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t2m-project\t2m-pycode\phan-bo-von-n-new-ms\"/>
    </mc:Choice>
  </mc:AlternateContent>
  <xr:revisionPtr revIDLastSave="0" documentId="13_ncr:1_{8BAD3ECE-5B4C-49D0-B0D2-97203FD07797}" xr6:coauthVersionLast="47" xr6:coauthVersionMax="47" xr10:uidLastSave="{00000000-0000-0000-0000-000000000000}"/>
  <bookViews>
    <workbookView xWindow="-120" yWindow="-120" windowWidth="29040" windowHeight="15720" tabRatio="670" activeTab="5" xr2:uid="{14020DC8-6EF2-40D0-9BC7-56EF55BEE329}"/>
  </bookViews>
  <sheets>
    <sheet name="eod_group_score_df_positive" sheetId="2" r:id="rId1"/>
    <sheet name="eod_group_score_df_negative" sheetId="3" r:id="rId2"/>
    <sheet name="group_stock_price_index" sheetId="4" r:id="rId3"/>
    <sheet name="phanbovon_tong" sheetId="1" r:id="rId4"/>
    <sheet name="phanbovon_nganh" sheetId="6" r:id="rId5"/>
    <sheet name="chart" sheetId="5" r:id="rId6"/>
  </sheets>
  <definedNames>
    <definedName name="ExternalData_1" localSheetId="0" hidden="1">eod_group_score_df_positive!$A$1:$AK$1138</definedName>
    <definedName name="ExternalData_1" localSheetId="2" hidden="1">group_stock_price_index!$A$1:$AH$1138</definedName>
    <definedName name="ExternalData_2" localSheetId="1" hidden="1">eod_group_score_df_negative!$A$1:$AK$1138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8" i="1" l="1"/>
  <c r="AE8" i="1"/>
  <c r="AO8" i="1" s="1"/>
  <c r="AP8" i="1" s="1"/>
  <c r="AO2" i="1"/>
  <c r="AK2" i="1"/>
  <c r="AP2" i="1"/>
  <c r="AP3" i="1"/>
  <c r="AP4" i="1"/>
  <c r="AP5" i="1"/>
  <c r="AP6" i="1"/>
  <c r="AP7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S1" i="1"/>
  <c r="AH1" i="1"/>
  <c r="CT1" i="6"/>
  <c r="BZ1" i="6"/>
  <c r="CM1" i="6"/>
  <c r="CA1" i="6"/>
  <c r="CL1" i="6"/>
  <c r="CF1" i="6"/>
  <c r="CG1" i="6"/>
  <c r="CJ1" i="6"/>
  <c r="CR1" i="6"/>
  <c r="CS1" i="6"/>
  <c r="CH1" i="6"/>
  <c r="CO1" i="6"/>
  <c r="CI1" i="6"/>
  <c r="CN1" i="6"/>
  <c r="CC1" i="6"/>
  <c r="CB1" i="6"/>
  <c r="CP1" i="6"/>
  <c r="CK1" i="6"/>
  <c r="CQ1" i="6"/>
  <c r="CD1" i="6"/>
  <c r="CE1" i="6"/>
  <c r="CU1" i="6"/>
  <c r="BY1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" i="6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I2" i="1"/>
  <c r="J2" i="1"/>
  <c r="K2" i="1"/>
  <c r="H2" i="1"/>
  <c r="C3" i="1"/>
  <c r="D3" i="1"/>
  <c r="E3" i="1"/>
  <c r="F3" i="1"/>
  <c r="C4" i="1"/>
  <c r="D4" i="1"/>
  <c r="E4" i="1"/>
  <c r="F4" i="1"/>
  <c r="C5" i="1"/>
  <c r="D5" i="1"/>
  <c r="E5" i="1"/>
  <c r="F5" i="1"/>
  <c r="C6" i="1"/>
  <c r="D6" i="1"/>
  <c r="E6" i="1"/>
  <c r="F6" i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D2" i="1"/>
  <c r="E2" i="1"/>
  <c r="F2" i="1"/>
  <c r="C2" i="1"/>
  <c r="M2" i="1" s="1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A2" i="6"/>
  <c r="C3" i="6"/>
  <c r="AY3" i="6" s="1"/>
  <c r="D3" i="6"/>
  <c r="E3" i="6"/>
  <c r="BA3" i="6" s="1"/>
  <c r="F3" i="6"/>
  <c r="G3" i="6"/>
  <c r="H3" i="6"/>
  <c r="I3" i="6"/>
  <c r="BE3" i="6" s="1"/>
  <c r="J3" i="6"/>
  <c r="K3" i="6"/>
  <c r="BG3" i="6" s="1"/>
  <c r="L3" i="6"/>
  <c r="M3" i="6"/>
  <c r="N3" i="6"/>
  <c r="BJ3" i="6" s="1"/>
  <c r="O3" i="6"/>
  <c r="BK3" i="6" s="1"/>
  <c r="P3" i="6"/>
  <c r="Q3" i="6"/>
  <c r="R3" i="6"/>
  <c r="BN3" i="6" s="1"/>
  <c r="S3" i="6"/>
  <c r="BO3" i="6" s="1"/>
  <c r="T3" i="6"/>
  <c r="BP3" i="6" s="1"/>
  <c r="U3" i="6"/>
  <c r="BQ3" i="6" s="1"/>
  <c r="V3" i="6"/>
  <c r="BR3" i="6" s="1"/>
  <c r="W3" i="6"/>
  <c r="BS3" i="6" s="1"/>
  <c r="X3" i="6"/>
  <c r="BT3" i="6" s="1"/>
  <c r="Y3" i="6"/>
  <c r="BU3" i="6" s="1"/>
  <c r="C4" i="6"/>
  <c r="AY4" i="6" s="1"/>
  <c r="D4" i="6"/>
  <c r="AZ4" i="6" s="1"/>
  <c r="E4" i="6"/>
  <c r="BA4" i="6" s="1"/>
  <c r="F4" i="6"/>
  <c r="BB4" i="6" s="1"/>
  <c r="G4" i="6"/>
  <c r="BC4" i="6" s="1"/>
  <c r="H4" i="6"/>
  <c r="BD4" i="6" s="1"/>
  <c r="I4" i="6"/>
  <c r="BE4" i="6" s="1"/>
  <c r="J4" i="6"/>
  <c r="K4" i="6"/>
  <c r="BG4" i="6" s="1"/>
  <c r="L4" i="6"/>
  <c r="BH4" i="6" s="1"/>
  <c r="M4" i="6"/>
  <c r="BI4" i="6" s="1"/>
  <c r="N4" i="6"/>
  <c r="BJ4" i="6" s="1"/>
  <c r="O4" i="6"/>
  <c r="BK4" i="6" s="1"/>
  <c r="P4" i="6"/>
  <c r="BL4" i="6" s="1"/>
  <c r="Q4" i="6"/>
  <c r="BM4" i="6" s="1"/>
  <c r="R4" i="6"/>
  <c r="BN4" i="6" s="1"/>
  <c r="S4" i="6"/>
  <c r="BO4" i="6" s="1"/>
  <c r="T4" i="6"/>
  <c r="BP4" i="6" s="1"/>
  <c r="U4" i="6"/>
  <c r="BQ4" i="6" s="1"/>
  <c r="V4" i="6"/>
  <c r="BR4" i="6" s="1"/>
  <c r="W4" i="6"/>
  <c r="BS4" i="6" s="1"/>
  <c r="X4" i="6"/>
  <c r="BT4" i="6" s="1"/>
  <c r="Y4" i="6"/>
  <c r="BU4" i="6" s="1"/>
  <c r="C5" i="6"/>
  <c r="AY5" i="6" s="1"/>
  <c r="D5" i="6"/>
  <c r="AZ5" i="6" s="1"/>
  <c r="E5" i="6"/>
  <c r="BA5" i="6" s="1"/>
  <c r="F5" i="6"/>
  <c r="BB5" i="6" s="1"/>
  <c r="G5" i="6"/>
  <c r="BC5" i="6" s="1"/>
  <c r="H5" i="6"/>
  <c r="BD5" i="6" s="1"/>
  <c r="I5" i="6"/>
  <c r="BE5" i="6" s="1"/>
  <c r="J5" i="6"/>
  <c r="BF5" i="6" s="1"/>
  <c r="K5" i="6"/>
  <c r="BG5" i="6" s="1"/>
  <c r="L5" i="6"/>
  <c r="BH5" i="6" s="1"/>
  <c r="M5" i="6"/>
  <c r="BI5" i="6" s="1"/>
  <c r="N5" i="6"/>
  <c r="BJ5" i="6" s="1"/>
  <c r="O5" i="6"/>
  <c r="BK5" i="6" s="1"/>
  <c r="P5" i="6"/>
  <c r="BL5" i="6" s="1"/>
  <c r="Q5" i="6"/>
  <c r="BM5" i="6" s="1"/>
  <c r="R5" i="6"/>
  <c r="BN5" i="6" s="1"/>
  <c r="S5" i="6"/>
  <c r="BO5" i="6" s="1"/>
  <c r="T5" i="6"/>
  <c r="BP5" i="6" s="1"/>
  <c r="U5" i="6"/>
  <c r="BQ5" i="6" s="1"/>
  <c r="V5" i="6"/>
  <c r="BR5" i="6" s="1"/>
  <c r="W5" i="6"/>
  <c r="BS5" i="6" s="1"/>
  <c r="X5" i="6"/>
  <c r="BT5" i="6" s="1"/>
  <c r="Y5" i="6"/>
  <c r="BU5" i="6" s="1"/>
  <c r="C6" i="6"/>
  <c r="AY6" i="6" s="1"/>
  <c r="D6" i="6"/>
  <c r="AZ6" i="6" s="1"/>
  <c r="E6" i="6"/>
  <c r="BA6" i="6" s="1"/>
  <c r="F6" i="6"/>
  <c r="BB6" i="6" s="1"/>
  <c r="G6" i="6"/>
  <c r="BC6" i="6" s="1"/>
  <c r="H6" i="6"/>
  <c r="BD6" i="6" s="1"/>
  <c r="I6" i="6"/>
  <c r="BE6" i="6" s="1"/>
  <c r="J6" i="6"/>
  <c r="BF6" i="6" s="1"/>
  <c r="K6" i="6"/>
  <c r="BG6" i="6" s="1"/>
  <c r="L6" i="6"/>
  <c r="BH6" i="6" s="1"/>
  <c r="M6" i="6"/>
  <c r="BI6" i="6" s="1"/>
  <c r="N6" i="6"/>
  <c r="BJ6" i="6" s="1"/>
  <c r="O6" i="6"/>
  <c r="BK6" i="6" s="1"/>
  <c r="P6" i="6"/>
  <c r="BL6" i="6" s="1"/>
  <c r="Q6" i="6"/>
  <c r="BM6" i="6" s="1"/>
  <c r="R6" i="6"/>
  <c r="BN6" i="6" s="1"/>
  <c r="S6" i="6"/>
  <c r="BO6" i="6" s="1"/>
  <c r="T6" i="6"/>
  <c r="BP6" i="6" s="1"/>
  <c r="U6" i="6"/>
  <c r="BQ6" i="6" s="1"/>
  <c r="V6" i="6"/>
  <c r="BR6" i="6" s="1"/>
  <c r="W6" i="6"/>
  <c r="BS6" i="6" s="1"/>
  <c r="X6" i="6"/>
  <c r="BT6" i="6" s="1"/>
  <c r="Y6" i="6"/>
  <c r="BU6" i="6" s="1"/>
  <c r="C7" i="6"/>
  <c r="AY7" i="6" s="1"/>
  <c r="D7" i="6"/>
  <c r="E7" i="6"/>
  <c r="F7" i="6"/>
  <c r="G7" i="6"/>
  <c r="BC7" i="6" s="1"/>
  <c r="H7" i="6"/>
  <c r="BD7" i="6" s="1"/>
  <c r="I7" i="6"/>
  <c r="BE7" i="6" s="1"/>
  <c r="J7" i="6"/>
  <c r="BF7" i="6" s="1"/>
  <c r="K7" i="6"/>
  <c r="BG7" i="6" s="1"/>
  <c r="L7" i="6"/>
  <c r="BH7" i="6" s="1"/>
  <c r="M7" i="6"/>
  <c r="BI7" i="6" s="1"/>
  <c r="N7" i="6"/>
  <c r="BJ7" i="6" s="1"/>
  <c r="O7" i="6"/>
  <c r="BK7" i="6" s="1"/>
  <c r="P7" i="6"/>
  <c r="BL7" i="6" s="1"/>
  <c r="Q7" i="6"/>
  <c r="BM7" i="6" s="1"/>
  <c r="R7" i="6"/>
  <c r="BN7" i="6" s="1"/>
  <c r="S7" i="6"/>
  <c r="BO7" i="6" s="1"/>
  <c r="T7" i="6"/>
  <c r="BP7" i="6" s="1"/>
  <c r="U7" i="6"/>
  <c r="BQ7" i="6" s="1"/>
  <c r="V7" i="6"/>
  <c r="BR7" i="6" s="1"/>
  <c r="W7" i="6"/>
  <c r="BS7" i="6" s="1"/>
  <c r="X7" i="6"/>
  <c r="BT7" i="6" s="1"/>
  <c r="Y7" i="6"/>
  <c r="BU7" i="6" s="1"/>
  <c r="C8" i="6"/>
  <c r="AY8" i="6" s="1"/>
  <c r="D8" i="6"/>
  <c r="AZ8" i="6" s="1"/>
  <c r="E8" i="6"/>
  <c r="BA8" i="6" s="1"/>
  <c r="F8" i="6"/>
  <c r="BB8" i="6" s="1"/>
  <c r="G8" i="6"/>
  <c r="BC8" i="6" s="1"/>
  <c r="H8" i="6"/>
  <c r="BD8" i="6" s="1"/>
  <c r="I8" i="6"/>
  <c r="BE8" i="6" s="1"/>
  <c r="J8" i="6"/>
  <c r="BF8" i="6" s="1"/>
  <c r="K8" i="6"/>
  <c r="BG8" i="6" s="1"/>
  <c r="L8" i="6"/>
  <c r="BH8" i="6" s="1"/>
  <c r="M8" i="6"/>
  <c r="BI8" i="6" s="1"/>
  <c r="N8" i="6"/>
  <c r="BJ8" i="6" s="1"/>
  <c r="O8" i="6"/>
  <c r="BK8" i="6" s="1"/>
  <c r="P8" i="6"/>
  <c r="BL8" i="6" s="1"/>
  <c r="Q8" i="6"/>
  <c r="BM8" i="6" s="1"/>
  <c r="R8" i="6"/>
  <c r="BN8" i="6" s="1"/>
  <c r="S8" i="6"/>
  <c r="BO8" i="6" s="1"/>
  <c r="T8" i="6"/>
  <c r="BP8" i="6" s="1"/>
  <c r="U8" i="6"/>
  <c r="BQ8" i="6" s="1"/>
  <c r="V8" i="6"/>
  <c r="BR8" i="6" s="1"/>
  <c r="W8" i="6"/>
  <c r="BS8" i="6" s="1"/>
  <c r="X8" i="6"/>
  <c r="BT8" i="6" s="1"/>
  <c r="Y8" i="6"/>
  <c r="BU8" i="6" s="1"/>
  <c r="C9" i="6"/>
  <c r="AY9" i="6" s="1"/>
  <c r="D9" i="6"/>
  <c r="AZ9" i="6" s="1"/>
  <c r="E9" i="6"/>
  <c r="BA9" i="6" s="1"/>
  <c r="F9" i="6"/>
  <c r="BB9" i="6" s="1"/>
  <c r="G9" i="6"/>
  <c r="BC9" i="6" s="1"/>
  <c r="H9" i="6"/>
  <c r="BD9" i="6" s="1"/>
  <c r="I9" i="6"/>
  <c r="BE9" i="6" s="1"/>
  <c r="J9" i="6"/>
  <c r="BF9" i="6" s="1"/>
  <c r="K9" i="6"/>
  <c r="BG9" i="6" s="1"/>
  <c r="L9" i="6"/>
  <c r="BH9" i="6" s="1"/>
  <c r="M9" i="6"/>
  <c r="BI9" i="6" s="1"/>
  <c r="N9" i="6"/>
  <c r="BJ9" i="6" s="1"/>
  <c r="O9" i="6"/>
  <c r="BK9" i="6" s="1"/>
  <c r="P9" i="6"/>
  <c r="BL9" i="6" s="1"/>
  <c r="Q9" i="6"/>
  <c r="BM9" i="6" s="1"/>
  <c r="R9" i="6"/>
  <c r="BN9" i="6" s="1"/>
  <c r="S9" i="6"/>
  <c r="BO9" i="6" s="1"/>
  <c r="T9" i="6"/>
  <c r="BP9" i="6" s="1"/>
  <c r="U9" i="6"/>
  <c r="BQ9" i="6" s="1"/>
  <c r="V9" i="6"/>
  <c r="BR9" i="6" s="1"/>
  <c r="W9" i="6"/>
  <c r="BS9" i="6" s="1"/>
  <c r="X9" i="6"/>
  <c r="BT9" i="6" s="1"/>
  <c r="Y9" i="6"/>
  <c r="BU9" i="6" s="1"/>
  <c r="C10" i="6"/>
  <c r="AY10" i="6" s="1"/>
  <c r="D10" i="6"/>
  <c r="AZ10" i="6" s="1"/>
  <c r="E10" i="6"/>
  <c r="BA10" i="6" s="1"/>
  <c r="F10" i="6"/>
  <c r="BB10" i="6" s="1"/>
  <c r="G10" i="6"/>
  <c r="BC10" i="6" s="1"/>
  <c r="H10" i="6"/>
  <c r="BD10" i="6" s="1"/>
  <c r="I10" i="6"/>
  <c r="BE10" i="6" s="1"/>
  <c r="J10" i="6"/>
  <c r="BF10" i="6" s="1"/>
  <c r="K10" i="6"/>
  <c r="BG10" i="6" s="1"/>
  <c r="L10" i="6"/>
  <c r="BH10" i="6" s="1"/>
  <c r="M10" i="6"/>
  <c r="BI10" i="6" s="1"/>
  <c r="N10" i="6"/>
  <c r="BJ10" i="6" s="1"/>
  <c r="O10" i="6"/>
  <c r="BK10" i="6" s="1"/>
  <c r="P10" i="6"/>
  <c r="BL10" i="6" s="1"/>
  <c r="Q10" i="6"/>
  <c r="BM10" i="6" s="1"/>
  <c r="R10" i="6"/>
  <c r="BN10" i="6" s="1"/>
  <c r="S10" i="6"/>
  <c r="BO10" i="6" s="1"/>
  <c r="T10" i="6"/>
  <c r="BP10" i="6" s="1"/>
  <c r="U10" i="6"/>
  <c r="BQ10" i="6" s="1"/>
  <c r="V10" i="6"/>
  <c r="W10" i="6"/>
  <c r="BS10" i="6" s="1"/>
  <c r="X10" i="6"/>
  <c r="BT10" i="6" s="1"/>
  <c r="Y10" i="6"/>
  <c r="BU10" i="6" s="1"/>
  <c r="C11" i="6"/>
  <c r="AY11" i="6" s="1"/>
  <c r="D11" i="6"/>
  <c r="AZ11" i="6" s="1"/>
  <c r="E11" i="6"/>
  <c r="BA11" i="6" s="1"/>
  <c r="F11" i="6"/>
  <c r="BB11" i="6" s="1"/>
  <c r="G11" i="6"/>
  <c r="BC11" i="6" s="1"/>
  <c r="H11" i="6"/>
  <c r="BD11" i="6" s="1"/>
  <c r="I11" i="6"/>
  <c r="BE11" i="6" s="1"/>
  <c r="J11" i="6"/>
  <c r="BF11" i="6" s="1"/>
  <c r="K11" i="6"/>
  <c r="BG11" i="6" s="1"/>
  <c r="L11" i="6"/>
  <c r="BH11" i="6" s="1"/>
  <c r="M11" i="6"/>
  <c r="BI11" i="6" s="1"/>
  <c r="N11" i="6"/>
  <c r="BJ11" i="6" s="1"/>
  <c r="O11" i="6"/>
  <c r="BK11" i="6" s="1"/>
  <c r="P11" i="6"/>
  <c r="BL11" i="6" s="1"/>
  <c r="Q11" i="6"/>
  <c r="BM11" i="6" s="1"/>
  <c r="R11" i="6"/>
  <c r="BN11" i="6" s="1"/>
  <c r="S11" i="6"/>
  <c r="BO11" i="6" s="1"/>
  <c r="T11" i="6"/>
  <c r="BP11" i="6" s="1"/>
  <c r="U11" i="6"/>
  <c r="BQ11" i="6" s="1"/>
  <c r="V11" i="6"/>
  <c r="BR11" i="6" s="1"/>
  <c r="W11" i="6"/>
  <c r="BS11" i="6" s="1"/>
  <c r="X11" i="6"/>
  <c r="BT11" i="6" s="1"/>
  <c r="Y11" i="6"/>
  <c r="BU11" i="6" s="1"/>
  <c r="C12" i="6"/>
  <c r="AY12" i="6" s="1"/>
  <c r="D12" i="6"/>
  <c r="AZ12" i="6" s="1"/>
  <c r="E12" i="6"/>
  <c r="BA12" i="6" s="1"/>
  <c r="F12" i="6"/>
  <c r="BB12" i="6" s="1"/>
  <c r="G12" i="6"/>
  <c r="BC12" i="6" s="1"/>
  <c r="H12" i="6"/>
  <c r="BD12" i="6" s="1"/>
  <c r="I12" i="6"/>
  <c r="BE12" i="6" s="1"/>
  <c r="J12" i="6"/>
  <c r="BF12" i="6" s="1"/>
  <c r="K12" i="6"/>
  <c r="BG12" i="6" s="1"/>
  <c r="L12" i="6"/>
  <c r="M12" i="6"/>
  <c r="BI12" i="6" s="1"/>
  <c r="N12" i="6"/>
  <c r="BJ12" i="6" s="1"/>
  <c r="O12" i="6"/>
  <c r="BK12" i="6" s="1"/>
  <c r="P12" i="6"/>
  <c r="BL12" i="6" s="1"/>
  <c r="Q12" i="6"/>
  <c r="BM12" i="6" s="1"/>
  <c r="R12" i="6"/>
  <c r="BN12" i="6" s="1"/>
  <c r="S12" i="6"/>
  <c r="BO12" i="6" s="1"/>
  <c r="T12" i="6"/>
  <c r="BP12" i="6" s="1"/>
  <c r="U12" i="6"/>
  <c r="BQ12" i="6" s="1"/>
  <c r="V12" i="6"/>
  <c r="BR12" i="6" s="1"/>
  <c r="W12" i="6"/>
  <c r="BS12" i="6" s="1"/>
  <c r="X12" i="6"/>
  <c r="BT12" i="6" s="1"/>
  <c r="Y12" i="6"/>
  <c r="BU12" i="6" s="1"/>
  <c r="C13" i="6"/>
  <c r="AY13" i="6" s="1"/>
  <c r="D13" i="6"/>
  <c r="AZ13" i="6" s="1"/>
  <c r="E13" i="6"/>
  <c r="BA13" i="6" s="1"/>
  <c r="F13" i="6"/>
  <c r="BB13" i="6" s="1"/>
  <c r="G13" i="6"/>
  <c r="BC13" i="6" s="1"/>
  <c r="H13" i="6"/>
  <c r="BD13" i="6" s="1"/>
  <c r="I13" i="6"/>
  <c r="BE13" i="6" s="1"/>
  <c r="J13" i="6"/>
  <c r="BF13" i="6" s="1"/>
  <c r="K13" i="6"/>
  <c r="BG13" i="6" s="1"/>
  <c r="L13" i="6"/>
  <c r="BH13" i="6" s="1"/>
  <c r="M13" i="6"/>
  <c r="BI13" i="6" s="1"/>
  <c r="N13" i="6"/>
  <c r="BJ13" i="6" s="1"/>
  <c r="O13" i="6"/>
  <c r="BK13" i="6" s="1"/>
  <c r="P13" i="6"/>
  <c r="BL13" i="6" s="1"/>
  <c r="Q13" i="6"/>
  <c r="BM13" i="6" s="1"/>
  <c r="R13" i="6"/>
  <c r="BN13" i="6" s="1"/>
  <c r="S13" i="6"/>
  <c r="BO13" i="6" s="1"/>
  <c r="T13" i="6"/>
  <c r="BP13" i="6" s="1"/>
  <c r="U13" i="6"/>
  <c r="BQ13" i="6" s="1"/>
  <c r="V13" i="6"/>
  <c r="BR13" i="6" s="1"/>
  <c r="W13" i="6"/>
  <c r="BS13" i="6" s="1"/>
  <c r="X13" i="6"/>
  <c r="BT13" i="6" s="1"/>
  <c r="Y13" i="6"/>
  <c r="BU13" i="6" s="1"/>
  <c r="C14" i="6"/>
  <c r="AY14" i="6" s="1"/>
  <c r="D14" i="6"/>
  <c r="AZ14" i="6" s="1"/>
  <c r="E14" i="6"/>
  <c r="BA14" i="6" s="1"/>
  <c r="F14" i="6"/>
  <c r="BB14" i="6" s="1"/>
  <c r="G14" i="6"/>
  <c r="BC14" i="6" s="1"/>
  <c r="H14" i="6"/>
  <c r="BD14" i="6" s="1"/>
  <c r="I14" i="6"/>
  <c r="BE14" i="6" s="1"/>
  <c r="J14" i="6"/>
  <c r="BF14" i="6" s="1"/>
  <c r="K14" i="6"/>
  <c r="BG14" i="6" s="1"/>
  <c r="L14" i="6"/>
  <c r="BH14" i="6" s="1"/>
  <c r="M14" i="6"/>
  <c r="BI14" i="6" s="1"/>
  <c r="N14" i="6"/>
  <c r="BJ14" i="6" s="1"/>
  <c r="O14" i="6"/>
  <c r="BK14" i="6" s="1"/>
  <c r="P14" i="6"/>
  <c r="BL14" i="6" s="1"/>
  <c r="Q14" i="6"/>
  <c r="BM14" i="6" s="1"/>
  <c r="R14" i="6"/>
  <c r="BN14" i="6" s="1"/>
  <c r="S14" i="6"/>
  <c r="BO14" i="6" s="1"/>
  <c r="T14" i="6"/>
  <c r="BP14" i="6" s="1"/>
  <c r="U14" i="6"/>
  <c r="BQ14" i="6" s="1"/>
  <c r="V14" i="6"/>
  <c r="BR14" i="6" s="1"/>
  <c r="W14" i="6"/>
  <c r="BS14" i="6" s="1"/>
  <c r="X14" i="6"/>
  <c r="BT14" i="6" s="1"/>
  <c r="Y14" i="6"/>
  <c r="BU14" i="6" s="1"/>
  <c r="C15" i="6"/>
  <c r="AY15" i="6" s="1"/>
  <c r="D15" i="6"/>
  <c r="AZ15" i="6" s="1"/>
  <c r="E15" i="6"/>
  <c r="BA15" i="6" s="1"/>
  <c r="F15" i="6"/>
  <c r="BB15" i="6" s="1"/>
  <c r="G15" i="6"/>
  <c r="BC15" i="6" s="1"/>
  <c r="H15" i="6"/>
  <c r="BD15" i="6" s="1"/>
  <c r="I15" i="6"/>
  <c r="BE15" i="6" s="1"/>
  <c r="J15" i="6"/>
  <c r="BF15" i="6" s="1"/>
  <c r="K15" i="6"/>
  <c r="BG15" i="6" s="1"/>
  <c r="L15" i="6"/>
  <c r="BH15" i="6" s="1"/>
  <c r="M15" i="6"/>
  <c r="BI15" i="6" s="1"/>
  <c r="N15" i="6"/>
  <c r="BJ15" i="6" s="1"/>
  <c r="O15" i="6"/>
  <c r="BK15" i="6" s="1"/>
  <c r="P15" i="6"/>
  <c r="BL15" i="6" s="1"/>
  <c r="Q15" i="6"/>
  <c r="BM15" i="6" s="1"/>
  <c r="R15" i="6"/>
  <c r="BN15" i="6" s="1"/>
  <c r="S15" i="6"/>
  <c r="BO15" i="6" s="1"/>
  <c r="T15" i="6"/>
  <c r="BP15" i="6" s="1"/>
  <c r="U15" i="6"/>
  <c r="BQ15" i="6" s="1"/>
  <c r="V15" i="6"/>
  <c r="BR15" i="6" s="1"/>
  <c r="W15" i="6"/>
  <c r="BS15" i="6" s="1"/>
  <c r="X15" i="6"/>
  <c r="BT15" i="6" s="1"/>
  <c r="Y15" i="6"/>
  <c r="BU15" i="6" s="1"/>
  <c r="C16" i="6"/>
  <c r="AY16" i="6" s="1"/>
  <c r="D16" i="6"/>
  <c r="AZ16" i="6" s="1"/>
  <c r="E16" i="6"/>
  <c r="BA16" i="6" s="1"/>
  <c r="F16" i="6"/>
  <c r="BB16" i="6" s="1"/>
  <c r="G16" i="6"/>
  <c r="BC16" i="6" s="1"/>
  <c r="H16" i="6"/>
  <c r="BD16" i="6" s="1"/>
  <c r="I16" i="6"/>
  <c r="BE16" i="6" s="1"/>
  <c r="J16" i="6"/>
  <c r="BF16" i="6" s="1"/>
  <c r="K16" i="6"/>
  <c r="BG16" i="6" s="1"/>
  <c r="L16" i="6"/>
  <c r="BH16" i="6" s="1"/>
  <c r="M16" i="6"/>
  <c r="BI16" i="6" s="1"/>
  <c r="N16" i="6"/>
  <c r="BJ16" i="6" s="1"/>
  <c r="O16" i="6"/>
  <c r="BK16" i="6" s="1"/>
  <c r="P16" i="6"/>
  <c r="BL16" i="6" s="1"/>
  <c r="Q16" i="6"/>
  <c r="BM16" i="6" s="1"/>
  <c r="R16" i="6"/>
  <c r="BN16" i="6" s="1"/>
  <c r="S16" i="6"/>
  <c r="BO16" i="6" s="1"/>
  <c r="T16" i="6"/>
  <c r="BP16" i="6" s="1"/>
  <c r="U16" i="6"/>
  <c r="BQ16" i="6" s="1"/>
  <c r="V16" i="6"/>
  <c r="BR16" i="6" s="1"/>
  <c r="W16" i="6"/>
  <c r="BS16" i="6" s="1"/>
  <c r="X16" i="6"/>
  <c r="BT16" i="6" s="1"/>
  <c r="Y16" i="6"/>
  <c r="BU16" i="6" s="1"/>
  <c r="C17" i="6"/>
  <c r="AY17" i="6" s="1"/>
  <c r="D17" i="6"/>
  <c r="AZ17" i="6" s="1"/>
  <c r="E17" i="6"/>
  <c r="BA17" i="6" s="1"/>
  <c r="F17" i="6"/>
  <c r="BB17" i="6" s="1"/>
  <c r="G17" i="6"/>
  <c r="BC17" i="6" s="1"/>
  <c r="H17" i="6"/>
  <c r="BD17" i="6" s="1"/>
  <c r="I17" i="6"/>
  <c r="BE17" i="6" s="1"/>
  <c r="J17" i="6"/>
  <c r="BF17" i="6" s="1"/>
  <c r="K17" i="6"/>
  <c r="BG17" i="6" s="1"/>
  <c r="L17" i="6"/>
  <c r="BH17" i="6" s="1"/>
  <c r="M17" i="6"/>
  <c r="BI17" i="6" s="1"/>
  <c r="N17" i="6"/>
  <c r="BJ17" i="6" s="1"/>
  <c r="O17" i="6"/>
  <c r="BK17" i="6" s="1"/>
  <c r="P17" i="6"/>
  <c r="BL17" i="6" s="1"/>
  <c r="Q17" i="6"/>
  <c r="BM17" i="6" s="1"/>
  <c r="R17" i="6"/>
  <c r="BN17" i="6" s="1"/>
  <c r="S17" i="6"/>
  <c r="BO17" i="6" s="1"/>
  <c r="T17" i="6"/>
  <c r="BP17" i="6" s="1"/>
  <c r="U17" i="6"/>
  <c r="BQ17" i="6" s="1"/>
  <c r="V17" i="6"/>
  <c r="BR17" i="6" s="1"/>
  <c r="W17" i="6"/>
  <c r="BS17" i="6" s="1"/>
  <c r="X17" i="6"/>
  <c r="BT17" i="6" s="1"/>
  <c r="Y17" i="6"/>
  <c r="BU17" i="6" s="1"/>
  <c r="C18" i="6"/>
  <c r="AY18" i="6" s="1"/>
  <c r="D18" i="6"/>
  <c r="AZ18" i="6" s="1"/>
  <c r="E18" i="6"/>
  <c r="BA18" i="6" s="1"/>
  <c r="F18" i="6"/>
  <c r="BB18" i="6" s="1"/>
  <c r="G18" i="6"/>
  <c r="BC18" i="6" s="1"/>
  <c r="H18" i="6"/>
  <c r="BD18" i="6" s="1"/>
  <c r="I18" i="6"/>
  <c r="BE18" i="6" s="1"/>
  <c r="J18" i="6"/>
  <c r="BF18" i="6" s="1"/>
  <c r="K18" i="6"/>
  <c r="BG18" i="6" s="1"/>
  <c r="L18" i="6"/>
  <c r="BH18" i="6" s="1"/>
  <c r="M18" i="6"/>
  <c r="BI18" i="6" s="1"/>
  <c r="N18" i="6"/>
  <c r="BJ18" i="6" s="1"/>
  <c r="O18" i="6"/>
  <c r="BK18" i="6" s="1"/>
  <c r="P18" i="6"/>
  <c r="BL18" i="6" s="1"/>
  <c r="Q18" i="6"/>
  <c r="BM18" i="6" s="1"/>
  <c r="R18" i="6"/>
  <c r="BN18" i="6" s="1"/>
  <c r="S18" i="6"/>
  <c r="BO18" i="6" s="1"/>
  <c r="T18" i="6"/>
  <c r="BP18" i="6" s="1"/>
  <c r="U18" i="6"/>
  <c r="BQ18" i="6" s="1"/>
  <c r="V18" i="6"/>
  <c r="BR18" i="6" s="1"/>
  <c r="W18" i="6"/>
  <c r="BS18" i="6" s="1"/>
  <c r="X18" i="6"/>
  <c r="BT18" i="6" s="1"/>
  <c r="Y18" i="6"/>
  <c r="BU18" i="6" s="1"/>
  <c r="C19" i="6"/>
  <c r="AY19" i="6" s="1"/>
  <c r="D19" i="6"/>
  <c r="AZ19" i="6" s="1"/>
  <c r="E19" i="6"/>
  <c r="BA19" i="6" s="1"/>
  <c r="F19" i="6"/>
  <c r="BB19" i="6" s="1"/>
  <c r="G19" i="6"/>
  <c r="BC19" i="6" s="1"/>
  <c r="H19" i="6"/>
  <c r="BD19" i="6" s="1"/>
  <c r="I19" i="6"/>
  <c r="BE19" i="6" s="1"/>
  <c r="J19" i="6"/>
  <c r="BF19" i="6" s="1"/>
  <c r="K19" i="6"/>
  <c r="BG19" i="6" s="1"/>
  <c r="L19" i="6"/>
  <c r="BH19" i="6" s="1"/>
  <c r="M19" i="6"/>
  <c r="BI19" i="6" s="1"/>
  <c r="N19" i="6"/>
  <c r="O19" i="6"/>
  <c r="BK19" i="6" s="1"/>
  <c r="P19" i="6"/>
  <c r="BL19" i="6" s="1"/>
  <c r="Q19" i="6"/>
  <c r="BM19" i="6" s="1"/>
  <c r="R19" i="6"/>
  <c r="BN19" i="6" s="1"/>
  <c r="S19" i="6"/>
  <c r="BO19" i="6" s="1"/>
  <c r="T19" i="6"/>
  <c r="BP19" i="6" s="1"/>
  <c r="U19" i="6"/>
  <c r="BQ19" i="6" s="1"/>
  <c r="V19" i="6"/>
  <c r="BR19" i="6" s="1"/>
  <c r="W19" i="6"/>
  <c r="BS19" i="6" s="1"/>
  <c r="X19" i="6"/>
  <c r="BT19" i="6" s="1"/>
  <c r="Y19" i="6"/>
  <c r="BU19" i="6" s="1"/>
  <c r="C20" i="6"/>
  <c r="AY20" i="6" s="1"/>
  <c r="D20" i="6"/>
  <c r="AZ20" i="6" s="1"/>
  <c r="E20" i="6"/>
  <c r="BA20" i="6" s="1"/>
  <c r="F20" i="6"/>
  <c r="BB20" i="6" s="1"/>
  <c r="G20" i="6"/>
  <c r="BC20" i="6" s="1"/>
  <c r="H20" i="6"/>
  <c r="BD20" i="6" s="1"/>
  <c r="I20" i="6"/>
  <c r="BE20" i="6" s="1"/>
  <c r="J20" i="6"/>
  <c r="BF20" i="6" s="1"/>
  <c r="K20" i="6"/>
  <c r="BG20" i="6" s="1"/>
  <c r="L20" i="6"/>
  <c r="BH20" i="6" s="1"/>
  <c r="M20" i="6"/>
  <c r="BI20" i="6" s="1"/>
  <c r="N20" i="6"/>
  <c r="BJ20" i="6" s="1"/>
  <c r="O20" i="6"/>
  <c r="BK20" i="6" s="1"/>
  <c r="P20" i="6"/>
  <c r="BL20" i="6" s="1"/>
  <c r="Q20" i="6"/>
  <c r="BM20" i="6" s="1"/>
  <c r="R20" i="6"/>
  <c r="BN20" i="6" s="1"/>
  <c r="S20" i="6"/>
  <c r="BO20" i="6" s="1"/>
  <c r="T20" i="6"/>
  <c r="BP20" i="6" s="1"/>
  <c r="U20" i="6"/>
  <c r="BQ20" i="6" s="1"/>
  <c r="V20" i="6"/>
  <c r="BR20" i="6" s="1"/>
  <c r="W20" i="6"/>
  <c r="BS20" i="6" s="1"/>
  <c r="X20" i="6"/>
  <c r="BT20" i="6" s="1"/>
  <c r="Y20" i="6"/>
  <c r="BU20" i="6" s="1"/>
  <c r="C21" i="6"/>
  <c r="AY21" i="6" s="1"/>
  <c r="D21" i="6"/>
  <c r="AZ21" i="6" s="1"/>
  <c r="E21" i="6"/>
  <c r="BA21" i="6" s="1"/>
  <c r="F21" i="6"/>
  <c r="BB21" i="6" s="1"/>
  <c r="G21" i="6"/>
  <c r="BC21" i="6" s="1"/>
  <c r="H21" i="6"/>
  <c r="BD21" i="6" s="1"/>
  <c r="I21" i="6"/>
  <c r="BE21" i="6" s="1"/>
  <c r="J21" i="6"/>
  <c r="BF21" i="6" s="1"/>
  <c r="K21" i="6"/>
  <c r="BG21" i="6" s="1"/>
  <c r="L21" i="6"/>
  <c r="BH21" i="6" s="1"/>
  <c r="M21" i="6"/>
  <c r="BI21" i="6" s="1"/>
  <c r="N21" i="6"/>
  <c r="BJ21" i="6" s="1"/>
  <c r="O21" i="6"/>
  <c r="BK21" i="6" s="1"/>
  <c r="P21" i="6"/>
  <c r="Q21" i="6"/>
  <c r="BM21" i="6" s="1"/>
  <c r="R21" i="6"/>
  <c r="BN21" i="6" s="1"/>
  <c r="S21" i="6"/>
  <c r="BO21" i="6" s="1"/>
  <c r="T21" i="6"/>
  <c r="BP21" i="6" s="1"/>
  <c r="U21" i="6"/>
  <c r="BQ21" i="6" s="1"/>
  <c r="V21" i="6"/>
  <c r="BR21" i="6" s="1"/>
  <c r="W21" i="6"/>
  <c r="BS21" i="6" s="1"/>
  <c r="X21" i="6"/>
  <c r="BT21" i="6" s="1"/>
  <c r="Y21" i="6"/>
  <c r="BU21" i="6" s="1"/>
  <c r="C22" i="6"/>
  <c r="AY22" i="6" s="1"/>
  <c r="D22" i="6"/>
  <c r="AZ22" i="6" s="1"/>
  <c r="E22" i="6"/>
  <c r="BA22" i="6" s="1"/>
  <c r="F22" i="6"/>
  <c r="BB22" i="6" s="1"/>
  <c r="G22" i="6"/>
  <c r="BC22" i="6" s="1"/>
  <c r="H22" i="6"/>
  <c r="BD22" i="6" s="1"/>
  <c r="I22" i="6"/>
  <c r="BE22" i="6" s="1"/>
  <c r="J22" i="6"/>
  <c r="BF22" i="6" s="1"/>
  <c r="K22" i="6"/>
  <c r="BG22" i="6" s="1"/>
  <c r="L22" i="6"/>
  <c r="BH22" i="6" s="1"/>
  <c r="M22" i="6"/>
  <c r="BI22" i="6" s="1"/>
  <c r="N22" i="6"/>
  <c r="BJ22" i="6" s="1"/>
  <c r="O22" i="6"/>
  <c r="BK22" i="6" s="1"/>
  <c r="P22" i="6"/>
  <c r="BL22" i="6" s="1"/>
  <c r="Q22" i="6"/>
  <c r="BM22" i="6" s="1"/>
  <c r="R22" i="6"/>
  <c r="BN22" i="6" s="1"/>
  <c r="S22" i="6"/>
  <c r="BO22" i="6" s="1"/>
  <c r="T22" i="6"/>
  <c r="BP22" i="6" s="1"/>
  <c r="U22" i="6"/>
  <c r="BQ22" i="6" s="1"/>
  <c r="V22" i="6"/>
  <c r="BR22" i="6" s="1"/>
  <c r="W22" i="6"/>
  <c r="BS22" i="6" s="1"/>
  <c r="X22" i="6"/>
  <c r="BT22" i="6" s="1"/>
  <c r="Y22" i="6"/>
  <c r="BU22" i="6" s="1"/>
  <c r="C23" i="6"/>
  <c r="AY23" i="6" s="1"/>
  <c r="D23" i="6"/>
  <c r="AZ23" i="6" s="1"/>
  <c r="E23" i="6"/>
  <c r="BA23" i="6" s="1"/>
  <c r="F23" i="6"/>
  <c r="BB23" i="6" s="1"/>
  <c r="G23" i="6"/>
  <c r="BC23" i="6" s="1"/>
  <c r="H23" i="6"/>
  <c r="BD23" i="6" s="1"/>
  <c r="I23" i="6"/>
  <c r="BE23" i="6" s="1"/>
  <c r="J23" i="6"/>
  <c r="BF23" i="6" s="1"/>
  <c r="K23" i="6"/>
  <c r="BG23" i="6" s="1"/>
  <c r="L23" i="6"/>
  <c r="BH23" i="6" s="1"/>
  <c r="M23" i="6"/>
  <c r="BI23" i="6" s="1"/>
  <c r="N23" i="6"/>
  <c r="BJ23" i="6" s="1"/>
  <c r="O23" i="6"/>
  <c r="BK23" i="6" s="1"/>
  <c r="P23" i="6"/>
  <c r="BL23" i="6" s="1"/>
  <c r="Q23" i="6"/>
  <c r="BM23" i="6" s="1"/>
  <c r="R23" i="6"/>
  <c r="BN23" i="6" s="1"/>
  <c r="S23" i="6"/>
  <c r="BO23" i="6" s="1"/>
  <c r="T23" i="6"/>
  <c r="BP23" i="6" s="1"/>
  <c r="U23" i="6"/>
  <c r="BQ23" i="6" s="1"/>
  <c r="V23" i="6"/>
  <c r="BR23" i="6" s="1"/>
  <c r="W23" i="6"/>
  <c r="BS23" i="6" s="1"/>
  <c r="X23" i="6"/>
  <c r="BT23" i="6" s="1"/>
  <c r="Y23" i="6"/>
  <c r="BU23" i="6" s="1"/>
  <c r="C24" i="6"/>
  <c r="D24" i="6"/>
  <c r="AZ24" i="6" s="1"/>
  <c r="E24" i="6"/>
  <c r="BA24" i="6" s="1"/>
  <c r="F24" i="6"/>
  <c r="BB24" i="6" s="1"/>
  <c r="G24" i="6"/>
  <c r="BC24" i="6" s="1"/>
  <c r="H24" i="6"/>
  <c r="BD24" i="6" s="1"/>
  <c r="I24" i="6"/>
  <c r="BE24" i="6" s="1"/>
  <c r="J24" i="6"/>
  <c r="BF24" i="6" s="1"/>
  <c r="K24" i="6"/>
  <c r="BG24" i="6" s="1"/>
  <c r="L24" i="6"/>
  <c r="BH24" i="6" s="1"/>
  <c r="M24" i="6"/>
  <c r="BI24" i="6" s="1"/>
  <c r="N24" i="6"/>
  <c r="BJ24" i="6" s="1"/>
  <c r="O24" i="6"/>
  <c r="BK24" i="6" s="1"/>
  <c r="P24" i="6"/>
  <c r="BL24" i="6" s="1"/>
  <c r="Q24" i="6"/>
  <c r="BM24" i="6" s="1"/>
  <c r="R24" i="6"/>
  <c r="BN24" i="6" s="1"/>
  <c r="S24" i="6"/>
  <c r="BO24" i="6" s="1"/>
  <c r="T24" i="6"/>
  <c r="BP24" i="6" s="1"/>
  <c r="U24" i="6"/>
  <c r="BQ24" i="6" s="1"/>
  <c r="V24" i="6"/>
  <c r="BR24" i="6" s="1"/>
  <c r="W24" i="6"/>
  <c r="BS24" i="6" s="1"/>
  <c r="X24" i="6"/>
  <c r="BT24" i="6" s="1"/>
  <c r="Y24" i="6"/>
  <c r="BU24" i="6" s="1"/>
  <c r="C25" i="6"/>
  <c r="AY25" i="6" s="1"/>
  <c r="D25" i="6"/>
  <c r="AZ25" i="6" s="1"/>
  <c r="E25" i="6"/>
  <c r="BA25" i="6" s="1"/>
  <c r="F25" i="6"/>
  <c r="BB25" i="6" s="1"/>
  <c r="G25" i="6"/>
  <c r="BC25" i="6" s="1"/>
  <c r="H25" i="6"/>
  <c r="BD25" i="6" s="1"/>
  <c r="I25" i="6"/>
  <c r="BE25" i="6" s="1"/>
  <c r="J25" i="6"/>
  <c r="BF25" i="6" s="1"/>
  <c r="K25" i="6"/>
  <c r="BG25" i="6" s="1"/>
  <c r="L25" i="6"/>
  <c r="BH25" i="6" s="1"/>
  <c r="M25" i="6"/>
  <c r="BI25" i="6" s="1"/>
  <c r="N25" i="6"/>
  <c r="BJ25" i="6" s="1"/>
  <c r="O25" i="6"/>
  <c r="BK25" i="6" s="1"/>
  <c r="P25" i="6"/>
  <c r="BL25" i="6" s="1"/>
  <c r="Q25" i="6"/>
  <c r="BM25" i="6" s="1"/>
  <c r="R25" i="6"/>
  <c r="BN25" i="6" s="1"/>
  <c r="S25" i="6"/>
  <c r="BO25" i="6" s="1"/>
  <c r="T25" i="6"/>
  <c r="BP25" i="6" s="1"/>
  <c r="U25" i="6"/>
  <c r="BQ25" i="6" s="1"/>
  <c r="V25" i="6"/>
  <c r="BR25" i="6" s="1"/>
  <c r="W25" i="6"/>
  <c r="BS25" i="6" s="1"/>
  <c r="X25" i="6"/>
  <c r="BT25" i="6" s="1"/>
  <c r="Y25" i="6"/>
  <c r="BU25" i="6" s="1"/>
  <c r="C26" i="6"/>
  <c r="AY26" i="6" s="1"/>
  <c r="D26" i="6"/>
  <c r="AZ26" i="6" s="1"/>
  <c r="E26" i="6"/>
  <c r="BA26" i="6" s="1"/>
  <c r="F26" i="6"/>
  <c r="BB26" i="6" s="1"/>
  <c r="G26" i="6"/>
  <c r="BC26" i="6" s="1"/>
  <c r="H26" i="6"/>
  <c r="BD26" i="6" s="1"/>
  <c r="I26" i="6"/>
  <c r="BE26" i="6" s="1"/>
  <c r="J26" i="6"/>
  <c r="BF26" i="6" s="1"/>
  <c r="K26" i="6"/>
  <c r="BG26" i="6" s="1"/>
  <c r="L26" i="6"/>
  <c r="BH26" i="6" s="1"/>
  <c r="M26" i="6"/>
  <c r="BI26" i="6" s="1"/>
  <c r="N26" i="6"/>
  <c r="BJ26" i="6" s="1"/>
  <c r="O26" i="6"/>
  <c r="BK26" i="6" s="1"/>
  <c r="P26" i="6"/>
  <c r="BL26" i="6" s="1"/>
  <c r="Q26" i="6"/>
  <c r="BM26" i="6" s="1"/>
  <c r="R26" i="6"/>
  <c r="BN26" i="6" s="1"/>
  <c r="S26" i="6"/>
  <c r="BO26" i="6" s="1"/>
  <c r="T26" i="6"/>
  <c r="BP26" i="6" s="1"/>
  <c r="U26" i="6"/>
  <c r="BQ26" i="6" s="1"/>
  <c r="V26" i="6"/>
  <c r="BR26" i="6" s="1"/>
  <c r="W26" i="6"/>
  <c r="BS26" i="6" s="1"/>
  <c r="X26" i="6"/>
  <c r="BT26" i="6" s="1"/>
  <c r="Y26" i="6"/>
  <c r="BU26" i="6" s="1"/>
  <c r="C27" i="6"/>
  <c r="AY27" i="6" s="1"/>
  <c r="D27" i="6"/>
  <c r="AZ27" i="6" s="1"/>
  <c r="E27" i="6"/>
  <c r="BA27" i="6" s="1"/>
  <c r="F27" i="6"/>
  <c r="BB27" i="6" s="1"/>
  <c r="G27" i="6"/>
  <c r="BC27" i="6" s="1"/>
  <c r="H27" i="6"/>
  <c r="BD27" i="6" s="1"/>
  <c r="I27" i="6"/>
  <c r="BE27" i="6" s="1"/>
  <c r="J27" i="6"/>
  <c r="BF27" i="6" s="1"/>
  <c r="K27" i="6"/>
  <c r="BG27" i="6" s="1"/>
  <c r="L27" i="6"/>
  <c r="BH27" i="6" s="1"/>
  <c r="M27" i="6"/>
  <c r="BI27" i="6" s="1"/>
  <c r="N27" i="6"/>
  <c r="BJ27" i="6" s="1"/>
  <c r="O27" i="6"/>
  <c r="BK27" i="6" s="1"/>
  <c r="P27" i="6"/>
  <c r="BL27" i="6" s="1"/>
  <c r="Q27" i="6"/>
  <c r="BM27" i="6" s="1"/>
  <c r="R27" i="6"/>
  <c r="BN27" i="6" s="1"/>
  <c r="S27" i="6"/>
  <c r="BO27" i="6" s="1"/>
  <c r="T27" i="6"/>
  <c r="BP27" i="6" s="1"/>
  <c r="U27" i="6"/>
  <c r="BQ27" i="6" s="1"/>
  <c r="V27" i="6"/>
  <c r="BR27" i="6" s="1"/>
  <c r="W27" i="6"/>
  <c r="BS27" i="6" s="1"/>
  <c r="X27" i="6"/>
  <c r="BT27" i="6" s="1"/>
  <c r="Y27" i="6"/>
  <c r="BU27" i="6" s="1"/>
  <c r="C28" i="6"/>
  <c r="AY28" i="6" s="1"/>
  <c r="D28" i="6"/>
  <c r="AZ28" i="6" s="1"/>
  <c r="E28" i="6"/>
  <c r="BA28" i="6" s="1"/>
  <c r="F28" i="6"/>
  <c r="BB28" i="6" s="1"/>
  <c r="G28" i="6"/>
  <c r="BC28" i="6" s="1"/>
  <c r="H28" i="6"/>
  <c r="BD28" i="6" s="1"/>
  <c r="I28" i="6"/>
  <c r="BE28" i="6" s="1"/>
  <c r="J28" i="6"/>
  <c r="BF28" i="6" s="1"/>
  <c r="K28" i="6"/>
  <c r="BG28" i="6" s="1"/>
  <c r="L28" i="6"/>
  <c r="BH28" i="6" s="1"/>
  <c r="M28" i="6"/>
  <c r="BI28" i="6" s="1"/>
  <c r="N28" i="6"/>
  <c r="BJ28" i="6" s="1"/>
  <c r="O28" i="6"/>
  <c r="BK28" i="6" s="1"/>
  <c r="P28" i="6"/>
  <c r="BL28" i="6" s="1"/>
  <c r="Q28" i="6"/>
  <c r="BM28" i="6" s="1"/>
  <c r="R28" i="6"/>
  <c r="BN28" i="6" s="1"/>
  <c r="S28" i="6"/>
  <c r="BO28" i="6" s="1"/>
  <c r="T28" i="6"/>
  <c r="BP28" i="6" s="1"/>
  <c r="U28" i="6"/>
  <c r="BQ28" i="6" s="1"/>
  <c r="V28" i="6"/>
  <c r="BR28" i="6" s="1"/>
  <c r="W28" i="6"/>
  <c r="BS28" i="6" s="1"/>
  <c r="X28" i="6"/>
  <c r="BT28" i="6" s="1"/>
  <c r="Y28" i="6"/>
  <c r="BU28" i="6" s="1"/>
  <c r="C29" i="6"/>
  <c r="AY29" i="6" s="1"/>
  <c r="D29" i="6"/>
  <c r="AZ29" i="6" s="1"/>
  <c r="E29" i="6"/>
  <c r="BA29" i="6" s="1"/>
  <c r="F29" i="6"/>
  <c r="BB29" i="6" s="1"/>
  <c r="G29" i="6"/>
  <c r="BC29" i="6" s="1"/>
  <c r="H29" i="6"/>
  <c r="BD29" i="6" s="1"/>
  <c r="I29" i="6"/>
  <c r="BE29" i="6" s="1"/>
  <c r="J29" i="6"/>
  <c r="BF29" i="6" s="1"/>
  <c r="K29" i="6"/>
  <c r="BG29" i="6" s="1"/>
  <c r="L29" i="6"/>
  <c r="BH29" i="6" s="1"/>
  <c r="M29" i="6"/>
  <c r="BI29" i="6" s="1"/>
  <c r="N29" i="6"/>
  <c r="BJ29" i="6" s="1"/>
  <c r="O29" i="6"/>
  <c r="BK29" i="6" s="1"/>
  <c r="P29" i="6"/>
  <c r="BL29" i="6" s="1"/>
  <c r="Q29" i="6"/>
  <c r="BM29" i="6" s="1"/>
  <c r="R29" i="6"/>
  <c r="BN29" i="6" s="1"/>
  <c r="S29" i="6"/>
  <c r="BO29" i="6" s="1"/>
  <c r="T29" i="6"/>
  <c r="BP29" i="6" s="1"/>
  <c r="U29" i="6"/>
  <c r="BQ29" i="6" s="1"/>
  <c r="V29" i="6"/>
  <c r="BR29" i="6" s="1"/>
  <c r="W29" i="6"/>
  <c r="BS29" i="6" s="1"/>
  <c r="X29" i="6"/>
  <c r="Y29" i="6"/>
  <c r="BU29" i="6" s="1"/>
  <c r="C30" i="6"/>
  <c r="AY30" i="6" s="1"/>
  <c r="D30" i="6"/>
  <c r="AZ30" i="6" s="1"/>
  <c r="E30" i="6"/>
  <c r="BA30" i="6" s="1"/>
  <c r="F30" i="6"/>
  <c r="BB30" i="6" s="1"/>
  <c r="G30" i="6"/>
  <c r="BC30" i="6" s="1"/>
  <c r="H30" i="6"/>
  <c r="BD30" i="6" s="1"/>
  <c r="I30" i="6"/>
  <c r="BE30" i="6" s="1"/>
  <c r="J30" i="6"/>
  <c r="BF30" i="6" s="1"/>
  <c r="K30" i="6"/>
  <c r="BG30" i="6" s="1"/>
  <c r="L30" i="6"/>
  <c r="BH30" i="6" s="1"/>
  <c r="M30" i="6"/>
  <c r="BI30" i="6" s="1"/>
  <c r="N30" i="6"/>
  <c r="BJ30" i="6" s="1"/>
  <c r="O30" i="6"/>
  <c r="BK30" i="6" s="1"/>
  <c r="P30" i="6"/>
  <c r="BL30" i="6" s="1"/>
  <c r="Q30" i="6"/>
  <c r="BM30" i="6" s="1"/>
  <c r="R30" i="6"/>
  <c r="BN30" i="6" s="1"/>
  <c r="S30" i="6"/>
  <c r="BO30" i="6" s="1"/>
  <c r="T30" i="6"/>
  <c r="BP30" i="6" s="1"/>
  <c r="U30" i="6"/>
  <c r="BQ30" i="6" s="1"/>
  <c r="V30" i="6"/>
  <c r="BR30" i="6" s="1"/>
  <c r="W30" i="6"/>
  <c r="BS30" i="6" s="1"/>
  <c r="X30" i="6"/>
  <c r="BT30" i="6" s="1"/>
  <c r="Y30" i="6"/>
  <c r="BU30" i="6" s="1"/>
  <c r="C31" i="6"/>
  <c r="AY31" i="6" s="1"/>
  <c r="D31" i="6"/>
  <c r="AZ31" i="6" s="1"/>
  <c r="E31" i="6"/>
  <c r="BA31" i="6" s="1"/>
  <c r="F31" i="6"/>
  <c r="BB31" i="6" s="1"/>
  <c r="G31" i="6"/>
  <c r="BC31" i="6" s="1"/>
  <c r="H31" i="6"/>
  <c r="BD31" i="6" s="1"/>
  <c r="I31" i="6"/>
  <c r="BE31" i="6" s="1"/>
  <c r="J31" i="6"/>
  <c r="BF31" i="6" s="1"/>
  <c r="K31" i="6"/>
  <c r="BG31" i="6" s="1"/>
  <c r="L31" i="6"/>
  <c r="BH31" i="6" s="1"/>
  <c r="M31" i="6"/>
  <c r="BI31" i="6" s="1"/>
  <c r="N31" i="6"/>
  <c r="BJ31" i="6" s="1"/>
  <c r="O31" i="6"/>
  <c r="BK31" i="6" s="1"/>
  <c r="P31" i="6"/>
  <c r="BL31" i="6" s="1"/>
  <c r="Q31" i="6"/>
  <c r="BM31" i="6" s="1"/>
  <c r="R31" i="6"/>
  <c r="BN31" i="6" s="1"/>
  <c r="S31" i="6"/>
  <c r="BO31" i="6" s="1"/>
  <c r="T31" i="6"/>
  <c r="BP31" i="6" s="1"/>
  <c r="U31" i="6"/>
  <c r="BQ31" i="6" s="1"/>
  <c r="V31" i="6"/>
  <c r="BR31" i="6" s="1"/>
  <c r="W31" i="6"/>
  <c r="BS31" i="6" s="1"/>
  <c r="X31" i="6"/>
  <c r="BT31" i="6" s="1"/>
  <c r="Y31" i="6"/>
  <c r="BU31" i="6" s="1"/>
  <c r="C32" i="6"/>
  <c r="AY32" i="6" s="1"/>
  <c r="D32" i="6"/>
  <c r="AZ32" i="6" s="1"/>
  <c r="E32" i="6"/>
  <c r="F32" i="6"/>
  <c r="BB32" i="6" s="1"/>
  <c r="G32" i="6"/>
  <c r="BC32" i="6" s="1"/>
  <c r="H32" i="6"/>
  <c r="BD32" i="6" s="1"/>
  <c r="I32" i="6"/>
  <c r="BE32" i="6" s="1"/>
  <c r="J32" i="6"/>
  <c r="BF32" i="6" s="1"/>
  <c r="K32" i="6"/>
  <c r="BG32" i="6" s="1"/>
  <c r="L32" i="6"/>
  <c r="BH32" i="6" s="1"/>
  <c r="M32" i="6"/>
  <c r="BI32" i="6" s="1"/>
  <c r="N32" i="6"/>
  <c r="BJ32" i="6" s="1"/>
  <c r="O32" i="6"/>
  <c r="BK32" i="6" s="1"/>
  <c r="P32" i="6"/>
  <c r="BL32" i="6" s="1"/>
  <c r="Q32" i="6"/>
  <c r="BM32" i="6" s="1"/>
  <c r="R32" i="6"/>
  <c r="BN32" i="6" s="1"/>
  <c r="S32" i="6"/>
  <c r="BO32" i="6" s="1"/>
  <c r="T32" i="6"/>
  <c r="BP32" i="6" s="1"/>
  <c r="U32" i="6"/>
  <c r="BQ32" i="6" s="1"/>
  <c r="V32" i="6"/>
  <c r="BR32" i="6" s="1"/>
  <c r="W32" i="6"/>
  <c r="BS32" i="6" s="1"/>
  <c r="X32" i="6"/>
  <c r="BT32" i="6" s="1"/>
  <c r="Y32" i="6"/>
  <c r="BU32" i="6" s="1"/>
  <c r="C33" i="6"/>
  <c r="AY33" i="6" s="1"/>
  <c r="D33" i="6"/>
  <c r="E33" i="6"/>
  <c r="BA33" i="6" s="1"/>
  <c r="F33" i="6"/>
  <c r="BB33" i="6" s="1"/>
  <c r="G33" i="6"/>
  <c r="BC33" i="6" s="1"/>
  <c r="H33" i="6"/>
  <c r="BD33" i="6" s="1"/>
  <c r="I33" i="6"/>
  <c r="BE33" i="6" s="1"/>
  <c r="J33" i="6"/>
  <c r="BF33" i="6" s="1"/>
  <c r="K33" i="6"/>
  <c r="BG33" i="6" s="1"/>
  <c r="L33" i="6"/>
  <c r="BH33" i="6" s="1"/>
  <c r="M33" i="6"/>
  <c r="BI33" i="6" s="1"/>
  <c r="N33" i="6"/>
  <c r="BJ33" i="6" s="1"/>
  <c r="O33" i="6"/>
  <c r="BK33" i="6" s="1"/>
  <c r="P33" i="6"/>
  <c r="BL33" i="6" s="1"/>
  <c r="Q33" i="6"/>
  <c r="BM33" i="6" s="1"/>
  <c r="R33" i="6"/>
  <c r="BN33" i="6" s="1"/>
  <c r="S33" i="6"/>
  <c r="BO33" i="6" s="1"/>
  <c r="T33" i="6"/>
  <c r="BP33" i="6" s="1"/>
  <c r="U33" i="6"/>
  <c r="BQ33" i="6" s="1"/>
  <c r="V33" i="6"/>
  <c r="BR33" i="6" s="1"/>
  <c r="W33" i="6"/>
  <c r="BS33" i="6" s="1"/>
  <c r="X33" i="6"/>
  <c r="BT33" i="6" s="1"/>
  <c r="Y33" i="6"/>
  <c r="BU33" i="6" s="1"/>
  <c r="C34" i="6"/>
  <c r="AY34" i="6" s="1"/>
  <c r="D34" i="6"/>
  <c r="AZ34" i="6" s="1"/>
  <c r="E34" i="6"/>
  <c r="BA34" i="6" s="1"/>
  <c r="F34" i="6"/>
  <c r="BB34" i="6" s="1"/>
  <c r="G34" i="6"/>
  <c r="BC34" i="6" s="1"/>
  <c r="H34" i="6"/>
  <c r="BD34" i="6" s="1"/>
  <c r="I34" i="6"/>
  <c r="BE34" i="6" s="1"/>
  <c r="J34" i="6"/>
  <c r="BF34" i="6" s="1"/>
  <c r="K34" i="6"/>
  <c r="BG34" i="6" s="1"/>
  <c r="L34" i="6"/>
  <c r="BH34" i="6" s="1"/>
  <c r="M34" i="6"/>
  <c r="BI34" i="6" s="1"/>
  <c r="N34" i="6"/>
  <c r="BJ34" i="6" s="1"/>
  <c r="O34" i="6"/>
  <c r="BK34" i="6" s="1"/>
  <c r="P34" i="6"/>
  <c r="BL34" i="6" s="1"/>
  <c r="Q34" i="6"/>
  <c r="BM34" i="6" s="1"/>
  <c r="R34" i="6"/>
  <c r="BN34" i="6" s="1"/>
  <c r="S34" i="6"/>
  <c r="BO34" i="6" s="1"/>
  <c r="T34" i="6"/>
  <c r="BP34" i="6" s="1"/>
  <c r="U34" i="6"/>
  <c r="BQ34" i="6" s="1"/>
  <c r="V34" i="6"/>
  <c r="BR34" i="6" s="1"/>
  <c r="W34" i="6"/>
  <c r="BS34" i="6" s="1"/>
  <c r="X34" i="6"/>
  <c r="BT34" i="6" s="1"/>
  <c r="Y34" i="6"/>
  <c r="BU34" i="6" s="1"/>
  <c r="C35" i="6"/>
  <c r="AY35" i="6" s="1"/>
  <c r="D35" i="6"/>
  <c r="AZ35" i="6" s="1"/>
  <c r="E35" i="6"/>
  <c r="BA35" i="6" s="1"/>
  <c r="F35" i="6"/>
  <c r="BB35" i="6" s="1"/>
  <c r="G35" i="6"/>
  <c r="BC35" i="6" s="1"/>
  <c r="H35" i="6"/>
  <c r="BD35" i="6" s="1"/>
  <c r="I35" i="6"/>
  <c r="BE35" i="6" s="1"/>
  <c r="J35" i="6"/>
  <c r="K35" i="6"/>
  <c r="BG35" i="6" s="1"/>
  <c r="L35" i="6"/>
  <c r="BH35" i="6" s="1"/>
  <c r="M35" i="6"/>
  <c r="BI35" i="6" s="1"/>
  <c r="N35" i="6"/>
  <c r="BJ35" i="6" s="1"/>
  <c r="O35" i="6"/>
  <c r="BK35" i="6" s="1"/>
  <c r="P35" i="6"/>
  <c r="BL35" i="6" s="1"/>
  <c r="Q35" i="6"/>
  <c r="BM35" i="6" s="1"/>
  <c r="R35" i="6"/>
  <c r="BN35" i="6" s="1"/>
  <c r="S35" i="6"/>
  <c r="BO35" i="6" s="1"/>
  <c r="T35" i="6"/>
  <c r="BP35" i="6" s="1"/>
  <c r="U35" i="6"/>
  <c r="BQ35" i="6" s="1"/>
  <c r="V35" i="6"/>
  <c r="BR35" i="6" s="1"/>
  <c r="W35" i="6"/>
  <c r="BS35" i="6" s="1"/>
  <c r="X35" i="6"/>
  <c r="BT35" i="6" s="1"/>
  <c r="Y35" i="6"/>
  <c r="BU35" i="6" s="1"/>
  <c r="C36" i="6"/>
  <c r="AY36" i="6" s="1"/>
  <c r="D36" i="6"/>
  <c r="AZ36" i="6" s="1"/>
  <c r="E36" i="6"/>
  <c r="BA36" i="6" s="1"/>
  <c r="F36" i="6"/>
  <c r="BB36" i="6" s="1"/>
  <c r="G36" i="6"/>
  <c r="BC36" i="6" s="1"/>
  <c r="H36" i="6"/>
  <c r="BD36" i="6" s="1"/>
  <c r="I36" i="6"/>
  <c r="BE36" i="6" s="1"/>
  <c r="J36" i="6"/>
  <c r="BF36" i="6" s="1"/>
  <c r="K36" i="6"/>
  <c r="BG36" i="6" s="1"/>
  <c r="L36" i="6"/>
  <c r="BH36" i="6" s="1"/>
  <c r="M36" i="6"/>
  <c r="BI36" i="6" s="1"/>
  <c r="N36" i="6"/>
  <c r="BJ36" i="6" s="1"/>
  <c r="O36" i="6"/>
  <c r="BK36" i="6" s="1"/>
  <c r="P36" i="6"/>
  <c r="BL36" i="6" s="1"/>
  <c r="Q36" i="6"/>
  <c r="BM36" i="6" s="1"/>
  <c r="R36" i="6"/>
  <c r="BN36" i="6" s="1"/>
  <c r="S36" i="6"/>
  <c r="BO36" i="6" s="1"/>
  <c r="T36" i="6"/>
  <c r="BP36" i="6" s="1"/>
  <c r="U36" i="6"/>
  <c r="BQ36" i="6" s="1"/>
  <c r="V36" i="6"/>
  <c r="BR36" i="6" s="1"/>
  <c r="W36" i="6"/>
  <c r="BS36" i="6" s="1"/>
  <c r="X36" i="6"/>
  <c r="BT36" i="6" s="1"/>
  <c r="Y36" i="6"/>
  <c r="BU36" i="6" s="1"/>
  <c r="C37" i="6"/>
  <c r="AY37" i="6" s="1"/>
  <c r="D37" i="6"/>
  <c r="AZ37" i="6" s="1"/>
  <c r="E37" i="6"/>
  <c r="BA37" i="6" s="1"/>
  <c r="F37" i="6"/>
  <c r="BB37" i="6" s="1"/>
  <c r="G37" i="6"/>
  <c r="BC37" i="6" s="1"/>
  <c r="H37" i="6"/>
  <c r="BD37" i="6" s="1"/>
  <c r="I37" i="6"/>
  <c r="BE37" i="6" s="1"/>
  <c r="J37" i="6"/>
  <c r="BF37" i="6" s="1"/>
  <c r="K37" i="6"/>
  <c r="BG37" i="6" s="1"/>
  <c r="L37" i="6"/>
  <c r="BH37" i="6" s="1"/>
  <c r="M37" i="6"/>
  <c r="BI37" i="6" s="1"/>
  <c r="N37" i="6"/>
  <c r="O37" i="6"/>
  <c r="BK37" i="6" s="1"/>
  <c r="P37" i="6"/>
  <c r="BL37" i="6" s="1"/>
  <c r="Q37" i="6"/>
  <c r="BM37" i="6" s="1"/>
  <c r="R37" i="6"/>
  <c r="BN37" i="6" s="1"/>
  <c r="S37" i="6"/>
  <c r="BO37" i="6" s="1"/>
  <c r="T37" i="6"/>
  <c r="BP37" i="6" s="1"/>
  <c r="U37" i="6"/>
  <c r="BQ37" i="6" s="1"/>
  <c r="V37" i="6"/>
  <c r="BR37" i="6" s="1"/>
  <c r="W37" i="6"/>
  <c r="BS37" i="6" s="1"/>
  <c r="X37" i="6"/>
  <c r="BT37" i="6" s="1"/>
  <c r="Y37" i="6"/>
  <c r="BU37" i="6" s="1"/>
  <c r="C38" i="6"/>
  <c r="AY38" i="6" s="1"/>
  <c r="D38" i="6"/>
  <c r="AZ38" i="6" s="1"/>
  <c r="E38" i="6"/>
  <c r="BA38" i="6" s="1"/>
  <c r="F38" i="6"/>
  <c r="BB38" i="6" s="1"/>
  <c r="G38" i="6"/>
  <c r="BC38" i="6" s="1"/>
  <c r="H38" i="6"/>
  <c r="BD38" i="6" s="1"/>
  <c r="I38" i="6"/>
  <c r="BE38" i="6" s="1"/>
  <c r="J38" i="6"/>
  <c r="BF38" i="6" s="1"/>
  <c r="K38" i="6"/>
  <c r="BG38" i="6" s="1"/>
  <c r="L38" i="6"/>
  <c r="BH38" i="6" s="1"/>
  <c r="M38" i="6"/>
  <c r="BI38" i="6" s="1"/>
  <c r="N38" i="6"/>
  <c r="BJ38" i="6" s="1"/>
  <c r="O38" i="6"/>
  <c r="BK38" i="6" s="1"/>
  <c r="P38" i="6"/>
  <c r="BL38" i="6" s="1"/>
  <c r="Q38" i="6"/>
  <c r="BM38" i="6" s="1"/>
  <c r="R38" i="6"/>
  <c r="BN38" i="6" s="1"/>
  <c r="S38" i="6"/>
  <c r="BO38" i="6" s="1"/>
  <c r="T38" i="6"/>
  <c r="BP38" i="6" s="1"/>
  <c r="U38" i="6"/>
  <c r="BQ38" i="6" s="1"/>
  <c r="V38" i="6"/>
  <c r="BR38" i="6" s="1"/>
  <c r="W38" i="6"/>
  <c r="BS38" i="6" s="1"/>
  <c r="X38" i="6"/>
  <c r="BT38" i="6" s="1"/>
  <c r="Y38" i="6"/>
  <c r="BU38" i="6" s="1"/>
  <c r="C39" i="6"/>
  <c r="AY39" i="6" s="1"/>
  <c r="D39" i="6"/>
  <c r="AZ39" i="6" s="1"/>
  <c r="E39" i="6"/>
  <c r="BA39" i="6" s="1"/>
  <c r="F39" i="6"/>
  <c r="BB39" i="6" s="1"/>
  <c r="G39" i="6"/>
  <c r="BC39" i="6" s="1"/>
  <c r="H39" i="6"/>
  <c r="BD39" i="6" s="1"/>
  <c r="I39" i="6"/>
  <c r="BE39" i="6" s="1"/>
  <c r="J39" i="6"/>
  <c r="BF39" i="6" s="1"/>
  <c r="K39" i="6"/>
  <c r="BG39" i="6" s="1"/>
  <c r="L39" i="6"/>
  <c r="BH39" i="6" s="1"/>
  <c r="M39" i="6"/>
  <c r="BI39" i="6" s="1"/>
  <c r="N39" i="6"/>
  <c r="BJ39" i="6" s="1"/>
  <c r="O39" i="6"/>
  <c r="BK39" i="6" s="1"/>
  <c r="P39" i="6"/>
  <c r="BL39" i="6" s="1"/>
  <c r="Q39" i="6"/>
  <c r="BM39" i="6" s="1"/>
  <c r="R39" i="6"/>
  <c r="BN39" i="6" s="1"/>
  <c r="S39" i="6"/>
  <c r="BO39" i="6" s="1"/>
  <c r="T39" i="6"/>
  <c r="BP39" i="6" s="1"/>
  <c r="U39" i="6"/>
  <c r="BQ39" i="6" s="1"/>
  <c r="V39" i="6"/>
  <c r="BR39" i="6" s="1"/>
  <c r="W39" i="6"/>
  <c r="BS39" i="6" s="1"/>
  <c r="X39" i="6"/>
  <c r="BT39" i="6" s="1"/>
  <c r="Y39" i="6"/>
  <c r="BU39" i="6" s="1"/>
  <c r="C40" i="6"/>
  <c r="AY40" i="6" s="1"/>
  <c r="D40" i="6"/>
  <c r="AZ40" i="6" s="1"/>
  <c r="E40" i="6"/>
  <c r="BA40" i="6" s="1"/>
  <c r="F40" i="6"/>
  <c r="BB40" i="6" s="1"/>
  <c r="G40" i="6"/>
  <c r="BC40" i="6" s="1"/>
  <c r="H40" i="6"/>
  <c r="BD40" i="6" s="1"/>
  <c r="I40" i="6"/>
  <c r="BE40" i="6" s="1"/>
  <c r="J40" i="6"/>
  <c r="BF40" i="6" s="1"/>
  <c r="K40" i="6"/>
  <c r="BG40" i="6" s="1"/>
  <c r="L40" i="6"/>
  <c r="BH40" i="6" s="1"/>
  <c r="M40" i="6"/>
  <c r="BI40" i="6" s="1"/>
  <c r="N40" i="6"/>
  <c r="BJ40" i="6" s="1"/>
  <c r="O40" i="6"/>
  <c r="BK40" i="6" s="1"/>
  <c r="P40" i="6"/>
  <c r="BL40" i="6" s="1"/>
  <c r="Q40" i="6"/>
  <c r="BM40" i="6" s="1"/>
  <c r="R40" i="6"/>
  <c r="BN40" i="6" s="1"/>
  <c r="S40" i="6"/>
  <c r="BO40" i="6" s="1"/>
  <c r="T40" i="6"/>
  <c r="BP40" i="6" s="1"/>
  <c r="U40" i="6"/>
  <c r="BQ40" i="6" s="1"/>
  <c r="V40" i="6"/>
  <c r="BR40" i="6" s="1"/>
  <c r="W40" i="6"/>
  <c r="BS40" i="6" s="1"/>
  <c r="X40" i="6"/>
  <c r="BT40" i="6" s="1"/>
  <c r="Y40" i="6"/>
  <c r="BU40" i="6" s="1"/>
  <c r="C41" i="6"/>
  <c r="AY41" i="6" s="1"/>
  <c r="D41" i="6"/>
  <c r="AZ41" i="6" s="1"/>
  <c r="E41" i="6"/>
  <c r="BA41" i="6" s="1"/>
  <c r="F41" i="6"/>
  <c r="BB41" i="6" s="1"/>
  <c r="G41" i="6"/>
  <c r="BC41" i="6" s="1"/>
  <c r="H41" i="6"/>
  <c r="BD41" i="6" s="1"/>
  <c r="I41" i="6"/>
  <c r="BE41" i="6" s="1"/>
  <c r="J41" i="6"/>
  <c r="BF41" i="6" s="1"/>
  <c r="K41" i="6"/>
  <c r="BG41" i="6" s="1"/>
  <c r="L41" i="6"/>
  <c r="BH41" i="6" s="1"/>
  <c r="M41" i="6"/>
  <c r="BI41" i="6" s="1"/>
  <c r="N41" i="6"/>
  <c r="BJ41" i="6" s="1"/>
  <c r="O41" i="6"/>
  <c r="BK41" i="6" s="1"/>
  <c r="P41" i="6"/>
  <c r="BL41" i="6" s="1"/>
  <c r="Q41" i="6"/>
  <c r="BM41" i="6" s="1"/>
  <c r="R41" i="6"/>
  <c r="BN41" i="6" s="1"/>
  <c r="S41" i="6"/>
  <c r="BO41" i="6" s="1"/>
  <c r="T41" i="6"/>
  <c r="BP41" i="6" s="1"/>
  <c r="U41" i="6"/>
  <c r="BQ41" i="6" s="1"/>
  <c r="V41" i="6"/>
  <c r="BR41" i="6" s="1"/>
  <c r="W41" i="6"/>
  <c r="BS41" i="6" s="1"/>
  <c r="X41" i="6"/>
  <c r="BT41" i="6" s="1"/>
  <c r="Y41" i="6"/>
  <c r="BU41" i="6" s="1"/>
  <c r="C42" i="6"/>
  <c r="AY42" i="6" s="1"/>
  <c r="D42" i="6"/>
  <c r="AZ42" i="6" s="1"/>
  <c r="E42" i="6"/>
  <c r="BA42" i="6" s="1"/>
  <c r="F42" i="6"/>
  <c r="BB42" i="6" s="1"/>
  <c r="G42" i="6"/>
  <c r="BC42" i="6" s="1"/>
  <c r="H42" i="6"/>
  <c r="BD42" i="6" s="1"/>
  <c r="I42" i="6"/>
  <c r="BE42" i="6" s="1"/>
  <c r="J42" i="6"/>
  <c r="BF42" i="6" s="1"/>
  <c r="K42" i="6"/>
  <c r="BG42" i="6" s="1"/>
  <c r="L42" i="6"/>
  <c r="BH42" i="6" s="1"/>
  <c r="M42" i="6"/>
  <c r="BI42" i="6" s="1"/>
  <c r="N42" i="6"/>
  <c r="BJ42" i="6" s="1"/>
  <c r="O42" i="6"/>
  <c r="BK42" i="6" s="1"/>
  <c r="P42" i="6"/>
  <c r="Q42" i="6"/>
  <c r="BM42" i="6" s="1"/>
  <c r="R42" i="6"/>
  <c r="BN42" i="6" s="1"/>
  <c r="S42" i="6"/>
  <c r="BO42" i="6" s="1"/>
  <c r="T42" i="6"/>
  <c r="BP42" i="6" s="1"/>
  <c r="U42" i="6"/>
  <c r="BQ42" i="6" s="1"/>
  <c r="V42" i="6"/>
  <c r="BR42" i="6" s="1"/>
  <c r="W42" i="6"/>
  <c r="BS42" i="6" s="1"/>
  <c r="X42" i="6"/>
  <c r="BT42" i="6" s="1"/>
  <c r="Y42" i="6"/>
  <c r="BU42" i="6" s="1"/>
  <c r="C43" i="6"/>
  <c r="AY43" i="6" s="1"/>
  <c r="D43" i="6"/>
  <c r="AZ43" i="6" s="1"/>
  <c r="E43" i="6"/>
  <c r="BA43" i="6" s="1"/>
  <c r="F43" i="6"/>
  <c r="G43" i="6"/>
  <c r="BC43" i="6" s="1"/>
  <c r="H43" i="6"/>
  <c r="BD43" i="6" s="1"/>
  <c r="I43" i="6"/>
  <c r="BE43" i="6" s="1"/>
  <c r="J43" i="6"/>
  <c r="BF43" i="6" s="1"/>
  <c r="K43" i="6"/>
  <c r="BG43" i="6" s="1"/>
  <c r="L43" i="6"/>
  <c r="BH43" i="6" s="1"/>
  <c r="M43" i="6"/>
  <c r="BI43" i="6" s="1"/>
  <c r="N43" i="6"/>
  <c r="BJ43" i="6" s="1"/>
  <c r="O43" i="6"/>
  <c r="BK43" i="6" s="1"/>
  <c r="P43" i="6"/>
  <c r="BL43" i="6" s="1"/>
  <c r="Q43" i="6"/>
  <c r="BM43" i="6" s="1"/>
  <c r="R43" i="6"/>
  <c r="BN43" i="6" s="1"/>
  <c r="S43" i="6"/>
  <c r="BO43" i="6" s="1"/>
  <c r="T43" i="6"/>
  <c r="BP43" i="6" s="1"/>
  <c r="U43" i="6"/>
  <c r="BQ43" i="6" s="1"/>
  <c r="V43" i="6"/>
  <c r="BR43" i="6" s="1"/>
  <c r="W43" i="6"/>
  <c r="BS43" i="6" s="1"/>
  <c r="X43" i="6"/>
  <c r="BT43" i="6" s="1"/>
  <c r="Y43" i="6"/>
  <c r="BU43" i="6" s="1"/>
  <c r="C44" i="6"/>
  <c r="AY44" i="6" s="1"/>
  <c r="D44" i="6"/>
  <c r="AZ44" i="6" s="1"/>
  <c r="E44" i="6"/>
  <c r="BA44" i="6" s="1"/>
  <c r="F44" i="6"/>
  <c r="BB44" i="6" s="1"/>
  <c r="G44" i="6"/>
  <c r="BC44" i="6" s="1"/>
  <c r="H44" i="6"/>
  <c r="BD44" i="6" s="1"/>
  <c r="I44" i="6"/>
  <c r="BE44" i="6" s="1"/>
  <c r="J44" i="6"/>
  <c r="BF44" i="6" s="1"/>
  <c r="K44" i="6"/>
  <c r="BG44" i="6" s="1"/>
  <c r="L44" i="6"/>
  <c r="BH44" i="6" s="1"/>
  <c r="M44" i="6"/>
  <c r="BI44" i="6" s="1"/>
  <c r="N44" i="6"/>
  <c r="BJ44" i="6" s="1"/>
  <c r="O44" i="6"/>
  <c r="BK44" i="6" s="1"/>
  <c r="P44" i="6"/>
  <c r="BL44" i="6" s="1"/>
  <c r="Q44" i="6"/>
  <c r="BM44" i="6" s="1"/>
  <c r="R44" i="6"/>
  <c r="S44" i="6"/>
  <c r="BO44" i="6" s="1"/>
  <c r="T44" i="6"/>
  <c r="U44" i="6"/>
  <c r="BQ44" i="6" s="1"/>
  <c r="V44" i="6"/>
  <c r="BR44" i="6" s="1"/>
  <c r="W44" i="6"/>
  <c r="BS44" i="6" s="1"/>
  <c r="X44" i="6"/>
  <c r="BT44" i="6" s="1"/>
  <c r="Y44" i="6"/>
  <c r="BU44" i="6" s="1"/>
  <c r="C45" i="6"/>
  <c r="AY45" i="6" s="1"/>
  <c r="D45" i="6"/>
  <c r="AZ45" i="6" s="1"/>
  <c r="E45" i="6"/>
  <c r="BA45" i="6" s="1"/>
  <c r="F45" i="6"/>
  <c r="BB45" i="6" s="1"/>
  <c r="G45" i="6"/>
  <c r="BC45" i="6" s="1"/>
  <c r="H45" i="6"/>
  <c r="BD45" i="6" s="1"/>
  <c r="I45" i="6"/>
  <c r="BE45" i="6" s="1"/>
  <c r="J45" i="6"/>
  <c r="BF45" i="6" s="1"/>
  <c r="K45" i="6"/>
  <c r="BG45" i="6" s="1"/>
  <c r="L45" i="6"/>
  <c r="BH45" i="6" s="1"/>
  <c r="M45" i="6"/>
  <c r="BI45" i="6" s="1"/>
  <c r="N45" i="6"/>
  <c r="BJ45" i="6" s="1"/>
  <c r="O45" i="6"/>
  <c r="BK45" i="6" s="1"/>
  <c r="P45" i="6"/>
  <c r="BL45" i="6" s="1"/>
  <c r="Q45" i="6"/>
  <c r="BM45" i="6" s="1"/>
  <c r="R45" i="6"/>
  <c r="BN45" i="6" s="1"/>
  <c r="S45" i="6"/>
  <c r="BO45" i="6" s="1"/>
  <c r="T45" i="6"/>
  <c r="BP45" i="6" s="1"/>
  <c r="U45" i="6"/>
  <c r="BQ45" i="6" s="1"/>
  <c r="V45" i="6"/>
  <c r="BR45" i="6" s="1"/>
  <c r="W45" i="6"/>
  <c r="BS45" i="6" s="1"/>
  <c r="X45" i="6"/>
  <c r="BT45" i="6" s="1"/>
  <c r="Y45" i="6"/>
  <c r="BU45" i="6" s="1"/>
  <c r="C46" i="6"/>
  <c r="AY46" i="6" s="1"/>
  <c r="D46" i="6"/>
  <c r="AZ46" i="6" s="1"/>
  <c r="E46" i="6"/>
  <c r="BA46" i="6" s="1"/>
  <c r="F46" i="6"/>
  <c r="BB46" i="6" s="1"/>
  <c r="G46" i="6"/>
  <c r="BC46" i="6" s="1"/>
  <c r="H46" i="6"/>
  <c r="BD46" i="6" s="1"/>
  <c r="I46" i="6"/>
  <c r="BE46" i="6" s="1"/>
  <c r="J46" i="6"/>
  <c r="BF46" i="6" s="1"/>
  <c r="K46" i="6"/>
  <c r="BG46" i="6" s="1"/>
  <c r="L46" i="6"/>
  <c r="BH46" i="6" s="1"/>
  <c r="M46" i="6"/>
  <c r="BI46" i="6" s="1"/>
  <c r="N46" i="6"/>
  <c r="BJ46" i="6" s="1"/>
  <c r="O46" i="6"/>
  <c r="BK46" i="6" s="1"/>
  <c r="P46" i="6"/>
  <c r="BL46" i="6" s="1"/>
  <c r="Q46" i="6"/>
  <c r="BM46" i="6" s="1"/>
  <c r="R46" i="6"/>
  <c r="BN46" i="6" s="1"/>
  <c r="S46" i="6"/>
  <c r="BO46" i="6" s="1"/>
  <c r="T46" i="6"/>
  <c r="BP46" i="6" s="1"/>
  <c r="U46" i="6"/>
  <c r="BQ46" i="6" s="1"/>
  <c r="V46" i="6"/>
  <c r="W46" i="6"/>
  <c r="BS46" i="6" s="1"/>
  <c r="X46" i="6"/>
  <c r="BT46" i="6" s="1"/>
  <c r="Y46" i="6"/>
  <c r="BU46" i="6" s="1"/>
  <c r="C47" i="6"/>
  <c r="AY47" i="6" s="1"/>
  <c r="D47" i="6"/>
  <c r="AZ47" i="6" s="1"/>
  <c r="E47" i="6"/>
  <c r="BA47" i="6" s="1"/>
  <c r="F47" i="6"/>
  <c r="BB47" i="6" s="1"/>
  <c r="G47" i="6"/>
  <c r="BC47" i="6" s="1"/>
  <c r="H47" i="6"/>
  <c r="BD47" i="6" s="1"/>
  <c r="I47" i="6"/>
  <c r="BE47" i="6" s="1"/>
  <c r="J47" i="6"/>
  <c r="BF47" i="6" s="1"/>
  <c r="K47" i="6"/>
  <c r="BG47" i="6" s="1"/>
  <c r="L47" i="6"/>
  <c r="BH47" i="6" s="1"/>
  <c r="M47" i="6"/>
  <c r="BI47" i="6" s="1"/>
  <c r="N47" i="6"/>
  <c r="BJ47" i="6" s="1"/>
  <c r="O47" i="6"/>
  <c r="BK47" i="6" s="1"/>
  <c r="P47" i="6"/>
  <c r="BL47" i="6" s="1"/>
  <c r="Q47" i="6"/>
  <c r="BM47" i="6" s="1"/>
  <c r="R47" i="6"/>
  <c r="BN47" i="6" s="1"/>
  <c r="S47" i="6"/>
  <c r="BO47" i="6" s="1"/>
  <c r="T47" i="6"/>
  <c r="BP47" i="6" s="1"/>
  <c r="U47" i="6"/>
  <c r="BQ47" i="6" s="1"/>
  <c r="V47" i="6"/>
  <c r="BR47" i="6" s="1"/>
  <c r="W47" i="6"/>
  <c r="BS47" i="6" s="1"/>
  <c r="X47" i="6"/>
  <c r="BT47" i="6" s="1"/>
  <c r="Y47" i="6"/>
  <c r="BU47" i="6" s="1"/>
  <c r="C48" i="6"/>
  <c r="AY48" i="6" s="1"/>
  <c r="D48" i="6"/>
  <c r="AZ48" i="6" s="1"/>
  <c r="E48" i="6"/>
  <c r="BA48" i="6" s="1"/>
  <c r="F48" i="6"/>
  <c r="BB48" i="6" s="1"/>
  <c r="G48" i="6"/>
  <c r="BC48" i="6" s="1"/>
  <c r="H48" i="6"/>
  <c r="BD48" i="6" s="1"/>
  <c r="I48" i="6"/>
  <c r="BE48" i="6" s="1"/>
  <c r="J48" i="6"/>
  <c r="BF48" i="6" s="1"/>
  <c r="K48" i="6"/>
  <c r="BG48" i="6" s="1"/>
  <c r="L48" i="6"/>
  <c r="BH48" i="6" s="1"/>
  <c r="M48" i="6"/>
  <c r="BI48" i="6" s="1"/>
  <c r="N48" i="6"/>
  <c r="BJ48" i="6" s="1"/>
  <c r="O48" i="6"/>
  <c r="BK48" i="6" s="1"/>
  <c r="P48" i="6"/>
  <c r="BL48" i="6" s="1"/>
  <c r="Q48" i="6"/>
  <c r="BM48" i="6" s="1"/>
  <c r="R48" i="6"/>
  <c r="BN48" i="6" s="1"/>
  <c r="S48" i="6"/>
  <c r="T48" i="6"/>
  <c r="BP48" i="6" s="1"/>
  <c r="U48" i="6"/>
  <c r="BQ48" i="6" s="1"/>
  <c r="V48" i="6"/>
  <c r="BR48" i="6" s="1"/>
  <c r="W48" i="6"/>
  <c r="BS48" i="6" s="1"/>
  <c r="X48" i="6"/>
  <c r="BT48" i="6" s="1"/>
  <c r="Y48" i="6"/>
  <c r="BU48" i="6" s="1"/>
  <c r="C49" i="6"/>
  <c r="AY49" i="6" s="1"/>
  <c r="D49" i="6"/>
  <c r="AZ49" i="6" s="1"/>
  <c r="E49" i="6"/>
  <c r="BA49" i="6" s="1"/>
  <c r="F49" i="6"/>
  <c r="BB49" i="6" s="1"/>
  <c r="G49" i="6"/>
  <c r="BC49" i="6" s="1"/>
  <c r="H49" i="6"/>
  <c r="BD49" i="6" s="1"/>
  <c r="I49" i="6"/>
  <c r="BE49" i="6" s="1"/>
  <c r="J49" i="6"/>
  <c r="BF49" i="6" s="1"/>
  <c r="K49" i="6"/>
  <c r="BG49" i="6" s="1"/>
  <c r="L49" i="6"/>
  <c r="BH49" i="6" s="1"/>
  <c r="M49" i="6"/>
  <c r="N49" i="6"/>
  <c r="BJ49" i="6" s="1"/>
  <c r="O49" i="6"/>
  <c r="BK49" i="6" s="1"/>
  <c r="P49" i="6"/>
  <c r="BL49" i="6" s="1"/>
  <c r="Q49" i="6"/>
  <c r="BM49" i="6" s="1"/>
  <c r="R49" i="6"/>
  <c r="BN49" i="6" s="1"/>
  <c r="S49" i="6"/>
  <c r="BO49" i="6" s="1"/>
  <c r="T49" i="6"/>
  <c r="BP49" i="6" s="1"/>
  <c r="U49" i="6"/>
  <c r="BQ49" i="6" s="1"/>
  <c r="V49" i="6"/>
  <c r="BR49" i="6" s="1"/>
  <c r="W49" i="6"/>
  <c r="BS49" i="6" s="1"/>
  <c r="X49" i="6"/>
  <c r="BT49" i="6" s="1"/>
  <c r="Y49" i="6"/>
  <c r="BU49" i="6" s="1"/>
  <c r="C50" i="6"/>
  <c r="AY50" i="6" s="1"/>
  <c r="D50" i="6"/>
  <c r="AZ50" i="6" s="1"/>
  <c r="E50" i="6"/>
  <c r="BA50" i="6" s="1"/>
  <c r="F50" i="6"/>
  <c r="BB50" i="6" s="1"/>
  <c r="G50" i="6"/>
  <c r="BC50" i="6" s="1"/>
  <c r="H50" i="6"/>
  <c r="BD50" i="6" s="1"/>
  <c r="I50" i="6"/>
  <c r="BE50" i="6" s="1"/>
  <c r="J50" i="6"/>
  <c r="BF50" i="6" s="1"/>
  <c r="K50" i="6"/>
  <c r="BG50" i="6" s="1"/>
  <c r="L50" i="6"/>
  <c r="BH50" i="6" s="1"/>
  <c r="M50" i="6"/>
  <c r="BI50" i="6" s="1"/>
  <c r="N50" i="6"/>
  <c r="BJ50" i="6" s="1"/>
  <c r="O50" i="6"/>
  <c r="BK50" i="6" s="1"/>
  <c r="P50" i="6"/>
  <c r="BL50" i="6" s="1"/>
  <c r="Q50" i="6"/>
  <c r="BM50" i="6" s="1"/>
  <c r="R50" i="6"/>
  <c r="BN50" i="6" s="1"/>
  <c r="S50" i="6"/>
  <c r="BO50" i="6" s="1"/>
  <c r="T50" i="6"/>
  <c r="BP50" i="6" s="1"/>
  <c r="U50" i="6"/>
  <c r="BQ50" i="6" s="1"/>
  <c r="V50" i="6"/>
  <c r="BR50" i="6" s="1"/>
  <c r="W50" i="6"/>
  <c r="BS50" i="6" s="1"/>
  <c r="X50" i="6"/>
  <c r="Y50" i="6"/>
  <c r="BU50" i="6" s="1"/>
  <c r="C51" i="6"/>
  <c r="AY51" i="6" s="1"/>
  <c r="D51" i="6"/>
  <c r="AZ51" i="6" s="1"/>
  <c r="E51" i="6"/>
  <c r="BA51" i="6" s="1"/>
  <c r="F51" i="6"/>
  <c r="BB51" i="6" s="1"/>
  <c r="G51" i="6"/>
  <c r="BC51" i="6" s="1"/>
  <c r="H51" i="6"/>
  <c r="BD51" i="6" s="1"/>
  <c r="I51" i="6"/>
  <c r="BE51" i="6" s="1"/>
  <c r="J51" i="6"/>
  <c r="BF51" i="6" s="1"/>
  <c r="K51" i="6"/>
  <c r="BG51" i="6" s="1"/>
  <c r="L51" i="6"/>
  <c r="BH51" i="6" s="1"/>
  <c r="M51" i="6"/>
  <c r="BI51" i="6" s="1"/>
  <c r="N51" i="6"/>
  <c r="BJ51" i="6" s="1"/>
  <c r="O51" i="6"/>
  <c r="BK51" i="6" s="1"/>
  <c r="P51" i="6"/>
  <c r="BL51" i="6" s="1"/>
  <c r="Q51" i="6"/>
  <c r="BM51" i="6" s="1"/>
  <c r="R51" i="6"/>
  <c r="BN51" i="6" s="1"/>
  <c r="S51" i="6"/>
  <c r="BO51" i="6" s="1"/>
  <c r="T51" i="6"/>
  <c r="BP51" i="6" s="1"/>
  <c r="U51" i="6"/>
  <c r="BQ51" i="6" s="1"/>
  <c r="V51" i="6"/>
  <c r="BR51" i="6" s="1"/>
  <c r="W51" i="6"/>
  <c r="BS51" i="6" s="1"/>
  <c r="X51" i="6"/>
  <c r="BT51" i="6" s="1"/>
  <c r="Y51" i="6"/>
  <c r="BU51" i="6" s="1"/>
  <c r="C52" i="6"/>
  <c r="AY52" i="6" s="1"/>
  <c r="D52" i="6"/>
  <c r="AZ52" i="6" s="1"/>
  <c r="E52" i="6"/>
  <c r="BA52" i="6" s="1"/>
  <c r="F52" i="6"/>
  <c r="BB52" i="6" s="1"/>
  <c r="G52" i="6"/>
  <c r="BC52" i="6" s="1"/>
  <c r="H52" i="6"/>
  <c r="BD52" i="6" s="1"/>
  <c r="I52" i="6"/>
  <c r="BE52" i="6" s="1"/>
  <c r="J52" i="6"/>
  <c r="BF52" i="6" s="1"/>
  <c r="K52" i="6"/>
  <c r="BG52" i="6" s="1"/>
  <c r="L52" i="6"/>
  <c r="BH52" i="6" s="1"/>
  <c r="M52" i="6"/>
  <c r="BI52" i="6" s="1"/>
  <c r="N52" i="6"/>
  <c r="BJ52" i="6" s="1"/>
  <c r="O52" i="6"/>
  <c r="BK52" i="6" s="1"/>
  <c r="P52" i="6"/>
  <c r="BL52" i="6" s="1"/>
  <c r="Q52" i="6"/>
  <c r="BM52" i="6" s="1"/>
  <c r="R52" i="6"/>
  <c r="BN52" i="6" s="1"/>
  <c r="S52" i="6"/>
  <c r="BO52" i="6" s="1"/>
  <c r="T52" i="6"/>
  <c r="BP52" i="6" s="1"/>
  <c r="U52" i="6"/>
  <c r="BQ52" i="6" s="1"/>
  <c r="V52" i="6"/>
  <c r="BR52" i="6" s="1"/>
  <c r="W52" i="6"/>
  <c r="BS52" i="6" s="1"/>
  <c r="X52" i="6"/>
  <c r="BT52" i="6" s="1"/>
  <c r="Y52" i="6"/>
  <c r="BU52" i="6" s="1"/>
  <c r="C53" i="6"/>
  <c r="AY53" i="6" s="1"/>
  <c r="D53" i="6"/>
  <c r="AZ53" i="6" s="1"/>
  <c r="E53" i="6"/>
  <c r="BA53" i="6" s="1"/>
  <c r="F53" i="6"/>
  <c r="BB53" i="6" s="1"/>
  <c r="G53" i="6"/>
  <c r="BC53" i="6" s="1"/>
  <c r="H53" i="6"/>
  <c r="BD53" i="6" s="1"/>
  <c r="I53" i="6"/>
  <c r="BE53" i="6" s="1"/>
  <c r="J53" i="6"/>
  <c r="BF53" i="6" s="1"/>
  <c r="K53" i="6"/>
  <c r="BG53" i="6" s="1"/>
  <c r="L53" i="6"/>
  <c r="BH53" i="6" s="1"/>
  <c r="M53" i="6"/>
  <c r="BI53" i="6" s="1"/>
  <c r="N53" i="6"/>
  <c r="BJ53" i="6" s="1"/>
  <c r="O53" i="6"/>
  <c r="BK53" i="6" s="1"/>
  <c r="P53" i="6"/>
  <c r="BL53" i="6" s="1"/>
  <c r="Q53" i="6"/>
  <c r="BM53" i="6" s="1"/>
  <c r="R53" i="6"/>
  <c r="BN53" i="6" s="1"/>
  <c r="S53" i="6"/>
  <c r="BO53" i="6" s="1"/>
  <c r="T53" i="6"/>
  <c r="BP53" i="6" s="1"/>
  <c r="U53" i="6"/>
  <c r="BQ53" i="6" s="1"/>
  <c r="V53" i="6"/>
  <c r="BR53" i="6" s="1"/>
  <c r="W53" i="6"/>
  <c r="BS53" i="6" s="1"/>
  <c r="X53" i="6"/>
  <c r="BT53" i="6" s="1"/>
  <c r="Y53" i="6"/>
  <c r="BU53" i="6" s="1"/>
  <c r="C54" i="6"/>
  <c r="AY54" i="6" s="1"/>
  <c r="D54" i="6"/>
  <c r="AZ54" i="6" s="1"/>
  <c r="E54" i="6"/>
  <c r="BA54" i="6" s="1"/>
  <c r="F54" i="6"/>
  <c r="BB54" i="6" s="1"/>
  <c r="G54" i="6"/>
  <c r="BC54" i="6" s="1"/>
  <c r="H54" i="6"/>
  <c r="BD54" i="6" s="1"/>
  <c r="I54" i="6"/>
  <c r="BE54" i="6" s="1"/>
  <c r="J54" i="6"/>
  <c r="BF54" i="6" s="1"/>
  <c r="K54" i="6"/>
  <c r="BG54" i="6" s="1"/>
  <c r="L54" i="6"/>
  <c r="BH54" i="6" s="1"/>
  <c r="M54" i="6"/>
  <c r="BI54" i="6" s="1"/>
  <c r="N54" i="6"/>
  <c r="BJ54" i="6" s="1"/>
  <c r="O54" i="6"/>
  <c r="BK54" i="6" s="1"/>
  <c r="P54" i="6"/>
  <c r="BL54" i="6" s="1"/>
  <c r="Q54" i="6"/>
  <c r="BM54" i="6" s="1"/>
  <c r="R54" i="6"/>
  <c r="BN54" i="6" s="1"/>
  <c r="S54" i="6"/>
  <c r="BO54" i="6" s="1"/>
  <c r="T54" i="6"/>
  <c r="BP54" i="6" s="1"/>
  <c r="U54" i="6"/>
  <c r="BQ54" i="6" s="1"/>
  <c r="V54" i="6"/>
  <c r="BR54" i="6" s="1"/>
  <c r="W54" i="6"/>
  <c r="BS54" i="6" s="1"/>
  <c r="X54" i="6"/>
  <c r="BT54" i="6" s="1"/>
  <c r="Y54" i="6"/>
  <c r="BU54" i="6" s="1"/>
  <c r="C55" i="6"/>
  <c r="AY55" i="6" s="1"/>
  <c r="D55" i="6"/>
  <c r="AZ55" i="6" s="1"/>
  <c r="E55" i="6"/>
  <c r="BA55" i="6" s="1"/>
  <c r="F55" i="6"/>
  <c r="BB55" i="6" s="1"/>
  <c r="G55" i="6"/>
  <c r="BC55" i="6" s="1"/>
  <c r="H55" i="6"/>
  <c r="BD55" i="6" s="1"/>
  <c r="I55" i="6"/>
  <c r="BE55" i="6" s="1"/>
  <c r="J55" i="6"/>
  <c r="BF55" i="6" s="1"/>
  <c r="K55" i="6"/>
  <c r="BG55" i="6" s="1"/>
  <c r="L55" i="6"/>
  <c r="BH55" i="6" s="1"/>
  <c r="M55" i="6"/>
  <c r="BI55" i="6" s="1"/>
  <c r="N55" i="6"/>
  <c r="BJ55" i="6" s="1"/>
  <c r="O55" i="6"/>
  <c r="BK55" i="6" s="1"/>
  <c r="P55" i="6"/>
  <c r="BL55" i="6" s="1"/>
  <c r="Q55" i="6"/>
  <c r="BM55" i="6" s="1"/>
  <c r="R55" i="6"/>
  <c r="BN55" i="6" s="1"/>
  <c r="S55" i="6"/>
  <c r="BO55" i="6" s="1"/>
  <c r="T55" i="6"/>
  <c r="BP55" i="6" s="1"/>
  <c r="U55" i="6"/>
  <c r="BQ55" i="6" s="1"/>
  <c r="V55" i="6"/>
  <c r="BR55" i="6" s="1"/>
  <c r="W55" i="6"/>
  <c r="BS55" i="6" s="1"/>
  <c r="X55" i="6"/>
  <c r="BT55" i="6" s="1"/>
  <c r="Y55" i="6"/>
  <c r="BU55" i="6" s="1"/>
  <c r="C56" i="6"/>
  <c r="AY56" i="6" s="1"/>
  <c r="D56" i="6"/>
  <c r="AZ56" i="6" s="1"/>
  <c r="E56" i="6"/>
  <c r="BA56" i="6" s="1"/>
  <c r="F56" i="6"/>
  <c r="BB56" i="6" s="1"/>
  <c r="G56" i="6"/>
  <c r="BC56" i="6" s="1"/>
  <c r="H56" i="6"/>
  <c r="BD56" i="6" s="1"/>
  <c r="I56" i="6"/>
  <c r="BE56" i="6" s="1"/>
  <c r="J56" i="6"/>
  <c r="BF56" i="6" s="1"/>
  <c r="K56" i="6"/>
  <c r="BG56" i="6" s="1"/>
  <c r="L56" i="6"/>
  <c r="BH56" i="6" s="1"/>
  <c r="M56" i="6"/>
  <c r="BI56" i="6" s="1"/>
  <c r="N56" i="6"/>
  <c r="BJ56" i="6" s="1"/>
  <c r="O56" i="6"/>
  <c r="BK56" i="6" s="1"/>
  <c r="P56" i="6"/>
  <c r="BL56" i="6" s="1"/>
  <c r="Q56" i="6"/>
  <c r="BM56" i="6" s="1"/>
  <c r="R56" i="6"/>
  <c r="BN56" i="6" s="1"/>
  <c r="S56" i="6"/>
  <c r="BO56" i="6" s="1"/>
  <c r="T56" i="6"/>
  <c r="BP56" i="6" s="1"/>
  <c r="U56" i="6"/>
  <c r="BQ56" i="6" s="1"/>
  <c r="V56" i="6"/>
  <c r="BR56" i="6" s="1"/>
  <c r="W56" i="6"/>
  <c r="BS56" i="6" s="1"/>
  <c r="X56" i="6"/>
  <c r="BT56" i="6" s="1"/>
  <c r="Y56" i="6"/>
  <c r="BU56" i="6" s="1"/>
  <c r="C57" i="6"/>
  <c r="AY57" i="6" s="1"/>
  <c r="D57" i="6"/>
  <c r="AZ57" i="6" s="1"/>
  <c r="E57" i="6"/>
  <c r="BA57" i="6" s="1"/>
  <c r="F57" i="6"/>
  <c r="BB57" i="6" s="1"/>
  <c r="G57" i="6"/>
  <c r="BC57" i="6" s="1"/>
  <c r="H57" i="6"/>
  <c r="BD57" i="6" s="1"/>
  <c r="I57" i="6"/>
  <c r="BE57" i="6" s="1"/>
  <c r="J57" i="6"/>
  <c r="BF57" i="6" s="1"/>
  <c r="K57" i="6"/>
  <c r="BG57" i="6" s="1"/>
  <c r="L57" i="6"/>
  <c r="BH57" i="6" s="1"/>
  <c r="M57" i="6"/>
  <c r="BI57" i="6" s="1"/>
  <c r="N57" i="6"/>
  <c r="BJ57" i="6" s="1"/>
  <c r="O57" i="6"/>
  <c r="BK57" i="6" s="1"/>
  <c r="P57" i="6"/>
  <c r="BL57" i="6" s="1"/>
  <c r="Q57" i="6"/>
  <c r="BM57" i="6" s="1"/>
  <c r="R57" i="6"/>
  <c r="BN57" i="6" s="1"/>
  <c r="S57" i="6"/>
  <c r="BO57" i="6" s="1"/>
  <c r="T57" i="6"/>
  <c r="BP57" i="6" s="1"/>
  <c r="U57" i="6"/>
  <c r="BQ57" i="6" s="1"/>
  <c r="V57" i="6"/>
  <c r="BR57" i="6" s="1"/>
  <c r="W57" i="6"/>
  <c r="BS57" i="6" s="1"/>
  <c r="X57" i="6"/>
  <c r="BT57" i="6" s="1"/>
  <c r="Y57" i="6"/>
  <c r="BU57" i="6" s="1"/>
  <c r="C58" i="6"/>
  <c r="AY58" i="6" s="1"/>
  <c r="D58" i="6"/>
  <c r="AZ58" i="6" s="1"/>
  <c r="E58" i="6"/>
  <c r="BA58" i="6" s="1"/>
  <c r="F58" i="6"/>
  <c r="BB58" i="6" s="1"/>
  <c r="G58" i="6"/>
  <c r="BC58" i="6" s="1"/>
  <c r="H58" i="6"/>
  <c r="BD58" i="6" s="1"/>
  <c r="I58" i="6"/>
  <c r="J58" i="6"/>
  <c r="BF58" i="6" s="1"/>
  <c r="K58" i="6"/>
  <c r="BG58" i="6" s="1"/>
  <c r="L58" i="6"/>
  <c r="BH58" i="6" s="1"/>
  <c r="M58" i="6"/>
  <c r="BI58" i="6" s="1"/>
  <c r="N58" i="6"/>
  <c r="BJ58" i="6" s="1"/>
  <c r="O58" i="6"/>
  <c r="BK58" i="6" s="1"/>
  <c r="P58" i="6"/>
  <c r="BL58" i="6" s="1"/>
  <c r="Q58" i="6"/>
  <c r="BM58" i="6" s="1"/>
  <c r="R58" i="6"/>
  <c r="BN58" i="6" s="1"/>
  <c r="S58" i="6"/>
  <c r="BO58" i="6" s="1"/>
  <c r="T58" i="6"/>
  <c r="BP58" i="6" s="1"/>
  <c r="U58" i="6"/>
  <c r="BQ58" i="6" s="1"/>
  <c r="V58" i="6"/>
  <c r="BR58" i="6" s="1"/>
  <c r="W58" i="6"/>
  <c r="BS58" i="6" s="1"/>
  <c r="X58" i="6"/>
  <c r="BT58" i="6" s="1"/>
  <c r="Y58" i="6"/>
  <c r="BU58" i="6" s="1"/>
  <c r="C59" i="6"/>
  <c r="AY59" i="6" s="1"/>
  <c r="D59" i="6"/>
  <c r="AZ59" i="6" s="1"/>
  <c r="E59" i="6"/>
  <c r="BA59" i="6" s="1"/>
  <c r="F59" i="6"/>
  <c r="BB59" i="6" s="1"/>
  <c r="G59" i="6"/>
  <c r="BC59" i="6" s="1"/>
  <c r="H59" i="6"/>
  <c r="BD59" i="6" s="1"/>
  <c r="I59" i="6"/>
  <c r="BE59" i="6" s="1"/>
  <c r="J59" i="6"/>
  <c r="K59" i="6"/>
  <c r="BG59" i="6" s="1"/>
  <c r="L59" i="6"/>
  <c r="BH59" i="6" s="1"/>
  <c r="M59" i="6"/>
  <c r="BI59" i="6" s="1"/>
  <c r="N59" i="6"/>
  <c r="BJ59" i="6" s="1"/>
  <c r="O59" i="6"/>
  <c r="BK59" i="6" s="1"/>
  <c r="P59" i="6"/>
  <c r="BL59" i="6" s="1"/>
  <c r="Q59" i="6"/>
  <c r="BM59" i="6" s="1"/>
  <c r="R59" i="6"/>
  <c r="BN59" i="6" s="1"/>
  <c r="S59" i="6"/>
  <c r="BO59" i="6" s="1"/>
  <c r="T59" i="6"/>
  <c r="BP59" i="6" s="1"/>
  <c r="U59" i="6"/>
  <c r="BQ59" i="6" s="1"/>
  <c r="V59" i="6"/>
  <c r="BR59" i="6" s="1"/>
  <c r="W59" i="6"/>
  <c r="BS59" i="6" s="1"/>
  <c r="X59" i="6"/>
  <c r="BT59" i="6" s="1"/>
  <c r="Y59" i="6"/>
  <c r="BU59" i="6" s="1"/>
  <c r="C60" i="6"/>
  <c r="AY60" i="6" s="1"/>
  <c r="D60" i="6"/>
  <c r="AZ60" i="6" s="1"/>
  <c r="E60" i="6"/>
  <c r="BA60" i="6" s="1"/>
  <c r="F60" i="6"/>
  <c r="BB60" i="6" s="1"/>
  <c r="G60" i="6"/>
  <c r="BC60" i="6" s="1"/>
  <c r="H60" i="6"/>
  <c r="BD60" i="6" s="1"/>
  <c r="I60" i="6"/>
  <c r="BE60" i="6" s="1"/>
  <c r="J60" i="6"/>
  <c r="BF60" i="6" s="1"/>
  <c r="K60" i="6"/>
  <c r="BG60" i="6" s="1"/>
  <c r="L60" i="6"/>
  <c r="BH60" i="6" s="1"/>
  <c r="M60" i="6"/>
  <c r="BI60" i="6" s="1"/>
  <c r="N60" i="6"/>
  <c r="BJ60" i="6" s="1"/>
  <c r="O60" i="6"/>
  <c r="BK60" i="6" s="1"/>
  <c r="P60" i="6"/>
  <c r="BL60" i="6" s="1"/>
  <c r="Q60" i="6"/>
  <c r="BM60" i="6" s="1"/>
  <c r="R60" i="6"/>
  <c r="BN60" i="6" s="1"/>
  <c r="S60" i="6"/>
  <c r="BO60" i="6" s="1"/>
  <c r="T60" i="6"/>
  <c r="BP60" i="6" s="1"/>
  <c r="U60" i="6"/>
  <c r="BQ60" i="6" s="1"/>
  <c r="V60" i="6"/>
  <c r="BR60" i="6" s="1"/>
  <c r="W60" i="6"/>
  <c r="BS60" i="6" s="1"/>
  <c r="X60" i="6"/>
  <c r="BT60" i="6" s="1"/>
  <c r="Y60" i="6"/>
  <c r="BU60" i="6" s="1"/>
  <c r="C61" i="6"/>
  <c r="AY61" i="6" s="1"/>
  <c r="D61" i="6"/>
  <c r="AZ61" i="6" s="1"/>
  <c r="E61" i="6"/>
  <c r="BA61" i="6" s="1"/>
  <c r="F61" i="6"/>
  <c r="BB61" i="6" s="1"/>
  <c r="G61" i="6"/>
  <c r="BC61" i="6" s="1"/>
  <c r="H61" i="6"/>
  <c r="BD61" i="6" s="1"/>
  <c r="I61" i="6"/>
  <c r="BE61" i="6" s="1"/>
  <c r="J61" i="6"/>
  <c r="BF61" i="6" s="1"/>
  <c r="K61" i="6"/>
  <c r="BG61" i="6" s="1"/>
  <c r="L61" i="6"/>
  <c r="BH61" i="6" s="1"/>
  <c r="M61" i="6"/>
  <c r="N61" i="6"/>
  <c r="BJ61" i="6" s="1"/>
  <c r="O61" i="6"/>
  <c r="BK61" i="6" s="1"/>
  <c r="P61" i="6"/>
  <c r="BL61" i="6" s="1"/>
  <c r="Q61" i="6"/>
  <c r="BM61" i="6" s="1"/>
  <c r="R61" i="6"/>
  <c r="BN61" i="6" s="1"/>
  <c r="S61" i="6"/>
  <c r="BO61" i="6" s="1"/>
  <c r="T61" i="6"/>
  <c r="BP61" i="6" s="1"/>
  <c r="U61" i="6"/>
  <c r="BQ61" i="6" s="1"/>
  <c r="V61" i="6"/>
  <c r="BR61" i="6" s="1"/>
  <c r="W61" i="6"/>
  <c r="BS61" i="6" s="1"/>
  <c r="X61" i="6"/>
  <c r="BT61" i="6" s="1"/>
  <c r="Y61" i="6"/>
  <c r="BU61" i="6" s="1"/>
  <c r="C62" i="6"/>
  <c r="AY62" i="6" s="1"/>
  <c r="D62" i="6"/>
  <c r="AZ62" i="6" s="1"/>
  <c r="E62" i="6"/>
  <c r="BA62" i="6" s="1"/>
  <c r="F62" i="6"/>
  <c r="BB62" i="6" s="1"/>
  <c r="G62" i="6"/>
  <c r="BC62" i="6" s="1"/>
  <c r="H62" i="6"/>
  <c r="BD62" i="6" s="1"/>
  <c r="I62" i="6"/>
  <c r="J62" i="6"/>
  <c r="BF62" i="6" s="1"/>
  <c r="K62" i="6"/>
  <c r="BG62" i="6" s="1"/>
  <c r="L62" i="6"/>
  <c r="BH62" i="6" s="1"/>
  <c r="M62" i="6"/>
  <c r="BI62" i="6" s="1"/>
  <c r="N62" i="6"/>
  <c r="O62" i="6"/>
  <c r="BK62" i="6" s="1"/>
  <c r="P62" i="6"/>
  <c r="BL62" i="6" s="1"/>
  <c r="Q62" i="6"/>
  <c r="BM62" i="6" s="1"/>
  <c r="R62" i="6"/>
  <c r="BN62" i="6" s="1"/>
  <c r="S62" i="6"/>
  <c r="BO62" i="6" s="1"/>
  <c r="T62" i="6"/>
  <c r="BP62" i="6" s="1"/>
  <c r="U62" i="6"/>
  <c r="BQ62" i="6" s="1"/>
  <c r="V62" i="6"/>
  <c r="BR62" i="6" s="1"/>
  <c r="W62" i="6"/>
  <c r="BS62" i="6" s="1"/>
  <c r="X62" i="6"/>
  <c r="BT62" i="6" s="1"/>
  <c r="Y62" i="6"/>
  <c r="BU62" i="6" s="1"/>
  <c r="C63" i="6"/>
  <c r="AY63" i="6" s="1"/>
  <c r="D63" i="6"/>
  <c r="AZ63" i="6" s="1"/>
  <c r="E63" i="6"/>
  <c r="BA63" i="6" s="1"/>
  <c r="F63" i="6"/>
  <c r="BB63" i="6" s="1"/>
  <c r="G63" i="6"/>
  <c r="BC63" i="6" s="1"/>
  <c r="H63" i="6"/>
  <c r="BD63" i="6" s="1"/>
  <c r="I63" i="6"/>
  <c r="BE63" i="6" s="1"/>
  <c r="J63" i="6"/>
  <c r="BF63" i="6" s="1"/>
  <c r="K63" i="6"/>
  <c r="BG63" i="6" s="1"/>
  <c r="L63" i="6"/>
  <c r="BH63" i="6" s="1"/>
  <c r="M63" i="6"/>
  <c r="BI63" i="6" s="1"/>
  <c r="N63" i="6"/>
  <c r="O63" i="6"/>
  <c r="BK63" i="6" s="1"/>
  <c r="P63" i="6"/>
  <c r="Q63" i="6"/>
  <c r="BM63" i="6" s="1"/>
  <c r="R63" i="6"/>
  <c r="BN63" i="6" s="1"/>
  <c r="S63" i="6"/>
  <c r="BO63" i="6" s="1"/>
  <c r="T63" i="6"/>
  <c r="BP63" i="6" s="1"/>
  <c r="U63" i="6"/>
  <c r="BQ63" i="6" s="1"/>
  <c r="V63" i="6"/>
  <c r="BR63" i="6" s="1"/>
  <c r="W63" i="6"/>
  <c r="BS63" i="6" s="1"/>
  <c r="X63" i="6"/>
  <c r="BT63" i="6" s="1"/>
  <c r="Y63" i="6"/>
  <c r="BU63" i="6" s="1"/>
  <c r="C64" i="6"/>
  <c r="AY64" i="6" s="1"/>
  <c r="D64" i="6"/>
  <c r="AZ64" i="6" s="1"/>
  <c r="E64" i="6"/>
  <c r="BA64" i="6" s="1"/>
  <c r="F64" i="6"/>
  <c r="BB64" i="6" s="1"/>
  <c r="G64" i="6"/>
  <c r="BC64" i="6" s="1"/>
  <c r="H64" i="6"/>
  <c r="BD64" i="6" s="1"/>
  <c r="I64" i="6"/>
  <c r="BE64" i="6" s="1"/>
  <c r="J64" i="6"/>
  <c r="BF64" i="6" s="1"/>
  <c r="K64" i="6"/>
  <c r="BG64" i="6" s="1"/>
  <c r="L64" i="6"/>
  <c r="BH64" i="6" s="1"/>
  <c r="M64" i="6"/>
  <c r="BI64" i="6" s="1"/>
  <c r="N64" i="6"/>
  <c r="BJ64" i="6" s="1"/>
  <c r="O64" i="6"/>
  <c r="BK64" i="6" s="1"/>
  <c r="P64" i="6"/>
  <c r="BL64" i="6" s="1"/>
  <c r="Q64" i="6"/>
  <c r="R64" i="6"/>
  <c r="BN64" i="6" s="1"/>
  <c r="S64" i="6"/>
  <c r="BO64" i="6" s="1"/>
  <c r="T64" i="6"/>
  <c r="BP64" i="6" s="1"/>
  <c r="U64" i="6"/>
  <c r="BQ64" i="6" s="1"/>
  <c r="V64" i="6"/>
  <c r="BR64" i="6" s="1"/>
  <c r="W64" i="6"/>
  <c r="BS64" i="6" s="1"/>
  <c r="X64" i="6"/>
  <c r="BT64" i="6" s="1"/>
  <c r="Y64" i="6"/>
  <c r="BU64" i="6" s="1"/>
  <c r="C65" i="6"/>
  <c r="AY65" i="6" s="1"/>
  <c r="D65" i="6"/>
  <c r="AZ65" i="6" s="1"/>
  <c r="E65" i="6"/>
  <c r="BA65" i="6" s="1"/>
  <c r="F65" i="6"/>
  <c r="BB65" i="6" s="1"/>
  <c r="G65" i="6"/>
  <c r="BC65" i="6" s="1"/>
  <c r="H65" i="6"/>
  <c r="BD65" i="6" s="1"/>
  <c r="I65" i="6"/>
  <c r="BE65" i="6" s="1"/>
  <c r="J65" i="6"/>
  <c r="BF65" i="6" s="1"/>
  <c r="K65" i="6"/>
  <c r="BG65" i="6" s="1"/>
  <c r="L65" i="6"/>
  <c r="BH65" i="6" s="1"/>
  <c r="M65" i="6"/>
  <c r="BI65" i="6" s="1"/>
  <c r="N65" i="6"/>
  <c r="BJ65" i="6" s="1"/>
  <c r="O65" i="6"/>
  <c r="P65" i="6"/>
  <c r="BL65" i="6" s="1"/>
  <c r="Q65" i="6"/>
  <c r="BM65" i="6" s="1"/>
  <c r="R65" i="6"/>
  <c r="S65" i="6"/>
  <c r="BO65" i="6" s="1"/>
  <c r="T65" i="6"/>
  <c r="BP65" i="6" s="1"/>
  <c r="U65" i="6"/>
  <c r="BQ65" i="6" s="1"/>
  <c r="V65" i="6"/>
  <c r="BR65" i="6" s="1"/>
  <c r="W65" i="6"/>
  <c r="BS65" i="6" s="1"/>
  <c r="X65" i="6"/>
  <c r="BT65" i="6" s="1"/>
  <c r="Y65" i="6"/>
  <c r="BU65" i="6" s="1"/>
  <c r="C66" i="6"/>
  <c r="AY66" i="6" s="1"/>
  <c r="D66" i="6"/>
  <c r="AZ66" i="6" s="1"/>
  <c r="E66" i="6"/>
  <c r="BA66" i="6" s="1"/>
  <c r="F66" i="6"/>
  <c r="BB66" i="6" s="1"/>
  <c r="G66" i="6"/>
  <c r="BC66" i="6" s="1"/>
  <c r="H66" i="6"/>
  <c r="BD66" i="6" s="1"/>
  <c r="I66" i="6"/>
  <c r="BE66" i="6" s="1"/>
  <c r="J66" i="6"/>
  <c r="BF66" i="6" s="1"/>
  <c r="K66" i="6"/>
  <c r="BG66" i="6" s="1"/>
  <c r="L66" i="6"/>
  <c r="BH66" i="6" s="1"/>
  <c r="M66" i="6"/>
  <c r="BI66" i="6" s="1"/>
  <c r="N66" i="6"/>
  <c r="BJ66" i="6" s="1"/>
  <c r="O66" i="6"/>
  <c r="BK66" i="6" s="1"/>
  <c r="P66" i="6"/>
  <c r="BL66" i="6" s="1"/>
  <c r="Q66" i="6"/>
  <c r="BM66" i="6" s="1"/>
  <c r="R66" i="6"/>
  <c r="BN66" i="6" s="1"/>
  <c r="S66" i="6"/>
  <c r="BO66" i="6" s="1"/>
  <c r="T66" i="6"/>
  <c r="BP66" i="6" s="1"/>
  <c r="U66" i="6"/>
  <c r="BQ66" i="6" s="1"/>
  <c r="V66" i="6"/>
  <c r="BR66" i="6" s="1"/>
  <c r="W66" i="6"/>
  <c r="BS66" i="6" s="1"/>
  <c r="X66" i="6"/>
  <c r="BT66" i="6" s="1"/>
  <c r="Y66" i="6"/>
  <c r="BU66" i="6" s="1"/>
  <c r="C67" i="6"/>
  <c r="AY67" i="6" s="1"/>
  <c r="D67" i="6"/>
  <c r="AZ67" i="6" s="1"/>
  <c r="E67" i="6"/>
  <c r="BA67" i="6" s="1"/>
  <c r="F67" i="6"/>
  <c r="BB67" i="6" s="1"/>
  <c r="G67" i="6"/>
  <c r="BC67" i="6" s="1"/>
  <c r="H67" i="6"/>
  <c r="BD67" i="6" s="1"/>
  <c r="I67" i="6"/>
  <c r="BE67" i="6" s="1"/>
  <c r="J67" i="6"/>
  <c r="BF67" i="6" s="1"/>
  <c r="K67" i="6"/>
  <c r="BG67" i="6" s="1"/>
  <c r="L67" i="6"/>
  <c r="BH67" i="6" s="1"/>
  <c r="M67" i="6"/>
  <c r="BI67" i="6" s="1"/>
  <c r="N67" i="6"/>
  <c r="BJ67" i="6" s="1"/>
  <c r="O67" i="6"/>
  <c r="BK67" i="6" s="1"/>
  <c r="P67" i="6"/>
  <c r="BL67" i="6" s="1"/>
  <c r="Q67" i="6"/>
  <c r="BM67" i="6" s="1"/>
  <c r="R67" i="6"/>
  <c r="S67" i="6"/>
  <c r="T67" i="6"/>
  <c r="U67" i="6"/>
  <c r="BQ67" i="6" s="1"/>
  <c r="V67" i="6"/>
  <c r="BR67" i="6" s="1"/>
  <c r="W67" i="6"/>
  <c r="BS67" i="6" s="1"/>
  <c r="X67" i="6"/>
  <c r="BT67" i="6" s="1"/>
  <c r="Y67" i="6"/>
  <c r="BU67" i="6" s="1"/>
  <c r="C68" i="6"/>
  <c r="AY68" i="6" s="1"/>
  <c r="D68" i="6"/>
  <c r="AZ68" i="6" s="1"/>
  <c r="E68" i="6"/>
  <c r="BA68" i="6" s="1"/>
  <c r="F68" i="6"/>
  <c r="BB68" i="6" s="1"/>
  <c r="G68" i="6"/>
  <c r="BC68" i="6" s="1"/>
  <c r="H68" i="6"/>
  <c r="BD68" i="6" s="1"/>
  <c r="I68" i="6"/>
  <c r="BE68" i="6" s="1"/>
  <c r="J68" i="6"/>
  <c r="BF68" i="6" s="1"/>
  <c r="K68" i="6"/>
  <c r="BG68" i="6" s="1"/>
  <c r="L68" i="6"/>
  <c r="M68" i="6"/>
  <c r="BI68" i="6" s="1"/>
  <c r="N68" i="6"/>
  <c r="BJ68" i="6" s="1"/>
  <c r="O68" i="6"/>
  <c r="BK68" i="6" s="1"/>
  <c r="P68" i="6"/>
  <c r="BL68" i="6" s="1"/>
  <c r="Q68" i="6"/>
  <c r="BM68" i="6" s="1"/>
  <c r="R68" i="6"/>
  <c r="BN68" i="6" s="1"/>
  <c r="S68" i="6"/>
  <c r="BO68" i="6" s="1"/>
  <c r="T68" i="6"/>
  <c r="BP68" i="6" s="1"/>
  <c r="U68" i="6"/>
  <c r="V68" i="6"/>
  <c r="BR68" i="6" s="1"/>
  <c r="W68" i="6"/>
  <c r="BS68" i="6" s="1"/>
  <c r="X68" i="6"/>
  <c r="BT68" i="6" s="1"/>
  <c r="Y68" i="6"/>
  <c r="BU68" i="6" s="1"/>
  <c r="C69" i="6"/>
  <c r="AY69" i="6" s="1"/>
  <c r="D69" i="6"/>
  <c r="AZ69" i="6" s="1"/>
  <c r="E69" i="6"/>
  <c r="BA69" i="6" s="1"/>
  <c r="F69" i="6"/>
  <c r="BB69" i="6" s="1"/>
  <c r="G69" i="6"/>
  <c r="BC69" i="6" s="1"/>
  <c r="H69" i="6"/>
  <c r="BD69" i="6" s="1"/>
  <c r="I69" i="6"/>
  <c r="BE69" i="6" s="1"/>
  <c r="J69" i="6"/>
  <c r="BF69" i="6" s="1"/>
  <c r="K69" i="6"/>
  <c r="BG69" i="6" s="1"/>
  <c r="L69" i="6"/>
  <c r="BH69" i="6" s="1"/>
  <c r="M69" i="6"/>
  <c r="BI69" i="6" s="1"/>
  <c r="N69" i="6"/>
  <c r="BJ69" i="6" s="1"/>
  <c r="O69" i="6"/>
  <c r="BK69" i="6" s="1"/>
  <c r="P69" i="6"/>
  <c r="BL69" i="6" s="1"/>
  <c r="Q69" i="6"/>
  <c r="BM69" i="6" s="1"/>
  <c r="R69" i="6"/>
  <c r="BN69" i="6" s="1"/>
  <c r="S69" i="6"/>
  <c r="BO69" i="6" s="1"/>
  <c r="T69" i="6"/>
  <c r="BP69" i="6" s="1"/>
  <c r="U69" i="6"/>
  <c r="BQ69" i="6" s="1"/>
  <c r="V69" i="6"/>
  <c r="BR69" i="6" s="1"/>
  <c r="W69" i="6"/>
  <c r="BS69" i="6" s="1"/>
  <c r="X69" i="6"/>
  <c r="BT69" i="6" s="1"/>
  <c r="Y69" i="6"/>
  <c r="BU69" i="6" s="1"/>
  <c r="C70" i="6"/>
  <c r="AY70" i="6" s="1"/>
  <c r="D70" i="6"/>
  <c r="AZ70" i="6" s="1"/>
  <c r="E70" i="6"/>
  <c r="BA70" i="6" s="1"/>
  <c r="F70" i="6"/>
  <c r="BB70" i="6" s="1"/>
  <c r="G70" i="6"/>
  <c r="BC70" i="6" s="1"/>
  <c r="H70" i="6"/>
  <c r="BD70" i="6" s="1"/>
  <c r="I70" i="6"/>
  <c r="BE70" i="6" s="1"/>
  <c r="J70" i="6"/>
  <c r="BF70" i="6" s="1"/>
  <c r="K70" i="6"/>
  <c r="BG70" i="6" s="1"/>
  <c r="L70" i="6"/>
  <c r="BH70" i="6" s="1"/>
  <c r="M70" i="6"/>
  <c r="N70" i="6"/>
  <c r="BJ70" i="6" s="1"/>
  <c r="O70" i="6"/>
  <c r="BK70" i="6" s="1"/>
  <c r="P70" i="6"/>
  <c r="BL70" i="6" s="1"/>
  <c r="Q70" i="6"/>
  <c r="BM70" i="6" s="1"/>
  <c r="R70" i="6"/>
  <c r="BN70" i="6" s="1"/>
  <c r="S70" i="6"/>
  <c r="BO70" i="6" s="1"/>
  <c r="T70" i="6"/>
  <c r="BP70" i="6" s="1"/>
  <c r="U70" i="6"/>
  <c r="BQ70" i="6" s="1"/>
  <c r="V70" i="6"/>
  <c r="BR70" i="6" s="1"/>
  <c r="W70" i="6"/>
  <c r="BS70" i="6" s="1"/>
  <c r="X70" i="6"/>
  <c r="BT70" i="6" s="1"/>
  <c r="Y70" i="6"/>
  <c r="BU70" i="6" s="1"/>
  <c r="C71" i="6"/>
  <c r="AY71" i="6" s="1"/>
  <c r="D71" i="6"/>
  <c r="AZ71" i="6" s="1"/>
  <c r="E71" i="6"/>
  <c r="BA71" i="6" s="1"/>
  <c r="F71" i="6"/>
  <c r="BB71" i="6" s="1"/>
  <c r="G71" i="6"/>
  <c r="BC71" i="6" s="1"/>
  <c r="H71" i="6"/>
  <c r="BD71" i="6" s="1"/>
  <c r="I71" i="6"/>
  <c r="BE71" i="6" s="1"/>
  <c r="J71" i="6"/>
  <c r="BF71" i="6" s="1"/>
  <c r="K71" i="6"/>
  <c r="BG71" i="6" s="1"/>
  <c r="L71" i="6"/>
  <c r="BH71" i="6" s="1"/>
  <c r="M71" i="6"/>
  <c r="BI71" i="6" s="1"/>
  <c r="N71" i="6"/>
  <c r="BJ71" i="6" s="1"/>
  <c r="O71" i="6"/>
  <c r="BK71" i="6" s="1"/>
  <c r="P71" i="6"/>
  <c r="BL71" i="6" s="1"/>
  <c r="Q71" i="6"/>
  <c r="BM71" i="6" s="1"/>
  <c r="R71" i="6"/>
  <c r="S71" i="6"/>
  <c r="BO71" i="6" s="1"/>
  <c r="T71" i="6"/>
  <c r="BP71" i="6" s="1"/>
  <c r="U71" i="6"/>
  <c r="BQ71" i="6" s="1"/>
  <c r="V71" i="6"/>
  <c r="BR71" i="6" s="1"/>
  <c r="W71" i="6"/>
  <c r="X71" i="6"/>
  <c r="Y71" i="6"/>
  <c r="BU71" i="6" s="1"/>
  <c r="C72" i="6"/>
  <c r="D72" i="6"/>
  <c r="AZ72" i="6" s="1"/>
  <c r="E72" i="6"/>
  <c r="BA72" i="6" s="1"/>
  <c r="F72" i="6"/>
  <c r="BB72" i="6" s="1"/>
  <c r="G72" i="6"/>
  <c r="BC72" i="6" s="1"/>
  <c r="H72" i="6"/>
  <c r="BD72" i="6" s="1"/>
  <c r="I72" i="6"/>
  <c r="BE72" i="6" s="1"/>
  <c r="J72" i="6"/>
  <c r="BF72" i="6" s="1"/>
  <c r="K72" i="6"/>
  <c r="BG72" i="6" s="1"/>
  <c r="L72" i="6"/>
  <c r="BH72" i="6" s="1"/>
  <c r="M72" i="6"/>
  <c r="BI72" i="6" s="1"/>
  <c r="N72" i="6"/>
  <c r="BJ72" i="6" s="1"/>
  <c r="O72" i="6"/>
  <c r="BK72" i="6" s="1"/>
  <c r="P72" i="6"/>
  <c r="BL72" i="6" s="1"/>
  <c r="Q72" i="6"/>
  <c r="BM72" i="6" s="1"/>
  <c r="R72" i="6"/>
  <c r="BN72" i="6" s="1"/>
  <c r="S72" i="6"/>
  <c r="BO72" i="6" s="1"/>
  <c r="T72" i="6"/>
  <c r="BP72" i="6" s="1"/>
  <c r="U72" i="6"/>
  <c r="BQ72" i="6" s="1"/>
  <c r="V72" i="6"/>
  <c r="BR72" i="6" s="1"/>
  <c r="W72" i="6"/>
  <c r="BS72" i="6" s="1"/>
  <c r="X72" i="6"/>
  <c r="BT72" i="6" s="1"/>
  <c r="Y72" i="6"/>
  <c r="BU72" i="6" s="1"/>
  <c r="C73" i="6"/>
  <c r="AY73" i="6" s="1"/>
  <c r="D73" i="6"/>
  <c r="AZ73" i="6" s="1"/>
  <c r="E73" i="6"/>
  <c r="BA73" i="6" s="1"/>
  <c r="F73" i="6"/>
  <c r="BB73" i="6" s="1"/>
  <c r="G73" i="6"/>
  <c r="BC73" i="6" s="1"/>
  <c r="H73" i="6"/>
  <c r="BD73" i="6" s="1"/>
  <c r="I73" i="6"/>
  <c r="BE73" i="6" s="1"/>
  <c r="J73" i="6"/>
  <c r="BF73" i="6" s="1"/>
  <c r="K73" i="6"/>
  <c r="BG73" i="6" s="1"/>
  <c r="L73" i="6"/>
  <c r="BH73" i="6" s="1"/>
  <c r="M73" i="6"/>
  <c r="BI73" i="6" s="1"/>
  <c r="N73" i="6"/>
  <c r="BJ73" i="6" s="1"/>
  <c r="O73" i="6"/>
  <c r="BK73" i="6" s="1"/>
  <c r="P73" i="6"/>
  <c r="BL73" i="6" s="1"/>
  <c r="Q73" i="6"/>
  <c r="BM73" i="6" s="1"/>
  <c r="R73" i="6"/>
  <c r="BN73" i="6" s="1"/>
  <c r="S73" i="6"/>
  <c r="BO73" i="6" s="1"/>
  <c r="T73" i="6"/>
  <c r="BP73" i="6" s="1"/>
  <c r="U73" i="6"/>
  <c r="BQ73" i="6" s="1"/>
  <c r="V73" i="6"/>
  <c r="BR73" i="6" s="1"/>
  <c r="W73" i="6"/>
  <c r="BS73" i="6" s="1"/>
  <c r="X73" i="6"/>
  <c r="BT73" i="6" s="1"/>
  <c r="Y73" i="6"/>
  <c r="BU73" i="6" s="1"/>
  <c r="C74" i="6"/>
  <c r="AY74" i="6" s="1"/>
  <c r="D74" i="6"/>
  <c r="AZ74" i="6" s="1"/>
  <c r="E74" i="6"/>
  <c r="BA74" i="6" s="1"/>
  <c r="F74" i="6"/>
  <c r="BB74" i="6" s="1"/>
  <c r="G74" i="6"/>
  <c r="BC74" i="6" s="1"/>
  <c r="H74" i="6"/>
  <c r="BD74" i="6" s="1"/>
  <c r="I74" i="6"/>
  <c r="BE74" i="6" s="1"/>
  <c r="J74" i="6"/>
  <c r="BF74" i="6" s="1"/>
  <c r="K74" i="6"/>
  <c r="BG74" i="6" s="1"/>
  <c r="L74" i="6"/>
  <c r="BH74" i="6" s="1"/>
  <c r="M74" i="6"/>
  <c r="BI74" i="6" s="1"/>
  <c r="N74" i="6"/>
  <c r="BJ74" i="6" s="1"/>
  <c r="O74" i="6"/>
  <c r="BK74" i="6" s="1"/>
  <c r="P74" i="6"/>
  <c r="BL74" i="6" s="1"/>
  <c r="Q74" i="6"/>
  <c r="BM74" i="6" s="1"/>
  <c r="R74" i="6"/>
  <c r="BN74" i="6" s="1"/>
  <c r="S74" i="6"/>
  <c r="BO74" i="6" s="1"/>
  <c r="T74" i="6"/>
  <c r="BP74" i="6" s="1"/>
  <c r="U74" i="6"/>
  <c r="BQ74" i="6" s="1"/>
  <c r="V74" i="6"/>
  <c r="BR74" i="6" s="1"/>
  <c r="W74" i="6"/>
  <c r="BS74" i="6" s="1"/>
  <c r="X74" i="6"/>
  <c r="BT74" i="6" s="1"/>
  <c r="Y74" i="6"/>
  <c r="BU74" i="6" s="1"/>
  <c r="C75" i="6"/>
  <c r="AY75" i="6" s="1"/>
  <c r="D75" i="6"/>
  <c r="AZ75" i="6" s="1"/>
  <c r="E75" i="6"/>
  <c r="BA75" i="6" s="1"/>
  <c r="F75" i="6"/>
  <c r="BB75" i="6" s="1"/>
  <c r="G75" i="6"/>
  <c r="BC75" i="6" s="1"/>
  <c r="H75" i="6"/>
  <c r="BD75" i="6" s="1"/>
  <c r="I75" i="6"/>
  <c r="BE75" i="6" s="1"/>
  <c r="J75" i="6"/>
  <c r="BF75" i="6" s="1"/>
  <c r="K75" i="6"/>
  <c r="BG75" i="6" s="1"/>
  <c r="L75" i="6"/>
  <c r="BH75" i="6" s="1"/>
  <c r="M75" i="6"/>
  <c r="BI75" i="6" s="1"/>
  <c r="N75" i="6"/>
  <c r="BJ75" i="6" s="1"/>
  <c r="O75" i="6"/>
  <c r="BK75" i="6" s="1"/>
  <c r="P75" i="6"/>
  <c r="BL75" i="6" s="1"/>
  <c r="Q75" i="6"/>
  <c r="BM75" i="6" s="1"/>
  <c r="R75" i="6"/>
  <c r="BN75" i="6" s="1"/>
  <c r="S75" i="6"/>
  <c r="BO75" i="6" s="1"/>
  <c r="T75" i="6"/>
  <c r="BP75" i="6" s="1"/>
  <c r="U75" i="6"/>
  <c r="BQ75" i="6" s="1"/>
  <c r="V75" i="6"/>
  <c r="BR75" i="6" s="1"/>
  <c r="W75" i="6"/>
  <c r="BS75" i="6" s="1"/>
  <c r="X75" i="6"/>
  <c r="BT75" i="6" s="1"/>
  <c r="Y75" i="6"/>
  <c r="BU75" i="6" s="1"/>
  <c r="C76" i="6"/>
  <c r="AY76" i="6" s="1"/>
  <c r="D76" i="6"/>
  <c r="AZ76" i="6" s="1"/>
  <c r="E76" i="6"/>
  <c r="BA76" i="6" s="1"/>
  <c r="F76" i="6"/>
  <c r="BB76" i="6" s="1"/>
  <c r="G76" i="6"/>
  <c r="BC76" i="6" s="1"/>
  <c r="H76" i="6"/>
  <c r="BD76" i="6" s="1"/>
  <c r="I76" i="6"/>
  <c r="BE76" i="6" s="1"/>
  <c r="J76" i="6"/>
  <c r="BF76" i="6" s="1"/>
  <c r="K76" i="6"/>
  <c r="BG76" i="6" s="1"/>
  <c r="L76" i="6"/>
  <c r="BH76" i="6" s="1"/>
  <c r="M76" i="6"/>
  <c r="BI76" i="6" s="1"/>
  <c r="N76" i="6"/>
  <c r="BJ76" i="6" s="1"/>
  <c r="O76" i="6"/>
  <c r="BK76" i="6" s="1"/>
  <c r="P76" i="6"/>
  <c r="BL76" i="6" s="1"/>
  <c r="Q76" i="6"/>
  <c r="BM76" i="6" s="1"/>
  <c r="R76" i="6"/>
  <c r="BN76" i="6" s="1"/>
  <c r="S76" i="6"/>
  <c r="BO76" i="6" s="1"/>
  <c r="T76" i="6"/>
  <c r="BP76" i="6" s="1"/>
  <c r="U76" i="6"/>
  <c r="BQ76" i="6" s="1"/>
  <c r="V76" i="6"/>
  <c r="BR76" i="6" s="1"/>
  <c r="W76" i="6"/>
  <c r="BS76" i="6" s="1"/>
  <c r="X76" i="6"/>
  <c r="BT76" i="6" s="1"/>
  <c r="Y76" i="6"/>
  <c r="BU76" i="6" s="1"/>
  <c r="C77" i="6"/>
  <c r="AY77" i="6" s="1"/>
  <c r="D77" i="6"/>
  <c r="AZ77" i="6" s="1"/>
  <c r="E77" i="6"/>
  <c r="BA77" i="6" s="1"/>
  <c r="F77" i="6"/>
  <c r="BB77" i="6" s="1"/>
  <c r="G77" i="6"/>
  <c r="BC77" i="6" s="1"/>
  <c r="H77" i="6"/>
  <c r="BD77" i="6" s="1"/>
  <c r="I77" i="6"/>
  <c r="BE77" i="6" s="1"/>
  <c r="J77" i="6"/>
  <c r="BF77" i="6" s="1"/>
  <c r="K77" i="6"/>
  <c r="BG77" i="6" s="1"/>
  <c r="L77" i="6"/>
  <c r="BH77" i="6" s="1"/>
  <c r="M77" i="6"/>
  <c r="BI77" i="6" s="1"/>
  <c r="N77" i="6"/>
  <c r="BJ77" i="6" s="1"/>
  <c r="O77" i="6"/>
  <c r="BK77" i="6" s="1"/>
  <c r="P77" i="6"/>
  <c r="BL77" i="6" s="1"/>
  <c r="Q77" i="6"/>
  <c r="BM77" i="6" s="1"/>
  <c r="R77" i="6"/>
  <c r="BN77" i="6" s="1"/>
  <c r="S77" i="6"/>
  <c r="BO77" i="6" s="1"/>
  <c r="T77" i="6"/>
  <c r="BP77" i="6" s="1"/>
  <c r="U77" i="6"/>
  <c r="BQ77" i="6" s="1"/>
  <c r="V77" i="6"/>
  <c r="BR77" i="6" s="1"/>
  <c r="W77" i="6"/>
  <c r="BS77" i="6" s="1"/>
  <c r="X77" i="6"/>
  <c r="BT77" i="6" s="1"/>
  <c r="Y77" i="6"/>
  <c r="BU77" i="6" s="1"/>
  <c r="C78" i="6"/>
  <c r="AY78" i="6" s="1"/>
  <c r="D78" i="6"/>
  <c r="AZ78" i="6" s="1"/>
  <c r="E78" i="6"/>
  <c r="BA78" i="6" s="1"/>
  <c r="F78" i="6"/>
  <c r="BB78" i="6" s="1"/>
  <c r="G78" i="6"/>
  <c r="BC78" i="6" s="1"/>
  <c r="H78" i="6"/>
  <c r="BD78" i="6" s="1"/>
  <c r="I78" i="6"/>
  <c r="BE78" i="6" s="1"/>
  <c r="J78" i="6"/>
  <c r="BF78" i="6" s="1"/>
  <c r="K78" i="6"/>
  <c r="BG78" i="6" s="1"/>
  <c r="L78" i="6"/>
  <c r="BH78" i="6" s="1"/>
  <c r="M78" i="6"/>
  <c r="BI78" i="6" s="1"/>
  <c r="N78" i="6"/>
  <c r="BJ78" i="6" s="1"/>
  <c r="O78" i="6"/>
  <c r="BK78" i="6" s="1"/>
  <c r="P78" i="6"/>
  <c r="BL78" i="6" s="1"/>
  <c r="Q78" i="6"/>
  <c r="BM78" i="6" s="1"/>
  <c r="R78" i="6"/>
  <c r="BN78" i="6" s="1"/>
  <c r="S78" i="6"/>
  <c r="BO78" i="6" s="1"/>
  <c r="T78" i="6"/>
  <c r="BP78" i="6" s="1"/>
  <c r="U78" i="6"/>
  <c r="BQ78" i="6" s="1"/>
  <c r="V78" i="6"/>
  <c r="BR78" i="6" s="1"/>
  <c r="W78" i="6"/>
  <c r="BS78" i="6" s="1"/>
  <c r="X78" i="6"/>
  <c r="BT78" i="6" s="1"/>
  <c r="Y78" i="6"/>
  <c r="BU78" i="6" s="1"/>
  <c r="C79" i="6"/>
  <c r="AY79" i="6" s="1"/>
  <c r="D79" i="6"/>
  <c r="AZ79" i="6" s="1"/>
  <c r="E79" i="6"/>
  <c r="BA79" i="6" s="1"/>
  <c r="F79" i="6"/>
  <c r="BB79" i="6" s="1"/>
  <c r="G79" i="6"/>
  <c r="BC79" i="6" s="1"/>
  <c r="H79" i="6"/>
  <c r="BD79" i="6" s="1"/>
  <c r="I79" i="6"/>
  <c r="BE79" i="6" s="1"/>
  <c r="J79" i="6"/>
  <c r="BF79" i="6" s="1"/>
  <c r="K79" i="6"/>
  <c r="BG79" i="6" s="1"/>
  <c r="L79" i="6"/>
  <c r="BH79" i="6" s="1"/>
  <c r="M79" i="6"/>
  <c r="BI79" i="6" s="1"/>
  <c r="N79" i="6"/>
  <c r="BJ79" i="6" s="1"/>
  <c r="O79" i="6"/>
  <c r="BK79" i="6" s="1"/>
  <c r="P79" i="6"/>
  <c r="BL79" i="6" s="1"/>
  <c r="Q79" i="6"/>
  <c r="BM79" i="6" s="1"/>
  <c r="R79" i="6"/>
  <c r="BN79" i="6" s="1"/>
  <c r="S79" i="6"/>
  <c r="BO79" i="6" s="1"/>
  <c r="T79" i="6"/>
  <c r="BP79" i="6" s="1"/>
  <c r="U79" i="6"/>
  <c r="BQ79" i="6" s="1"/>
  <c r="V79" i="6"/>
  <c r="BR79" i="6" s="1"/>
  <c r="W79" i="6"/>
  <c r="BS79" i="6" s="1"/>
  <c r="X79" i="6"/>
  <c r="BT79" i="6" s="1"/>
  <c r="Y79" i="6"/>
  <c r="BU79" i="6" s="1"/>
  <c r="C80" i="6"/>
  <c r="AY80" i="6" s="1"/>
  <c r="D80" i="6"/>
  <c r="AZ80" i="6" s="1"/>
  <c r="E80" i="6"/>
  <c r="BA80" i="6" s="1"/>
  <c r="F80" i="6"/>
  <c r="BB80" i="6" s="1"/>
  <c r="G80" i="6"/>
  <c r="BC80" i="6" s="1"/>
  <c r="H80" i="6"/>
  <c r="BD80" i="6" s="1"/>
  <c r="I80" i="6"/>
  <c r="BE80" i="6" s="1"/>
  <c r="J80" i="6"/>
  <c r="BF80" i="6" s="1"/>
  <c r="K80" i="6"/>
  <c r="BG80" i="6" s="1"/>
  <c r="L80" i="6"/>
  <c r="BH80" i="6" s="1"/>
  <c r="M80" i="6"/>
  <c r="BI80" i="6" s="1"/>
  <c r="N80" i="6"/>
  <c r="BJ80" i="6" s="1"/>
  <c r="O80" i="6"/>
  <c r="BK80" i="6" s="1"/>
  <c r="P80" i="6"/>
  <c r="BL80" i="6" s="1"/>
  <c r="Q80" i="6"/>
  <c r="BM80" i="6" s="1"/>
  <c r="R80" i="6"/>
  <c r="BN80" i="6" s="1"/>
  <c r="S80" i="6"/>
  <c r="BO80" i="6" s="1"/>
  <c r="T80" i="6"/>
  <c r="BP80" i="6" s="1"/>
  <c r="U80" i="6"/>
  <c r="BQ80" i="6" s="1"/>
  <c r="V80" i="6"/>
  <c r="BR80" i="6" s="1"/>
  <c r="W80" i="6"/>
  <c r="BS80" i="6" s="1"/>
  <c r="X80" i="6"/>
  <c r="BT80" i="6" s="1"/>
  <c r="Y80" i="6"/>
  <c r="BU80" i="6" s="1"/>
  <c r="C81" i="6"/>
  <c r="AY81" i="6" s="1"/>
  <c r="D81" i="6"/>
  <c r="AZ81" i="6" s="1"/>
  <c r="E81" i="6"/>
  <c r="BA81" i="6" s="1"/>
  <c r="F81" i="6"/>
  <c r="BB81" i="6" s="1"/>
  <c r="G81" i="6"/>
  <c r="BC81" i="6" s="1"/>
  <c r="H81" i="6"/>
  <c r="BD81" i="6" s="1"/>
  <c r="I81" i="6"/>
  <c r="BE81" i="6" s="1"/>
  <c r="J81" i="6"/>
  <c r="BF81" i="6" s="1"/>
  <c r="K81" i="6"/>
  <c r="BG81" i="6" s="1"/>
  <c r="L81" i="6"/>
  <c r="BH81" i="6" s="1"/>
  <c r="M81" i="6"/>
  <c r="BI81" i="6" s="1"/>
  <c r="N81" i="6"/>
  <c r="BJ81" i="6" s="1"/>
  <c r="O81" i="6"/>
  <c r="BK81" i="6" s="1"/>
  <c r="P81" i="6"/>
  <c r="BL81" i="6" s="1"/>
  <c r="Q81" i="6"/>
  <c r="BM81" i="6" s="1"/>
  <c r="R81" i="6"/>
  <c r="BN81" i="6" s="1"/>
  <c r="S81" i="6"/>
  <c r="BO81" i="6" s="1"/>
  <c r="T81" i="6"/>
  <c r="BP81" i="6" s="1"/>
  <c r="U81" i="6"/>
  <c r="BQ81" i="6" s="1"/>
  <c r="V81" i="6"/>
  <c r="BR81" i="6" s="1"/>
  <c r="W81" i="6"/>
  <c r="BS81" i="6" s="1"/>
  <c r="X81" i="6"/>
  <c r="BT81" i="6" s="1"/>
  <c r="Y81" i="6"/>
  <c r="BU81" i="6" s="1"/>
  <c r="C82" i="6"/>
  <c r="AY82" i="6" s="1"/>
  <c r="D82" i="6"/>
  <c r="AZ82" i="6" s="1"/>
  <c r="E82" i="6"/>
  <c r="BA82" i="6" s="1"/>
  <c r="F82" i="6"/>
  <c r="BB82" i="6" s="1"/>
  <c r="G82" i="6"/>
  <c r="BC82" i="6" s="1"/>
  <c r="H82" i="6"/>
  <c r="BD82" i="6" s="1"/>
  <c r="I82" i="6"/>
  <c r="BE82" i="6" s="1"/>
  <c r="J82" i="6"/>
  <c r="BF82" i="6" s="1"/>
  <c r="K82" i="6"/>
  <c r="BG82" i="6" s="1"/>
  <c r="L82" i="6"/>
  <c r="BH82" i="6" s="1"/>
  <c r="M82" i="6"/>
  <c r="BI82" i="6" s="1"/>
  <c r="N82" i="6"/>
  <c r="BJ82" i="6" s="1"/>
  <c r="O82" i="6"/>
  <c r="BK82" i="6" s="1"/>
  <c r="P82" i="6"/>
  <c r="BL82" i="6" s="1"/>
  <c r="Q82" i="6"/>
  <c r="BM82" i="6" s="1"/>
  <c r="R82" i="6"/>
  <c r="BN82" i="6" s="1"/>
  <c r="S82" i="6"/>
  <c r="BO82" i="6" s="1"/>
  <c r="T82" i="6"/>
  <c r="BP82" i="6" s="1"/>
  <c r="U82" i="6"/>
  <c r="BQ82" i="6" s="1"/>
  <c r="V82" i="6"/>
  <c r="BR82" i="6" s="1"/>
  <c r="W82" i="6"/>
  <c r="BS82" i="6" s="1"/>
  <c r="X82" i="6"/>
  <c r="BT82" i="6" s="1"/>
  <c r="Y82" i="6"/>
  <c r="BU82" i="6" s="1"/>
  <c r="C83" i="6"/>
  <c r="AY83" i="6" s="1"/>
  <c r="D83" i="6"/>
  <c r="AZ83" i="6" s="1"/>
  <c r="E83" i="6"/>
  <c r="BA83" i="6" s="1"/>
  <c r="F83" i="6"/>
  <c r="BB83" i="6" s="1"/>
  <c r="G83" i="6"/>
  <c r="BC83" i="6" s="1"/>
  <c r="H83" i="6"/>
  <c r="BD83" i="6" s="1"/>
  <c r="I83" i="6"/>
  <c r="BE83" i="6" s="1"/>
  <c r="J83" i="6"/>
  <c r="BF83" i="6" s="1"/>
  <c r="K83" i="6"/>
  <c r="BG83" i="6" s="1"/>
  <c r="L83" i="6"/>
  <c r="BH83" i="6" s="1"/>
  <c r="M83" i="6"/>
  <c r="BI83" i="6" s="1"/>
  <c r="N83" i="6"/>
  <c r="BJ83" i="6" s="1"/>
  <c r="O83" i="6"/>
  <c r="BK83" i="6" s="1"/>
  <c r="P83" i="6"/>
  <c r="BL83" i="6" s="1"/>
  <c r="Q83" i="6"/>
  <c r="BM83" i="6" s="1"/>
  <c r="R83" i="6"/>
  <c r="BN83" i="6" s="1"/>
  <c r="S83" i="6"/>
  <c r="BO83" i="6" s="1"/>
  <c r="T83" i="6"/>
  <c r="BP83" i="6" s="1"/>
  <c r="U83" i="6"/>
  <c r="BQ83" i="6" s="1"/>
  <c r="V83" i="6"/>
  <c r="BR83" i="6" s="1"/>
  <c r="W83" i="6"/>
  <c r="BS83" i="6" s="1"/>
  <c r="X83" i="6"/>
  <c r="BT83" i="6" s="1"/>
  <c r="Y83" i="6"/>
  <c r="BU83" i="6" s="1"/>
  <c r="C84" i="6"/>
  <c r="AY84" i="6" s="1"/>
  <c r="D84" i="6"/>
  <c r="AZ84" i="6" s="1"/>
  <c r="E84" i="6"/>
  <c r="BA84" i="6" s="1"/>
  <c r="F84" i="6"/>
  <c r="BB84" i="6" s="1"/>
  <c r="G84" i="6"/>
  <c r="BC84" i="6" s="1"/>
  <c r="H84" i="6"/>
  <c r="BD84" i="6" s="1"/>
  <c r="I84" i="6"/>
  <c r="BE84" i="6" s="1"/>
  <c r="J84" i="6"/>
  <c r="K84" i="6"/>
  <c r="BG84" i="6" s="1"/>
  <c r="L84" i="6"/>
  <c r="BH84" i="6" s="1"/>
  <c r="M84" i="6"/>
  <c r="BI84" i="6" s="1"/>
  <c r="N84" i="6"/>
  <c r="BJ84" i="6" s="1"/>
  <c r="O84" i="6"/>
  <c r="BK84" i="6" s="1"/>
  <c r="P84" i="6"/>
  <c r="BL84" i="6" s="1"/>
  <c r="Q84" i="6"/>
  <c r="BM84" i="6" s="1"/>
  <c r="R84" i="6"/>
  <c r="BN84" i="6" s="1"/>
  <c r="S84" i="6"/>
  <c r="BO84" i="6" s="1"/>
  <c r="T84" i="6"/>
  <c r="BP84" i="6" s="1"/>
  <c r="U84" i="6"/>
  <c r="BQ84" i="6" s="1"/>
  <c r="V84" i="6"/>
  <c r="BR84" i="6" s="1"/>
  <c r="W84" i="6"/>
  <c r="BS84" i="6" s="1"/>
  <c r="X84" i="6"/>
  <c r="BT84" i="6" s="1"/>
  <c r="Y84" i="6"/>
  <c r="BU84" i="6" s="1"/>
  <c r="C85" i="6"/>
  <c r="AY85" i="6" s="1"/>
  <c r="D85" i="6"/>
  <c r="AZ85" i="6" s="1"/>
  <c r="E85" i="6"/>
  <c r="BA85" i="6" s="1"/>
  <c r="F85" i="6"/>
  <c r="BB85" i="6" s="1"/>
  <c r="G85" i="6"/>
  <c r="BC85" i="6" s="1"/>
  <c r="H85" i="6"/>
  <c r="BD85" i="6" s="1"/>
  <c r="I85" i="6"/>
  <c r="BE85" i="6" s="1"/>
  <c r="J85" i="6"/>
  <c r="BF85" i="6" s="1"/>
  <c r="K85" i="6"/>
  <c r="BG85" i="6" s="1"/>
  <c r="L85" i="6"/>
  <c r="BH85" i="6" s="1"/>
  <c r="M85" i="6"/>
  <c r="BI85" i="6" s="1"/>
  <c r="N85" i="6"/>
  <c r="BJ85" i="6" s="1"/>
  <c r="O85" i="6"/>
  <c r="BK85" i="6" s="1"/>
  <c r="P85" i="6"/>
  <c r="BL85" i="6" s="1"/>
  <c r="Q85" i="6"/>
  <c r="BM85" i="6" s="1"/>
  <c r="R85" i="6"/>
  <c r="BN85" i="6" s="1"/>
  <c r="S85" i="6"/>
  <c r="BO85" i="6" s="1"/>
  <c r="T85" i="6"/>
  <c r="BP85" i="6" s="1"/>
  <c r="U85" i="6"/>
  <c r="BQ85" i="6" s="1"/>
  <c r="V85" i="6"/>
  <c r="BR85" i="6" s="1"/>
  <c r="W85" i="6"/>
  <c r="BS85" i="6" s="1"/>
  <c r="X85" i="6"/>
  <c r="BT85" i="6" s="1"/>
  <c r="Y85" i="6"/>
  <c r="BU85" i="6" s="1"/>
  <c r="C86" i="6"/>
  <c r="AY86" i="6" s="1"/>
  <c r="D86" i="6"/>
  <c r="AZ86" i="6" s="1"/>
  <c r="E86" i="6"/>
  <c r="BA86" i="6" s="1"/>
  <c r="F86" i="6"/>
  <c r="BB86" i="6" s="1"/>
  <c r="G86" i="6"/>
  <c r="BC86" i="6" s="1"/>
  <c r="H86" i="6"/>
  <c r="BD86" i="6" s="1"/>
  <c r="I86" i="6"/>
  <c r="BE86" i="6" s="1"/>
  <c r="J86" i="6"/>
  <c r="BF86" i="6" s="1"/>
  <c r="K86" i="6"/>
  <c r="BG86" i="6" s="1"/>
  <c r="L86" i="6"/>
  <c r="BH86" i="6" s="1"/>
  <c r="M86" i="6"/>
  <c r="BI86" i="6" s="1"/>
  <c r="N86" i="6"/>
  <c r="BJ86" i="6" s="1"/>
  <c r="O86" i="6"/>
  <c r="BK86" i="6" s="1"/>
  <c r="P86" i="6"/>
  <c r="BL86" i="6" s="1"/>
  <c r="Q86" i="6"/>
  <c r="BM86" i="6" s="1"/>
  <c r="R86" i="6"/>
  <c r="BN86" i="6" s="1"/>
  <c r="S86" i="6"/>
  <c r="BO86" i="6" s="1"/>
  <c r="T86" i="6"/>
  <c r="BP86" i="6" s="1"/>
  <c r="U86" i="6"/>
  <c r="BQ86" i="6" s="1"/>
  <c r="V86" i="6"/>
  <c r="BR86" i="6" s="1"/>
  <c r="W86" i="6"/>
  <c r="BS86" i="6" s="1"/>
  <c r="X86" i="6"/>
  <c r="BT86" i="6" s="1"/>
  <c r="Y86" i="6"/>
  <c r="BU86" i="6" s="1"/>
  <c r="C87" i="6"/>
  <c r="AY87" i="6" s="1"/>
  <c r="D87" i="6"/>
  <c r="AZ87" i="6" s="1"/>
  <c r="E87" i="6"/>
  <c r="BA87" i="6" s="1"/>
  <c r="F87" i="6"/>
  <c r="BB87" i="6" s="1"/>
  <c r="G87" i="6"/>
  <c r="BC87" i="6" s="1"/>
  <c r="H87" i="6"/>
  <c r="BD87" i="6" s="1"/>
  <c r="I87" i="6"/>
  <c r="BE87" i="6" s="1"/>
  <c r="J87" i="6"/>
  <c r="BF87" i="6" s="1"/>
  <c r="K87" i="6"/>
  <c r="BG87" i="6" s="1"/>
  <c r="L87" i="6"/>
  <c r="BH87" i="6" s="1"/>
  <c r="M87" i="6"/>
  <c r="BI87" i="6" s="1"/>
  <c r="N87" i="6"/>
  <c r="BJ87" i="6" s="1"/>
  <c r="O87" i="6"/>
  <c r="BK87" i="6" s="1"/>
  <c r="P87" i="6"/>
  <c r="BL87" i="6" s="1"/>
  <c r="Q87" i="6"/>
  <c r="BM87" i="6" s="1"/>
  <c r="R87" i="6"/>
  <c r="BN87" i="6" s="1"/>
  <c r="S87" i="6"/>
  <c r="BO87" i="6" s="1"/>
  <c r="T87" i="6"/>
  <c r="BP87" i="6" s="1"/>
  <c r="U87" i="6"/>
  <c r="BQ87" i="6" s="1"/>
  <c r="V87" i="6"/>
  <c r="BR87" i="6" s="1"/>
  <c r="W87" i="6"/>
  <c r="BS87" i="6" s="1"/>
  <c r="X87" i="6"/>
  <c r="BT87" i="6" s="1"/>
  <c r="Y87" i="6"/>
  <c r="BU87" i="6" s="1"/>
  <c r="C88" i="6"/>
  <c r="AY88" i="6" s="1"/>
  <c r="D88" i="6"/>
  <c r="AZ88" i="6" s="1"/>
  <c r="E88" i="6"/>
  <c r="BA88" i="6" s="1"/>
  <c r="F88" i="6"/>
  <c r="BB88" i="6" s="1"/>
  <c r="G88" i="6"/>
  <c r="BC88" i="6" s="1"/>
  <c r="H88" i="6"/>
  <c r="BD88" i="6" s="1"/>
  <c r="I88" i="6"/>
  <c r="BE88" i="6" s="1"/>
  <c r="J88" i="6"/>
  <c r="BF88" i="6" s="1"/>
  <c r="K88" i="6"/>
  <c r="BG88" i="6" s="1"/>
  <c r="L88" i="6"/>
  <c r="BH88" i="6" s="1"/>
  <c r="M88" i="6"/>
  <c r="BI88" i="6" s="1"/>
  <c r="N88" i="6"/>
  <c r="BJ88" i="6" s="1"/>
  <c r="O88" i="6"/>
  <c r="BK88" i="6" s="1"/>
  <c r="P88" i="6"/>
  <c r="Q88" i="6"/>
  <c r="BM88" i="6" s="1"/>
  <c r="R88" i="6"/>
  <c r="BN88" i="6" s="1"/>
  <c r="S88" i="6"/>
  <c r="BO88" i="6" s="1"/>
  <c r="T88" i="6"/>
  <c r="BP88" i="6" s="1"/>
  <c r="U88" i="6"/>
  <c r="BQ88" i="6" s="1"/>
  <c r="V88" i="6"/>
  <c r="BR88" i="6" s="1"/>
  <c r="W88" i="6"/>
  <c r="BS88" i="6" s="1"/>
  <c r="X88" i="6"/>
  <c r="BT88" i="6" s="1"/>
  <c r="Y88" i="6"/>
  <c r="BU88" i="6" s="1"/>
  <c r="C89" i="6"/>
  <c r="AY89" i="6" s="1"/>
  <c r="D89" i="6"/>
  <c r="AZ89" i="6" s="1"/>
  <c r="E89" i="6"/>
  <c r="BA89" i="6" s="1"/>
  <c r="F89" i="6"/>
  <c r="BB89" i="6" s="1"/>
  <c r="G89" i="6"/>
  <c r="BC89" i="6" s="1"/>
  <c r="H89" i="6"/>
  <c r="BD89" i="6" s="1"/>
  <c r="I89" i="6"/>
  <c r="BE89" i="6" s="1"/>
  <c r="J89" i="6"/>
  <c r="BF89" i="6" s="1"/>
  <c r="K89" i="6"/>
  <c r="BG89" i="6" s="1"/>
  <c r="L89" i="6"/>
  <c r="BH89" i="6" s="1"/>
  <c r="M89" i="6"/>
  <c r="BI89" i="6" s="1"/>
  <c r="N89" i="6"/>
  <c r="BJ89" i="6" s="1"/>
  <c r="O89" i="6"/>
  <c r="BK89" i="6" s="1"/>
  <c r="P89" i="6"/>
  <c r="BL89" i="6" s="1"/>
  <c r="Q89" i="6"/>
  <c r="R89" i="6"/>
  <c r="BN89" i="6" s="1"/>
  <c r="S89" i="6"/>
  <c r="BO89" i="6" s="1"/>
  <c r="T89" i="6"/>
  <c r="BP89" i="6" s="1"/>
  <c r="U89" i="6"/>
  <c r="BQ89" i="6" s="1"/>
  <c r="V89" i="6"/>
  <c r="BR89" i="6" s="1"/>
  <c r="W89" i="6"/>
  <c r="BS89" i="6" s="1"/>
  <c r="X89" i="6"/>
  <c r="BT89" i="6" s="1"/>
  <c r="Y89" i="6"/>
  <c r="BU89" i="6" s="1"/>
  <c r="C90" i="6"/>
  <c r="AY90" i="6" s="1"/>
  <c r="D90" i="6"/>
  <c r="AZ90" i="6" s="1"/>
  <c r="E90" i="6"/>
  <c r="BA90" i="6" s="1"/>
  <c r="F90" i="6"/>
  <c r="BB90" i="6" s="1"/>
  <c r="G90" i="6"/>
  <c r="BC90" i="6" s="1"/>
  <c r="H90" i="6"/>
  <c r="BD90" i="6" s="1"/>
  <c r="I90" i="6"/>
  <c r="BE90" i="6" s="1"/>
  <c r="J90" i="6"/>
  <c r="BF90" i="6" s="1"/>
  <c r="K90" i="6"/>
  <c r="BG90" i="6" s="1"/>
  <c r="L90" i="6"/>
  <c r="BH90" i="6" s="1"/>
  <c r="M90" i="6"/>
  <c r="BI90" i="6" s="1"/>
  <c r="N90" i="6"/>
  <c r="BJ90" i="6" s="1"/>
  <c r="O90" i="6"/>
  <c r="BK90" i="6" s="1"/>
  <c r="P90" i="6"/>
  <c r="BL90" i="6" s="1"/>
  <c r="Q90" i="6"/>
  <c r="BM90" i="6" s="1"/>
  <c r="R90" i="6"/>
  <c r="BN90" i="6" s="1"/>
  <c r="S90" i="6"/>
  <c r="BO90" i="6" s="1"/>
  <c r="T90" i="6"/>
  <c r="BP90" i="6" s="1"/>
  <c r="U90" i="6"/>
  <c r="BQ90" i="6" s="1"/>
  <c r="V90" i="6"/>
  <c r="BR90" i="6" s="1"/>
  <c r="W90" i="6"/>
  <c r="BS90" i="6" s="1"/>
  <c r="X90" i="6"/>
  <c r="BT90" i="6" s="1"/>
  <c r="Y90" i="6"/>
  <c r="BU90" i="6" s="1"/>
  <c r="C91" i="6"/>
  <c r="AY91" i="6" s="1"/>
  <c r="D91" i="6"/>
  <c r="E91" i="6"/>
  <c r="BA91" i="6" s="1"/>
  <c r="F91" i="6"/>
  <c r="BB91" i="6" s="1"/>
  <c r="G91" i="6"/>
  <c r="BC91" i="6" s="1"/>
  <c r="H91" i="6"/>
  <c r="BD91" i="6" s="1"/>
  <c r="I91" i="6"/>
  <c r="BE91" i="6" s="1"/>
  <c r="J91" i="6"/>
  <c r="BF91" i="6" s="1"/>
  <c r="K91" i="6"/>
  <c r="BG91" i="6" s="1"/>
  <c r="L91" i="6"/>
  <c r="BH91" i="6" s="1"/>
  <c r="M91" i="6"/>
  <c r="BI91" i="6" s="1"/>
  <c r="N91" i="6"/>
  <c r="BJ91" i="6" s="1"/>
  <c r="O91" i="6"/>
  <c r="BK91" i="6" s="1"/>
  <c r="P91" i="6"/>
  <c r="BL91" i="6" s="1"/>
  <c r="Q91" i="6"/>
  <c r="BM91" i="6" s="1"/>
  <c r="R91" i="6"/>
  <c r="BN91" i="6" s="1"/>
  <c r="S91" i="6"/>
  <c r="BO91" i="6" s="1"/>
  <c r="T91" i="6"/>
  <c r="BP91" i="6" s="1"/>
  <c r="U91" i="6"/>
  <c r="BQ91" i="6" s="1"/>
  <c r="V91" i="6"/>
  <c r="BR91" i="6" s="1"/>
  <c r="W91" i="6"/>
  <c r="BS91" i="6" s="1"/>
  <c r="X91" i="6"/>
  <c r="BT91" i="6" s="1"/>
  <c r="Y91" i="6"/>
  <c r="BU91" i="6" s="1"/>
  <c r="C92" i="6"/>
  <c r="AY92" i="6" s="1"/>
  <c r="D92" i="6"/>
  <c r="AZ92" i="6" s="1"/>
  <c r="E92" i="6"/>
  <c r="BA92" i="6" s="1"/>
  <c r="F92" i="6"/>
  <c r="BB92" i="6" s="1"/>
  <c r="G92" i="6"/>
  <c r="BC92" i="6" s="1"/>
  <c r="H92" i="6"/>
  <c r="BD92" i="6" s="1"/>
  <c r="I92" i="6"/>
  <c r="BE92" i="6" s="1"/>
  <c r="J92" i="6"/>
  <c r="BF92" i="6" s="1"/>
  <c r="K92" i="6"/>
  <c r="BG92" i="6" s="1"/>
  <c r="L92" i="6"/>
  <c r="BH92" i="6" s="1"/>
  <c r="M92" i="6"/>
  <c r="BI92" i="6" s="1"/>
  <c r="N92" i="6"/>
  <c r="BJ92" i="6" s="1"/>
  <c r="O92" i="6"/>
  <c r="P92" i="6"/>
  <c r="BL92" i="6" s="1"/>
  <c r="Q92" i="6"/>
  <c r="BM92" i="6" s="1"/>
  <c r="R92" i="6"/>
  <c r="BN92" i="6" s="1"/>
  <c r="S92" i="6"/>
  <c r="BO92" i="6" s="1"/>
  <c r="T92" i="6"/>
  <c r="BP92" i="6" s="1"/>
  <c r="U92" i="6"/>
  <c r="BQ92" i="6" s="1"/>
  <c r="V92" i="6"/>
  <c r="BR92" i="6" s="1"/>
  <c r="W92" i="6"/>
  <c r="BS92" i="6" s="1"/>
  <c r="X92" i="6"/>
  <c r="BT92" i="6" s="1"/>
  <c r="Y92" i="6"/>
  <c r="BU92" i="6" s="1"/>
  <c r="C93" i="6"/>
  <c r="AY93" i="6" s="1"/>
  <c r="D93" i="6"/>
  <c r="AZ93" i="6" s="1"/>
  <c r="E93" i="6"/>
  <c r="BA93" i="6" s="1"/>
  <c r="F93" i="6"/>
  <c r="BB93" i="6" s="1"/>
  <c r="G93" i="6"/>
  <c r="BC93" i="6" s="1"/>
  <c r="H93" i="6"/>
  <c r="BD93" i="6" s="1"/>
  <c r="I93" i="6"/>
  <c r="BE93" i="6" s="1"/>
  <c r="J93" i="6"/>
  <c r="BF93" i="6" s="1"/>
  <c r="K93" i="6"/>
  <c r="BG93" i="6" s="1"/>
  <c r="L93" i="6"/>
  <c r="BH93" i="6" s="1"/>
  <c r="M93" i="6"/>
  <c r="BI93" i="6" s="1"/>
  <c r="N93" i="6"/>
  <c r="BJ93" i="6" s="1"/>
  <c r="O93" i="6"/>
  <c r="BK93" i="6" s="1"/>
  <c r="P93" i="6"/>
  <c r="BL93" i="6" s="1"/>
  <c r="Q93" i="6"/>
  <c r="BM93" i="6" s="1"/>
  <c r="R93" i="6"/>
  <c r="BN93" i="6" s="1"/>
  <c r="S93" i="6"/>
  <c r="BO93" i="6" s="1"/>
  <c r="T93" i="6"/>
  <c r="BP93" i="6" s="1"/>
  <c r="U93" i="6"/>
  <c r="BQ93" i="6" s="1"/>
  <c r="V93" i="6"/>
  <c r="BR93" i="6" s="1"/>
  <c r="W93" i="6"/>
  <c r="BS93" i="6" s="1"/>
  <c r="X93" i="6"/>
  <c r="BT93" i="6" s="1"/>
  <c r="Y93" i="6"/>
  <c r="BU93" i="6" s="1"/>
  <c r="C94" i="6"/>
  <c r="AY94" i="6" s="1"/>
  <c r="D94" i="6"/>
  <c r="AZ94" i="6" s="1"/>
  <c r="E94" i="6"/>
  <c r="BA94" i="6" s="1"/>
  <c r="F94" i="6"/>
  <c r="BB94" i="6" s="1"/>
  <c r="G94" i="6"/>
  <c r="BC94" i="6" s="1"/>
  <c r="H94" i="6"/>
  <c r="BD94" i="6" s="1"/>
  <c r="I94" i="6"/>
  <c r="BE94" i="6" s="1"/>
  <c r="J94" i="6"/>
  <c r="BF94" i="6" s="1"/>
  <c r="K94" i="6"/>
  <c r="BG94" i="6" s="1"/>
  <c r="L94" i="6"/>
  <c r="BH94" i="6" s="1"/>
  <c r="M94" i="6"/>
  <c r="BI94" i="6" s="1"/>
  <c r="N94" i="6"/>
  <c r="BJ94" i="6" s="1"/>
  <c r="O94" i="6"/>
  <c r="BK94" i="6" s="1"/>
  <c r="P94" i="6"/>
  <c r="BL94" i="6" s="1"/>
  <c r="Q94" i="6"/>
  <c r="BM94" i="6" s="1"/>
  <c r="R94" i="6"/>
  <c r="BN94" i="6" s="1"/>
  <c r="S94" i="6"/>
  <c r="T94" i="6"/>
  <c r="BP94" i="6" s="1"/>
  <c r="U94" i="6"/>
  <c r="BQ94" i="6" s="1"/>
  <c r="V94" i="6"/>
  <c r="BR94" i="6" s="1"/>
  <c r="W94" i="6"/>
  <c r="BS94" i="6" s="1"/>
  <c r="X94" i="6"/>
  <c r="BT94" i="6" s="1"/>
  <c r="Y94" i="6"/>
  <c r="BU94" i="6" s="1"/>
  <c r="C95" i="6"/>
  <c r="AY95" i="6" s="1"/>
  <c r="D95" i="6"/>
  <c r="AZ95" i="6" s="1"/>
  <c r="E95" i="6"/>
  <c r="BA95" i="6" s="1"/>
  <c r="F95" i="6"/>
  <c r="BB95" i="6" s="1"/>
  <c r="G95" i="6"/>
  <c r="BC95" i="6" s="1"/>
  <c r="H95" i="6"/>
  <c r="BD95" i="6" s="1"/>
  <c r="I95" i="6"/>
  <c r="BE95" i="6" s="1"/>
  <c r="J95" i="6"/>
  <c r="BF95" i="6" s="1"/>
  <c r="K95" i="6"/>
  <c r="BG95" i="6" s="1"/>
  <c r="L95" i="6"/>
  <c r="BH95" i="6" s="1"/>
  <c r="M95" i="6"/>
  <c r="BI95" i="6" s="1"/>
  <c r="N95" i="6"/>
  <c r="BJ95" i="6" s="1"/>
  <c r="O95" i="6"/>
  <c r="BK95" i="6" s="1"/>
  <c r="P95" i="6"/>
  <c r="BL95" i="6" s="1"/>
  <c r="Q95" i="6"/>
  <c r="BM95" i="6" s="1"/>
  <c r="R95" i="6"/>
  <c r="BN95" i="6" s="1"/>
  <c r="S95" i="6"/>
  <c r="BO95" i="6" s="1"/>
  <c r="T95" i="6"/>
  <c r="BP95" i="6" s="1"/>
  <c r="U95" i="6"/>
  <c r="BQ95" i="6" s="1"/>
  <c r="V95" i="6"/>
  <c r="BR95" i="6" s="1"/>
  <c r="W95" i="6"/>
  <c r="BS95" i="6" s="1"/>
  <c r="X95" i="6"/>
  <c r="BT95" i="6" s="1"/>
  <c r="Y95" i="6"/>
  <c r="BU95" i="6" s="1"/>
  <c r="C96" i="6"/>
  <c r="AY96" i="6" s="1"/>
  <c r="D96" i="6"/>
  <c r="AZ96" i="6" s="1"/>
  <c r="E96" i="6"/>
  <c r="F96" i="6"/>
  <c r="BB96" i="6" s="1"/>
  <c r="G96" i="6"/>
  <c r="BC96" i="6" s="1"/>
  <c r="H96" i="6"/>
  <c r="BD96" i="6" s="1"/>
  <c r="I96" i="6"/>
  <c r="BE96" i="6" s="1"/>
  <c r="J96" i="6"/>
  <c r="BF96" i="6" s="1"/>
  <c r="K96" i="6"/>
  <c r="BG96" i="6" s="1"/>
  <c r="L96" i="6"/>
  <c r="BH96" i="6" s="1"/>
  <c r="M96" i="6"/>
  <c r="BI96" i="6" s="1"/>
  <c r="N96" i="6"/>
  <c r="BJ96" i="6" s="1"/>
  <c r="O96" i="6"/>
  <c r="BK96" i="6" s="1"/>
  <c r="P96" i="6"/>
  <c r="BL96" i="6" s="1"/>
  <c r="Q96" i="6"/>
  <c r="BM96" i="6" s="1"/>
  <c r="R96" i="6"/>
  <c r="BN96" i="6" s="1"/>
  <c r="S96" i="6"/>
  <c r="BO96" i="6" s="1"/>
  <c r="T96" i="6"/>
  <c r="BP96" i="6" s="1"/>
  <c r="U96" i="6"/>
  <c r="BQ96" i="6" s="1"/>
  <c r="V96" i="6"/>
  <c r="BR96" i="6" s="1"/>
  <c r="W96" i="6"/>
  <c r="BS96" i="6" s="1"/>
  <c r="X96" i="6"/>
  <c r="BT96" i="6" s="1"/>
  <c r="Y96" i="6"/>
  <c r="BU96" i="6" s="1"/>
  <c r="C97" i="6"/>
  <c r="AY97" i="6" s="1"/>
  <c r="D97" i="6"/>
  <c r="AZ97" i="6" s="1"/>
  <c r="E97" i="6"/>
  <c r="BA97" i="6" s="1"/>
  <c r="F97" i="6"/>
  <c r="BB97" i="6" s="1"/>
  <c r="G97" i="6"/>
  <c r="BC97" i="6" s="1"/>
  <c r="H97" i="6"/>
  <c r="BD97" i="6" s="1"/>
  <c r="I97" i="6"/>
  <c r="BE97" i="6" s="1"/>
  <c r="J97" i="6"/>
  <c r="BF97" i="6" s="1"/>
  <c r="K97" i="6"/>
  <c r="BG97" i="6" s="1"/>
  <c r="L97" i="6"/>
  <c r="BH97" i="6" s="1"/>
  <c r="M97" i="6"/>
  <c r="BI97" i="6" s="1"/>
  <c r="N97" i="6"/>
  <c r="BJ97" i="6" s="1"/>
  <c r="O97" i="6"/>
  <c r="BK97" i="6" s="1"/>
  <c r="P97" i="6"/>
  <c r="BL97" i="6" s="1"/>
  <c r="Q97" i="6"/>
  <c r="BM97" i="6" s="1"/>
  <c r="R97" i="6"/>
  <c r="BN97" i="6" s="1"/>
  <c r="S97" i="6"/>
  <c r="BO97" i="6" s="1"/>
  <c r="T97" i="6"/>
  <c r="BP97" i="6" s="1"/>
  <c r="U97" i="6"/>
  <c r="BQ97" i="6" s="1"/>
  <c r="V97" i="6"/>
  <c r="W97" i="6"/>
  <c r="BS97" i="6" s="1"/>
  <c r="X97" i="6"/>
  <c r="BT97" i="6" s="1"/>
  <c r="Y97" i="6"/>
  <c r="C98" i="6"/>
  <c r="AY98" i="6" s="1"/>
  <c r="D98" i="6"/>
  <c r="AZ98" i="6" s="1"/>
  <c r="E98" i="6"/>
  <c r="BA98" i="6" s="1"/>
  <c r="F98" i="6"/>
  <c r="BB98" i="6" s="1"/>
  <c r="G98" i="6"/>
  <c r="BC98" i="6" s="1"/>
  <c r="H98" i="6"/>
  <c r="BD98" i="6" s="1"/>
  <c r="I98" i="6"/>
  <c r="BE98" i="6" s="1"/>
  <c r="J98" i="6"/>
  <c r="BF98" i="6" s="1"/>
  <c r="K98" i="6"/>
  <c r="BG98" i="6" s="1"/>
  <c r="L98" i="6"/>
  <c r="BH98" i="6" s="1"/>
  <c r="M98" i="6"/>
  <c r="BI98" i="6" s="1"/>
  <c r="N98" i="6"/>
  <c r="BJ98" i="6" s="1"/>
  <c r="O98" i="6"/>
  <c r="BK98" i="6" s="1"/>
  <c r="P98" i="6"/>
  <c r="BL98" i="6" s="1"/>
  <c r="Q98" i="6"/>
  <c r="BM98" i="6" s="1"/>
  <c r="R98" i="6"/>
  <c r="BN98" i="6" s="1"/>
  <c r="S98" i="6"/>
  <c r="BO98" i="6" s="1"/>
  <c r="T98" i="6"/>
  <c r="BP98" i="6" s="1"/>
  <c r="U98" i="6"/>
  <c r="BQ98" i="6" s="1"/>
  <c r="V98" i="6"/>
  <c r="BR98" i="6" s="1"/>
  <c r="W98" i="6"/>
  <c r="BS98" i="6" s="1"/>
  <c r="X98" i="6"/>
  <c r="BT98" i="6" s="1"/>
  <c r="Y98" i="6"/>
  <c r="BU98" i="6" s="1"/>
  <c r="C99" i="6"/>
  <c r="D99" i="6"/>
  <c r="AZ99" i="6" s="1"/>
  <c r="E99" i="6"/>
  <c r="BA99" i="6" s="1"/>
  <c r="F99" i="6"/>
  <c r="BB99" i="6" s="1"/>
  <c r="G99" i="6"/>
  <c r="BC99" i="6" s="1"/>
  <c r="H99" i="6"/>
  <c r="BD99" i="6" s="1"/>
  <c r="I99" i="6"/>
  <c r="BE99" i="6" s="1"/>
  <c r="J99" i="6"/>
  <c r="BF99" i="6" s="1"/>
  <c r="K99" i="6"/>
  <c r="BG99" i="6" s="1"/>
  <c r="L99" i="6"/>
  <c r="BH99" i="6" s="1"/>
  <c r="M99" i="6"/>
  <c r="BI99" i="6" s="1"/>
  <c r="N99" i="6"/>
  <c r="BJ99" i="6" s="1"/>
  <c r="O99" i="6"/>
  <c r="BK99" i="6" s="1"/>
  <c r="P99" i="6"/>
  <c r="BL99" i="6" s="1"/>
  <c r="Q99" i="6"/>
  <c r="BM99" i="6" s="1"/>
  <c r="R99" i="6"/>
  <c r="BN99" i="6" s="1"/>
  <c r="S99" i="6"/>
  <c r="BO99" i="6" s="1"/>
  <c r="T99" i="6"/>
  <c r="BP99" i="6" s="1"/>
  <c r="U99" i="6"/>
  <c r="BQ99" i="6" s="1"/>
  <c r="V99" i="6"/>
  <c r="BR99" i="6" s="1"/>
  <c r="W99" i="6"/>
  <c r="BS99" i="6" s="1"/>
  <c r="X99" i="6"/>
  <c r="BT99" i="6" s="1"/>
  <c r="Y99" i="6"/>
  <c r="BU99" i="6" s="1"/>
  <c r="C100" i="6"/>
  <c r="AY100" i="6" s="1"/>
  <c r="D100" i="6"/>
  <c r="AZ100" i="6" s="1"/>
  <c r="E100" i="6"/>
  <c r="BA100" i="6" s="1"/>
  <c r="F100" i="6"/>
  <c r="BB100" i="6" s="1"/>
  <c r="G100" i="6"/>
  <c r="BC100" i="6" s="1"/>
  <c r="H100" i="6"/>
  <c r="BD100" i="6" s="1"/>
  <c r="I100" i="6"/>
  <c r="BE100" i="6" s="1"/>
  <c r="J100" i="6"/>
  <c r="BF100" i="6" s="1"/>
  <c r="K100" i="6"/>
  <c r="BG100" i="6" s="1"/>
  <c r="L100" i="6"/>
  <c r="BH100" i="6" s="1"/>
  <c r="M100" i="6"/>
  <c r="BI100" i="6" s="1"/>
  <c r="N100" i="6"/>
  <c r="BJ100" i="6" s="1"/>
  <c r="O100" i="6"/>
  <c r="BK100" i="6" s="1"/>
  <c r="P100" i="6"/>
  <c r="BL100" i="6" s="1"/>
  <c r="Q100" i="6"/>
  <c r="BM100" i="6" s="1"/>
  <c r="R100" i="6"/>
  <c r="BN100" i="6" s="1"/>
  <c r="S100" i="6"/>
  <c r="BO100" i="6" s="1"/>
  <c r="T100" i="6"/>
  <c r="BP100" i="6" s="1"/>
  <c r="U100" i="6"/>
  <c r="BQ100" i="6" s="1"/>
  <c r="V100" i="6"/>
  <c r="BR100" i="6" s="1"/>
  <c r="W100" i="6"/>
  <c r="BS100" i="6" s="1"/>
  <c r="X100" i="6"/>
  <c r="BT100" i="6" s="1"/>
  <c r="Y100" i="6"/>
  <c r="BU100" i="6" s="1"/>
  <c r="C101" i="6"/>
  <c r="AY101" i="6" s="1"/>
  <c r="D101" i="6"/>
  <c r="AZ101" i="6" s="1"/>
  <c r="E101" i="6"/>
  <c r="F101" i="6"/>
  <c r="BB101" i="6" s="1"/>
  <c r="G101" i="6"/>
  <c r="BC101" i="6" s="1"/>
  <c r="H101" i="6"/>
  <c r="BD101" i="6" s="1"/>
  <c r="I101" i="6"/>
  <c r="BE101" i="6" s="1"/>
  <c r="J101" i="6"/>
  <c r="BF101" i="6" s="1"/>
  <c r="K101" i="6"/>
  <c r="BG101" i="6" s="1"/>
  <c r="L101" i="6"/>
  <c r="BH101" i="6" s="1"/>
  <c r="M101" i="6"/>
  <c r="BI101" i="6" s="1"/>
  <c r="N101" i="6"/>
  <c r="BJ101" i="6" s="1"/>
  <c r="O101" i="6"/>
  <c r="BK101" i="6" s="1"/>
  <c r="P101" i="6"/>
  <c r="BL101" i="6" s="1"/>
  <c r="Q101" i="6"/>
  <c r="BM101" i="6" s="1"/>
  <c r="R101" i="6"/>
  <c r="BN101" i="6" s="1"/>
  <c r="S101" i="6"/>
  <c r="BO101" i="6" s="1"/>
  <c r="T101" i="6"/>
  <c r="BP101" i="6" s="1"/>
  <c r="U101" i="6"/>
  <c r="BQ101" i="6" s="1"/>
  <c r="V101" i="6"/>
  <c r="BR101" i="6" s="1"/>
  <c r="W101" i="6"/>
  <c r="BS101" i="6" s="1"/>
  <c r="X101" i="6"/>
  <c r="BT101" i="6" s="1"/>
  <c r="Y101" i="6"/>
  <c r="BU101" i="6" s="1"/>
  <c r="C102" i="6"/>
  <c r="AY102" i="6" s="1"/>
  <c r="D102" i="6"/>
  <c r="AZ102" i="6" s="1"/>
  <c r="E102" i="6"/>
  <c r="BA102" i="6" s="1"/>
  <c r="F102" i="6"/>
  <c r="G102" i="6"/>
  <c r="BC102" i="6" s="1"/>
  <c r="H102" i="6"/>
  <c r="BD102" i="6" s="1"/>
  <c r="I102" i="6"/>
  <c r="BE102" i="6" s="1"/>
  <c r="J102" i="6"/>
  <c r="BF102" i="6" s="1"/>
  <c r="K102" i="6"/>
  <c r="BG102" i="6" s="1"/>
  <c r="L102" i="6"/>
  <c r="BH102" i="6" s="1"/>
  <c r="M102" i="6"/>
  <c r="BI102" i="6" s="1"/>
  <c r="N102" i="6"/>
  <c r="BJ102" i="6" s="1"/>
  <c r="O102" i="6"/>
  <c r="BK102" i="6" s="1"/>
  <c r="P102" i="6"/>
  <c r="BL102" i="6" s="1"/>
  <c r="Q102" i="6"/>
  <c r="BM102" i="6" s="1"/>
  <c r="R102" i="6"/>
  <c r="BN102" i="6" s="1"/>
  <c r="S102" i="6"/>
  <c r="BO102" i="6" s="1"/>
  <c r="T102" i="6"/>
  <c r="BP102" i="6" s="1"/>
  <c r="U102" i="6"/>
  <c r="BQ102" i="6" s="1"/>
  <c r="V102" i="6"/>
  <c r="BR102" i="6" s="1"/>
  <c r="W102" i="6"/>
  <c r="BS102" i="6" s="1"/>
  <c r="X102" i="6"/>
  <c r="BT102" i="6" s="1"/>
  <c r="Y102" i="6"/>
  <c r="BU102" i="6" s="1"/>
  <c r="C103" i="6"/>
  <c r="AY103" i="6" s="1"/>
  <c r="D103" i="6"/>
  <c r="AZ103" i="6" s="1"/>
  <c r="E103" i="6"/>
  <c r="BA103" i="6" s="1"/>
  <c r="F103" i="6"/>
  <c r="BB103" i="6" s="1"/>
  <c r="G103" i="6"/>
  <c r="BC103" i="6" s="1"/>
  <c r="H103" i="6"/>
  <c r="BD103" i="6" s="1"/>
  <c r="I103" i="6"/>
  <c r="BE103" i="6" s="1"/>
  <c r="J103" i="6"/>
  <c r="BF103" i="6" s="1"/>
  <c r="K103" i="6"/>
  <c r="BG103" i="6" s="1"/>
  <c r="L103" i="6"/>
  <c r="BH103" i="6" s="1"/>
  <c r="M103" i="6"/>
  <c r="BI103" i="6" s="1"/>
  <c r="N103" i="6"/>
  <c r="BJ103" i="6" s="1"/>
  <c r="O103" i="6"/>
  <c r="BK103" i="6" s="1"/>
  <c r="P103" i="6"/>
  <c r="BL103" i="6" s="1"/>
  <c r="Q103" i="6"/>
  <c r="BM103" i="6" s="1"/>
  <c r="R103" i="6"/>
  <c r="BN103" i="6" s="1"/>
  <c r="S103" i="6"/>
  <c r="BO103" i="6" s="1"/>
  <c r="T103" i="6"/>
  <c r="BP103" i="6" s="1"/>
  <c r="U103" i="6"/>
  <c r="BQ103" i="6" s="1"/>
  <c r="V103" i="6"/>
  <c r="BR103" i="6" s="1"/>
  <c r="W103" i="6"/>
  <c r="BS103" i="6" s="1"/>
  <c r="X103" i="6"/>
  <c r="BT103" i="6" s="1"/>
  <c r="Y103" i="6"/>
  <c r="BU103" i="6" s="1"/>
  <c r="C104" i="6"/>
  <c r="AY104" i="6" s="1"/>
  <c r="D104" i="6"/>
  <c r="AZ104" i="6" s="1"/>
  <c r="E104" i="6"/>
  <c r="BA104" i="6" s="1"/>
  <c r="F104" i="6"/>
  <c r="BB104" i="6" s="1"/>
  <c r="G104" i="6"/>
  <c r="BC104" i="6" s="1"/>
  <c r="H104" i="6"/>
  <c r="BD104" i="6" s="1"/>
  <c r="I104" i="6"/>
  <c r="BE104" i="6" s="1"/>
  <c r="J104" i="6"/>
  <c r="BF104" i="6" s="1"/>
  <c r="K104" i="6"/>
  <c r="BG104" i="6" s="1"/>
  <c r="L104" i="6"/>
  <c r="BH104" i="6" s="1"/>
  <c r="M104" i="6"/>
  <c r="BI104" i="6" s="1"/>
  <c r="N104" i="6"/>
  <c r="BJ104" i="6" s="1"/>
  <c r="O104" i="6"/>
  <c r="BK104" i="6" s="1"/>
  <c r="P104" i="6"/>
  <c r="BL104" i="6" s="1"/>
  <c r="Q104" i="6"/>
  <c r="BM104" i="6" s="1"/>
  <c r="R104" i="6"/>
  <c r="BN104" i="6" s="1"/>
  <c r="S104" i="6"/>
  <c r="BO104" i="6" s="1"/>
  <c r="T104" i="6"/>
  <c r="BP104" i="6" s="1"/>
  <c r="U104" i="6"/>
  <c r="BQ104" i="6" s="1"/>
  <c r="V104" i="6"/>
  <c r="BR104" i="6" s="1"/>
  <c r="W104" i="6"/>
  <c r="BS104" i="6" s="1"/>
  <c r="X104" i="6"/>
  <c r="BT104" i="6" s="1"/>
  <c r="Y104" i="6"/>
  <c r="BU104" i="6" s="1"/>
  <c r="C105" i="6"/>
  <c r="AY105" i="6" s="1"/>
  <c r="D105" i="6"/>
  <c r="AZ105" i="6" s="1"/>
  <c r="E105" i="6"/>
  <c r="BA105" i="6" s="1"/>
  <c r="F105" i="6"/>
  <c r="BB105" i="6" s="1"/>
  <c r="G105" i="6"/>
  <c r="BC105" i="6" s="1"/>
  <c r="H105" i="6"/>
  <c r="BD105" i="6" s="1"/>
  <c r="I105" i="6"/>
  <c r="J105" i="6"/>
  <c r="BF105" i="6" s="1"/>
  <c r="K105" i="6"/>
  <c r="BG105" i="6" s="1"/>
  <c r="L105" i="6"/>
  <c r="BH105" i="6" s="1"/>
  <c r="M105" i="6"/>
  <c r="BI105" i="6" s="1"/>
  <c r="N105" i="6"/>
  <c r="BJ105" i="6" s="1"/>
  <c r="O105" i="6"/>
  <c r="BK105" i="6" s="1"/>
  <c r="P105" i="6"/>
  <c r="BL105" i="6" s="1"/>
  <c r="Q105" i="6"/>
  <c r="BM105" i="6" s="1"/>
  <c r="R105" i="6"/>
  <c r="BN105" i="6" s="1"/>
  <c r="S105" i="6"/>
  <c r="BO105" i="6" s="1"/>
  <c r="T105" i="6"/>
  <c r="BP105" i="6" s="1"/>
  <c r="U105" i="6"/>
  <c r="BQ105" i="6" s="1"/>
  <c r="V105" i="6"/>
  <c r="BR105" i="6" s="1"/>
  <c r="W105" i="6"/>
  <c r="BS105" i="6" s="1"/>
  <c r="X105" i="6"/>
  <c r="BT105" i="6" s="1"/>
  <c r="Y105" i="6"/>
  <c r="BU105" i="6" s="1"/>
  <c r="C106" i="6"/>
  <c r="AY106" i="6" s="1"/>
  <c r="D106" i="6"/>
  <c r="AZ106" i="6" s="1"/>
  <c r="E106" i="6"/>
  <c r="BA106" i="6" s="1"/>
  <c r="F106" i="6"/>
  <c r="BB106" i="6" s="1"/>
  <c r="G106" i="6"/>
  <c r="H106" i="6"/>
  <c r="BD106" i="6" s="1"/>
  <c r="I106" i="6"/>
  <c r="BE106" i="6" s="1"/>
  <c r="J106" i="6"/>
  <c r="BF106" i="6" s="1"/>
  <c r="K106" i="6"/>
  <c r="BG106" i="6" s="1"/>
  <c r="L106" i="6"/>
  <c r="BH106" i="6" s="1"/>
  <c r="M106" i="6"/>
  <c r="BI106" i="6" s="1"/>
  <c r="N106" i="6"/>
  <c r="BJ106" i="6" s="1"/>
  <c r="O106" i="6"/>
  <c r="BK106" i="6" s="1"/>
  <c r="P106" i="6"/>
  <c r="BL106" i="6" s="1"/>
  <c r="Q106" i="6"/>
  <c r="BM106" i="6" s="1"/>
  <c r="R106" i="6"/>
  <c r="BN106" i="6" s="1"/>
  <c r="S106" i="6"/>
  <c r="BO106" i="6" s="1"/>
  <c r="T106" i="6"/>
  <c r="BP106" i="6" s="1"/>
  <c r="U106" i="6"/>
  <c r="BQ106" i="6" s="1"/>
  <c r="V106" i="6"/>
  <c r="BR106" i="6" s="1"/>
  <c r="W106" i="6"/>
  <c r="BS106" i="6" s="1"/>
  <c r="X106" i="6"/>
  <c r="BT106" i="6" s="1"/>
  <c r="Y106" i="6"/>
  <c r="BU106" i="6" s="1"/>
  <c r="C107" i="6"/>
  <c r="AY107" i="6" s="1"/>
  <c r="D107" i="6"/>
  <c r="AZ107" i="6" s="1"/>
  <c r="E107" i="6"/>
  <c r="BA107" i="6" s="1"/>
  <c r="F107" i="6"/>
  <c r="BB107" i="6" s="1"/>
  <c r="G107" i="6"/>
  <c r="BC107" i="6" s="1"/>
  <c r="H107" i="6"/>
  <c r="BD107" i="6" s="1"/>
  <c r="I107" i="6"/>
  <c r="BE107" i="6" s="1"/>
  <c r="J107" i="6"/>
  <c r="BF107" i="6" s="1"/>
  <c r="K107" i="6"/>
  <c r="BG107" i="6" s="1"/>
  <c r="L107" i="6"/>
  <c r="BH107" i="6" s="1"/>
  <c r="M107" i="6"/>
  <c r="BI107" i="6" s="1"/>
  <c r="N107" i="6"/>
  <c r="BJ107" i="6" s="1"/>
  <c r="O107" i="6"/>
  <c r="BK107" i="6" s="1"/>
  <c r="P107" i="6"/>
  <c r="BL107" i="6" s="1"/>
  <c r="Q107" i="6"/>
  <c r="BM107" i="6" s="1"/>
  <c r="R107" i="6"/>
  <c r="BN107" i="6" s="1"/>
  <c r="S107" i="6"/>
  <c r="BO107" i="6" s="1"/>
  <c r="T107" i="6"/>
  <c r="BP107" i="6" s="1"/>
  <c r="U107" i="6"/>
  <c r="BQ107" i="6" s="1"/>
  <c r="V107" i="6"/>
  <c r="BR107" i="6" s="1"/>
  <c r="W107" i="6"/>
  <c r="BS107" i="6" s="1"/>
  <c r="X107" i="6"/>
  <c r="BT107" i="6" s="1"/>
  <c r="Y107" i="6"/>
  <c r="BU107" i="6" s="1"/>
  <c r="C108" i="6"/>
  <c r="AY108" i="6" s="1"/>
  <c r="D108" i="6"/>
  <c r="AZ108" i="6" s="1"/>
  <c r="E108" i="6"/>
  <c r="BA108" i="6" s="1"/>
  <c r="F108" i="6"/>
  <c r="BB108" i="6" s="1"/>
  <c r="G108" i="6"/>
  <c r="BC108" i="6" s="1"/>
  <c r="H108" i="6"/>
  <c r="BD108" i="6" s="1"/>
  <c r="I108" i="6"/>
  <c r="J108" i="6"/>
  <c r="BF108" i="6" s="1"/>
  <c r="K108" i="6"/>
  <c r="BG108" i="6" s="1"/>
  <c r="L108" i="6"/>
  <c r="BH108" i="6" s="1"/>
  <c r="M108" i="6"/>
  <c r="BI108" i="6" s="1"/>
  <c r="N108" i="6"/>
  <c r="BJ108" i="6" s="1"/>
  <c r="O108" i="6"/>
  <c r="BK108" i="6" s="1"/>
  <c r="P108" i="6"/>
  <c r="BL108" i="6" s="1"/>
  <c r="Q108" i="6"/>
  <c r="BM108" i="6" s="1"/>
  <c r="R108" i="6"/>
  <c r="BN108" i="6" s="1"/>
  <c r="S108" i="6"/>
  <c r="BO108" i="6" s="1"/>
  <c r="T108" i="6"/>
  <c r="BP108" i="6" s="1"/>
  <c r="U108" i="6"/>
  <c r="BQ108" i="6" s="1"/>
  <c r="V108" i="6"/>
  <c r="BR108" i="6" s="1"/>
  <c r="W108" i="6"/>
  <c r="BS108" i="6" s="1"/>
  <c r="X108" i="6"/>
  <c r="BT108" i="6" s="1"/>
  <c r="Y108" i="6"/>
  <c r="BU108" i="6" s="1"/>
  <c r="C109" i="6"/>
  <c r="AY109" i="6" s="1"/>
  <c r="D109" i="6"/>
  <c r="AZ109" i="6" s="1"/>
  <c r="E109" i="6"/>
  <c r="BA109" i="6" s="1"/>
  <c r="F109" i="6"/>
  <c r="BB109" i="6" s="1"/>
  <c r="G109" i="6"/>
  <c r="BC109" i="6" s="1"/>
  <c r="H109" i="6"/>
  <c r="BD109" i="6" s="1"/>
  <c r="I109" i="6"/>
  <c r="BE109" i="6" s="1"/>
  <c r="J109" i="6"/>
  <c r="BF109" i="6" s="1"/>
  <c r="K109" i="6"/>
  <c r="BG109" i="6" s="1"/>
  <c r="L109" i="6"/>
  <c r="BH109" i="6" s="1"/>
  <c r="M109" i="6"/>
  <c r="BI109" i="6" s="1"/>
  <c r="N109" i="6"/>
  <c r="BJ109" i="6" s="1"/>
  <c r="O109" i="6"/>
  <c r="BK109" i="6" s="1"/>
  <c r="P109" i="6"/>
  <c r="BL109" i="6" s="1"/>
  <c r="Q109" i="6"/>
  <c r="BM109" i="6" s="1"/>
  <c r="R109" i="6"/>
  <c r="BN109" i="6" s="1"/>
  <c r="S109" i="6"/>
  <c r="BO109" i="6" s="1"/>
  <c r="T109" i="6"/>
  <c r="BP109" i="6" s="1"/>
  <c r="U109" i="6"/>
  <c r="BQ109" i="6" s="1"/>
  <c r="V109" i="6"/>
  <c r="BR109" i="6" s="1"/>
  <c r="W109" i="6"/>
  <c r="BS109" i="6" s="1"/>
  <c r="X109" i="6"/>
  <c r="BT109" i="6" s="1"/>
  <c r="Y109" i="6"/>
  <c r="BU109" i="6" s="1"/>
  <c r="C110" i="6"/>
  <c r="AY110" i="6" s="1"/>
  <c r="D110" i="6"/>
  <c r="AZ110" i="6" s="1"/>
  <c r="E110" i="6"/>
  <c r="BA110" i="6" s="1"/>
  <c r="F110" i="6"/>
  <c r="BB110" i="6" s="1"/>
  <c r="G110" i="6"/>
  <c r="BC110" i="6" s="1"/>
  <c r="H110" i="6"/>
  <c r="BD110" i="6" s="1"/>
  <c r="I110" i="6"/>
  <c r="BE110" i="6" s="1"/>
  <c r="J110" i="6"/>
  <c r="BF110" i="6" s="1"/>
  <c r="K110" i="6"/>
  <c r="BG110" i="6" s="1"/>
  <c r="L110" i="6"/>
  <c r="BH110" i="6" s="1"/>
  <c r="M110" i="6"/>
  <c r="BI110" i="6" s="1"/>
  <c r="N110" i="6"/>
  <c r="BJ110" i="6" s="1"/>
  <c r="O110" i="6"/>
  <c r="BK110" i="6" s="1"/>
  <c r="P110" i="6"/>
  <c r="BL110" i="6" s="1"/>
  <c r="Q110" i="6"/>
  <c r="BM110" i="6" s="1"/>
  <c r="R110" i="6"/>
  <c r="BN110" i="6" s="1"/>
  <c r="S110" i="6"/>
  <c r="BO110" i="6" s="1"/>
  <c r="T110" i="6"/>
  <c r="BP110" i="6" s="1"/>
  <c r="U110" i="6"/>
  <c r="BQ110" i="6" s="1"/>
  <c r="V110" i="6"/>
  <c r="BR110" i="6" s="1"/>
  <c r="W110" i="6"/>
  <c r="BS110" i="6" s="1"/>
  <c r="X110" i="6"/>
  <c r="BT110" i="6" s="1"/>
  <c r="Y110" i="6"/>
  <c r="BU110" i="6" s="1"/>
  <c r="C111" i="6"/>
  <c r="AY111" i="6" s="1"/>
  <c r="D111" i="6"/>
  <c r="AZ111" i="6" s="1"/>
  <c r="E111" i="6"/>
  <c r="BA111" i="6" s="1"/>
  <c r="F111" i="6"/>
  <c r="BB111" i="6" s="1"/>
  <c r="G111" i="6"/>
  <c r="BC111" i="6" s="1"/>
  <c r="H111" i="6"/>
  <c r="BD111" i="6" s="1"/>
  <c r="I111" i="6"/>
  <c r="BE111" i="6" s="1"/>
  <c r="J111" i="6"/>
  <c r="BF111" i="6" s="1"/>
  <c r="K111" i="6"/>
  <c r="BG111" i="6" s="1"/>
  <c r="L111" i="6"/>
  <c r="BH111" i="6" s="1"/>
  <c r="M111" i="6"/>
  <c r="BI111" i="6" s="1"/>
  <c r="N111" i="6"/>
  <c r="BJ111" i="6" s="1"/>
  <c r="O111" i="6"/>
  <c r="BK111" i="6" s="1"/>
  <c r="P111" i="6"/>
  <c r="BL111" i="6" s="1"/>
  <c r="Q111" i="6"/>
  <c r="BM111" i="6" s="1"/>
  <c r="R111" i="6"/>
  <c r="BN111" i="6" s="1"/>
  <c r="S111" i="6"/>
  <c r="BO111" i="6" s="1"/>
  <c r="T111" i="6"/>
  <c r="BP111" i="6" s="1"/>
  <c r="U111" i="6"/>
  <c r="BQ111" i="6" s="1"/>
  <c r="V111" i="6"/>
  <c r="BR111" i="6" s="1"/>
  <c r="W111" i="6"/>
  <c r="BS111" i="6" s="1"/>
  <c r="X111" i="6"/>
  <c r="BT111" i="6" s="1"/>
  <c r="Y111" i="6"/>
  <c r="BU111" i="6" s="1"/>
  <c r="C112" i="6"/>
  <c r="AY112" i="6" s="1"/>
  <c r="D112" i="6"/>
  <c r="AZ112" i="6" s="1"/>
  <c r="E112" i="6"/>
  <c r="BA112" i="6" s="1"/>
  <c r="F112" i="6"/>
  <c r="BB112" i="6" s="1"/>
  <c r="G112" i="6"/>
  <c r="BC112" i="6" s="1"/>
  <c r="H112" i="6"/>
  <c r="BD112" i="6" s="1"/>
  <c r="I112" i="6"/>
  <c r="BE112" i="6" s="1"/>
  <c r="J112" i="6"/>
  <c r="BF112" i="6" s="1"/>
  <c r="K112" i="6"/>
  <c r="BG112" i="6" s="1"/>
  <c r="L112" i="6"/>
  <c r="BH112" i="6" s="1"/>
  <c r="M112" i="6"/>
  <c r="BI112" i="6" s="1"/>
  <c r="N112" i="6"/>
  <c r="BJ112" i="6" s="1"/>
  <c r="O112" i="6"/>
  <c r="BK112" i="6" s="1"/>
  <c r="P112" i="6"/>
  <c r="Q112" i="6"/>
  <c r="BM112" i="6" s="1"/>
  <c r="R112" i="6"/>
  <c r="BN112" i="6" s="1"/>
  <c r="S112" i="6"/>
  <c r="BO112" i="6" s="1"/>
  <c r="T112" i="6"/>
  <c r="BP112" i="6" s="1"/>
  <c r="U112" i="6"/>
  <c r="BQ112" i="6" s="1"/>
  <c r="V112" i="6"/>
  <c r="BR112" i="6" s="1"/>
  <c r="W112" i="6"/>
  <c r="BS112" i="6" s="1"/>
  <c r="X112" i="6"/>
  <c r="BT112" i="6" s="1"/>
  <c r="Y112" i="6"/>
  <c r="BU112" i="6" s="1"/>
  <c r="C113" i="6"/>
  <c r="AY113" i="6" s="1"/>
  <c r="D113" i="6"/>
  <c r="AZ113" i="6" s="1"/>
  <c r="E113" i="6"/>
  <c r="BA113" i="6" s="1"/>
  <c r="F113" i="6"/>
  <c r="BB113" i="6" s="1"/>
  <c r="G113" i="6"/>
  <c r="BC113" i="6" s="1"/>
  <c r="H113" i="6"/>
  <c r="BD113" i="6" s="1"/>
  <c r="I113" i="6"/>
  <c r="BE113" i="6" s="1"/>
  <c r="J113" i="6"/>
  <c r="BF113" i="6" s="1"/>
  <c r="K113" i="6"/>
  <c r="BG113" i="6" s="1"/>
  <c r="L113" i="6"/>
  <c r="BH113" i="6" s="1"/>
  <c r="M113" i="6"/>
  <c r="BI113" i="6" s="1"/>
  <c r="N113" i="6"/>
  <c r="O113" i="6"/>
  <c r="P113" i="6"/>
  <c r="BL113" i="6" s="1"/>
  <c r="Q113" i="6"/>
  <c r="BM113" i="6" s="1"/>
  <c r="R113" i="6"/>
  <c r="BN113" i="6" s="1"/>
  <c r="S113" i="6"/>
  <c r="BO113" i="6" s="1"/>
  <c r="T113" i="6"/>
  <c r="BP113" i="6" s="1"/>
  <c r="U113" i="6"/>
  <c r="BQ113" i="6" s="1"/>
  <c r="V113" i="6"/>
  <c r="BR113" i="6" s="1"/>
  <c r="W113" i="6"/>
  <c r="BS113" i="6" s="1"/>
  <c r="X113" i="6"/>
  <c r="BT113" i="6" s="1"/>
  <c r="Y113" i="6"/>
  <c r="BU113" i="6" s="1"/>
  <c r="C114" i="6"/>
  <c r="AY114" i="6" s="1"/>
  <c r="D114" i="6"/>
  <c r="AZ114" i="6" s="1"/>
  <c r="E114" i="6"/>
  <c r="BA114" i="6" s="1"/>
  <c r="F114" i="6"/>
  <c r="BB114" i="6" s="1"/>
  <c r="G114" i="6"/>
  <c r="BC114" i="6" s="1"/>
  <c r="H114" i="6"/>
  <c r="BD114" i="6" s="1"/>
  <c r="I114" i="6"/>
  <c r="BE114" i="6" s="1"/>
  <c r="J114" i="6"/>
  <c r="BF114" i="6" s="1"/>
  <c r="K114" i="6"/>
  <c r="BG114" i="6" s="1"/>
  <c r="L114" i="6"/>
  <c r="BH114" i="6" s="1"/>
  <c r="M114" i="6"/>
  <c r="BI114" i="6" s="1"/>
  <c r="N114" i="6"/>
  <c r="BJ114" i="6" s="1"/>
  <c r="O114" i="6"/>
  <c r="BK114" i="6" s="1"/>
  <c r="P114" i="6"/>
  <c r="BL114" i="6" s="1"/>
  <c r="Q114" i="6"/>
  <c r="BM114" i="6" s="1"/>
  <c r="R114" i="6"/>
  <c r="BN114" i="6" s="1"/>
  <c r="S114" i="6"/>
  <c r="BO114" i="6" s="1"/>
  <c r="T114" i="6"/>
  <c r="BP114" i="6" s="1"/>
  <c r="U114" i="6"/>
  <c r="BQ114" i="6" s="1"/>
  <c r="V114" i="6"/>
  <c r="BR114" i="6" s="1"/>
  <c r="W114" i="6"/>
  <c r="BS114" i="6" s="1"/>
  <c r="X114" i="6"/>
  <c r="BT114" i="6" s="1"/>
  <c r="Y114" i="6"/>
  <c r="BU114" i="6" s="1"/>
  <c r="C115" i="6"/>
  <c r="AY115" i="6" s="1"/>
  <c r="D115" i="6"/>
  <c r="AZ115" i="6" s="1"/>
  <c r="E115" i="6"/>
  <c r="BA115" i="6" s="1"/>
  <c r="F115" i="6"/>
  <c r="BB115" i="6" s="1"/>
  <c r="G115" i="6"/>
  <c r="BC115" i="6" s="1"/>
  <c r="H115" i="6"/>
  <c r="BD115" i="6" s="1"/>
  <c r="I115" i="6"/>
  <c r="BE115" i="6" s="1"/>
  <c r="J115" i="6"/>
  <c r="BF115" i="6" s="1"/>
  <c r="K115" i="6"/>
  <c r="BG115" i="6" s="1"/>
  <c r="L115" i="6"/>
  <c r="BH115" i="6" s="1"/>
  <c r="M115" i="6"/>
  <c r="BI115" i="6" s="1"/>
  <c r="N115" i="6"/>
  <c r="BJ115" i="6" s="1"/>
  <c r="O115" i="6"/>
  <c r="BK115" i="6" s="1"/>
  <c r="P115" i="6"/>
  <c r="BL115" i="6" s="1"/>
  <c r="Q115" i="6"/>
  <c r="BM115" i="6" s="1"/>
  <c r="R115" i="6"/>
  <c r="BN115" i="6" s="1"/>
  <c r="S115" i="6"/>
  <c r="BO115" i="6" s="1"/>
  <c r="T115" i="6"/>
  <c r="BP115" i="6" s="1"/>
  <c r="U115" i="6"/>
  <c r="BQ115" i="6" s="1"/>
  <c r="V115" i="6"/>
  <c r="BR115" i="6" s="1"/>
  <c r="W115" i="6"/>
  <c r="BS115" i="6" s="1"/>
  <c r="X115" i="6"/>
  <c r="BT115" i="6" s="1"/>
  <c r="Y115" i="6"/>
  <c r="BU115" i="6" s="1"/>
  <c r="C116" i="6"/>
  <c r="AY116" i="6" s="1"/>
  <c r="D116" i="6"/>
  <c r="AZ116" i="6" s="1"/>
  <c r="E116" i="6"/>
  <c r="BA116" i="6" s="1"/>
  <c r="F116" i="6"/>
  <c r="BB116" i="6" s="1"/>
  <c r="G116" i="6"/>
  <c r="BC116" i="6" s="1"/>
  <c r="H116" i="6"/>
  <c r="BD116" i="6" s="1"/>
  <c r="I116" i="6"/>
  <c r="BE116" i="6" s="1"/>
  <c r="J116" i="6"/>
  <c r="BF116" i="6" s="1"/>
  <c r="K116" i="6"/>
  <c r="BG116" i="6" s="1"/>
  <c r="L116" i="6"/>
  <c r="BH116" i="6" s="1"/>
  <c r="M116" i="6"/>
  <c r="BI116" i="6" s="1"/>
  <c r="N116" i="6"/>
  <c r="BJ116" i="6" s="1"/>
  <c r="O116" i="6"/>
  <c r="P116" i="6"/>
  <c r="BL116" i="6" s="1"/>
  <c r="Q116" i="6"/>
  <c r="BM116" i="6" s="1"/>
  <c r="R116" i="6"/>
  <c r="S116" i="6"/>
  <c r="BO116" i="6" s="1"/>
  <c r="T116" i="6"/>
  <c r="BP116" i="6" s="1"/>
  <c r="U116" i="6"/>
  <c r="BQ116" i="6" s="1"/>
  <c r="V116" i="6"/>
  <c r="BR116" i="6" s="1"/>
  <c r="W116" i="6"/>
  <c r="BS116" i="6" s="1"/>
  <c r="X116" i="6"/>
  <c r="BT116" i="6" s="1"/>
  <c r="Y116" i="6"/>
  <c r="BU116" i="6" s="1"/>
  <c r="C117" i="6"/>
  <c r="AY117" i="6" s="1"/>
  <c r="D117" i="6"/>
  <c r="AZ117" i="6" s="1"/>
  <c r="E117" i="6"/>
  <c r="BA117" i="6" s="1"/>
  <c r="F117" i="6"/>
  <c r="BB117" i="6" s="1"/>
  <c r="G117" i="6"/>
  <c r="BC117" i="6" s="1"/>
  <c r="H117" i="6"/>
  <c r="I117" i="6"/>
  <c r="BE117" i="6" s="1"/>
  <c r="J117" i="6"/>
  <c r="BF117" i="6" s="1"/>
  <c r="K117" i="6"/>
  <c r="BG117" i="6" s="1"/>
  <c r="L117" i="6"/>
  <c r="BH117" i="6" s="1"/>
  <c r="M117" i="6"/>
  <c r="BI117" i="6" s="1"/>
  <c r="N117" i="6"/>
  <c r="BJ117" i="6" s="1"/>
  <c r="O117" i="6"/>
  <c r="BK117" i="6" s="1"/>
  <c r="P117" i="6"/>
  <c r="BL117" i="6" s="1"/>
  <c r="Q117" i="6"/>
  <c r="BM117" i="6" s="1"/>
  <c r="R117" i="6"/>
  <c r="BN117" i="6" s="1"/>
  <c r="S117" i="6"/>
  <c r="BO117" i="6" s="1"/>
  <c r="T117" i="6"/>
  <c r="BP117" i="6" s="1"/>
  <c r="U117" i="6"/>
  <c r="BQ117" i="6" s="1"/>
  <c r="V117" i="6"/>
  <c r="BR117" i="6" s="1"/>
  <c r="W117" i="6"/>
  <c r="BS117" i="6" s="1"/>
  <c r="X117" i="6"/>
  <c r="BT117" i="6" s="1"/>
  <c r="Y117" i="6"/>
  <c r="BU117" i="6" s="1"/>
  <c r="C118" i="6"/>
  <c r="AY118" i="6" s="1"/>
  <c r="D118" i="6"/>
  <c r="AZ118" i="6" s="1"/>
  <c r="E118" i="6"/>
  <c r="BA118" i="6" s="1"/>
  <c r="F118" i="6"/>
  <c r="BB118" i="6" s="1"/>
  <c r="G118" i="6"/>
  <c r="BC118" i="6" s="1"/>
  <c r="H118" i="6"/>
  <c r="BD118" i="6" s="1"/>
  <c r="I118" i="6"/>
  <c r="BE118" i="6" s="1"/>
  <c r="J118" i="6"/>
  <c r="BF118" i="6" s="1"/>
  <c r="K118" i="6"/>
  <c r="BG118" i="6" s="1"/>
  <c r="L118" i="6"/>
  <c r="BH118" i="6" s="1"/>
  <c r="M118" i="6"/>
  <c r="BI118" i="6" s="1"/>
  <c r="N118" i="6"/>
  <c r="BJ118" i="6" s="1"/>
  <c r="O118" i="6"/>
  <c r="BK118" i="6" s="1"/>
  <c r="P118" i="6"/>
  <c r="BL118" i="6" s="1"/>
  <c r="Q118" i="6"/>
  <c r="BM118" i="6" s="1"/>
  <c r="R118" i="6"/>
  <c r="BN118" i="6" s="1"/>
  <c r="S118" i="6"/>
  <c r="BO118" i="6" s="1"/>
  <c r="T118" i="6"/>
  <c r="BP118" i="6" s="1"/>
  <c r="U118" i="6"/>
  <c r="BQ118" i="6" s="1"/>
  <c r="V118" i="6"/>
  <c r="BR118" i="6" s="1"/>
  <c r="W118" i="6"/>
  <c r="BS118" i="6" s="1"/>
  <c r="X118" i="6"/>
  <c r="BT118" i="6" s="1"/>
  <c r="Y118" i="6"/>
  <c r="BU118" i="6" s="1"/>
  <c r="C119" i="6"/>
  <c r="AY119" i="6" s="1"/>
  <c r="D119" i="6"/>
  <c r="AZ119" i="6" s="1"/>
  <c r="E119" i="6"/>
  <c r="BA119" i="6" s="1"/>
  <c r="F119" i="6"/>
  <c r="BB119" i="6" s="1"/>
  <c r="G119" i="6"/>
  <c r="BC119" i="6" s="1"/>
  <c r="H119" i="6"/>
  <c r="BD119" i="6" s="1"/>
  <c r="I119" i="6"/>
  <c r="BE119" i="6" s="1"/>
  <c r="J119" i="6"/>
  <c r="BF119" i="6" s="1"/>
  <c r="K119" i="6"/>
  <c r="BG119" i="6" s="1"/>
  <c r="L119" i="6"/>
  <c r="BH119" i="6" s="1"/>
  <c r="M119" i="6"/>
  <c r="BI119" i="6" s="1"/>
  <c r="N119" i="6"/>
  <c r="BJ119" i="6" s="1"/>
  <c r="O119" i="6"/>
  <c r="BK119" i="6" s="1"/>
  <c r="P119" i="6"/>
  <c r="BL119" i="6" s="1"/>
  <c r="Q119" i="6"/>
  <c r="BM119" i="6" s="1"/>
  <c r="R119" i="6"/>
  <c r="BN119" i="6" s="1"/>
  <c r="S119" i="6"/>
  <c r="BO119" i="6" s="1"/>
  <c r="T119" i="6"/>
  <c r="BP119" i="6" s="1"/>
  <c r="U119" i="6"/>
  <c r="BQ119" i="6" s="1"/>
  <c r="V119" i="6"/>
  <c r="BR119" i="6" s="1"/>
  <c r="W119" i="6"/>
  <c r="BS119" i="6" s="1"/>
  <c r="X119" i="6"/>
  <c r="BT119" i="6" s="1"/>
  <c r="Y119" i="6"/>
  <c r="BU119" i="6" s="1"/>
  <c r="C120" i="6"/>
  <c r="AY120" i="6" s="1"/>
  <c r="D120" i="6"/>
  <c r="AZ120" i="6" s="1"/>
  <c r="E120" i="6"/>
  <c r="BA120" i="6" s="1"/>
  <c r="F120" i="6"/>
  <c r="BB120" i="6" s="1"/>
  <c r="G120" i="6"/>
  <c r="BC120" i="6" s="1"/>
  <c r="H120" i="6"/>
  <c r="BD120" i="6" s="1"/>
  <c r="I120" i="6"/>
  <c r="BE120" i="6" s="1"/>
  <c r="J120" i="6"/>
  <c r="BF120" i="6" s="1"/>
  <c r="K120" i="6"/>
  <c r="BG120" i="6" s="1"/>
  <c r="L120" i="6"/>
  <c r="BH120" i="6" s="1"/>
  <c r="M120" i="6"/>
  <c r="BI120" i="6" s="1"/>
  <c r="N120" i="6"/>
  <c r="BJ120" i="6" s="1"/>
  <c r="O120" i="6"/>
  <c r="BK120" i="6" s="1"/>
  <c r="P120" i="6"/>
  <c r="BL120" i="6" s="1"/>
  <c r="Q120" i="6"/>
  <c r="BM120" i="6" s="1"/>
  <c r="R120" i="6"/>
  <c r="BN120" i="6" s="1"/>
  <c r="S120" i="6"/>
  <c r="BO120" i="6" s="1"/>
  <c r="T120" i="6"/>
  <c r="BP120" i="6" s="1"/>
  <c r="U120" i="6"/>
  <c r="BQ120" i="6" s="1"/>
  <c r="V120" i="6"/>
  <c r="W120" i="6"/>
  <c r="BS120" i="6" s="1"/>
  <c r="X120" i="6"/>
  <c r="BT120" i="6" s="1"/>
  <c r="Y120" i="6"/>
  <c r="BU120" i="6" s="1"/>
  <c r="C121" i="6"/>
  <c r="AY121" i="6" s="1"/>
  <c r="D121" i="6"/>
  <c r="AZ121" i="6" s="1"/>
  <c r="E121" i="6"/>
  <c r="BA121" i="6" s="1"/>
  <c r="F121" i="6"/>
  <c r="BB121" i="6" s="1"/>
  <c r="G121" i="6"/>
  <c r="BC121" i="6" s="1"/>
  <c r="H121" i="6"/>
  <c r="BD121" i="6" s="1"/>
  <c r="I121" i="6"/>
  <c r="BE121" i="6" s="1"/>
  <c r="J121" i="6"/>
  <c r="BF121" i="6" s="1"/>
  <c r="K121" i="6"/>
  <c r="BG121" i="6" s="1"/>
  <c r="L121" i="6"/>
  <c r="BH121" i="6" s="1"/>
  <c r="M121" i="6"/>
  <c r="BI121" i="6" s="1"/>
  <c r="N121" i="6"/>
  <c r="BJ121" i="6" s="1"/>
  <c r="O121" i="6"/>
  <c r="BK121" i="6" s="1"/>
  <c r="P121" i="6"/>
  <c r="BL121" i="6" s="1"/>
  <c r="Q121" i="6"/>
  <c r="BM121" i="6" s="1"/>
  <c r="R121" i="6"/>
  <c r="BN121" i="6" s="1"/>
  <c r="S121" i="6"/>
  <c r="BO121" i="6" s="1"/>
  <c r="T121" i="6"/>
  <c r="BP121" i="6" s="1"/>
  <c r="U121" i="6"/>
  <c r="BQ121" i="6" s="1"/>
  <c r="V121" i="6"/>
  <c r="BR121" i="6" s="1"/>
  <c r="W121" i="6"/>
  <c r="BS121" i="6" s="1"/>
  <c r="X121" i="6"/>
  <c r="BT121" i="6" s="1"/>
  <c r="Y121" i="6"/>
  <c r="BU121" i="6" s="1"/>
  <c r="C122" i="6"/>
  <c r="AY122" i="6" s="1"/>
  <c r="D122" i="6"/>
  <c r="AZ122" i="6" s="1"/>
  <c r="E122" i="6"/>
  <c r="BA122" i="6" s="1"/>
  <c r="F122" i="6"/>
  <c r="BB122" i="6" s="1"/>
  <c r="G122" i="6"/>
  <c r="BC122" i="6" s="1"/>
  <c r="H122" i="6"/>
  <c r="BD122" i="6" s="1"/>
  <c r="I122" i="6"/>
  <c r="BE122" i="6" s="1"/>
  <c r="J122" i="6"/>
  <c r="BF122" i="6" s="1"/>
  <c r="K122" i="6"/>
  <c r="BG122" i="6" s="1"/>
  <c r="L122" i="6"/>
  <c r="BH122" i="6" s="1"/>
  <c r="M122" i="6"/>
  <c r="BI122" i="6" s="1"/>
  <c r="N122" i="6"/>
  <c r="BJ122" i="6" s="1"/>
  <c r="O122" i="6"/>
  <c r="BK122" i="6" s="1"/>
  <c r="P122" i="6"/>
  <c r="BL122" i="6" s="1"/>
  <c r="Q122" i="6"/>
  <c r="BM122" i="6" s="1"/>
  <c r="R122" i="6"/>
  <c r="BN122" i="6" s="1"/>
  <c r="S122" i="6"/>
  <c r="BO122" i="6" s="1"/>
  <c r="T122" i="6"/>
  <c r="BP122" i="6" s="1"/>
  <c r="U122" i="6"/>
  <c r="BQ122" i="6" s="1"/>
  <c r="V122" i="6"/>
  <c r="BR122" i="6" s="1"/>
  <c r="W122" i="6"/>
  <c r="BS122" i="6" s="1"/>
  <c r="X122" i="6"/>
  <c r="BT122" i="6" s="1"/>
  <c r="Y122" i="6"/>
  <c r="BU122" i="6" s="1"/>
  <c r="C123" i="6"/>
  <c r="AY123" i="6" s="1"/>
  <c r="D123" i="6"/>
  <c r="AZ123" i="6" s="1"/>
  <c r="E123" i="6"/>
  <c r="BA123" i="6" s="1"/>
  <c r="F123" i="6"/>
  <c r="BB123" i="6" s="1"/>
  <c r="G123" i="6"/>
  <c r="BC123" i="6" s="1"/>
  <c r="H123" i="6"/>
  <c r="BD123" i="6" s="1"/>
  <c r="I123" i="6"/>
  <c r="BE123" i="6" s="1"/>
  <c r="J123" i="6"/>
  <c r="BF123" i="6" s="1"/>
  <c r="K123" i="6"/>
  <c r="BG123" i="6" s="1"/>
  <c r="L123" i="6"/>
  <c r="BH123" i="6" s="1"/>
  <c r="M123" i="6"/>
  <c r="BI123" i="6" s="1"/>
  <c r="N123" i="6"/>
  <c r="BJ123" i="6" s="1"/>
  <c r="O123" i="6"/>
  <c r="BK123" i="6" s="1"/>
  <c r="P123" i="6"/>
  <c r="BL123" i="6" s="1"/>
  <c r="Q123" i="6"/>
  <c r="BM123" i="6" s="1"/>
  <c r="R123" i="6"/>
  <c r="BN123" i="6" s="1"/>
  <c r="S123" i="6"/>
  <c r="BO123" i="6" s="1"/>
  <c r="T123" i="6"/>
  <c r="BP123" i="6" s="1"/>
  <c r="U123" i="6"/>
  <c r="BQ123" i="6" s="1"/>
  <c r="V123" i="6"/>
  <c r="BR123" i="6" s="1"/>
  <c r="W123" i="6"/>
  <c r="BS123" i="6" s="1"/>
  <c r="X123" i="6"/>
  <c r="BT123" i="6" s="1"/>
  <c r="Y123" i="6"/>
  <c r="C124" i="6"/>
  <c r="AY124" i="6" s="1"/>
  <c r="D124" i="6"/>
  <c r="AZ124" i="6" s="1"/>
  <c r="E124" i="6"/>
  <c r="BA124" i="6" s="1"/>
  <c r="F124" i="6"/>
  <c r="BB124" i="6" s="1"/>
  <c r="G124" i="6"/>
  <c r="BC124" i="6" s="1"/>
  <c r="H124" i="6"/>
  <c r="BD124" i="6" s="1"/>
  <c r="I124" i="6"/>
  <c r="BE124" i="6" s="1"/>
  <c r="J124" i="6"/>
  <c r="BF124" i="6" s="1"/>
  <c r="K124" i="6"/>
  <c r="BG124" i="6" s="1"/>
  <c r="L124" i="6"/>
  <c r="BH124" i="6" s="1"/>
  <c r="M124" i="6"/>
  <c r="BI124" i="6" s="1"/>
  <c r="N124" i="6"/>
  <c r="BJ124" i="6" s="1"/>
  <c r="O124" i="6"/>
  <c r="BK124" i="6" s="1"/>
  <c r="P124" i="6"/>
  <c r="BL124" i="6" s="1"/>
  <c r="Q124" i="6"/>
  <c r="BM124" i="6" s="1"/>
  <c r="R124" i="6"/>
  <c r="BN124" i="6" s="1"/>
  <c r="S124" i="6"/>
  <c r="BO124" i="6" s="1"/>
  <c r="T124" i="6"/>
  <c r="BP124" i="6" s="1"/>
  <c r="U124" i="6"/>
  <c r="BQ124" i="6" s="1"/>
  <c r="V124" i="6"/>
  <c r="BR124" i="6" s="1"/>
  <c r="W124" i="6"/>
  <c r="BS124" i="6" s="1"/>
  <c r="X124" i="6"/>
  <c r="BT124" i="6" s="1"/>
  <c r="Y124" i="6"/>
  <c r="BU124" i="6" s="1"/>
  <c r="C125" i="6"/>
  <c r="AY125" i="6" s="1"/>
  <c r="D125" i="6"/>
  <c r="AZ125" i="6" s="1"/>
  <c r="E125" i="6"/>
  <c r="BA125" i="6" s="1"/>
  <c r="F125" i="6"/>
  <c r="G125" i="6"/>
  <c r="BC125" i="6" s="1"/>
  <c r="H125" i="6"/>
  <c r="BD125" i="6" s="1"/>
  <c r="I125" i="6"/>
  <c r="BE125" i="6" s="1"/>
  <c r="J125" i="6"/>
  <c r="BF125" i="6" s="1"/>
  <c r="K125" i="6"/>
  <c r="BG125" i="6" s="1"/>
  <c r="L125" i="6"/>
  <c r="BH125" i="6" s="1"/>
  <c r="M125" i="6"/>
  <c r="BI125" i="6" s="1"/>
  <c r="N125" i="6"/>
  <c r="BJ125" i="6" s="1"/>
  <c r="O125" i="6"/>
  <c r="BK125" i="6" s="1"/>
  <c r="P125" i="6"/>
  <c r="BL125" i="6" s="1"/>
  <c r="Q125" i="6"/>
  <c r="R125" i="6"/>
  <c r="BN125" i="6" s="1"/>
  <c r="S125" i="6"/>
  <c r="BO125" i="6" s="1"/>
  <c r="T125" i="6"/>
  <c r="BP125" i="6" s="1"/>
  <c r="U125" i="6"/>
  <c r="BQ125" i="6" s="1"/>
  <c r="V125" i="6"/>
  <c r="BR125" i="6" s="1"/>
  <c r="W125" i="6"/>
  <c r="BS125" i="6" s="1"/>
  <c r="X125" i="6"/>
  <c r="BT125" i="6" s="1"/>
  <c r="Y125" i="6"/>
  <c r="BU125" i="6" s="1"/>
  <c r="C126" i="6"/>
  <c r="AY126" i="6" s="1"/>
  <c r="D126" i="6"/>
  <c r="AZ126" i="6" s="1"/>
  <c r="E126" i="6"/>
  <c r="BA126" i="6" s="1"/>
  <c r="F126" i="6"/>
  <c r="G126" i="6"/>
  <c r="BC126" i="6" s="1"/>
  <c r="H126" i="6"/>
  <c r="BD126" i="6" s="1"/>
  <c r="I126" i="6"/>
  <c r="BE126" i="6" s="1"/>
  <c r="J126" i="6"/>
  <c r="BF126" i="6" s="1"/>
  <c r="K126" i="6"/>
  <c r="BG126" i="6" s="1"/>
  <c r="L126" i="6"/>
  <c r="BH126" i="6" s="1"/>
  <c r="M126" i="6"/>
  <c r="BI126" i="6" s="1"/>
  <c r="N126" i="6"/>
  <c r="BJ126" i="6" s="1"/>
  <c r="O126" i="6"/>
  <c r="BK126" i="6" s="1"/>
  <c r="P126" i="6"/>
  <c r="BL126" i="6" s="1"/>
  <c r="Q126" i="6"/>
  <c r="BM126" i="6" s="1"/>
  <c r="R126" i="6"/>
  <c r="BN126" i="6" s="1"/>
  <c r="S126" i="6"/>
  <c r="BO126" i="6" s="1"/>
  <c r="T126" i="6"/>
  <c r="BP126" i="6" s="1"/>
  <c r="U126" i="6"/>
  <c r="BQ126" i="6" s="1"/>
  <c r="V126" i="6"/>
  <c r="BR126" i="6" s="1"/>
  <c r="W126" i="6"/>
  <c r="BS126" i="6" s="1"/>
  <c r="X126" i="6"/>
  <c r="BT126" i="6" s="1"/>
  <c r="Y126" i="6"/>
  <c r="BU126" i="6" s="1"/>
  <c r="C127" i="6"/>
  <c r="AY127" i="6" s="1"/>
  <c r="D127" i="6"/>
  <c r="AZ127" i="6" s="1"/>
  <c r="E127" i="6"/>
  <c r="BA127" i="6" s="1"/>
  <c r="F127" i="6"/>
  <c r="BB127" i="6" s="1"/>
  <c r="G127" i="6"/>
  <c r="BC127" i="6" s="1"/>
  <c r="H127" i="6"/>
  <c r="BD127" i="6" s="1"/>
  <c r="I127" i="6"/>
  <c r="BE127" i="6" s="1"/>
  <c r="J127" i="6"/>
  <c r="BF127" i="6" s="1"/>
  <c r="K127" i="6"/>
  <c r="BG127" i="6" s="1"/>
  <c r="L127" i="6"/>
  <c r="BH127" i="6" s="1"/>
  <c r="M127" i="6"/>
  <c r="BI127" i="6" s="1"/>
  <c r="N127" i="6"/>
  <c r="BJ127" i="6" s="1"/>
  <c r="O127" i="6"/>
  <c r="BK127" i="6" s="1"/>
  <c r="P127" i="6"/>
  <c r="BL127" i="6" s="1"/>
  <c r="Q127" i="6"/>
  <c r="BM127" i="6" s="1"/>
  <c r="R127" i="6"/>
  <c r="BN127" i="6" s="1"/>
  <c r="S127" i="6"/>
  <c r="BO127" i="6" s="1"/>
  <c r="T127" i="6"/>
  <c r="BP127" i="6" s="1"/>
  <c r="U127" i="6"/>
  <c r="BQ127" i="6" s="1"/>
  <c r="V127" i="6"/>
  <c r="BR127" i="6" s="1"/>
  <c r="W127" i="6"/>
  <c r="BS127" i="6" s="1"/>
  <c r="X127" i="6"/>
  <c r="BT127" i="6" s="1"/>
  <c r="Y127" i="6"/>
  <c r="BU127" i="6" s="1"/>
  <c r="C128" i="6"/>
  <c r="AY128" i="6" s="1"/>
  <c r="D128" i="6"/>
  <c r="AZ128" i="6" s="1"/>
  <c r="E128" i="6"/>
  <c r="BA128" i="6" s="1"/>
  <c r="F128" i="6"/>
  <c r="BB128" i="6" s="1"/>
  <c r="G128" i="6"/>
  <c r="BC128" i="6" s="1"/>
  <c r="H128" i="6"/>
  <c r="BD128" i="6" s="1"/>
  <c r="I128" i="6"/>
  <c r="J128" i="6"/>
  <c r="BF128" i="6" s="1"/>
  <c r="K128" i="6"/>
  <c r="BG128" i="6" s="1"/>
  <c r="L128" i="6"/>
  <c r="BH128" i="6" s="1"/>
  <c r="M128" i="6"/>
  <c r="BI128" i="6" s="1"/>
  <c r="N128" i="6"/>
  <c r="BJ128" i="6" s="1"/>
  <c r="O128" i="6"/>
  <c r="BK128" i="6" s="1"/>
  <c r="P128" i="6"/>
  <c r="BL128" i="6" s="1"/>
  <c r="Q128" i="6"/>
  <c r="BM128" i="6" s="1"/>
  <c r="R128" i="6"/>
  <c r="BN128" i="6" s="1"/>
  <c r="S128" i="6"/>
  <c r="BO128" i="6" s="1"/>
  <c r="T128" i="6"/>
  <c r="BP128" i="6" s="1"/>
  <c r="U128" i="6"/>
  <c r="V128" i="6"/>
  <c r="BR128" i="6" s="1"/>
  <c r="W128" i="6"/>
  <c r="BS128" i="6" s="1"/>
  <c r="X128" i="6"/>
  <c r="BT128" i="6" s="1"/>
  <c r="Y128" i="6"/>
  <c r="BU128" i="6" s="1"/>
  <c r="C129" i="6"/>
  <c r="AY129" i="6" s="1"/>
  <c r="D129" i="6"/>
  <c r="AZ129" i="6" s="1"/>
  <c r="E129" i="6"/>
  <c r="BA129" i="6" s="1"/>
  <c r="F129" i="6"/>
  <c r="BB129" i="6" s="1"/>
  <c r="G129" i="6"/>
  <c r="BC129" i="6" s="1"/>
  <c r="H129" i="6"/>
  <c r="BD129" i="6" s="1"/>
  <c r="I129" i="6"/>
  <c r="BE129" i="6" s="1"/>
  <c r="J129" i="6"/>
  <c r="BF129" i="6" s="1"/>
  <c r="K129" i="6"/>
  <c r="BG129" i="6" s="1"/>
  <c r="L129" i="6"/>
  <c r="BH129" i="6" s="1"/>
  <c r="M129" i="6"/>
  <c r="BI129" i="6" s="1"/>
  <c r="N129" i="6"/>
  <c r="BJ129" i="6" s="1"/>
  <c r="O129" i="6"/>
  <c r="BK129" i="6" s="1"/>
  <c r="P129" i="6"/>
  <c r="BL129" i="6" s="1"/>
  <c r="Q129" i="6"/>
  <c r="BM129" i="6" s="1"/>
  <c r="R129" i="6"/>
  <c r="BN129" i="6" s="1"/>
  <c r="S129" i="6"/>
  <c r="BO129" i="6" s="1"/>
  <c r="T129" i="6"/>
  <c r="BP129" i="6" s="1"/>
  <c r="U129" i="6"/>
  <c r="BQ129" i="6" s="1"/>
  <c r="V129" i="6"/>
  <c r="BR129" i="6" s="1"/>
  <c r="W129" i="6"/>
  <c r="BS129" i="6" s="1"/>
  <c r="X129" i="6"/>
  <c r="BT129" i="6" s="1"/>
  <c r="Y129" i="6"/>
  <c r="BU129" i="6" s="1"/>
  <c r="C130" i="6"/>
  <c r="AY130" i="6" s="1"/>
  <c r="D130" i="6"/>
  <c r="AZ130" i="6" s="1"/>
  <c r="E130" i="6"/>
  <c r="BA130" i="6" s="1"/>
  <c r="F130" i="6"/>
  <c r="BB130" i="6" s="1"/>
  <c r="G130" i="6"/>
  <c r="BC130" i="6" s="1"/>
  <c r="H130" i="6"/>
  <c r="I130" i="6"/>
  <c r="BE130" i="6" s="1"/>
  <c r="J130" i="6"/>
  <c r="BF130" i="6" s="1"/>
  <c r="K130" i="6"/>
  <c r="BG130" i="6" s="1"/>
  <c r="L130" i="6"/>
  <c r="BH130" i="6" s="1"/>
  <c r="M130" i="6"/>
  <c r="BI130" i="6" s="1"/>
  <c r="N130" i="6"/>
  <c r="BJ130" i="6" s="1"/>
  <c r="O130" i="6"/>
  <c r="BK130" i="6" s="1"/>
  <c r="P130" i="6"/>
  <c r="BL130" i="6" s="1"/>
  <c r="Q130" i="6"/>
  <c r="BM130" i="6" s="1"/>
  <c r="R130" i="6"/>
  <c r="BN130" i="6" s="1"/>
  <c r="S130" i="6"/>
  <c r="BO130" i="6" s="1"/>
  <c r="T130" i="6"/>
  <c r="BP130" i="6" s="1"/>
  <c r="U130" i="6"/>
  <c r="BQ130" i="6" s="1"/>
  <c r="V130" i="6"/>
  <c r="BR130" i="6" s="1"/>
  <c r="W130" i="6"/>
  <c r="X130" i="6"/>
  <c r="BT130" i="6" s="1"/>
  <c r="Y130" i="6"/>
  <c r="BU130" i="6" s="1"/>
  <c r="C131" i="6"/>
  <c r="AY131" i="6" s="1"/>
  <c r="D131" i="6"/>
  <c r="AZ131" i="6" s="1"/>
  <c r="E131" i="6"/>
  <c r="BA131" i="6" s="1"/>
  <c r="F131" i="6"/>
  <c r="BB131" i="6" s="1"/>
  <c r="G131" i="6"/>
  <c r="BC131" i="6" s="1"/>
  <c r="H131" i="6"/>
  <c r="I131" i="6"/>
  <c r="BE131" i="6" s="1"/>
  <c r="J131" i="6"/>
  <c r="BF131" i="6" s="1"/>
  <c r="K131" i="6"/>
  <c r="BG131" i="6" s="1"/>
  <c r="L131" i="6"/>
  <c r="BH131" i="6" s="1"/>
  <c r="M131" i="6"/>
  <c r="BI131" i="6" s="1"/>
  <c r="N131" i="6"/>
  <c r="BJ131" i="6" s="1"/>
  <c r="O131" i="6"/>
  <c r="BK131" i="6" s="1"/>
  <c r="P131" i="6"/>
  <c r="BL131" i="6" s="1"/>
  <c r="Q131" i="6"/>
  <c r="BM131" i="6" s="1"/>
  <c r="R131" i="6"/>
  <c r="BN131" i="6" s="1"/>
  <c r="S131" i="6"/>
  <c r="BO131" i="6" s="1"/>
  <c r="T131" i="6"/>
  <c r="BP131" i="6" s="1"/>
  <c r="U131" i="6"/>
  <c r="BQ131" i="6" s="1"/>
  <c r="V131" i="6"/>
  <c r="BR131" i="6" s="1"/>
  <c r="W131" i="6"/>
  <c r="BS131" i="6" s="1"/>
  <c r="X131" i="6"/>
  <c r="BT131" i="6" s="1"/>
  <c r="Y131" i="6"/>
  <c r="BU131" i="6" s="1"/>
  <c r="C132" i="6"/>
  <c r="AY132" i="6" s="1"/>
  <c r="D132" i="6"/>
  <c r="AZ132" i="6" s="1"/>
  <c r="E132" i="6"/>
  <c r="BA132" i="6" s="1"/>
  <c r="F132" i="6"/>
  <c r="BB132" i="6" s="1"/>
  <c r="G132" i="6"/>
  <c r="BC132" i="6" s="1"/>
  <c r="H132" i="6"/>
  <c r="BD132" i="6" s="1"/>
  <c r="I132" i="6"/>
  <c r="BE132" i="6" s="1"/>
  <c r="J132" i="6"/>
  <c r="K132" i="6"/>
  <c r="BG132" i="6" s="1"/>
  <c r="L132" i="6"/>
  <c r="BH132" i="6" s="1"/>
  <c r="M132" i="6"/>
  <c r="BI132" i="6" s="1"/>
  <c r="N132" i="6"/>
  <c r="BJ132" i="6" s="1"/>
  <c r="O132" i="6"/>
  <c r="BK132" i="6" s="1"/>
  <c r="P132" i="6"/>
  <c r="BL132" i="6" s="1"/>
  <c r="Q132" i="6"/>
  <c r="BM132" i="6" s="1"/>
  <c r="R132" i="6"/>
  <c r="BN132" i="6" s="1"/>
  <c r="S132" i="6"/>
  <c r="BO132" i="6" s="1"/>
  <c r="T132" i="6"/>
  <c r="BP132" i="6" s="1"/>
  <c r="U132" i="6"/>
  <c r="BQ132" i="6" s="1"/>
  <c r="V132" i="6"/>
  <c r="BR132" i="6" s="1"/>
  <c r="W132" i="6"/>
  <c r="BS132" i="6" s="1"/>
  <c r="X132" i="6"/>
  <c r="BT132" i="6" s="1"/>
  <c r="Y132" i="6"/>
  <c r="BU132" i="6" s="1"/>
  <c r="C133" i="6"/>
  <c r="AY133" i="6" s="1"/>
  <c r="D133" i="6"/>
  <c r="AZ133" i="6" s="1"/>
  <c r="E133" i="6"/>
  <c r="BA133" i="6" s="1"/>
  <c r="F133" i="6"/>
  <c r="BB133" i="6" s="1"/>
  <c r="G133" i="6"/>
  <c r="BC133" i="6" s="1"/>
  <c r="H133" i="6"/>
  <c r="BD133" i="6" s="1"/>
  <c r="I133" i="6"/>
  <c r="BE133" i="6" s="1"/>
  <c r="J133" i="6"/>
  <c r="K133" i="6"/>
  <c r="BG133" i="6" s="1"/>
  <c r="L133" i="6"/>
  <c r="BH133" i="6" s="1"/>
  <c r="M133" i="6"/>
  <c r="BI133" i="6" s="1"/>
  <c r="N133" i="6"/>
  <c r="BJ133" i="6" s="1"/>
  <c r="O133" i="6"/>
  <c r="BK133" i="6" s="1"/>
  <c r="P133" i="6"/>
  <c r="BL133" i="6" s="1"/>
  <c r="Q133" i="6"/>
  <c r="BM133" i="6" s="1"/>
  <c r="R133" i="6"/>
  <c r="BN133" i="6" s="1"/>
  <c r="S133" i="6"/>
  <c r="BO133" i="6" s="1"/>
  <c r="T133" i="6"/>
  <c r="BP133" i="6" s="1"/>
  <c r="U133" i="6"/>
  <c r="BQ133" i="6" s="1"/>
  <c r="V133" i="6"/>
  <c r="BR133" i="6" s="1"/>
  <c r="W133" i="6"/>
  <c r="BS133" i="6" s="1"/>
  <c r="X133" i="6"/>
  <c r="BT133" i="6" s="1"/>
  <c r="Y133" i="6"/>
  <c r="C134" i="6"/>
  <c r="D134" i="6"/>
  <c r="AZ134" i="6" s="1"/>
  <c r="E134" i="6"/>
  <c r="BA134" i="6" s="1"/>
  <c r="F134" i="6"/>
  <c r="BB134" i="6" s="1"/>
  <c r="G134" i="6"/>
  <c r="BC134" i="6" s="1"/>
  <c r="H134" i="6"/>
  <c r="BD134" i="6" s="1"/>
  <c r="I134" i="6"/>
  <c r="BE134" i="6" s="1"/>
  <c r="J134" i="6"/>
  <c r="BF134" i="6" s="1"/>
  <c r="K134" i="6"/>
  <c r="BG134" i="6" s="1"/>
  <c r="L134" i="6"/>
  <c r="BH134" i="6" s="1"/>
  <c r="M134" i="6"/>
  <c r="BI134" i="6" s="1"/>
  <c r="N134" i="6"/>
  <c r="BJ134" i="6" s="1"/>
  <c r="O134" i="6"/>
  <c r="BK134" i="6" s="1"/>
  <c r="P134" i="6"/>
  <c r="BL134" i="6" s="1"/>
  <c r="Q134" i="6"/>
  <c r="BM134" i="6" s="1"/>
  <c r="R134" i="6"/>
  <c r="BN134" i="6" s="1"/>
  <c r="S134" i="6"/>
  <c r="BO134" i="6" s="1"/>
  <c r="T134" i="6"/>
  <c r="BP134" i="6" s="1"/>
  <c r="U134" i="6"/>
  <c r="BQ134" i="6" s="1"/>
  <c r="V134" i="6"/>
  <c r="BR134" i="6" s="1"/>
  <c r="W134" i="6"/>
  <c r="BS134" i="6" s="1"/>
  <c r="X134" i="6"/>
  <c r="BT134" i="6" s="1"/>
  <c r="Y134" i="6"/>
  <c r="C135" i="6"/>
  <c r="AY135" i="6" s="1"/>
  <c r="D135" i="6"/>
  <c r="AZ135" i="6" s="1"/>
  <c r="E135" i="6"/>
  <c r="BA135" i="6" s="1"/>
  <c r="F135" i="6"/>
  <c r="BB135" i="6" s="1"/>
  <c r="G135" i="6"/>
  <c r="BC135" i="6" s="1"/>
  <c r="H135" i="6"/>
  <c r="BD135" i="6" s="1"/>
  <c r="I135" i="6"/>
  <c r="BE135" i="6" s="1"/>
  <c r="J135" i="6"/>
  <c r="BF135" i="6" s="1"/>
  <c r="K135" i="6"/>
  <c r="BG135" i="6" s="1"/>
  <c r="L135" i="6"/>
  <c r="BH135" i="6" s="1"/>
  <c r="M135" i="6"/>
  <c r="BI135" i="6" s="1"/>
  <c r="N135" i="6"/>
  <c r="BJ135" i="6" s="1"/>
  <c r="O135" i="6"/>
  <c r="BK135" i="6" s="1"/>
  <c r="P135" i="6"/>
  <c r="BL135" i="6" s="1"/>
  <c r="Q135" i="6"/>
  <c r="BM135" i="6" s="1"/>
  <c r="R135" i="6"/>
  <c r="BN135" i="6" s="1"/>
  <c r="S135" i="6"/>
  <c r="BO135" i="6" s="1"/>
  <c r="T135" i="6"/>
  <c r="BP135" i="6" s="1"/>
  <c r="U135" i="6"/>
  <c r="BQ135" i="6" s="1"/>
  <c r="V135" i="6"/>
  <c r="BR135" i="6" s="1"/>
  <c r="W135" i="6"/>
  <c r="BS135" i="6" s="1"/>
  <c r="X135" i="6"/>
  <c r="BT135" i="6" s="1"/>
  <c r="Y135" i="6"/>
  <c r="BU135" i="6" s="1"/>
  <c r="C136" i="6"/>
  <c r="AY136" i="6" s="1"/>
  <c r="D136" i="6"/>
  <c r="AZ136" i="6" s="1"/>
  <c r="E136" i="6"/>
  <c r="BA136" i="6" s="1"/>
  <c r="F136" i="6"/>
  <c r="BB136" i="6" s="1"/>
  <c r="G136" i="6"/>
  <c r="BC136" i="6" s="1"/>
  <c r="H136" i="6"/>
  <c r="BD136" i="6" s="1"/>
  <c r="I136" i="6"/>
  <c r="BE136" i="6" s="1"/>
  <c r="J136" i="6"/>
  <c r="BF136" i="6" s="1"/>
  <c r="K136" i="6"/>
  <c r="BG136" i="6" s="1"/>
  <c r="L136" i="6"/>
  <c r="BH136" i="6" s="1"/>
  <c r="M136" i="6"/>
  <c r="BI136" i="6" s="1"/>
  <c r="N136" i="6"/>
  <c r="BJ136" i="6" s="1"/>
  <c r="O136" i="6"/>
  <c r="BK136" i="6" s="1"/>
  <c r="P136" i="6"/>
  <c r="BL136" i="6" s="1"/>
  <c r="Q136" i="6"/>
  <c r="BM136" i="6" s="1"/>
  <c r="R136" i="6"/>
  <c r="BN136" i="6" s="1"/>
  <c r="S136" i="6"/>
  <c r="BO136" i="6" s="1"/>
  <c r="T136" i="6"/>
  <c r="BP136" i="6" s="1"/>
  <c r="U136" i="6"/>
  <c r="BQ136" i="6" s="1"/>
  <c r="V136" i="6"/>
  <c r="BR136" i="6" s="1"/>
  <c r="W136" i="6"/>
  <c r="BS136" i="6" s="1"/>
  <c r="X136" i="6"/>
  <c r="BT136" i="6" s="1"/>
  <c r="Y136" i="6"/>
  <c r="BU136" i="6" s="1"/>
  <c r="C137" i="6"/>
  <c r="AY137" i="6" s="1"/>
  <c r="D137" i="6"/>
  <c r="AZ137" i="6" s="1"/>
  <c r="E137" i="6"/>
  <c r="BA137" i="6" s="1"/>
  <c r="F137" i="6"/>
  <c r="BB137" i="6" s="1"/>
  <c r="G137" i="6"/>
  <c r="BC137" i="6" s="1"/>
  <c r="H137" i="6"/>
  <c r="BD137" i="6" s="1"/>
  <c r="I137" i="6"/>
  <c r="BE137" i="6" s="1"/>
  <c r="J137" i="6"/>
  <c r="BF137" i="6" s="1"/>
  <c r="K137" i="6"/>
  <c r="BG137" i="6" s="1"/>
  <c r="L137" i="6"/>
  <c r="BH137" i="6" s="1"/>
  <c r="M137" i="6"/>
  <c r="BI137" i="6" s="1"/>
  <c r="N137" i="6"/>
  <c r="BJ137" i="6" s="1"/>
  <c r="O137" i="6"/>
  <c r="BK137" i="6" s="1"/>
  <c r="P137" i="6"/>
  <c r="BL137" i="6" s="1"/>
  <c r="Q137" i="6"/>
  <c r="BM137" i="6" s="1"/>
  <c r="R137" i="6"/>
  <c r="BN137" i="6" s="1"/>
  <c r="S137" i="6"/>
  <c r="BO137" i="6" s="1"/>
  <c r="T137" i="6"/>
  <c r="BP137" i="6" s="1"/>
  <c r="U137" i="6"/>
  <c r="BQ137" i="6" s="1"/>
  <c r="V137" i="6"/>
  <c r="BR137" i="6" s="1"/>
  <c r="W137" i="6"/>
  <c r="BS137" i="6" s="1"/>
  <c r="X137" i="6"/>
  <c r="BT137" i="6" s="1"/>
  <c r="Y137" i="6"/>
  <c r="BU137" i="6" s="1"/>
  <c r="C138" i="6"/>
  <c r="AY138" i="6" s="1"/>
  <c r="D138" i="6"/>
  <c r="AZ138" i="6" s="1"/>
  <c r="E138" i="6"/>
  <c r="BA138" i="6" s="1"/>
  <c r="F138" i="6"/>
  <c r="BB138" i="6" s="1"/>
  <c r="G138" i="6"/>
  <c r="BC138" i="6" s="1"/>
  <c r="H138" i="6"/>
  <c r="BD138" i="6" s="1"/>
  <c r="I138" i="6"/>
  <c r="BE138" i="6" s="1"/>
  <c r="J138" i="6"/>
  <c r="BF138" i="6" s="1"/>
  <c r="K138" i="6"/>
  <c r="BG138" i="6" s="1"/>
  <c r="L138" i="6"/>
  <c r="BH138" i="6" s="1"/>
  <c r="M138" i="6"/>
  <c r="BI138" i="6" s="1"/>
  <c r="N138" i="6"/>
  <c r="BJ138" i="6" s="1"/>
  <c r="O138" i="6"/>
  <c r="P138" i="6"/>
  <c r="BL138" i="6" s="1"/>
  <c r="Q138" i="6"/>
  <c r="BM138" i="6" s="1"/>
  <c r="R138" i="6"/>
  <c r="BN138" i="6" s="1"/>
  <c r="S138" i="6"/>
  <c r="BO138" i="6" s="1"/>
  <c r="T138" i="6"/>
  <c r="BP138" i="6" s="1"/>
  <c r="U138" i="6"/>
  <c r="BQ138" i="6" s="1"/>
  <c r="V138" i="6"/>
  <c r="BR138" i="6" s="1"/>
  <c r="W138" i="6"/>
  <c r="BS138" i="6" s="1"/>
  <c r="X138" i="6"/>
  <c r="BT138" i="6" s="1"/>
  <c r="Y138" i="6"/>
  <c r="BU138" i="6" s="1"/>
  <c r="C139" i="6"/>
  <c r="AY139" i="6" s="1"/>
  <c r="D139" i="6"/>
  <c r="AZ139" i="6" s="1"/>
  <c r="E139" i="6"/>
  <c r="BA139" i="6" s="1"/>
  <c r="F139" i="6"/>
  <c r="BB139" i="6" s="1"/>
  <c r="G139" i="6"/>
  <c r="BC139" i="6" s="1"/>
  <c r="H139" i="6"/>
  <c r="BD139" i="6" s="1"/>
  <c r="I139" i="6"/>
  <c r="BE139" i="6" s="1"/>
  <c r="J139" i="6"/>
  <c r="BF139" i="6" s="1"/>
  <c r="K139" i="6"/>
  <c r="BG139" i="6" s="1"/>
  <c r="L139" i="6"/>
  <c r="BH139" i="6" s="1"/>
  <c r="M139" i="6"/>
  <c r="BI139" i="6" s="1"/>
  <c r="N139" i="6"/>
  <c r="BJ139" i="6" s="1"/>
  <c r="O139" i="6"/>
  <c r="BK139" i="6" s="1"/>
  <c r="P139" i="6"/>
  <c r="Q139" i="6"/>
  <c r="BM139" i="6" s="1"/>
  <c r="R139" i="6"/>
  <c r="BN139" i="6" s="1"/>
  <c r="S139" i="6"/>
  <c r="BO139" i="6" s="1"/>
  <c r="T139" i="6"/>
  <c r="BP139" i="6" s="1"/>
  <c r="U139" i="6"/>
  <c r="BQ139" i="6" s="1"/>
  <c r="V139" i="6"/>
  <c r="BR139" i="6" s="1"/>
  <c r="W139" i="6"/>
  <c r="BS139" i="6" s="1"/>
  <c r="X139" i="6"/>
  <c r="BT139" i="6" s="1"/>
  <c r="Y139" i="6"/>
  <c r="BU139" i="6" s="1"/>
  <c r="C140" i="6"/>
  <c r="AY140" i="6" s="1"/>
  <c r="D140" i="6"/>
  <c r="AZ140" i="6" s="1"/>
  <c r="E140" i="6"/>
  <c r="BA140" i="6" s="1"/>
  <c r="F140" i="6"/>
  <c r="BB140" i="6" s="1"/>
  <c r="G140" i="6"/>
  <c r="BC140" i="6" s="1"/>
  <c r="H140" i="6"/>
  <c r="BD140" i="6" s="1"/>
  <c r="I140" i="6"/>
  <c r="J140" i="6"/>
  <c r="BF140" i="6" s="1"/>
  <c r="K140" i="6"/>
  <c r="BG140" i="6" s="1"/>
  <c r="L140" i="6"/>
  <c r="BH140" i="6" s="1"/>
  <c r="M140" i="6"/>
  <c r="BI140" i="6" s="1"/>
  <c r="N140" i="6"/>
  <c r="BJ140" i="6" s="1"/>
  <c r="O140" i="6"/>
  <c r="BK140" i="6" s="1"/>
  <c r="P140" i="6"/>
  <c r="BL140" i="6" s="1"/>
  <c r="Q140" i="6"/>
  <c r="BM140" i="6" s="1"/>
  <c r="R140" i="6"/>
  <c r="BN140" i="6" s="1"/>
  <c r="S140" i="6"/>
  <c r="BO140" i="6" s="1"/>
  <c r="T140" i="6"/>
  <c r="BP140" i="6" s="1"/>
  <c r="U140" i="6"/>
  <c r="BQ140" i="6" s="1"/>
  <c r="V140" i="6"/>
  <c r="BR140" i="6" s="1"/>
  <c r="W140" i="6"/>
  <c r="BS140" i="6" s="1"/>
  <c r="X140" i="6"/>
  <c r="BT140" i="6" s="1"/>
  <c r="Y140" i="6"/>
  <c r="BU140" i="6" s="1"/>
  <c r="C141" i="6"/>
  <c r="AY141" i="6" s="1"/>
  <c r="D141" i="6"/>
  <c r="AZ141" i="6" s="1"/>
  <c r="E141" i="6"/>
  <c r="BA141" i="6" s="1"/>
  <c r="F141" i="6"/>
  <c r="BB141" i="6" s="1"/>
  <c r="G141" i="6"/>
  <c r="BC141" i="6" s="1"/>
  <c r="H141" i="6"/>
  <c r="BD141" i="6" s="1"/>
  <c r="I141" i="6"/>
  <c r="BE141" i="6" s="1"/>
  <c r="J141" i="6"/>
  <c r="BF141" i="6" s="1"/>
  <c r="K141" i="6"/>
  <c r="BG141" i="6" s="1"/>
  <c r="L141" i="6"/>
  <c r="BH141" i="6" s="1"/>
  <c r="M141" i="6"/>
  <c r="BI141" i="6" s="1"/>
  <c r="N141" i="6"/>
  <c r="BJ141" i="6" s="1"/>
  <c r="O141" i="6"/>
  <c r="BK141" i="6" s="1"/>
  <c r="P141" i="6"/>
  <c r="BL141" i="6" s="1"/>
  <c r="Q141" i="6"/>
  <c r="BM141" i="6" s="1"/>
  <c r="R141" i="6"/>
  <c r="BN141" i="6" s="1"/>
  <c r="S141" i="6"/>
  <c r="BO141" i="6" s="1"/>
  <c r="T141" i="6"/>
  <c r="BP141" i="6" s="1"/>
  <c r="U141" i="6"/>
  <c r="BQ141" i="6" s="1"/>
  <c r="V141" i="6"/>
  <c r="BR141" i="6" s="1"/>
  <c r="W141" i="6"/>
  <c r="BS141" i="6" s="1"/>
  <c r="X141" i="6"/>
  <c r="BT141" i="6" s="1"/>
  <c r="Y141" i="6"/>
  <c r="BU141" i="6" s="1"/>
  <c r="C142" i="6"/>
  <c r="AY142" i="6" s="1"/>
  <c r="D142" i="6"/>
  <c r="AZ142" i="6" s="1"/>
  <c r="E142" i="6"/>
  <c r="BA142" i="6" s="1"/>
  <c r="F142" i="6"/>
  <c r="BB142" i="6" s="1"/>
  <c r="G142" i="6"/>
  <c r="BC142" i="6" s="1"/>
  <c r="H142" i="6"/>
  <c r="BD142" i="6" s="1"/>
  <c r="I142" i="6"/>
  <c r="BE142" i="6" s="1"/>
  <c r="J142" i="6"/>
  <c r="BF142" i="6" s="1"/>
  <c r="K142" i="6"/>
  <c r="BG142" i="6" s="1"/>
  <c r="L142" i="6"/>
  <c r="BH142" i="6" s="1"/>
  <c r="M142" i="6"/>
  <c r="BI142" i="6" s="1"/>
  <c r="N142" i="6"/>
  <c r="BJ142" i="6" s="1"/>
  <c r="O142" i="6"/>
  <c r="BK142" i="6" s="1"/>
  <c r="P142" i="6"/>
  <c r="BL142" i="6" s="1"/>
  <c r="Q142" i="6"/>
  <c r="BM142" i="6" s="1"/>
  <c r="R142" i="6"/>
  <c r="BN142" i="6" s="1"/>
  <c r="S142" i="6"/>
  <c r="BO142" i="6" s="1"/>
  <c r="T142" i="6"/>
  <c r="BP142" i="6" s="1"/>
  <c r="U142" i="6"/>
  <c r="BQ142" i="6" s="1"/>
  <c r="V142" i="6"/>
  <c r="BR142" i="6" s="1"/>
  <c r="W142" i="6"/>
  <c r="BS142" i="6" s="1"/>
  <c r="X142" i="6"/>
  <c r="BT142" i="6" s="1"/>
  <c r="Y142" i="6"/>
  <c r="BU142" i="6" s="1"/>
  <c r="C143" i="6"/>
  <c r="AY143" i="6" s="1"/>
  <c r="D143" i="6"/>
  <c r="AZ143" i="6" s="1"/>
  <c r="E143" i="6"/>
  <c r="BA143" i="6" s="1"/>
  <c r="F143" i="6"/>
  <c r="BB143" i="6" s="1"/>
  <c r="G143" i="6"/>
  <c r="BC143" i="6" s="1"/>
  <c r="H143" i="6"/>
  <c r="BD143" i="6" s="1"/>
  <c r="I143" i="6"/>
  <c r="BE143" i="6" s="1"/>
  <c r="J143" i="6"/>
  <c r="BF143" i="6" s="1"/>
  <c r="K143" i="6"/>
  <c r="BG143" i="6" s="1"/>
  <c r="L143" i="6"/>
  <c r="BH143" i="6" s="1"/>
  <c r="M143" i="6"/>
  <c r="BI143" i="6" s="1"/>
  <c r="N143" i="6"/>
  <c r="BJ143" i="6" s="1"/>
  <c r="O143" i="6"/>
  <c r="BK143" i="6" s="1"/>
  <c r="P143" i="6"/>
  <c r="BL143" i="6" s="1"/>
  <c r="Q143" i="6"/>
  <c r="BM143" i="6" s="1"/>
  <c r="R143" i="6"/>
  <c r="BN143" i="6" s="1"/>
  <c r="S143" i="6"/>
  <c r="BO143" i="6" s="1"/>
  <c r="T143" i="6"/>
  <c r="BP143" i="6" s="1"/>
  <c r="U143" i="6"/>
  <c r="BQ143" i="6" s="1"/>
  <c r="V143" i="6"/>
  <c r="BR143" i="6" s="1"/>
  <c r="W143" i="6"/>
  <c r="BS143" i="6" s="1"/>
  <c r="X143" i="6"/>
  <c r="BT143" i="6" s="1"/>
  <c r="Y143" i="6"/>
  <c r="BU143" i="6" s="1"/>
  <c r="C144" i="6"/>
  <c r="AY144" i="6" s="1"/>
  <c r="D144" i="6"/>
  <c r="AZ144" i="6" s="1"/>
  <c r="E144" i="6"/>
  <c r="BA144" i="6" s="1"/>
  <c r="F144" i="6"/>
  <c r="BB144" i="6" s="1"/>
  <c r="G144" i="6"/>
  <c r="BC144" i="6" s="1"/>
  <c r="H144" i="6"/>
  <c r="BD144" i="6" s="1"/>
  <c r="I144" i="6"/>
  <c r="BE144" i="6" s="1"/>
  <c r="J144" i="6"/>
  <c r="BF144" i="6" s="1"/>
  <c r="K144" i="6"/>
  <c r="BG144" i="6" s="1"/>
  <c r="L144" i="6"/>
  <c r="BH144" i="6" s="1"/>
  <c r="M144" i="6"/>
  <c r="BI144" i="6" s="1"/>
  <c r="N144" i="6"/>
  <c r="BJ144" i="6" s="1"/>
  <c r="O144" i="6"/>
  <c r="BK144" i="6" s="1"/>
  <c r="P144" i="6"/>
  <c r="BL144" i="6" s="1"/>
  <c r="Q144" i="6"/>
  <c r="BM144" i="6" s="1"/>
  <c r="R144" i="6"/>
  <c r="BN144" i="6" s="1"/>
  <c r="S144" i="6"/>
  <c r="BO144" i="6" s="1"/>
  <c r="T144" i="6"/>
  <c r="BP144" i="6" s="1"/>
  <c r="U144" i="6"/>
  <c r="BQ144" i="6" s="1"/>
  <c r="V144" i="6"/>
  <c r="BR144" i="6" s="1"/>
  <c r="W144" i="6"/>
  <c r="BS144" i="6" s="1"/>
  <c r="X144" i="6"/>
  <c r="BT144" i="6" s="1"/>
  <c r="Y144" i="6"/>
  <c r="BU144" i="6" s="1"/>
  <c r="C145" i="6"/>
  <c r="AY145" i="6" s="1"/>
  <c r="D145" i="6"/>
  <c r="AZ145" i="6" s="1"/>
  <c r="E145" i="6"/>
  <c r="BA145" i="6" s="1"/>
  <c r="F145" i="6"/>
  <c r="BB145" i="6" s="1"/>
  <c r="G145" i="6"/>
  <c r="BC145" i="6" s="1"/>
  <c r="H145" i="6"/>
  <c r="BD145" i="6" s="1"/>
  <c r="I145" i="6"/>
  <c r="BE145" i="6" s="1"/>
  <c r="J145" i="6"/>
  <c r="BF145" i="6" s="1"/>
  <c r="K145" i="6"/>
  <c r="BG145" i="6" s="1"/>
  <c r="L145" i="6"/>
  <c r="BH145" i="6" s="1"/>
  <c r="M145" i="6"/>
  <c r="BI145" i="6" s="1"/>
  <c r="N145" i="6"/>
  <c r="BJ145" i="6" s="1"/>
  <c r="O145" i="6"/>
  <c r="BK145" i="6" s="1"/>
  <c r="P145" i="6"/>
  <c r="BL145" i="6" s="1"/>
  <c r="Q145" i="6"/>
  <c r="BM145" i="6" s="1"/>
  <c r="R145" i="6"/>
  <c r="BN145" i="6" s="1"/>
  <c r="S145" i="6"/>
  <c r="BO145" i="6" s="1"/>
  <c r="T145" i="6"/>
  <c r="BP145" i="6" s="1"/>
  <c r="U145" i="6"/>
  <c r="BQ145" i="6" s="1"/>
  <c r="V145" i="6"/>
  <c r="BR145" i="6" s="1"/>
  <c r="W145" i="6"/>
  <c r="BS145" i="6" s="1"/>
  <c r="X145" i="6"/>
  <c r="BT145" i="6" s="1"/>
  <c r="Y145" i="6"/>
  <c r="BU145" i="6" s="1"/>
  <c r="C146" i="6"/>
  <c r="AY146" i="6" s="1"/>
  <c r="D146" i="6"/>
  <c r="AZ146" i="6" s="1"/>
  <c r="E146" i="6"/>
  <c r="BA146" i="6" s="1"/>
  <c r="F146" i="6"/>
  <c r="BB146" i="6" s="1"/>
  <c r="G146" i="6"/>
  <c r="BC146" i="6" s="1"/>
  <c r="H146" i="6"/>
  <c r="BD146" i="6" s="1"/>
  <c r="I146" i="6"/>
  <c r="BE146" i="6" s="1"/>
  <c r="J146" i="6"/>
  <c r="BF146" i="6" s="1"/>
  <c r="K146" i="6"/>
  <c r="BG146" i="6" s="1"/>
  <c r="L146" i="6"/>
  <c r="BH146" i="6" s="1"/>
  <c r="M146" i="6"/>
  <c r="BI146" i="6" s="1"/>
  <c r="N146" i="6"/>
  <c r="BJ146" i="6" s="1"/>
  <c r="O146" i="6"/>
  <c r="BK146" i="6" s="1"/>
  <c r="P146" i="6"/>
  <c r="BL146" i="6" s="1"/>
  <c r="Q146" i="6"/>
  <c r="BM146" i="6" s="1"/>
  <c r="R146" i="6"/>
  <c r="BN146" i="6" s="1"/>
  <c r="S146" i="6"/>
  <c r="BO146" i="6" s="1"/>
  <c r="T146" i="6"/>
  <c r="BP146" i="6" s="1"/>
  <c r="U146" i="6"/>
  <c r="BQ146" i="6" s="1"/>
  <c r="V146" i="6"/>
  <c r="BR146" i="6" s="1"/>
  <c r="W146" i="6"/>
  <c r="BS146" i="6" s="1"/>
  <c r="X146" i="6"/>
  <c r="BT146" i="6" s="1"/>
  <c r="Y146" i="6"/>
  <c r="BU146" i="6" s="1"/>
  <c r="C147" i="6"/>
  <c r="AY147" i="6" s="1"/>
  <c r="D147" i="6"/>
  <c r="AZ147" i="6" s="1"/>
  <c r="E147" i="6"/>
  <c r="BA147" i="6" s="1"/>
  <c r="F147" i="6"/>
  <c r="BB147" i="6" s="1"/>
  <c r="G147" i="6"/>
  <c r="BC147" i="6" s="1"/>
  <c r="H147" i="6"/>
  <c r="BD147" i="6" s="1"/>
  <c r="I147" i="6"/>
  <c r="BE147" i="6" s="1"/>
  <c r="J147" i="6"/>
  <c r="BF147" i="6" s="1"/>
  <c r="K147" i="6"/>
  <c r="BG147" i="6" s="1"/>
  <c r="L147" i="6"/>
  <c r="BH147" i="6" s="1"/>
  <c r="M147" i="6"/>
  <c r="BI147" i="6" s="1"/>
  <c r="N147" i="6"/>
  <c r="BJ147" i="6" s="1"/>
  <c r="O147" i="6"/>
  <c r="BK147" i="6" s="1"/>
  <c r="P147" i="6"/>
  <c r="BL147" i="6" s="1"/>
  <c r="Q147" i="6"/>
  <c r="BM147" i="6" s="1"/>
  <c r="R147" i="6"/>
  <c r="BN147" i="6" s="1"/>
  <c r="S147" i="6"/>
  <c r="BO147" i="6" s="1"/>
  <c r="T147" i="6"/>
  <c r="BP147" i="6" s="1"/>
  <c r="U147" i="6"/>
  <c r="BQ147" i="6" s="1"/>
  <c r="V147" i="6"/>
  <c r="BR147" i="6" s="1"/>
  <c r="W147" i="6"/>
  <c r="X147" i="6"/>
  <c r="BT147" i="6" s="1"/>
  <c r="Y147" i="6"/>
  <c r="BU147" i="6" s="1"/>
  <c r="C148" i="6"/>
  <c r="AY148" i="6" s="1"/>
  <c r="D148" i="6"/>
  <c r="AZ148" i="6" s="1"/>
  <c r="E148" i="6"/>
  <c r="BA148" i="6" s="1"/>
  <c r="F148" i="6"/>
  <c r="BB148" i="6" s="1"/>
  <c r="G148" i="6"/>
  <c r="BC148" i="6" s="1"/>
  <c r="H148" i="6"/>
  <c r="BD148" i="6" s="1"/>
  <c r="I148" i="6"/>
  <c r="BE148" i="6" s="1"/>
  <c r="J148" i="6"/>
  <c r="BF148" i="6" s="1"/>
  <c r="K148" i="6"/>
  <c r="BG148" i="6" s="1"/>
  <c r="L148" i="6"/>
  <c r="BH148" i="6" s="1"/>
  <c r="M148" i="6"/>
  <c r="BI148" i="6" s="1"/>
  <c r="N148" i="6"/>
  <c r="BJ148" i="6" s="1"/>
  <c r="O148" i="6"/>
  <c r="BK148" i="6" s="1"/>
  <c r="P148" i="6"/>
  <c r="BL148" i="6" s="1"/>
  <c r="Q148" i="6"/>
  <c r="BM148" i="6" s="1"/>
  <c r="R148" i="6"/>
  <c r="BN148" i="6" s="1"/>
  <c r="S148" i="6"/>
  <c r="BO148" i="6" s="1"/>
  <c r="T148" i="6"/>
  <c r="BP148" i="6" s="1"/>
  <c r="U148" i="6"/>
  <c r="BQ148" i="6" s="1"/>
  <c r="V148" i="6"/>
  <c r="BR148" i="6" s="1"/>
  <c r="W148" i="6"/>
  <c r="BS148" i="6" s="1"/>
  <c r="X148" i="6"/>
  <c r="BT148" i="6" s="1"/>
  <c r="Y148" i="6"/>
  <c r="BU148" i="6" s="1"/>
  <c r="C149" i="6"/>
  <c r="AY149" i="6" s="1"/>
  <c r="D149" i="6"/>
  <c r="AZ149" i="6" s="1"/>
  <c r="E149" i="6"/>
  <c r="BA149" i="6" s="1"/>
  <c r="F149" i="6"/>
  <c r="BB149" i="6" s="1"/>
  <c r="G149" i="6"/>
  <c r="BC149" i="6" s="1"/>
  <c r="H149" i="6"/>
  <c r="BD149" i="6" s="1"/>
  <c r="I149" i="6"/>
  <c r="BE149" i="6" s="1"/>
  <c r="J149" i="6"/>
  <c r="BF149" i="6" s="1"/>
  <c r="K149" i="6"/>
  <c r="BG149" i="6" s="1"/>
  <c r="L149" i="6"/>
  <c r="BH149" i="6" s="1"/>
  <c r="M149" i="6"/>
  <c r="BI149" i="6" s="1"/>
  <c r="N149" i="6"/>
  <c r="BJ149" i="6" s="1"/>
  <c r="O149" i="6"/>
  <c r="BK149" i="6" s="1"/>
  <c r="P149" i="6"/>
  <c r="BL149" i="6" s="1"/>
  <c r="Q149" i="6"/>
  <c r="BM149" i="6" s="1"/>
  <c r="R149" i="6"/>
  <c r="BN149" i="6" s="1"/>
  <c r="S149" i="6"/>
  <c r="BO149" i="6" s="1"/>
  <c r="T149" i="6"/>
  <c r="BP149" i="6" s="1"/>
  <c r="U149" i="6"/>
  <c r="BQ149" i="6" s="1"/>
  <c r="V149" i="6"/>
  <c r="BR149" i="6" s="1"/>
  <c r="W149" i="6"/>
  <c r="BS149" i="6" s="1"/>
  <c r="X149" i="6"/>
  <c r="BT149" i="6" s="1"/>
  <c r="Y149" i="6"/>
  <c r="BU149" i="6" s="1"/>
  <c r="C150" i="6"/>
  <c r="AY150" i="6" s="1"/>
  <c r="D150" i="6"/>
  <c r="AZ150" i="6" s="1"/>
  <c r="E150" i="6"/>
  <c r="BA150" i="6" s="1"/>
  <c r="F150" i="6"/>
  <c r="BB150" i="6" s="1"/>
  <c r="G150" i="6"/>
  <c r="BC150" i="6" s="1"/>
  <c r="H150" i="6"/>
  <c r="BD150" i="6" s="1"/>
  <c r="I150" i="6"/>
  <c r="BE150" i="6" s="1"/>
  <c r="J150" i="6"/>
  <c r="BF150" i="6" s="1"/>
  <c r="K150" i="6"/>
  <c r="BG150" i="6" s="1"/>
  <c r="L150" i="6"/>
  <c r="BH150" i="6" s="1"/>
  <c r="M150" i="6"/>
  <c r="BI150" i="6" s="1"/>
  <c r="N150" i="6"/>
  <c r="BJ150" i="6" s="1"/>
  <c r="O150" i="6"/>
  <c r="BK150" i="6" s="1"/>
  <c r="P150" i="6"/>
  <c r="BL150" i="6" s="1"/>
  <c r="Q150" i="6"/>
  <c r="BM150" i="6" s="1"/>
  <c r="R150" i="6"/>
  <c r="BN150" i="6" s="1"/>
  <c r="S150" i="6"/>
  <c r="BO150" i="6" s="1"/>
  <c r="T150" i="6"/>
  <c r="BP150" i="6" s="1"/>
  <c r="U150" i="6"/>
  <c r="BQ150" i="6" s="1"/>
  <c r="V150" i="6"/>
  <c r="BR150" i="6" s="1"/>
  <c r="W150" i="6"/>
  <c r="BS150" i="6" s="1"/>
  <c r="X150" i="6"/>
  <c r="BT150" i="6" s="1"/>
  <c r="Y150" i="6"/>
  <c r="BU150" i="6" s="1"/>
  <c r="C151" i="6"/>
  <c r="AY151" i="6" s="1"/>
  <c r="D151" i="6"/>
  <c r="AZ151" i="6" s="1"/>
  <c r="E151" i="6"/>
  <c r="BA151" i="6" s="1"/>
  <c r="F151" i="6"/>
  <c r="BB151" i="6" s="1"/>
  <c r="G151" i="6"/>
  <c r="BC151" i="6" s="1"/>
  <c r="H151" i="6"/>
  <c r="BD151" i="6" s="1"/>
  <c r="I151" i="6"/>
  <c r="BE151" i="6" s="1"/>
  <c r="J151" i="6"/>
  <c r="BF151" i="6" s="1"/>
  <c r="K151" i="6"/>
  <c r="BG151" i="6" s="1"/>
  <c r="L151" i="6"/>
  <c r="BH151" i="6" s="1"/>
  <c r="M151" i="6"/>
  <c r="BI151" i="6" s="1"/>
  <c r="N151" i="6"/>
  <c r="BJ151" i="6" s="1"/>
  <c r="O151" i="6"/>
  <c r="BK151" i="6" s="1"/>
  <c r="P151" i="6"/>
  <c r="BL151" i="6" s="1"/>
  <c r="Q151" i="6"/>
  <c r="BM151" i="6" s="1"/>
  <c r="R151" i="6"/>
  <c r="BN151" i="6" s="1"/>
  <c r="S151" i="6"/>
  <c r="BO151" i="6" s="1"/>
  <c r="T151" i="6"/>
  <c r="BP151" i="6" s="1"/>
  <c r="U151" i="6"/>
  <c r="BQ151" i="6" s="1"/>
  <c r="V151" i="6"/>
  <c r="BR151" i="6" s="1"/>
  <c r="W151" i="6"/>
  <c r="BS151" i="6" s="1"/>
  <c r="X151" i="6"/>
  <c r="BT151" i="6" s="1"/>
  <c r="Y151" i="6"/>
  <c r="BU151" i="6" s="1"/>
  <c r="C152" i="6"/>
  <c r="AY152" i="6" s="1"/>
  <c r="D152" i="6"/>
  <c r="AZ152" i="6" s="1"/>
  <c r="E152" i="6"/>
  <c r="BA152" i="6" s="1"/>
  <c r="F152" i="6"/>
  <c r="BB152" i="6" s="1"/>
  <c r="G152" i="6"/>
  <c r="BC152" i="6" s="1"/>
  <c r="H152" i="6"/>
  <c r="BD152" i="6" s="1"/>
  <c r="I152" i="6"/>
  <c r="BE152" i="6" s="1"/>
  <c r="J152" i="6"/>
  <c r="BF152" i="6" s="1"/>
  <c r="K152" i="6"/>
  <c r="BG152" i="6" s="1"/>
  <c r="L152" i="6"/>
  <c r="BH152" i="6" s="1"/>
  <c r="M152" i="6"/>
  <c r="BI152" i="6" s="1"/>
  <c r="N152" i="6"/>
  <c r="BJ152" i="6" s="1"/>
  <c r="O152" i="6"/>
  <c r="BK152" i="6" s="1"/>
  <c r="P152" i="6"/>
  <c r="BL152" i="6" s="1"/>
  <c r="Q152" i="6"/>
  <c r="BM152" i="6" s="1"/>
  <c r="R152" i="6"/>
  <c r="BN152" i="6" s="1"/>
  <c r="S152" i="6"/>
  <c r="BO152" i="6" s="1"/>
  <c r="T152" i="6"/>
  <c r="BP152" i="6" s="1"/>
  <c r="U152" i="6"/>
  <c r="BQ152" i="6" s="1"/>
  <c r="V152" i="6"/>
  <c r="BR152" i="6" s="1"/>
  <c r="W152" i="6"/>
  <c r="BS152" i="6" s="1"/>
  <c r="X152" i="6"/>
  <c r="BT152" i="6" s="1"/>
  <c r="Y152" i="6"/>
  <c r="BU152" i="6" s="1"/>
  <c r="C153" i="6"/>
  <c r="AY153" i="6" s="1"/>
  <c r="D153" i="6"/>
  <c r="AZ153" i="6" s="1"/>
  <c r="E153" i="6"/>
  <c r="BA153" i="6" s="1"/>
  <c r="F153" i="6"/>
  <c r="BB153" i="6" s="1"/>
  <c r="G153" i="6"/>
  <c r="BC153" i="6" s="1"/>
  <c r="H153" i="6"/>
  <c r="BD153" i="6" s="1"/>
  <c r="I153" i="6"/>
  <c r="BE153" i="6" s="1"/>
  <c r="J153" i="6"/>
  <c r="BF153" i="6" s="1"/>
  <c r="K153" i="6"/>
  <c r="BG153" i="6" s="1"/>
  <c r="L153" i="6"/>
  <c r="BH153" i="6" s="1"/>
  <c r="M153" i="6"/>
  <c r="BI153" i="6" s="1"/>
  <c r="N153" i="6"/>
  <c r="BJ153" i="6" s="1"/>
  <c r="O153" i="6"/>
  <c r="BK153" i="6" s="1"/>
  <c r="P153" i="6"/>
  <c r="BL153" i="6" s="1"/>
  <c r="Q153" i="6"/>
  <c r="BM153" i="6" s="1"/>
  <c r="R153" i="6"/>
  <c r="BN153" i="6" s="1"/>
  <c r="S153" i="6"/>
  <c r="BO153" i="6" s="1"/>
  <c r="T153" i="6"/>
  <c r="BP153" i="6" s="1"/>
  <c r="U153" i="6"/>
  <c r="BQ153" i="6" s="1"/>
  <c r="V153" i="6"/>
  <c r="BR153" i="6" s="1"/>
  <c r="W153" i="6"/>
  <c r="BS153" i="6" s="1"/>
  <c r="X153" i="6"/>
  <c r="BT153" i="6" s="1"/>
  <c r="Y153" i="6"/>
  <c r="BU153" i="6" s="1"/>
  <c r="C154" i="6"/>
  <c r="AY154" i="6" s="1"/>
  <c r="D154" i="6"/>
  <c r="AZ154" i="6" s="1"/>
  <c r="E154" i="6"/>
  <c r="BA154" i="6" s="1"/>
  <c r="F154" i="6"/>
  <c r="BB154" i="6" s="1"/>
  <c r="G154" i="6"/>
  <c r="BC154" i="6" s="1"/>
  <c r="H154" i="6"/>
  <c r="BD154" i="6" s="1"/>
  <c r="I154" i="6"/>
  <c r="BE154" i="6" s="1"/>
  <c r="J154" i="6"/>
  <c r="BF154" i="6" s="1"/>
  <c r="K154" i="6"/>
  <c r="BG154" i="6" s="1"/>
  <c r="L154" i="6"/>
  <c r="BH154" i="6" s="1"/>
  <c r="M154" i="6"/>
  <c r="BI154" i="6" s="1"/>
  <c r="N154" i="6"/>
  <c r="BJ154" i="6" s="1"/>
  <c r="O154" i="6"/>
  <c r="BK154" i="6" s="1"/>
  <c r="P154" i="6"/>
  <c r="BL154" i="6" s="1"/>
  <c r="Q154" i="6"/>
  <c r="BM154" i="6" s="1"/>
  <c r="R154" i="6"/>
  <c r="BN154" i="6" s="1"/>
  <c r="S154" i="6"/>
  <c r="BO154" i="6" s="1"/>
  <c r="T154" i="6"/>
  <c r="BP154" i="6" s="1"/>
  <c r="U154" i="6"/>
  <c r="BQ154" i="6" s="1"/>
  <c r="V154" i="6"/>
  <c r="BR154" i="6" s="1"/>
  <c r="W154" i="6"/>
  <c r="BS154" i="6" s="1"/>
  <c r="X154" i="6"/>
  <c r="BT154" i="6" s="1"/>
  <c r="Y154" i="6"/>
  <c r="BU154" i="6" s="1"/>
  <c r="C155" i="6"/>
  <c r="AY155" i="6" s="1"/>
  <c r="D155" i="6"/>
  <c r="AZ155" i="6" s="1"/>
  <c r="E155" i="6"/>
  <c r="BA155" i="6" s="1"/>
  <c r="F155" i="6"/>
  <c r="G155" i="6"/>
  <c r="BC155" i="6" s="1"/>
  <c r="H155" i="6"/>
  <c r="BD155" i="6" s="1"/>
  <c r="I155" i="6"/>
  <c r="BE155" i="6" s="1"/>
  <c r="J155" i="6"/>
  <c r="BF155" i="6" s="1"/>
  <c r="K155" i="6"/>
  <c r="L155" i="6"/>
  <c r="BH155" i="6" s="1"/>
  <c r="M155" i="6"/>
  <c r="BI155" i="6" s="1"/>
  <c r="N155" i="6"/>
  <c r="BJ155" i="6" s="1"/>
  <c r="O155" i="6"/>
  <c r="BK155" i="6" s="1"/>
  <c r="P155" i="6"/>
  <c r="BL155" i="6" s="1"/>
  <c r="Q155" i="6"/>
  <c r="BM155" i="6" s="1"/>
  <c r="R155" i="6"/>
  <c r="BN155" i="6" s="1"/>
  <c r="S155" i="6"/>
  <c r="BO155" i="6" s="1"/>
  <c r="T155" i="6"/>
  <c r="BP155" i="6" s="1"/>
  <c r="U155" i="6"/>
  <c r="BQ155" i="6" s="1"/>
  <c r="V155" i="6"/>
  <c r="BR155" i="6" s="1"/>
  <c r="W155" i="6"/>
  <c r="BS155" i="6" s="1"/>
  <c r="X155" i="6"/>
  <c r="BT155" i="6" s="1"/>
  <c r="Y155" i="6"/>
  <c r="BU155" i="6" s="1"/>
  <c r="C156" i="6"/>
  <c r="AY156" i="6" s="1"/>
  <c r="D156" i="6"/>
  <c r="AZ156" i="6" s="1"/>
  <c r="E156" i="6"/>
  <c r="BA156" i="6" s="1"/>
  <c r="F156" i="6"/>
  <c r="BB156" i="6" s="1"/>
  <c r="G156" i="6"/>
  <c r="BC156" i="6" s="1"/>
  <c r="H156" i="6"/>
  <c r="I156" i="6"/>
  <c r="BE156" i="6" s="1"/>
  <c r="J156" i="6"/>
  <c r="BF156" i="6" s="1"/>
  <c r="K156" i="6"/>
  <c r="L156" i="6"/>
  <c r="M156" i="6"/>
  <c r="BI156" i="6" s="1"/>
  <c r="N156" i="6"/>
  <c r="BJ156" i="6" s="1"/>
  <c r="O156" i="6"/>
  <c r="BK156" i="6" s="1"/>
  <c r="P156" i="6"/>
  <c r="BL156" i="6" s="1"/>
  <c r="Q156" i="6"/>
  <c r="BM156" i="6" s="1"/>
  <c r="R156" i="6"/>
  <c r="BN156" i="6" s="1"/>
  <c r="S156" i="6"/>
  <c r="BO156" i="6" s="1"/>
  <c r="T156" i="6"/>
  <c r="BP156" i="6" s="1"/>
  <c r="U156" i="6"/>
  <c r="BQ156" i="6" s="1"/>
  <c r="V156" i="6"/>
  <c r="BR156" i="6" s="1"/>
  <c r="W156" i="6"/>
  <c r="BS156" i="6" s="1"/>
  <c r="X156" i="6"/>
  <c r="BT156" i="6" s="1"/>
  <c r="Y156" i="6"/>
  <c r="BU156" i="6" s="1"/>
  <c r="C157" i="6"/>
  <c r="AY157" i="6" s="1"/>
  <c r="D157" i="6"/>
  <c r="AZ157" i="6" s="1"/>
  <c r="E157" i="6"/>
  <c r="BA157" i="6" s="1"/>
  <c r="F157" i="6"/>
  <c r="BB157" i="6" s="1"/>
  <c r="G157" i="6"/>
  <c r="BC157" i="6" s="1"/>
  <c r="H157" i="6"/>
  <c r="BD157" i="6" s="1"/>
  <c r="I157" i="6"/>
  <c r="BE157" i="6" s="1"/>
  <c r="J157" i="6"/>
  <c r="BF157" i="6" s="1"/>
  <c r="K157" i="6"/>
  <c r="BG157" i="6" s="1"/>
  <c r="L157" i="6"/>
  <c r="BH157" i="6" s="1"/>
  <c r="M157" i="6"/>
  <c r="N157" i="6"/>
  <c r="BJ157" i="6" s="1"/>
  <c r="O157" i="6"/>
  <c r="BK157" i="6" s="1"/>
  <c r="P157" i="6"/>
  <c r="BL157" i="6" s="1"/>
  <c r="Q157" i="6"/>
  <c r="BM157" i="6" s="1"/>
  <c r="R157" i="6"/>
  <c r="BN157" i="6" s="1"/>
  <c r="S157" i="6"/>
  <c r="BO157" i="6" s="1"/>
  <c r="T157" i="6"/>
  <c r="BP157" i="6" s="1"/>
  <c r="U157" i="6"/>
  <c r="BQ157" i="6" s="1"/>
  <c r="V157" i="6"/>
  <c r="BR157" i="6" s="1"/>
  <c r="W157" i="6"/>
  <c r="BS157" i="6" s="1"/>
  <c r="X157" i="6"/>
  <c r="BT157" i="6" s="1"/>
  <c r="Y157" i="6"/>
  <c r="BU157" i="6" s="1"/>
  <c r="C158" i="6"/>
  <c r="AY158" i="6" s="1"/>
  <c r="D158" i="6"/>
  <c r="AZ158" i="6" s="1"/>
  <c r="E158" i="6"/>
  <c r="BA158" i="6" s="1"/>
  <c r="F158" i="6"/>
  <c r="BB158" i="6" s="1"/>
  <c r="G158" i="6"/>
  <c r="BC158" i="6" s="1"/>
  <c r="H158" i="6"/>
  <c r="BD158" i="6" s="1"/>
  <c r="I158" i="6"/>
  <c r="BE158" i="6" s="1"/>
  <c r="J158" i="6"/>
  <c r="BF158" i="6" s="1"/>
  <c r="K158" i="6"/>
  <c r="BG158" i="6" s="1"/>
  <c r="L158" i="6"/>
  <c r="BH158" i="6" s="1"/>
  <c r="M158" i="6"/>
  <c r="BI158" i="6" s="1"/>
  <c r="N158" i="6"/>
  <c r="BJ158" i="6" s="1"/>
  <c r="O158" i="6"/>
  <c r="BK158" i="6" s="1"/>
  <c r="P158" i="6"/>
  <c r="BL158" i="6" s="1"/>
  <c r="Q158" i="6"/>
  <c r="BM158" i="6" s="1"/>
  <c r="R158" i="6"/>
  <c r="BN158" i="6" s="1"/>
  <c r="S158" i="6"/>
  <c r="BO158" i="6" s="1"/>
  <c r="T158" i="6"/>
  <c r="BP158" i="6" s="1"/>
  <c r="U158" i="6"/>
  <c r="BQ158" i="6" s="1"/>
  <c r="V158" i="6"/>
  <c r="BR158" i="6" s="1"/>
  <c r="W158" i="6"/>
  <c r="BS158" i="6" s="1"/>
  <c r="X158" i="6"/>
  <c r="BT158" i="6" s="1"/>
  <c r="Y158" i="6"/>
  <c r="BU158" i="6" s="1"/>
  <c r="C159" i="6"/>
  <c r="AY159" i="6" s="1"/>
  <c r="D159" i="6"/>
  <c r="AZ159" i="6" s="1"/>
  <c r="E159" i="6"/>
  <c r="BA159" i="6" s="1"/>
  <c r="F159" i="6"/>
  <c r="BB159" i="6" s="1"/>
  <c r="G159" i="6"/>
  <c r="BC159" i="6" s="1"/>
  <c r="H159" i="6"/>
  <c r="BD159" i="6" s="1"/>
  <c r="I159" i="6"/>
  <c r="BE159" i="6" s="1"/>
  <c r="J159" i="6"/>
  <c r="K159" i="6"/>
  <c r="BG159" i="6" s="1"/>
  <c r="L159" i="6"/>
  <c r="BH159" i="6" s="1"/>
  <c r="M159" i="6"/>
  <c r="BI159" i="6" s="1"/>
  <c r="N159" i="6"/>
  <c r="BJ159" i="6" s="1"/>
  <c r="O159" i="6"/>
  <c r="BK159" i="6" s="1"/>
  <c r="P159" i="6"/>
  <c r="BL159" i="6" s="1"/>
  <c r="Q159" i="6"/>
  <c r="BM159" i="6" s="1"/>
  <c r="R159" i="6"/>
  <c r="BN159" i="6" s="1"/>
  <c r="S159" i="6"/>
  <c r="BO159" i="6" s="1"/>
  <c r="T159" i="6"/>
  <c r="BP159" i="6" s="1"/>
  <c r="U159" i="6"/>
  <c r="BQ159" i="6" s="1"/>
  <c r="V159" i="6"/>
  <c r="BR159" i="6" s="1"/>
  <c r="W159" i="6"/>
  <c r="BS159" i="6" s="1"/>
  <c r="X159" i="6"/>
  <c r="BT159" i="6" s="1"/>
  <c r="Y159" i="6"/>
  <c r="BU159" i="6" s="1"/>
  <c r="C160" i="6"/>
  <c r="AY160" i="6" s="1"/>
  <c r="D160" i="6"/>
  <c r="AZ160" i="6" s="1"/>
  <c r="E160" i="6"/>
  <c r="BA160" i="6" s="1"/>
  <c r="F160" i="6"/>
  <c r="BB160" i="6" s="1"/>
  <c r="G160" i="6"/>
  <c r="BC160" i="6" s="1"/>
  <c r="H160" i="6"/>
  <c r="BD160" i="6" s="1"/>
  <c r="I160" i="6"/>
  <c r="BE160" i="6" s="1"/>
  <c r="J160" i="6"/>
  <c r="BF160" i="6" s="1"/>
  <c r="K160" i="6"/>
  <c r="BG160" i="6" s="1"/>
  <c r="L160" i="6"/>
  <c r="BH160" i="6" s="1"/>
  <c r="M160" i="6"/>
  <c r="N160" i="6"/>
  <c r="BJ160" i="6" s="1"/>
  <c r="O160" i="6"/>
  <c r="BK160" i="6" s="1"/>
  <c r="P160" i="6"/>
  <c r="BL160" i="6" s="1"/>
  <c r="Q160" i="6"/>
  <c r="BM160" i="6" s="1"/>
  <c r="R160" i="6"/>
  <c r="BN160" i="6" s="1"/>
  <c r="S160" i="6"/>
  <c r="BO160" i="6" s="1"/>
  <c r="T160" i="6"/>
  <c r="BP160" i="6" s="1"/>
  <c r="U160" i="6"/>
  <c r="BQ160" i="6" s="1"/>
  <c r="V160" i="6"/>
  <c r="BR160" i="6" s="1"/>
  <c r="W160" i="6"/>
  <c r="BS160" i="6" s="1"/>
  <c r="X160" i="6"/>
  <c r="BT160" i="6" s="1"/>
  <c r="Y160" i="6"/>
  <c r="BU160" i="6" s="1"/>
  <c r="C161" i="6"/>
  <c r="AY161" i="6" s="1"/>
  <c r="D161" i="6"/>
  <c r="AZ161" i="6" s="1"/>
  <c r="E161" i="6"/>
  <c r="BA161" i="6" s="1"/>
  <c r="F161" i="6"/>
  <c r="BB161" i="6" s="1"/>
  <c r="G161" i="6"/>
  <c r="BC161" i="6" s="1"/>
  <c r="H161" i="6"/>
  <c r="BD161" i="6" s="1"/>
  <c r="I161" i="6"/>
  <c r="BE161" i="6" s="1"/>
  <c r="J161" i="6"/>
  <c r="BF161" i="6" s="1"/>
  <c r="K161" i="6"/>
  <c r="BG161" i="6" s="1"/>
  <c r="L161" i="6"/>
  <c r="M161" i="6"/>
  <c r="BI161" i="6" s="1"/>
  <c r="N161" i="6"/>
  <c r="BJ161" i="6" s="1"/>
  <c r="O161" i="6"/>
  <c r="BK161" i="6" s="1"/>
  <c r="P161" i="6"/>
  <c r="BL161" i="6" s="1"/>
  <c r="Q161" i="6"/>
  <c r="BM161" i="6" s="1"/>
  <c r="R161" i="6"/>
  <c r="BN161" i="6" s="1"/>
  <c r="S161" i="6"/>
  <c r="BO161" i="6" s="1"/>
  <c r="T161" i="6"/>
  <c r="BP161" i="6" s="1"/>
  <c r="U161" i="6"/>
  <c r="BQ161" i="6" s="1"/>
  <c r="V161" i="6"/>
  <c r="BR161" i="6" s="1"/>
  <c r="W161" i="6"/>
  <c r="BS161" i="6" s="1"/>
  <c r="X161" i="6"/>
  <c r="BT161" i="6" s="1"/>
  <c r="Y161" i="6"/>
  <c r="BU161" i="6" s="1"/>
  <c r="C162" i="6"/>
  <c r="AY162" i="6" s="1"/>
  <c r="D162" i="6"/>
  <c r="AZ162" i="6" s="1"/>
  <c r="E162" i="6"/>
  <c r="BA162" i="6" s="1"/>
  <c r="F162" i="6"/>
  <c r="BB162" i="6" s="1"/>
  <c r="G162" i="6"/>
  <c r="BC162" i="6" s="1"/>
  <c r="H162" i="6"/>
  <c r="BD162" i="6" s="1"/>
  <c r="I162" i="6"/>
  <c r="BE162" i="6" s="1"/>
  <c r="J162" i="6"/>
  <c r="BF162" i="6" s="1"/>
  <c r="K162" i="6"/>
  <c r="BG162" i="6" s="1"/>
  <c r="L162" i="6"/>
  <c r="BH162" i="6" s="1"/>
  <c r="M162" i="6"/>
  <c r="BI162" i="6" s="1"/>
  <c r="N162" i="6"/>
  <c r="BJ162" i="6" s="1"/>
  <c r="O162" i="6"/>
  <c r="BK162" i="6" s="1"/>
  <c r="P162" i="6"/>
  <c r="BL162" i="6" s="1"/>
  <c r="Q162" i="6"/>
  <c r="R162" i="6"/>
  <c r="BN162" i="6" s="1"/>
  <c r="S162" i="6"/>
  <c r="BO162" i="6" s="1"/>
  <c r="T162" i="6"/>
  <c r="BP162" i="6" s="1"/>
  <c r="U162" i="6"/>
  <c r="BQ162" i="6" s="1"/>
  <c r="V162" i="6"/>
  <c r="BR162" i="6" s="1"/>
  <c r="W162" i="6"/>
  <c r="BS162" i="6" s="1"/>
  <c r="X162" i="6"/>
  <c r="BT162" i="6" s="1"/>
  <c r="Y162" i="6"/>
  <c r="BU162" i="6" s="1"/>
  <c r="C163" i="6"/>
  <c r="AY163" i="6" s="1"/>
  <c r="D163" i="6"/>
  <c r="AZ163" i="6" s="1"/>
  <c r="E163" i="6"/>
  <c r="BA163" i="6" s="1"/>
  <c r="F163" i="6"/>
  <c r="BB163" i="6" s="1"/>
  <c r="G163" i="6"/>
  <c r="BC163" i="6" s="1"/>
  <c r="H163" i="6"/>
  <c r="I163" i="6"/>
  <c r="BE163" i="6" s="1"/>
  <c r="J163" i="6"/>
  <c r="BF163" i="6" s="1"/>
  <c r="K163" i="6"/>
  <c r="BG163" i="6" s="1"/>
  <c r="L163" i="6"/>
  <c r="BH163" i="6" s="1"/>
  <c r="M163" i="6"/>
  <c r="BI163" i="6" s="1"/>
  <c r="N163" i="6"/>
  <c r="BJ163" i="6" s="1"/>
  <c r="O163" i="6"/>
  <c r="BK163" i="6" s="1"/>
  <c r="P163" i="6"/>
  <c r="BL163" i="6" s="1"/>
  <c r="Q163" i="6"/>
  <c r="R163" i="6"/>
  <c r="S163" i="6"/>
  <c r="BO163" i="6" s="1"/>
  <c r="T163" i="6"/>
  <c r="BP163" i="6" s="1"/>
  <c r="U163" i="6"/>
  <c r="BQ163" i="6" s="1"/>
  <c r="V163" i="6"/>
  <c r="BR163" i="6" s="1"/>
  <c r="W163" i="6"/>
  <c r="BS163" i="6" s="1"/>
  <c r="X163" i="6"/>
  <c r="BT163" i="6" s="1"/>
  <c r="Y163" i="6"/>
  <c r="BU163" i="6" s="1"/>
  <c r="C164" i="6"/>
  <c r="AY164" i="6" s="1"/>
  <c r="D164" i="6"/>
  <c r="AZ164" i="6" s="1"/>
  <c r="E164" i="6"/>
  <c r="BA164" i="6" s="1"/>
  <c r="F164" i="6"/>
  <c r="BB164" i="6" s="1"/>
  <c r="G164" i="6"/>
  <c r="BC164" i="6" s="1"/>
  <c r="H164" i="6"/>
  <c r="BD164" i="6" s="1"/>
  <c r="I164" i="6"/>
  <c r="BE164" i="6" s="1"/>
  <c r="J164" i="6"/>
  <c r="BF164" i="6" s="1"/>
  <c r="K164" i="6"/>
  <c r="BG164" i="6" s="1"/>
  <c r="L164" i="6"/>
  <c r="BH164" i="6" s="1"/>
  <c r="M164" i="6"/>
  <c r="BI164" i="6" s="1"/>
  <c r="N164" i="6"/>
  <c r="BJ164" i="6" s="1"/>
  <c r="O164" i="6"/>
  <c r="BK164" i="6" s="1"/>
  <c r="P164" i="6"/>
  <c r="BL164" i="6" s="1"/>
  <c r="Q164" i="6"/>
  <c r="BM164" i="6" s="1"/>
  <c r="R164" i="6"/>
  <c r="BN164" i="6" s="1"/>
  <c r="S164" i="6"/>
  <c r="BO164" i="6" s="1"/>
  <c r="T164" i="6"/>
  <c r="BP164" i="6" s="1"/>
  <c r="U164" i="6"/>
  <c r="BQ164" i="6" s="1"/>
  <c r="V164" i="6"/>
  <c r="BR164" i="6" s="1"/>
  <c r="W164" i="6"/>
  <c r="BS164" i="6" s="1"/>
  <c r="X164" i="6"/>
  <c r="BT164" i="6" s="1"/>
  <c r="Y164" i="6"/>
  <c r="BU164" i="6" s="1"/>
  <c r="C165" i="6"/>
  <c r="AY165" i="6" s="1"/>
  <c r="D165" i="6"/>
  <c r="AZ165" i="6" s="1"/>
  <c r="E165" i="6"/>
  <c r="BA165" i="6" s="1"/>
  <c r="F165" i="6"/>
  <c r="BB165" i="6" s="1"/>
  <c r="G165" i="6"/>
  <c r="BC165" i="6" s="1"/>
  <c r="H165" i="6"/>
  <c r="BD165" i="6" s="1"/>
  <c r="I165" i="6"/>
  <c r="BE165" i="6" s="1"/>
  <c r="J165" i="6"/>
  <c r="BF165" i="6" s="1"/>
  <c r="K165" i="6"/>
  <c r="BG165" i="6" s="1"/>
  <c r="L165" i="6"/>
  <c r="BH165" i="6" s="1"/>
  <c r="M165" i="6"/>
  <c r="BI165" i="6" s="1"/>
  <c r="N165" i="6"/>
  <c r="BJ165" i="6" s="1"/>
  <c r="O165" i="6"/>
  <c r="BK165" i="6" s="1"/>
  <c r="P165" i="6"/>
  <c r="BL165" i="6" s="1"/>
  <c r="Q165" i="6"/>
  <c r="R165" i="6"/>
  <c r="BN165" i="6" s="1"/>
  <c r="S165" i="6"/>
  <c r="BO165" i="6" s="1"/>
  <c r="T165" i="6"/>
  <c r="BP165" i="6" s="1"/>
  <c r="U165" i="6"/>
  <c r="BQ165" i="6" s="1"/>
  <c r="V165" i="6"/>
  <c r="BR165" i="6" s="1"/>
  <c r="W165" i="6"/>
  <c r="BS165" i="6" s="1"/>
  <c r="X165" i="6"/>
  <c r="BT165" i="6" s="1"/>
  <c r="Y165" i="6"/>
  <c r="BU165" i="6" s="1"/>
  <c r="C166" i="6"/>
  <c r="AY166" i="6" s="1"/>
  <c r="D166" i="6"/>
  <c r="AZ166" i="6" s="1"/>
  <c r="E166" i="6"/>
  <c r="BA166" i="6" s="1"/>
  <c r="F166" i="6"/>
  <c r="BB166" i="6" s="1"/>
  <c r="G166" i="6"/>
  <c r="BC166" i="6" s="1"/>
  <c r="H166" i="6"/>
  <c r="BD166" i="6" s="1"/>
  <c r="I166" i="6"/>
  <c r="BE166" i="6" s="1"/>
  <c r="J166" i="6"/>
  <c r="BF166" i="6" s="1"/>
  <c r="K166" i="6"/>
  <c r="BG166" i="6" s="1"/>
  <c r="L166" i="6"/>
  <c r="BH166" i="6" s="1"/>
  <c r="M166" i="6"/>
  <c r="BI166" i="6" s="1"/>
  <c r="N166" i="6"/>
  <c r="BJ166" i="6" s="1"/>
  <c r="O166" i="6"/>
  <c r="BK166" i="6" s="1"/>
  <c r="P166" i="6"/>
  <c r="BL166" i="6" s="1"/>
  <c r="Q166" i="6"/>
  <c r="BM166" i="6" s="1"/>
  <c r="R166" i="6"/>
  <c r="S166" i="6"/>
  <c r="BO166" i="6" s="1"/>
  <c r="T166" i="6"/>
  <c r="BP166" i="6" s="1"/>
  <c r="U166" i="6"/>
  <c r="BQ166" i="6" s="1"/>
  <c r="V166" i="6"/>
  <c r="BR166" i="6" s="1"/>
  <c r="W166" i="6"/>
  <c r="BS166" i="6" s="1"/>
  <c r="X166" i="6"/>
  <c r="BT166" i="6" s="1"/>
  <c r="Y166" i="6"/>
  <c r="BU166" i="6" s="1"/>
  <c r="C167" i="6"/>
  <c r="AY167" i="6" s="1"/>
  <c r="D167" i="6"/>
  <c r="AZ167" i="6" s="1"/>
  <c r="E167" i="6"/>
  <c r="BA167" i="6" s="1"/>
  <c r="F167" i="6"/>
  <c r="BB167" i="6" s="1"/>
  <c r="G167" i="6"/>
  <c r="BC167" i="6" s="1"/>
  <c r="H167" i="6"/>
  <c r="BD167" i="6" s="1"/>
  <c r="I167" i="6"/>
  <c r="BE167" i="6" s="1"/>
  <c r="J167" i="6"/>
  <c r="BF167" i="6" s="1"/>
  <c r="K167" i="6"/>
  <c r="BG167" i="6" s="1"/>
  <c r="L167" i="6"/>
  <c r="BH167" i="6" s="1"/>
  <c r="M167" i="6"/>
  <c r="BI167" i="6" s="1"/>
  <c r="N167" i="6"/>
  <c r="BJ167" i="6" s="1"/>
  <c r="O167" i="6"/>
  <c r="BK167" i="6" s="1"/>
  <c r="P167" i="6"/>
  <c r="BL167" i="6" s="1"/>
  <c r="Q167" i="6"/>
  <c r="BM167" i="6" s="1"/>
  <c r="R167" i="6"/>
  <c r="BN167" i="6" s="1"/>
  <c r="S167" i="6"/>
  <c r="BO167" i="6" s="1"/>
  <c r="T167" i="6"/>
  <c r="BP167" i="6" s="1"/>
  <c r="U167" i="6"/>
  <c r="BQ167" i="6" s="1"/>
  <c r="V167" i="6"/>
  <c r="W167" i="6"/>
  <c r="BS167" i="6" s="1"/>
  <c r="X167" i="6"/>
  <c r="BT167" i="6" s="1"/>
  <c r="Y167" i="6"/>
  <c r="BU167" i="6" s="1"/>
  <c r="C168" i="6"/>
  <c r="AY168" i="6" s="1"/>
  <c r="D168" i="6"/>
  <c r="AZ168" i="6" s="1"/>
  <c r="E168" i="6"/>
  <c r="BA168" i="6" s="1"/>
  <c r="F168" i="6"/>
  <c r="BB168" i="6" s="1"/>
  <c r="G168" i="6"/>
  <c r="BC168" i="6" s="1"/>
  <c r="H168" i="6"/>
  <c r="BD168" i="6" s="1"/>
  <c r="I168" i="6"/>
  <c r="BE168" i="6" s="1"/>
  <c r="J168" i="6"/>
  <c r="BF168" i="6" s="1"/>
  <c r="K168" i="6"/>
  <c r="BG168" i="6" s="1"/>
  <c r="L168" i="6"/>
  <c r="BH168" i="6" s="1"/>
  <c r="M168" i="6"/>
  <c r="BI168" i="6" s="1"/>
  <c r="N168" i="6"/>
  <c r="BJ168" i="6" s="1"/>
  <c r="O168" i="6"/>
  <c r="BK168" i="6" s="1"/>
  <c r="P168" i="6"/>
  <c r="BL168" i="6" s="1"/>
  <c r="Q168" i="6"/>
  <c r="BM168" i="6" s="1"/>
  <c r="R168" i="6"/>
  <c r="BN168" i="6" s="1"/>
  <c r="S168" i="6"/>
  <c r="T168" i="6"/>
  <c r="BP168" i="6" s="1"/>
  <c r="U168" i="6"/>
  <c r="BQ168" i="6" s="1"/>
  <c r="V168" i="6"/>
  <c r="BR168" i="6" s="1"/>
  <c r="W168" i="6"/>
  <c r="BS168" i="6" s="1"/>
  <c r="X168" i="6"/>
  <c r="BT168" i="6" s="1"/>
  <c r="Y168" i="6"/>
  <c r="BU168" i="6" s="1"/>
  <c r="C169" i="6"/>
  <c r="AY169" i="6" s="1"/>
  <c r="D169" i="6"/>
  <c r="AZ169" i="6" s="1"/>
  <c r="E169" i="6"/>
  <c r="BA169" i="6" s="1"/>
  <c r="F169" i="6"/>
  <c r="BB169" i="6" s="1"/>
  <c r="G169" i="6"/>
  <c r="BC169" i="6" s="1"/>
  <c r="H169" i="6"/>
  <c r="BD169" i="6" s="1"/>
  <c r="I169" i="6"/>
  <c r="BE169" i="6" s="1"/>
  <c r="J169" i="6"/>
  <c r="BF169" i="6" s="1"/>
  <c r="K169" i="6"/>
  <c r="BG169" i="6" s="1"/>
  <c r="L169" i="6"/>
  <c r="BH169" i="6" s="1"/>
  <c r="M169" i="6"/>
  <c r="BI169" i="6" s="1"/>
  <c r="N169" i="6"/>
  <c r="BJ169" i="6" s="1"/>
  <c r="O169" i="6"/>
  <c r="BK169" i="6" s="1"/>
  <c r="P169" i="6"/>
  <c r="BL169" i="6" s="1"/>
  <c r="Q169" i="6"/>
  <c r="BM169" i="6" s="1"/>
  <c r="R169" i="6"/>
  <c r="BN169" i="6" s="1"/>
  <c r="S169" i="6"/>
  <c r="BO169" i="6" s="1"/>
  <c r="T169" i="6"/>
  <c r="BP169" i="6" s="1"/>
  <c r="U169" i="6"/>
  <c r="BQ169" i="6" s="1"/>
  <c r="V169" i="6"/>
  <c r="BR169" i="6" s="1"/>
  <c r="W169" i="6"/>
  <c r="BS169" i="6" s="1"/>
  <c r="X169" i="6"/>
  <c r="BT169" i="6" s="1"/>
  <c r="Y169" i="6"/>
  <c r="BU169" i="6" s="1"/>
  <c r="C170" i="6"/>
  <c r="AY170" i="6" s="1"/>
  <c r="D170" i="6"/>
  <c r="AZ170" i="6" s="1"/>
  <c r="E170" i="6"/>
  <c r="BA170" i="6" s="1"/>
  <c r="F170" i="6"/>
  <c r="BB170" i="6" s="1"/>
  <c r="G170" i="6"/>
  <c r="BC170" i="6" s="1"/>
  <c r="H170" i="6"/>
  <c r="BD170" i="6" s="1"/>
  <c r="I170" i="6"/>
  <c r="BE170" i="6" s="1"/>
  <c r="J170" i="6"/>
  <c r="BF170" i="6" s="1"/>
  <c r="K170" i="6"/>
  <c r="BG170" i="6" s="1"/>
  <c r="L170" i="6"/>
  <c r="BH170" i="6" s="1"/>
  <c r="M170" i="6"/>
  <c r="BI170" i="6" s="1"/>
  <c r="N170" i="6"/>
  <c r="BJ170" i="6" s="1"/>
  <c r="O170" i="6"/>
  <c r="BK170" i="6" s="1"/>
  <c r="P170" i="6"/>
  <c r="BL170" i="6" s="1"/>
  <c r="Q170" i="6"/>
  <c r="BM170" i="6" s="1"/>
  <c r="R170" i="6"/>
  <c r="BN170" i="6" s="1"/>
  <c r="S170" i="6"/>
  <c r="BO170" i="6" s="1"/>
  <c r="T170" i="6"/>
  <c r="BP170" i="6" s="1"/>
  <c r="U170" i="6"/>
  <c r="V170" i="6"/>
  <c r="BR170" i="6" s="1"/>
  <c r="W170" i="6"/>
  <c r="BS170" i="6" s="1"/>
  <c r="X170" i="6"/>
  <c r="BT170" i="6" s="1"/>
  <c r="Y170" i="6"/>
  <c r="BU170" i="6" s="1"/>
  <c r="C171" i="6"/>
  <c r="AY171" i="6" s="1"/>
  <c r="D171" i="6"/>
  <c r="AZ171" i="6" s="1"/>
  <c r="E171" i="6"/>
  <c r="BA171" i="6" s="1"/>
  <c r="F171" i="6"/>
  <c r="BB171" i="6" s="1"/>
  <c r="G171" i="6"/>
  <c r="BC171" i="6" s="1"/>
  <c r="H171" i="6"/>
  <c r="BD171" i="6" s="1"/>
  <c r="I171" i="6"/>
  <c r="BE171" i="6" s="1"/>
  <c r="J171" i="6"/>
  <c r="BF171" i="6" s="1"/>
  <c r="K171" i="6"/>
  <c r="BG171" i="6" s="1"/>
  <c r="L171" i="6"/>
  <c r="BH171" i="6" s="1"/>
  <c r="M171" i="6"/>
  <c r="BI171" i="6" s="1"/>
  <c r="N171" i="6"/>
  <c r="BJ171" i="6" s="1"/>
  <c r="O171" i="6"/>
  <c r="BK171" i="6" s="1"/>
  <c r="P171" i="6"/>
  <c r="BL171" i="6" s="1"/>
  <c r="Q171" i="6"/>
  <c r="BM171" i="6" s="1"/>
  <c r="R171" i="6"/>
  <c r="BN171" i="6" s="1"/>
  <c r="S171" i="6"/>
  <c r="BO171" i="6" s="1"/>
  <c r="T171" i="6"/>
  <c r="BP171" i="6" s="1"/>
  <c r="U171" i="6"/>
  <c r="BQ171" i="6" s="1"/>
  <c r="V171" i="6"/>
  <c r="BR171" i="6" s="1"/>
  <c r="W171" i="6"/>
  <c r="BS171" i="6" s="1"/>
  <c r="X171" i="6"/>
  <c r="BT171" i="6" s="1"/>
  <c r="Y171" i="6"/>
  <c r="BU171" i="6" s="1"/>
  <c r="C172" i="6"/>
  <c r="AY172" i="6" s="1"/>
  <c r="D172" i="6"/>
  <c r="AZ172" i="6" s="1"/>
  <c r="E172" i="6"/>
  <c r="BA172" i="6" s="1"/>
  <c r="F172" i="6"/>
  <c r="BB172" i="6" s="1"/>
  <c r="G172" i="6"/>
  <c r="BC172" i="6" s="1"/>
  <c r="H172" i="6"/>
  <c r="BD172" i="6" s="1"/>
  <c r="I172" i="6"/>
  <c r="BE172" i="6" s="1"/>
  <c r="J172" i="6"/>
  <c r="BF172" i="6" s="1"/>
  <c r="K172" i="6"/>
  <c r="BG172" i="6" s="1"/>
  <c r="L172" i="6"/>
  <c r="BH172" i="6" s="1"/>
  <c r="M172" i="6"/>
  <c r="BI172" i="6" s="1"/>
  <c r="N172" i="6"/>
  <c r="BJ172" i="6" s="1"/>
  <c r="O172" i="6"/>
  <c r="BK172" i="6" s="1"/>
  <c r="P172" i="6"/>
  <c r="BL172" i="6" s="1"/>
  <c r="Q172" i="6"/>
  <c r="BM172" i="6" s="1"/>
  <c r="R172" i="6"/>
  <c r="BN172" i="6" s="1"/>
  <c r="S172" i="6"/>
  <c r="BO172" i="6" s="1"/>
  <c r="T172" i="6"/>
  <c r="BP172" i="6" s="1"/>
  <c r="U172" i="6"/>
  <c r="BQ172" i="6" s="1"/>
  <c r="V172" i="6"/>
  <c r="BR172" i="6" s="1"/>
  <c r="W172" i="6"/>
  <c r="BS172" i="6" s="1"/>
  <c r="X172" i="6"/>
  <c r="BT172" i="6" s="1"/>
  <c r="Y172" i="6"/>
  <c r="BU172" i="6" s="1"/>
  <c r="C173" i="6"/>
  <c r="AY173" i="6" s="1"/>
  <c r="D173" i="6"/>
  <c r="E173" i="6"/>
  <c r="BA173" i="6" s="1"/>
  <c r="F173" i="6"/>
  <c r="BB173" i="6" s="1"/>
  <c r="G173" i="6"/>
  <c r="BC173" i="6" s="1"/>
  <c r="H173" i="6"/>
  <c r="BD173" i="6" s="1"/>
  <c r="I173" i="6"/>
  <c r="BE173" i="6" s="1"/>
  <c r="J173" i="6"/>
  <c r="BF173" i="6" s="1"/>
  <c r="K173" i="6"/>
  <c r="BG173" i="6" s="1"/>
  <c r="L173" i="6"/>
  <c r="BH173" i="6" s="1"/>
  <c r="M173" i="6"/>
  <c r="BI173" i="6" s="1"/>
  <c r="N173" i="6"/>
  <c r="BJ173" i="6" s="1"/>
  <c r="O173" i="6"/>
  <c r="BK173" i="6" s="1"/>
  <c r="P173" i="6"/>
  <c r="BL173" i="6" s="1"/>
  <c r="Q173" i="6"/>
  <c r="BM173" i="6" s="1"/>
  <c r="R173" i="6"/>
  <c r="BN173" i="6" s="1"/>
  <c r="S173" i="6"/>
  <c r="BO173" i="6" s="1"/>
  <c r="T173" i="6"/>
  <c r="BP173" i="6" s="1"/>
  <c r="U173" i="6"/>
  <c r="BQ173" i="6" s="1"/>
  <c r="V173" i="6"/>
  <c r="BR173" i="6" s="1"/>
  <c r="W173" i="6"/>
  <c r="X173" i="6"/>
  <c r="BT173" i="6" s="1"/>
  <c r="Y173" i="6"/>
  <c r="BU173" i="6" s="1"/>
  <c r="C174" i="6"/>
  <c r="AY174" i="6" s="1"/>
  <c r="D174" i="6"/>
  <c r="AZ174" i="6" s="1"/>
  <c r="E174" i="6"/>
  <c r="BA174" i="6" s="1"/>
  <c r="F174" i="6"/>
  <c r="BB174" i="6" s="1"/>
  <c r="G174" i="6"/>
  <c r="BC174" i="6" s="1"/>
  <c r="H174" i="6"/>
  <c r="BD174" i="6" s="1"/>
  <c r="I174" i="6"/>
  <c r="BE174" i="6" s="1"/>
  <c r="J174" i="6"/>
  <c r="BF174" i="6" s="1"/>
  <c r="K174" i="6"/>
  <c r="BG174" i="6" s="1"/>
  <c r="L174" i="6"/>
  <c r="BH174" i="6" s="1"/>
  <c r="M174" i="6"/>
  <c r="BI174" i="6" s="1"/>
  <c r="N174" i="6"/>
  <c r="BJ174" i="6" s="1"/>
  <c r="O174" i="6"/>
  <c r="BK174" i="6" s="1"/>
  <c r="P174" i="6"/>
  <c r="BL174" i="6" s="1"/>
  <c r="Q174" i="6"/>
  <c r="BM174" i="6" s="1"/>
  <c r="R174" i="6"/>
  <c r="BN174" i="6" s="1"/>
  <c r="S174" i="6"/>
  <c r="BO174" i="6" s="1"/>
  <c r="T174" i="6"/>
  <c r="BP174" i="6" s="1"/>
  <c r="U174" i="6"/>
  <c r="BQ174" i="6" s="1"/>
  <c r="V174" i="6"/>
  <c r="BR174" i="6" s="1"/>
  <c r="W174" i="6"/>
  <c r="BS174" i="6" s="1"/>
  <c r="X174" i="6"/>
  <c r="BT174" i="6" s="1"/>
  <c r="Y174" i="6"/>
  <c r="BU174" i="6" s="1"/>
  <c r="C175" i="6"/>
  <c r="AY175" i="6" s="1"/>
  <c r="D175" i="6"/>
  <c r="E175" i="6"/>
  <c r="BA175" i="6" s="1"/>
  <c r="F175" i="6"/>
  <c r="BB175" i="6" s="1"/>
  <c r="G175" i="6"/>
  <c r="BC175" i="6" s="1"/>
  <c r="H175" i="6"/>
  <c r="BD175" i="6" s="1"/>
  <c r="I175" i="6"/>
  <c r="BE175" i="6" s="1"/>
  <c r="J175" i="6"/>
  <c r="BF175" i="6" s="1"/>
  <c r="K175" i="6"/>
  <c r="BG175" i="6" s="1"/>
  <c r="L175" i="6"/>
  <c r="BH175" i="6" s="1"/>
  <c r="M175" i="6"/>
  <c r="BI175" i="6" s="1"/>
  <c r="N175" i="6"/>
  <c r="BJ175" i="6" s="1"/>
  <c r="O175" i="6"/>
  <c r="BK175" i="6" s="1"/>
  <c r="P175" i="6"/>
  <c r="BL175" i="6" s="1"/>
  <c r="Q175" i="6"/>
  <c r="BM175" i="6" s="1"/>
  <c r="R175" i="6"/>
  <c r="BN175" i="6" s="1"/>
  <c r="S175" i="6"/>
  <c r="BO175" i="6" s="1"/>
  <c r="T175" i="6"/>
  <c r="BP175" i="6" s="1"/>
  <c r="U175" i="6"/>
  <c r="BQ175" i="6" s="1"/>
  <c r="V175" i="6"/>
  <c r="BR175" i="6" s="1"/>
  <c r="W175" i="6"/>
  <c r="BS175" i="6" s="1"/>
  <c r="X175" i="6"/>
  <c r="BT175" i="6" s="1"/>
  <c r="Y175" i="6"/>
  <c r="BU175" i="6" s="1"/>
  <c r="C176" i="6"/>
  <c r="AY176" i="6" s="1"/>
  <c r="D176" i="6"/>
  <c r="AZ176" i="6" s="1"/>
  <c r="E176" i="6"/>
  <c r="F176" i="6"/>
  <c r="BB176" i="6" s="1"/>
  <c r="G176" i="6"/>
  <c r="BC176" i="6" s="1"/>
  <c r="H176" i="6"/>
  <c r="BD176" i="6" s="1"/>
  <c r="I176" i="6"/>
  <c r="BE176" i="6" s="1"/>
  <c r="J176" i="6"/>
  <c r="BF176" i="6" s="1"/>
  <c r="K176" i="6"/>
  <c r="BG176" i="6" s="1"/>
  <c r="L176" i="6"/>
  <c r="BH176" i="6" s="1"/>
  <c r="M176" i="6"/>
  <c r="BI176" i="6" s="1"/>
  <c r="N176" i="6"/>
  <c r="BJ176" i="6" s="1"/>
  <c r="O176" i="6"/>
  <c r="BK176" i="6" s="1"/>
  <c r="P176" i="6"/>
  <c r="BL176" i="6" s="1"/>
  <c r="Q176" i="6"/>
  <c r="BM176" i="6" s="1"/>
  <c r="R176" i="6"/>
  <c r="BN176" i="6" s="1"/>
  <c r="S176" i="6"/>
  <c r="BO176" i="6" s="1"/>
  <c r="T176" i="6"/>
  <c r="BP176" i="6" s="1"/>
  <c r="U176" i="6"/>
  <c r="BQ176" i="6" s="1"/>
  <c r="V176" i="6"/>
  <c r="BR176" i="6" s="1"/>
  <c r="W176" i="6"/>
  <c r="BS176" i="6" s="1"/>
  <c r="X176" i="6"/>
  <c r="BT176" i="6" s="1"/>
  <c r="Y176" i="6"/>
  <c r="BU176" i="6" s="1"/>
  <c r="C177" i="6"/>
  <c r="AY177" i="6" s="1"/>
  <c r="D177" i="6"/>
  <c r="AZ177" i="6" s="1"/>
  <c r="E177" i="6"/>
  <c r="BA177" i="6" s="1"/>
  <c r="F177" i="6"/>
  <c r="G177" i="6"/>
  <c r="BC177" i="6" s="1"/>
  <c r="H177" i="6"/>
  <c r="BD177" i="6" s="1"/>
  <c r="I177" i="6"/>
  <c r="BE177" i="6" s="1"/>
  <c r="J177" i="6"/>
  <c r="BF177" i="6" s="1"/>
  <c r="K177" i="6"/>
  <c r="BG177" i="6" s="1"/>
  <c r="L177" i="6"/>
  <c r="BH177" i="6" s="1"/>
  <c r="M177" i="6"/>
  <c r="BI177" i="6" s="1"/>
  <c r="N177" i="6"/>
  <c r="BJ177" i="6" s="1"/>
  <c r="O177" i="6"/>
  <c r="BK177" i="6" s="1"/>
  <c r="P177" i="6"/>
  <c r="BL177" i="6" s="1"/>
  <c r="Q177" i="6"/>
  <c r="BM177" i="6" s="1"/>
  <c r="R177" i="6"/>
  <c r="BN177" i="6" s="1"/>
  <c r="S177" i="6"/>
  <c r="BO177" i="6" s="1"/>
  <c r="T177" i="6"/>
  <c r="BP177" i="6" s="1"/>
  <c r="U177" i="6"/>
  <c r="BQ177" i="6" s="1"/>
  <c r="V177" i="6"/>
  <c r="BR177" i="6" s="1"/>
  <c r="W177" i="6"/>
  <c r="BS177" i="6" s="1"/>
  <c r="X177" i="6"/>
  <c r="BT177" i="6" s="1"/>
  <c r="Y177" i="6"/>
  <c r="BU177" i="6" s="1"/>
  <c r="C178" i="6"/>
  <c r="AY178" i="6" s="1"/>
  <c r="D178" i="6"/>
  <c r="AZ178" i="6" s="1"/>
  <c r="E178" i="6"/>
  <c r="BA178" i="6" s="1"/>
  <c r="F178" i="6"/>
  <c r="BB178" i="6" s="1"/>
  <c r="G178" i="6"/>
  <c r="BC178" i="6" s="1"/>
  <c r="H178" i="6"/>
  <c r="BD178" i="6" s="1"/>
  <c r="I178" i="6"/>
  <c r="BE178" i="6" s="1"/>
  <c r="J178" i="6"/>
  <c r="BF178" i="6" s="1"/>
  <c r="K178" i="6"/>
  <c r="BG178" i="6" s="1"/>
  <c r="L178" i="6"/>
  <c r="BH178" i="6" s="1"/>
  <c r="M178" i="6"/>
  <c r="BI178" i="6" s="1"/>
  <c r="N178" i="6"/>
  <c r="BJ178" i="6" s="1"/>
  <c r="O178" i="6"/>
  <c r="BK178" i="6" s="1"/>
  <c r="P178" i="6"/>
  <c r="BL178" i="6" s="1"/>
  <c r="Q178" i="6"/>
  <c r="BM178" i="6" s="1"/>
  <c r="R178" i="6"/>
  <c r="BN178" i="6" s="1"/>
  <c r="S178" i="6"/>
  <c r="BO178" i="6" s="1"/>
  <c r="T178" i="6"/>
  <c r="BP178" i="6" s="1"/>
  <c r="U178" i="6"/>
  <c r="BQ178" i="6" s="1"/>
  <c r="V178" i="6"/>
  <c r="BR178" i="6" s="1"/>
  <c r="W178" i="6"/>
  <c r="BS178" i="6" s="1"/>
  <c r="X178" i="6"/>
  <c r="BT178" i="6" s="1"/>
  <c r="Y178" i="6"/>
  <c r="BU178" i="6" s="1"/>
  <c r="C179" i="6"/>
  <c r="AY179" i="6" s="1"/>
  <c r="D179" i="6"/>
  <c r="AZ179" i="6" s="1"/>
  <c r="E179" i="6"/>
  <c r="BA179" i="6" s="1"/>
  <c r="F179" i="6"/>
  <c r="BB179" i="6" s="1"/>
  <c r="G179" i="6"/>
  <c r="BC179" i="6" s="1"/>
  <c r="H179" i="6"/>
  <c r="BD179" i="6" s="1"/>
  <c r="I179" i="6"/>
  <c r="BE179" i="6" s="1"/>
  <c r="J179" i="6"/>
  <c r="BF179" i="6" s="1"/>
  <c r="K179" i="6"/>
  <c r="BG179" i="6" s="1"/>
  <c r="L179" i="6"/>
  <c r="BH179" i="6" s="1"/>
  <c r="M179" i="6"/>
  <c r="BI179" i="6" s="1"/>
  <c r="N179" i="6"/>
  <c r="BJ179" i="6" s="1"/>
  <c r="O179" i="6"/>
  <c r="BK179" i="6" s="1"/>
  <c r="P179" i="6"/>
  <c r="BL179" i="6" s="1"/>
  <c r="Q179" i="6"/>
  <c r="BM179" i="6" s="1"/>
  <c r="R179" i="6"/>
  <c r="BN179" i="6" s="1"/>
  <c r="S179" i="6"/>
  <c r="BO179" i="6" s="1"/>
  <c r="T179" i="6"/>
  <c r="BP179" i="6" s="1"/>
  <c r="U179" i="6"/>
  <c r="BQ179" i="6" s="1"/>
  <c r="V179" i="6"/>
  <c r="BR179" i="6" s="1"/>
  <c r="W179" i="6"/>
  <c r="BS179" i="6" s="1"/>
  <c r="X179" i="6"/>
  <c r="BT179" i="6" s="1"/>
  <c r="Y179" i="6"/>
  <c r="BU179" i="6" s="1"/>
  <c r="C180" i="6"/>
  <c r="AY180" i="6" s="1"/>
  <c r="D180" i="6"/>
  <c r="AZ180" i="6" s="1"/>
  <c r="E180" i="6"/>
  <c r="BA180" i="6" s="1"/>
  <c r="F180" i="6"/>
  <c r="BB180" i="6" s="1"/>
  <c r="G180" i="6"/>
  <c r="BC180" i="6" s="1"/>
  <c r="H180" i="6"/>
  <c r="BD180" i="6" s="1"/>
  <c r="I180" i="6"/>
  <c r="BE180" i="6" s="1"/>
  <c r="J180" i="6"/>
  <c r="BF180" i="6" s="1"/>
  <c r="K180" i="6"/>
  <c r="BG180" i="6" s="1"/>
  <c r="L180" i="6"/>
  <c r="BH180" i="6" s="1"/>
  <c r="M180" i="6"/>
  <c r="BI180" i="6" s="1"/>
  <c r="N180" i="6"/>
  <c r="BJ180" i="6" s="1"/>
  <c r="O180" i="6"/>
  <c r="BK180" i="6" s="1"/>
  <c r="P180" i="6"/>
  <c r="BL180" i="6" s="1"/>
  <c r="Q180" i="6"/>
  <c r="BM180" i="6" s="1"/>
  <c r="R180" i="6"/>
  <c r="BN180" i="6" s="1"/>
  <c r="S180" i="6"/>
  <c r="BO180" i="6" s="1"/>
  <c r="T180" i="6"/>
  <c r="BP180" i="6" s="1"/>
  <c r="U180" i="6"/>
  <c r="BQ180" i="6" s="1"/>
  <c r="V180" i="6"/>
  <c r="BR180" i="6" s="1"/>
  <c r="W180" i="6"/>
  <c r="BS180" i="6" s="1"/>
  <c r="X180" i="6"/>
  <c r="BT180" i="6" s="1"/>
  <c r="Y180" i="6"/>
  <c r="BU180" i="6" s="1"/>
  <c r="C181" i="6"/>
  <c r="AY181" i="6" s="1"/>
  <c r="D181" i="6"/>
  <c r="AZ181" i="6" s="1"/>
  <c r="E181" i="6"/>
  <c r="BA181" i="6" s="1"/>
  <c r="F181" i="6"/>
  <c r="BB181" i="6" s="1"/>
  <c r="G181" i="6"/>
  <c r="BC181" i="6" s="1"/>
  <c r="H181" i="6"/>
  <c r="BD181" i="6" s="1"/>
  <c r="I181" i="6"/>
  <c r="BE181" i="6" s="1"/>
  <c r="J181" i="6"/>
  <c r="BF181" i="6" s="1"/>
  <c r="K181" i="6"/>
  <c r="BG181" i="6" s="1"/>
  <c r="L181" i="6"/>
  <c r="BH181" i="6" s="1"/>
  <c r="M181" i="6"/>
  <c r="BI181" i="6" s="1"/>
  <c r="N181" i="6"/>
  <c r="BJ181" i="6" s="1"/>
  <c r="O181" i="6"/>
  <c r="BK181" i="6" s="1"/>
  <c r="P181" i="6"/>
  <c r="BL181" i="6" s="1"/>
  <c r="Q181" i="6"/>
  <c r="BM181" i="6" s="1"/>
  <c r="R181" i="6"/>
  <c r="BN181" i="6" s="1"/>
  <c r="S181" i="6"/>
  <c r="BO181" i="6" s="1"/>
  <c r="T181" i="6"/>
  <c r="BP181" i="6" s="1"/>
  <c r="U181" i="6"/>
  <c r="BQ181" i="6" s="1"/>
  <c r="V181" i="6"/>
  <c r="BR181" i="6" s="1"/>
  <c r="W181" i="6"/>
  <c r="BS181" i="6" s="1"/>
  <c r="X181" i="6"/>
  <c r="BT181" i="6" s="1"/>
  <c r="Y181" i="6"/>
  <c r="BU181" i="6" s="1"/>
  <c r="C182" i="6"/>
  <c r="AY182" i="6" s="1"/>
  <c r="D182" i="6"/>
  <c r="AZ182" i="6" s="1"/>
  <c r="E182" i="6"/>
  <c r="BA182" i="6" s="1"/>
  <c r="F182" i="6"/>
  <c r="BB182" i="6" s="1"/>
  <c r="G182" i="6"/>
  <c r="BC182" i="6" s="1"/>
  <c r="H182" i="6"/>
  <c r="BD182" i="6" s="1"/>
  <c r="I182" i="6"/>
  <c r="BE182" i="6" s="1"/>
  <c r="J182" i="6"/>
  <c r="BF182" i="6" s="1"/>
  <c r="K182" i="6"/>
  <c r="L182" i="6"/>
  <c r="BH182" i="6" s="1"/>
  <c r="M182" i="6"/>
  <c r="BI182" i="6" s="1"/>
  <c r="N182" i="6"/>
  <c r="BJ182" i="6" s="1"/>
  <c r="O182" i="6"/>
  <c r="BK182" i="6" s="1"/>
  <c r="P182" i="6"/>
  <c r="BL182" i="6" s="1"/>
  <c r="Q182" i="6"/>
  <c r="BM182" i="6" s="1"/>
  <c r="R182" i="6"/>
  <c r="BN182" i="6" s="1"/>
  <c r="S182" i="6"/>
  <c r="BO182" i="6" s="1"/>
  <c r="T182" i="6"/>
  <c r="BP182" i="6" s="1"/>
  <c r="U182" i="6"/>
  <c r="BQ182" i="6" s="1"/>
  <c r="V182" i="6"/>
  <c r="BR182" i="6" s="1"/>
  <c r="W182" i="6"/>
  <c r="BS182" i="6" s="1"/>
  <c r="X182" i="6"/>
  <c r="BT182" i="6" s="1"/>
  <c r="Y182" i="6"/>
  <c r="BU182" i="6" s="1"/>
  <c r="C183" i="6"/>
  <c r="AY183" i="6" s="1"/>
  <c r="D183" i="6"/>
  <c r="AZ183" i="6" s="1"/>
  <c r="E183" i="6"/>
  <c r="BA183" i="6" s="1"/>
  <c r="F183" i="6"/>
  <c r="BB183" i="6" s="1"/>
  <c r="G183" i="6"/>
  <c r="BC183" i="6" s="1"/>
  <c r="H183" i="6"/>
  <c r="BD183" i="6" s="1"/>
  <c r="I183" i="6"/>
  <c r="BE183" i="6" s="1"/>
  <c r="J183" i="6"/>
  <c r="BF183" i="6" s="1"/>
  <c r="K183" i="6"/>
  <c r="L183" i="6"/>
  <c r="M183" i="6"/>
  <c r="BI183" i="6" s="1"/>
  <c r="N183" i="6"/>
  <c r="BJ183" i="6" s="1"/>
  <c r="O183" i="6"/>
  <c r="BK183" i="6" s="1"/>
  <c r="P183" i="6"/>
  <c r="BL183" i="6" s="1"/>
  <c r="Q183" i="6"/>
  <c r="BM183" i="6" s="1"/>
  <c r="R183" i="6"/>
  <c r="BN183" i="6" s="1"/>
  <c r="S183" i="6"/>
  <c r="BO183" i="6" s="1"/>
  <c r="T183" i="6"/>
  <c r="BP183" i="6" s="1"/>
  <c r="U183" i="6"/>
  <c r="BQ183" i="6" s="1"/>
  <c r="V183" i="6"/>
  <c r="BR183" i="6" s="1"/>
  <c r="W183" i="6"/>
  <c r="BS183" i="6" s="1"/>
  <c r="X183" i="6"/>
  <c r="BT183" i="6" s="1"/>
  <c r="Y183" i="6"/>
  <c r="BU183" i="6" s="1"/>
  <c r="C184" i="6"/>
  <c r="AY184" i="6" s="1"/>
  <c r="D184" i="6"/>
  <c r="AZ184" i="6" s="1"/>
  <c r="E184" i="6"/>
  <c r="BA184" i="6" s="1"/>
  <c r="F184" i="6"/>
  <c r="BB184" i="6" s="1"/>
  <c r="G184" i="6"/>
  <c r="BC184" i="6" s="1"/>
  <c r="H184" i="6"/>
  <c r="BD184" i="6" s="1"/>
  <c r="I184" i="6"/>
  <c r="BE184" i="6" s="1"/>
  <c r="J184" i="6"/>
  <c r="BF184" i="6" s="1"/>
  <c r="K184" i="6"/>
  <c r="BG184" i="6" s="1"/>
  <c r="L184" i="6"/>
  <c r="BH184" i="6" s="1"/>
  <c r="M184" i="6"/>
  <c r="N184" i="6"/>
  <c r="BJ184" i="6" s="1"/>
  <c r="O184" i="6"/>
  <c r="BK184" i="6" s="1"/>
  <c r="P184" i="6"/>
  <c r="BL184" i="6" s="1"/>
  <c r="Q184" i="6"/>
  <c r="BM184" i="6" s="1"/>
  <c r="R184" i="6"/>
  <c r="BN184" i="6" s="1"/>
  <c r="S184" i="6"/>
  <c r="BO184" i="6" s="1"/>
  <c r="T184" i="6"/>
  <c r="BP184" i="6" s="1"/>
  <c r="U184" i="6"/>
  <c r="BQ184" i="6" s="1"/>
  <c r="V184" i="6"/>
  <c r="BR184" i="6" s="1"/>
  <c r="W184" i="6"/>
  <c r="BS184" i="6" s="1"/>
  <c r="X184" i="6"/>
  <c r="BT184" i="6" s="1"/>
  <c r="Y184" i="6"/>
  <c r="BU184" i="6" s="1"/>
  <c r="C185" i="6"/>
  <c r="AY185" i="6" s="1"/>
  <c r="D185" i="6"/>
  <c r="AZ185" i="6" s="1"/>
  <c r="E185" i="6"/>
  <c r="BA185" i="6" s="1"/>
  <c r="F185" i="6"/>
  <c r="BB185" i="6" s="1"/>
  <c r="G185" i="6"/>
  <c r="BC185" i="6" s="1"/>
  <c r="H185" i="6"/>
  <c r="BD185" i="6" s="1"/>
  <c r="I185" i="6"/>
  <c r="BE185" i="6" s="1"/>
  <c r="J185" i="6"/>
  <c r="BF185" i="6" s="1"/>
  <c r="K185" i="6"/>
  <c r="BG185" i="6" s="1"/>
  <c r="L185" i="6"/>
  <c r="BH185" i="6" s="1"/>
  <c r="M185" i="6"/>
  <c r="BI185" i="6" s="1"/>
  <c r="N185" i="6"/>
  <c r="BJ185" i="6" s="1"/>
  <c r="O185" i="6"/>
  <c r="BK185" i="6" s="1"/>
  <c r="P185" i="6"/>
  <c r="BL185" i="6" s="1"/>
  <c r="Q185" i="6"/>
  <c r="BM185" i="6" s="1"/>
  <c r="R185" i="6"/>
  <c r="BN185" i="6" s="1"/>
  <c r="S185" i="6"/>
  <c r="BO185" i="6" s="1"/>
  <c r="T185" i="6"/>
  <c r="BP185" i="6" s="1"/>
  <c r="U185" i="6"/>
  <c r="BQ185" i="6" s="1"/>
  <c r="V185" i="6"/>
  <c r="W185" i="6"/>
  <c r="BS185" i="6" s="1"/>
  <c r="X185" i="6"/>
  <c r="BT185" i="6" s="1"/>
  <c r="Y185" i="6"/>
  <c r="BU185" i="6" s="1"/>
  <c r="C186" i="6"/>
  <c r="AY186" i="6" s="1"/>
  <c r="D186" i="6"/>
  <c r="AZ186" i="6" s="1"/>
  <c r="E186" i="6"/>
  <c r="BA186" i="6" s="1"/>
  <c r="F186" i="6"/>
  <c r="BB186" i="6" s="1"/>
  <c r="G186" i="6"/>
  <c r="BC186" i="6" s="1"/>
  <c r="H186" i="6"/>
  <c r="BD186" i="6" s="1"/>
  <c r="I186" i="6"/>
  <c r="BE186" i="6" s="1"/>
  <c r="J186" i="6"/>
  <c r="BF186" i="6" s="1"/>
  <c r="K186" i="6"/>
  <c r="BG186" i="6" s="1"/>
  <c r="L186" i="6"/>
  <c r="BH186" i="6" s="1"/>
  <c r="M186" i="6"/>
  <c r="BI186" i="6" s="1"/>
  <c r="N186" i="6"/>
  <c r="O186" i="6"/>
  <c r="BK186" i="6" s="1"/>
  <c r="P186" i="6"/>
  <c r="BL186" i="6" s="1"/>
  <c r="Q186" i="6"/>
  <c r="BM186" i="6" s="1"/>
  <c r="R186" i="6"/>
  <c r="BN186" i="6" s="1"/>
  <c r="S186" i="6"/>
  <c r="BO186" i="6" s="1"/>
  <c r="T186" i="6"/>
  <c r="BP186" i="6" s="1"/>
  <c r="U186" i="6"/>
  <c r="BQ186" i="6" s="1"/>
  <c r="V186" i="6"/>
  <c r="BR186" i="6" s="1"/>
  <c r="W186" i="6"/>
  <c r="BS186" i="6" s="1"/>
  <c r="X186" i="6"/>
  <c r="BT186" i="6" s="1"/>
  <c r="Y186" i="6"/>
  <c r="BU186" i="6" s="1"/>
  <c r="C187" i="6"/>
  <c r="AY187" i="6" s="1"/>
  <c r="D187" i="6"/>
  <c r="AZ187" i="6" s="1"/>
  <c r="E187" i="6"/>
  <c r="BA187" i="6" s="1"/>
  <c r="F187" i="6"/>
  <c r="BB187" i="6" s="1"/>
  <c r="G187" i="6"/>
  <c r="BC187" i="6" s="1"/>
  <c r="H187" i="6"/>
  <c r="BD187" i="6" s="1"/>
  <c r="I187" i="6"/>
  <c r="BE187" i="6" s="1"/>
  <c r="J187" i="6"/>
  <c r="BF187" i="6" s="1"/>
  <c r="K187" i="6"/>
  <c r="BG187" i="6" s="1"/>
  <c r="L187" i="6"/>
  <c r="BH187" i="6" s="1"/>
  <c r="M187" i="6"/>
  <c r="BI187" i="6" s="1"/>
  <c r="N187" i="6"/>
  <c r="O187" i="6"/>
  <c r="P187" i="6"/>
  <c r="BL187" i="6" s="1"/>
  <c r="Q187" i="6"/>
  <c r="BM187" i="6" s="1"/>
  <c r="R187" i="6"/>
  <c r="BN187" i="6" s="1"/>
  <c r="S187" i="6"/>
  <c r="BO187" i="6" s="1"/>
  <c r="T187" i="6"/>
  <c r="BP187" i="6" s="1"/>
  <c r="U187" i="6"/>
  <c r="BQ187" i="6" s="1"/>
  <c r="V187" i="6"/>
  <c r="BR187" i="6" s="1"/>
  <c r="W187" i="6"/>
  <c r="BS187" i="6" s="1"/>
  <c r="X187" i="6"/>
  <c r="BT187" i="6" s="1"/>
  <c r="Y187" i="6"/>
  <c r="BU187" i="6" s="1"/>
  <c r="C188" i="6"/>
  <c r="AY188" i="6" s="1"/>
  <c r="D188" i="6"/>
  <c r="AZ188" i="6" s="1"/>
  <c r="E188" i="6"/>
  <c r="BA188" i="6" s="1"/>
  <c r="F188" i="6"/>
  <c r="BB188" i="6" s="1"/>
  <c r="G188" i="6"/>
  <c r="BC188" i="6" s="1"/>
  <c r="H188" i="6"/>
  <c r="BD188" i="6" s="1"/>
  <c r="I188" i="6"/>
  <c r="BE188" i="6" s="1"/>
  <c r="J188" i="6"/>
  <c r="BF188" i="6" s="1"/>
  <c r="K188" i="6"/>
  <c r="BG188" i="6" s="1"/>
  <c r="L188" i="6"/>
  <c r="BH188" i="6" s="1"/>
  <c r="M188" i="6"/>
  <c r="BI188" i="6" s="1"/>
  <c r="N188" i="6"/>
  <c r="BJ188" i="6" s="1"/>
  <c r="O188" i="6"/>
  <c r="BK188" i="6" s="1"/>
  <c r="P188" i="6"/>
  <c r="BL188" i="6" s="1"/>
  <c r="Q188" i="6"/>
  <c r="BM188" i="6" s="1"/>
  <c r="R188" i="6"/>
  <c r="BN188" i="6" s="1"/>
  <c r="S188" i="6"/>
  <c r="BO188" i="6" s="1"/>
  <c r="T188" i="6"/>
  <c r="BP188" i="6" s="1"/>
  <c r="U188" i="6"/>
  <c r="BQ188" i="6" s="1"/>
  <c r="V188" i="6"/>
  <c r="BR188" i="6" s="1"/>
  <c r="W188" i="6"/>
  <c r="BS188" i="6" s="1"/>
  <c r="X188" i="6"/>
  <c r="BT188" i="6" s="1"/>
  <c r="Y188" i="6"/>
  <c r="BU188" i="6" s="1"/>
  <c r="C189" i="6"/>
  <c r="AY189" i="6" s="1"/>
  <c r="D189" i="6"/>
  <c r="AZ189" i="6" s="1"/>
  <c r="E189" i="6"/>
  <c r="BA189" i="6" s="1"/>
  <c r="F189" i="6"/>
  <c r="BB189" i="6" s="1"/>
  <c r="G189" i="6"/>
  <c r="BC189" i="6" s="1"/>
  <c r="H189" i="6"/>
  <c r="BD189" i="6" s="1"/>
  <c r="I189" i="6"/>
  <c r="BE189" i="6" s="1"/>
  <c r="J189" i="6"/>
  <c r="BF189" i="6" s="1"/>
  <c r="K189" i="6"/>
  <c r="BG189" i="6" s="1"/>
  <c r="L189" i="6"/>
  <c r="BH189" i="6" s="1"/>
  <c r="M189" i="6"/>
  <c r="BI189" i="6" s="1"/>
  <c r="N189" i="6"/>
  <c r="BJ189" i="6" s="1"/>
  <c r="O189" i="6"/>
  <c r="BK189" i="6" s="1"/>
  <c r="P189" i="6"/>
  <c r="BL189" i="6" s="1"/>
  <c r="Q189" i="6"/>
  <c r="BM189" i="6" s="1"/>
  <c r="R189" i="6"/>
  <c r="BN189" i="6" s="1"/>
  <c r="S189" i="6"/>
  <c r="BO189" i="6" s="1"/>
  <c r="T189" i="6"/>
  <c r="BP189" i="6" s="1"/>
  <c r="U189" i="6"/>
  <c r="BQ189" i="6" s="1"/>
  <c r="V189" i="6"/>
  <c r="BR189" i="6" s="1"/>
  <c r="W189" i="6"/>
  <c r="BS189" i="6" s="1"/>
  <c r="X189" i="6"/>
  <c r="BT189" i="6" s="1"/>
  <c r="Y189" i="6"/>
  <c r="BU189" i="6" s="1"/>
  <c r="C190" i="6"/>
  <c r="AY190" i="6" s="1"/>
  <c r="D190" i="6"/>
  <c r="AZ190" i="6" s="1"/>
  <c r="E190" i="6"/>
  <c r="BA190" i="6" s="1"/>
  <c r="F190" i="6"/>
  <c r="BB190" i="6" s="1"/>
  <c r="G190" i="6"/>
  <c r="BC190" i="6" s="1"/>
  <c r="H190" i="6"/>
  <c r="BD190" i="6" s="1"/>
  <c r="I190" i="6"/>
  <c r="BE190" i="6" s="1"/>
  <c r="J190" i="6"/>
  <c r="BF190" i="6" s="1"/>
  <c r="K190" i="6"/>
  <c r="BG190" i="6" s="1"/>
  <c r="L190" i="6"/>
  <c r="BH190" i="6" s="1"/>
  <c r="M190" i="6"/>
  <c r="BI190" i="6" s="1"/>
  <c r="N190" i="6"/>
  <c r="BJ190" i="6" s="1"/>
  <c r="O190" i="6"/>
  <c r="BK190" i="6" s="1"/>
  <c r="P190" i="6"/>
  <c r="BL190" i="6" s="1"/>
  <c r="Q190" i="6"/>
  <c r="BM190" i="6" s="1"/>
  <c r="R190" i="6"/>
  <c r="BN190" i="6" s="1"/>
  <c r="S190" i="6"/>
  <c r="BO190" i="6" s="1"/>
  <c r="T190" i="6"/>
  <c r="BP190" i="6" s="1"/>
  <c r="U190" i="6"/>
  <c r="BQ190" i="6" s="1"/>
  <c r="V190" i="6"/>
  <c r="BR190" i="6" s="1"/>
  <c r="W190" i="6"/>
  <c r="BS190" i="6" s="1"/>
  <c r="X190" i="6"/>
  <c r="BT190" i="6" s="1"/>
  <c r="Y190" i="6"/>
  <c r="BU190" i="6" s="1"/>
  <c r="C191" i="6"/>
  <c r="AY191" i="6" s="1"/>
  <c r="D191" i="6"/>
  <c r="AZ191" i="6" s="1"/>
  <c r="E191" i="6"/>
  <c r="BA191" i="6" s="1"/>
  <c r="F191" i="6"/>
  <c r="BB191" i="6" s="1"/>
  <c r="G191" i="6"/>
  <c r="BC191" i="6" s="1"/>
  <c r="H191" i="6"/>
  <c r="BD191" i="6" s="1"/>
  <c r="I191" i="6"/>
  <c r="BE191" i="6" s="1"/>
  <c r="J191" i="6"/>
  <c r="BF191" i="6" s="1"/>
  <c r="K191" i="6"/>
  <c r="BG191" i="6" s="1"/>
  <c r="L191" i="6"/>
  <c r="BH191" i="6" s="1"/>
  <c r="M191" i="6"/>
  <c r="BI191" i="6" s="1"/>
  <c r="N191" i="6"/>
  <c r="BJ191" i="6" s="1"/>
  <c r="O191" i="6"/>
  <c r="BK191" i="6" s="1"/>
  <c r="P191" i="6"/>
  <c r="BL191" i="6" s="1"/>
  <c r="Q191" i="6"/>
  <c r="BM191" i="6" s="1"/>
  <c r="R191" i="6"/>
  <c r="BN191" i="6" s="1"/>
  <c r="S191" i="6"/>
  <c r="T191" i="6"/>
  <c r="BP191" i="6" s="1"/>
  <c r="U191" i="6"/>
  <c r="BQ191" i="6" s="1"/>
  <c r="V191" i="6"/>
  <c r="BR191" i="6" s="1"/>
  <c r="W191" i="6"/>
  <c r="BS191" i="6" s="1"/>
  <c r="X191" i="6"/>
  <c r="BT191" i="6" s="1"/>
  <c r="Y191" i="6"/>
  <c r="BU191" i="6" s="1"/>
  <c r="C192" i="6"/>
  <c r="AY192" i="6" s="1"/>
  <c r="D192" i="6"/>
  <c r="AZ192" i="6" s="1"/>
  <c r="E192" i="6"/>
  <c r="BA192" i="6" s="1"/>
  <c r="F192" i="6"/>
  <c r="BB192" i="6" s="1"/>
  <c r="G192" i="6"/>
  <c r="BC192" i="6" s="1"/>
  <c r="H192" i="6"/>
  <c r="BD192" i="6" s="1"/>
  <c r="I192" i="6"/>
  <c r="BE192" i="6" s="1"/>
  <c r="J192" i="6"/>
  <c r="K192" i="6"/>
  <c r="BG192" i="6" s="1"/>
  <c r="L192" i="6"/>
  <c r="BH192" i="6" s="1"/>
  <c r="M192" i="6"/>
  <c r="N192" i="6"/>
  <c r="BJ192" i="6" s="1"/>
  <c r="O192" i="6"/>
  <c r="BK192" i="6" s="1"/>
  <c r="P192" i="6"/>
  <c r="BL192" i="6" s="1"/>
  <c r="Q192" i="6"/>
  <c r="BM192" i="6" s="1"/>
  <c r="R192" i="6"/>
  <c r="BN192" i="6" s="1"/>
  <c r="S192" i="6"/>
  <c r="BO192" i="6" s="1"/>
  <c r="T192" i="6"/>
  <c r="U192" i="6"/>
  <c r="BQ192" i="6" s="1"/>
  <c r="V192" i="6"/>
  <c r="BR192" i="6" s="1"/>
  <c r="W192" i="6"/>
  <c r="BS192" i="6" s="1"/>
  <c r="X192" i="6"/>
  <c r="BT192" i="6" s="1"/>
  <c r="Y192" i="6"/>
  <c r="BU192" i="6" s="1"/>
  <c r="C193" i="6"/>
  <c r="AY193" i="6" s="1"/>
  <c r="D193" i="6"/>
  <c r="AZ193" i="6" s="1"/>
  <c r="E193" i="6"/>
  <c r="BA193" i="6" s="1"/>
  <c r="F193" i="6"/>
  <c r="BB193" i="6" s="1"/>
  <c r="G193" i="6"/>
  <c r="BC193" i="6" s="1"/>
  <c r="H193" i="6"/>
  <c r="BD193" i="6" s="1"/>
  <c r="I193" i="6"/>
  <c r="BE193" i="6" s="1"/>
  <c r="J193" i="6"/>
  <c r="BF193" i="6" s="1"/>
  <c r="K193" i="6"/>
  <c r="BG193" i="6" s="1"/>
  <c r="L193" i="6"/>
  <c r="BH193" i="6" s="1"/>
  <c r="M193" i="6"/>
  <c r="BI193" i="6" s="1"/>
  <c r="N193" i="6"/>
  <c r="BJ193" i="6" s="1"/>
  <c r="O193" i="6"/>
  <c r="BK193" i="6" s="1"/>
  <c r="P193" i="6"/>
  <c r="BL193" i="6" s="1"/>
  <c r="Q193" i="6"/>
  <c r="BM193" i="6" s="1"/>
  <c r="R193" i="6"/>
  <c r="BN193" i="6" s="1"/>
  <c r="S193" i="6"/>
  <c r="BO193" i="6" s="1"/>
  <c r="T193" i="6"/>
  <c r="BP193" i="6" s="1"/>
  <c r="U193" i="6"/>
  <c r="V193" i="6"/>
  <c r="BR193" i="6" s="1"/>
  <c r="W193" i="6"/>
  <c r="BS193" i="6" s="1"/>
  <c r="X193" i="6"/>
  <c r="BT193" i="6" s="1"/>
  <c r="Y193" i="6"/>
  <c r="BU193" i="6" s="1"/>
  <c r="C194" i="6"/>
  <c r="AY194" i="6" s="1"/>
  <c r="D194" i="6"/>
  <c r="AZ194" i="6" s="1"/>
  <c r="E194" i="6"/>
  <c r="BA194" i="6" s="1"/>
  <c r="F194" i="6"/>
  <c r="BB194" i="6" s="1"/>
  <c r="G194" i="6"/>
  <c r="BC194" i="6" s="1"/>
  <c r="H194" i="6"/>
  <c r="BD194" i="6" s="1"/>
  <c r="I194" i="6"/>
  <c r="BE194" i="6" s="1"/>
  <c r="J194" i="6"/>
  <c r="BF194" i="6" s="1"/>
  <c r="K194" i="6"/>
  <c r="BG194" i="6" s="1"/>
  <c r="L194" i="6"/>
  <c r="BH194" i="6" s="1"/>
  <c r="M194" i="6"/>
  <c r="BI194" i="6" s="1"/>
  <c r="N194" i="6"/>
  <c r="BJ194" i="6" s="1"/>
  <c r="O194" i="6"/>
  <c r="BK194" i="6" s="1"/>
  <c r="P194" i="6"/>
  <c r="BL194" i="6" s="1"/>
  <c r="Q194" i="6"/>
  <c r="BM194" i="6" s="1"/>
  <c r="R194" i="6"/>
  <c r="BN194" i="6" s="1"/>
  <c r="S194" i="6"/>
  <c r="BO194" i="6" s="1"/>
  <c r="T194" i="6"/>
  <c r="BP194" i="6" s="1"/>
  <c r="U194" i="6"/>
  <c r="BQ194" i="6" s="1"/>
  <c r="V194" i="6"/>
  <c r="W194" i="6"/>
  <c r="BS194" i="6" s="1"/>
  <c r="X194" i="6"/>
  <c r="BT194" i="6" s="1"/>
  <c r="Y194" i="6"/>
  <c r="BU194" i="6" s="1"/>
  <c r="C195" i="6"/>
  <c r="AY195" i="6" s="1"/>
  <c r="D195" i="6"/>
  <c r="AZ195" i="6" s="1"/>
  <c r="E195" i="6"/>
  <c r="BA195" i="6" s="1"/>
  <c r="F195" i="6"/>
  <c r="BB195" i="6" s="1"/>
  <c r="G195" i="6"/>
  <c r="BC195" i="6" s="1"/>
  <c r="H195" i="6"/>
  <c r="BD195" i="6" s="1"/>
  <c r="I195" i="6"/>
  <c r="BE195" i="6" s="1"/>
  <c r="J195" i="6"/>
  <c r="BF195" i="6" s="1"/>
  <c r="K195" i="6"/>
  <c r="BG195" i="6" s="1"/>
  <c r="L195" i="6"/>
  <c r="BH195" i="6" s="1"/>
  <c r="M195" i="6"/>
  <c r="BI195" i="6" s="1"/>
  <c r="N195" i="6"/>
  <c r="BJ195" i="6" s="1"/>
  <c r="O195" i="6"/>
  <c r="BK195" i="6" s="1"/>
  <c r="P195" i="6"/>
  <c r="BL195" i="6" s="1"/>
  <c r="Q195" i="6"/>
  <c r="BM195" i="6" s="1"/>
  <c r="R195" i="6"/>
  <c r="BN195" i="6" s="1"/>
  <c r="S195" i="6"/>
  <c r="BO195" i="6" s="1"/>
  <c r="T195" i="6"/>
  <c r="BP195" i="6" s="1"/>
  <c r="U195" i="6"/>
  <c r="BQ195" i="6" s="1"/>
  <c r="V195" i="6"/>
  <c r="BR195" i="6" s="1"/>
  <c r="W195" i="6"/>
  <c r="X195" i="6"/>
  <c r="BT195" i="6" s="1"/>
  <c r="Y195" i="6"/>
  <c r="C196" i="6"/>
  <c r="D196" i="6"/>
  <c r="AZ196" i="6" s="1"/>
  <c r="E196" i="6"/>
  <c r="BA196" i="6" s="1"/>
  <c r="F196" i="6"/>
  <c r="BB196" i="6" s="1"/>
  <c r="G196" i="6"/>
  <c r="BC196" i="6" s="1"/>
  <c r="H196" i="6"/>
  <c r="BD196" i="6" s="1"/>
  <c r="I196" i="6"/>
  <c r="BE196" i="6" s="1"/>
  <c r="J196" i="6"/>
  <c r="BF196" i="6" s="1"/>
  <c r="K196" i="6"/>
  <c r="BG196" i="6" s="1"/>
  <c r="L196" i="6"/>
  <c r="BH196" i="6" s="1"/>
  <c r="M196" i="6"/>
  <c r="BI196" i="6" s="1"/>
  <c r="N196" i="6"/>
  <c r="BJ196" i="6" s="1"/>
  <c r="O196" i="6"/>
  <c r="BK196" i="6" s="1"/>
  <c r="P196" i="6"/>
  <c r="BL196" i="6" s="1"/>
  <c r="Q196" i="6"/>
  <c r="BM196" i="6" s="1"/>
  <c r="R196" i="6"/>
  <c r="BN196" i="6" s="1"/>
  <c r="S196" i="6"/>
  <c r="BO196" i="6" s="1"/>
  <c r="T196" i="6"/>
  <c r="BP196" i="6" s="1"/>
  <c r="U196" i="6"/>
  <c r="BQ196" i="6" s="1"/>
  <c r="V196" i="6"/>
  <c r="BR196" i="6" s="1"/>
  <c r="W196" i="6"/>
  <c r="BS196" i="6" s="1"/>
  <c r="X196" i="6"/>
  <c r="Y196" i="6"/>
  <c r="BU196" i="6" s="1"/>
  <c r="C197" i="6"/>
  <c r="AY197" i="6" s="1"/>
  <c r="D197" i="6"/>
  <c r="AZ197" i="6" s="1"/>
  <c r="E197" i="6"/>
  <c r="BA197" i="6" s="1"/>
  <c r="F197" i="6"/>
  <c r="BB197" i="6" s="1"/>
  <c r="G197" i="6"/>
  <c r="BC197" i="6" s="1"/>
  <c r="H197" i="6"/>
  <c r="BD197" i="6" s="1"/>
  <c r="I197" i="6"/>
  <c r="BE197" i="6" s="1"/>
  <c r="J197" i="6"/>
  <c r="BF197" i="6" s="1"/>
  <c r="K197" i="6"/>
  <c r="BG197" i="6" s="1"/>
  <c r="L197" i="6"/>
  <c r="BH197" i="6" s="1"/>
  <c r="M197" i="6"/>
  <c r="BI197" i="6" s="1"/>
  <c r="N197" i="6"/>
  <c r="BJ197" i="6" s="1"/>
  <c r="O197" i="6"/>
  <c r="BK197" i="6" s="1"/>
  <c r="P197" i="6"/>
  <c r="BL197" i="6" s="1"/>
  <c r="Q197" i="6"/>
  <c r="BM197" i="6" s="1"/>
  <c r="R197" i="6"/>
  <c r="BN197" i="6" s="1"/>
  <c r="S197" i="6"/>
  <c r="BO197" i="6" s="1"/>
  <c r="T197" i="6"/>
  <c r="BP197" i="6" s="1"/>
  <c r="U197" i="6"/>
  <c r="BQ197" i="6" s="1"/>
  <c r="V197" i="6"/>
  <c r="BR197" i="6" s="1"/>
  <c r="W197" i="6"/>
  <c r="BS197" i="6" s="1"/>
  <c r="X197" i="6"/>
  <c r="BT197" i="6" s="1"/>
  <c r="Y197" i="6"/>
  <c r="BU197" i="6" s="1"/>
  <c r="C198" i="6"/>
  <c r="AY198" i="6" s="1"/>
  <c r="D198" i="6"/>
  <c r="AZ198" i="6" s="1"/>
  <c r="E198" i="6"/>
  <c r="BA198" i="6" s="1"/>
  <c r="F198" i="6"/>
  <c r="BB198" i="6" s="1"/>
  <c r="G198" i="6"/>
  <c r="BC198" i="6" s="1"/>
  <c r="H198" i="6"/>
  <c r="BD198" i="6" s="1"/>
  <c r="I198" i="6"/>
  <c r="BE198" i="6" s="1"/>
  <c r="J198" i="6"/>
  <c r="BF198" i="6" s="1"/>
  <c r="K198" i="6"/>
  <c r="BG198" i="6" s="1"/>
  <c r="L198" i="6"/>
  <c r="BH198" i="6" s="1"/>
  <c r="M198" i="6"/>
  <c r="BI198" i="6" s="1"/>
  <c r="N198" i="6"/>
  <c r="BJ198" i="6" s="1"/>
  <c r="O198" i="6"/>
  <c r="BK198" i="6" s="1"/>
  <c r="P198" i="6"/>
  <c r="BL198" i="6" s="1"/>
  <c r="Q198" i="6"/>
  <c r="BM198" i="6" s="1"/>
  <c r="R198" i="6"/>
  <c r="BN198" i="6" s="1"/>
  <c r="S198" i="6"/>
  <c r="BO198" i="6" s="1"/>
  <c r="T198" i="6"/>
  <c r="BP198" i="6" s="1"/>
  <c r="U198" i="6"/>
  <c r="BQ198" i="6" s="1"/>
  <c r="V198" i="6"/>
  <c r="BR198" i="6" s="1"/>
  <c r="W198" i="6"/>
  <c r="BS198" i="6" s="1"/>
  <c r="X198" i="6"/>
  <c r="BT198" i="6" s="1"/>
  <c r="Y198" i="6"/>
  <c r="BU198" i="6" s="1"/>
  <c r="C199" i="6"/>
  <c r="D199" i="6"/>
  <c r="AZ199" i="6" s="1"/>
  <c r="E199" i="6"/>
  <c r="BA199" i="6" s="1"/>
  <c r="F199" i="6"/>
  <c r="BB199" i="6" s="1"/>
  <c r="G199" i="6"/>
  <c r="BC199" i="6" s="1"/>
  <c r="H199" i="6"/>
  <c r="BD199" i="6" s="1"/>
  <c r="I199" i="6"/>
  <c r="BE199" i="6" s="1"/>
  <c r="J199" i="6"/>
  <c r="BF199" i="6" s="1"/>
  <c r="K199" i="6"/>
  <c r="BG199" i="6" s="1"/>
  <c r="L199" i="6"/>
  <c r="BH199" i="6" s="1"/>
  <c r="M199" i="6"/>
  <c r="BI199" i="6" s="1"/>
  <c r="N199" i="6"/>
  <c r="BJ199" i="6" s="1"/>
  <c r="O199" i="6"/>
  <c r="BK199" i="6" s="1"/>
  <c r="P199" i="6"/>
  <c r="BL199" i="6" s="1"/>
  <c r="Q199" i="6"/>
  <c r="BM199" i="6" s="1"/>
  <c r="R199" i="6"/>
  <c r="BN199" i="6" s="1"/>
  <c r="S199" i="6"/>
  <c r="BO199" i="6" s="1"/>
  <c r="T199" i="6"/>
  <c r="BP199" i="6" s="1"/>
  <c r="U199" i="6"/>
  <c r="BQ199" i="6" s="1"/>
  <c r="V199" i="6"/>
  <c r="BR199" i="6" s="1"/>
  <c r="W199" i="6"/>
  <c r="BS199" i="6" s="1"/>
  <c r="X199" i="6"/>
  <c r="BT199" i="6" s="1"/>
  <c r="Y199" i="6"/>
  <c r="BU199" i="6" s="1"/>
  <c r="C200" i="6"/>
  <c r="AY200" i="6" s="1"/>
  <c r="D200" i="6"/>
  <c r="AZ200" i="6" s="1"/>
  <c r="E200" i="6"/>
  <c r="BA200" i="6" s="1"/>
  <c r="F200" i="6"/>
  <c r="BB200" i="6" s="1"/>
  <c r="G200" i="6"/>
  <c r="BC200" i="6" s="1"/>
  <c r="H200" i="6"/>
  <c r="BD200" i="6" s="1"/>
  <c r="I200" i="6"/>
  <c r="BE200" i="6" s="1"/>
  <c r="J200" i="6"/>
  <c r="BF200" i="6" s="1"/>
  <c r="K200" i="6"/>
  <c r="BG200" i="6" s="1"/>
  <c r="L200" i="6"/>
  <c r="BH200" i="6" s="1"/>
  <c r="M200" i="6"/>
  <c r="BI200" i="6" s="1"/>
  <c r="N200" i="6"/>
  <c r="BJ200" i="6" s="1"/>
  <c r="O200" i="6"/>
  <c r="BK200" i="6" s="1"/>
  <c r="P200" i="6"/>
  <c r="BL200" i="6" s="1"/>
  <c r="Q200" i="6"/>
  <c r="BM200" i="6" s="1"/>
  <c r="R200" i="6"/>
  <c r="BN200" i="6" s="1"/>
  <c r="S200" i="6"/>
  <c r="BO200" i="6" s="1"/>
  <c r="T200" i="6"/>
  <c r="BP200" i="6" s="1"/>
  <c r="U200" i="6"/>
  <c r="BQ200" i="6" s="1"/>
  <c r="V200" i="6"/>
  <c r="BR200" i="6" s="1"/>
  <c r="W200" i="6"/>
  <c r="BS200" i="6" s="1"/>
  <c r="X200" i="6"/>
  <c r="BT200" i="6" s="1"/>
  <c r="Y200" i="6"/>
  <c r="BU200" i="6" s="1"/>
  <c r="C201" i="6"/>
  <c r="AY201" i="6" s="1"/>
  <c r="D201" i="6"/>
  <c r="AZ201" i="6" s="1"/>
  <c r="E201" i="6"/>
  <c r="F201" i="6"/>
  <c r="BB201" i="6" s="1"/>
  <c r="G201" i="6"/>
  <c r="H201" i="6"/>
  <c r="BD201" i="6" s="1"/>
  <c r="I201" i="6"/>
  <c r="BE201" i="6" s="1"/>
  <c r="J201" i="6"/>
  <c r="BF201" i="6" s="1"/>
  <c r="K201" i="6"/>
  <c r="BG201" i="6" s="1"/>
  <c r="L201" i="6"/>
  <c r="BH201" i="6" s="1"/>
  <c r="M201" i="6"/>
  <c r="BI201" i="6" s="1"/>
  <c r="N201" i="6"/>
  <c r="BJ201" i="6" s="1"/>
  <c r="O201" i="6"/>
  <c r="BK201" i="6" s="1"/>
  <c r="P201" i="6"/>
  <c r="BL201" i="6" s="1"/>
  <c r="Q201" i="6"/>
  <c r="BM201" i="6" s="1"/>
  <c r="R201" i="6"/>
  <c r="BN201" i="6" s="1"/>
  <c r="S201" i="6"/>
  <c r="BO201" i="6" s="1"/>
  <c r="T201" i="6"/>
  <c r="BP201" i="6" s="1"/>
  <c r="U201" i="6"/>
  <c r="BQ201" i="6" s="1"/>
  <c r="V201" i="6"/>
  <c r="BR201" i="6" s="1"/>
  <c r="W201" i="6"/>
  <c r="BS201" i="6" s="1"/>
  <c r="X201" i="6"/>
  <c r="BT201" i="6" s="1"/>
  <c r="Y201" i="6"/>
  <c r="BU201" i="6" s="1"/>
  <c r="C202" i="6"/>
  <c r="AY202" i="6" s="1"/>
  <c r="D202" i="6"/>
  <c r="AZ202" i="6" s="1"/>
  <c r="E202" i="6"/>
  <c r="BA202" i="6" s="1"/>
  <c r="F202" i="6"/>
  <c r="BB202" i="6" s="1"/>
  <c r="G202" i="6"/>
  <c r="BC202" i="6" s="1"/>
  <c r="H202" i="6"/>
  <c r="BD202" i="6" s="1"/>
  <c r="I202" i="6"/>
  <c r="J202" i="6"/>
  <c r="BF202" i="6" s="1"/>
  <c r="K202" i="6"/>
  <c r="BG202" i="6" s="1"/>
  <c r="L202" i="6"/>
  <c r="BH202" i="6" s="1"/>
  <c r="M202" i="6"/>
  <c r="BI202" i="6" s="1"/>
  <c r="N202" i="6"/>
  <c r="BJ202" i="6" s="1"/>
  <c r="O202" i="6"/>
  <c r="BK202" i="6" s="1"/>
  <c r="P202" i="6"/>
  <c r="BL202" i="6" s="1"/>
  <c r="Q202" i="6"/>
  <c r="BM202" i="6" s="1"/>
  <c r="R202" i="6"/>
  <c r="BN202" i="6" s="1"/>
  <c r="S202" i="6"/>
  <c r="BO202" i="6" s="1"/>
  <c r="T202" i="6"/>
  <c r="BP202" i="6" s="1"/>
  <c r="U202" i="6"/>
  <c r="BQ202" i="6" s="1"/>
  <c r="V202" i="6"/>
  <c r="BR202" i="6" s="1"/>
  <c r="W202" i="6"/>
  <c r="BS202" i="6" s="1"/>
  <c r="X202" i="6"/>
  <c r="BT202" i="6" s="1"/>
  <c r="Y202" i="6"/>
  <c r="BU202" i="6" s="1"/>
  <c r="C203" i="6"/>
  <c r="AY203" i="6" s="1"/>
  <c r="D203" i="6"/>
  <c r="AZ203" i="6" s="1"/>
  <c r="E203" i="6"/>
  <c r="BA203" i="6" s="1"/>
  <c r="F203" i="6"/>
  <c r="BB203" i="6" s="1"/>
  <c r="G203" i="6"/>
  <c r="BC203" i="6" s="1"/>
  <c r="H203" i="6"/>
  <c r="BD203" i="6" s="1"/>
  <c r="I203" i="6"/>
  <c r="BE203" i="6" s="1"/>
  <c r="J203" i="6"/>
  <c r="BF203" i="6" s="1"/>
  <c r="K203" i="6"/>
  <c r="BG203" i="6" s="1"/>
  <c r="L203" i="6"/>
  <c r="BH203" i="6" s="1"/>
  <c r="M203" i="6"/>
  <c r="BI203" i="6" s="1"/>
  <c r="N203" i="6"/>
  <c r="BJ203" i="6" s="1"/>
  <c r="O203" i="6"/>
  <c r="BK203" i="6" s="1"/>
  <c r="P203" i="6"/>
  <c r="BL203" i="6" s="1"/>
  <c r="Q203" i="6"/>
  <c r="BM203" i="6" s="1"/>
  <c r="R203" i="6"/>
  <c r="BN203" i="6" s="1"/>
  <c r="S203" i="6"/>
  <c r="BO203" i="6" s="1"/>
  <c r="T203" i="6"/>
  <c r="BP203" i="6" s="1"/>
  <c r="U203" i="6"/>
  <c r="BQ203" i="6" s="1"/>
  <c r="V203" i="6"/>
  <c r="BR203" i="6" s="1"/>
  <c r="W203" i="6"/>
  <c r="BS203" i="6" s="1"/>
  <c r="X203" i="6"/>
  <c r="BT203" i="6" s="1"/>
  <c r="Y203" i="6"/>
  <c r="BU203" i="6" s="1"/>
  <c r="C204" i="6"/>
  <c r="AY204" i="6" s="1"/>
  <c r="D204" i="6"/>
  <c r="AZ204" i="6" s="1"/>
  <c r="E204" i="6"/>
  <c r="BA204" i="6" s="1"/>
  <c r="F204" i="6"/>
  <c r="BB204" i="6" s="1"/>
  <c r="G204" i="6"/>
  <c r="BC204" i="6" s="1"/>
  <c r="H204" i="6"/>
  <c r="BD204" i="6" s="1"/>
  <c r="I204" i="6"/>
  <c r="BE204" i="6" s="1"/>
  <c r="J204" i="6"/>
  <c r="BF204" i="6" s="1"/>
  <c r="K204" i="6"/>
  <c r="BG204" i="6" s="1"/>
  <c r="L204" i="6"/>
  <c r="BH204" i="6" s="1"/>
  <c r="M204" i="6"/>
  <c r="BI204" i="6" s="1"/>
  <c r="N204" i="6"/>
  <c r="BJ204" i="6" s="1"/>
  <c r="O204" i="6"/>
  <c r="BK204" i="6" s="1"/>
  <c r="P204" i="6"/>
  <c r="BL204" i="6" s="1"/>
  <c r="Q204" i="6"/>
  <c r="BM204" i="6" s="1"/>
  <c r="R204" i="6"/>
  <c r="BN204" i="6" s="1"/>
  <c r="S204" i="6"/>
  <c r="BO204" i="6" s="1"/>
  <c r="T204" i="6"/>
  <c r="BP204" i="6" s="1"/>
  <c r="U204" i="6"/>
  <c r="BQ204" i="6" s="1"/>
  <c r="V204" i="6"/>
  <c r="BR204" i="6" s="1"/>
  <c r="W204" i="6"/>
  <c r="BS204" i="6" s="1"/>
  <c r="X204" i="6"/>
  <c r="BT204" i="6" s="1"/>
  <c r="Y204" i="6"/>
  <c r="BU204" i="6" s="1"/>
  <c r="C205" i="6"/>
  <c r="AY205" i="6" s="1"/>
  <c r="D205" i="6"/>
  <c r="AZ205" i="6" s="1"/>
  <c r="E205" i="6"/>
  <c r="BA205" i="6" s="1"/>
  <c r="F205" i="6"/>
  <c r="BB205" i="6" s="1"/>
  <c r="G205" i="6"/>
  <c r="BC205" i="6" s="1"/>
  <c r="H205" i="6"/>
  <c r="BD205" i="6" s="1"/>
  <c r="I205" i="6"/>
  <c r="BE205" i="6" s="1"/>
  <c r="J205" i="6"/>
  <c r="BF205" i="6" s="1"/>
  <c r="K205" i="6"/>
  <c r="BG205" i="6" s="1"/>
  <c r="L205" i="6"/>
  <c r="M205" i="6"/>
  <c r="BI205" i="6" s="1"/>
  <c r="N205" i="6"/>
  <c r="BJ205" i="6" s="1"/>
  <c r="O205" i="6"/>
  <c r="BK205" i="6" s="1"/>
  <c r="P205" i="6"/>
  <c r="BL205" i="6" s="1"/>
  <c r="Q205" i="6"/>
  <c r="BM205" i="6" s="1"/>
  <c r="R205" i="6"/>
  <c r="BN205" i="6" s="1"/>
  <c r="S205" i="6"/>
  <c r="BO205" i="6" s="1"/>
  <c r="T205" i="6"/>
  <c r="BP205" i="6" s="1"/>
  <c r="U205" i="6"/>
  <c r="BQ205" i="6" s="1"/>
  <c r="V205" i="6"/>
  <c r="BR205" i="6" s="1"/>
  <c r="W205" i="6"/>
  <c r="BS205" i="6" s="1"/>
  <c r="X205" i="6"/>
  <c r="BT205" i="6" s="1"/>
  <c r="Y205" i="6"/>
  <c r="BU205" i="6" s="1"/>
  <c r="C206" i="6"/>
  <c r="AY206" i="6" s="1"/>
  <c r="D206" i="6"/>
  <c r="AZ206" i="6" s="1"/>
  <c r="E206" i="6"/>
  <c r="BA206" i="6" s="1"/>
  <c r="F206" i="6"/>
  <c r="BB206" i="6" s="1"/>
  <c r="G206" i="6"/>
  <c r="BC206" i="6" s="1"/>
  <c r="H206" i="6"/>
  <c r="BD206" i="6" s="1"/>
  <c r="I206" i="6"/>
  <c r="BE206" i="6" s="1"/>
  <c r="J206" i="6"/>
  <c r="BF206" i="6" s="1"/>
  <c r="K206" i="6"/>
  <c r="BG206" i="6" s="1"/>
  <c r="L206" i="6"/>
  <c r="BH206" i="6" s="1"/>
  <c r="M206" i="6"/>
  <c r="BI206" i="6" s="1"/>
  <c r="N206" i="6"/>
  <c r="BJ206" i="6" s="1"/>
  <c r="O206" i="6"/>
  <c r="BK206" i="6" s="1"/>
  <c r="P206" i="6"/>
  <c r="BL206" i="6" s="1"/>
  <c r="Q206" i="6"/>
  <c r="BM206" i="6" s="1"/>
  <c r="R206" i="6"/>
  <c r="BN206" i="6" s="1"/>
  <c r="S206" i="6"/>
  <c r="BO206" i="6" s="1"/>
  <c r="T206" i="6"/>
  <c r="BP206" i="6" s="1"/>
  <c r="U206" i="6"/>
  <c r="BQ206" i="6" s="1"/>
  <c r="V206" i="6"/>
  <c r="BR206" i="6" s="1"/>
  <c r="W206" i="6"/>
  <c r="BS206" i="6" s="1"/>
  <c r="X206" i="6"/>
  <c r="BT206" i="6" s="1"/>
  <c r="Y206" i="6"/>
  <c r="BU206" i="6" s="1"/>
  <c r="C207" i="6"/>
  <c r="AY207" i="6" s="1"/>
  <c r="D207" i="6"/>
  <c r="AZ207" i="6" s="1"/>
  <c r="E207" i="6"/>
  <c r="BA207" i="6" s="1"/>
  <c r="F207" i="6"/>
  <c r="BB207" i="6" s="1"/>
  <c r="G207" i="6"/>
  <c r="BC207" i="6" s="1"/>
  <c r="H207" i="6"/>
  <c r="BD207" i="6" s="1"/>
  <c r="I207" i="6"/>
  <c r="BE207" i="6" s="1"/>
  <c r="J207" i="6"/>
  <c r="BF207" i="6" s="1"/>
  <c r="K207" i="6"/>
  <c r="BG207" i="6" s="1"/>
  <c r="L207" i="6"/>
  <c r="BH207" i="6" s="1"/>
  <c r="M207" i="6"/>
  <c r="BI207" i="6" s="1"/>
  <c r="N207" i="6"/>
  <c r="BJ207" i="6" s="1"/>
  <c r="O207" i="6"/>
  <c r="BK207" i="6" s="1"/>
  <c r="P207" i="6"/>
  <c r="BL207" i="6" s="1"/>
  <c r="Q207" i="6"/>
  <c r="BM207" i="6" s="1"/>
  <c r="R207" i="6"/>
  <c r="BN207" i="6" s="1"/>
  <c r="S207" i="6"/>
  <c r="BO207" i="6" s="1"/>
  <c r="T207" i="6"/>
  <c r="BP207" i="6" s="1"/>
  <c r="U207" i="6"/>
  <c r="BQ207" i="6" s="1"/>
  <c r="V207" i="6"/>
  <c r="BR207" i="6" s="1"/>
  <c r="W207" i="6"/>
  <c r="BS207" i="6" s="1"/>
  <c r="X207" i="6"/>
  <c r="BT207" i="6" s="1"/>
  <c r="Y207" i="6"/>
  <c r="BU207" i="6" s="1"/>
  <c r="C208" i="6"/>
  <c r="AY208" i="6" s="1"/>
  <c r="D208" i="6"/>
  <c r="AZ208" i="6" s="1"/>
  <c r="E208" i="6"/>
  <c r="BA208" i="6" s="1"/>
  <c r="F208" i="6"/>
  <c r="BB208" i="6" s="1"/>
  <c r="G208" i="6"/>
  <c r="BC208" i="6" s="1"/>
  <c r="H208" i="6"/>
  <c r="BD208" i="6" s="1"/>
  <c r="I208" i="6"/>
  <c r="BE208" i="6" s="1"/>
  <c r="J208" i="6"/>
  <c r="BF208" i="6" s="1"/>
  <c r="K208" i="6"/>
  <c r="BG208" i="6" s="1"/>
  <c r="L208" i="6"/>
  <c r="BH208" i="6" s="1"/>
  <c r="M208" i="6"/>
  <c r="BI208" i="6" s="1"/>
  <c r="N208" i="6"/>
  <c r="BJ208" i="6" s="1"/>
  <c r="O208" i="6"/>
  <c r="BK208" i="6" s="1"/>
  <c r="P208" i="6"/>
  <c r="BL208" i="6" s="1"/>
  <c r="Q208" i="6"/>
  <c r="BM208" i="6" s="1"/>
  <c r="R208" i="6"/>
  <c r="BN208" i="6" s="1"/>
  <c r="S208" i="6"/>
  <c r="BO208" i="6" s="1"/>
  <c r="T208" i="6"/>
  <c r="BP208" i="6" s="1"/>
  <c r="U208" i="6"/>
  <c r="BQ208" i="6" s="1"/>
  <c r="V208" i="6"/>
  <c r="BR208" i="6" s="1"/>
  <c r="W208" i="6"/>
  <c r="BS208" i="6" s="1"/>
  <c r="X208" i="6"/>
  <c r="BT208" i="6" s="1"/>
  <c r="Y208" i="6"/>
  <c r="BU208" i="6" s="1"/>
  <c r="C209" i="6"/>
  <c r="AY209" i="6" s="1"/>
  <c r="D209" i="6"/>
  <c r="AZ209" i="6" s="1"/>
  <c r="E209" i="6"/>
  <c r="BA209" i="6" s="1"/>
  <c r="F209" i="6"/>
  <c r="BB209" i="6" s="1"/>
  <c r="G209" i="6"/>
  <c r="BC209" i="6" s="1"/>
  <c r="H209" i="6"/>
  <c r="BD209" i="6" s="1"/>
  <c r="I209" i="6"/>
  <c r="BE209" i="6" s="1"/>
  <c r="J209" i="6"/>
  <c r="BF209" i="6" s="1"/>
  <c r="K209" i="6"/>
  <c r="BG209" i="6" s="1"/>
  <c r="L209" i="6"/>
  <c r="BH209" i="6" s="1"/>
  <c r="M209" i="6"/>
  <c r="N209" i="6"/>
  <c r="BJ209" i="6" s="1"/>
  <c r="O209" i="6"/>
  <c r="BK209" i="6" s="1"/>
  <c r="P209" i="6"/>
  <c r="BL209" i="6" s="1"/>
  <c r="Q209" i="6"/>
  <c r="BM209" i="6" s="1"/>
  <c r="R209" i="6"/>
  <c r="BN209" i="6" s="1"/>
  <c r="S209" i="6"/>
  <c r="BO209" i="6" s="1"/>
  <c r="T209" i="6"/>
  <c r="BP209" i="6" s="1"/>
  <c r="U209" i="6"/>
  <c r="BQ209" i="6" s="1"/>
  <c r="V209" i="6"/>
  <c r="BR209" i="6" s="1"/>
  <c r="W209" i="6"/>
  <c r="BS209" i="6" s="1"/>
  <c r="X209" i="6"/>
  <c r="BT209" i="6" s="1"/>
  <c r="Y209" i="6"/>
  <c r="BU209" i="6" s="1"/>
  <c r="C210" i="6"/>
  <c r="AY210" i="6" s="1"/>
  <c r="D210" i="6"/>
  <c r="AZ210" i="6" s="1"/>
  <c r="E210" i="6"/>
  <c r="BA210" i="6" s="1"/>
  <c r="F210" i="6"/>
  <c r="BB210" i="6" s="1"/>
  <c r="G210" i="6"/>
  <c r="BC210" i="6" s="1"/>
  <c r="H210" i="6"/>
  <c r="BD210" i="6" s="1"/>
  <c r="I210" i="6"/>
  <c r="BE210" i="6" s="1"/>
  <c r="J210" i="6"/>
  <c r="BF210" i="6" s="1"/>
  <c r="K210" i="6"/>
  <c r="BG210" i="6" s="1"/>
  <c r="L210" i="6"/>
  <c r="BH210" i="6" s="1"/>
  <c r="M210" i="6"/>
  <c r="BI210" i="6" s="1"/>
  <c r="N210" i="6"/>
  <c r="BJ210" i="6" s="1"/>
  <c r="O210" i="6"/>
  <c r="P210" i="6"/>
  <c r="BL210" i="6" s="1"/>
  <c r="Q210" i="6"/>
  <c r="BM210" i="6" s="1"/>
  <c r="R210" i="6"/>
  <c r="BN210" i="6" s="1"/>
  <c r="S210" i="6"/>
  <c r="BO210" i="6" s="1"/>
  <c r="T210" i="6"/>
  <c r="BP210" i="6" s="1"/>
  <c r="U210" i="6"/>
  <c r="BQ210" i="6" s="1"/>
  <c r="V210" i="6"/>
  <c r="BR210" i="6" s="1"/>
  <c r="W210" i="6"/>
  <c r="BS210" i="6" s="1"/>
  <c r="X210" i="6"/>
  <c r="BT210" i="6" s="1"/>
  <c r="Y210" i="6"/>
  <c r="BU210" i="6" s="1"/>
  <c r="C211" i="6"/>
  <c r="AY211" i="6" s="1"/>
  <c r="D211" i="6"/>
  <c r="AZ211" i="6" s="1"/>
  <c r="E211" i="6"/>
  <c r="BA211" i="6" s="1"/>
  <c r="F211" i="6"/>
  <c r="BB211" i="6" s="1"/>
  <c r="G211" i="6"/>
  <c r="BC211" i="6" s="1"/>
  <c r="H211" i="6"/>
  <c r="BD211" i="6" s="1"/>
  <c r="I211" i="6"/>
  <c r="BE211" i="6" s="1"/>
  <c r="J211" i="6"/>
  <c r="BF211" i="6" s="1"/>
  <c r="K211" i="6"/>
  <c r="BG211" i="6" s="1"/>
  <c r="L211" i="6"/>
  <c r="BH211" i="6" s="1"/>
  <c r="M211" i="6"/>
  <c r="BI211" i="6" s="1"/>
  <c r="N211" i="6"/>
  <c r="BJ211" i="6" s="1"/>
  <c r="O211" i="6"/>
  <c r="BK211" i="6" s="1"/>
  <c r="P211" i="6"/>
  <c r="Q211" i="6"/>
  <c r="R211" i="6"/>
  <c r="BN211" i="6" s="1"/>
  <c r="S211" i="6"/>
  <c r="BO211" i="6" s="1"/>
  <c r="T211" i="6"/>
  <c r="BP211" i="6" s="1"/>
  <c r="U211" i="6"/>
  <c r="BQ211" i="6" s="1"/>
  <c r="V211" i="6"/>
  <c r="BR211" i="6" s="1"/>
  <c r="W211" i="6"/>
  <c r="BS211" i="6" s="1"/>
  <c r="X211" i="6"/>
  <c r="BT211" i="6" s="1"/>
  <c r="Y211" i="6"/>
  <c r="BU211" i="6" s="1"/>
  <c r="C212" i="6"/>
  <c r="AY212" i="6" s="1"/>
  <c r="D212" i="6"/>
  <c r="AZ212" i="6" s="1"/>
  <c r="E212" i="6"/>
  <c r="BA212" i="6" s="1"/>
  <c r="F212" i="6"/>
  <c r="BB212" i="6" s="1"/>
  <c r="G212" i="6"/>
  <c r="BC212" i="6" s="1"/>
  <c r="H212" i="6"/>
  <c r="BD212" i="6" s="1"/>
  <c r="I212" i="6"/>
  <c r="BE212" i="6" s="1"/>
  <c r="J212" i="6"/>
  <c r="BF212" i="6" s="1"/>
  <c r="K212" i="6"/>
  <c r="BG212" i="6" s="1"/>
  <c r="L212" i="6"/>
  <c r="BH212" i="6" s="1"/>
  <c r="M212" i="6"/>
  <c r="BI212" i="6" s="1"/>
  <c r="N212" i="6"/>
  <c r="BJ212" i="6" s="1"/>
  <c r="O212" i="6"/>
  <c r="BK212" i="6" s="1"/>
  <c r="P212" i="6"/>
  <c r="BL212" i="6" s="1"/>
  <c r="Q212" i="6"/>
  <c r="BM212" i="6" s="1"/>
  <c r="R212" i="6"/>
  <c r="BN212" i="6" s="1"/>
  <c r="S212" i="6"/>
  <c r="BO212" i="6" s="1"/>
  <c r="T212" i="6"/>
  <c r="BP212" i="6" s="1"/>
  <c r="U212" i="6"/>
  <c r="BQ212" i="6" s="1"/>
  <c r="V212" i="6"/>
  <c r="BR212" i="6" s="1"/>
  <c r="W212" i="6"/>
  <c r="BS212" i="6" s="1"/>
  <c r="X212" i="6"/>
  <c r="BT212" i="6" s="1"/>
  <c r="Y212" i="6"/>
  <c r="BU212" i="6" s="1"/>
  <c r="C213" i="6"/>
  <c r="AY213" i="6" s="1"/>
  <c r="D213" i="6"/>
  <c r="AZ213" i="6" s="1"/>
  <c r="E213" i="6"/>
  <c r="BA213" i="6" s="1"/>
  <c r="F213" i="6"/>
  <c r="BB213" i="6" s="1"/>
  <c r="G213" i="6"/>
  <c r="BC213" i="6" s="1"/>
  <c r="H213" i="6"/>
  <c r="BD213" i="6" s="1"/>
  <c r="I213" i="6"/>
  <c r="BE213" i="6" s="1"/>
  <c r="J213" i="6"/>
  <c r="BF213" i="6" s="1"/>
  <c r="K213" i="6"/>
  <c r="BG213" i="6" s="1"/>
  <c r="L213" i="6"/>
  <c r="BH213" i="6" s="1"/>
  <c r="M213" i="6"/>
  <c r="BI213" i="6" s="1"/>
  <c r="N213" i="6"/>
  <c r="BJ213" i="6" s="1"/>
  <c r="O213" i="6"/>
  <c r="BK213" i="6" s="1"/>
  <c r="P213" i="6"/>
  <c r="BL213" i="6" s="1"/>
  <c r="Q213" i="6"/>
  <c r="BM213" i="6" s="1"/>
  <c r="R213" i="6"/>
  <c r="BN213" i="6" s="1"/>
  <c r="S213" i="6"/>
  <c r="BO213" i="6" s="1"/>
  <c r="T213" i="6"/>
  <c r="BP213" i="6" s="1"/>
  <c r="U213" i="6"/>
  <c r="BQ213" i="6" s="1"/>
  <c r="V213" i="6"/>
  <c r="BR213" i="6" s="1"/>
  <c r="W213" i="6"/>
  <c r="BS213" i="6" s="1"/>
  <c r="X213" i="6"/>
  <c r="BT213" i="6" s="1"/>
  <c r="Y213" i="6"/>
  <c r="BU213" i="6" s="1"/>
  <c r="C214" i="6"/>
  <c r="AY214" i="6" s="1"/>
  <c r="D214" i="6"/>
  <c r="AZ214" i="6" s="1"/>
  <c r="E214" i="6"/>
  <c r="BA214" i="6" s="1"/>
  <c r="F214" i="6"/>
  <c r="BB214" i="6" s="1"/>
  <c r="G214" i="6"/>
  <c r="BC214" i="6" s="1"/>
  <c r="H214" i="6"/>
  <c r="BD214" i="6" s="1"/>
  <c r="I214" i="6"/>
  <c r="BE214" i="6" s="1"/>
  <c r="J214" i="6"/>
  <c r="BF214" i="6" s="1"/>
  <c r="K214" i="6"/>
  <c r="BG214" i="6" s="1"/>
  <c r="L214" i="6"/>
  <c r="BH214" i="6" s="1"/>
  <c r="M214" i="6"/>
  <c r="BI214" i="6" s="1"/>
  <c r="N214" i="6"/>
  <c r="BJ214" i="6" s="1"/>
  <c r="O214" i="6"/>
  <c r="BK214" i="6" s="1"/>
  <c r="P214" i="6"/>
  <c r="BL214" i="6" s="1"/>
  <c r="Q214" i="6"/>
  <c r="BM214" i="6" s="1"/>
  <c r="R214" i="6"/>
  <c r="BN214" i="6" s="1"/>
  <c r="S214" i="6"/>
  <c r="BO214" i="6" s="1"/>
  <c r="T214" i="6"/>
  <c r="BP214" i="6" s="1"/>
  <c r="U214" i="6"/>
  <c r="BQ214" i="6" s="1"/>
  <c r="V214" i="6"/>
  <c r="BR214" i="6" s="1"/>
  <c r="W214" i="6"/>
  <c r="BS214" i="6" s="1"/>
  <c r="X214" i="6"/>
  <c r="BT214" i="6" s="1"/>
  <c r="Y214" i="6"/>
  <c r="BU214" i="6" s="1"/>
  <c r="C215" i="6"/>
  <c r="AY215" i="6" s="1"/>
  <c r="D215" i="6"/>
  <c r="AZ215" i="6" s="1"/>
  <c r="E215" i="6"/>
  <c r="BA215" i="6" s="1"/>
  <c r="F215" i="6"/>
  <c r="BB215" i="6" s="1"/>
  <c r="G215" i="6"/>
  <c r="BC215" i="6" s="1"/>
  <c r="H215" i="6"/>
  <c r="BD215" i="6" s="1"/>
  <c r="I215" i="6"/>
  <c r="BE215" i="6" s="1"/>
  <c r="J215" i="6"/>
  <c r="BF215" i="6" s="1"/>
  <c r="K215" i="6"/>
  <c r="BG215" i="6" s="1"/>
  <c r="L215" i="6"/>
  <c r="BH215" i="6" s="1"/>
  <c r="M215" i="6"/>
  <c r="BI215" i="6" s="1"/>
  <c r="N215" i="6"/>
  <c r="BJ215" i="6" s="1"/>
  <c r="O215" i="6"/>
  <c r="BK215" i="6" s="1"/>
  <c r="P215" i="6"/>
  <c r="BL215" i="6" s="1"/>
  <c r="Q215" i="6"/>
  <c r="BM215" i="6" s="1"/>
  <c r="R215" i="6"/>
  <c r="BN215" i="6" s="1"/>
  <c r="S215" i="6"/>
  <c r="BO215" i="6" s="1"/>
  <c r="T215" i="6"/>
  <c r="BP215" i="6" s="1"/>
  <c r="U215" i="6"/>
  <c r="BQ215" i="6" s="1"/>
  <c r="V215" i="6"/>
  <c r="BR215" i="6" s="1"/>
  <c r="W215" i="6"/>
  <c r="BS215" i="6" s="1"/>
  <c r="X215" i="6"/>
  <c r="BT215" i="6" s="1"/>
  <c r="Y215" i="6"/>
  <c r="BU215" i="6" s="1"/>
  <c r="C216" i="6"/>
  <c r="AY216" i="6" s="1"/>
  <c r="D216" i="6"/>
  <c r="AZ216" i="6" s="1"/>
  <c r="E216" i="6"/>
  <c r="BA216" i="6" s="1"/>
  <c r="F216" i="6"/>
  <c r="BB216" i="6" s="1"/>
  <c r="G216" i="6"/>
  <c r="BC216" i="6" s="1"/>
  <c r="H216" i="6"/>
  <c r="BD216" i="6" s="1"/>
  <c r="I216" i="6"/>
  <c r="BE216" i="6" s="1"/>
  <c r="J216" i="6"/>
  <c r="BF216" i="6" s="1"/>
  <c r="K216" i="6"/>
  <c r="BG216" i="6" s="1"/>
  <c r="L216" i="6"/>
  <c r="BH216" i="6" s="1"/>
  <c r="M216" i="6"/>
  <c r="BI216" i="6" s="1"/>
  <c r="N216" i="6"/>
  <c r="BJ216" i="6" s="1"/>
  <c r="O216" i="6"/>
  <c r="BK216" i="6" s="1"/>
  <c r="P216" i="6"/>
  <c r="BL216" i="6" s="1"/>
  <c r="Q216" i="6"/>
  <c r="BM216" i="6" s="1"/>
  <c r="R216" i="6"/>
  <c r="BN216" i="6" s="1"/>
  <c r="S216" i="6"/>
  <c r="BO216" i="6" s="1"/>
  <c r="T216" i="6"/>
  <c r="BP216" i="6" s="1"/>
  <c r="U216" i="6"/>
  <c r="BQ216" i="6" s="1"/>
  <c r="V216" i="6"/>
  <c r="BR216" i="6" s="1"/>
  <c r="W216" i="6"/>
  <c r="BS216" i="6" s="1"/>
  <c r="X216" i="6"/>
  <c r="BT216" i="6" s="1"/>
  <c r="Y216" i="6"/>
  <c r="BU216" i="6" s="1"/>
  <c r="C217" i="6"/>
  <c r="AY217" i="6" s="1"/>
  <c r="D217" i="6"/>
  <c r="AZ217" i="6" s="1"/>
  <c r="E217" i="6"/>
  <c r="BA217" i="6" s="1"/>
  <c r="F217" i="6"/>
  <c r="BB217" i="6" s="1"/>
  <c r="G217" i="6"/>
  <c r="BC217" i="6" s="1"/>
  <c r="H217" i="6"/>
  <c r="BD217" i="6" s="1"/>
  <c r="I217" i="6"/>
  <c r="BE217" i="6" s="1"/>
  <c r="J217" i="6"/>
  <c r="BF217" i="6" s="1"/>
  <c r="K217" i="6"/>
  <c r="BG217" i="6" s="1"/>
  <c r="L217" i="6"/>
  <c r="BH217" i="6" s="1"/>
  <c r="M217" i="6"/>
  <c r="BI217" i="6" s="1"/>
  <c r="N217" i="6"/>
  <c r="BJ217" i="6" s="1"/>
  <c r="O217" i="6"/>
  <c r="BK217" i="6" s="1"/>
  <c r="P217" i="6"/>
  <c r="BL217" i="6" s="1"/>
  <c r="Q217" i="6"/>
  <c r="BM217" i="6" s="1"/>
  <c r="R217" i="6"/>
  <c r="BN217" i="6" s="1"/>
  <c r="S217" i="6"/>
  <c r="BO217" i="6" s="1"/>
  <c r="T217" i="6"/>
  <c r="BP217" i="6" s="1"/>
  <c r="U217" i="6"/>
  <c r="BQ217" i="6" s="1"/>
  <c r="V217" i="6"/>
  <c r="BR217" i="6" s="1"/>
  <c r="W217" i="6"/>
  <c r="X217" i="6"/>
  <c r="BT217" i="6" s="1"/>
  <c r="Y217" i="6"/>
  <c r="BU217" i="6" s="1"/>
  <c r="C218" i="6"/>
  <c r="D218" i="6"/>
  <c r="AZ218" i="6" s="1"/>
  <c r="E218" i="6"/>
  <c r="BA218" i="6" s="1"/>
  <c r="F218" i="6"/>
  <c r="BB218" i="6" s="1"/>
  <c r="G218" i="6"/>
  <c r="BC218" i="6" s="1"/>
  <c r="H218" i="6"/>
  <c r="BD218" i="6" s="1"/>
  <c r="I218" i="6"/>
  <c r="BE218" i="6" s="1"/>
  <c r="J218" i="6"/>
  <c r="BF218" i="6" s="1"/>
  <c r="K218" i="6"/>
  <c r="BG218" i="6" s="1"/>
  <c r="L218" i="6"/>
  <c r="BH218" i="6" s="1"/>
  <c r="M218" i="6"/>
  <c r="BI218" i="6" s="1"/>
  <c r="N218" i="6"/>
  <c r="BJ218" i="6" s="1"/>
  <c r="O218" i="6"/>
  <c r="BK218" i="6" s="1"/>
  <c r="P218" i="6"/>
  <c r="BL218" i="6" s="1"/>
  <c r="Q218" i="6"/>
  <c r="BM218" i="6" s="1"/>
  <c r="R218" i="6"/>
  <c r="BN218" i="6" s="1"/>
  <c r="S218" i="6"/>
  <c r="BO218" i="6" s="1"/>
  <c r="T218" i="6"/>
  <c r="BP218" i="6" s="1"/>
  <c r="U218" i="6"/>
  <c r="V218" i="6"/>
  <c r="BR218" i="6" s="1"/>
  <c r="W218" i="6"/>
  <c r="BS218" i="6" s="1"/>
  <c r="X218" i="6"/>
  <c r="Y218" i="6"/>
  <c r="BU218" i="6" s="1"/>
  <c r="C219" i="6"/>
  <c r="AY219" i="6" s="1"/>
  <c r="D219" i="6"/>
  <c r="AZ219" i="6" s="1"/>
  <c r="E219" i="6"/>
  <c r="BA219" i="6" s="1"/>
  <c r="F219" i="6"/>
  <c r="BB219" i="6" s="1"/>
  <c r="G219" i="6"/>
  <c r="BC219" i="6" s="1"/>
  <c r="H219" i="6"/>
  <c r="BD219" i="6" s="1"/>
  <c r="I219" i="6"/>
  <c r="BE219" i="6" s="1"/>
  <c r="J219" i="6"/>
  <c r="BF219" i="6" s="1"/>
  <c r="K219" i="6"/>
  <c r="BG219" i="6" s="1"/>
  <c r="L219" i="6"/>
  <c r="BH219" i="6" s="1"/>
  <c r="M219" i="6"/>
  <c r="BI219" i="6" s="1"/>
  <c r="N219" i="6"/>
  <c r="BJ219" i="6" s="1"/>
  <c r="O219" i="6"/>
  <c r="BK219" i="6" s="1"/>
  <c r="P219" i="6"/>
  <c r="BL219" i="6" s="1"/>
  <c r="Q219" i="6"/>
  <c r="BM219" i="6" s="1"/>
  <c r="R219" i="6"/>
  <c r="BN219" i="6" s="1"/>
  <c r="S219" i="6"/>
  <c r="BO219" i="6" s="1"/>
  <c r="T219" i="6"/>
  <c r="BP219" i="6" s="1"/>
  <c r="U219" i="6"/>
  <c r="BQ219" i="6" s="1"/>
  <c r="V219" i="6"/>
  <c r="BR219" i="6" s="1"/>
  <c r="W219" i="6"/>
  <c r="BS219" i="6" s="1"/>
  <c r="X219" i="6"/>
  <c r="BT219" i="6" s="1"/>
  <c r="Y219" i="6"/>
  <c r="C220" i="6"/>
  <c r="AY220" i="6" s="1"/>
  <c r="D220" i="6"/>
  <c r="E220" i="6"/>
  <c r="BA220" i="6" s="1"/>
  <c r="F220" i="6"/>
  <c r="BB220" i="6" s="1"/>
  <c r="G220" i="6"/>
  <c r="BC220" i="6" s="1"/>
  <c r="H220" i="6"/>
  <c r="BD220" i="6" s="1"/>
  <c r="I220" i="6"/>
  <c r="BE220" i="6" s="1"/>
  <c r="J220" i="6"/>
  <c r="BF220" i="6" s="1"/>
  <c r="K220" i="6"/>
  <c r="BG220" i="6" s="1"/>
  <c r="L220" i="6"/>
  <c r="BH220" i="6" s="1"/>
  <c r="M220" i="6"/>
  <c r="BI220" i="6" s="1"/>
  <c r="N220" i="6"/>
  <c r="BJ220" i="6" s="1"/>
  <c r="O220" i="6"/>
  <c r="BK220" i="6" s="1"/>
  <c r="P220" i="6"/>
  <c r="BL220" i="6" s="1"/>
  <c r="Q220" i="6"/>
  <c r="BM220" i="6" s="1"/>
  <c r="R220" i="6"/>
  <c r="BN220" i="6" s="1"/>
  <c r="S220" i="6"/>
  <c r="BO220" i="6" s="1"/>
  <c r="T220" i="6"/>
  <c r="BP220" i="6" s="1"/>
  <c r="U220" i="6"/>
  <c r="BQ220" i="6" s="1"/>
  <c r="V220" i="6"/>
  <c r="BR220" i="6" s="1"/>
  <c r="W220" i="6"/>
  <c r="BS220" i="6" s="1"/>
  <c r="X220" i="6"/>
  <c r="BT220" i="6" s="1"/>
  <c r="Y220" i="6"/>
  <c r="BU220" i="6" s="1"/>
  <c r="C221" i="6"/>
  <c r="AY221" i="6" s="1"/>
  <c r="D221" i="6"/>
  <c r="AZ221" i="6" s="1"/>
  <c r="E221" i="6"/>
  <c r="F221" i="6"/>
  <c r="BB221" i="6" s="1"/>
  <c r="G221" i="6"/>
  <c r="BC221" i="6" s="1"/>
  <c r="H221" i="6"/>
  <c r="BD221" i="6" s="1"/>
  <c r="I221" i="6"/>
  <c r="BE221" i="6" s="1"/>
  <c r="J221" i="6"/>
  <c r="BF221" i="6" s="1"/>
  <c r="K221" i="6"/>
  <c r="BG221" i="6" s="1"/>
  <c r="L221" i="6"/>
  <c r="BH221" i="6" s="1"/>
  <c r="M221" i="6"/>
  <c r="BI221" i="6" s="1"/>
  <c r="N221" i="6"/>
  <c r="BJ221" i="6" s="1"/>
  <c r="O221" i="6"/>
  <c r="BK221" i="6" s="1"/>
  <c r="P221" i="6"/>
  <c r="BL221" i="6" s="1"/>
  <c r="Q221" i="6"/>
  <c r="BM221" i="6" s="1"/>
  <c r="R221" i="6"/>
  <c r="BN221" i="6" s="1"/>
  <c r="S221" i="6"/>
  <c r="BO221" i="6" s="1"/>
  <c r="T221" i="6"/>
  <c r="BP221" i="6" s="1"/>
  <c r="U221" i="6"/>
  <c r="BQ221" i="6" s="1"/>
  <c r="V221" i="6"/>
  <c r="BR221" i="6" s="1"/>
  <c r="W221" i="6"/>
  <c r="BS221" i="6" s="1"/>
  <c r="X221" i="6"/>
  <c r="BT221" i="6" s="1"/>
  <c r="Y221" i="6"/>
  <c r="BU221" i="6" s="1"/>
  <c r="C222" i="6"/>
  <c r="AY222" i="6" s="1"/>
  <c r="D222" i="6"/>
  <c r="AZ222" i="6" s="1"/>
  <c r="E222" i="6"/>
  <c r="BA222" i="6" s="1"/>
  <c r="F222" i="6"/>
  <c r="G222" i="6"/>
  <c r="BC222" i="6" s="1"/>
  <c r="H222" i="6"/>
  <c r="BD222" i="6" s="1"/>
  <c r="I222" i="6"/>
  <c r="BE222" i="6" s="1"/>
  <c r="J222" i="6"/>
  <c r="BF222" i="6" s="1"/>
  <c r="K222" i="6"/>
  <c r="BG222" i="6" s="1"/>
  <c r="L222" i="6"/>
  <c r="BH222" i="6" s="1"/>
  <c r="M222" i="6"/>
  <c r="BI222" i="6" s="1"/>
  <c r="N222" i="6"/>
  <c r="BJ222" i="6" s="1"/>
  <c r="O222" i="6"/>
  <c r="BK222" i="6" s="1"/>
  <c r="P222" i="6"/>
  <c r="BL222" i="6" s="1"/>
  <c r="Q222" i="6"/>
  <c r="BM222" i="6" s="1"/>
  <c r="R222" i="6"/>
  <c r="BN222" i="6" s="1"/>
  <c r="S222" i="6"/>
  <c r="BO222" i="6" s="1"/>
  <c r="T222" i="6"/>
  <c r="BP222" i="6" s="1"/>
  <c r="U222" i="6"/>
  <c r="BQ222" i="6" s="1"/>
  <c r="V222" i="6"/>
  <c r="BR222" i="6" s="1"/>
  <c r="W222" i="6"/>
  <c r="BS222" i="6" s="1"/>
  <c r="X222" i="6"/>
  <c r="BT222" i="6" s="1"/>
  <c r="Y222" i="6"/>
  <c r="BU222" i="6" s="1"/>
  <c r="C223" i="6"/>
  <c r="AY223" i="6" s="1"/>
  <c r="D223" i="6"/>
  <c r="AZ223" i="6" s="1"/>
  <c r="E223" i="6"/>
  <c r="BA223" i="6" s="1"/>
  <c r="F223" i="6"/>
  <c r="BB223" i="6" s="1"/>
  <c r="G223" i="6"/>
  <c r="H223" i="6"/>
  <c r="BD223" i="6" s="1"/>
  <c r="I223" i="6"/>
  <c r="BE223" i="6" s="1"/>
  <c r="J223" i="6"/>
  <c r="BF223" i="6" s="1"/>
  <c r="K223" i="6"/>
  <c r="BG223" i="6" s="1"/>
  <c r="L223" i="6"/>
  <c r="BH223" i="6" s="1"/>
  <c r="M223" i="6"/>
  <c r="BI223" i="6" s="1"/>
  <c r="N223" i="6"/>
  <c r="BJ223" i="6" s="1"/>
  <c r="O223" i="6"/>
  <c r="BK223" i="6" s="1"/>
  <c r="P223" i="6"/>
  <c r="BL223" i="6" s="1"/>
  <c r="Q223" i="6"/>
  <c r="BM223" i="6" s="1"/>
  <c r="R223" i="6"/>
  <c r="BN223" i="6" s="1"/>
  <c r="S223" i="6"/>
  <c r="BO223" i="6" s="1"/>
  <c r="T223" i="6"/>
  <c r="BP223" i="6" s="1"/>
  <c r="U223" i="6"/>
  <c r="BQ223" i="6" s="1"/>
  <c r="V223" i="6"/>
  <c r="W223" i="6"/>
  <c r="BS223" i="6" s="1"/>
  <c r="X223" i="6"/>
  <c r="BT223" i="6" s="1"/>
  <c r="Y223" i="6"/>
  <c r="BU223" i="6" s="1"/>
  <c r="C224" i="6"/>
  <c r="AY224" i="6" s="1"/>
  <c r="D224" i="6"/>
  <c r="AZ224" i="6" s="1"/>
  <c r="E224" i="6"/>
  <c r="BA224" i="6" s="1"/>
  <c r="F224" i="6"/>
  <c r="G224" i="6"/>
  <c r="BC224" i="6" s="1"/>
  <c r="H224" i="6"/>
  <c r="BD224" i="6" s="1"/>
  <c r="I224" i="6"/>
  <c r="BE224" i="6" s="1"/>
  <c r="J224" i="6"/>
  <c r="BF224" i="6" s="1"/>
  <c r="K224" i="6"/>
  <c r="BG224" i="6" s="1"/>
  <c r="L224" i="6"/>
  <c r="BH224" i="6" s="1"/>
  <c r="M224" i="6"/>
  <c r="BI224" i="6" s="1"/>
  <c r="N224" i="6"/>
  <c r="BJ224" i="6" s="1"/>
  <c r="O224" i="6"/>
  <c r="BK224" i="6" s="1"/>
  <c r="P224" i="6"/>
  <c r="BL224" i="6" s="1"/>
  <c r="Q224" i="6"/>
  <c r="BM224" i="6" s="1"/>
  <c r="R224" i="6"/>
  <c r="BN224" i="6" s="1"/>
  <c r="S224" i="6"/>
  <c r="BO224" i="6" s="1"/>
  <c r="T224" i="6"/>
  <c r="BP224" i="6" s="1"/>
  <c r="U224" i="6"/>
  <c r="BQ224" i="6" s="1"/>
  <c r="V224" i="6"/>
  <c r="BR224" i="6" s="1"/>
  <c r="W224" i="6"/>
  <c r="BS224" i="6" s="1"/>
  <c r="X224" i="6"/>
  <c r="BT224" i="6" s="1"/>
  <c r="Y224" i="6"/>
  <c r="BU224" i="6" s="1"/>
  <c r="C225" i="6"/>
  <c r="AY225" i="6" s="1"/>
  <c r="D225" i="6"/>
  <c r="AZ225" i="6" s="1"/>
  <c r="E225" i="6"/>
  <c r="BA225" i="6" s="1"/>
  <c r="F225" i="6"/>
  <c r="BB225" i="6" s="1"/>
  <c r="G225" i="6"/>
  <c r="BC225" i="6" s="1"/>
  <c r="H225" i="6"/>
  <c r="BD225" i="6" s="1"/>
  <c r="I225" i="6"/>
  <c r="BE225" i="6" s="1"/>
  <c r="J225" i="6"/>
  <c r="BF225" i="6" s="1"/>
  <c r="K225" i="6"/>
  <c r="BG225" i="6" s="1"/>
  <c r="L225" i="6"/>
  <c r="BH225" i="6" s="1"/>
  <c r="M225" i="6"/>
  <c r="BI225" i="6" s="1"/>
  <c r="N225" i="6"/>
  <c r="BJ225" i="6" s="1"/>
  <c r="O225" i="6"/>
  <c r="BK225" i="6" s="1"/>
  <c r="P225" i="6"/>
  <c r="BL225" i="6" s="1"/>
  <c r="Q225" i="6"/>
  <c r="BM225" i="6" s="1"/>
  <c r="R225" i="6"/>
  <c r="BN225" i="6" s="1"/>
  <c r="S225" i="6"/>
  <c r="BO225" i="6" s="1"/>
  <c r="T225" i="6"/>
  <c r="BP225" i="6" s="1"/>
  <c r="U225" i="6"/>
  <c r="BQ225" i="6" s="1"/>
  <c r="V225" i="6"/>
  <c r="BR225" i="6" s="1"/>
  <c r="W225" i="6"/>
  <c r="BS225" i="6" s="1"/>
  <c r="X225" i="6"/>
  <c r="BT225" i="6" s="1"/>
  <c r="Y225" i="6"/>
  <c r="BU225" i="6" s="1"/>
  <c r="C226" i="6"/>
  <c r="AY226" i="6" s="1"/>
  <c r="D226" i="6"/>
  <c r="AZ226" i="6" s="1"/>
  <c r="E226" i="6"/>
  <c r="BA226" i="6" s="1"/>
  <c r="F226" i="6"/>
  <c r="BB226" i="6" s="1"/>
  <c r="G226" i="6"/>
  <c r="BC226" i="6" s="1"/>
  <c r="H226" i="6"/>
  <c r="BD226" i="6" s="1"/>
  <c r="I226" i="6"/>
  <c r="BE226" i="6" s="1"/>
  <c r="J226" i="6"/>
  <c r="BF226" i="6" s="1"/>
  <c r="K226" i="6"/>
  <c r="BG226" i="6" s="1"/>
  <c r="L226" i="6"/>
  <c r="BH226" i="6" s="1"/>
  <c r="M226" i="6"/>
  <c r="BI226" i="6" s="1"/>
  <c r="N226" i="6"/>
  <c r="BJ226" i="6" s="1"/>
  <c r="O226" i="6"/>
  <c r="BK226" i="6" s="1"/>
  <c r="P226" i="6"/>
  <c r="BL226" i="6" s="1"/>
  <c r="Q226" i="6"/>
  <c r="BM226" i="6" s="1"/>
  <c r="R226" i="6"/>
  <c r="BN226" i="6" s="1"/>
  <c r="S226" i="6"/>
  <c r="BO226" i="6" s="1"/>
  <c r="T226" i="6"/>
  <c r="BP226" i="6" s="1"/>
  <c r="U226" i="6"/>
  <c r="BQ226" i="6" s="1"/>
  <c r="V226" i="6"/>
  <c r="BR226" i="6" s="1"/>
  <c r="W226" i="6"/>
  <c r="BS226" i="6" s="1"/>
  <c r="X226" i="6"/>
  <c r="BT226" i="6" s="1"/>
  <c r="Y226" i="6"/>
  <c r="BU226" i="6" s="1"/>
  <c r="C227" i="6"/>
  <c r="AY227" i="6" s="1"/>
  <c r="D227" i="6"/>
  <c r="AZ227" i="6" s="1"/>
  <c r="E227" i="6"/>
  <c r="BA227" i="6" s="1"/>
  <c r="F227" i="6"/>
  <c r="BB227" i="6" s="1"/>
  <c r="G227" i="6"/>
  <c r="BC227" i="6" s="1"/>
  <c r="H227" i="6"/>
  <c r="BD227" i="6" s="1"/>
  <c r="I227" i="6"/>
  <c r="BE227" i="6" s="1"/>
  <c r="J227" i="6"/>
  <c r="BF227" i="6" s="1"/>
  <c r="K227" i="6"/>
  <c r="BG227" i="6" s="1"/>
  <c r="L227" i="6"/>
  <c r="BH227" i="6" s="1"/>
  <c r="M227" i="6"/>
  <c r="BI227" i="6" s="1"/>
  <c r="N227" i="6"/>
  <c r="O227" i="6"/>
  <c r="BK227" i="6" s="1"/>
  <c r="P227" i="6"/>
  <c r="BL227" i="6" s="1"/>
  <c r="Q227" i="6"/>
  <c r="BM227" i="6" s="1"/>
  <c r="R227" i="6"/>
  <c r="BN227" i="6" s="1"/>
  <c r="S227" i="6"/>
  <c r="BO227" i="6" s="1"/>
  <c r="T227" i="6"/>
  <c r="BP227" i="6" s="1"/>
  <c r="U227" i="6"/>
  <c r="BQ227" i="6" s="1"/>
  <c r="V227" i="6"/>
  <c r="BR227" i="6" s="1"/>
  <c r="W227" i="6"/>
  <c r="BS227" i="6" s="1"/>
  <c r="X227" i="6"/>
  <c r="BT227" i="6" s="1"/>
  <c r="Y227" i="6"/>
  <c r="BU227" i="6" s="1"/>
  <c r="C228" i="6"/>
  <c r="AY228" i="6" s="1"/>
  <c r="D228" i="6"/>
  <c r="AZ228" i="6" s="1"/>
  <c r="E228" i="6"/>
  <c r="BA228" i="6" s="1"/>
  <c r="F228" i="6"/>
  <c r="BB228" i="6" s="1"/>
  <c r="G228" i="6"/>
  <c r="H228" i="6"/>
  <c r="BD228" i="6" s="1"/>
  <c r="I228" i="6"/>
  <c r="BE228" i="6" s="1"/>
  <c r="J228" i="6"/>
  <c r="BF228" i="6" s="1"/>
  <c r="K228" i="6"/>
  <c r="BG228" i="6" s="1"/>
  <c r="L228" i="6"/>
  <c r="BH228" i="6" s="1"/>
  <c r="M228" i="6"/>
  <c r="BI228" i="6" s="1"/>
  <c r="N228" i="6"/>
  <c r="BJ228" i="6" s="1"/>
  <c r="O228" i="6"/>
  <c r="BK228" i="6" s="1"/>
  <c r="P228" i="6"/>
  <c r="BL228" i="6" s="1"/>
  <c r="Q228" i="6"/>
  <c r="BM228" i="6" s="1"/>
  <c r="R228" i="6"/>
  <c r="BN228" i="6" s="1"/>
  <c r="S228" i="6"/>
  <c r="BO228" i="6" s="1"/>
  <c r="T228" i="6"/>
  <c r="BP228" i="6" s="1"/>
  <c r="U228" i="6"/>
  <c r="BQ228" i="6" s="1"/>
  <c r="V228" i="6"/>
  <c r="BR228" i="6" s="1"/>
  <c r="W228" i="6"/>
  <c r="BS228" i="6" s="1"/>
  <c r="X228" i="6"/>
  <c r="BT228" i="6" s="1"/>
  <c r="Y228" i="6"/>
  <c r="BU228" i="6" s="1"/>
  <c r="C229" i="6"/>
  <c r="AY229" i="6" s="1"/>
  <c r="D229" i="6"/>
  <c r="AZ229" i="6" s="1"/>
  <c r="E229" i="6"/>
  <c r="BA229" i="6" s="1"/>
  <c r="F229" i="6"/>
  <c r="BB229" i="6" s="1"/>
  <c r="G229" i="6"/>
  <c r="BC229" i="6" s="1"/>
  <c r="H229" i="6"/>
  <c r="BD229" i="6" s="1"/>
  <c r="I229" i="6"/>
  <c r="BE229" i="6" s="1"/>
  <c r="J229" i="6"/>
  <c r="BF229" i="6" s="1"/>
  <c r="K229" i="6"/>
  <c r="BG229" i="6" s="1"/>
  <c r="L229" i="6"/>
  <c r="BH229" i="6" s="1"/>
  <c r="M229" i="6"/>
  <c r="BI229" i="6" s="1"/>
  <c r="N229" i="6"/>
  <c r="BJ229" i="6" s="1"/>
  <c r="O229" i="6"/>
  <c r="BK229" i="6" s="1"/>
  <c r="P229" i="6"/>
  <c r="BL229" i="6" s="1"/>
  <c r="Q229" i="6"/>
  <c r="BM229" i="6" s="1"/>
  <c r="R229" i="6"/>
  <c r="BN229" i="6" s="1"/>
  <c r="S229" i="6"/>
  <c r="BO229" i="6" s="1"/>
  <c r="T229" i="6"/>
  <c r="BP229" i="6" s="1"/>
  <c r="U229" i="6"/>
  <c r="BQ229" i="6" s="1"/>
  <c r="V229" i="6"/>
  <c r="BR229" i="6" s="1"/>
  <c r="W229" i="6"/>
  <c r="BS229" i="6" s="1"/>
  <c r="X229" i="6"/>
  <c r="BT229" i="6" s="1"/>
  <c r="Y229" i="6"/>
  <c r="BU229" i="6" s="1"/>
  <c r="C230" i="6"/>
  <c r="AY230" i="6" s="1"/>
  <c r="D230" i="6"/>
  <c r="AZ230" i="6" s="1"/>
  <c r="E230" i="6"/>
  <c r="BA230" i="6" s="1"/>
  <c r="F230" i="6"/>
  <c r="BB230" i="6" s="1"/>
  <c r="G230" i="6"/>
  <c r="BC230" i="6" s="1"/>
  <c r="H230" i="6"/>
  <c r="BD230" i="6" s="1"/>
  <c r="I230" i="6"/>
  <c r="BE230" i="6" s="1"/>
  <c r="J230" i="6"/>
  <c r="BF230" i="6" s="1"/>
  <c r="K230" i="6"/>
  <c r="BG230" i="6" s="1"/>
  <c r="L230" i="6"/>
  <c r="BH230" i="6" s="1"/>
  <c r="M230" i="6"/>
  <c r="BI230" i="6" s="1"/>
  <c r="N230" i="6"/>
  <c r="BJ230" i="6" s="1"/>
  <c r="O230" i="6"/>
  <c r="BK230" i="6" s="1"/>
  <c r="P230" i="6"/>
  <c r="BL230" i="6" s="1"/>
  <c r="Q230" i="6"/>
  <c r="BM230" i="6" s="1"/>
  <c r="R230" i="6"/>
  <c r="BN230" i="6" s="1"/>
  <c r="S230" i="6"/>
  <c r="BO230" i="6" s="1"/>
  <c r="T230" i="6"/>
  <c r="BP230" i="6" s="1"/>
  <c r="U230" i="6"/>
  <c r="BQ230" i="6" s="1"/>
  <c r="V230" i="6"/>
  <c r="BR230" i="6" s="1"/>
  <c r="W230" i="6"/>
  <c r="BS230" i="6" s="1"/>
  <c r="X230" i="6"/>
  <c r="BT230" i="6" s="1"/>
  <c r="Y230" i="6"/>
  <c r="BU230" i="6" s="1"/>
  <c r="C231" i="6"/>
  <c r="AY231" i="6" s="1"/>
  <c r="D231" i="6"/>
  <c r="AZ231" i="6" s="1"/>
  <c r="E231" i="6"/>
  <c r="BA231" i="6" s="1"/>
  <c r="F231" i="6"/>
  <c r="BB231" i="6" s="1"/>
  <c r="G231" i="6"/>
  <c r="BC231" i="6" s="1"/>
  <c r="H231" i="6"/>
  <c r="BD231" i="6" s="1"/>
  <c r="I231" i="6"/>
  <c r="BE231" i="6" s="1"/>
  <c r="J231" i="6"/>
  <c r="BF231" i="6" s="1"/>
  <c r="K231" i="6"/>
  <c r="BG231" i="6" s="1"/>
  <c r="L231" i="6"/>
  <c r="BH231" i="6" s="1"/>
  <c r="M231" i="6"/>
  <c r="BI231" i="6" s="1"/>
  <c r="N231" i="6"/>
  <c r="BJ231" i="6" s="1"/>
  <c r="O231" i="6"/>
  <c r="BK231" i="6" s="1"/>
  <c r="P231" i="6"/>
  <c r="BL231" i="6" s="1"/>
  <c r="Q231" i="6"/>
  <c r="BM231" i="6" s="1"/>
  <c r="R231" i="6"/>
  <c r="BN231" i="6" s="1"/>
  <c r="S231" i="6"/>
  <c r="BO231" i="6" s="1"/>
  <c r="T231" i="6"/>
  <c r="BP231" i="6" s="1"/>
  <c r="U231" i="6"/>
  <c r="BQ231" i="6" s="1"/>
  <c r="V231" i="6"/>
  <c r="BR231" i="6" s="1"/>
  <c r="W231" i="6"/>
  <c r="BS231" i="6" s="1"/>
  <c r="X231" i="6"/>
  <c r="BT231" i="6" s="1"/>
  <c r="Y231" i="6"/>
  <c r="BU231" i="6" s="1"/>
  <c r="C232" i="6"/>
  <c r="AY232" i="6" s="1"/>
  <c r="D232" i="6"/>
  <c r="AZ232" i="6" s="1"/>
  <c r="E232" i="6"/>
  <c r="BA232" i="6" s="1"/>
  <c r="F232" i="6"/>
  <c r="BB232" i="6" s="1"/>
  <c r="G232" i="6"/>
  <c r="BC232" i="6" s="1"/>
  <c r="H232" i="6"/>
  <c r="BD232" i="6" s="1"/>
  <c r="I232" i="6"/>
  <c r="BE232" i="6" s="1"/>
  <c r="J232" i="6"/>
  <c r="BF232" i="6" s="1"/>
  <c r="K232" i="6"/>
  <c r="BG232" i="6" s="1"/>
  <c r="L232" i="6"/>
  <c r="BH232" i="6" s="1"/>
  <c r="M232" i="6"/>
  <c r="BI232" i="6" s="1"/>
  <c r="N232" i="6"/>
  <c r="BJ232" i="6" s="1"/>
  <c r="O232" i="6"/>
  <c r="BK232" i="6" s="1"/>
  <c r="P232" i="6"/>
  <c r="BL232" i="6" s="1"/>
  <c r="Q232" i="6"/>
  <c r="BM232" i="6" s="1"/>
  <c r="R232" i="6"/>
  <c r="BN232" i="6" s="1"/>
  <c r="S232" i="6"/>
  <c r="BO232" i="6" s="1"/>
  <c r="T232" i="6"/>
  <c r="BP232" i="6" s="1"/>
  <c r="U232" i="6"/>
  <c r="BQ232" i="6" s="1"/>
  <c r="V232" i="6"/>
  <c r="BR232" i="6" s="1"/>
  <c r="W232" i="6"/>
  <c r="BS232" i="6" s="1"/>
  <c r="X232" i="6"/>
  <c r="BT232" i="6" s="1"/>
  <c r="Y232" i="6"/>
  <c r="BU232" i="6" s="1"/>
  <c r="C233" i="6"/>
  <c r="AY233" i="6" s="1"/>
  <c r="D233" i="6"/>
  <c r="AZ233" i="6" s="1"/>
  <c r="E233" i="6"/>
  <c r="BA233" i="6" s="1"/>
  <c r="F233" i="6"/>
  <c r="BB233" i="6" s="1"/>
  <c r="G233" i="6"/>
  <c r="BC233" i="6" s="1"/>
  <c r="H233" i="6"/>
  <c r="BD233" i="6" s="1"/>
  <c r="I233" i="6"/>
  <c r="BE233" i="6" s="1"/>
  <c r="J233" i="6"/>
  <c r="BF233" i="6" s="1"/>
  <c r="K233" i="6"/>
  <c r="L233" i="6"/>
  <c r="BH233" i="6" s="1"/>
  <c r="M233" i="6"/>
  <c r="BI233" i="6" s="1"/>
  <c r="N233" i="6"/>
  <c r="BJ233" i="6" s="1"/>
  <c r="O233" i="6"/>
  <c r="BK233" i="6" s="1"/>
  <c r="P233" i="6"/>
  <c r="BL233" i="6" s="1"/>
  <c r="Q233" i="6"/>
  <c r="BM233" i="6" s="1"/>
  <c r="R233" i="6"/>
  <c r="BN233" i="6" s="1"/>
  <c r="S233" i="6"/>
  <c r="BO233" i="6" s="1"/>
  <c r="T233" i="6"/>
  <c r="BP233" i="6" s="1"/>
  <c r="U233" i="6"/>
  <c r="BQ233" i="6" s="1"/>
  <c r="V233" i="6"/>
  <c r="BR233" i="6" s="1"/>
  <c r="W233" i="6"/>
  <c r="BS233" i="6" s="1"/>
  <c r="X233" i="6"/>
  <c r="BT233" i="6" s="1"/>
  <c r="Y233" i="6"/>
  <c r="BU233" i="6" s="1"/>
  <c r="C234" i="6"/>
  <c r="AY234" i="6" s="1"/>
  <c r="D234" i="6"/>
  <c r="AZ234" i="6" s="1"/>
  <c r="E234" i="6"/>
  <c r="BA234" i="6" s="1"/>
  <c r="F234" i="6"/>
  <c r="G234" i="6"/>
  <c r="BC234" i="6" s="1"/>
  <c r="H234" i="6"/>
  <c r="BD234" i="6" s="1"/>
  <c r="I234" i="6"/>
  <c r="BE234" i="6" s="1"/>
  <c r="J234" i="6"/>
  <c r="BF234" i="6" s="1"/>
  <c r="K234" i="6"/>
  <c r="BG234" i="6" s="1"/>
  <c r="L234" i="6"/>
  <c r="BH234" i="6" s="1"/>
  <c r="M234" i="6"/>
  <c r="BI234" i="6" s="1"/>
  <c r="N234" i="6"/>
  <c r="BJ234" i="6" s="1"/>
  <c r="O234" i="6"/>
  <c r="BK234" i="6" s="1"/>
  <c r="P234" i="6"/>
  <c r="BL234" i="6" s="1"/>
  <c r="Q234" i="6"/>
  <c r="BM234" i="6" s="1"/>
  <c r="R234" i="6"/>
  <c r="BN234" i="6" s="1"/>
  <c r="S234" i="6"/>
  <c r="BO234" i="6" s="1"/>
  <c r="T234" i="6"/>
  <c r="BP234" i="6" s="1"/>
  <c r="U234" i="6"/>
  <c r="BQ234" i="6" s="1"/>
  <c r="V234" i="6"/>
  <c r="BR234" i="6" s="1"/>
  <c r="W234" i="6"/>
  <c r="BS234" i="6" s="1"/>
  <c r="X234" i="6"/>
  <c r="BT234" i="6" s="1"/>
  <c r="Y234" i="6"/>
  <c r="BU234" i="6" s="1"/>
  <c r="C235" i="6"/>
  <c r="AY235" i="6" s="1"/>
  <c r="D235" i="6"/>
  <c r="AZ235" i="6" s="1"/>
  <c r="E235" i="6"/>
  <c r="BA235" i="6" s="1"/>
  <c r="F235" i="6"/>
  <c r="BB235" i="6" s="1"/>
  <c r="G235" i="6"/>
  <c r="BC235" i="6" s="1"/>
  <c r="H235" i="6"/>
  <c r="BD235" i="6" s="1"/>
  <c r="I235" i="6"/>
  <c r="BE235" i="6" s="1"/>
  <c r="J235" i="6"/>
  <c r="BF235" i="6" s="1"/>
  <c r="K235" i="6"/>
  <c r="BG235" i="6" s="1"/>
  <c r="L235" i="6"/>
  <c r="BH235" i="6" s="1"/>
  <c r="M235" i="6"/>
  <c r="N235" i="6"/>
  <c r="O235" i="6"/>
  <c r="BK235" i="6" s="1"/>
  <c r="P235" i="6"/>
  <c r="BL235" i="6" s="1"/>
  <c r="Q235" i="6"/>
  <c r="BM235" i="6" s="1"/>
  <c r="R235" i="6"/>
  <c r="BN235" i="6" s="1"/>
  <c r="S235" i="6"/>
  <c r="BO235" i="6" s="1"/>
  <c r="T235" i="6"/>
  <c r="BP235" i="6" s="1"/>
  <c r="U235" i="6"/>
  <c r="BQ235" i="6" s="1"/>
  <c r="V235" i="6"/>
  <c r="BR235" i="6" s="1"/>
  <c r="W235" i="6"/>
  <c r="BS235" i="6" s="1"/>
  <c r="X235" i="6"/>
  <c r="BT235" i="6" s="1"/>
  <c r="Y235" i="6"/>
  <c r="BU235" i="6" s="1"/>
  <c r="C236" i="6"/>
  <c r="AY236" i="6" s="1"/>
  <c r="D236" i="6"/>
  <c r="AZ236" i="6" s="1"/>
  <c r="E236" i="6"/>
  <c r="BA236" i="6" s="1"/>
  <c r="F236" i="6"/>
  <c r="BB236" i="6" s="1"/>
  <c r="G236" i="6"/>
  <c r="BC236" i="6" s="1"/>
  <c r="H236" i="6"/>
  <c r="BD236" i="6" s="1"/>
  <c r="I236" i="6"/>
  <c r="BE236" i="6" s="1"/>
  <c r="J236" i="6"/>
  <c r="BF236" i="6" s="1"/>
  <c r="K236" i="6"/>
  <c r="BG236" i="6" s="1"/>
  <c r="L236" i="6"/>
  <c r="BH236" i="6" s="1"/>
  <c r="M236" i="6"/>
  <c r="BI236" i="6" s="1"/>
  <c r="N236" i="6"/>
  <c r="BJ236" i="6" s="1"/>
  <c r="O236" i="6"/>
  <c r="BK236" i="6" s="1"/>
  <c r="P236" i="6"/>
  <c r="BL236" i="6" s="1"/>
  <c r="Q236" i="6"/>
  <c r="BM236" i="6" s="1"/>
  <c r="R236" i="6"/>
  <c r="BN236" i="6" s="1"/>
  <c r="S236" i="6"/>
  <c r="BO236" i="6" s="1"/>
  <c r="T236" i="6"/>
  <c r="BP236" i="6" s="1"/>
  <c r="U236" i="6"/>
  <c r="BQ236" i="6" s="1"/>
  <c r="V236" i="6"/>
  <c r="BR236" i="6" s="1"/>
  <c r="W236" i="6"/>
  <c r="BS236" i="6" s="1"/>
  <c r="X236" i="6"/>
  <c r="BT236" i="6" s="1"/>
  <c r="Y236" i="6"/>
  <c r="BU236" i="6" s="1"/>
  <c r="C237" i="6"/>
  <c r="AY237" i="6" s="1"/>
  <c r="D237" i="6"/>
  <c r="AZ237" i="6" s="1"/>
  <c r="E237" i="6"/>
  <c r="BA237" i="6" s="1"/>
  <c r="F237" i="6"/>
  <c r="BB237" i="6" s="1"/>
  <c r="G237" i="6"/>
  <c r="BC237" i="6" s="1"/>
  <c r="H237" i="6"/>
  <c r="BD237" i="6" s="1"/>
  <c r="I237" i="6"/>
  <c r="BE237" i="6" s="1"/>
  <c r="J237" i="6"/>
  <c r="BF237" i="6" s="1"/>
  <c r="K237" i="6"/>
  <c r="BG237" i="6" s="1"/>
  <c r="L237" i="6"/>
  <c r="BH237" i="6" s="1"/>
  <c r="M237" i="6"/>
  <c r="BI237" i="6" s="1"/>
  <c r="N237" i="6"/>
  <c r="BJ237" i="6" s="1"/>
  <c r="O237" i="6"/>
  <c r="BK237" i="6" s="1"/>
  <c r="P237" i="6"/>
  <c r="BL237" i="6" s="1"/>
  <c r="Q237" i="6"/>
  <c r="BM237" i="6" s="1"/>
  <c r="R237" i="6"/>
  <c r="BN237" i="6" s="1"/>
  <c r="S237" i="6"/>
  <c r="BO237" i="6" s="1"/>
  <c r="T237" i="6"/>
  <c r="BP237" i="6" s="1"/>
  <c r="U237" i="6"/>
  <c r="BQ237" i="6" s="1"/>
  <c r="V237" i="6"/>
  <c r="BR237" i="6" s="1"/>
  <c r="W237" i="6"/>
  <c r="BS237" i="6" s="1"/>
  <c r="X237" i="6"/>
  <c r="BT237" i="6" s="1"/>
  <c r="Y237" i="6"/>
  <c r="BU237" i="6" s="1"/>
  <c r="C238" i="6"/>
  <c r="AY238" i="6" s="1"/>
  <c r="D238" i="6"/>
  <c r="AZ238" i="6" s="1"/>
  <c r="E238" i="6"/>
  <c r="BA238" i="6" s="1"/>
  <c r="F238" i="6"/>
  <c r="BB238" i="6" s="1"/>
  <c r="G238" i="6"/>
  <c r="BC238" i="6" s="1"/>
  <c r="H238" i="6"/>
  <c r="BD238" i="6" s="1"/>
  <c r="I238" i="6"/>
  <c r="BE238" i="6" s="1"/>
  <c r="J238" i="6"/>
  <c r="BF238" i="6" s="1"/>
  <c r="K238" i="6"/>
  <c r="BG238" i="6" s="1"/>
  <c r="L238" i="6"/>
  <c r="BH238" i="6" s="1"/>
  <c r="M238" i="6"/>
  <c r="N238" i="6"/>
  <c r="BJ238" i="6" s="1"/>
  <c r="O238" i="6"/>
  <c r="BK238" i="6" s="1"/>
  <c r="P238" i="6"/>
  <c r="BL238" i="6" s="1"/>
  <c r="Q238" i="6"/>
  <c r="BM238" i="6" s="1"/>
  <c r="R238" i="6"/>
  <c r="BN238" i="6" s="1"/>
  <c r="S238" i="6"/>
  <c r="BO238" i="6" s="1"/>
  <c r="T238" i="6"/>
  <c r="BP238" i="6" s="1"/>
  <c r="U238" i="6"/>
  <c r="BQ238" i="6" s="1"/>
  <c r="V238" i="6"/>
  <c r="BR238" i="6" s="1"/>
  <c r="W238" i="6"/>
  <c r="BS238" i="6" s="1"/>
  <c r="X238" i="6"/>
  <c r="BT238" i="6" s="1"/>
  <c r="Y238" i="6"/>
  <c r="BU238" i="6" s="1"/>
  <c r="C239" i="6"/>
  <c r="AY239" i="6" s="1"/>
  <c r="D239" i="6"/>
  <c r="AZ239" i="6" s="1"/>
  <c r="E239" i="6"/>
  <c r="F239" i="6"/>
  <c r="BB239" i="6" s="1"/>
  <c r="G239" i="6"/>
  <c r="BC239" i="6" s="1"/>
  <c r="H239" i="6"/>
  <c r="BD239" i="6" s="1"/>
  <c r="I239" i="6"/>
  <c r="BE239" i="6" s="1"/>
  <c r="J239" i="6"/>
  <c r="BF239" i="6" s="1"/>
  <c r="K239" i="6"/>
  <c r="BG239" i="6" s="1"/>
  <c r="L239" i="6"/>
  <c r="BH239" i="6" s="1"/>
  <c r="M239" i="6"/>
  <c r="BI239" i="6" s="1"/>
  <c r="N239" i="6"/>
  <c r="BJ239" i="6" s="1"/>
  <c r="O239" i="6"/>
  <c r="BK239" i="6" s="1"/>
  <c r="P239" i="6"/>
  <c r="BL239" i="6" s="1"/>
  <c r="Q239" i="6"/>
  <c r="BM239" i="6" s="1"/>
  <c r="R239" i="6"/>
  <c r="BN239" i="6" s="1"/>
  <c r="S239" i="6"/>
  <c r="BO239" i="6" s="1"/>
  <c r="T239" i="6"/>
  <c r="BP239" i="6" s="1"/>
  <c r="U239" i="6"/>
  <c r="BQ239" i="6" s="1"/>
  <c r="V239" i="6"/>
  <c r="BR239" i="6" s="1"/>
  <c r="W239" i="6"/>
  <c r="BS239" i="6" s="1"/>
  <c r="X239" i="6"/>
  <c r="BT239" i="6" s="1"/>
  <c r="Y239" i="6"/>
  <c r="BU239" i="6" s="1"/>
  <c r="C240" i="6"/>
  <c r="D240" i="6"/>
  <c r="AZ240" i="6" s="1"/>
  <c r="E240" i="6"/>
  <c r="BA240" i="6" s="1"/>
  <c r="F240" i="6"/>
  <c r="BB240" i="6" s="1"/>
  <c r="G240" i="6"/>
  <c r="BC240" i="6" s="1"/>
  <c r="H240" i="6"/>
  <c r="BD240" i="6" s="1"/>
  <c r="I240" i="6"/>
  <c r="BE240" i="6" s="1"/>
  <c r="J240" i="6"/>
  <c r="BF240" i="6" s="1"/>
  <c r="K240" i="6"/>
  <c r="BG240" i="6" s="1"/>
  <c r="L240" i="6"/>
  <c r="BH240" i="6" s="1"/>
  <c r="M240" i="6"/>
  <c r="BI240" i="6" s="1"/>
  <c r="N240" i="6"/>
  <c r="BJ240" i="6" s="1"/>
  <c r="O240" i="6"/>
  <c r="BK240" i="6" s="1"/>
  <c r="P240" i="6"/>
  <c r="BL240" i="6" s="1"/>
  <c r="Q240" i="6"/>
  <c r="R240" i="6"/>
  <c r="S240" i="6"/>
  <c r="BO240" i="6" s="1"/>
  <c r="T240" i="6"/>
  <c r="BP240" i="6" s="1"/>
  <c r="U240" i="6"/>
  <c r="BQ240" i="6" s="1"/>
  <c r="V240" i="6"/>
  <c r="W240" i="6"/>
  <c r="BS240" i="6" s="1"/>
  <c r="X240" i="6"/>
  <c r="BT240" i="6" s="1"/>
  <c r="Y240" i="6"/>
  <c r="BU240" i="6" s="1"/>
  <c r="C241" i="6"/>
  <c r="AY241" i="6" s="1"/>
  <c r="BY241" i="6" s="1"/>
  <c r="D241" i="6"/>
  <c r="AZ241" i="6" s="1"/>
  <c r="CT241" i="6" s="1"/>
  <c r="E241" i="6"/>
  <c r="BA241" i="6" s="1"/>
  <c r="BZ241" i="6" s="1"/>
  <c r="F241" i="6"/>
  <c r="BB241" i="6" s="1"/>
  <c r="CM241" i="6" s="1"/>
  <c r="G241" i="6"/>
  <c r="BC241" i="6" s="1"/>
  <c r="CA241" i="6" s="1"/>
  <c r="H241" i="6"/>
  <c r="BD241" i="6" s="1"/>
  <c r="CL241" i="6" s="1"/>
  <c r="I241" i="6"/>
  <c r="BE241" i="6" s="1"/>
  <c r="CF241" i="6" s="1"/>
  <c r="J241" i="6"/>
  <c r="BF241" i="6" s="1"/>
  <c r="CG241" i="6" s="1"/>
  <c r="K241" i="6"/>
  <c r="BG241" i="6" s="1"/>
  <c r="CJ241" i="6" s="1"/>
  <c r="L241" i="6"/>
  <c r="BH241" i="6" s="1"/>
  <c r="CR241" i="6" s="1"/>
  <c r="M241" i="6"/>
  <c r="BI241" i="6" s="1"/>
  <c r="CS241" i="6" s="1"/>
  <c r="N241" i="6"/>
  <c r="BJ241" i="6" s="1"/>
  <c r="CH241" i="6" s="1"/>
  <c r="O241" i="6"/>
  <c r="BK241" i="6" s="1"/>
  <c r="CO241" i="6" s="1"/>
  <c r="P241" i="6"/>
  <c r="BL241" i="6" s="1"/>
  <c r="CI241" i="6" s="1"/>
  <c r="Q241" i="6"/>
  <c r="BM241" i="6" s="1"/>
  <c r="CN241" i="6" s="1"/>
  <c r="R241" i="6"/>
  <c r="BN241" i="6" s="1"/>
  <c r="CC241" i="6" s="1"/>
  <c r="S241" i="6"/>
  <c r="BO241" i="6" s="1"/>
  <c r="CB241" i="6" s="1"/>
  <c r="T241" i="6"/>
  <c r="BP241" i="6" s="1"/>
  <c r="CP241" i="6" s="1"/>
  <c r="U241" i="6"/>
  <c r="BQ241" i="6" s="1"/>
  <c r="CK241" i="6" s="1"/>
  <c r="V241" i="6"/>
  <c r="BR241" i="6" s="1"/>
  <c r="CQ241" i="6" s="1"/>
  <c r="W241" i="6"/>
  <c r="BS241" i="6" s="1"/>
  <c r="CD241" i="6" s="1"/>
  <c r="X241" i="6"/>
  <c r="BT241" i="6" s="1"/>
  <c r="CE241" i="6" s="1"/>
  <c r="Y241" i="6"/>
  <c r="BU241" i="6" s="1"/>
  <c r="CU241" i="6" s="1"/>
  <c r="D2" i="6"/>
  <c r="AZ2" i="6" s="1"/>
  <c r="E2" i="6"/>
  <c r="BA2" i="6" s="1"/>
  <c r="F2" i="6"/>
  <c r="BB2" i="6" s="1"/>
  <c r="G2" i="6"/>
  <c r="BC2" i="6" s="1"/>
  <c r="H2" i="6"/>
  <c r="BD2" i="6" s="1"/>
  <c r="I2" i="6"/>
  <c r="BE2" i="6" s="1"/>
  <c r="J2" i="6"/>
  <c r="BF2" i="6" s="1"/>
  <c r="K2" i="6"/>
  <c r="BG2" i="6" s="1"/>
  <c r="L2" i="6"/>
  <c r="BH2" i="6" s="1"/>
  <c r="M2" i="6"/>
  <c r="BI2" i="6" s="1"/>
  <c r="N2" i="6"/>
  <c r="BJ2" i="6" s="1"/>
  <c r="O2" i="6"/>
  <c r="BK2" i="6" s="1"/>
  <c r="P2" i="6"/>
  <c r="BL2" i="6" s="1"/>
  <c r="Q2" i="6"/>
  <c r="BM2" i="6" s="1"/>
  <c r="R2" i="6"/>
  <c r="BN2" i="6" s="1"/>
  <c r="S2" i="6"/>
  <c r="BO2" i="6" s="1"/>
  <c r="T2" i="6"/>
  <c r="BP2" i="6" s="1"/>
  <c r="U2" i="6"/>
  <c r="BQ2" i="6" s="1"/>
  <c r="V2" i="6"/>
  <c r="BR2" i="6" s="1"/>
  <c r="W2" i="6"/>
  <c r="BS2" i="6" s="1"/>
  <c r="X2" i="6"/>
  <c r="BT2" i="6" s="1"/>
  <c r="Y2" i="6"/>
  <c r="BU2" i="6" s="1"/>
  <c r="C2" i="6"/>
  <c r="AY2" i="6" s="1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A1" i="6"/>
  <c r="C1" i="6" a="1"/>
  <c r="C1" i="6" s="1"/>
  <c r="A3" i="6"/>
  <c r="BW3" i="6" s="1"/>
  <c r="A4" i="6"/>
  <c r="BW4" i="6" s="1"/>
  <c r="A5" i="6"/>
  <c r="BW5" i="6" s="1"/>
  <c r="A6" i="6"/>
  <c r="BW6" i="6" s="1"/>
  <c r="A7" i="6"/>
  <c r="BW7" i="6" s="1"/>
  <c r="A8" i="6"/>
  <c r="BW8" i="6" s="1"/>
  <c r="A9" i="6"/>
  <c r="BW9" i="6" s="1"/>
  <c r="A10" i="6"/>
  <c r="BW10" i="6" s="1"/>
  <c r="A11" i="6"/>
  <c r="BW11" i="6" s="1"/>
  <c r="A12" i="6"/>
  <c r="BW12" i="6" s="1"/>
  <c r="A13" i="6"/>
  <c r="BW13" i="6" s="1"/>
  <c r="A14" i="6"/>
  <c r="BW14" i="6" s="1"/>
  <c r="A15" i="6"/>
  <c r="BW15" i="6" s="1"/>
  <c r="A16" i="6"/>
  <c r="BW16" i="6" s="1"/>
  <c r="A17" i="6"/>
  <c r="BW17" i="6" s="1"/>
  <c r="A18" i="6"/>
  <c r="BW18" i="6" s="1"/>
  <c r="A19" i="6"/>
  <c r="BW19" i="6" s="1"/>
  <c r="A20" i="6"/>
  <c r="BW20" i="6" s="1"/>
  <c r="A21" i="6"/>
  <c r="BW21" i="6" s="1"/>
  <c r="A22" i="6"/>
  <c r="BW22" i="6" s="1"/>
  <c r="A23" i="6"/>
  <c r="BW23" i="6" s="1"/>
  <c r="A24" i="6"/>
  <c r="BW24" i="6" s="1"/>
  <c r="A25" i="6"/>
  <c r="BW25" i="6" s="1"/>
  <c r="A26" i="6"/>
  <c r="BW26" i="6" s="1"/>
  <c r="A27" i="6"/>
  <c r="BW27" i="6" s="1"/>
  <c r="A28" i="6"/>
  <c r="BW28" i="6" s="1"/>
  <c r="A29" i="6"/>
  <c r="BW29" i="6" s="1"/>
  <c r="A30" i="6"/>
  <c r="BW30" i="6" s="1"/>
  <c r="A31" i="6"/>
  <c r="BW31" i="6" s="1"/>
  <c r="A32" i="6"/>
  <c r="BW32" i="6" s="1"/>
  <c r="A33" i="6"/>
  <c r="BW33" i="6" s="1"/>
  <c r="A34" i="6"/>
  <c r="BW34" i="6" s="1"/>
  <c r="A35" i="6"/>
  <c r="BW35" i="6" s="1"/>
  <c r="A36" i="6"/>
  <c r="BW36" i="6" s="1"/>
  <c r="A37" i="6"/>
  <c r="BW37" i="6" s="1"/>
  <c r="A38" i="6"/>
  <c r="BW38" i="6" s="1"/>
  <c r="A39" i="6"/>
  <c r="BW39" i="6" s="1"/>
  <c r="A40" i="6"/>
  <c r="BW40" i="6" s="1"/>
  <c r="A41" i="6"/>
  <c r="BW41" i="6" s="1"/>
  <c r="A42" i="6"/>
  <c r="BW42" i="6" s="1"/>
  <c r="A43" i="6"/>
  <c r="BW43" i="6" s="1"/>
  <c r="A44" i="6"/>
  <c r="BW44" i="6" s="1"/>
  <c r="A45" i="6"/>
  <c r="BW45" i="6" s="1"/>
  <c r="A46" i="6"/>
  <c r="BW46" i="6" s="1"/>
  <c r="A47" i="6"/>
  <c r="BW47" i="6" s="1"/>
  <c r="A48" i="6"/>
  <c r="BW48" i="6" s="1"/>
  <c r="A49" i="6"/>
  <c r="BW49" i="6" s="1"/>
  <c r="A50" i="6"/>
  <c r="BW50" i="6" s="1"/>
  <c r="A51" i="6"/>
  <c r="BW51" i="6" s="1"/>
  <c r="A52" i="6"/>
  <c r="BW52" i="6" s="1"/>
  <c r="A53" i="6"/>
  <c r="BW53" i="6" s="1"/>
  <c r="A54" i="6"/>
  <c r="BW54" i="6" s="1"/>
  <c r="A55" i="6"/>
  <c r="BW55" i="6" s="1"/>
  <c r="A56" i="6"/>
  <c r="BW56" i="6" s="1"/>
  <c r="A57" i="6"/>
  <c r="BW57" i="6" s="1"/>
  <c r="A58" i="6"/>
  <c r="BW58" i="6" s="1"/>
  <c r="A59" i="6"/>
  <c r="BW59" i="6" s="1"/>
  <c r="A60" i="6"/>
  <c r="BW60" i="6" s="1"/>
  <c r="A61" i="6"/>
  <c r="BW61" i="6" s="1"/>
  <c r="A62" i="6"/>
  <c r="BW62" i="6" s="1"/>
  <c r="A63" i="6"/>
  <c r="BW63" i="6" s="1"/>
  <c r="A64" i="6"/>
  <c r="BW64" i="6" s="1"/>
  <c r="A65" i="6"/>
  <c r="BW65" i="6" s="1"/>
  <c r="A66" i="6"/>
  <c r="BW66" i="6" s="1"/>
  <c r="A67" i="6"/>
  <c r="BW67" i="6" s="1"/>
  <c r="A68" i="6"/>
  <c r="BW68" i="6" s="1"/>
  <c r="A69" i="6"/>
  <c r="BW69" i="6" s="1"/>
  <c r="A70" i="6"/>
  <c r="BW70" i="6" s="1"/>
  <c r="A71" i="6"/>
  <c r="BW71" i="6" s="1"/>
  <c r="A72" i="6"/>
  <c r="BW72" i="6" s="1"/>
  <c r="A73" i="6"/>
  <c r="BW73" i="6" s="1"/>
  <c r="A74" i="6"/>
  <c r="BW74" i="6" s="1"/>
  <c r="A75" i="6"/>
  <c r="BW75" i="6" s="1"/>
  <c r="A76" i="6"/>
  <c r="BW76" i="6" s="1"/>
  <c r="A77" i="6"/>
  <c r="BW77" i="6" s="1"/>
  <c r="A78" i="6"/>
  <c r="BW78" i="6" s="1"/>
  <c r="A79" i="6"/>
  <c r="BW79" i="6" s="1"/>
  <c r="A80" i="6"/>
  <c r="BW80" i="6" s="1"/>
  <c r="A81" i="6"/>
  <c r="BW81" i="6" s="1"/>
  <c r="A82" i="6"/>
  <c r="BW82" i="6" s="1"/>
  <c r="A83" i="6"/>
  <c r="BW83" i="6" s="1"/>
  <c r="A84" i="6"/>
  <c r="BW84" i="6" s="1"/>
  <c r="A85" i="6"/>
  <c r="BW85" i="6" s="1"/>
  <c r="A86" i="6"/>
  <c r="BW86" i="6" s="1"/>
  <c r="A87" i="6"/>
  <c r="BW87" i="6" s="1"/>
  <c r="A88" i="6"/>
  <c r="BW88" i="6" s="1"/>
  <c r="A89" i="6"/>
  <c r="BW89" i="6" s="1"/>
  <c r="A90" i="6"/>
  <c r="BW90" i="6" s="1"/>
  <c r="A91" i="6"/>
  <c r="BW91" i="6" s="1"/>
  <c r="A92" i="6"/>
  <c r="BW92" i="6" s="1"/>
  <c r="A93" i="6"/>
  <c r="BW93" i="6" s="1"/>
  <c r="A94" i="6"/>
  <c r="BW94" i="6" s="1"/>
  <c r="A95" i="6"/>
  <c r="BW95" i="6" s="1"/>
  <c r="A96" i="6"/>
  <c r="BW96" i="6" s="1"/>
  <c r="A97" i="6"/>
  <c r="BW97" i="6" s="1"/>
  <c r="A98" i="6"/>
  <c r="BW98" i="6" s="1"/>
  <c r="A99" i="6"/>
  <c r="BW99" i="6" s="1"/>
  <c r="A100" i="6"/>
  <c r="BW100" i="6" s="1"/>
  <c r="A101" i="6"/>
  <c r="BW101" i="6" s="1"/>
  <c r="A102" i="6"/>
  <c r="BW102" i="6" s="1"/>
  <c r="A103" i="6"/>
  <c r="BW103" i="6" s="1"/>
  <c r="A104" i="6"/>
  <c r="BW104" i="6" s="1"/>
  <c r="A105" i="6"/>
  <c r="BW105" i="6" s="1"/>
  <c r="A106" i="6"/>
  <c r="BW106" i="6" s="1"/>
  <c r="A107" i="6"/>
  <c r="BW107" i="6" s="1"/>
  <c r="A108" i="6"/>
  <c r="BW108" i="6" s="1"/>
  <c r="A109" i="6"/>
  <c r="BW109" i="6" s="1"/>
  <c r="A110" i="6"/>
  <c r="BW110" i="6" s="1"/>
  <c r="A111" i="6"/>
  <c r="BW111" i="6" s="1"/>
  <c r="A112" i="6"/>
  <c r="BW112" i="6" s="1"/>
  <c r="A113" i="6"/>
  <c r="BW113" i="6" s="1"/>
  <c r="A114" i="6"/>
  <c r="BW114" i="6" s="1"/>
  <c r="A115" i="6"/>
  <c r="BW115" i="6" s="1"/>
  <c r="A116" i="6"/>
  <c r="BW116" i="6" s="1"/>
  <c r="A117" i="6"/>
  <c r="BW117" i="6" s="1"/>
  <c r="A118" i="6"/>
  <c r="BW118" i="6" s="1"/>
  <c r="A119" i="6"/>
  <c r="BW119" i="6" s="1"/>
  <c r="A120" i="6"/>
  <c r="BW120" i="6" s="1"/>
  <c r="A121" i="6"/>
  <c r="BW121" i="6" s="1"/>
  <c r="A122" i="6"/>
  <c r="BW122" i="6" s="1"/>
  <c r="A123" i="6"/>
  <c r="BW123" i="6" s="1"/>
  <c r="A124" i="6"/>
  <c r="BW124" i="6" s="1"/>
  <c r="A125" i="6"/>
  <c r="BW125" i="6" s="1"/>
  <c r="A126" i="6"/>
  <c r="BW126" i="6" s="1"/>
  <c r="A127" i="6"/>
  <c r="BW127" i="6" s="1"/>
  <c r="A128" i="6"/>
  <c r="BW128" i="6" s="1"/>
  <c r="A129" i="6"/>
  <c r="BW129" i="6" s="1"/>
  <c r="A130" i="6"/>
  <c r="BW130" i="6" s="1"/>
  <c r="A131" i="6"/>
  <c r="BW131" i="6" s="1"/>
  <c r="A132" i="6"/>
  <c r="BW132" i="6" s="1"/>
  <c r="A133" i="6"/>
  <c r="BW133" i="6" s="1"/>
  <c r="A134" i="6"/>
  <c r="BW134" i="6" s="1"/>
  <c r="A135" i="6"/>
  <c r="BW135" i="6" s="1"/>
  <c r="A136" i="6"/>
  <c r="BW136" i="6" s="1"/>
  <c r="A137" i="6"/>
  <c r="BW137" i="6" s="1"/>
  <c r="A138" i="6"/>
  <c r="BW138" i="6" s="1"/>
  <c r="A139" i="6"/>
  <c r="BW139" i="6" s="1"/>
  <c r="A140" i="6"/>
  <c r="BW140" i="6" s="1"/>
  <c r="A141" i="6"/>
  <c r="BW141" i="6" s="1"/>
  <c r="A142" i="6"/>
  <c r="BW142" i="6" s="1"/>
  <c r="A143" i="6"/>
  <c r="BW143" i="6" s="1"/>
  <c r="A144" i="6"/>
  <c r="BW144" i="6" s="1"/>
  <c r="A145" i="6"/>
  <c r="BW145" i="6" s="1"/>
  <c r="A146" i="6"/>
  <c r="BW146" i="6" s="1"/>
  <c r="A147" i="6"/>
  <c r="BW147" i="6" s="1"/>
  <c r="A148" i="6"/>
  <c r="BW148" i="6" s="1"/>
  <c r="A149" i="6"/>
  <c r="BW149" i="6" s="1"/>
  <c r="A150" i="6"/>
  <c r="BW150" i="6" s="1"/>
  <c r="A151" i="6"/>
  <c r="BW151" i="6" s="1"/>
  <c r="A152" i="6"/>
  <c r="BW152" i="6" s="1"/>
  <c r="A153" i="6"/>
  <c r="BW153" i="6" s="1"/>
  <c r="A154" i="6"/>
  <c r="BW154" i="6" s="1"/>
  <c r="A155" i="6"/>
  <c r="BW155" i="6" s="1"/>
  <c r="A156" i="6"/>
  <c r="BW156" i="6" s="1"/>
  <c r="A157" i="6"/>
  <c r="BW157" i="6" s="1"/>
  <c r="A158" i="6"/>
  <c r="BW158" i="6" s="1"/>
  <c r="A159" i="6"/>
  <c r="BW159" i="6" s="1"/>
  <c r="A160" i="6"/>
  <c r="BW160" i="6" s="1"/>
  <c r="A161" i="6"/>
  <c r="BW161" i="6" s="1"/>
  <c r="A162" i="6"/>
  <c r="BW162" i="6" s="1"/>
  <c r="A163" i="6"/>
  <c r="BW163" i="6" s="1"/>
  <c r="A164" i="6"/>
  <c r="BW164" i="6" s="1"/>
  <c r="A165" i="6"/>
  <c r="BW165" i="6" s="1"/>
  <c r="A166" i="6"/>
  <c r="BW166" i="6" s="1"/>
  <c r="A167" i="6"/>
  <c r="BW167" i="6" s="1"/>
  <c r="A168" i="6"/>
  <c r="BW168" i="6" s="1"/>
  <c r="A169" i="6"/>
  <c r="BW169" i="6" s="1"/>
  <c r="A170" i="6"/>
  <c r="BW170" i="6" s="1"/>
  <c r="A171" i="6"/>
  <c r="BW171" i="6" s="1"/>
  <c r="A172" i="6"/>
  <c r="BW172" i="6" s="1"/>
  <c r="A173" i="6"/>
  <c r="BW173" i="6" s="1"/>
  <c r="A174" i="6"/>
  <c r="BW174" i="6" s="1"/>
  <c r="A175" i="6"/>
  <c r="BW175" i="6" s="1"/>
  <c r="A176" i="6"/>
  <c r="BW176" i="6" s="1"/>
  <c r="A177" i="6"/>
  <c r="BW177" i="6" s="1"/>
  <c r="A178" i="6"/>
  <c r="BW178" i="6" s="1"/>
  <c r="A179" i="6"/>
  <c r="BW179" i="6" s="1"/>
  <c r="A180" i="6"/>
  <c r="BW180" i="6" s="1"/>
  <c r="A181" i="6"/>
  <c r="BW181" i="6" s="1"/>
  <c r="A182" i="6"/>
  <c r="BW182" i="6" s="1"/>
  <c r="A183" i="6"/>
  <c r="BW183" i="6" s="1"/>
  <c r="A184" i="6"/>
  <c r="BW184" i="6" s="1"/>
  <c r="A185" i="6"/>
  <c r="BW185" i="6" s="1"/>
  <c r="A186" i="6"/>
  <c r="BW186" i="6" s="1"/>
  <c r="A187" i="6"/>
  <c r="BW187" i="6" s="1"/>
  <c r="A188" i="6"/>
  <c r="BW188" i="6" s="1"/>
  <c r="A189" i="6"/>
  <c r="BW189" i="6" s="1"/>
  <c r="A190" i="6"/>
  <c r="BW190" i="6" s="1"/>
  <c r="A191" i="6"/>
  <c r="BW191" i="6" s="1"/>
  <c r="A192" i="6"/>
  <c r="BW192" i="6" s="1"/>
  <c r="A193" i="6"/>
  <c r="BW193" i="6" s="1"/>
  <c r="A194" i="6"/>
  <c r="BW194" i="6" s="1"/>
  <c r="A195" i="6"/>
  <c r="BW195" i="6" s="1"/>
  <c r="A196" i="6"/>
  <c r="BW196" i="6" s="1"/>
  <c r="A197" i="6"/>
  <c r="BW197" i="6" s="1"/>
  <c r="A198" i="6"/>
  <c r="BW198" i="6" s="1"/>
  <c r="A199" i="6"/>
  <c r="BW199" i="6" s="1"/>
  <c r="A200" i="6"/>
  <c r="BW200" i="6" s="1"/>
  <c r="A201" i="6"/>
  <c r="BW201" i="6" s="1"/>
  <c r="A202" i="6"/>
  <c r="BW202" i="6" s="1"/>
  <c r="A203" i="6"/>
  <c r="BW203" i="6" s="1"/>
  <c r="A204" i="6"/>
  <c r="BW204" i="6" s="1"/>
  <c r="A205" i="6"/>
  <c r="BW205" i="6" s="1"/>
  <c r="A206" i="6"/>
  <c r="BW206" i="6" s="1"/>
  <c r="A207" i="6"/>
  <c r="BW207" i="6" s="1"/>
  <c r="A208" i="6"/>
  <c r="BW208" i="6" s="1"/>
  <c r="A209" i="6"/>
  <c r="BW209" i="6" s="1"/>
  <c r="A210" i="6"/>
  <c r="BW210" i="6" s="1"/>
  <c r="A211" i="6"/>
  <c r="BW211" i="6" s="1"/>
  <c r="A212" i="6"/>
  <c r="BW212" i="6" s="1"/>
  <c r="A213" i="6"/>
  <c r="BW213" i="6" s="1"/>
  <c r="A214" i="6"/>
  <c r="BW214" i="6" s="1"/>
  <c r="A215" i="6"/>
  <c r="BW215" i="6" s="1"/>
  <c r="A216" i="6"/>
  <c r="BW216" i="6" s="1"/>
  <c r="A217" i="6"/>
  <c r="BW217" i="6" s="1"/>
  <c r="A218" i="6"/>
  <c r="BW218" i="6" s="1"/>
  <c r="A219" i="6"/>
  <c r="BW219" i="6" s="1"/>
  <c r="A220" i="6"/>
  <c r="BW220" i="6" s="1"/>
  <c r="A221" i="6"/>
  <c r="BW221" i="6" s="1"/>
  <c r="A222" i="6"/>
  <c r="BW222" i="6" s="1"/>
  <c r="A223" i="6"/>
  <c r="BW223" i="6" s="1"/>
  <c r="A224" i="6"/>
  <c r="BW224" i="6" s="1"/>
  <c r="A225" i="6"/>
  <c r="BW225" i="6" s="1"/>
  <c r="A226" i="6"/>
  <c r="BW226" i="6" s="1"/>
  <c r="A227" i="6"/>
  <c r="BW227" i="6" s="1"/>
  <c r="A228" i="6"/>
  <c r="BW228" i="6" s="1"/>
  <c r="A229" i="6"/>
  <c r="BW229" i="6" s="1"/>
  <c r="A230" i="6"/>
  <c r="BW230" i="6" s="1"/>
  <c r="A231" i="6"/>
  <c r="BW231" i="6" s="1"/>
  <c r="A232" i="6"/>
  <c r="BW232" i="6" s="1"/>
  <c r="A233" i="6"/>
  <c r="BW233" i="6" s="1"/>
  <c r="A234" i="6"/>
  <c r="BW234" i="6" s="1"/>
  <c r="A235" i="6"/>
  <c r="BW235" i="6" s="1"/>
  <c r="A236" i="6"/>
  <c r="BW236" i="6" s="1"/>
  <c r="A237" i="6"/>
  <c r="BW237" i="6" s="1"/>
  <c r="A238" i="6"/>
  <c r="BW238" i="6" s="1"/>
  <c r="A239" i="6"/>
  <c r="BW239" i="6" s="1"/>
  <c r="A240" i="6"/>
  <c r="BW240" i="6" s="1"/>
  <c r="A241" i="6"/>
  <c r="BW241" i="6" s="1"/>
  <c r="A2" i="6"/>
  <c r="BW2" i="6" s="1"/>
  <c r="A1" i="6"/>
  <c r="BW1" i="6" s="1"/>
  <c r="BT50" i="6" l="1"/>
  <c r="BN71" i="6"/>
  <c r="BJ62" i="6"/>
  <c r="BJ186" i="6"/>
  <c r="CH182" i="6" s="1"/>
  <c r="BI209" i="6"/>
  <c r="BO67" i="6"/>
  <c r="CB67" i="6" s="1"/>
  <c r="BS71" i="6"/>
  <c r="BO191" i="6"/>
  <c r="BG183" i="6"/>
  <c r="BI61" i="6"/>
  <c r="BK113" i="6"/>
  <c r="BL112" i="6"/>
  <c r="CI108" i="6" s="1"/>
  <c r="BL139" i="6"/>
  <c r="CI137" i="6" s="1"/>
  <c r="BR46" i="6"/>
  <c r="CQ46" i="6" s="1"/>
  <c r="BH183" i="6"/>
  <c r="CR180" i="6" s="1"/>
  <c r="BB126" i="6"/>
  <c r="BE128" i="6"/>
  <c r="CF124" i="6" s="1"/>
  <c r="BP44" i="6"/>
  <c r="CP44" i="6" s="1"/>
  <c r="BD131" i="6"/>
  <c r="CL131" i="6" s="1"/>
  <c r="AY196" i="6"/>
  <c r="BQ68" i="6"/>
  <c r="CK64" i="6" s="1"/>
  <c r="BB234" i="6"/>
  <c r="CM230" i="6" s="1"/>
  <c r="BA239" i="6"/>
  <c r="BZ235" i="6" s="1"/>
  <c r="BR185" i="6"/>
  <c r="CQ182" i="6" s="1"/>
  <c r="BI49" i="6"/>
  <c r="CS45" i="6" s="1"/>
  <c r="BC201" i="6"/>
  <c r="CA201" i="6" s="1"/>
  <c r="BI184" i="6"/>
  <c r="CS184" i="6" s="1"/>
  <c r="BR194" i="6"/>
  <c r="CQ192" i="6" s="1"/>
  <c r="BK210" i="6"/>
  <c r="CO209" i="6" s="1"/>
  <c r="BJ187" i="6"/>
  <c r="CH184" i="6" s="1"/>
  <c r="BI192" i="6"/>
  <c r="CS191" i="6" s="1"/>
  <c r="BL211" i="6"/>
  <c r="CI209" i="6" s="1"/>
  <c r="BK187" i="6"/>
  <c r="CO184" i="6" s="1"/>
  <c r="BB125" i="6"/>
  <c r="BH12" i="6"/>
  <c r="CR8" i="6" s="1"/>
  <c r="BJ37" i="6"/>
  <c r="CH33" i="6" s="1"/>
  <c r="BI238" i="6"/>
  <c r="CS236" i="6" s="1"/>
  <c r="BM163" i="6"/>
  <c r="BR223" i="6"/>
  <c r="CQ222" i="6" s="1"/>
  <c r="BC223" i="6"/>
  <c r="CA222" i="6" s="1"/>
  <c r="BB222" i="6"/>
  <c r="CM218" i="6" s="1"/>
  <c r="AZ220" i="6"/>
  <c r="CT219" i="6" s="1"/>
  <c r="BB155" i="6"/>
  <c r="CM151" i="6" s="1"/>
  <c r="BA221" i="6"/>
  <c r="BZ220" i="6" s="1"/>
  <c r="BO168" i="6"/>
  <c r="CB165" i="6" s="1"/>
  <c r="BQ218" i="6"/>
  <c r="CK215" i="6" s="1"/>
  <c r="BN44" i="6"/>
  <c r="CC44" i="6" s="1"/>
  <c r="BF35" i="6"/>
  <c r="CG31" i="6" s="1"/>
  <c r="BQ193" i="6"/>
  <c r="CK193" i="6" s="1"/>
  <c r="BT196" i="6"/>
  <c r="CE196" i="6" s="1"/>
  <c r="BP192" i="6"/>
  <c r="CP188" i="6" s="1"/>
  <c r="BS195" i="6"/>
  <c r="CD191" i="6" s="1"/>
  <c r="BR97" i="6"/>
  <c r="CQ94" i="6" s="1"/>
  <c r="BR240" i="6"/>
  <c r="CQ240" i="6" s="1"/>
  <c r="BO94" i="6"/>
  <c r="CB90" i="6" s="1"/>
  <c r="BF133" i="6"/>
  <c r="CG133" i="6" s="1"/>
  <c r="BE202" i="6"/>
  <c r="CF201" i="6" s="1"/>
  <c r="BU195" i="6"/>
  <c r="CU192" i="6" s="1"/>
  <c r="BH205" i="6"/>
  <c r="CR205" i="6" s="1"/>
  <c r="BS130" i="6"/>
  <c r="CD126" i="6" s="1"/>
  <c r="BD163" i="6"/>
  <c r="CL160" i="6" s="1"/>
  <c r="AY134" i="6"/>
  <c r="BY133" i="6" s="1"/>
  <c r="BE140" i="6"/>
  <c r="CF137" i="6" s="1"/>
  <c r="BQ128" i="6"/>
  <c r="CK124" i="6" s="1"/>
  <c r="BM211" i="6"/>
  <c r="CN209" i="6" s="1"/>
  <c r="BU219" i="6"/>
  <c r="CU217" i="6" s="1"/>
  <c r="BB224" i="6"/>
  <c r="BS217" i="6"/>
  <c r="CD215" i="6" s="1"/>
  <c r="BT218" i="6"/>
  <c r="CE217" i="6" s="1"/>
  <c r="BG155" i="6"/>
  <c r="BD156" i="6"/>
  <c r="CL154" i="6" s="1"/>
  <c r="BA201" i="6"/>
  <c r="BZ197" i="6" s="1"/>
  <c r="BM165" i="6"/>
  <c r="CN165" i="6" s="1"/>
  <c r="BD130" i="6"/>
  <c r="BH156" i="6"/>
  <c r="CR154" i="6" s="1"/>
  <c r="BB102" i="6"/>
  <c r="CM98" i="6" s="1"/>
  <c r="BF132" i="6"/>
  <c r="CG128" i="6" s="1"/>
  <c r="BU123" i="6"/>
  <c r="CU123" i="6" s="1"/>
  <c r="BN116" i="6"/>
  <c r="CC112" i="6" s="1"/>
  <c r="AY199" i="6"/>
  <c r="BY197" i="6" s="1"/>
  <c r="BE105" i="6"/>
  <c r="CF103" i="6" s="1"/>
  <c r="BR120" i="6"/>
  <c r="CQ117" i="6" s="1"/>
  <c r="BN166" i="6"/>
  <c r="CC164" i="6" s="1"/>
  <c r="BI157" i="6"/>
  <c r="CS154" i="6" s="1"/>
  <c r="AY99" i="6"/>
  <c r="BY99" i="6" s="1"/>
  <c r="BU97" i="6"/>
  <c r="CU97" i="6" s="1"/>
  <c r="BM89" i="6"/>
  <c r="CN88" i="6" s="1"/>
  <c r="BA101" i="6"/>
  <c r="BZ101" i="6" s="1"/>
  <c r="BL88" i="6"/>
  <c r="CI85" i="6" s="1"/>
  <c r="BM64" i="6"/>
  <c r="CN64" i="6" s="1"/>
  <c r="BP67" i="6"/>
  <c r="CP67" i="6" s="1"/>
  <c r="BN163" i="6"/>
  <c r="CC159" i="6" s="1"/>
  <c r="BN240" i="6"/>
  <c r="CC236" i="6" s="1"/>
  <c r="BG156" i="6"/>
  <c r="CJ156" i="6" s="1"/>
  <c r="BN65" i="6"/>
  <c r="CC62" i="6" s="1"/>
  <c r="BM162" i="6"/>
  <c r="BR167" i="6"/>
  <c r="CQ165" i="6" s="1"/>
  <c r="BL63" i="6"/>
  <c r="CI63" i="6" s="1"/>
  <c r="AZ173" i="6"/>
  <c r="CT169" i="6" s="1"/>
  <c r="BE58" i="6"/>
  <c r="CF57" i="6" s="1"/>
  <c r="BJ63" i="6"/>
  <c r="CH61" i="6" s="1"/>
  <c r="BK138" i="6"/>
  <c r="CO137" i="6" s="1"/>
  <c r="BF59" i="6"/>
  <c r="CG57" i="6" s="1"/>
  <c r="BE108" i="6"/>
  <c r="CF107" i="6" s="1"/>
  <c r="BJ235" i="6"/>
  <c r="CH233" i="6" s="1"/>
  <c r="BH161" i="6"/>
  <c r="CR159" i="6" s="1"/>
  <c r="BQ170" i="6"/>
  <c r="CK167" i="6" s="1"/>
  <c r="BF159" i="6"/>
  <c r="CG158" i="6" s="1"/>
  <c r="BB177" i="6"/>
  <c r="CM174" i="6" s="1"/>
  <c r="BA176" i="6"/>
  <c r="BZ174" i="6" s="1"/>
  <c r="AZ175" i="6"/>
  <c r="CT174" i="6" s="1"/>
  <c r="BG182" i="6"/>
  <c r="CJ178" i="6" s="1"/>
  <c r="BT29" i="6"/>
  <c r="CE25" i="6" s="1"/>
  <c r="BO48" i="6"/>
  <c r="CB44" i="6" s="1"/>
  <c r="BJ19" i="6"/>
  <c r="CH18" i="6" s="1"/>
  <c r="AZ33" i="6"/>
  <c r="CT30" i="6" s="1"/>
  <c r="BE62" i="6"/>
  <c r="CF59" i="6" s="1"/>
  <c r="BL21" i="6"/>
  <c r="CI21" i="6" s="1"/>
  <c r="BI160" i="6"/>
  <c r="CS159" i="6" s="1"/>
  <c r="BC106" i="6"/>
  <c r="CA102" i="6" s="1"/>
  <c r="BS147" i="6"/>
  <c r="CD145" i="6" s="1"/>
  <c r="BA32" i="6"/>
  <c r="BZ32" i="6" s="1"/>
  <c r="BK92" i="6"/>
  <c r="CO90" i="6" s="1"/>
  <c r="BF192" i="6"/>
  <c r="CG192" i="6" s="1"/>
  <c r="AZ7" i="6"/>
  <c r="CT5" i="6" s="1"/>
  <c r="BM240" i="6"/>
  <c r="CN237" i="6" s="1"/>
  <c r="AZ3" i="6"/>
  <c r="CT2" i="6" s="1"/>
  <c r="BU134" i="6"/>
  <c r="CU134" i="6" s="1"/>
  <c r="BG233" i="6"/>
  <c r="CJ232" i="6" s="1"/>
  <c r="BI235" i="6"/>
  <c r="CS233" i="6" s="1"/>
  <c r="BH3" i="6"/>
  <c r="CR2" i="6" s="1"/>
  <c r="BF3" i="6"/>
  <c r="AZ91" i="6"/>
  <c r="CT91" i="6" s="1"/>
  <c r="BK116" i="6"/>
  <c r="CO112" i="6" s="1"/>
  <c r="BD117" i="6"/>
  <c r="CL113" i="6" s="1"/>
  <c r="BD3" i="6"/>
  <c r="CL2" i="6" s="1"/>
  <c r="BB3" i="6"/>
  <c r="CM2" i="6" s="1"/>
  <c r="BM3" i="6"/>
  <c r="CN2" i="6" s="1"/>
  <c r="BL3" i="6"/>
  <c r="CI2" i="6" s="1"/>
  <c r="BB43" i="6"/>
  <c r="CM40" i="6" s="1"/>
  <c r="AY240" i="6"/>
  <c r="BY239" i="6" s="1"/>
  <c r="BR10" i="6"/>
  <c r="CQ7" i="6" s="1"/>
  <c r="BU133" i="6"/>
  <c r="CU129" i="6" s="1"/>
  <c r="BC3" i="6"/>
  <c r="CA2" i="6" s="1"/>
  <c r="BM125" i="6"/>
  <c r="CN121" i="6" s="1"/>
  <c r="BJ227" i="6"/>
  <c r="CH224" i="6" s="1"/>
  <c r="BC228" i="6"/>
  <c r="CA225" i="6" s="1"/>
  <c r="CD2" i="6"/>
  <c r="CE240" i="6"/>
  <c r="CL240" i="6"/>
  <c r="CU240" i="6"/>
  <c r="CF240" i="6"/>
  <c r="CU2" i="6"/>
  <c r="CF2" i="6"/>
  <c r="CM240" i="6"/>
  <c r="CS239" i="6"/>
  <c r="BI3" i="6"/>
  <c r="CS3" i="6" s="1"/>
  <c r="CO2" i="6"/>
  <c r="CR240" i="6"/>
  <c r="CB239" i="6"/>
  <c r="BS173" i="6"/>
  <c r="CD172" i="6" s="1"/>
  <c r="CM238" i="6"/>
  <c r="CJ235" i="6"/>
  <c r="BK65" i="6"/>
  <c r="CO62" i="6" s="1"/>
  <c r="CJ2" i="6"/>
  <c r="CO239" i="6"/>
  <c r="CP236" i="6"/>
  <c r="CT236" i="6"/>
  <c r="CC234" i="6"/>
  <c r="BY2" i="6"/>
  <c r="BA7" i="6"/>
  <c r="BZ5" i="6" s="1"/>
  <c r="BL42" i="6"/>
  <c r="CI39" i="6" s="1"/>
  <c r="BA96" i="6"/>
  <c r="BZ96" i="6" s="1"/>
  <c r="CU233" i="6"/>
  <c r="CF233" i="6"/>
  <c r="CI232" i="6"/>
  <c r="CD231" i="6"/>
  <c r="CA231" i="6"/>
  <c r="CH230" i="6"/>
  <c r="CK229" i="6"/>
  <c r="BZ229" i="6"/>
  <c r="CR228" i="6"/>
  <c r="CB227" i="6"/>
  <c r="BY227" i="6"/>
  <c r="CG226" i="6"/>
  <c r="CN225" i="6"/>
  <c r="CE224" i="6"/>
  <c r="CL224" i="6"/>
  <c r="CO223" i="6"/>
  <c r="CS221" i="6"/>
  <c r="CP220" i="6"/>
  <c r="CJ219" i="6"/>
  <c r="CC218" i="6"/>
  <c r="CF217" i="6"/>
  <c r="CI216" i="6"/>
  <c r="CA215" i="6"/>
  <c r="CH214" i="6"/>
  <c r="CK213" i="6"/>
  <c r="BZ213" i="6"/>
  <c r="CR212" i="6"/>
  <c r="CB211" i="6"/>
  <c r="BY211" i="6"/>
  <c r="CG210" i="6"/>
  <c r="CE208" i="6"/>
  <c r="CL208" i="6"/>
  <c r="CQ206" i="6"/>
  <c r="CM206" i="6"/>
  <c r="CS205" i="6"/>
  <c r="CP204" i="6"/>
  <c r="CT204" i="6"/>
  <c r="CJ203" i="6"/>
  <c r="CC202" i="6"/>
  <c r="CU201" i="6"/>
  <c r="CI200" i="6"/>
  <c r="CD199" i="6"/>
  <c r="CH198" i="6"/>
  <c r="CK197" i="6"/>
  <c r="CR196" i="6"/>
  <c r="CB195" i="6"/>
  <c r="CG194" i="6"/>
  <c r="CN193" i="6"/>
  <c r="CL192" i="6"/>
  <c r="CO191" i="6"/>
  <c r="CM190" i="6"/>
  <c r="CT188" i="6"/>
  <c r="CJ187" i="6"/>
  <c r="CC186" i="6"/>
  <c r="CU185" i="6"/>
  <c r="CF185" i="6"/>
  <c r="CI184" i="6"/>
  <c r="CD183" i="6"/>
  <c r="CA183" i="6"/>
  <c r="CK181" i="6"/>
  <c r="BZ181" i="6"/>
  <c r="CB179" i="6"/>
  <c r="BY179" i="6"/>
  <c r="CG178" i="6"/>
  <c r="CN177" i="6"/>
  <c r="CE176" i="6"/>
  <c r="CL176" i="6"/>
  <c r="CO175" i="6"/>
  <c r="CQ174" i="6"/>
  <c r="CS173" i="6"/>
  <c r="CP172" i="6"/>
  <c r="CJ171" i="6"/>
  <c r="CC170" i="6"/>
  <c r="CU169" i="6"/>
  <c r="CF169" i="6"/>
  <c r="CI168" i="6"/>
  <c r="CD167" i="6"/>
  <c r="CA167" i="6"/>
  <c r="CH166" i="6"/>
  <c r="CK165" i="6"/>
  <c r="BZ165" i="6"/>
  <c r="CR164" i="6"/>
  <c r="CB163" i="6"/>
  <c r="BY163" i="6"/>
  <c r="CG162" i="6"/>
  <c r="CE160" i="6"/>
  <c r="CO159" i="6"/>
  <c r="CQ158" i="6"/>
  <c r="CM158" i="6"/>
  <c r="CP156" i="6"/>
  <c r="CT156" i="6"/>
  <c r="CC154" i="6"/>
  <c r="CU153" i="6"/>
  <c r="CF153" i="6"/>
  <c r="CI152" i="6"/>
  <c r="CD151" i="6"/>
  <c r="CA151" i="6"/>
  <c r="CH150" i="6"/>
  <c r="CK149" i="6"/>
  <c r="BZ149" i="6"/>
  <c r="CR148" i="6"/>
  <c r="CB147" i="6"/>
  <c r="BY147" i="6"/>
  <c r="CG146" i="6"/>
  <c r="CN145" i="6"/>
  <c r="CE144" i="6"/>
  <c r="CL144" i="6"/>
  <c r="CO143" i="6"/>
  <c r="CQ142" i="6"/>
  <c r="CM142" i="6"/>
  <c r="CS141" i="6"/>
  <c r="CP140" i="6"/>
  <c r="CT140" i="6"/>
  <c r="CJ139" i="6"/>
  <c r="CC138" i="6"/>
  <c r="CU137" i="6"/>
  <c r="CD135" i="6"/>
  <c r="CA135" i="6"/>
  <c r="CH134" i="6"/>
  <c r="CK133" i="6"/>
  <c r="BZ133" i="6"/>
  <c r="CR132" i="6"/>
  <c r="CB131" i="6"/>
  <c r="CN129" i="6"/>
  <c r="CE128" i="6"/>
  <c r="CO127" i="6"/>
  <c r="CQ126" i="6"/>
  <c r="CM126" i="6"/>
  <c r="CS125" i="6"/>
  <c r="CB229" i="6"/>
  <c r="CO225" i="6"/>
  <c r="CE210" i="6"/>
  <c r="CJ205" i="6"/>
  <c r="CK199" i="6"/>
  <c r="CN195" i="6"/>
  <c r="CT190" i="6"/>
  <c r="CI186" i="6"/>
  <c r="BY181" i="6"/>
  <c r="CS175" i="6"/>
  <c r="CU171" i="6"/>
  <c r="CC156" i="6"/>
  <c r="BZ151" i="6"/>
  <c r="CL146" i="6"/>
  <c r="CU139" i="6"/>
  <c r="CK135" i="6"/>
  <c r="CT126" i="6"/>
  <c r="CD121" i="6"/>
  <c r="CE114" i="6"/>
  <c r="CT110" i="6"/>
  <c r="CH104" i="6"/>
  <c r="BY101" i="6"/>
  <c r="CO97" i="6"/>
  <c r="CU91" i="6"/>
  <c r="CK87" i="6"/>
  <c r="CE82" i="6"/>
  <c r="CJ77" i="6"/>
  <c r="CH72" i="6"/>
  <c r="CN67" i="6"/>
  <c r="CP62" i="6"/>
  <c r="CI58" i="6"/>
  <c r="BZ55" i="6"/>
  <c r="CN51" i="6"/>
  <c r="CT46" i="6"/>
  <c r="CA41" i="6"/>
  <c r="BY37" i="6"/>
  <c r="CM32" i="6"/>
  <c r="CU27" i="6"/>
  <c r="BZ23" i="6"/>
  <c r="CE2" i="6"/>
  <c r="CT238" i="6"/>
  <c r="CI234" i="6"/>
  <c r="BY229" i="6"/>
  <c r="CQ224" i="6"/>
  <c r="CJ221" i="6"/>
  <c r="CA217" i="6"/>
  <c r="BY213" i="6"/>
  <c r="CS207" i="6"/>
  <c r="CF203" i="6"/>
  <c r="CR198" i="6"/>
  <c r="CO193" i="6"/>
  <c r="CJ189" i="6"/>
  <c r="CA185" i="6"/>
  <c r="CE178" i="6"/>
  <c r="CP174" i="6"/>
  <c r="CI170" i="6"/>
  <c r="BZ167" i="6"/>
  <c r="CT158" i="6"/>
  <c r="CI154" i="6"/>
  <c r="CR150" i="6"/>
  <c r="CO145" i="6"/>
  <c r="CC140" i="6"/>
  <c r="CH136" i="6"/>
  <c r="CN131" i="6"/>
  <c r="CP126" i="6"/>
  <c r="CI122" i="6"/>
  <c r="BY117" i="6"/>
  <c r="CS111" i="6"/>
  <c r="CD105" i="6"/>
  <c r="CE98" i="6"/>
  <c r="CP94" i="6"/>
  <c r="CA89" i="6"/>
  <c r="BY85" i="6"/>
  <c r="CQ80" i="6"/>
  <c r="CF75" i="6"/>
  <c r="CR70" i="6"/>
  <c r="CS63" i="6"/>
  <c r="CU59" i="6"/>
  <c r="CK55" i="6"/>
  <c r="CE50" i="6"/>
  <c r="CK39" i="6"/>
  <c r="CE34" i="6"/>
  <c r="CJ29" i="6"/>
  <c r="CA25" i="6"/>
  <c r="CE18" i="6"/>
  <c r="CP238" i="6"/>
  <c r="CU235" i="6"/>
  <c r="CK231" i="6"/>
  <c r="CE226" i="6"/>
  <c r="CT222" i="6"/>
  <c r="CB213" i="6"/>
  <c r="CQ208" i="6"/>
  <c r="CC204" i="6"/>
  <c r="CU187" i="6"/>
  <c r="CG180" i="6"/>
  <c r="CJ173" i="6"/>
  <c r="CH168" i="6"/>
  <c r="BY165" i="6"/>
  <c r="CQ160" i="6"/>
  <c r="CF155" i="6"/>
  <c r="CH152" i="6"/>
  <c r="BY149" i="6"/>
  <c r="CM144" i="6"/>
  <c r="CJ141" i="6"/>
  <c r="CA137" i="6"/>
  <c r="CM128" i="6"/>
  <c r="BZ119" i="6"/>
  <c r="CC108" i="6"/>
  <c r="CK103" i="6"/>
  <c r="CN99" i="6"/>
  <c r="CM96" i="6"/>
  <c r="CF91" i="6"/>
  <c r="CR86" i="6"/>
  <c r="CM80" i="6"/>
  <c r="CI74" i="6"/>
  <c r="BZ71" i="6"/>
  <c r="CQ64" i="6"/>
  <c r="CR54" i="6"/>
  <c r="CQ48" i="6"/>
  <c r="CU43" i="6"/>
  <c r="BZ39" i="6"/>
  <c r="CN35" i="6"/>
  <c r="CH24" i="6"/>
  <c r="CL18" i="6"/>
  <c r="BZ231" i="6"/>
  <c r="CI218" i="6"/>
  <c r="CP206" i="6"/>
  <c r="BZ183" i="6"/>
  <c r="CP158" i="6"/>
  <c r="CQ144" i="6"/>
  <c r="CE130" i="6"/>
  <c r="CR118" i="6"/>
  <c r="CJ93" i="6"/>
  <c r="CT78" i="6"/>
  <c r="CM64" i="6"/>
  <c r="CF27" i="6"/>
  <c r="CD233" i="6"/>
  <c r="CG228" i="6"/>
  <c r="CF219" i="6"/>
  <c r="BZ215" i="6"/>
  <c r="CT206" i="6"/>
  <c r="CH200" i="6"/>
  <c r="CG196" i="6"/>
  <c r="CM192" i="6"/>
  <c r="CF187" i="6"/>
  <c r="CQ176" i="6"/>
  <c r="CC172" i="6"/>
  <c r="CR166" i="6"/>
  <c r="CO161" i="6"/>
  <c r="CU155" i="6"/>
  <c r="CK151" i="6"/>
  <c r="CE146" i="6"/>
  <c r="CT142" i="6"/>
  <c r="CD137" i="6"/>
  <c r="CQ128" i="6"/>
  <c r="CJ125" i="6"/>
  <c r="CA121" i="6"/>
  <c r="CG116" i="6"/>
  <c r="CQ112" i="6"/>
  <c r="CJ109" i="6"/>
  <c r="CG100" i="6"/>
  <c r="CD89" i="6"/>
  <c r="CB85" i="6"/>
  <c r="CO81" i="6"/>
  <c r="CC76" i="6"/>
  <c r="CK71" i="6"/>
  <c r="CE66" i="6"/>
  <c r="CT62" i="6"/>
  <c r="CD57" i="6"/>
  <c r="CB53" i="6"/>
  <c r="CL50" i="6"/>
  <c r="CJ45" i="6"/>
  <c r="CH40" i="6"/>
  <c r="CG36" i="6"/>
  <c r="CQ32" i="6"/>
  <c r="CC28" i="6"/>
  <c r="CK23" i="6"/>
  <c r="CG20" i="6"/>
  <c r="CB2" i="6"/>
  <c r="CF235" i="6"/>
  <c r="CR230" i="6"/>
  <c r="CL226" i="6"/>
  <c r="CC220" i="6"/>
  <c r="CR214" i="6"/>
  <c r="CL210" i="6"/>
  <c r="CU203" i="6"/>
  <c r="CL194" i="6"/>
  <c r="CC188" i="6"/>
  <c r="CK183" i="6"/>
  <c r="CO177" i="6"/>
  <c r="CF171" i="6"/>
  <c r="CG164" i="6"/>
  <c r="CM160" i="6"/>
  <c r="CD153" i="6"/>
  <c r="CB149" i="6"/>
  <c r="CS143" i="6"/>
  <c r="CB133" i="6"/>
  <c r="CS127" i="6"/>
  <c r="CF123" i="6"/>
  <c r="CB117" i="6"/>
  <c r="CP110" i="6"/>
  <c r="CI106" i="6"/>
  <c r="CB101" i="6"/>
  <c r="CS95" i="6"/>
  <c r="CC92" i="6"/>
  <c r="CH88" i="6"/>
  <c r="CN83" i="6"/>
  <c r="CP78" i="6"/>
  <c r="CD73" i="6"/>
  <c r="CB69" i="6"/>
  <c r="CL66" i="6"/>
  <c r="CJ61" i="6"/>
  <c r="CA57" i="6"/>
  <c r="CG52" i="6"/>
  <c r="CM48" i="6"/>
  <c r="CF43" i="6"/>
  <c r="CR38" i="6"/>
  <c r="CO33" i="6"/>
  <c r="CP30" i="6"/>
  <c r="CD25" i="6"/>
  <c r="CB21" i="6"/>
  <c r="CO17" i="6"/>
  <c r="CC2" i="6"/>
  <c r="CJ237" i="6"/>
  <c r="CN227" i="6"/>
  <c r="CP222" i="6"/>
  <c r="CH216" i="6"/>
  <c r="CG212" i="6"/>
  <c r="CM208" i="6"/>
  <c r="CD201" i="6"/>
  <c r="CB197" i="6"/>
  <c r="CD185" i="6"/>
  <c r="CB181" i="6"/>
  <c r="CL178" i="6"/>
  <c r="CE162" i="6"/>
  <c r="CJ157" i="6"/>
  <c r="CA153" i="6"/>
  <c r="CG148" i="6"/>
  <c r="CP142" i="6"/>
  <c r="CR134" i="6"/>
  <c r="CO129" i="6"/>
  <c r="CC124" i="6"/>
  <c r="CK119" i="6"/>
  <c r="CN115" i="6"/>
  <c r="CM112" i="6"/>
  <c r="CU107" i="6"/>
  <c r="CR102" i="6"/>
  <c r="CL98" i="6"/>
  <c r="CT94" i="6"/>
  <c r="CI90" i="6"/>
  <c r="BZ87" i="6"/>
  <c r="CL82" i="6"/>
  <c r="CU75" i="6"/>
  <c r="CA73" i="6"/>
  <c r="CG68" i="6"/>
  <c r="CC60" i="6"/>
  <c r="CH56" i="6"/>
  <c r="BY53" i="6"/>
  <c r="CO49" i="6"/>
  <c r="CP46" i="6"/>
  <c r="CB37" i="6"/>
  <c r="CL34" i="6"/>
  <c r="CS31" i="6"/>
  <c r="CI26" i="6"/>
  <c r="CR22" i="6"/>
  <c r="CN19" i="6"/>
  <c r="BF4" i="6"/>
  <c r="CA233" i="6"/>
  <c r="CS223" i="6"/>
  <c r="CI202" i="6"/>
  <c r="CN179" i="6"/>
  <c r="CA169" i="6"/>
  <c r="CN147" i="6"/>
  <c r="BZ135" i="6"/>
  <c r="CH120" i="6"/>
  <c r="BZ103" i="6"/>
  <c r="CS79" i="6"/>
  <c r="CD41" i="6"/>
  <c r="AY24" i="6"/>
  <c r="BY21" i="6" s="1"/>
  <c r="CP124" i="6"/>
  <c r="CT124" i="6"/>
  <c r="CJ123" i="6"/>
  <c r="CC122" i="6"/>
  <c r="CF121" i="6"/>
  <c r="CI120" i="6"/>
  <c r="CD119" i="6"/>
  <c r="CA119" i="6"/>
  <c r="CH118" i="6"/>
  <c r="CK117" i="6"/>
  <c r="BZ117" i="6"/>
  <c r="CR116" i="6"/>
  <c r="CB115" i="6"/>
  <c r="BY115" i="6"/>
  <c r="CG114" i="6"/>
  <c r="CN113" i="6"/>
  <c r="CE112" i="6"/>
  <c r="CL112" i="6"/>
  <c r="CO111" i="6"/>
  <c r="CQ110" i="6"/>
  <c r="CM110" i="6"/>
  <c r="CS109" i="6"/>
  <c r="CP108" i="6"/>
  <c r="CT108" i="6"/>
  <c r="CJ107" i="6"/>
  <c r="CC106" i="6"/>
  <c r="CU105" i="6"/>
  <c r="CI104" i="6"/>
  <c r="CD103" i="6"/>
  <c r="CH102" i="6"/>
  <c r="CK101" i="6"/>
  <c r="CR100" i="6"/>
  <c r="CB99" i="6"/>
  <c r="CG98" i="6"/>
  <c r="CN97" i="6"/>
  <c r="CE96" i="6"/>
  <c r="CL96" i="6"/>
  <c r="CO95" i="6"/>
  <c r="CM94" i="6"/>
  <c r="CS93" i="6"/>
  <c r="CP92" i="6"/>
  <c r="CT92" i="6"/>
  <c r="CJ91" i="6"/>
  <c r="CC90" i="6"/>
  <c r="CU89" i="6"/>
  <c r="CF89" i="6"/>
  <c r="CD87" i="6"/>
  <c r="CA87" i="6"/>
  <c r="CH86" i="6"/>
  <c r="CK85" i="6"/>
  <c r="BZ85" i="6"/>
  <c r="CR84" i="6"/>
  <c r="CB83" i="6"/>
  <c r="BY83" i="6"/>
  <c r="CN81" i="6"/>
  <c r="CE80" i="6"/>
  <c r="CL80" i="6"/>
  <c r="CO79" i="6"/>
  <c r="CQ78" i="6"/>
  <c r="CM78" i="6"/>
  <c r="CS77" i="6"/>
  <c r="CP76" i="6"/>
  <c r="CT76" i="6"/>
  <c r="CJ75" i="6"/>
  <c r="CC74" i="6"/>
  <c r="CU73" i="6"/>
  <c r="CF73" i="6"/>
  <c r="CI72" i="6"/>
  <c r="CD71" i="6"/>
  <c r="CA71" i="6"/>
  <c r="CH70" i="6"/>
  <c r="CK69" i="6"/>
  <c r="BZ69" i="6"/>
  <c r="BY67" i="6"/>
  <c r="CG66" i="6"/>
  <c r="CN65" i="6"/>
  <c r="CE64" i="6"/>
  <c r="CI239" i="6"/>
  <c r="CD238" i="6"/>
  <c r="CA238" i="6"/>
  <c r="CH237" i="6"/>
  <c r="CK236" i="6"/>
  <c r="CR235" i="6"/>
  <c r="CB234" i="6"/>
  <c r="BY234" i="6"/>
  <c r="CG233" i="6"/>
  <c r="CN232" i="6"/>
  <c r="CE231" i="6"/>
  <c r="CL231" i="6"/>
  <c r="CO230" i="6"/>
  <c r="CQ229" i="6"/>
  <c r="CM229" i="6"/>
  <c r="CS228" i="6"/>
  <c r="CP227" i="6"/>
  <c r="CT227" i="6"/>
  <c r="CJ226" i="6"/>
  <c r="CC225" i="6"/>
  <c r="CU224" i="6"/>
  <c r="CF224" i="6"/>
  <c r="CI223" i="6"/>
  <c r="CD222" i="6"/>
  <c r="CH221" i="6"/>
  <c r="CK220" i="6"/>
  <c r="CR219" i="6"/>
  <c r="CB218" i="6"/>
  <c r="CG217" i="6"/>
  <c r="CN216" i="6"/>
  <c r="CL215" i="6"/>
  <c r="CO214" i="6"/>
  <c r="CQ213" i="6"/>
  <c r="CM213" i="6"/>
  <c r="CS212" i="6"/>
  <c r="CP211" i="6"/>
  <c r="CT211" i="6"/>
  <c r="CJ210" i="6"/>
  <c r="CC209" i="6"/>
  <c r="CU208" i="6"/>
  <c r="CF208" i="6"/>
  <c r="CD206" i="6"/>
  <c r="CA206" i="6"/>
  <c r="CH205" i="6"/>
  <c r="CK204" i="6"/>
  <c r="BZ204" i="6"/>
  <c r="CB202" i="6"/>
  <c r="BY202" i="6"/>
  <c r="CG201" i="6"/>
  <c r="CN200" i="6"/>
  <c r="CE199" i="6"/>
  <c r="CL199" i="6"/>
  <c r="CO198" i="6"/>
  <c r="CQ197" i="6"/>
  <c r="CM197" i="6"/>
  <c r="CS196" i="6"/>
  <c r="CP195" i="6"/>
  <c r="CT195" i="6"/>
  <c r="CJ194" i="6"/>
  <c r="CC193" i="6"/>
  <c r="CF192" i="6"/>
  <c r="CI191" i="6"/>
  <c r="CD190" i="6"/>
  <c r="CA190" i="6"/>
  <c r="CH189" i="6"/>
  <c r="CK188" i="6"/>
  <c r="BZ188" i="6"/>
  <c r="CR187" i="6"/>
  <c r="CB186" i="6"/>
  <c r="BY186" i="6"/>
  <c r="CG185" i="6"/>
  <c r="CN184" i="6"/>
  <c r="CE183" i="6"/>
  <c r="CL183" i="6"/>
  <c r="CO182" i="6"/>
  <c r="CM181" i="6"/>
  <c r="CP179" i="6"/>
  <c r="CT179" i="6"/>
  <c r="CC177" i="6"/>
  <c r="CU176" i="6"/>
  <c r="CF176" i="6"/>
  <c r="CI175" i="6"/>
  <c r="CD174" i="6"/>
  <c r="CA174" i="6"/>
  <c r="CH173" i="6"/>
  <c r="CK172" i="6"/>
  <c r="CR171" i="6"/>
  <c r="CB170" i="6"/>
  <c r="BY170" i="6"/>
  <c r="CG169" i="6"/>
  <c r="CN168" i="6"/>
  <c r="CE167" i="6"/>
  <c r="CL167" i="6"/>
  <c r="CO166" i="6"/>
  <c r="CM165" i="6"/>
  <c r="CS164" i="6"/>
  <c r="CP163" i="6"/>
  <c r="CT163" i="6"/>
  <c r="CJ162" i="6"/>
  <c r="CU160" i="6"/>
  <c r="CF160" i="6"/>
  <c r="CI159" i="6"/>
  <c r="CD158" i="6"/>
  <c r="CA158" i="6"/>
  <c r="CH157" i="6"/>
  <c r="CK156" i="6"/>
  <c r="BZ156" i="6"/>
  <c r="CB154" i="6"/>
  <c r="BY154" i="6"/>
  <c r="CG153" i="6"/>
  <c r="CN152" i="6"/>
  <c r="CE151" i="6"/>
  <c r="CL151" i="6"/>
  <c r="CO150" i="6"/>
  <c r="CQ149" i="6"/>
  <c r="CM149" i="6"/>
  <c r="CS148" i="6"/>
  <c r="CP147" i="6"/>
  <c r="CT147" i="6"/>
  <c r="CJ146" i="6"/>
  <c r="CC145" i="6"/>
  <c r="CU13" i="6"/>
  <c r="CF13" i="6"/>
  <c r="CI12" i="6"/>
  <c r="CD11" i="6"/>
  <c r="CA11" i="6"/>
  <c r="CQ2" i="6"/>
  <c r="CH2" i="6"/>
  <c r="CU144" i="6"/>
  <c r="CF144" i="6"/>
  <c r="CI143" i="6"/>
  <c r="CD142" i="6"/>
  <c r="CA142" i="6"/>
  <c r="CH141" i="6"/>
  <c r="CK140" i="6"/>
  <c r="BZ140" i="6"/>
  <c r="CR139" i="6"/>
  <c r="CB138" i="6"/>
  <c r="BY138" i="6"/>
  <c r="CG137" i="6"/>
  <c r="CN136" i="6"/>
  <c r="CE135" i="6"/>
  <c r="CL135" i="6"/>
  <c r="CQ133" i="6"/>
  <c r="CM133" i="6"/>
  <c r="CS132" i="6"/>
  <c r="CP131" i="6"/>
  <c r="CT131" i="6"/>
  <c r="CJ130" i="6"/>
  <c r="CC129" i="6"/>
  <c r="CU128" i="6"/>
  <c r="CF128" i="6"/>
  <c r="CI127" i="6"/>
  <c r="CA126" i="6"/>
  <c r="CH125" i="6"/>
  <c r="BZ124" i="6"/>
  <c r="CR123" i="6"/>
  <c r="CB122" i="6"/>
  <c r="BY122" i="6"/>
  <c r="CG121" i="6"/>
  <c r="CN120" i="6"/>
  <c r="CE119" i="6"/>
  <c r="CL119" i="6"/>
  <c r="CO118" i="6"/>
  <c r="CM117" i="6"/>
  <c r="CS116" i="6"/>
  <c r="CP115" i="6"/>
  <c r="CT115" i="6"/>
  <c r="CJ114" i="6"/>
  <c r="CU112" i="6"/>
  <c r="CF112" i="6"/>
  <c r="CI111" i="6"/>
  <c r="CD110" i="6"/>
  <c r="CA110" i="6"/>
  <c r="CK108" i="6"/>
  <c r="BZ108" i="6"/>
  <c r="CR107" i="6"/>
  <c r="CB106" i="6"/>
  <c r="BY106" i="6"/>
  <c r="CG105" i="6"/>
  <c r="CN104" i="6"/>
  <c r="CE103" i="6"/>
  <c r="CL103" i="6"/>
  <c r="CO102" i="6"/>
  <c r="CQ101" i="6"/>
  <c r="CS100" i="6"/>
  <c r="CP99" i="6"/>
  <c r="CT99" i="6"/>
  <c r="CJ98" i="6"/>
  <c r="CC97" i="6"/>
  <c r="CF96" i="6"/>
  <c r="CI95" i="6"/>
  <c r="CD94" i="6"/>
  <c r="CA94" i="6"/>
  <c r="CH93" i="6"/>
  <c r="CK92" i="6"/>
  <c r="CR91" i="6"/>
  <c r="BY90" i="6"/>
  <c r="CG89" i="6"/>
  <c r="CE87" i="6"/>
  <c r="CL87" i="6"/>
  <c r="CO86" i="6"/>
  <c r="CQ85" i="6"/>
  <c r="BZ2" i="6"/>
  <c r="CK2" i="6"/>
  <c r="CP2" i="6"/>
  <c r="CM85" i="6"/>
  <c r="CS84" i="6"/>
  <c r="CP83" i="6"/>
  <c r="CT83" i="6"/>
  <c r="CJ82" i="6"/>
  <c r="CC81" i="6"/>
  <c r="CU80" i="6"/>
  <c r="CF80" i="6"/>
  <c r="CI79" i="6"/>
  <c r="CD78" i="6"/>
  <c r="CL64" i="6"/>
  <c r="CQ62" i="6"/>
  <c r="CM62" i="6"/>
  <c r="CS61" i="6"/>
  <c r="CP60" i="6"/>
  <c r="CT60" i="6"/>
  <c r="CJ59" i="6"/>
  <c r="CC58" i="6"/>
  <c r="CU57" i="6"/>
  <c r="CI56" i="6"/>
  <c r="CD55" i="6"/>
  <c r="CA55" i="6"/>
  <c r="CH54" i="6"/>
  <c r="CK53" i="6"/>
  <c r="BZ53" i="6"/>
  <c r="CR52" i="6"/>
  <c r="CB51" i="6"/>
  <c r="BY51" i="6"/>
  <c r="CG50" i="6"/>
  <c r="CN49" i="6"/>
  <c r="CE48" i="6"/>
  <c r="CP240" i="6"/>
  <c r="CT240" i="6"/>
  <c r="CJ239" i="6"/>
  <c r="CB240" i="6"/>
  <c r="CG239" i="6"/>
  <c r="CG238" i="6"/>
  <c r="CA78" i="6"/>
  <c r="CH77" i="6"/>
  <c r="CK76" i="6"/>
  <c r="BZ76" i="6"/>
  <c r="CR75" i="6"/>
  <c r="CB74" i="6"/>
  <c r="BY74" i="6"/>
  <c r="CG73" i="6"/>
  <c r="CN72" i="6"/>
  <c r="CL71" i="6"/>
  <c r="CO70" i="6"/>
  <c r="CQ69" i="6"/>
  <c r="CM69" i="6"/>
  <c r="CT67" i="6"/>
  <c r="CJ66" i="6"/>
  <c r="CU64" i="6"/>
  <c r="CF64" i="6"/>
  <c r="CD62" i="6"/>
  <c r="CA62" i="6"/>
  <c r="CK60" i="6"/>
  <c r="BZ60" i="6"/>
  <c r="CR59" i="6"/>
  <c r="CB58" i="6"/>
  <c r="BY58" i="6"/>
  <c r="CN56" i="6"/>
  <c r="CE55" i="6"/>
  <c r="CL55" i="6"/>
  <c r="CO54" i="6"/>
  <c r="CQ53" i="6"/>
  <c r="CM53" i="6"/>
  <c r="CS52" i="6"/>
  <c r="CP51" i="6"/>
  <c r="CT51" i="6"/>
  <c r="CJ50" i="6"/>
  <c r="CC49" i="6"/>
  <c r="CU48" i="6"/>
  <c r="CF48" i="6"/>
  <c r="CI47" i="6"/>
  <c r="CD46" i="6"/>
  <c r="CA46" i="6"/>
  <c r="CH45" i="6"/>
  <c r="CK44" i="6"/>
  <c r="BZ44" i="6"/>
  <c r="CR43" i="6"/>
  <c r="CB42" i="6"/>
  <c r="BY42" i="6"/>
  <c r="CG41" i="6"/>
  <c r="CN40" i="6"/>
  <c r="CE39" i="6"/>
  <c r="CL39" i="6"/>
  <c r="CO38" i="6"/>
  <c r="CQ37" i="6"/>
  <c r="CM37" i="6"/>
  <c r="CS36" i="6"/>
  <c r="CP35" i="6"/>
  <c r="CT35" i="6"/>
  <c r="CJ34" i="6"/>
  <c r="CC33" i="6"/>
  <c r="CU32" i="6"/>
  <c r="CF32" i="6"/>
  <c r="CI31" i="6"/>
  <c r="CD30" i="6"/>
  <c r="CA30" i="6"/>
  <c r="CH29" i="6"/>
  <c r="CK28" i="6"/>
  <c r="CR27" i="6"/>
  <c r="CB26" i="6"/>
  <c r="BY26" i="6"/>
  <c r="CG25" i="6"/>
  <c r="CN24" i="6"/>
  <c r="CE23" i="6"/>
  <c r="CL23" i="6"/>
  <c r="CO22" i="6"/>
  <c r="CQ21" i="6"/>
  <c r="CM21" i="6"/>
  <c r="CS20" i="6"/>
  <c r="CP19" i="6"/>
  <c r="CT19" i="6"/>
  <c r="CJ18" i="6"/>
  <c r="CC17" i="6"/>
  <c r="CL48" i="6"/>
  <c r="CO47" i="6"/>
  <c r="CM46" i="6"/>
  <c r="CT44" i="6"/>
  <c r="CJ43" i="6"/>
  <c r="CU41" i="6"/>
  <c r="CF41" i="6"/>
  <c r="CD39" i="6"/>
  <c r="CA39" i="6"/>
  <c r="CH38" i="6"/>
  <c r="CK37" i="6"/>
  <c r="BZ37" i="6"/>
  <c r="CR36" i="6"/>
  <c r="CB35" i="6"/>
  <c r="BY35" i="6"/>
  <c r="CN33" i="6"/>
  <c r="CE32" i="6"/>
  <c r="CL32" i="6"/>
  <c r="CO31" i="6"/>
  <c r="CQ30" i="6"/>
  <c r="CM30" i="6"/>
  <c r="CS29" i="6"/>
  <c r="CP28" i="6"/>
  <c r="CT28" i="6"/>
  <c r="CJ27" i="6"/>
  <c r="CC26" i="6"/>
  <c r="CU25" i="6"/>
  <c r="CF25" i="6"/>
  <c r="CI24" i="6"/>
  <c r="CD23" i="6"/>
  <c r="CA23" i="6"/>
  <c r="CH22" i="6"/>
  <c r="CK21" i="6"/>
  <c r="BZ21" i="6"/>
  <c r="CR20" i="6"/>
  <c r="CB19" i="6"/>
  <c r="BY19" i="6"/>
  <c r="CG18" i="6"/>
  <c r="CN17" i="6"/>
  <c r="CE16" i="6"/>
  <c r="CL16" i="6"/>
  <c r="CO15" i="6"/>
  <c r="CQ14" i="6"/>
  <c r="CM14" i="6"/>
  <c r="CS13" i="6"/>
  <c r="CP12" i="6"/>
  <c r="CT12" i="6"/>
  <c r="CJ11" i="6"/>
  <c r="CJ6" i="6"/>
  <c r="CC5" i="6"/>
  <c r="CU4" i="6"/>
  <c r="CF4" i="6"/>
  <c r="CH10" i="6"/>
  <c r="CK9" i="6"/>
  <c r="BZ9" i="6"/>
  <c r="CB7" i="6"/>
  <c r="BY7" i="6"/>
  <c r="CG6" i="6"/>
  <c r="CN5" i="6"/>
  <c r="CE4" i="6"/>
  <c r="CL4" i="6"/>
  <c r="CO3" i="6"/>
  <c r="CD240" i="6"/>
  <c r="CA240" i="6"/>
  <c r="CH239" i="6"/>
  <c r="CK238" i="6"/>
  <c r="CR237" i="6"/>
  <c r="CB236" i="6"/>
  <c r="CG235" i="6"/>
  <c r="CN234" i="6"/>
  <c r="CE233" i="6"/>
  <c r="CL233" i="6"/>
  <c r="CO232" i="6"/>
  <c r="CQ231" i="6"/>
  <c r="CS230" i="6"/>
  <c r="CP229" i="6"/>
  <c r="CT229" i="6"/>
  <c r="CJ228" i="6"/>
  <c r="CC227" i="6"/>
  <c r="CU226" i="6"/>
  <c r="CF226" i="6"/>
  <c r="CI225" i="6"/>
  <c r="CD224" i="6"/>
  <c r="CK222" i="6"/>
  <c r="BZ222" i="6"/>
  <c r="CR221" i="6"/>
  <c r="CB220" i="6"/>
  <c r="BY220" i="6"/>
  <c r="CG219" i="6"/>
  <c r="CN218" i="6"/>
  <c r="CL217" i="6"/>
  <c r="CO216" i="6"/>
  <c r="CQ215" i="6"/>
  <c r="CM215" i="6"/>
  <c r="CS214" i="6"/>
  <c r="CP213" i="6"/>
  <c r="CT213" i="6"/>
  <c r="CJ212" i="6"/>
  <c r="CC211" i="6"/>
  <c r="CU210" i="6"/>
  <c r="CF210" i="6"/>
  <c r="CD208" i="6"/>
  <c r="CA208" i="6"/>
  <c r="CH207" i="6"/>
  <c r="CK206" i="6"/>
  <c r="BZ206" i="6"/>
  <c r="CB204" i="6"/>
  <c r="BY204" i="6"/>
  <c r="CG203" i="6"/>
  <c r="CN202" i="6"/>
  <c r="CE201" i="6"/>
  <c r="CL201" i="6"/>
  <c r="CO200" i="6"/>
  <c r="CQ199" i="6"/>
  <c r="CM199" i="6"/>
  <c r="CS198" i="6"/>
  <c r="CP197" i="6"/>
  <c r="CT197" i="6"/>
  <c r="CJ196" i="6"/>
  <c r="CC195" i="6"/>
  <c r="CK240" i="6"/>
  <c r="BZ240" i="6"/>
  <c r="CR239" i="6"/>
  <c r="CB238" i="6"/>
  <c r="CG237" i="6"/>
  <c r="CE235" i="6"/>
  <c r="CL235" i="6"/>
  <c r="CO234" i="6"/>
  <c r="CQ233" i="6"/>
  <c r="CP231" i="6"/>
  <c r="CT231" i="6"/>
  <c r="CC229" i="6"/>
  <c r="CU228" i="6"/>
  <c r="CF228" i="6"/>
  <c r="CI227" i="6"/>
  <c r="CD226" i="6"/>
  <c r="CK224" i="6"/>
  <c r="BZ224" i="6"/>
  <c r="CR223" i="6"/>
  <c r="CB222" i="6"/>
  <c r="BY222" i="6"/>
  <c r="CG221" i="6"/>
  <c r="CN220" i="6"/>
  <c r="CE219" i="6"/>
  <c r="CL219" i="6"/>
  <c r="CO218" i="6"/>
  <c r="CQ217" i="6"/>
  <c r="CM217" i="6"/>
  <c r="CS216" i="6"/>
  <c r="CP215" i="6"/>
  <c r="CT215" i="6"/>
  <c r="CJ214" i="6"/>
  <c r="CC213" i="6"/>
  <c r="CU212" i="6"/>
  <c r="CF212" i="6"/>
  <c r="CD210" i="6"/>
  <c r="CA210" i="6"/>
  <c r="CH209" i="6"/>
  <c r="CK208" i="6"/>
  <c r="BZ208" i="6"/>
  <c r="CR207" i="6"/>
  <c r="CB206" i="6"/>
  <c r="BY206" i="6"/>
  <c r="CG205" i="6"/>
  <c r="CN204" i="6"/>
  <c r="CE203" i="6"/>
  <c r="CL203" i="6"/>
  <c r="CO202" i="6"/>
  <c r="CQ201" i="6"/>
  <c r="CM201" i="6"/>
  <c r="CS200" i="6"/>
  <c r="CP199" i="6"/>
  <c r="CT199" i="6"/>
  <c r="CJ198" i="6"/>
  <c r="CC197" i="6"/>
  <c r="CU196" i="6"/>
  <c r="CF196" i="6"/>
  <c r="CI195" i="6"/>
  <c r="CA194" i="6"/>
  <c r="CH193" i="6"/>
  <c r="BZ192" i="6"/>
  <c r="CR191" i="6"/>
  <c r="CB190" i="6"/>
  <c r="BY190" i="6"/>
  <c r="CN188" i="6"/>
  <c r="CE187" i="6"/>
  <c r="CL187" i="6"/>
  <c r="CM185" i="6"/>
  <c r="CP183" i="6"/>
  <c r="CT183" i="6"/>
  <c r="CC181" i="6"/>
  <c r="CU180" i="6"/>
  <c r="CF180" i="6"/>
  <c r="CI179" i="6"/>
  <c r="CD178" i="6"/>
  <c r="CA178" i="6"/>
  <c r="CH177" i="6"/>
  <c r="CK176" i="6"/>
  <c r="BY231" i="6"/>
  <c r="CD203" i="6"/>
  <c r="CJ191" i="6"/>
  <c r="CO179" i="6"/>
  <c r="BY167" i="6"/>
  <c r="CA155" i="6"/>
  <c r="CQ146" i="6"/>
  <c r="CK137" i="6"/>
  <c r="CQ130" i="6"/>
  <c r="CJ127" i="6"/>
  <c r="CC126" i="6"/>
  <c r="CU125" i="6"/>
  <c r="CH122" i="6"/>
  <c r="CR120" i="6"/>
  <c r="CB119" i="6"/>
  <c r="BY119" i="6"/>
  <c r="CG118" i="6"/>
  <c r="CN117" i="6"/>
  <c r="CE116" i="6"/>
  <c r="CQ114" i="6"/>
  <c r="CM114" i="6"/>
  <c r="CS113" i="6"/>
  <c r="CP112" i="6"/>
  <c r="CT112" i="6"/>
  <c r="CJ111" i="6"/>
  <c r="CC110" i="6"/>
  <c r="CU109" i="6"/>
  <c r="CF109" i="6"/>
  <c r="CD107" i="6"/>
  <c r="CA107" i="6"/>
  <c r="CH106" i="6"/>
  <c r="CK105" i="6"/>
  <c r="BZ105" i="6"/>
  <c r="CR104" i="6"/>
  <c r="CB103" i="6"/>
  <c r="BY103" i="6"/>
  <c r="CG102" i="6"/>
  <c r="CN101" i="6"/>
  <c r="CE100" i="6"/>
  <c r="CL100" i="6"/>
  <c r="CO99" i="6"/>
  <c r="CQ98" i="6"/>
  <c r="CS97" i="6"/>
  <c r="CP96" i="6"/>
  <c r="CT96" i="6"/>
  <c r="CJ95" i="6"/>
  <c r="CC94" i="6"/>
  <c r="CF93" i="6"/>
  <c r="CI92" i="6"/>
  <c r="CD91" i="6"/>
  <c r="CA91" i="6"/>
  <c r="CH90" i="6"/>
  <c r="CK89" i="6"/>
  <c r="BZ89" i="6"/>
  <c r="CR88" i="6"/>
  <c r="CB87" i="6"/>
  <c r="CU237" i="6"/>
  <c r="BZ233" i="6"/>
  <c r="CL228" i="6"/>
  <c r="CJ223" i="6"/>
  <c r="CH218" i="6"/>
  <c r="CL212" i="6"/>
  <c r="CJ207" i="6"/>
  <c r="CK201" i="6"/>
  <c r="CT192" i="6"/>
  <c r="CA187" i="6"/>
  <c r="CB183" i="6"/>
  <c r="CM178" i="6"/>
  <c r="CF173" i="6"/>
  <c r="CS161" i="6"/>
  <c r="CF157" i="6"/>
  <c r="CO147" i="6"/>
  <c r="CT144" i="6"/>
  <c r="CD139" i="6"/>
  <c r="CR136" i="6"/>
  <c r="CN133" i="6"/>
  <c r="CM130" i="6"/>
  <c r="CT128" i="6"/>
  <c r="CE237" i="6"/>
  <c r="CL237" i="6"/>
  <c r="CO236" i="6"/>
  <c r="CQ235" i="6"/>
  <c r="CM235" i="6"/>
  <c r="CP233" i="6"/>
  <c r="CT233" i="6"/>
  <c r="CC231" i="6"/>
  <c r="CU230" i="6"/>
  <c r="CF230" i="6"/>
  <c r="CI229" i="6"/>
  <c r="CD228" i="6"/>
  <c r="CK226" i="6"/>
  <c r="BZ226" i="6"/>
  <c r="CR225" i="6"/>
  <c r="CB224" i="6"/>
  <c r="BY224" i="6"/>
  <c r="CG223" i="6"/>
  <c r="CN222" i="6"/>
  <c r="CE221" i="6"/>
  <c r="CL221" i="6"/>
  <c r="CO220" i="6"/>
  <c r="CS218" i="6"/>
  <c r="CP217" i="6"/>
  <c r="CJ216" i="6"/>
  <c r="CC215" i="6"/>
  <c r="CU214" i="6"/>
  <c r="CF214" i="6"/>
  <c r="CI213" i="6"/>
  <c r="CD212" i="6"/>
  <c r="CA212" i="6"/>
  <c r="CH211" i="6"/>
  <c r="CK210" i="6"/>
  <c r="BZ210" i="6"/>
  <c r="CR209" i="6"/>
  <c r="CB208" i="6"/>
  <c r="BY208" i="6"/>
  <c r="CG207" i="6"/>
  <c r="CN206" i="6"/>
  <c r="CE205" i="6"/>
  <c r="CL205" i="6"/>
  <c r="CO204" i="6"/>
  <c r="CQ203" i="6"/>
  <c r="CM203" i="6"/>
  <c r="CS202" i="6"/>
  <c r="CP201" i="6"/>
  <c r="CT201" i="6"/>
  <c r="CJ200" i="6"/>
  <c r="CC199" i="6"/>
  <c r="CU198" i="6"/>
  <c r="CI197" i="6"/>
  <c r="CD196" i="6"/>
  <c r="CA196" i="6"/>
  <c r="CH195" i="6"/>
  <c r="CK194" i="6"/>
  <c r="BZ194" i="6"/>
  <c r="CR193" i="6"/>
  <c r="CB192" i="6"/>
  <c r="BY192" i="6"/>
  <c r="CN190" i="6"/>
  <c r="CE189" i="6"/>
  <c r="CL189" i="6"/>
  <c r="CO188" i="6"/>
  <c r="CQ187" i="6"/>
  <c r="CM187" i="6"/>
  <c r="CS186" i="6"/>
  <c r="CP185" i="6"/>
  <c r="CT185" i="6"/>
  <c r="CJ184" i="6"/>
  <c r="CC183" i="6"/>
  <c r="CU182" i="6"/>
  <c r="CF182" i="6"/>
  <c r="CI181" i="6"/>
  <c r="CD180" i="6"/>
  <c r="CA180" i="6"/>
  <c r="CH179" i="6"/>
  <c r="CK178" i="6"/>
  <c r="BZ178" i="6"/>
  <c r="CR177" i="6"/>
  <c r="CB176" i="6"/>
  <c r="BY176" i="6"/>
  <c r="CI236" i="6"/>
  <c r="CB231" i="6"/>
  <c r="CM226" i="6"/>
  <c r="CF221" i="6"/>
  <c r="CB215" i="6"/>
  <c r="CS209" i="6"/>
  <c r="CI204" i="6"/>
  <c r="CM194" i="6"/>
  <c r="CI188" i="6"/>
  <c r="CN181" i="6"/>
  <c r="CP176" i="6"/>
  <c r="CI172" i="6"/>
  <c r="CR168" i="6"/>
  <c r="CQ162" i="6"/>
  <c r="CC158" i="6"/>
  <c r="CB151" i="6"/>
  <c r="CC142" i="6"/>
  <c r="CA123" i="6"/>
  <c r="CU239" i="6"/>
  <c r="CA237" i="6"/>
  <c r="CR234" i="6"/>
  <c r="CN231" i="6"/>
  <c r="CO229" i="6"/>
  <c r="CM228" i="6"/>
  <c r="CP226" i="6"/>
  <c r="CJ225" i="6"/>
  <c r="CC224" i="6"/>
  <c r="CU223" i="6"/>
  <c r="CF223" i="6"/>
  <c r="CI222" i="6"/>
  <c r="CD221" i="6"/>
  <c r="CH220" i="6"/>
  <c r="CK219" i="6"/>
  <c r="CR218" i="6"/>
  <c r="CB217" i="6"/>
  <c r="CG216" i="6"/>
  <c r="CN215" i="6"/>
  <c r="CL214" i="6"/>
  <c r="CO213" i="6"/>
  <c r="CQ212" i="6"/>
  <c r="CM212" i="6"/>
  <c r="CS211" i="6"/>
  <c r="CP210" i="6"/>
  <c r="CT210" i="6"/>
  <c r="CJ209" i="6"/>
  <c r="CC208" i="6"/>
  <c r="CU207" i="6"/>
  <c r="CF207" i="6"/>
  <c r="CI206" i="6"/>
  <c r="CD205" i="6"/>
  <c r="CA205" i="6"/>
  <c r="CH204" i="6"/>
  <c r="CK203" i="6"/>
  <c r="BZ203" i="6"/>
  <c r="CB201" i="6"/>
  <c r="BY201" i="6"/>
  <c r="CG200" i="6"/>
  <c r="CN199" i="6"/>
  <c r="CE198" i="6"/>
  <c r="CL198" i="6"/>
  <c r="CO197" i="6"/>
  <c r="CQ196" i="6"/>
  <c r="CM196" i="6"/>
  <c r="CS195" i="6"/>
  <c r="CP194" i="6"/>
  <c r="CT194" i="6"/>
  <c r="CJ193" i="6"/>
  <c r="CC192" i="6"/>
  <c r="CF191" i="6"/>
  <c r="CI190" i="6"/>
  <c r="CD189" i="6"/>
  <c r="CA189" i="6"/>
  <c r="CH188" i="6"/>
  <c r="CK187" i="6"/>
  <c r="BZ187" i="6"/>
  <c r="CR186" i="6"/>
  <c r="CB185" i="6"/>
  <c r="BY185" i="6"/>
  <c r="CG184" i="6"/>
  <c r="CN183" i="6"/>
  <c r="CE182" i="6"/>
  <c r="CL182" i="6"/>
  <c r="CO181" i="6"/>
  <c r="CQ180" i="6"/>
  <c r="CM180" i="6"/>
  <c r="CS179" i="6"/>
  <c r="CP178" i="6"/>
  <c r="CT178" i="6"/>
  <c r="CJ177" i="6"/>
  <c r="CC176" i="6"/>
  <c r="CU175" i="6"/>
  <c r="CA235" i="6"/>
  <c r="CG230" i="6"/>
  <c r="CS225" i="6"/>
  <c r="CD219" i="6"/>
  <c r="CO211" i="6"/>
  <c r="CF205" i="6"/>
  <c r="CB199" i="6"/>
  <c r="CU189" i="6"/>
  <c r="BZ185" i="6"/>
  <c r="CE180" i="6"/>
  <c r="CJ175" i="6"/>
  <c r="CA171" i="6"/>
  <c r="CE164" i="6"/>
  <c r="CP160" i="6"/>
  <c r="CI156" i="6"/>
  <c r="BZ153" i="6"/>
  <c r="CE148" i="6"/>
  <c r="CP144" i="6"/>
  <c r="CF141" i="6"/>
  <c r="CH138" i="6"/>
  <c r="CG134" i="6"/>
  <c r="CO131" i="6"/>
  <c r="CP128" i="6"/>
  <c r="BZ121" i="6"/>
  <c r="CD237" i="6"/>
  <c r="CK235" i="6"/>
  <c r="CB233" i="6"/>
  <c r="CG232" i="6"/>
  <c r="CL230" i="6"/>
  <c r="CT226" i="6"/>
  <c r="CE239" i="6"/>
  <c r="CL239" i="6"/>
  <c r="CO238" i="6"/>
  <c r="CM237" i="6"/>
  <c r="CP235" i="6"/>
  <c r="CT235" i="6"/>
  <c r="CJ234" i="6"/>
  <c r="CC233" i="6"/>
  <c r="CU232" i="6"/>
  <c r="CF232" i="6"/>
  <c r="CI231" i="6"/>
  <c r="CD230" i="6"/>
  <c r="CA230" i="6"/>
  <c r="CH229" i="6"/>
  <c r="CK228" i="6"/>
  <c r="BZ228" i="6"/>
  <c r="CR227" i="6"/>
  <c r="CB226" i="6"/>
  <c r="BY226" i="6"/>
  <c r="CG225" i="6"/>
  <c r="CN224" i="6"/>
  <c r="CE223" i="6"/>
  <c r="CL223" i="6"/>
  <c r="CO222" i="6"/>
  <c r="CS220" i="6"/>
  <c r="CP219" i="6"/>
  <c r="CJ218" i="6"/>
  <c r="CC217" i="6"/>
  <c r="CF216" i="6"/>
  <c r="CI215" i="6"/>
  <c r="CA214" i="6"/>
  <c r="CH213" i="6"/>
  <c r="CK212" i="6"/>
  <c r="BZ212" i="6"/>
  <c r="CR211" i="6"/>
  <c r="CB210" i="6"/>
  <c r="BY210" i="6"/>
  <c r="CG209" i="6"/>
  <c r="CE207" i="6"/>
  <c r="CL207" i="6"/>
  <c r="CO206" i="6"/>
  <c r="CQ205" i="6"/>
  <c r="CM205" i="6"/>
  <c r="CS204" i="6"/>
  <c r="CP203" i="6"/>
  <c r="CT203" i="6"/>
  <c r="CJ202" i="6"/>
  <c r="CC201" i="6"/>
  <c r="CU200" i="6"/>
  <c r="CI199" i="6"/>
  <c r="CD198" i="6"/>
  <c r="CH197" i="6"/>
  <c r="CK196" i="6"/>
  <c r="BZ196" i="6"/>
  <c r="CR195" i="6"/>
  <c r="CF237" i="6"/>
  <c r="CR232" i="6"/>
  <c r="CO227" i="6"/>
  <c r="CC222" i="6"/>
  <c r="CE212" i="6"/>
  <c r="CQ210" i="6"/>
  <c r="CC206" i="6"/>
  <c r="CL196" i="6"/>
  <c r="CC190" i="6"/>
  <c r="BY183" i="6"/>
  <c r="CQ178" i="6"/>
  <c r="CU173" i="6"/>
  <c r="BZ169" i="6"/>
  <c r="CL164" i="6"/>
  <c r="CT160" i="6"/>
  <c r="CH154" i="6"/>
  <c r="BY151" i="6"/>
  <c r="CL148" i="6"/>
  <c r="CM146" i="6"/>
  <c r="CU141" i="6"/>
  <c r="CA139" i="6"/>
  <c r="CB135" i="6"/>
  <c r="CE132" i="6"/>
  <c r="CK121" i="6"/>
  <c r="CI238" i="6"/>
  <c r="CQ228" i="6"/>
  <c r="CI240" i="6"/>
  <c r="CD239" i="6"/>
  <c r="CA239" i="6"/>
  <c r="CH238" i="6"/>
  <c r="CK237" i="6"/>
  <c r="CR236" i="6"/>
  <c r="CB235" i="6"/>
  <c r="BY235" i="6"/>
  <c r="CG234" i="6"/>
  <c r="CN233" i="6"/>
  <c r="CE232" i="6"/>
  <c r="CL232" i="6"/>
  <c r="CO231" i="6"/>
  <c r="CQ230" i="6"/>
  <c r="CS229" i="6"/>
  <c r="CP228" i="6"/>
  <c r="CT228" i="6"/>
  <c r="CJ227" i="6"/>
  <c r="CC226" i="6"/>
  <c r="CU225" i="6"/>
  <c r="CF225" i="6"/>
  <c r="CI224" i="6"/>
  <c r="CD223" i="6"/>
  <c r="CH222" i="6"/>
  <c r="CK221" i="6"/>
  <c r="CR220" i="6"/>
  <c r="CB219" i="6"/>
  <c r="BY219" i="6"/>
  <c r="CG218" i="6"/>
  <c r="CN217" i="6"/>
  <c r="CL216" i="6"/>
  <c r="CO215" i="6"/>
  <c r="CQ214" i="6"/>
  <c r="CM214" i="6"/>
  <c r="CS213" i="6"/>
  <c r="CP212" i="6"/>
  <c r="CT212" i="6"/>
  <c r="CJ211" i="6"/>
  <c r="CC210" i="6"/>
  <c r="CU209" i="6"/>
  <c r="CF209" i="6"/>
  <c r="CD207" i="6"/>
  <c r="CA207" i="6"/>
  <c r="CH206" i="6"/>
  <c r="CK205" i="6"/>
  <c r="BZ205" i="6"/>
  <c r="CB203" i="6"/>
  <c r="BY203" i="6"/>
  <c r="CG202" i="6"/>
  <c r="CN201" i="6"/>
  <c r="CE200" i="6"/>
  <c r="CL200" i="6"/>
  <c r="CO199" i="6"/>
  <c r="CQ198" i="6"/>
  <c r="CM198" i="6"/>
  <c r="CS197" i="6"/>
  <c r="CP196" i="6"/>
  <c r="CT196" i="6"/>
  <c r="CE228" i="6"/>
  <c r="CT224" i="6"/>
  <c r="CN213" i="6"/>
  <c r="CM210" i="6"/>
  <c r="CU205" i="6"/>
  <c r="CR200" i="6"/>
  <c r="CO195" i="6"/>
  <c r="CF189" i="6"/>
  <c r="CR184" i="6"/>
  <c r="CL180" i="6"/>
  <c r="CC174" i="6"/>
  <c r="CH170" i="6"/>
  <c r="CG166" i="6"/>
  <c r="CO163" i="6"/>
  <c r="CJ159" i="6"/>
  <c r="CK153" i="6"/>
  <c r="CN149" i="6"/>
  <c r="CS145" i="6"/>
  <c r="CI140" i="6"/>
  <c r="BZ137" i="6"/>
  <c r="BY135" i="6"/>
  <c r="CL132" i="6"/>
  <c r="CS129" i="6"/>
  <c r="CI124" i="6"/>
  <c r="CF239" i="6"/>
  <c r="CH236" i="6"/>
  <c r="BY233" i="6"/>
  <c r="CE230" i="6"/>
  <c r="CS227" i="6"/>
  <c r="CO240" i="6"/>
  <c r="CM239" i="6"/>
  <c r="CP237" i="6"/>
  <c r="CT237" i="6"/>
  <c r="CJ236" i="6"/>
  <c r="CC235" i="6"/>
  <c r="CU234" i="6"/>
  <c r="CF234" i="6"/>
  <c r="CI233" i="6"/>
  <c r="CD232" i="6"/>
  <c r="CA232" i="6"/>
  <c r="CK230" i="6"/>
  <c r="BZ230" i="6"/>
  <c r="CR229" i="6"/>
  <c r="CB228" i="6"/>
  <c r="BY228" i="6"/>
  <c r="CG227" i="6"/>
  <c r="CN226" i="6"/>
  <c r="CE225" i="6"/>
  <c r="CL225" i="6"/>
  <c r="CO224" i="6"/>
  <c r="CS222" i="6"/>
  <c r="CP221" i="6"/>
  <c r="CT221" i="6"/>
  <c r="CJ220" i="6"/>
  <c r="CC219" i="6"/>
  <c r="CF218" i="6"/>
  <c r="CI217" i="6"/>
  <c r="CA216" i="6"/>
  <c r="CH215" i="6"/>
  <c r="BZ214" i="6"/>
  <c r="CR213" i="6"/>
  <c r="CB212" i="6"/>
  <c r="BY212" i="6"/>
  <c r="CG211" i="6"/>
  <c r="CE209" i="6"/>
  <c r="CL209" i="6"/>
  <c r="CQ207" i="6"/>
  <c r="CM207" i="6"/>
  <c r="CS206" i="6"/>
  <c r="CP205" i="6"/>
  <c r="CT205" i="6"/>
  <c r="CJ204" i="6"/>
  <c r="CC203" i="6"/>
  <c r="CU202" i="6"/>
  <c r="CI201" i="6"/>
  <c r="CD200" i="6"/>
  <c r="CH199" i="6"/>
  <c r="CK198" i="6"/>
  <c r="CR197" i="6"/>
  <c r="CB196" i="6"/>
  <c r="CG195" i="6"/>
  <c r="CD235" i="6"/>
  <c r="CN229" i="6"/>
  <c r="CP224" i="6"/>
  <c r="CI220" i="6"/>
  <c r="CG214" i="6"/>
  <c r="CP208" i="6"/>
  <c r="CA203" i="6"/>
  <c r="CG198" i="6"/>
  <c r="CS193" i="6"/>
  <c r="CD187" i="6"/>
  <c r="CG182" i="6"/>
  <c r="CT176" i="6"/>
  <c r="CM162" i="6"/>
  <c r="CD155" i="6"/>
  <c r="CG150" i="6"/>
  <c r="CJ143" i="6"/>
  <c r="CD123" i="6"/>
  <c r="CH240" i="6"/>
  <c r="CK239" i="6"/>
  <c r="BZ239" i="6"/>
  <c r="CR238" i="6"/>
  <c r="CB237" i="6"/>
  <c r="CG236" i="6"/>
  <c r="CN235" i="6"/>
  <c r="CE234" i="6"/>
  <c r="CL234" i="6"/>
  <c r="CO233" i="6"/>
  <c r="CQ232" i="6"/>
  <c r="CP230" i="6"/>
  <c r="CT230" i="6"/>
  <c r="CC228" i="6"/>
  <c r="CU227" i="6"/>
  <c r="CF227" i="6"/>
  <c r="CI226" i="6"/>
  <c r="CD225" i="6"/>
  <c r="CK223" i="6"/>
  <c r="BZ223" i="6"/>
  <c r="CR222" i="6"/>
  <c r="CB221" i="6"/>
  <c r="BY221" i="6"/>
  <c r="CG220" i="6"/>
  <c r="CN219" i="6"/>
  <c r="CL218" i="6"/>
  <c r="CO217" i="6"/>
  <c r="CQ216" i="6"/>
  <c r="CM216" i="6"/>
  <c r="CS215" i="6"/>
  <c r="CP214" i="6"/>
  <c r="CT214" i="6"/>
  <c r="CJ213" i="6"/>
  <c r="CC212" i="6"/>
  <c r="CU211" i="6"/>
  <c r="CF211" i="6"/>
  <c r="CD209" i="6"/>
  <c r="CA209" i="6"/>
  <c r="CH208" i="6"/>
  <c r="CK207" i="6"/>
  <c r="BZ207" i="6"/>
  <c r="CR206" i="6"/>
  <c r="CB205" i="6"/>
  <c r="BY205" i="6"/>
  <c r="CG204" i="6"/>
  <c r="CN203" i="6"/>
  <c r="CE202" i="6"/>
  <c r="CL202" i="6"/>
  <c r="CO201" i="6"/>
  <c r="CQ200" i="6"/>
  <c r="CM200" i="6"/>
  <c r="CS199" i="6"/>
  <c r="CP198" i="6"/>
  <c r="CT198" i="6"/>
  <c r="CJ197" i="6"/>
  <c r="CC196" i="6"/>
  <c r="CF195" i="6"/>
  <c r="CK233" i="6"/>
  <c r="CQ226" i="6"/>
  <c r="CU221" i="6"/>
  <c r="CR216" i="6"/>
  <c r="CT208" i="6"/>
  <c r="CH202" i="6"/>
  <c r="CN197" i="6"/>
  <c r="CK185" i="6"/>
  <c r="CS177" i="6"/>
  <c r="CU157" i="6"/>
  <c r="CS240" i="6"/>
  <c r="CP239" i="6"/>
  <c r="CT239" i="6"/>
  <c r="CJ238" i="6"/>
  <c r="CU236" i="6"/>
  <c r="CF236" i="6"/>
  <c r="CI235" i="6"/>
  <c r="CD234" i="6"/>
  <c r="CA234" i="6"/>
  <c r="CK232" i="6"/>
  <c r="BZ232" i="6"/>
  <c r="CR231" i="6"/>
  <c r="CB230" i="6"/>
  <c r="BY230" i="6"/>
  <c r="CG229" i="6"/>
  <c r="CN228" i="6"/>
  <c r="CE227" i="6"/>
  <c r="CL227" i="6"/>
  <c r="CO226" i="6"/>
  <c r="CQ225" i="6"/>
  <c r="CM225" i="6"/>
  <c r="CS224" i="6"/>
  <c r="CP223" i="6"/>
  <c r="CT223" i="6"/>
  <c r="CJ222" i="6"/>
  <c r="CC221" i="6"/>
  <c r="CU220" i="6"/>
  <c r="CF220" i="6"/>
  <c r="CI219" i="6"/>
  <c r="CD218" i="6"/>
  <c r="CA218" i="6"/>
  <c r="CH217" i="6"/>
  <c r="BZ216" i="6"/>
  <c r="CR215" i="6"/>
  <c r="CB214" i="6"/>
  <c r="CG213" i="6"/>
  <c r="CN212" i="6"/>
  <c r="CE211" i="6"/>
  <c r="CL211" i="6"/>
  <c r="CO210" i="6"/>
  <c r="CQ209" i="6"/>
  <c r="CM209" i="6"/>
  <c r="CS208" i="6"/>
  <c r="CP207" i="6"/>
  <c r="CT207" i="6"/>
  <c r="CJ206" i="6"/>
  <c r="CC205" i="6"/>
  <c r="CU204" i="6"/>
  <c r="CF204" i="6"/>
  <c r="CI203" i="6"/>
  <c r="CD202" i="6"/>
  <c r="CA202" i="6"/>
  <c r="CH201" i="6"/>
  <c r="CK200" i="6"/>
  <c r="CR199" i="6"/>
  <c r="CB198" i="6"/>
  <c r="CG197" i="6"/>
  <c r="CN196" i="6"/>
  <c r="CL195" i="6"/>
  <c r="CO194" i="6"/>
  <c r="CM193" i="6"/>
  <c r="CT191" i="6"/>
  <c r="CJ190" i="6"/>
  <c r="CC189" i="6"/>
  <c r="CU188" i="6"/>
  <c r="CF188" i="6"/>
  <c r="CI187" i="6"/>
  <c r="CD186" i="6"/>
  <c r="CA186" i="6"/>
  <c r="CK184" i="6"/>
  <c r="BZ184" i="6"/>
  <c r="CR183" i="6"/>
  <c r="CB182" i="6"/>
  <c r="BY182" i="6"/>
  <c r="CG181" i="6"/>
  <c r="CN180" i="6"/>
  <c r="CE179" i="6"/>
  <c r="CL179" i="6"/>
  <c r="CO178" i="6"/>
  <c r="CQ177" i="6"/>
  <c r="CS176" i="6"/>
  <c r="CP175" i="6"/>
  <c r="CQ234" i="6"/>
  <c r="CC230" i="6"/>
  <c r="BY223" i="6"/>
  <c r="CO219" i="6"/>
  <c r="CC214" i="6"/>
  <c r="CA211" i="6"/>
  <c r="BY207" i="6"/>
  <c r="CQ202" i="6"/>
  <c r="CC198" i="6"/>
  <c r="CH194" i="6"/>
  <c r="CS185" i="6"/>
  <c r="CF181" i="6"/>
  <c r="CK177" i="6"/>
  <c r="CG174" i="6"/>
  <c r="CM170" i="6"/>
  <c r="CA163" i="6"/>
  <c r="CQ154" i="6"/>
  <c r="CC150" i="6"/>
  <c r="CA147" i="6"/>
  <c r="CB143" i="6"/>
  <c r="CO139" i="6"/>
  <c r="CC134" i="6"/>
  <c r="CA131" i="6"/>
  <c r="BY127" i="6"/>
  <c r="CQ122" i="6"/>
  <c r="CP120" i="6"/>
  <c r="CT120" i="6"/>
  <c r="CJ119" i="6"/>
  <c r="CC118" i="6"/>
  <c r="CU117" i="6"/>
  <c r="CF117" i="6"/>
  <c r="CI116" i="6"/>
  <c r="CD115" i="6"/>
  <c r="CA115" i="6"/>
  <c r="BZ113" i="6"/>
  <c r="CR112" i="6"/>
  <c r="CB111" i="6"/>
  <c r="BY111" i="6"/>
  <c r="CG110" i="6"/>
  <c r="CN109" i="6"/>
  <c r="CE108" i="6"/>
  <c r="CL108" i="6"/>
  <c r="CO107" i="6"/>
  <c r="CQ106" i="6"/>
  <c r="CM106" i="6"/>
  <c r="CS105" i="6"/>
  <c r="CP104" i="6"/>
  <c r="CT104" i="6"/>
  <c r="CJ103" i="6"/>
  <c r="CC102" i="6"/>
  <c r="CU101" i="6"/>
  <c r="CI100" i="6"/>
  <c r="CD99" i="6"/>
  <c r="CA99" i="6"/>
  <c r="CH98" i="6"/>
  <c r="CK97" i="6"/>
  <c r="CR96" i="6"/>
  <c r="CB95" i="6"/>
  <c r="CG94" i="6"/>
  <c r="CN93" i="6"/>
  <c r="CE92" i="6"/>
  <c r="CL92" i="6"/>
  <c r="CQ90" i="6"/>
  <c r="CM90" i="6"/>
  <c r="CS89" i="6"/>
  <c r="CP88" i="6"/>
  <c r="CJ87" i="6"/>
  <c r="CC86" i="6"/>
  <c r="CU85" i="6"/>
  <c r="CL236" i="6"/>
  <c r="CP232" i="6"/>
  <c r="CF229" i="6"/>
  <c r="CD227" i="6"/>
  <c r="CK225" i="6"/>
  <c r="CR224" i="6"/>
  <c r="CG222" i="6"/>
  <c r="CE220" i="6"/>
  <c r="CP216" i="6"/>
  <c r="CJ215" i="6"/>
  <c r="CF213" i="6"/>
  <c r="CD211" i="6"/>
  <c r="CK209" i="6"/>
  <c r="CR208" i="6"/>
  <c r="CG206" i="6"/>
  <c r="CE204" i="6"/>
  <c r="CO203" i="6"/>
  <c r="CS201" i="6"/>
  <c r="CT200" i="6"/>
  <c r="CF197" i="6"/>
  <c r="CR192" i="6"/>
  <c r="BY191" i="6"/>
  <c r="CE188" i="6"/>
  <c r="CM186" i="6"/>
  <c r="CT184" i="6"/>
  <c r="CC182" i="6"/>
  <c r="CD179" i="6"/>
  <c r="CH178" i="6"/>
  <c r="CR176" i="6"/>
  <c r="BY175" i="6"/>
  <c r="CE172" i="6"/>
  <c r="CO171" i="6"/>
  <c r="CS169" i="6"/>
  <c r="CT168" i="6"/>
  <c r="CU165" i="6"/>
  <c r="CI164" i="6"/>
  <c r="CK161" i="6"/>
  <c r="BY159" i="6"/>
  <c r="CE156" i="6"/>
  <c r="CO155" i="6"/>
  <c r="CF149" i="6"/>
  <c r="CK145" i="6"/>
  <c r="CR144" i="6"/>
  <c r="CG142" i="6"/>
  <c r="CE140" i="6"/>
  <c r="CQ138" i="6"/>
  <c r="CS137" i="6"/>
  <c r="CT136" i="6"/>
  <c r="CI132" i="6"/>
  <c r="CH130" i="6"/>
  <c r="BZ129" i="6"/>
  <c r="CB127" i="6"/>
  <c r="CO123" i="6"/>
  <c r="CS121" i="6"/>
  <c r="CH114" i="6"/>
  <c r="CJ240" i="6"/>
  <c r="CU238" i="6"/>
  <c r="CF238" i="6"/>
  <c r="CI237" i="6"/>
  <c r="CD236" i="6"/>
  <c r="CA236" i="6"/>
  <c r="CK234" i="6"/>
  <c r="BZ234" i="6"/>
  <c r="CR233" i="6"/>
  <c r="CB232" i="6"/>
  <c r="BY232" i="6"/>
  <c r="CG231" i="6"/>
  <c r="CN230" i="6"/>
  <c r="CE229" i="6"/>
  <c r="CL229" i="6"/>
  <c r="CO228" i="6"/>
  <c r="CQ227" i="6"/>
  <c r="CM227" i="6"/>
  <c r="CS226" i="6"/>
  <c r="CP225" i="6"/>
  <c r="CT225" i="6"/>
  <c r="CJ224" i="6"/>
  <c r="CC223" i="6"/>
  <c r="CU222" i="6"/>
  <c r="CF222" i="6"/>
  <c r="CI221" i="6"/>
  <c r="CD220" i="6"/>
  <c r="CH219" i="6"/>
  <c r="CR217" i="6"/>
  <c r="CB216" i="6"/>
  <c r="CG215" i="6"/>
  <c r="CN214" i="6"/>
  <c r="CE213" i="6"/>
  <c r="CL213" i="6"/>
  <c r="CO212" i="6"/>
  <c r="CQ211" i="6"/>
  <c r="CM211" i="6"/>
  <c r="CS210" i="6"/>
  <c r="CP209" i="6"/>
  <c r="CT209" i="6"/>
  <c r="CJ208" i="6"/>
  <c r="CC207" i="6"/>
  <c r="CU206" i="6"/>
  <c r="CF206" i="6"/>
  <c r="CI205" i="6"/>
  <c r="CD204" i="6"/>
  <c r="CA204" i="6"/>
  <c r="CH203" i="6"/>
  <c r="CK202" i="6"/>
  <c r="BZ202" i="6"/>
  <c r="CB200" i="6"/>
  <c r="BY200" i="6"/>
  <c r="CG199" i="6"/>
  <c r="CN198" i="6"/>
  <c r="CE197" i="6"/>
  <c r="CL197" i="6"/>
  <c r="CO196" i="6"/>
  <c r="CQ195" i="6"/>
  <c r="CM195" i="6"/>
  <c r="CE236" i="6"/>
  <c r="CO235" i="6"/>
  <c r="CT232" i="6"/>
  <c r="CU229" i="6"/>
  <c r="CI228" i="6"/>
  <c r="BZ225" i="6"/>
  <c r="CB223" i="6"/>
  <c r="CN221" i="6"/>
  <c r="CL220" i="6"/>
  <c r="CQ218" i="6"/>
  <c r="CS217" i="6"/>
  <c r="CU213" i="6"/>
  <c r="CI212" i="6"/>
  <c r="CH210" i="6"/>
  <c r="BZ209" i="6"/>
  <c r="CB207" i="6"/>
  <c r="CN205" i="6"/>
  <c r="CL204" i="6"/>
  <c r="CM202" i="6"/>
  <c r="CP200" i="6"/>
  <c r="CJ199" i="6"/>
  <c r="CU197" i="6"/>
  <c r="CI196" i="6"/>
  <c r="CA195" i="6"/>
  <c r="BZ193" i="6"/>
  <c r="CB191" i="6"/>
  <c r="CN189" i="6"/>
  <c r="CL188" i="6"/>
  <c r="CQ186" i="6"/>
  <c r="CP184" i="6"/>
  <c r="CJ183" i="6"/>
  <c r="CU181" i="6"/>
  <c r="CI180" i="6"/>
  <c r="CA179" i="6"/>
  <c r="BZ177" i="6"/>
  <c r="CB175" i="6"/>
  <c r="CN173" i="6"/>
  <c r="CL172" i="6"/>
  <c r="CQ170" i="6"/>
  <c r="CP168" i="6"/>
  <c r="CJ167" i="6"/>
  <c r="CF165" i="6"/>
  <c r="CD163" i="6"/>
  <c r="CH162" i="6"/>
  <c r="BZ161" i="6"/>
  <c r="CB159" i="6"/>
  <c r="CN157" i="6"/>
  <c r="CP152" i="6"/>
  <c r="CT152" i="6"/>
  <c r="CU149" i="6"/>
  <c r="CI148" i="6"/>
  <c r="CH146" i="6"/>
  <c r="BZ145" i="6"/>
  <c r="BY143" i="6"/>
  <c r="CN141" i="6"/>
  <c r="CL140" i="6"/>
  <c r="CM138" i="6"/>
  <c r="CP136" i="6"/>
  <c r="CJ135" i="6"/>
  <c r="CF133" i="6"/>
  <c r="CD131" i="6"/>
  <c r="CK129" i="6"/>
  <c r="CR128" i="6"/>
  <c r="CG126" i="6"/>
  <c r="CE124" i="6"/>
  <c r="CL124" i="6"/>
  <c r="CK113" i="6"/>
  <c r="CG240" i="6"/>
  <c r="CE238" i="6"/>
  <c r="CL238" i="6"/>
  <c r="CO237" i="6"/>
  <c r="CM236" i="6"/>
  <c r="CP234" i="6"/>
  <c r="CT234" i="6"/>
  <c r="CC232" i="6"/>
  <c r="CU231" i="6"/>
  <c r="CF231" i="6"/>
  <c r="CI230" i="6"/>
  <c r="CD229" i="6"/>
  <c r="CA229" i="6"/>
  <c r="CH228" i="6"/>
  <c r="CK227" i="6"/>
  <c r="BZ227" i="6"/>
  <c r="CR226" i="6"/>
  <c r="CB225" i="6"/>
  <c r="BY225" i="6"/>
  <c r="CG224" i="6"/>
  <c r="CN223" i="6"/>
  <c r="CE222" i="6"/>
  <c r="CL222" i="6"/>
  <c r="CO221" i="6"/>
  <c r="CS219" i="6"/>
  <c r="CP218" i="6"/>
  <c r="CJ217" i="6"/>
  <c r="CC216" i="6"/>
  <c r="CF215" i="6"/>
  <c r="CI214" i="6"/>
  <c r="CA213" i="6"/>
  <c r="CH212" i="6"/>
  <c r="CK211" i="6"/>
  <c r="BZ211" i="6"/>
  <c r="CR210" i="6"/>
  <c r="CB209" i="6"/>
  <c r="BY209" i="6"/>
  <c r="CG208" i="6"/>
  <c r="CE206" i="6"/>
  <c r="CL206" i="6"/>
  <c r="CO205" i="6"/>
  <c r="CQ204" i="6"/>
  <c r="CM204" i="6"/>
  <c r="CS203" i="6"/>
  <c r="CP202" i="6"/>
  <c r="CT202" i="6"/>
  <c r="CJ201" i="6"/>
  <c r="CC200" i="6"/>
  <c r="CU199" i="6"/>
  <c r="CI198" i="6"/>
  <c r="CD197" i="6"/>
  <c r="CH196" i="6"/>
  <c r="CK195" i="6"/>
  <c r="BZ195" i="6"/>
  <c r="CF194" i="6"/>
  <c r="CI193" i="6"/>
  <c r="CA192" i="6"/>
  <c r="CH191" i="6"/>
  <c r="BZ190" i="6"/>
  <c r="CR189" i="6"/>
  <c r="CB188" i="6"/>
  <c r="BY188" i="6"/>
  <c r="CG187" i="6"/>
  <c r="CN186" i="6"/>
  <c r="CE185" i="6"/>
  <c r="CL185" i="6"/>
  <c r="CM183" i="6"/>
  <c r="CS182" i="6"/>
  <c r="CP181" i="6"/>
  <c r="CT181" i="6"/>
  <c r="CC179" i="6"/>
  <c r="CU178" i="6"/>
  <c r="CF178" i="6"/>
  <c r="CI177" i="6"/>
  <c r="CD176" i="6"/>
  <c r="CA176" i="6"/>
  <c r="CH175" i="6"/>
  <c r="CK174" i="6"/>
  <c r="CR173" i="6"/>
  <c r="CB172" i="6"/>
  <c r="BY172" i="6"/>
  <c r="CG171" i="6"/>
  <c r="CN170" i="6"/>
  <c r="CE169" i="6"/>
  <c r="CL169" i="6"/>
  <c r="CO168" i="6"/>
  <c r="CM167" i="6"/>
  <c r="CS166" i="6"/>
  <c r="CP165" i="6"/>
  <c r="CT165" i="6"/>
  <c r="CJ164" i="6"/>
  <c r="CU162" i="6"/>
  <c r="CF162" i="6"/>
  <c r="CI161" i="6"/>
  <c r="CD160" i="6"/>
  <c r="CA160" i="6"/>
  <c r="CH159" i="6"/>
  <c r="CK158" i="6"/>
  <c r="BZ158" i="6"/>
  <c r="CB156" i="6"/>
  <c r="BY156" i="6"/>
  <c r="CN154" i="6"/>
  <c r="CE153" i="6"/>
  <c r="CO152" i="6"/>
  <c r="CQ151" i="6"/>
  <c r="CS150" i="6"/>
  <c r="CP149" i="6"/>
  <c r="CT149" i="6"/>
  <c r="CJ148" i="6"/>
  <c r="CC147" i="6"/>
  <c r="CU146" i="6"/>
  <c r="CF146" i="6"/>
  <c r="CI145" i="6"/>
  <c r="CA144" i="6"/>
  <c r="CH143" i="6"/>
  <c r="CK142" i="6"/>
  <c r="BZ142" i="6"/>
  <c r="CR141" i="6"/>
  <c r="CB140" i="6"/>
  <c r="BY140" i="6"/>
  <c r="CG139" i="6"/>
  <c r="CN138" i="6"/>
  <c r="CE137" i="6"/>
  <c r="CL137" i="6"/>
  <c r="CQ135" i="6"/>
  <c r="CM135" i="6"/>
  <c r="CS134" i="6"/>
  <c r="CP133" i="6"/>
  <c r="CT133" i="6"/>
  <c r="CJ132" i="6"/>
  <c r="CC131" i="6"/>
  <c r="CF130" i="6"/>
  <c r="CI129" i="6"/>
  <c r="CA128" i="6"/>
  <c r="CH127" i="6"/>
  <c r="BZ126" i="6"/>
  <c r="CR125" i="6"/>
  <c r="CB124" i="6"/>
  <c r="BY124" i="6"/>
  <c r="CG123" i="6"/>
  <c r="CE121" i="6"/>
  <c r="CL121" i="6"/>
  <c r="CO120" i="6"/>
  <c r="CM119" i="6"/>
  <c r="CS118" i="6"/>
  <c r="CP117" i="6"/>
  <c r="CT117" i="6"/>
  <c r="CJ116" i="6"/>
  <c r="CU114" i="6"/>
  <c r="CF114" i="6"/>
  <c r="CI113" i="6"/>
  <c r="CD112" i="6"/>
  <c r="CA112" i="6"/>
  <c r="CK110" i="6"/>
  <c r="BZ110" i="6"/>
  <c r="CR109" i="6"/>
  <c r="CB108" i="6"/>
  <c r="BY108" i="6"/>
  <c r="CG107" i="6"/>
  <c r="CN106" i="6"/>
  <c r="CE105" i="6"/>
  <c r="CL105" i="6"/>
  <c r="CO104" i="6"/>
  <c r="CQ103" i="6"/>
  <c r="CM103" i="6"/>
  <c r="CS102" i="6"/>
  <c r="CP101" i="6"/>
  <c r="CT101" i="6"/>
  <c r="CJ100" i="6"/>
  <c r="CC99" i="6"/>
  <c r="CU98" i="6"/>
  <c r="CF98" i="6"/>
  <c r="CI97" i="6"/>
  <c r="CD96" i="6"/>
  <c r="CA96" i="6"/>
  <c r="CH95" i="6"/>
  <c r="CK94" i="6"/>
  <c r="CR93" i="6"/>
  <c r="BY92" i="6"/>
  <c r="CG91" i="6"/>
  <c r="CN90" i="6"/>
  <c r="CE89" i="6"/>
  <c r="CL89" i="6"/>
  <c r="CQ87" i="6"/>
  <c r="CM87" i="6"/>
  <c r="CS86" i="6"/>
  <c r="CP85" i="6"/>
  <c r="CT85" i="6"/>
  <c r="CR175" i="6"/>
  <c r="CB174" i="6"/>
  <c r="BY174" i="6"/>
  <c r="CG173" i="6"/>
  <c r="CN172" i="6"/>
  <c r="CE171" i="6"/>
  <c r="CL171" i="6"/>
  <c r="CO170" i="6"/>
  <c r="CQ169" i="6"/>
  <c r="CM169" i="6"/>
  <c r="CS168" i="6"/>
  <c r="CP167" i="6"/>
  <c r="CT167" i="6"/>
  <c r="CJ166" i="6"/>
  <c r="CU164" i="6"/>
  <c r="CF164" i="6"/>
  <c r="CI163" i="6"/>
  <c r="CD162" i="6"/>
  <c r="CA162" i="6"/>
  <c r="CH161" i="6"/>
  <c r="CK160" i="6"/>
  <c r="BZ160" i="6"/>
  <c r="CB158" i="6"/>
  <c r="BY158" i="6"/>
  <c r="CN156" i="6"/>
  <c r="CE155" i="6"/>
  <c r="CO154" i="6"/>
  <c r="CQ153" i="6"/>
  <c r="CS152" i="6"/>
  <c r="CP151" i="6"/>
  <c r="CT151" i="6"/>
  <c r="CJ150" i="6"/>
  <c r="CC149" i="6"/>
  <c r="CU148" i="6"/>
  <c r="CF148" i="6"/>
  <c r="CI147" i="6"/>
  <c r="CA146" i="6"/>
  <c r="CH145" i="6"/>
  <c r="CK144" i="6"/>
  <c r="BZ144" i="6"/>
  <c r="CR143" i="6"/>
  <c r="CB142" i="6"/>
  <c r="BY142" i="6"/>
  <c r="CG141" i="6"/>
  <c r="CN140" i="6"/>
  <c r="CE139" i="6"/>
  <c r="CL139" i="6"/>
  <c r="CQ137" i="6"/>
  <c r="CM137" i="6"/>
  <c r="CS136" i="6"/>
  <c r="CP135" i="6"/>
  <c r="CT135" i="6"/>
  <c r="CJ134" i="6"/>
  <c r="CC133" i="6"/>
  <c r="CF132" i="6"/>
  <c r="CI131" i="6"/>
  <c r="CA130" i="6"/>
  <c r="CH129" i="6"/>
  <c r="BZ128" i="6"/>
  <c r="CR127" i="6"/>
  <c r="CB126" i="6"/>
  <c r="BY126" i="6"/>
  <c r="CG125" i="6"/>
  <c r="CE123" i="6"/>
  <c r="CL123" i="6"/>
  <c r="CO122" i="6"/>
  <c r="CQ121" i="6"/>
  <c r="CS120" i="6"/>
  <c r="CP119" i="6"/>
  <c r="CT119" i="6"/>
  <c r="CJ118" i="6"/>
  <c r="CC117" i="6"/>
  <c r="CU116" i="6"/>
  <c r="CF116" i="6"/>
  <c r="CI115" i="6"/>
  <c r="CD114" i="6"/>
  <c r="CA114" i="6"/>
  <c r="CK112" i="6"/>
  <c r="BZ112" i="6"/>
  <c r="CR111" i="6"/>
  <c r="CB110" i="6"/>
  <c r="BY110" i="6"/>
  <c r="CG109" i="6"/>
  <c r="CN108" i="6"/>
  <c r="CE107" i="6"/>
  <c r="CL107" i="6"/>
  <c r="CO106" i="6"/>
  <c r="CQ105" i="6"/>
  <c r="CM105" i="6"/>
  <c r="CS104" i="6"/>
  <c r="CP103" i="6"/>
  <c r="CT103" i="6"/>
  <c r="CJ102" i="6"/>
  <c r="CC101" i="6"/>
  <c r="CU100" i="6"/>
  <c r="CF100" i="6"/>
  <c r="CI99" i="6"/>
  <c r="CD98" i="6"/>
  <c r="CA98" i="6"/>
  <c r="CH97" i="6"/>
  <c r="CK96" i="6"/>
  <c r="CR95" i="6"/>
  <c r="BY94" i="6"/>
  <c r="CG93" i="6"/>
  <c r="CN92" i="6"/>
  <c r="CE91" i="6"/>
  <c r="CL91" i="6"/>
  <c r="CQ89" i="6"/>
  <c r="CM89" i="6"/>
  <c r="CS88" i="6"/>
  <c r="CP87" i="6"/>
  <c r="CJ86" i="6"/>
  <c r="CC85" i="6"/>
  <c r="CU84" i="6"/>
  <c r="CF84" i="6"/>
  <c r="CI83" i="6"/>
  <c r="CD82" i="6"/>
  <c r="CA82" i="6"/>
  <c r="CH81" i="6"/>
  <c r="CK80" i="6"/>
  <c r="BZ80" i="6"/>
  <c r="CR79" i="6"/>
  <c r="CB78" i="6"/>
  <c r="BY78" i="6"/>
  <c r="CG77" i="6"/>
  <c r="CN76" i="6"/>
  <c r="CE75" i="6"/>
  <c r="CL75" i="6"/>
  <c r="CO74" i="6"/>
  <c r="CQ73" i="6"/>
  <c r="CM73" i="6"/>
  <c r="CS72" i="6"/>
  <c r="CP71" i="6"/>
  <c r="CT71" i="6"/>
  <c r="CJ70" i="6"/>
  <c r="CC69" i="6"/>
  <c r="CU68" i="6"/>
  <c r="CF68" i="6"/>
  <c r="CI67" i="6"/>
  <c r="CD66" i="6"/>
  <c r="BY87" i="6"/>
  <c r="CG86" i="6"/>
  <c r="CE84" i="6"/>
  <c r="CL84" i="6"/>
  <c r="CO83" i="6"/>
  <c r="CQ82" i="6"/>
  <c r="CM82" i="6"/>
  <c r="CS81" i="6"/>
  <c r="CP80" i="6"/>
  <c r="CT80" i="6"/>
  <c r="CJ79" i="6"/>
  <c r="CC78" i="6"/>
  <c r="CU77" i="6"/>
  <c r="CF77" i="6"/>
  <c r="CI76" i="6"/>
  <c r="CD75" i="6"/>
  <c r="CA75" i="6"/>
  <c r="CH74" i="6"/>
  <c r="CK73" i="6"/>
  <c r="BZ73" i="6"/>
  <c r="CR72" i="6"/>
  <c r="CB71" i="6"/>
  <c r="CG70" i="6"/>
  <c r="CN69" i="6"/>
  <c r="CL68" i="6"/>
  <c r="CO67" i="6"/>
  <c r="CQ66" i="6"/>
  <c r="CM66" i="6"/>
  <c r="CS65" i="6"/>
  <c r="CT64" i="6"/>
  <c r="CJ63" i="6"/>
  <c r="CU61" i="6"/>
  <c r="CD59" i="6"/>
  <c r="CA59" i="6"/>
  <c r="CH58" i="6"/>
  <c r="CK57" i="6"/>
  <c r="BZ57" i="6"/>
  <c r="CR56" i="6"/>
  <c r="CB55" i="6"/>
  <c r="BY55" i="6"/>
  <c r="CG54" i="6"/>
  <c r="CN53" i="6"/>
  <c r="CE52" i="6"/>
  <c r="CL52" i="6"/>
  <c r="CO51" i="6"/>
  <c r="CQ50" i="6"/>
  <c r="CM50" i="6"/>
  <c r="CP48" i="6"/>
  <c r="CT48" i="6"/>
  <c r="CJ47" i="6"/>
  <c r="CC46" i="6"/>
  <c r="CU45" i="6"/>
  <c r="CF45" i="6"/>
  <c r="CI44" i="6"/>
  <c r="CD43" i="6"/>
  <c r="CA43" i="6"/>
  <c r="CH42" i="6"/>
  <c r="CK41" i="6"/>
  <c r="BZ41" i="6"/>
  <c r="CR40" i="6"/>
  <c r="CB39" i="6"/>
  <c r="BY39" i="6"/>
  <c r="CG38" i="6"/>
  <c r="CN37" i="6"/>
  <c r="CE36" i="6"/>
  <c r="CL36" i="6"/>
  <c r="CO35" i="6"/>
  <c r="CQ34" i="6"/>
  <c r="CM34" i="6"/>
  <c r="CS33" i="6"/>
  <c r="CP32" i="6"/>
  <c r="CJ31" i="6"/>
  <c r="CC30" i="6"/>
  <c r="CU29" i="6"/>
  <c r="CF29" i="6"/>
  <c r="CI28" i="6"/>
  <c r="CG175" i="6"/>
  <c r="CN174" i="6"/>
  <c r="CE173" i="6"/>
  <c r="CL173" i="6"/>
  <c r="CO172" i="6"/>
  <c r="CQ171" i="6"/>
  <c r="CM171" i="6"/>
  <c r="CS170" i="6"/>
  <c r="CP169" i="6"/>
  <c r="CJ168" i="6"/>
  <c r="CC167" i="6"/>
  <c r="CU166" i="6"/>
  <c r="CF166" i="6"/>
  <c r="CI165" i="6"/>
  <c r="CD164" i="6"/>
  <c r="CA164" i="6"/>
  <c r="CH163" i="6"/>
  <c r="CK162" i="6"/>
  <c r="BZ162" i="6"/>
  <c r="CB160" i="6"/>
  <c r="BY160" i="6"/>
  <c r="CE157" i="6"/>
  <c r="CL157" i="6"/>
  <c r="CO156" i="6"/>
  <c r="CQ155" i="6"/>
  <c r="CP153" i="6"/>
  <c r="CT153" i="6"/>
  <c r="CC151" i="6"/>
  <c r="CU150" i="6"/>
  <c r="CF150" i="6"/>
  <c r="CI149" i="6"/>
  <c r="CD148" i="6"/>
  <c r="CA148" i="6"/>
  <c r="CH147" i="6"/>
  <c r="CK146" i="6"/>
  <c r="BZ146" i="6"/>
  <c r="CR145" i="6"/>
  <c r="CB144" i="6"/>
  <c r="BY144" i="6"/>
  <c r="CG143" i="6"/>
  <c r="CN142" i="6"/>
  <c r="CE141" i="6"/>
  <c r="CL141" i="6"/>
  <c r="CO140" i="6"/>
  <c r="CQ139" i="6"/>
  <c r="CM139" i="6"/>
  <c r="CS138" i="6"/>
  <c r="CP137" i="6"/>
  <c r="CT137" i="6"/>
  <c r="CJ136" i="6"/>
  <c r="CC135" i="6"/>
  <c r="CF134" i="6"/>
  <c r="CI133" i="6"/>
  <c r="CD132" i="6"/>
  <c r="CA132" i="6"/>
  <c r="CH131" i="6"/>
  <c r="CK130" i="6"/>
  <c r="BZ130" i="6"/>
  <c r="CR129" i="6"/>
  <c r="CB128" i="6"/>
  <c r="BY128" i="6"/>
  <c r="CG127" i="6"/>
  <c r="CN126" i="6"/>
  <c r="CE125" i="6"/>
  <c r="CL125" i="6"/>
  <c r="CO124" i="6"/>
  <c r="CQ123" i="6"/>
  <c r="CS122" i="6"/>
  <c r="CP121" i="6"/>
  <c r="CT121" i="6"/>
  <c r="CJ120" i="6"/>
  <c r="CC119" i="6"/>
  <c r="CU118" i="6"/>
  <c r="CF118" i="6"/>
  <c r="CI117" i="6"/>
  <c r="CD116" i="6"/>
  <c r="CA116" i="6"/>
  <c r="CH115" i="6"/>
  <c r="CK114" i="6"/>
  <c r="BZ114" i="6"/>
  <c r="CR113" i="6"/>
  <c r="CB112" i="6"/>
  <c r="BY112" i="6"/>
  <c r="CG111" i="6"/>
  <c r="CN110" i="6"/>
  <c r="CE109" i="6"/>
  <c r="CL109" i="6"/>
  <c r="CO108" i="6"/>
  <c r="CQ107" i="6"/>
  <c r="CM107" i="6"/>
  <c r="CS106" i="6"/>
  <c r="CP105" i="6"/>
  <c r="CT105" i="6"/>
  <c r="CJ104" i="6"/>
  <c r="CC103" i="6"/>
  <c r="CU102" i="6"/>
  <c r="CI101" i="6"/>
  <c r="CD100" i="6"/>
  <c r="CA100" i="6"/>
  <c r="CH99" i="6"/>
  <c r="CK98" i="6"/>
  <c r="CR97" i="6"/>
  <c r="CB96" i="6"/>
  <c r="CG95" i="6"/>
  <c r="CN94" i="6"/>
  <c r="CE93" i="6"/>
  <c r="CL93" i="6"/>
  <c r="CQ91" i="6"/>
  <c r="CM91" i="6"/>
  <c r="CS90" i="6"/>
  <c r="CP89" i="6"/>
  <c r="CJ88" i="6"/>
  <c r="CC87" i="6"/>
  <c r="CU86" i="6"/>
  <c r="CF86" i="6"/>
  <c r="CD84" i="6"/>
  <c r="CA84" i="6"/>
  <c r="CH83" i="6"/>
  <c r="CK82" i="6"/>
  <c r="BZ82" i="6"/>
  <c r="CR81" i="6"/>
  <c r="CB80" i="6"/>
  <c r="BY80" i="6"/>
  <c r="CG79" i="6"/>
  <c r="CN78" i="6"/>
  <c r="CE77" i="6"/>
  <c r="CL77" i="6"/>
  <c r="CO76" i="6"/>
  <c r="CQ75" i="6"/>
  <c r="CM75" i="6"/>
  <c r="CS74" i="6"/>
  <c r="CP73" i="6"/>
  <c r="CT73" i="6"/>
  <c r="CJ72" i="6"/>
  <c r="CC71" i="6"/>
  <c r="CU70" i="6"/>
  <c r="CF70" i="6"/>
  <c r="CF175" i="6"/>
  <c r="CI174" i="6"/>
  <c r="CA173" i="6"/>
  <c r="CH172" i="6"/>
  <c r="CK171" i="6"/>
  <c r="BZ171" i="6"/>
  <c r="CR170" i="6"/>
  <c r="CB169" i="6"/>
  <c r="BY169" i="6"/>
  <c r="CG168" i="6"/>
  <c r="CN167" i="6"/>
  <c r="CE166" i="6"/>
  <c r="CL166" i="6"/>
  <c r="CO165" i="6"/>
  <c r="CM164" i="6"/>
  <c r="CS163" i="6"/>
  <c r="CP162" i="6"/>
  <c r="CT162" i="6"/>
  <c r="CJ161" i="6"/>
  <c r="CU159" i="6"/>
  <c r="CF159" i="6"/>
  <c r="CI158" i="6"/>
  <c r="CD157" i="6"/>
  <c r="CA157" i="6"/>
  <c r="CH156" i="6"/>
  <c r="CK155" i="6"/>
  <c r="BZ155" i="6"/>
  <c r="CB153" i="6"/>
  <c r="BY153" i="6"/>
  <c r="CG152" i="6"/>
  <c r="CN151" i="6"/>
  <c r="CE150" i="6"/>
  <c r="CL150" i="6"/>
  <c r="CO149" i="6"/>
  <c r="CQ148" i="6"/>
  <c r="CM148" i="6"/>
  <c r="CS147" i="6"/>
  <c r="CP146" i="6"/>
  <c r="CT146" i="6"/>
  <c r="CJ145" i="6"/>
  <c r="CC144" i="6"/>
  <c r="CU143" i="6"/>
  <c r="CF143" i="6"/>
  <c r="CI142" i="6"/>
  <c r="CD141" i="6"/>
  <c r="CA141" i="6"/>
  <c r="CH140" i="6"/>
  <c r="CK139" i="6"/>
  <c r="BZ139" i="6"/>
  <c r="CR138" i="6"/>
  <c r="CB137" i="6"/>
  <c r="BY137" i="6"/>
  <c r="CG136" i="6"/>
  <c r="CN135" i="6"/>
  <c r="CE134" i="6"/>
  <c r="CL134" i="6"/>
  <c r="CO133" i="6"/>
  <c r="CQ132" i="6"/>
  <c r="CM132" i="6"/>
  <c r="CS131" i="6"/>
  <c r="CP130" i="6"/>
  <c r="CT130" i="6"/>
  <c r="CJ129" i="6"/>
  <c r="CC128" i="6"/>
  <c r="CU127" i="6"/>
  <c r="CF127" i="6"/>
  <c r="CI126" i="6"/>
  <c r="CD125" i="6"/>
  <c r="CA125" i="6"/>
  <c r="CH124" i="6"/>
  <c r="CK123" i="6"/>
  <c r="BZ123" i="6"/>
  <c r="CR122" i="6"/>
  <c r="CB121" i="6"/>
  <c r="BY121" i="6"/>
  <c r="CG120" i="6"/>
  <c r="CN119" i="6"/>
  <c r="CE118" i="6"/>
  <c r="CL118" i="6"/>
  <c r="CO117" i="6"/>
  <c r="CM116" i="6"/>
  <c r="CS115" i="6"/>
  <c r="CP114" i="6"/>
  <c r="CT114" i="6"/>
  <c r="CJ113" i="6"/>
  <c r="CU111" i="6"/>
  <c r="CF111" i="6"/>
  <c r="CI110" i="6"/>
  <c r="CD109" i="6"/>
  <c r="CA109" i="6"/>
  <c r="CH108" i="6"/>
  <c r="CK107" i="6"/>
  <c r="BZ107" i="6"/>
  <c r="CR106" i="6"/>
  <c r="CB105" i="6"/>
  <c r="BY105" i="6"/>
  <c r="CG104" i="6"/>
  <c r="CN103" i="6"/>
  <c r="CE102" i="6"/>
  <c r="CL102" i="6"/>
  <c r="CO101" i="6"/>
  <c r="CQ100" i="6"/>
  <c r="CS99" i="6"/>
  <c r="CP98" i="6"/>
  <c r="CT98" i="6"/>
  <c r="CJ97" i="6"/>
  <c r="CC96" i="6"/>
  <c r="CF95" i="6"/>
  <c r="CI94" i="6"/>
  <c r="CD93" i="6"/>
  <c r="CA93" i="6"/>
  <c r="CH92" i="6"/>
  <c r="CK91" i="6"/>
  <c r="BZ91" i="6"/>
  <c r="CR90" i="6"/>
  <c r="CB89" i="6"/>
  <c r="BY89" i="6"/>
  <c r="CG88" i="6"/>
  <c r="CE86" i="6"/>
  <c r="CL86" i="6"/>
  <c r="CO85" i="6"/>
  <c r="CQ84" i="6"/>
  <c r="CM84" i="6"/>
  <c r="CS83" i="6"/>
  <c r="CP82" i="6"/>
  <c r="CT82" i="6"/>
  <c r="CJ81" i="6"/>
  <c r="CC80" i="6"/>
  <c r="CU79" i="6"/>
  <c r="CF79" i="6"/>
  <c r="CI78" i="6"/>
  <c r="CD77" i="6"/>
  <c r="CA77" i="6"/>
  <c r="CH76" i="6"/>
  <c r="CK75" i="6"/>
  <c r="BZ75" i="6"/>
  <c r="CR74" i="6"/>
  <c r="CB73" i="6"/>
  <c r="BY73" i="6"/>
  <c r="CG72" i="6"/>
  <c r="CB194" i="6"/>
  <c r="BY194" i="6"/>
  <c r="CG193" i="6"/>
  <c r="CN192" i="6"/>
  <c r="CE191" i="6"/>
  <c r="CL191" i="6"/>
  <c r="CO190" i="6"/>
  <c r="CQ189" i="6"/>
  <c r="CM189" i="6"/>
  <c r="CP187" i="6"/>
  <c r="CT187" i="6"/>
  <c r="CJ186" i="6"/>
  <c r="CC185" i="6"/>
  <c r="CU184" i="6"/>
  <c r="CF184" i="6"/>
  <c r="CI183" i="6"/>
  <c r="CD182" i="6"/>
  <c r="CA182" i="6"/>
  <c r="CH181" i="6"/>
  <c r="CK180" i="6"/>
  <c r="BZ180" i="6"/>
  <c r="CR179" i="6"/>
  <c r="CB178" i="6"/>
  <c r="BY178" i="6"/>
  <c r="CG177" i="6"/>
  <c r="CN176" i="6"/>
  <c r="CE175" i="6"/>
  <c r="CL175" i="6"/>
  <c r="CO174" i="6"/>
  <c r="CQ173" i="6"/>
  <c r="CS172" i="6"/>
  <c r="CP171" i="6"/>
  <c r="CJ170" i="6"/>
  <c r="CC169" i="6"/>
  <c r="CU168" i="6"/>
  <c r="CF168" i="6"/>
  <c r="CI167" i="6"/>
  <c r="CD166" i="6"/>
  <c r="CA166" i="6"/>
  <c r="CH165" i="6"/>
  <c r="CK164" i="6"/>
  <c r="BZ164" i="6"/>
  <c r="CR163" i="6"/>
  <c r="CB162" i="6"/>
  <c r="BY162" i="6"/>
  <c r="CG161" i="6"/>
  <c r="CE159" i="6"/>
  <c r="CO158" i="6"/>
  <c r="CQ157" i="6"/>
  <c r="CM157" i="6"/>
  <c r="CP155" i="6"/>
  <c r="CT155" i="6"/>
  <c r="CC153" i="6"/>
  <c r="CU152" i="6"/>
  <c r="CF152" i="6"/>
  <c r="CI151" i="6"/>
  <c r="CD150" i="6"/>
  <c r="CA150" i="6"/>
  <c r="CH149" i="6"/>
  <c r="CK148" i="6"/>
  <c r="BZ148" i="6"/>
  <c r="CR147" i="6"/>
  <c r="CB146" i="6"/>
  <c r="BY146" i="6"/>
  <c r="CG145" i="6"/>
  <c r="CN144" i="6"/>
  <c r="CE143" i="6"/>
  <c r="CL143" i="6"/>
  <c r="CO142" i="6"/>
  <c r="CQ141" i="6"/>
  <c r="CM141" i="6"/>
  <c r="CS140" i="6"/>
  <c r="CP139" i="6"/>
  <c r="CT139" i="6"/>
  <c r="CJ138" i="6"/>
  <c r="CC137" i="6"/>
  <c r="CU136" i="6"/>
  <c r="CD134" i="6"/>
  <c r="CA134" i="6"/>
  <c r="CH133" i="6"/>
  <c r="CK132" i="6"/>
  <c r="BZ132" i="6"/>
  <c r="CR131" i="6"/>
  <c r="CB130" i="6"/>
  <c r="CN128" i="6"/>
  <c r="CE127" i="6"/>
  <c r="CO126" i="6"/>
  <c r="CQ125" i="6"/>
  <c r="CS124" i="6"/>
  <c r="CP123" i="6"/>
  <c r="CT123" i="6"/>
  <c r="CJ122" i="6"/>
  <c r="CC121" i="6"/>
  <c r="CF120" i="6"/>
  <c r="CI119" i="6"/>
  <c r="CD118" i="6"/>
  <c r="CA118" i="6"/>
  <c r="CH117" i="6"/>
  <c r="CK116" i="6"/>
  <c r="BZ116" i="6"/>
  <c r="CR115" i="6"/>
  <c r="CB114" i="6"/>
  <c r="BY114" i="6"/>
  <c r="CG113" i="6"/>
  <c r="CN112" i="6"/>
  <c r="CE111" i="6"/>
  <c r="CL111" i="6"/>
  <c r="CO110" i="6"/>
  <c r="CQ109" i="6"/>
  <c r="CM109" i="6"/>
  <c r="CS108" i="6"/>
  <c r="CP107" i="6"/>
  <c r="CT107" i="6"/>
  <c r="CJ106" i="6"/>
  <c r="CC105" i="6"/>
  <c r="CU104" i="6"/>
  <c r="CI103" i="6"/>
  <c r="CD102" i="6"/>
  <c r="CH101" i="6"/>
  <c r="CK100" i="6"/>
  <c r="CR99" i="6"/>
  <c r="CB98" i="6"/>
  <c r="CG97" i="6"/>
  <c r="CN96" i="6"/>
  <c r="CE95" i="6"/>
  <c r="CL95" i="6"/>
  <c r="CO94" i="6"/>
  <c r="CM93" i="6"/>
  <c r="CS92" i="6"/>
  <c r="CP91" i="6"/>
  <c r="CJ90" i="6"/>
  <c r="CC89" i="6"/>
  <c r="CU88" i="6"/>
  <c r="CF88" i="6"/>
  <c r="CD86" i="6"/>
  <c r="CA86" i="6"/>
  <c r="CH85" i="6"/>
  <c r="CJ195" i="6"/>
  <c r="CC194" i="6"/>
  <c r="CF193" i="6"/>
  <c r="CI192" i="6"/>
  <c r="CA191" i="6"/>
  <c r="CH190" i="6"/>
  <c r="BZ189" i="6"/>
  <c r="CR188" i="6"/>
  <c r="CB187" i="6"/>
  <c r="BY187" i="6"/>
  <c r="CG186" i="6"/>
  <c r="CN185" i="6"/>
  <c r="CE184" i="6"/>
  <c r="CL184" i="6"/>
  <c r="CM182" i="6"/>
  <c r="CP180" i="6"/>
  <c r="CT180" i="6"/>
  <c r="CC178" i="6"/>
  <c r="CU177" i="6"/>
  <c r="CF177" i="6"/>
  <c r="CI176" i="6"/>
  <c r="CD175" i="6"/>
  <c r="CA175" i="6"/>
  <c r="CH174" i="6"/>
  <c r="CK173" i="6"/>
  <c r="CR172" i="6"/>
  <c r="CB171" i="6"/>
  <c r="BY171" i="6"/>
  <c r="CG170" i="6"/>
  <c r="CN169" i="6"/>
  <c r="CE168" i="6"/>
  <c r="CL168" i="6"/>
  <c r="CO167" i="6"/>
  <c r="CM166" i="6"/>
  <c r="CS165" i="6"/>
  <c r="CP164" i="6"/>
  <c r="CT164" i="6"/>
  <c r="CJ163" i="6"/>
  <c r="CU161" i="6"/>
  <c r="CF161" i="6"/>
  <c r="CI160" i="6"/>
  <c r="CD159" i="6"/>
  <c r="CA159" i="6"/>
  <c r="CH158" i="6"/>
  <c r="CK157" i="6"/>
  <c r="BZ157" i="6"/>
  <c r="CB155" i="6"/>
  <c r="BY155" i="6"/>
  <c r="CG154" i="6"/>
  <c r="CN153" i="6"/>
  <c r="CE152" i="6"/>
  <c r="CO151" i="6"/>
  <c r="CQ150" i="6"/>
  <c r="CM150" i="6"/>
  <c r="CS149" i="6"/>
  <c r="CP148" i="6"/>
  <c r="CT148" i="6"/>
  <c r="CJ147" i="6"/>
  <c r="CC146" i="6"/>
  <c r="CU145" i="6"/>
  <c r="CF145" i="6"/>
  <c r="CI144" i="6"/>
  <c r="CA143" i="6"/>
  <c r="CH142" i="6"/>
  <c r="CK141" i="6"/>
  <c r="BZ141" i="6"/>
  <c r="CR140" i="6"/>
  <c r="CB139" i="6"/>
  <c r="BY139" i="6"/>
  <c r="CG138" i="6"/>
  <c r="CN137" i="6"/>
  <c r="CE136" i="6"/>
  <c r="CL136" i="6"/>
  <c r="CQ134" i="6"/>
  <c r="CM134" i="6"/>
  <c r="CS133" i="6"/>
  <c r="CP132" i="6"/>
  <c r="CT132" i="6"/>
  <c r="CJ131" i="6"/>
  <c r="CC130" i="6"/>
  <c r="CF129" i="6"/>
  <c r="CI128" i="6"/>
  <c r="CA127" i="6"/>
  <c r="CH126" i="6"/>
  <c r="BZ125" i="6"/>
  <c r="CR124" i="6"/>
  <c r="CB123" i="6"/>
  <c r="BY123" i="6"/>
  <c r="CG122" i="6"/>
  <c r="CE120" i="6"/>
  <c r="CL120" i="6"/>
  <c r="CO119" i="6"/>
  <c r="CM118" i="6"/>
  <c r="CS117" i="6"/>
  <c r="CP116" i="6"/>
  <c r="CT116" i="6"/>
  <c r="CJ115" i="6"/>
  <c r="CU113" i="6"/>
  <c r="CF113" i="6"/>
  <c r="CI112" i="6"/>
  <c r="CD111" i="6"/>
  <c r="CA111" i="6"/>
  <c r="CK109" i="6"/>
  <c r="BZ109" i="6"/>
  <c r="CR108" i="6"/>
  <c r="CB107" i="6"/>
  <c r="BY107" i="6"/>
  <c r="CG106" i="6"/>
  <c r="CN105" i="6"/>
  <c r="CE104" i="6"/>
  <c r="CL104" i="6"/>
  <c r="CO103" i="6"/>
  <c r="CQ102" i="6"/>
  <c r="CS101" i="6"/>
  <c r="CP100" i="6"/>
  <c r="CT100" i="6"/>
  <c r="CJ99" i="6"/>
  <c r="CC98" i="6"/>
  <c r="CF97" i="6"/>
  <c r="CI96" i="6"/>
  <c r="CD95" i="6"/>
  <c r="CA95" i="6"/>
  <c r="CH94" i="6"/>
  <c r="CK93" i="6"/>
  <c r="CR92" i="6"/>
  <c r="BY91" i="6"/>
  <c r="CG90" i="6"/>
  <c r="CE88" i="6"/>
  <c r="CL88" i="6"/>
  <c r="CO87" i="6"/>
  <c r="CQ86" i="6"/>
  <c r="CM86" i="6"/>
  <c r="CS85" i="6"/>
  <c r="CN194" i="6"/>
  <c r="CL193" i="6"/>
  <c r="CO192" i="6"/>
  <c r="CM191" i="6"/>
  <c r="CT189" i="6"/>
  <c r="CJ188" i="6"/>
  <c r="CC187" i="6"/>
  <c r="CU186" i="6"/>
  <c r="CF186" i="6"/>
  <c r="CI185" i="6"/>
  <c r="CD184" i="6"/>
  <c r="CA184" i="6"/>
  <c r="CK182" i="6"/>
  <c r="BZ182" i="6"/>
  <c r="CR181" i="6"/>
  <c r="CB180" i="6"/>
  <c r="BY180" i="6"/>
  <c r="CG179" i="6"/>
  <c r="CN178" i="6"/>
  <c r="CE177" i="6"/>
  <c r="CL177" i="6"/>
  <c r="CO176" i="6"/>
  <c r="CQ175" i="6"/>
  <c r="CS174" i="6"/>
  <c r="CP173" i="6"/>
  <c r="CJ172" i="6"/>
  <c r="CC171" i="6"/>
  <c r="CU170" i="6"/>
  <c r="CF170" i="6"/>
  <c r="CI169" i="6"/>
  <c r="CD168" i="6"/>
  <c r="CA168" i="6"/>
  <c r="CH167" i="6"/>
  <c r="BZ166" i="6"/>
  <c r="CR165" i="6"/>
  <c r="BY164" i="6"/>
  <c r="CG163" i="6"/>
  <c r="CE161" i="6"/>
  <c r="CO160" i="6"/>
  <c r="CQ159" i="6"/>
  <c r="CM159" i="6"/>
  <c r="CP157" i="6"/>
  <c r="CT157" i="6"/>
  <c r="CC155" i="6"/>
  <c r="CU154" i="6"/>
  <c r="CF154" i="6"/>
  <c r="CI153" i="6"/>
  <c r="CD152" i="6"/>
  <c r="CA152" i="6"/>
  <c r="CH151" i="6"/>
  <c r="CK150" i="6"/>
  <c r="BZ150" i="6"/>
  <c r="CR149" i="6"/>
  <c r="CB148" i="6"/>
  <c r="BY148" i="6"/>
  <c r="CG147" i="6"/>
  <c r="CN146" i="6"/>
  <c r="CE145" i="6"/>
  <c r="CL145" i="6"/>
  <c r="CO144" i="6"/>
  <c r="CQ143" i="6"/>
  <c r="CM143" i="6"/>
  <c r="CS142" i="6"/>
  <c r="CP141" i="6"/>
  <c r="CT141" i="6"/>
  <c r="CJ140" i="6"/>
  <c r="CC139" i="6"/>
  <c r="CU138" i="6"/>
  <c r="CD136" i="6"/>
  <c r="CA136" i="6"/>
  <c r="CH135" i="6"/>
  <c r="CK134" i="6"/>
  <c r="BZ134" i="6"/>
  <c r="CR133" i="6"/>
  <c r="CB132" i="6"/>
  <c r="CN130" i="6"/>
  <c r="CE129" i="6"/>
  <c r="CO128" i="6"/>
  <c r="CQ127" i="6"/>
  <c r="CM127" i="6"/>
  <c r="CS126" i="6"/>
  <c r="CP125" i="6"/>
  <c r="CT125" i="6"/>
  <c r="CJ124" i="6"/>
  <c r="CC123" i="6"/>
  <c r="CF122" i="6"/>
  <c r="CI121" i="6"/>
  <c r="CD120" i="6"/>
  <c r="CA120" i="6"/>
  <c r="CH119" i="6"/>
  <c r="CK118" i="6"/>
  <c r="BZ118" i="6"/>
  <c r="CR117" i="6"/>
  <c r="CB116" i="6"/>
  <c r="BY116" i="6"/>
  <c r="CG115" i="6"/>
  <c r="CN114" i="6"/>
  <c r="CE113" i="6"/>
  <c r="CQ111" i="6"/>
  <c r="CM111" i="6"/>
  <c r="CS110" i="6"/>
  <c r="CP109" i="6"/>
  <c r="CT109" i="6"/>
  <c r="CJ108" i="6"/>
  <c r="CC107" i="6"/>
  <c r="CU106" i="6"/>
  <c r="CI105" i="6"/>
  <c r="CD104" i="6"/>
  <c r="CH103" i="6"/>
  <c r="CK102" i="6"/>
  <c r="BZ102" i="6"/>
  <c r="CR101" i="6"/>
  <c r="CB100" i="6"/>
  <c r="BY100" i="6"/>
  <c r="CG99" i="6"/>
  <c r="CN98" i="6"/>
  <c r="CE97" i="6"/>
  <c r="CL97" i="6"/>
  <c r="CO96" i="6"/>
  <c r="CM95" i="6"/>
  <c r="CS94" i="6"/>
  <c r="CP93" i="6"/>
  <c r="CT93" i="6"/>
  <c r="CJ92" i="6"/>
  <c r="CC91" i="6"/>
  <c r="CU90" i="6"/>
  <c r="CF90" i="6"/>
  <c r="CI89" i="6"/>
  <c r="CD88" i="6"/>
  <c r="CA88" i="6"/>
  <c r="CH87" i="6"/>
  <c r="CK86" i="6"/>
  <c r="BZ86" i="6"/>
  <c r="CR85" i="6"/>
  <c r="CB84" i="6"/>
  <c r="CI194" i="6"/>
  <c r="CA193" i="6"/>
  <c r="CH192" i="6"/>
  <c r="BZ191" i="6"/>
  <c r="CR190" i="6"/>
  <c r="CB189" i="6"/>
  <c r="BY189" i="6"/>
  <c r="CN187" i="6"/>
  <c r="CE186" i="6"/>
  <c r="CL186" i="6"/>
  <c r="CM184" i="6"/>
  <c r="CS183" i="6"/>
  <c r="CP182" i="6"/>
  <c r="CT182" i="6"/>
  <c r="CC180" i="6"/>
  <c r="CU179" i="6"/>
  <c r="CF179" i="6"/>
  <c r="CI178" i="6"/>
  <c r="CD177" i="6"/>
  <c r="CA177" i="6"/>
  <c r="CH176" i="6"/>
  <c r="CK175" i="6"/>
  <c r="CR174" i="6"/>
  <c r="CB173" i="6"/>
  <c r="BY173" i="6"/>
  <c r="CG172" i="6"/>
  <c r="CN171" i="6"/>
  <c r="CE170" i="6"/>
  <c r="CL170" i="6"/>
  <c r="CO169" i="6"/>
  <c r="CQ168" i="6"/>
  <c r="CM168" i="6"/>
  <c r="CS167" i="6"/>
  <c r="CP166" i="6"/>
  <c r="CT166" i="6"/>
  <c r="CJ165" i="6"/>
  <c r="CU163" i="6"/>
  <c r="CF163" i="6"/>
  <c r="CI162" i="6"/>
  <c r="CD161" i="6"/>
  <c r="CA161" i="6"/>
  <c r="CH160" i="6"/>
  <c r="CK159" i="6"/>
  <c r="BZ159" i="6"/>
  <c r="CB157" i="6"/>
  <c r="BY157" i="6"/>
  <c r="CN155" i="6"/>
  <c r="CE154" i="6"/>
  <c r="CO153" i="6"/>
  <c r="CQ152" i="6"/>
  <c r="CS151" i="6"/>
  <c r="CP150" i="6"/>
  <c r="CT150" i="6"/>
  <c r="CJ149" i="6"/>
  <c r="CC148" i="6"/>
  <c r="CU147" i="6"/>
  <c r="CF147" i="6"/>
  <c r="CI146" i="6"/>
  <c r="CA145" i="6"/>
  <c r="CH144" i="6"/>
  <c r="CK143" i="6"/>
  <c r="BZ143" i="6"/>
  <c r="CR142" i="6"/>
  <c r="CB141" i="6"/>
  <c r="BY141" i="6"/>
  <c r="CG140" i="6"/>
  <c r="CN139" i="6"/>
  <c r="CE138" i="6"/>
  <c r="CL138" i="6"/>
  <c r="CQ136" i="6"/>
  <c r="CM136" i="6"/>
  <c r="CS135" i="6"/>
  <c r="CP134" i="6"/>
  <c r="CT134" i="6"/>
  <c r="CJ133" i="6"/>
  <c r="CC132" i="6"/>
  <c r="CF131" i="6"/>
  <c r="CI130" i="6"/>
  <c r="CA129" i="6"/>
  <c r="CH128" i="6"/>
  <c r="BZ127" i="6"/>
  <c r="CR126" i="6"/>
  <c r="CB125" i="6"/>
  <c r="BY125" i="6"/>
  <c r="CG124" i="6"/>
  <c r="CE122" i="6"/>
  <c r="CL122" i="6"/>
  <c r="CO121" i="6"/>
  <c r="CM120" i="6"/>
  <c r="CS119" i="6"/>
  <c r="CP118" i="6"/>
  <c r="CT118" i="6"/>
  <c r="CJ117" i="6"/>
  <c r="CU115" i="6"/>
  <c r="CF115" i="6"/>
  <c r="CI114" i="6"/>
  <c r="CD113" i="6"/>
  <c r="CA113" i="6"/>
  <c r="CK111" i="6"/>
  <c r="BZ111" i="6"/>
  <c r="CR110" i="6"/>
  <c r="CB109" i="6"/>
  <c r="BY109" i="6"/>
  <c r="CG108" i="6"/>
  <c r="CN107" i="6"/>
  <c r="CE106" i="6"/>
  <c r="CL106" i="6"/>
  <c r="CO105" i="6"/>
  <c r="CQ104" i="6"/>
  <c r="CM104" i="6"/>
  <c r="CS103" i="6"/>
  <c r="CP102" i="6"/>
  <c r="CT102" i="6"/>
  <c r="CJ101" i="6"/>
  <c r="CC100" i="6"/>
  <c r="CU99" i="6"/>
  <c r="CF99" i="6"/>
  <c r="CI98" i="6"/>
  <c r="CD97" i="6"/>
  <c r="CA97" i="6"/>
  <c r="CH96" i="6"/>
  <c r="CK95" i="6"/>
  <c r="CR94" i="6"/>
  <c r="BY93" i="6"/>
  <c r="CG92" i="6"/>
  <c r="CN91" i="6"/>
  <c r="CE90" i="6"/>
  <c r="CL90" i="6"/>
  <c r="CQ88" i="6"/>
  <c r="CM88" i="6"/>
  <c r="CS87" i="6"/>
  <c r="CP86" i="6"/>
  <c r="CT86" i="6"/>
  <c r="CJ85" i="6"/>
  <c r="CJ174" i="6"/>
  <c r="CC173" i="6"/>
  <c r="CU172" i="6"/>
  <c r="CF172" i="6"/>
  <c r="CI171" i="6"/>
  <c r="CA170" i="6"/>
  <c r="CH169" i="6"/>
  <c r="BZ168" i="6"/>
  <c r="CR167" i="6"/>
  <c r="BY166" i="6"/>
  <c r="CG165" i="6"/>
  <c r="CE163" i="6"/>
  <c r="CO162" i="6"/>
  <c r="CQ161" i="6"/>
  <c r="CM161" i="6"/>
  <c r="CP159" i="6"/>
  <c r="CT159" i="6"/>
  <c r="CJ158" i="6"/>
  <c r="CC157" i="6"/>
  <c r="CU156" i="6"/>
  <c r="CF156" i="6"/>
  <c r="CI155" i="6"/>
  <c r="CD154" i="6"/>
  <c r="CA154" i="6"/>
  <c r="CH153" i="6"/>
  <c r="CK152" i="6"/>
  <c r="BZ152" i="6"/>
  <c r="CR151" i="6"/>
  <c r="CB150" i="6"/>
  <c r="BY150" i="6"/>
  <c r="CG149" i="6"/>
  <c r="CN148" i="6"/>
  <c r="CE147" i="6"/>
  <c r="CL147" i="6"/>
  <c r="CO146" i="6"/>
  <c r="CQ145" i="6"/>
  <c r="CM145" i="6"/>
  <c r="CS144" i="6"/>
  <c r="CP143" i="6"/>
  <c r="CT143" i="6"/>
  <c r="CJ142" i="6"/>
  <c r="CC141" i="6"/>
  <c r="CU140" i="6"/>
  <c r="CI139" i="6"/>
  <c r="CD138" i="6"/>
  <c r="CA138" i="6"/>
  <c r="CH137" i="6"/>
  <c r="CK136" i="6"/>
  <c r="BZ136" i="6"/>
  <c r="CR135" i="6"/>
  <c r="CB134" i="6"/>
  <c r="CN132" i="6"/>
  <c r="CE131" i="6"/>
  <c r="CO130" i="6"/>
  <c r="CQ129" i="6"/>
  <c r="CM129" i="6"/>
  <c r="CS128" i="6"/>
  <c r="CP127" i="6"/>
  <c r="CT127" i="6"/>
  <c r="CJ126" i="6"/>
  <c r="CC125" i="6"/>
  <c r="CU124" i="6"/>
  <c r="CI123" i="6"/>
  <c r="CD122" i="6"/>
  <c r="CA122" i="6"/>
  <c r="CH121" i="6"/>
  <c r="CK120" i="6"/>
  <c r="BZ120" i="6"/>
  <c r="CR119" i="6"/>
  <c r="CB118" i="6"/>
  <c r="BY118" i="6"/>
  <c r="CG117" i="6"/>
  <c r="CN116" i="6"/>
  <c r="CE115" i="6"/>
  <c r="CQ113" i="6"/>
  <c r="CM113" i="6"/>
  <c r="CS112" i="6"/>
  <c r="CP111" i="6"/>
  <c r="CT111" i="6"/>
  <c r="CJ110" i="6"/>
  <c r="CC109" i="6"/>
  <c r="CU108" i="6"/>
  <c r="CI107" i="6"/>
  <c r="CD106" i="6"/>
  <c r="CH105" i="6"/>
  <c r="CK104" i="6"/>
  <c r="BZ104" i="6"/>
  <c r="CR103" i="6"/>
  <c r="CB102" i="6"/>
  <c r="BY102" i="6"/>
  <c r="CG101" i="6"/>
  <c r="CN100" i="6"/>
  <c r="CE99" i="6"/>
  <c r="CL99" i="6"/>
  <c r="CO98" i="6"/>
  <c r="CM97" i="6"/>
  <c r="CS96" i="6"/>
  <c r="CP95" i="6"/>
  <c r="CT95" i="6"/>
  <c r="CJ94" i="6"/>
  <c r="CC93" i="6"/>
  <c r="CU92" i="6"/>
  <c r="CF92" i="6"/>
  <c r="CI91" i="6"/>
  <c r="CD90" i="6"/>
  <c r="CA90" i="6"/>
  <c r="CH89" i="6"/>
  <c r="CK88" i="6"/>
  <c r="BZ88" i="6"/>
  <c r="CR87" i="6"/>
  <c r="CB86" i="6"/>
  <c r="BY86" i="6"/>
  <c r="CG85" i="6"/>
  <c r="CN84" i="6"/>
  <c r="CE83" i="6"/>
  <c r="CL83" i="6"/>
  <c r="CO82" i="6"/>
  <c r="CQ81" i="6"/>
  <c r="CM81" i="6"/>
  <c r="CS80" i="6"/>
  <c r="CP79" i="6"/>
  <c r="CT79" i="6"/>
  <c r="CJ78" i="6"/>
  <c r="CC77" i="6"/>
  <c r="CU76" i="6"/>
  <c r="CF76" i="6"/>
  <c r="CI75" i="6"/>
  <c r="CD74" i="6"/>
  <c r="CA74" i="6"/>
  <c r="CH73" i="6"/>
  <c r="CK72" i="6"/>
  <c r="BZ72" i="6"/>
  <c r="CR71" i="6"/>
  <c r="CB70" i="6"/>
  <c r="CG69" i="6"/>
  <c r="CN68" i="6"/>
  <c r="CL67" i="6"/>
  <c r="CO66" i="6"/>
  <c r="CQ65" i="6"/>
  <c r="CM65" i="6"/>
  <c r="CS64" i="6"/>
  <c r="CT63" i="6"/>
  <c r="CJ62" i="6"/>
  <c r="CF85" i="6"/>
  <c r="CD83" i="6"/>
  <c r="CA83" i="6"/>
  <c r="CH82" i="6"/>
  <c r="CK81" i="6"/>
  <c r="BZ81" i="6"/>
  <c r="CR80" i="6"/>
  <c r="CB79" i="6"/>
  <c r="BY79" i="6"/>
  <c r="CG78" i="6"/>
  <c r="CN77" i="6"/>
  <c r="CE76" i="6"/>
  <c r="CL76" i="6"/>
  <c r="CO75" i="6"/>
  <c r="CQ74" i="6"/>
  <c r="CM74" i="6"/>
  <c r="CS73" i="6"/>
  <c r="CP72" i="6"/>
  <c r="CT72" i="6"/>
  <c r="CJ71" i="6"/>
  <c r="CC70" i="6"/>
  <c r="CU69" i="6"/>
  <c r="CF69" i="6"/>
  <c r="CI68" i="6"/>
  <c r="CD67" i="6"/>
  <c r="CA67" i="6"/>
  <c r="CH66" i="6"/>
  <c r="CK65" i="6"/>
  <c r="BZ65" i="6"/>
  <c r="CB63" i="6"/>
  <c r="BY63" i="6"/>
  <c r="CG62" i="6"/>
  <c r="CE60" i="6"/>
  <c r="CL60" i="6"/>
  <c r="CO59" i="6"/>
  <c r="CQ58" i="6"/>
  <c r="CM58" i="6"/>
  <c r="CS57" i="6"/>
  <c r="CP56" i="6"/>
  <c r="CT56" i="6"/>
  <c r="CJ55" i="6"/>
  <c r="CC54" i="6"/>
  <c r="CU53" i="6"/>
  <c r="CF53" i="6"/>
  <c r="CI52" i="6"/>
  <c r="CD51" i="6"/>
  <c r="CA51" i="6"/>
  <c r="CH50" i="6"/>
  <c r="CK49" i="6"/>
  <c r="BZ49" i="6"/>
  <c r="CR48" i="6"/>
  <c r="BY47" i="6"/>
  <c r="CG46" i="6"/>
  <c r="CN45" i="6"/>
  <c r="CE44" i="6"/>
  <c r="CL44" i="6"/>
  <c r="CO43" i="6"/>
  <c r="CQ42" i="6"/>
  <c r="CS41" i="6"/>
  <c r="CP40" i="6"/>
  <c r="CT40" i="6"/>
  <c r="CJ39" i="6"/>
  <c r="CC38" i="6"/>
  <c r="CU37" i="6"/>
  <c r="CF37" i="6"/>
  <c r="CI36" i="6"/>
  <c r="CD35" i="6"/>
  <c r="CA35" i="6"/>
  <c r="CK33" i="6"/>
  <c r="BZ33" i="6"/>
  <c r="CR32" i="6"/>
  <c r="CB31" i="6"/>
  <c r="CS194" i="6"/>
  <c r="CP193" i="6"/>
  <c r="CT193" i="6"/>
  <c r="CJ192" i="6"/>
  <c r="CC191" i="6"/>
  <c r="CU190" i="6"/>
  <c r="CF190" i="6"/>
  <c r="CI189" i="6"/>
  <c r="CD188" i="6"/>
  <c r="CA188" i="6"/>
  <c r="CK186" i="6"/>
  <c r="BZ186" i="6"/>
  <c r="CR185" i="6"/>
  <c r="CB184" i="6"/>
  <c r="BY184" i="6"/>
  <c r="CG183" i="6"/>
  <c r="CN182" i="6"/>
  <c r="CE181" i="6"/>
  <c r="CL181" i="6"/>
  <c r="CO180" i="6"/>
  <c r="CQ179" i="6"/>
  <c r="CM179" i="6"/>
  <c r="CS178" i="6"/>
  <c r="CP177" i="6"/>
  <c r="CT177" i="6"/>
  <c r="CJ176" i="6"/>
  <c r="CC175" i="6"/>
  <c r="CU174" i="6"/>
  <c r="CF174" i="6"/>
  <c r="CI173" i="6"/>
  <c r="CA172" i="6"/>
  <c r="CH171" i="6"/>
  <c r="BZ170" i="6"/>
  <c r="CR169" i="6"/>
  <c r="BY168" i="6"/>
  <c r="CG167" i="6"/>
  <c r="CN166" i="6"/>
  <c r="CE165" i="6"/>
  <c r="CL165" i="6"/>
  <c r="CO164" i="6"/>
  <c r="CM163" i="6"/>
  <c r="CS162" i="6"/>
  <c r="CP161" i="6"/>
  <c r="CT161" i="6"/>
  <c r="CJ160" i="6"/>
  <c r="CU158" i="6"/>
  <c r="CF158" i="6"/>
  <c r="CI157" i="6"/>
  <c r="CD156" i="6"/>
  <c r="CA156" i="6"/>
  <c r="CH155" i="6"/>
  <c r="CK154" i="6"/>
  <c r="BZ154" i="6"/>
  <c r="CB152" i="6"/>
  <c r="BY152" i="6"/>
  <c r="CG151" i="6"/>
  <c r="CN150" i="6"/>
  <c r="CE149" i="6"/>
  <c r="CL149" i="6"/>
  <c r="CO148" i="6"/>
  <c r="CQ147" i="6"/>
  <c r="CM147" i="6"/>
  <c r="CS146" i="6"/>
  <c r="CP145" i="6"/>
  <c r="CT145" i="6"/>
  <c r="CJ144" i="6"/>
  <c r="CC143" i="6"/>
  <c r="CU142" i="6"/>
  <c r="CF142" i="6"/>
  <c r="CI141" i="6"/>
  <c r="CD140" i="6"/>
  <c r="CA140" i="6"/>
  <c r="CH139" i="6"/>
  <c r="CK138" i="6"/>
  <c r="BZ138" i="6"/>
  <c r="CR137" i="6"/>
  <c r="CB136" i="6"/>
  <c r="BY136" i="6"/>
  <c r="CG135" i="6"/>
  <c r="CN134" i="6"/>
  <c r="CE133" i="6"/>
  <c r="CL133" i="6"/>
  <c r="CO132" i="6"/>
  <c r="CQ131" i="6"/>
  <c r="CM131" i="6"/>
  <c r="CS130" i="6"/>
  <c r="CP129" i="6"/>
  <c r="CT129" i="6"/>
  <c r="CJ128" i="6"/>
  <c r="CC127" i="6"/>
  <c r="CU126" i="6"/>
  <c r="CI125" i="6"/>
  <c r="CD124" i="6"/>
  <c r="CA124" i="6"/>
  <c r="CH123" i="6"/>
  <c r="CK122" i="6"/>
  <c r="BZ122" i="6"/>
  <c r="CR121" i="6"/>
  <c r="CB120" i="6"/>
  <c r="BY120" i="6"/>
  <c r="CG119" i="6"/>
  <c r="CN118" i="6"/>
  <c r="CE117" i="6"/>
  <c r="CQ115" i="6"/>
  <c r="CM115" i="6"/>
  <c r="CS114" i="6"/>
  <c r="CP113" i="6"/>
  <c r="CT113" i="6"/>
  <c r="CJ112" i="6"/>
  <c r="CC111" i="6"/>
  <c r="CU110" i="6"/>
  <c r="CF110" i="6"/>
  <c r="CI109" i="6"/>
  <c r="CD108" i="6"/>
  <c r="CA108" i="6"/>
  <c r="CH107" i="6"/>
  <c r="CK106" i="6"/>
  <c r="BZ106" i="6"/>
  <c r="CR105" i="6"/>
  <c r="CB104" i="6"/>
  <c r="BY104" i="6"/>
  <c r="CG103" i="6"/>
  <c r="CN102" i="6"/>
  <c r="CE101" i="6"/>
  <c r="CL101" i="6"/>
  <c r="CO100" i="6"/>
  <c r="CQ99" i="6"/>
  <c r="CS98" i="6"/>
  <c r="CP97" i="6"/>
  <c r="CT97" i="6"/>
  <c r="CJ96" i="6"/>
  <c r="CC95" i="6"/>
  <c r="CF94" i="6"/>
  <c r="CI93" i="6"/>
  <c r="CD92" i="6"/>
  <c r="CA92" i="6"/>
  <c r="CH91" i="6"/>
  <c r="CK90" i="6"/>
  <c r="BZ90" i="6"/>
  <c r="CR89" i="6"/>
  <c r="CB88" i="6"/>
  <c r="BY88" i="6"/>
  <c r="CG87" i="6"/>
  <c r="CE85" i="6"/>
  <c r="CL85" i="6"/>
  <c r="CO84" i="6"/>
  <c r="CQ83" i="6"/>
  <c r="CM83" i="6"/>
  <c r="CS82" i="6"/>
  <c r="CP81" i="6"/>
  <c r="CT81" i="6"/>
  <c r="CJ80" i="6"/>
  <c r="CR194" i="6"/>
  <c r="CB193" i="6"/>
  <c r="BY193" i="6"/>
  <c r="CN191" i="6"/>
  <c r="CE190" i="6"/>
  <c r="CL190" i="6"/>
  <c r="CO189" i="6"/>
  <c r="CQ188" i="6"/>
  <c r="CM188" i="6"/>
  <c r="CS187" i="6"/>
  <c r="CP186" i="6"/>
  <c r="CT186" i="6"/>
  <c r="CJ185" i="6"/>
  <c r="CC184" i="6"/>
  <c r="CU183" i="6"/>
  <c r="CF183" i="6"/>
  <c r="CI182" i="6"/>
  <c r="CD181" i="6"/>
  <c r="CA181" i="6"/>
  <c r="CH180" i="6"/>
  <c r="CK179" i="6"/>
  <c r="BZ179" i="6"/>
  <c r="CR178" i="6"/>
  <c r="CB177" i="6"/>
  <c r="BY177" i="6"/>
  <c r="CG176" i="6"/>
  <c r="CN175" i="6"/>
  <c r="CE174" i="6"/>
  <c r="CL174" i="6"/>
  <c r="CO173" i="6"/>
  <c r="CQ172" i="6"/>
  <c r="CM172" i="6"/>
  <c r="CS171" i="6"/>
  <c r="CP170" i="6"/>
  <c r="CJ169" i="6"/>
  <c r="CC168" i="6"/>
  <c r="CU167" i="6"/>
  <c r="CF167" i="6"/>
  <c r="CI166" i="6"/>
  <c r="CD165" i="6"/>
  <c r="CA165" i="6"/>
  <c r="CH164" i="6"/>
  <c r="CK163" i="6"/>
  <c r="BZ163" i="6"/>
  <c r="CR162" i="6"/>
  <c r="CB161" i="6"/>
  <c r="BY161" i="6"/>
  <c r="CG160" i="6"/>
  <c r="CE158" i="6"/>
  <c r="CL158" i="6"/>
  <c r="CO157" i="6"/>
  <c r="CQ156" i="6"/>
  <c r="CM156" i="6"/>
  <c r="CP154" i="6"/>
  <c r="CT154" i="6"/>
  <c r="CC152" i="6"/>
  <c r="CU151" i="6"/>
  <c r="CF151" i="6"/>
  <c r="CI150" i="6"/>
  <c r="CD149" i="6"/>
  <c r="CA149" i="6"/>
  <c r="CH148" i="6"/>
  <c r="CK147" i="6"/>
  <c r="BZ147" i="6"/>
  <c r="CR146" i="6"/>
  <c r="CB145" i="6"/>
  <c r="BY145" i="6"/>
  <c r="CG144" i="6"/>
  <c r="CN143" i="6"/>
  <c r="CE142" i="6"/>
  <c r="CL142" i="6"/>
  <c r="CO141" i="6"/>
  <c r="CQ140" i="6"/>
  <c r="CM140" i="6"/>
  <c r="CS139" i="6"/>
  <c r="CP138" i="6"/>
  <c r="CT138" i="6"/>
  <c r="CJ137" i="6"/>
  <c r="CC136" i="6"/>
  <c r="CU135" i="6"/>
  <c r="CF135" i="6"/>
  <c r="CI134" i="6"/>
  <c r="CD133" i="6"/>
  <c r="CA133" i="6"/>
  <c r="CH132" i="6"/>
  <c r="CK131" i="6"/>
  <c r="BZ131" i="6"/>
  <c r="CR130" i="6"/>
  <c r="CB129" i="6"/>
  <c r="BY129" i="6"/>
  <c r="CN127" i="6"/>
  <c r="CE126" i="6"/>
  <c r="CO125" i="6"/>
  <c r="CQ124" i="6"/>
  <c r="CS123" i="6"/>
  <c r="CP122" i="6"/>
  <c r="CT122" i="6"/>
  <c r="CJ121" i="6"/>
  <c r="CC120" i="6"/>
  <c r="CF119" i="6"/>
  <c r="CI118" i="6"/>
  <c r="CD117" i="6"/>
  <c r="CA117" i="6"/>
  <c r="CH116" i="6"/>
  <c r="CK115" i="6"/>
  <c r="BZ115" i="6"/>
  <c r="CR114" i="6"/>
  <c r="CB113" i="6"/>
  <c r="BY113" i="6"/>
  <c r="CG112" i="6"/>
  <c r="CN111" i="6"/>
  <c r="CE110" i="6"/>
  <c r="CL110" i="6"/>
  <c r="CO109" i="6"/>
  <c r="CQ108" i="6"/>
  <c r="CM108" i="6"/>
  <c r="CS107" i="6"/>
  <c r="CP106" i="6"/>
  <c r="CT106" i="6"/>
  <c r="CJ105" i="6"/>
  <c r="CC104" i="6"/>
  <c r="CU103" i="6"/>
  <c r="CI102" i="6"/>
  <c r="CD101" i="6"/>
  <c r="CA101" i="6"/>
  <c r="CH100" i="6"/>
  <c r="CK99" i="6"/>
  <c r="CR98" i="6"/>
  <c r="CB97" i="6"/>
  <c r="CG96" i="6"/>
  <c r="CN95" i="6"/>
  <c r="CE94" i="6"/>
  <c r="CL94" i="6"/>
  <c r="CO93" i="6"/>
  <c r="CQ92" i="6"/>
  <c r="CM92" i="6"/>
  <c r="CS91" i="6"/>
  <c r="CP90" i="6"/>
  <c r="CJ89" i="6"/>
  <c r="CC88" i="6"/>
  <c r="CU87" i="6"/>
  <c r="CF87" i="6"/>
  <c r="CD85" i="6"/>
  <c r="CA85" i="6"/>
  <c r="CJ84" i="6"/>
  <c r="CC83" i="6"/>
  <c r="CU82" i="6"/>
  <c r="CF82" i="6"/>
  <c r="CI81" i="6"/>
  <c r="CD80" i="6"/>
  <c r="CA80" i="6"/>
  <c r="CH79" i="6"/>
  <c r="CK78" i="6"/>
  <c r="BZ78" i="6"/>
  <c r="CR77" i="6"/>
  <c r="CB76" i="6"/>
  <c r="BY76" i="6"/>
  <c r="CG75" i="6"/>
  <c r="CN74" i="6"/>
  <c r="CE73" i="6"/>
  <c r="CL73" i="6"/>
  <c r="CO72" i="6"/>
  <c r="CQ71" i="6"/>
  <c r="CM71" i="6"/>
  <c r="CP69" i="6"/>
  <c r="CT69" i="6"/>
  <c r="CJ68" i="6"/>
  <c r="CU66" i="6"/>
  <c r="CF66" i="6"/>
  <c r="CI65" i="6"/>
  <c r="CD64" i="6"/>
  <c r="CA64" i="6"/>
  <c r="CK62" i="6"/>
  <c r="BZ62" i="6"/>
  <c r="CR61" i="6"/>
  <c r="CB60" i="6"/>
  <c r="BY60" i="6"/>
  <c r="CN58" i="6"/>
  <c r="CE57" i="6"/>
  <c r="CL57" i="6"/>
  <c r="CO56" i="6"/>
  <c r="CQ55" i="6"/>
  <c r="CM55" i="6"/>
  <c r="CS54" i="6"/>
  <c r="CP53" i="6"/>
  <c r="CT53" i="6"/>
  <c r="CJ52" i="6"/>
  <c r="CC51" i="6"/>
  <c r="CU50" i="6"/>
  <c r="CF50" i="6"/>
  <c r="CI49" i="6"/>
  <c r="CD48" i="6"/>
  <c r="CA48" i="6"/>
  <c r="CH47" i="6"/>
  <c r="CK46" i="6"/>
  <c r="BZ46" i="6"/>
  <c r="CR45" i="6"/>
  <c r="BY44" i="6"/>
  <c r="CG43" i="6"/>
  <c r="CN42" i="6"/>
  <c r="CE41" i="6"/>
  <c r="CL41" i="6"/>
  <c r="CO40" i="6"/>
  <c r="CQ39" i="6"/>
  <c r="CS38" i="6"/>
  <c r="CP37" i="6"/>
  <c r="CT37" i="6"/>
  <c r="CJ36" i="6"/>
  <c r="CC35" i="6"/>
  <c r="CU34" i="6"/>
  <c r="CF34" i="6"/>
  <c r="CI33" i="6"/>
  <c r="CD32" i="6"/>
  <c r="CA32" i="6"/>
  <c r="CH31" i="6"/>
  <c r="CK30" i="6"/>
  <c r="CR29" i="6"/>
  <c r="CB28" i="6"/>
  <c r="BY28" i="6"/>
  <c r="CG27" i="6"/>
  <c r="CN26" i="6"/>
  <c r="CL25" i="6"/>
  <c r="CO24" i="6"/>
  <c r="CQ23" i="6"/>
  <c r="CM23" i="6"/>
  <c r="CS22" i="6"/>
  <c r="CP21" i="6"/>
  <c r="CT21" i="6"/>
  <c r="CJ20" i="6"/>
  <c r="CC19" i="6"/>
  <c r="CU18" i="6"/>
  <c r="CF18" i="6"/>
  <c r="CD16" i="6"/>
  <c r="CA16" i="6"/>
  <c r="CK14" i="6"/>
  <c r="BZ14" i="6"/>
  <c r="CR13" i="6"/>
  <c r="CB12" i="6"/>
  <c r="BY12" i="6"/>
  <c r="CG11" i="6"/>
  <c r="CN10" i="6"/>
  <c r="CE9" i="6"/>
  <c r="CL9" i="6"/>
  <c r="CO8" i="6"/>
  <c r="CS6" i="6"/>
  <c r="CP5" i="6"/>
  <c r="CJ4" i="6"/>
  <c r="CC3" i="6"/>
  <c r="CA66" i="6"/>
  <c r="CH65" i="6"/>
  <c r="BZ64" i="6"/>
  <c r="CR63" i="6"/>
  <c r="CB62" i="6"/>
  <c r="BY62" i="6"/>
  <c r="CG61" i="6"/>
  <c r="CE59" i="6"/>
  <c r="CL59" i="6"/>
  <c r="CO58" i="6"/>
  <c r="CQ57" i="6"/>
  <c r="CM57" i="6"/>
  <c r="CS56" i="6"/>
  <c r="CP55" i="6"/>
  <c r="CT55" i="6"/>
  <c r="CJ54" i="6"/>
  <c r="CC53" i="6"/>
  <c r="CU52" i="6"/>
  <c r="CF52" i="6"/>
  <c r="CI51" i="6"/>
  <c r="CD50" i="6"/>
  <c r="CA50" i="6"/>
  <c r="CH49" i="6"/>
  <c r="CK48" i="6"/>
  <c r="BZ48" i="6"/>
  <c r="CR47" i="6"/>
  <c r="BY46" i="6"/>
  <c r="CG45" i="6"/>
  <c r="CN44" i="6"/>
  <c r="CE43" i="6"/>
  <c r="CL43" i="6"/>
  <c r="CO42" i="6"/>
  <c r="CQ41" i="6"/>
  <c r="CS40" i="6"/>
  <c r="CP39" i="6"/>
  <c r="CT39" i="6"/>
  <c r="CJ38" i="6"/>
  <c r="CC37" i="6"/>
  <c r="CU36" i="6"/>
  <c r="CF36" i="6"/>
  <c r="CI35" i="6"/>
  <c r="CD34" i="6"/>
  <c r="CA34" i="6"/>
  <c r="CK32" i="6"/>
  <c r="CR31" i="6"/>
  <c r="CB30" i="6"/>
  <c r="BY30" i="6"/>
  <c r="CG29" i="6"/>
  <c r="CN28" i="6"/>
  <c r="CL27" i="6"/>
  <c r="CO26" i="6"/>
  <c r="CQ25" i="6"/>
  <c r="CM25" i="6"/>
  <c r="CS24" i="6"/>
  <c r="CP23" i="6"/>
  <c r="CT23" i="6"/>
  <c r="CJ22" i="6"/>
  <c r="CC21" i="6"/>
  <c r="CU20" i="6"/>
  <c r="CF20" i="6"/>
  <c r="CD18" i="6"/>
  <c r="CA18" i="6"/>
  <c r="CK16" i="6"/>
  <c r="BZ16" i="6"/>
  <c r="CR15" i="6"/>
  <c r="CB14" i="6"/>
  <c r="BY14" i="6"/>
  <c r="CG13" i="6"/>
  <c r="CN12" i="6"/>
  <c r="CE11" i="6"/>
  <c r="CL11" i="6"/>
  <c r="CO10" i="6"/>
  <c r="CM9" i="6"/>
  <c r="CS8" i="6"/>
  <c r="CP7" i="6"/>
  <c r="CD27" i="6"/>
  <c r="CA27" i="6"/>
  <c r="CH26" i="6"/>
  <c r="CK25" i="6"/>
  <c r="BZ25" i="6"/>
  <c r="CR24" i="6"/>
  <c r="CB23" i="6"/>
  <c r="CG22" i="6"/>
  <c r="CN21" i="6"/>
  <c r="CE20" i="6"/>
  <c r="CL20" i="6"/>
  <c r="CO19" i="6"/>
  <c r="CQ18" i="6"/>
  <c r="CM18" i="6"/>
  <c r="CS17" i="6"/>
  <c r="CP16" i="6"/>
  <c r="CT16" i="6"/>
  <c r="CJ15" i="6"/>
  <c r="CC14" i="6"/>
  <c r="CI69" i="6"/>
  <c r="CD68" i="6"/>
  <c r="CA68" i="6"/>
  <c r="CH67" i="6"/>
  <c r="BZ66" i="6"/>
  <c r="CB64" i="6"/>
  <c r="BY64" i="6"/>
  <c r="CG63" i="6"/>
  <c r="CE61" i="6"/>
  <c r="CL61" i="6"/>
  <c r="CO60" i="6"/>
  <c r="CQ59" i="6"/>
  <c r="CM59" i="6"/>
  <c r="CS58" i="6"/>
  <c r="CP57" i="6"/>
  <c r="CT57" i="6"/>
  <c r="CJ56" i="6"/>
  <c r="CC55" i="6"/>
  <c r="CU54" i="6"/>
  <c r="CI53" i="6"/>
  <c r="CD52" i="6"/>
  <c r="CA52" i="6"/>
  <c r="CH51" i="6"/>
  <c r="CK50" i="6"/>
  <c r="BZ50" i="6"/>
  <c r="CR49" i="6"/>
  <c r="BY48" i="6"/>
  <c r="CG47" i="6"/>
  <c r="CN46" i="6"/>
  <c r="CE45" i="6"/>
  <c r="CL45" i="6"/>
  <c r="CO44" i="6"/>
  <c r="CQ43" i="6"/>
  <c r="CS42" i="6"/>
  <c r="CT41" i="6"/>
  <c r="CJ40" i="6"/>
  <c r="CC39" i="6"/>
  <c r="CU38" i="6"/>
  <c r="CF38" i="6"/>
  <c r="CI37" i="6"/>
  <c r="CD36" i="6"/>
  <c r="CA36" i="6"/>
  <c r="CK34" i="6"/>
  <c r="BZ34" i="6"/>
  <c r="CR33" i="6"/>
  <c r="CB32" i="6"/>
  <c r="BY32" i="6"/>
  <c r="CN30" i="6"/>
  <c r="CL29" i="6"/>
  <c r="CO28" i="6"/>
  <c r="CQ27" i="6"/>
  <c r="CM27" i="6"/>
  <c r="CS26" i="6"/>
  <c r="CP25" i="6"/>
  <c r="CT25" i="6"/>
  <c r="CJ24" i="6"/>
  <c r="CC23" i="6"/>
  <c r="CU22" i="6"/>
  <c r="CF22" i="6"/>
  <c r="CD20" i="6"/>
  <c r="CA20" i="6"/>
  <c r="CK18" i="6"/>
  <c r="BZ18" i="6"/>
  <c r="CR17" i="6"/>
  <c r="CB16" i="6"/>
  <c r="BY16" i="6"/>
  <c r="CG15" i="6"/>
  <c r="CN14" i="6"/>
  <c r="CE13" i="6"/>
  <c r="CL13" i="6"/>
  <c r="CO12" i="6"/>
  <c r="CQ11" i="6"/>
  <c r="CN71" i="6"/>
  <c r="CL70" i="6"/>
  <c r="CO69" i="6"/>
  <c r="CQ68" i="6"/>
  <c r="CM68" i="6"/>
  <c r="CT66" i="6"/>
  <c r="CJ65" i="6"/>
  <c r="CU63" i="6"/>
  <c r="CF63" i="6"/>
  <c r="CD61" i="6"/>
  <c r="CA61" i="6"/>
  <c r="CK59" i="6"/>
  <c r="BZ59" i="6"/>
  <c r="CR58" i="6"/>
  <c r="CB57" i="6"/>
  <c r="BY57" i="6"/>
  <c r="CN55" i="6"/>
  <c r="CE54" i="6"/>
  <c r="CL54" i="6"/>
  <c r="CO53" i="6"/>
  <c r="CQ52" i="6"/>
  <c r="CM52" i="6"/>
  <c r="CS51" i="6"/>
  <c r="CP50" i="6"/>
  <c r="CT50" i="6"/>
  <c r="CJ49" i="6"/>
  <c r="CC48" i="6"/>
  <c r="CU47" i="6"/>
  <c r="CF47" i="6"/>
  <c r="CI46" i="6"/>
  <c r="CD45" i="6"/>
  <c r="CA45" i="6"/>
  <c r="CH44" i="6"/>
  <c r="CK43" i="6"/>
  <c r="BZ43" i="6"/>
  <c r="CR42" i="6"/>
  <c r="CB41" i="6"/>
  <c r="BY41" i="6"/>
  <c r="CG40" i="6"/>
  <c r="CN39" i="6"/>
  <c r="CE38" i="6"/>
  <c r="CL38" i="6"/>
  <c r="CO37" i="6"/>
  <c r="CQ36" i="6"/>
  <c r="CM36" i="6"/>
  <c r="CS35" i="6"/>
  <c r="CP34" i="6"/>
  <c r="CT34" i="6"/>
  <c r="CJ33" i="6"/>
  <c r="CC32" i="6"/>
  <c r="CU31" i="6"/>
  <c r="CF31" i="6"/>
  <c r="CI30" i="6"/>
  <c r="CD29" i="6"/>
  <c r="CA29" i="6"/>
  <c r="CH28" i="6"/>
  <c r="CK27" i="6"/>
  <c r="BZ27" i="6"/>
  <c r="CR26" i="6"/>
  <c r="CB25" i="6"/>
  <c r="BY25" i="6"/>
  <c r="CG24" i="6"/>
  <c r="CN23" i="6"/>
  <c r="CE22" i="6"/>
  <c r="CL22" i="6"/>
  <c r="CO21" i="6"/>
  <c r="CQ20" i="6"/>
  <c r="CM20" i="6"/>
  <c r="CS19" i="6"/>
  <c r="CP18" i="6"/>
  <c r="CT18" i="6"/>
  <c r="CJ17" i="6"/>
  <c r="CC16" i="6"/>
  <c r="CU15" i="6"/>
  <c r="CF15" i="6"/>
  <c r="CI14" i="6"/>
  <c r="CD13" i="6"/>
  <c r="CA13" i="6"/>
  <c r="CK84" i="6"/>
  <c r="BZ84" i="6"/>
  <c r="CR83" i="6"/>
  <c r="CB82" i="6"/>
  <c r="BY82" i="6"/>
  <c r="CN80" i="6"/>
  <c r="CE79" i="6"/>
  <c r="CL79" i="6"/>
  <c r="CO78" i="6"/>
  <c r="CQ77" i="6"/>
  <c r="CM77" i="6"/>
  <c r="CS76" i="6"/>
  <c r="CP75" i="6"/>
  <c r="CT75" i="6"/>
  <c r="CJ74" i="6"/>
  <c r="CC73" i="6"/>
  <c r="CU72" i="6"/>
  <c r="CF72" i="6"/>
  <c r="CI71" i="6"/>
  <c r="CD70" i="6"/>
  <c r="CA70" i="6"/>
  <c r="CH69" i="6"/>
  <c r="BZ68" i="6"/>
  <c r="CB66" i="6"/>
  <c r="BY66" i="6"/>
  <c r="CG65" i="6"/>
  <c r="CE63" i="6"/>
  <c r="CL63" i="6"/>
  <c r="CQ61" i="6"/>
  <c r="CM61" i="6"/>
  <c r="CS60" i="6"/>
  <c r="CP59" i="6"/>
  <c r="CT59" i="6"/>
  <c r="CJ58" i="6"/>
  <c r="CC57" i="6"/>
  <c r="CU56" i="6"/>
  <c r="CI55" i="6"/>
  <c r="CD54" i="6"/>
  <c r="CA54" i="6"/>
  <c r="CH53" i="6"/>
  <c r="CK52" i="6"/>
  <c r="BZ52" i="6"/>
  <c r="CR51" i="6"/>
  <c r="CB50" i="6"/>
  <c r="BY50" i="6"/>
  <c r="CG49" i="6"/>
  <c r="CN48" i="6"/>
  <c r="CE47" i="6"/>
  <c r="CL47" i="6"/>
  <c r="CO46" i="6"/>
  <c r="CQ45" i="6"/>
  <c r="CM45" i="6"/>
  <c r="CS44" i="6"/>
  <c r="CT43" i="6"/>
  <c r="CJ42" i="6"/>
  <c r="CU40" i="6"/>
  <c r="CF40" i="6"/>
  <c r="CD38" i="6"/>
  <c r="CA38" i="6"/>
  <c r="CK36" i="6"/>
  <c r="BZ36" i="6"/>
  <c r="CR35" i="6"/>
  <c r="CB34" i="6"/>
  <c r="BY34" i="6"/>
  <c r="CN32" i="6"/>
  <c r="CE31" i="6"/>
  <c r="CL31" i="6"/>
  <c r="CO30" i="6"/>
  <c r="CQ29" i="6"/>
  <c r="CM29" i="6"/>
  <c r="CS28" i="6"/>
  <c r="CP27" i="6"/>
  <c r="CT27" i="6"/>
  <c r="CJ26" i="6"/>
  <c r="CC25" i="6"/>
  <c r="CU24" i="6"/>
  <c r="CF24" i="6"/>
  <c r="CI23" i="6"/>
  <c r="CD22" i="6"/>
  <c r="CA22" i="6"/>
  <c r="CH21" i="6"/>
  <c r="CK20" i="6"/>
  <c r="BZ20" i="6"/>
  <c r="CR19" i="6"/>
  <c r="CB18" i="6"/>
  <c r="BY18" i="6"/>
  <c r="CG17" i="6"/>
  <c r="CN16" i="6"/>
  <c r="CE15" i="6"/>
  <c r="CL15" i="6"/>
  <c r="CO14" i="6"/>
  <c r="CQ13" i="6"/>
  <c r="CM13" i="6"/>
  <c r="CS12" i="6"/>
  <c r="CP11" i="6"/>
  <c r="CT11" i="6"/>
  <c r="CJ10" i="6"/>
  <c r="CC9" i="6"/>
  <c r="CU8" i="6"/>
  <c r="CF8" i="6"/>
  <c r="CI7" i="6"/>
  <c r="CD6" i="6"/>
  <c r="CA6" i="6"/>
  <c r="CH5" i="6"/>
  <c r="CK4" i="6"/>
  <c r="CP84" i="6"/>
  <c r="CT84" i="6"/>
  <c r="CJ83" i="6"/>
  <c r="CC82" i="6"/>
  <c r="CU81" i="6"/>
  <c r="CF81" i="6"/>
  <c r="CI80" i="6"/>
  <c r="CD79" i="6"/>
  <c r="CA79" i="6"/>
  <c r="CH78" i="6"/>
  <c r="CK77" i="6"/>
  <c r="BZ77" i="6"/>
  <c r="CR76" i="6"/>
  <c r="CB75" i="6"/>
  <c r="BY75" i="6"/>
  <c r="CG74" i="6"/>
  <c r="CN73" i="6"/>
  <c r="CE72" i="6"/>
  <c r="CL72" i="6"/>
  <c r="CO71" i="6"/>
  <c r="CQ70" i="6"/>
  <c r="CM70" i="6"/>
  <c r="CP68" i="6"/>
  <c r="CT68" i="6"/>
  <c r="CJ67" i="6"/>
  <c r="CU65" i="6"/>
  <c r="CF65" i="6"/>
  <c r="CI64" i="6"/>
  <c r="CD63" i="6"/>
  <c r="CA63" i="6"/>
  <c r="CK61" i="6"/>
  <c r="BZ61" i="6"/>
  <c r="CR60" i="6"/>
  <c r="CB59" i="6"/>
  <c r="BY59" i="6"/>
  <c r="CN57" i="6"/>
  <c r="CE56" i="6"/>
  <c r="CL56" i="6"/>
  <c r="CO55" i="6"/>
  <c r="CQ54" i="6"/>
  <c r="CM54" i="6"/>
  <c r="CS53" i="6"/>
  <c r="CP52" i="6"/>
  <c r="CT52" i="6"/>
  <c r="CJ51" i="6"/>
  <c r="CC50" i="6"/>
  <c r="CU49" i="6"/>
  <c r="CF49" i="6"/>
  <c r="CI48" i="6"/>
  <c r="CD47" i="6"/>
  <c r="CA47" i="6"/>
  <c r="CH46" i="6"/>
  <c r="CK45" i="6"/>
  <c r="BZ45" i="6"/>
  <c r="CR44" i="6"/>
  <c r="CB43" i="6"/>
  <c r="BY43" i="6"/>
  <c r="CG42" i="6"/>
  <c r="CN41" i="6"/>
  <c r="CE40" i="6"/>
  <c r="CL40" i="6"/>
  <c r="CO39" i="6"/>
  <c r="CQ38" i="6"/>
  <c r="CM38" i="6"/>
  <c r="CS37" i="6"/>
  <c r="CP36" i="6"/>
  <c r="CT36" i="6"/>
  <c r="CJ35" i="6"/>
  <c r="CC34" i="6"/>
  <c r="CU33" i="6"/>
  <c r="CF33" i="6"/>
  <c r="CI32" i="6"/>
  <c r="CD31" i="6"/>
  <c r="CA31" i="6"/>
  <c r="CH30" i="6"/>
  <c r="CK29" i="6"/>
  <c r="CR28" i="6"/>
  <c r="CB27" i="6"/>
  <c r="BY27" i="6"/>
  <c r="CG26" i="6"/>
  <c r="CN25" i="6"/>
  <c r="CE24" i="6"/>
  <c r="CL24" i="6"/>
  <c r="CO23" i="6"/>
  <c r="CQ22" i="6"/>
  <c r="CM22" i="6"/>
  <c r="CS21" i="6"/>
  <c r="CP20" i="6"/>
  <c r="CT20" i="6"/>
  <c r="CJ19" i="6"/>
  <c r="CC18" i="6"/>
  <c r="CU17" i="6"/>
  <c r="CF17" i="6"/>
  <c r="CI16" i="6"/>
  <c r="CD15" i="6"/>
  <c r="CA15" i="6"/>
  <c r="CH14" i="6"/>
  <c r="CK13" i="6"/>
  <c r="BZ13" i="6"/>
  <c r="CB11" i="6"/>
  <c r="BY11" i="6"/>
  <c r="CG10" i="6"/>
  <c r="CN9" i="6"/>
  <c r="CE8" i="6"/>
  <c r="CL8" i="6"/>
  <c r="CO7" i="6"/>
  <c r="CS5" i="6"/>
  <c r="CP4" i="6"/>
  <c r="CJ3" i="6"/>
  <c r="BY84" i="6"/>
  <c r="CN82" i="6"/>
  <c r="CE81" i="6"/>
  <c r="CL81" i="6"/>
  <c r="CO80" i="6"/>
  <c r="CQ79" i="6"/>
  <c r="CM79" i="6"/>
  <c r="CS78" i="6"/>
  <c r="CP77" i="6"/>
  <c r="CT77" i="6"/>
  <c r="CJ76" i="6"/>
  <c r="CC75" i="6"/>
  <c r="CU74" i="6"/>
  <c r="CF74" i="6"/>
  <c r="CI73" i="6"/>
  <c r="CD72" i="6"/>
  <c r="CA72" i="6"/>
  <c r="CH71" i="6"/>
  <c r="CK70" i="6"/>
  <c r="BZ70" i="6"/>
  <c r="CR69" i="6"/>
  <c r="CB68" i="6"/>
  <c r="CG67" i="6"/>
  <c r="CN66" i="6"/>
  <c r="CE65" i="6"/>
  <c r="CL65" i="6"/>
  <c r="CQ63" i="6"/>
  <c r="CM63" i="6"/>
  <c r="CS62" i="6"/>
  <c r="CP61" i="6"/>
  <c r="CT61" i="6"/>
  <c r="CJ60" i="6"/>
  <c r="CC59" i="6"/>
  <c r="CU58" i="6"/>
  <c r="CI57" i="6"/>
  <c r="CD56" i="6"/>
  <c r="CA56" i="6"/>
  <c r="CH55" i="6"/>
  <c r="CK54" i="6"/>
  <c r="BZ54" i="6"/>
  <c r="CR53" i="6"/>
  <c r="CB52" i="6"/>
  <c r="BY52" i="6"/>
  <c r="CG51" i="6"/>
  <c r="CN50" i="6"/>
  <c r="CE49" i="6"/>
  <c r="CL49" i="6"/>
  <c r="CO48" i="6"/>
  <c r="CQ47" i="6"/>
  <c r="CM47" i="6"/>
  <c r="CS46" i="6"/>
  <c r="CP45" i="6"/>
  <c r="CT45" i="6"/>
  <c r="CJ44" i="6"/>
  <c r="CU42" i="6"/>
  <c r="CF42" i="6"/>
  <c r="CD40" i="6"/>
  <c r="CA40" i="6"/>
  <c r="CH39" i="6"/>
  <c r="CK38" i="6"/>
  <c r="BZ38" i="6"/>
  <c r="CR37" i="6"/>
  <c r="CB36" i="6"/>
  <c r="BY36" i="6"/>
  <c r="CN34" i="6"/>
  <c r="CE33" i="6"/>
  <c r="CL33" i="6"/>
  <c r="CO32" i="6"/>
  <c r="CQ31" i="6"/>
  <c r="CM31" i="6"/>
  <c r="CS30" i="6"/>
  <c r="CP29" i="6"/>
  <c r="CJ28" i="6"/>
  <c r="CC27" i="6"/>
  <c r="CU26" i="6"/>
  <c r="CF26" i="6"/>
  <c r="CI25" i="6"/>
  <c r="CD24" i="6"/>
  <c r="CA24" i="6"/>
  <c r="CH23" i="6"/>
  <c r="CK22" i="6"/>
  <c r="BZ22" i="6"/>
  <c r="CR21" i="6"/>
  <c r="CB20" i="6"/>
  <c r="CG19" i="6"/>
  <c r="CN18" i="6"/>
  <c r="CE17" i="6"/>
  <c r="CL17" i="6"/>
  <c r="CO16" i="6"/>
  <c r="CC84" i="6"/>
  <c r="CU83" i="6"/>
  <c r="CF83" i="6"/>
  <c r="CI82" i="6"/>
  <c r="CD81" i="6"/>
  <c r="CA81" i="6"/>
  <c r="CH80" i="6"/>
  <c r="CK79" i="6"/>
  <c r="BZ79" i="6"/>
  <c r="CR78" i="6"/>
  <c r="CB77" i="6"/>
  <c r="BY77" i="6"/>
  <c r="CG76" i="6"/>
  <c r="CN75" i="6"/>
  <c r="CE74" i="6"/>
  <c r="CL74" i="6"/>
  <c r="CO73" i="6"/>
  <c r="CQ72" i="6"/>
  <c r="CM72" i="6"/>
  <c r="CS71" i="6"/>
  <c r="CP70" i="6"/>
  <c r="CT70" i="6"/>
  <c r="CJ69" i="6"/>
  <c r="CC68" i="6"/>
  <c r="CU67" i="6"/>
  <c r="CF67" i="6"/>
  <c r="CI66" i="6"/>
  <c r="CD65" i="6"/>
  <c r="CA65" i="6"/>
  <c r="CH64" i="6"/>
  <c r="CK63" i="6"/>
  <c r="BZ63" i="6"/>
  <c r="CR62" i="6"/>
  <c r="CB61" i="6"/>
  <c r="BY61" i="6"/>
  <c r="CG60" i="6"/>
  <c r="CN59" i="6"/>
  <c r="CE58" i="6"/>
  <c r="CL58" i="6"/>
  <c r="CO57" i="6"/>
  <c r="CQ56" i="6"/>
  <c r="CM56" i="6"/>
  <c r="CS55" i="6"/>
  <c r="CP54" i="6"/>
  <c r="CT54" i="6"/>
  <c r="CJ53" i="6"/>
  <c r="CC52" i="6"/>
  <c r="CU51" i="6"/>
  <c r="CF51" i="6"/>
  <c r="CI50" i="6"/>
  <c r="CD49" i="6"/>
  <c r="CA49" i="6"/>
  <c r="CH48" i="6"/>
  <c r="CK47" i="6"/>
  <c r="BZ47" i="6"/>
  <c r="CR46" i="6"/>
  <c r="BY45" i="6"/>
  <c r="CG44" i="6"/>
  <c r="CN43" i="6"/>
  <c r="CE42" i="6"/>
  <c r="CL42" i="6"/>
  <c r="CO41" i="6"/>
  <c r="CQ40" i="6"/>
  <c r="CS39" i="6"/>
  <c r="CP38" i="6"/>
  <c r="CT38" i="6"/>
  <c r="CJ37" i="6"/>
  <c r="CC36" i="6"/>
  <c r="CU35" i="6"/>
  <c r="CF35" i="6"/>
  <c r="CI34" i="6"/>
  <c r="CD33" i="6"/>
  <c r="CA33" i="6"/>
  <c r="CH32" i="6"/>
  <c r="CK31" i="6"/>
  <c r="CR30" i="6"/>
  <c r="CB29" i="6"/>
  <c r="BY29" i="6"/>
  <c r="CG28" i="6"/>
  <c r="CN27" i="6"/>
  <c r="CL26" i="6"/>
  <c r="CO25" i="6"/>
  <c r="CQ24" i="6"/>
  <c r="CM24" i="6"/>
  <c r="CS23" i="6"/>
  <c r="CP22" i="6"/>
  <c r="CT22" i="6"/>
  <c r="CJ21" i="6"/>
  <c r="CC20" i="6"/>
  <c r="CU19" i="6"/>
  <c r="CF19" i="6"/>
  <c r="CD17" i="6"/>
  <c r="CU60" i="6"/>
  <c r="CD58" i="6"/>
  <c r="CA58" i="6"/>
  <c r="CH57" i="6"/>
  <c r="CK56" i="6"/>
  <c r="BZ56" i="6"/>
  <c r="CR55" i="6"/>
  <c r="CB54" i="6"/>
  <c r="BY54" i="6"/>
  <c r="CG53" i="6"/>
  <c r="CN52" i="6"/>
  <c r="CE51" i="6"/>
  <c r="CL51" i="6"/>
  <c r="CO50" i="6"/>
  <c r="CQ49" i="6"/>
  <c r="CM49" i="6"/>
  <c r="CP47" i="6"/>
  <c r="CT47" i="6"/>
  <c r="CJ46" i="6"/>
  <c r="CC45" i="6"/>
  <c r="CU44" i="6"/>
  <c r="CF44" i="6"/>
  <c r="CI43" i="6"/>
  <c r="CD42" i="6"/>
  <c r="CA42" i="6"/>
  <c r="CH41" i="6"/>
  <c r="CK40" i="6"/>
  <c r="BZ40" i="6"/>
  <c r="CR39" i="6"/>
  <c r="CB38" i="6"/>
  <c r="BY38" i="6"/>
  <c r="CG37" i="6"/>
  <c r="CN36" i="6"/>
  <c r="CE35" i="6"/>
  <c r="CL35" i="6"/>
  <c r="CO34" i="6"/>
  <c r="CQ33" i="6"/>
  <c r="CM33" i="6"/>
  <c r="CS32" i="6"/>
  <c r="CP31" i="6"/>
  <c r="CJ30" i="6"/>
  <c r="CC29" i="6"/>
  <c r="CU28" i="6"/>
  <c r="CF28" i="6"/>
  <c r="CI27" i="6"/>
  <c r="CD26" i="6"/>
  <c r="CA26" i="6"/>
  <c r="CH25" i="6"/>
  <c r="CK24" i="6"/>
  <c r="BZ24" i="6"/>
  <c r="CR23" i="6"/>
  <c r="CB22" i="6"/>
  <c r="CG21" i="6"/>
  <c r="CN20" i="6"/>
  <c r="CE19" i="6"/>
  <c r="CL19" i="6"/>
  <c r="CO18" i="6"/>
  <c r="CQ17" i="6"/>
  <c r="CM17" i="6"/>
  <c r="CS16" i="6"/>
  <c r="CP15" i="6"/>
  <c r="CT15" i="6"/>
  <c r="CJ14" i="6"/>
  <c r="CC13" i="6"/>
  <c r="CU12" i="6"/>
  <c r="CF12" i="6"/>
  <c r="CI11" i="6"/>
  <c r="CD10" i="6"/>
  <c r="CA10" i="6"/>
  <c r="CH9" i="6"/>
  <c r="CK8" i="6"/>
  <c r="BZ8" i="6"/>
  <c r="CR7" i="6"/>
  <c r="CB6" i="6"/>
  <c r="BY6" i="6"/>
  <c r="CG5" i="6"/>
  <c r="CN4" i="6"/>
  <c r="CE3" i="6"/>
  <c r="BY31" i="6"/>
  <c r="CG30" i="6"/>
  <c r="CN29" i="6"/>
  <c r="CL28" i="6"/>
  <c r="CO27" i="6"/>
  <c r="CQ26" i="6"/>
  <c r="CM26" i="6"/>
  <c r="CS25" i="6"/>
  <c r="CP24" i="6"/>
  <c r="CT24" i="6"/>
  <c r="CJ23" i="6"/>
  <c r="CC22" i="6"/>
  <c r="CU21" i="6"/>
  <c r="CF21" i="6"/>
  <c r="CD19" i="6"/>
  <c r="CA19" i="6"/>
  <c r="CK17" i="6"/>
  <c r="BZ17" i="6"/>
  <c r="CR16" i="6"/>
  <c r="CB15" i="6"/>
  <c r="BY15" i="6"/>
  <c r="CG14" i="6"/>
  <c r="CN13" i="6"/>
  <c r="CE12" i="6"/>
  <c r="CL12" i="6"/>
  <c r="CO11" i="6"/>
  <c r="CM10" i="6"/>
  <c r="CS9" i="6"/>
  <c r="CP8" i="6"/>
  <c r="CT8" i="6"/>
  <c r="CC79" i="6"/>
  <c r="CU78" i="6"/>
  <c r="CF78" i="6"/>
  <c r="CI77" i="6"/>
  <c r="CD76" i="6"/>
  <c r="CA76" i="6"/>
  <c r="CH75" i="6"/>
  <c r="CK74" i="6"/>
  <c r="BZ74" i="6"/>
  <c r="CR73" i="6"/>
  <c r="CB72" i="6"/>
  <c r="CG71" i="6"/>
  <c r="CN70" i="6"/>
  <c r="CL69" i="6"/>
  <c r="CO68" i="6"/>
  <c r="CQ67" i="6"/>
  <c r="CM67" i="6"/>
  <c r="CT65" i="6"/>
  <c r="CJ64" i="6"/>
  <c r="CU62" i="6"/>
  <c r="CD60" i="6"/>
  <c r="CA60" i="6"/>
  <c r="CK58" i="6"/>
  <c r="BZ58" i="6"/>
  <c r="CR57" i="6"/>
  <c r="CB56" i="6"/>
  <c r="BY56" i="6"/>
  <c r="CN54" i="6"/>
  <c r="CE53" i="6"/>
  <c r="CL53" i="6"/>
  <c r="CO52" i="6"/>
  <c r="CQ51" i="6"/>
  <c r="CM51" i="6"/>
  <c r="CS50" i="6"/>
  <c r="CP49" i="6"/>
  <c r="CT49" i="6"/>
  <c r="CJ48" i="6"/>
  <c r="CC47" i="6"/>
  <c r="CU46" i="6"/>
  <c r="CF46" i="6"/>
  <c r="CI45" i="6"/>
  <c r="CD44" i="6"/>
  <c r="CA44" i="6"/>
  <c r="CH43" i="6"/>
  <c r="CK42" i="6"/>
  <c r="BZ42" i="6"/>
  <c r="CR41" i="6"/>
  <c r="CB40" i="6"/>
  <c r="BY40" i="6"/>
  <c r="CG39" i="6"/>
  <c r="CN38" i="6"/>
  <c r="CE37" i="6"/>
  <c r="CL37" i="6"/>
  <c r="CO36" i="6"/>
  <c r="CQ35" i="6"/>
  <c r="CM35" i="6"/>
  <c r="CS34" i="6"/>
  <c r="CP33" i="6"/>
  <c r="CJ32" i="6"/>
  <c r="CC31" i="6"/>
  <c r="CU30" i="6"/>
  <c r="CF30" i="6"/>
  <c r="CI29" i="6"/>
  <c r="CD28" i="6"/>
  <c r="CA28" i="6"/>
  <c r="CH27" i="6"/>
  <c r="CK26" i="6"/>
  <c r="BZ26" i="6"/>
  <c r="CR25" i="6"/>
  <c r="CB24" i="6"/>
  <c r="CG23" i="6"/>
  <c r="CN22" i="6"/>
  <c r="CE21" i="6"/>
  <c r="CL21" i="6"/>
  <c r="CO20" i="6"/>
  <c r="CQ19" i="6"/>
  <c r="CM19" i="6"/>
  <c r="CS18" i="6"/>
  <c r="CP17" i="6"/>
  <c r="CT17" i="6"/>
  <c r="CJ16" i="6"/>
  <c r="CC15" i="6"/>
  <c r="CU14" i="6"/>
  <c r="CF14" i="6"/>
  <c r="CI13" i="6"/>
  <c r="CD12" i="6"/>
  <c r="CA12" i="6"/>
  <c r="CH11" i="6"/>
  <c r="CK10" i="6"/>
  <c r="BZ10" i="6"/>
  <c r="CB8" i="6"/>
  <c r="BY8" i="6"/>
  <c r="CG7" i="6"/>
  <c r="CN6" i="6"/>
  <c r="CE5" i="6"/>
  <c r="CL5" i="6"/>
  <c r="CO4" i="6"/>
  <c r="CQ3" i="6"/>
  <c r="CH84" i="6"/>
  <c r="CK83" i="6"/>
  <c r="BZ83" i="6"/>
  <c r="CR82" i="6"/>
  <c r="CB81" i="6"/>
  <c r="BY81" i="6"/>
  <c r="CN79" i="6"/>
  <c r="CE78" i="6"/>
  <c r="CL78" i="6"/>
  <c r="CO77" i="6"/>
  <c r="CQ76" i="6"/>
  <c r="CM76" i="6"/>
  <c r="CS75" i="6"/>
  <c r="CP74" i="6"/>
  <c r="CT74" i="6"/>
  <c r="CJ73" i="6"/>
  <c r="CC72" i="6"/>
  <c r="CU71" i="6"/>
  <c r="CF71" i="6"/>
  <c r="CI70" i="6"/>
  <c r="CD69" i="6"/>
  <c r="CA69" i="6"/>
  <c r="CH68" i="6"/>
  <c r="CK67" i="6"/>
  <c r="BZ67" i="6"/>
  <c r="CB65" i="6"/>
  <c r="BY65" i="6"/>
  <c r="CG64" i="6"/>
  <c r="CE62" i="6"/>
  <c r="CL62" i="6"/>
  <c r="CQ60" i="6"/>
  <c r="CM60" i="6"/>
  <c r="CS59" i="6"/>
  <c r="CP58" i="6"/>
  <c r="CT58" i="6"/>
  <c r="CJ57" i="6"/>
  <c r="CC56" i="6"/>
  <c r="CU55" i="6"/>
  <c r="CI54" i="6"/>
  <c r="CD53" i="6"/>
  <c r="CA53" i="6"/>
  <c r="CH52" i="6"/>
  <c r="CK51" i="6"/>
  <c r="BZ51" i="6"/>
  <c r="CR50" i="6"/>
  <c r="CB49" i="6"/>
  <c r="BY49" i="6"/>
  <c r="CG48" i="6"/>
  <c r="CN47" i="6"/>
  <c r="CE46" i="6"/>
  <c r="CL46" i="6"/>
  <c r="CO45" i="6"/>
  <c r="CQ44" i="6"/>
  <c r="CM44" i="6"/>
  <c r="CS43" i="6"/>
  <c r="CP42" i="6"/>
  <c r="CT42" i="6"/>
  <c r="CJ41" i="6"/>
  <c r="CC40" i="6"/>
  <c r="CU39" i="6"/>
  <c r="CF39" i="6"/>
  <c r="CD37" i="6"/>
  <c r="CA37" i="6"/>
  <c r="CK35" i="6"/>
  <c r="BZ35" i="6"/>
  <c r="CR34" i="6"/>
  <c r="CB33" i="6"/>
  <c r="BY33" i="6"/>
  <c r="CN31" i="6"/>
  <c r="CE30" i="6"/>
  <c r="CL30" i="6"/>
  <c r="CO29" i="6"/>
  <c r="CQ28" i="6"/>
  <c r="CM28" i="6"/>
  <c r="CS27" i="6"/>
  <c r="CP26" i="6"/>
  <c r="CT26" i="6"/>
  <c r="CJ25" i="6"/>
  <c r="CC24" i="6"/>
  <c r="CU23" i="6"/>
  <c r="CF23" i="6"/>
  <c r="CI22" i="6"/>
  <c r="CD21" i="6"/>
  <c r="CA21" i="6"/>
  <c r="CH20" i="6"/>
  <c r="CK19" i="6"/>
  <c r="BZ19" i="6"/>
  <c r="CR18" i="6"/>
  <c r="CB17" i="6"/>
  <c r="BY17" i="6"/>
  <c r="CG16" i="6"/>
  <c r="CN15" i="6"/>
  <c r="CE14" i="6"/>
  <c r="CL14" i="6"/>
  <c r="CO13" i="6"/>
  <c r="CQ15" i="6"/>
  <c r="CM15" i="6"/>
  <c r="CS14" i="6"/>
  <c r="CP13" i="6"/>
  <c r="CT13" i="6"/>
  <c r="CJ12" i="6"/>
  <c r="CC11" i="6"/>
  <c r="CU10" i="6"/>
  <c r="CF10" i="6"/>
  <c r="CI9" i="6"/>
  <c r="CD8" i="6"/>
  <c r="CA8" i="6"/>
  <c r="CH7" i="6"/>
  <c r="CK6" i="6"/>
  <c r="CR5" i="6"/>
  <c r="CB4" i="6"/>
  <c r="BY4" i="6"/>
  <c r="CA17" i="6"/>
  <c r="CK15" i="6"/>
  <c r="BZ15" i="6"/>
  <c r="CR14" i="6"/>
  <c r="CB13" i="6"/>
  <c r="BY13" i="6"/>
  <c r="CG12" i="6"/>
  <c r="CN11" i="6"/>
  <c r="CE10" i="6"/>
  <c r="CL10" i="6"/>
  <c r="CO9" i="6"/>
  <c r="CM8" i="6"/>
  <c r="CS7" i="6"/>
  <c r="CP6" i="6"/>
  <c r="CJ5" i="6"/>
  <c r="CC4" i="6"/>
  <c r="CU3" i="6"/>
  <c r="CF3" i="6"/>
  <c r="CJ7" i="6"/>
  <c r="CC6" i="6"/>
  <c r="CU5" i="6"/>
  <c r="CF5" i="6"/>
  <c r="CI4" i="6"/>
  <c r="CD3" i="6"/>
  <c r="CQ12" i="6"/>
  <c r="CM12" i="6"/>
  <c r="CS11" i="6"/>
  <c r="CP10" i="6"/>
  <c r="CT10" i="6"/>
  <c r="CJ9" i="6"/>
  <c r="CC8" i="6"/>
  <c r="CU7" i="6"/>
  <c r="CF7" i="6"/>
  <c r="CI6" i="6"/>
  <c r="CD5" i="6"/>
  <c r="CA5" i="6"/>
  <c r="CH4" i="6"/>
  <c r="CK3" i="6"/>
  <c r="CU16" i="6"/>
  <c r="CF16" i="6"/>
  <c r="CI15" i="6"/>
  <c r="CD14" i="6"/>
  <c r="CA14" i="6"/>
  <c r="CH13" i="6"/>
  <c r="CK12" i="6"/>
  <c r="BZ12" i="6"/>
  <c r="CB10" i="6"/>
  <c r="BY10" i="6"/>
  <c r="CG9" i="6"/>
  <c r="CN8" i="6"/>
  <c r="CE7" i="6"/>
  <c r="CL7" i="6"/>
  <c r="CO6" i="6"/>
  <c r="CQ5" i="6"/>
  <c r="CS4" i="6"/>
  <c r="CP3" i="6"/>
  <c r="CC10" i="6"/>
  <c r="CU9" i="6"/>
  <c r="CF9" i="6"/>
  <c r="CI8" i="6"/>
  <c r="CD7" i="6"/>
  <c r="CA7" i="6"/>
  <c r="CH6" i="6"/>
  <c r="CK5" i="6"/>
  <c r="CR4" i="6"/>
  <c r="CB3" i="6"/>
  <c r="BY3" i="6"/>
  <c r="CQ16" i="6"/>
  <c r="CM16" i="6"/>
  <c r="CS15" i="6"/>
  <c r="CP14" i="6"/>
  <c r="CT14" i="6"/>
  <c r="CJ13" i="6"/>
  <c r="CC12" i="6"/>
  <c r="CU11" i="6"/>
  <c r="CF11" i="6"/>
  <c r="CI10" i="6"/>
  <c r="CD9" i="6"/>
  <c r="CA9" i="6"/>
  <c r="CH8" i="6"/>
  <c r="CK7" i="6"/>
  <c r="CR6" i="6"/>
  <c r="CB5" i="6"/>
  <c r="BY5" i="6"/>
  <c r="CM11" i="6"/>
  <c r="CS10" i="6"/>
  <c r="CP9" i="6"/>
  <c r="CT9" i="6"/>
  <c r="CJ8" i="6"/>
  <c r="CC7" i="6"/>
  <c r="CU6" i="6"/>
  <c r="CF6" i="6"/>
  <c r="CI5" i="6"/>
  <c r="CD4" i="6"/>
  <c r="CA4" i="6"/>
  <c r="CH3" i="6"/>
  <c r="CH12" i="6"/>
  <c r="CK11" i="6"/>
  <c r="BZ11" i="6"/>
  <c r="CB9" i="6"/>
  <c r="BY9" i="6"/>
  <c r="CG8" i="6"/>
  <c r="CN7" i="6"/>
  <c r="CE6" i="6"/>
  <c r="CL6" i="6"/>
  <c r="CO5" i="6"/>
  <c r="CQ4" i="6"/>
  <c r="AY218" i="6"/>
  <c r="BY218" i="6" s="1"/>
  <c r="AY72" i="6"/>
  <c r="BY72" i="6" s="1"/>
  <c r="BT71" i="6"/>
  <c r="CE71" i="6" s="1"/>
  <c r="BN67" i="6"/>
  <c r="CC67" i="6" s="1"/>
  <c r="BJ113" i="6"/>
  <c r="CH113" i="6" s="1"/>
  <c r="BF84" i="6"/>
  <c r="CG84" i="6" s="1"/>
  <c r="BH68" i="6"/>
  <c r="CR68" i="6" s="1"/>
  <c r="BI70" i="6"/>
  <c r="CS70" i="6" s="1"/>
  <c r="BB7" i="6"/>
  <c r="CM7" i="6" s="1"/>
  <c r="AA1" i="1"/>
  <c r="AB1" i="1"/>
  <c r="AC1" i="1"/>
  <c r="AD1" i="1"/>
  <c r="AF1" i="1"/>
  <c r="X3" i="1"/>
  <c r="AF3" i="1" s="1"/>
  <c r="AQ3" i="1" s="1"/>
  <c r="X4" i="1"/>
  <c r="AF4" i="1" s="1"/>
  <c r="AQ4" i="1" s="1"/>
  <c r="X5" i="1"/>
  <c r="AF5" i="1" s="1"/>
  <c r="AQ5" i="1" s="1"/>
  <c r="X6" i="1"/>
  <c r="AF6" i="1" s="1"/>
  <c r="AQ6" i="1" s="1"/>
  <c r="X7" i="1"/>
  <c r="AF7" i="1" s="1"/>
  <c r="AQ7" i="1" s="1"/>
  <c r="X8" i="1"/>
  <c r="AF8" i="1" s="1"/>
  <c r="AQ8" i="1" s="1"/>
  <c r="X9" i="1"/>
  <c r="AF9" i="1" s="1"/>
  <c r="AQ9" i="1" s="1"/>
  <c r="X10" i="1"/>
  <c r="AF10" i="1" s="1"/>
  <c r="AQ10" i="1" s="1"/>
  <c r="X11" i="1"/>
  <c r="AF11" i="1" s="1"/>
  <c r="AQ11" i="1" s="1"/>
  <c r="X12" i="1"/>
  <c r="AF12" i="1" s="1"/>
  <c r="AQ12" i="1" s="1"/>
  <c r="X13" i="1"/>
  <c r="AF13" i="1" s="1"/>
  <c r="AQ13" i="1" s="1"/>
  <c r="X14" i="1"/>
  <c r="AF14" i="1" s="1"/>
  <c r="AQ14" i="1" s="1"/>
  <c r="X15" i="1"/>
  <c r="AF15" i="1" s="1"/>
  <c r="AQ15" i="1" s="1"/>
  <c r="X16" i="1"/>
  <c r="AF16" i="1" s="1"/>
  <c r="AQ16" i="1" s="1"/>
  <c r="X17" i="1"/>
  <c r="AF17" i="1" s="1"/>
  <c r="AQ17" i="1" s="1"/>
  <c r="X18" i="1"/>
  <c r="AF18" i="1" s="1"/>
  <c r="AQ18" i="1" s="1"/>
  <c r="X19" i="1"/>
  <c r="AF19" i="1" s="1"/>
  <c r="AQ19" i="1" s="1"/>
  <c r="X20" i="1"/>
  <c r="AF20" i="1" s="1"/>
  <c r="AQ20" i="1" s="1"/>
  <c r="X21" i="1"/>
  <c r="AF21" i="1" s="1"/>
  <c r="AQ21" i="1" s="1"/>
  <c r="X22" i="1"/>
  <c r="AF22" i="1" s="1"/>
  <c r="AQ22" i="1" s="1"/>
  <c r="X23" i="1"/>
  <c r="AF23" i="1" s="1"/>
  <c r="AQ23" i="1" s="1"/>
  <c r="X24" i="1"/>
  <c r="AF24" i="1" s="1"/>
  <c r="AQ24" i="1" s="1"/>
  <c r="X25" i="1"/>
  <c r="AF25" i="1" s="1"/>
  <c r="AQ25" i="1" s="1"/>
  <c r="X26" i="1"/>
  <c r="AF26" i="1" s="1"/>
  <c r="AQ26" i="1" s="1"/>
  <c r="X27" i="1"/>
  <c r="AF27" i="1" s="1"/>
  <c r="AQ27" i="1" s="1"/>
  <c r="X28" i="1"/>
  <c r="AF28" i="1" s="1"/>
  <c r="AQ28" i="1" s="1"/>
  <c r="X29" i="1"/>
  <c r="AF29" i="1" s="1"/>
  <c r="AQ29" i="1" s="1"/>
  <c r="X30" i="1"/>
  <c r="AF30" i="1" s="1"/>
  <c r="AQ30" i="1" s="1"/>
  <c r="X31" i="1"/>
  <c r="AF31" i="1" s="1"/>
  <c r="AQ31" i="1" s="1"/>
  <c r="X32" i="1"/>
  <c r="AF32" i="1" s="1"/>
  <c r="AQ32" i="1" s="1"/>
  <c r="X33" i="1"/>
  <c r="AF33" i="1" s="1"/>
  <c r="AQ33" i="1" s="1"/>
  <c r="X34" i="1"/>
  <c r="AF34" i="1" s="1"/>
  <c r="AQ34" i="1" s="1"/>
  <c r="X35" i="1"/>
  <c r="AF35" i="1" s="1"/>
  <c r="AQ35" i="1" s="1"/>
  <c r="X36" i="1"/>
  <c r="AF36" i="1" s="1"/>
  <c r="AQ36" i="1" s="1"/>
  <c r="X37" i="1"/>
  <c r="AF37" i="1" s="1"/>
  <c r="AQ37" i="1" s="1"/>
  <c r="X38" i="1"/>
  <c r="AF38" i="1" s="1"/>
  <c r="AQ38" i="1" s="1"/>
  <c r="X39" i="1"/>
  <c r="AF39" i="1" s="1"/>
  <c r="AQ39" i="1" s="1"/>
  <c r="X40" i="1"/>
  <c r="AF40" i="1" s="1"/>
  <c r="AQ40" i="1" s="1"/>
  <c r="X41" i="1"/>
  <c r="AF41" i="1" s="1"/>
  <c r="AQ41" i="1" s="1"/>
  <c r="X42" i="1"/>
  <c r="AF42" i="1" s="1"/>
  <c r="AQ42" i="1" s="1"/>
  <c r="X43" i="1"/>
  <c r="AF43" i="1" s="1"/>
  <c r="AQ43" i="1" s="1"/>
  <c r="X44" i="1"/>
  <c r="AF44" i="1" s="1"/>
  <c r="AQ44" i="1" s="1"/>
  <c r="X45" i="1"/>
  <c r="AF45" i="1" s="1"/>
  <c r="AQ45" i="1" s="1"/>
  <c r="X46" i="1"/>
  <c r="AF46" i="1" s="1"/>
  <c r="AQ46" i="1" s="1"/>
  <c r="X47" i="1"/>
  <c r="AF47" i="1" s="1"/>
  <c r="AQ47" i="1" s="1"/>
  <c r="X48" i="1"/>
  <c r="AF48" i="1" s="1"/>
  <c r="AQ48" i="1" s="1"/>
  <c r="X49" i="1"/>
  <c r="AF49" i="1" s="1"/>
  <c r="AQ49" i="1" s="1"/>
  <c r="X50" i="1"/>
  <c r="AF50" i="1" s="1"/>
  <c r="AQ50" i="1" s="1"/>
  <c r="X51" i="1"/>
  <c r="AF51" i="1" s="1"/>
  <c r="AQ51" i="1" s="1"/>
  <c r="X52" i="1"/>
  <c r="AF52" i="1" s="1"/>
  <c r="AQ52" i="1" s="1"/>
  <c r="X53" i="1"/>
  <c r="AF53" i="1" s="1"/>
  <c r="AQ53" i="1" s="1"/>
  <c r="X54" i="1"/>
  <c r="AF54" i="1" s="1"/>
  <c r="AQ54" i="1" s="1"/>
  <c r="X55" i="1"/>
  <c r="AF55" i="1" s="1"/>
  <c r="AQ55" i="1" s="1"/>
  <c r="X56" i="1"/>
  <c r="AF56" i="1" s="1"/>
  <c r="AQ56" i="1" s="1"/>
  <c r="X57" i="1"/>
  <c r="AF57" i="1" s="1"/>
  <c r="AQ57" i="1" s="1"/>
  <c r="X58" i="1"/>
  <c r="AF58" i="1" s="1"/>
  <c r="AQ58" i="1" s="1"/>
  <c r="X59" i="1"/>
  <c r="AF59" i="1" s="1"/>
  <c r="AQ59" i="1" s="1"/>
  <c r="X60" i="1"/>
  <c r="AF60" i="1" s="1"/>
  <c r="AQ60" i="1" s="1"/>
  <c r="X61" i="1"/>
  <c r="AF61" i="1" s="1"/>
  <c r="AQ61" i="1" s="1"/>
  <c r="X62" i="1"/>
  <c r="AF62" i="1" s="1"/>
  <c r="AQ62" i="1" s="1"/>
  <c r="X63" i="1"/>
  <c r="AF63" i="1" s="1"/>
  <c r="AQ63" i="1" s="1"/>
  <c r="X64" i="1"/>
  <c r="AF64" i="1" s="1"/>
  <c r="AQ64" i="1" s="1"/>
  <c r="X65" i="1"/>
  <c r="AF65" i="1" s="1"/>
  <c r="AQ65" i="1" s="1"/>
  <c r="X66" i="1"/>
  <c r="AF66" i="1" s="1"/>
  <c r="AQ66" i="1" s="1"/>
  <c r="X67" i="1"/>
  <c r="AF67" i="1" s="1"/>
  <c r="AQ67" i="1" s="1"/>
  <c r="X68" i="1"/>
  <c r="AF68" i="1" s="1"/>
  <c r="AQ68" i="1" s="1"/>
  <c r="X69" i="1"/>
  <c r="AF69" i="1" s="1"/>
  <c r="AQ69" i="1" s="1"/>
  <c r="X70" i="1"/>
  <c r="AF70" i="1" s="1"/>
  <c r="AQ70" i="1" s="1"/>
  <c r="X71" i="1"/>
  <c r="AF71" i="1" s="1"/>
  <c r="AQ71" i="1" s="1"/>
  <c r="X72" i="1"/>
  <c r="AF72" i="1" s="1"/>
  <c r="AQ72" i="1" s="1"/>
  <c r="X73" i="1"/>
  <c r="AF73" i="1" s="1"/>
  <c r="AQ73" i="1" s="1"/>
  <c r="X74" i="1"/>
  <c r="AF74" i="1" s="1"/>
  <c r="AQ74" i="1" s="1"/>
  <c r="X75" i="1"/>
  <c r="AF75" i="1" s="1"/>
  <c r="AQ75" i="1" s="1"/>
  <c r="X76" i="1"/>
  <c r="AF76" i="1" s="1"/>
  <c r="AQ76" i="1" s="1"/>
  <c r="X77" i="1"/>
  <c r="AF77" i="1" s="1"/>
  <c r="AQ77" i="1" s="1"/>
  <c r="X78" i="1"/>
  <c r="AF78" i="1" s="1"/>
  <c r="AQ78" i="1" s="1"/>
  <c r="X79" i="1"/>
  <c r="AF79" i="1" s="1"/>
  <c r="AQ79" i="1" s="1"/>
  <c r="X80" i="1"/>
  <c r="AF80" i="1" s="1"/>
  <c r="AQ80" i="1" s="1"/>
  <c r="X81" i="1"/>
  <c r="AF81" i="1" s="1"/>
  <c r="AQ81" i="1" s="1"/>
  <c r="X82" i="1"/>
  <c r="AF82" i="1" s="1"/>
  <c r="AQ82" i="1" s="1"/>
  <c r="X83" i="1"/>
  <c r="AF83" i="1" s="1"/>
  <c r="AQ83" i="1" s="1"/>
  <c r="X84" i="1"/>
  <c r="AF84" i="1" s="1"/>
  <c r="AQ84" i="1" s="1"/>
  <c r="X85" i="1"/>
  <c r="AF85" i="1" s="1"/>
  <c r="AQ85" i="1" s="1"/>
  <c r="X86" i="1"/>
  <c r="AF86" i="1" s="1"/>
  <c r="AQ86" i="1" s="1"/>
  <c r="X87" i="1"/>
  <c r="AF87" i="1" s="1"/>
  <c r="AQ87" i="1" s="1"/>
  <c r="X88" i="1"/>
  <c r="AF88" i="1" s="1"/>
  <c r="AQ88" i="1" s="1"/>
  <c r="X89" i="1"/>
  <c r="AF89" i="1" s="1"/>
  <c r="AQ89" i="1" s="1"/>
  <c r="X90" i="1"/>
  <c r="AF90" i="1" s="1"/>
  <c r="AQ90" i="1" s="1"/>
  <c r="X91" i="1"/>
  <c r="AF91" i="1" s="1"/>
  <c r="AQ91" i="1" s="1"/>
  <c r="X92" i="1"/>
  <c r="AF92" i="1" s="1"/>
  <c r="AQ92" i="1" s="1"/>
  <c r="X93" i="1"/>
  <c r="AF93" i="1" s="1"/>
  <c r="AQ93" i="1" s="1"/>
  <c r="X94" i="1"/>
  <c r="AF94" i="1" s="1"/>
  <c r="AQ94" i="1" s="1"/>
  <c r="X95" i="1"/>
  <c r="AF95" i="1" s="1"/>
  <c r="AQ95" i="1" s="1"/>
  <c r="X96" i="1"/>
  <c r="AF96" i="1" s="1"/>
  <c r="AQ96" i="1" s="1"/>
  <c r="X97" i="1"/>
  <c r="AF97" i="1" s="1"/>
  <c r="AQ97" i="1" s="1"/>
  <c r="X98" i="1"/>
  <c r="AF98" i="1" s="1"/>
  <c r="AQ98" i="1" s="1"/>
  <c r="X99" i="1"/>
  <c r="AF99" i="1" s="1"/>
  <c r="AQ99" i="1" s="1"/>
  <c r="X100" i="1"/>
  <c r="AF100" i="1" s="1"/>
  <c r="AQ100" i="1" s="1"/>
  <c r="X101" i="1"/>
  <c r="AF101" i="1" s="1"/>
  <c r="AQ101" i="1" s="1"/>
  <c r="X102" i="1"/>
  <c r="AF102" i="1" s="1"/>
  <c r="AQ102" i="1" s="1"/>
  <c r="X103" i="1"/>
  <c r="AF103" i="1" s="1"/>
  <c r="AQ103" i="1" s="1"/>
  <c r="X104" i="1"/>
  <c r="AF104" i="1" s="1"/>
  <c r="AQ104" i="1" s="1"/>
  <c r="X105" i="1"/>
  <c r="AF105" i="1" s="1"/>
  <c r="AQ105" i="1" s="1"/>
  <c r="X106" i="1"/>
  <c r="AF106" i="1" s="1"/>
  <c r="AQ106" i="1" s="1"/>
  <c r="X107" i="1"/>
  <c r="AF107" i="1" s="1"/>
  <c r="AQ107" i="1" s="1"/>
  <c r="X108" i="1"/>
  <c r="AF108" i="1" s="1"/>
  <c r="AQ108" i="1" s="1"/>
  <c r="X109" i="1"/>
  <c r="AF109" i="1" s="1"/>
  <c r="AQ109" i="1" s="1"/>
  <c r="X110" i="1"/>
  <c r="AF110" i="1" s="1"/>
  <c r="AQ110" i="1" s="1"/>
  <c r="X111" i="1"/>
  <c r="AF111" i="1" s="1"/>
  <c r="AQ111" i="1" s="1"/>
  <c r="X112" i="1"/>
  <c r="AF112" i="1" s="1"/>
  <c r="AQ112" i="1" s="1"/>
  <c r="X113" i="1"/>
  <c r="AF113" i="1" s="1"/>
  <c r="AQ113" i="1" s="1"/>
  <c r="X114" i="1"/>
  <c r="AF114" i="1" s="1"/>
  <c r="AQ114" i="1" s="1"/>
  <c r="X115" i="1"/>
  <c r="AF115" i="1" s="1"/>
  <c r="AQ115" i="1" s="1"/>
  <c r="X116" i="1"/>
  <c r="AF116" i="1" s="1"/>
  <c r="AQ116" i="1" s="1"/>
  <c r="X117" i="1"/>
  <c r="AF117" i="1" s="1"/>
  <c r="AQ117" i="1" s="1"/>
  <c r="X118" i="1"/>
  <c r="AF118" i="1" s="1"/>
  <c r="AQ118" i="1" s="1"/>
  <c r="X119" i="1"/>
  <c r="AF119" i="1" s="1"/>
  <c r="AQ119" i="1" s="1"/>
  <c r="X120" i="1"/>
  <c r="AF120" i="1" s="1"/>
  <c r="AQ120" i="1" s="1"/>
  <c r="X121" i="1"/>
  <c r="AF121" i="1" s="1"/>
  <c r="AQ121" i="1" s="1"/>
  <c r="X122" i="1"/>
  <c r="AF122" i="1" s="1"/>
  <c r="AQ122" i="1" s="1"/>
  <c r="X123" i="1"/>
  <c r="AF123" i="1" s="1"/>
  <c r="AQ123" i="1" s="1"/>
  <c r="X124" i="1"/>
  <c r="AF124" i="1" s="1"/>
  <c r="AQ124" i="1" s="1"/>
  <c r="X125" i="1"/>
  <c r="AF125" i="1" s="1"/>
  <c r="AQ125" i="1" s="1"/>
  <c r="X126" i="1"/>
  <c r="AF126" i="1" s="1"/>
  <c r="AQ126" i="1" s="1"/>
  <c r="X127" i="1"/>
  <c r="AF127" i="1" s="1"/>
  <c r="AQ127" i="1" s="1"/>
  <c r="X128" i="1"/>
  <c r="AF128" i="1" s="1"/>
  <c r="AQ128" i="1" s="1"/>
  <c r="X129" i="1"/>
  <c r="AF129" i="1" s="1"/>
  <c r="AQ129" i="1" s="1"/>
  <c r="X130" i="1"/>
  <c r="AF130" i="1" s="1"/>
  <c r="AQ130" i="1" s="1"/>
  <c r="X131" i="1"/>
  <c r="AF131" i="1" s="1"/>
  <c r="AQ131" i="1" s="1"/>
  <c r="X132" i="1"/>
  <c r="AF132" i="1" s="1"/>
  <c r="AQ132" i="1" s="1"/>
  <c r="X133" i="1"/>
  <c r="AF133" i="1" s="1"/>
  <c r="AQ133" i="1" s="1"/>
  <c r="X134" i="1"/>
  <c r="AF134" i="1" s="1"/>
  <c r="AQ134" i="1" s="1"/>
  <c r="X135" i="1"/>
  <c r="AF135" i="1" s="1"/>
  <c r="AQ135" i="1" s="1"/>
  <c r="X136" i="1"/>
  <c r="AF136" i="1" s="1"/>
  <c r="AQ136" i="1" s="1"/>
  <c r="X137" i="1"/>
  <c r="AF137" i="1" s="1"/>
  <c r="AQ137" i="1" s="1"/>
  <c r="X138" i="1"/>
  <c r="AF138" i="1" s="1"/>
  <c r="AQ138" i="1" s="1"/>
  <c r="X139" i="1"/>
  <c r="AF139" i="1" s="1"/>
  <c r="AQ139" i="1" s="1"/>
  <c r="X140" i="1"/>
  <c r="AF140" i="1" s="1"/>
  <c r="AQ140" i="1" s="1"/>
  <c r="X141" i="1"/>
  <c r="AF141" i="1" s="1"/>
  <c r="AQ141" i="1" s="1"/>
  <c r="X142" i="1"/>
  <c r="AF142" i="1" s="1"/>
  <c r="AQ142" i="1" s="1"/>
  <c r="X143" i="1"/>
  <c r="AF143" i="1" s="1"/>
  <c r="AQ143" i="1" s="1"/>
  <c r="X144" i="1"/>
  <c r="AF144" i="1" s="1"/>
  <c r="AQ144" i="1" s="1"/>
  <c r="X145" i="1"/>
  <c r="AF145" i="1" s="1"/>
  <c r="AQ145" i="1" s="1"/>
  <c r="X146" i="1"/>
  <c r="AF146" i="1" s="1"/>
  <c r="AQ146" i="1" s="1"/>
  <c r="X147" i="1"/>
  <c r="AF147" i="1" s="1"/>
  <c r="AQ147" i="1" s="1"/>
  <c r="X148" i="1"/>
  <c r="AF148" i="1" s="1"/>
  <c r="AQ148" i="1" s="1"/>
  <c r="X149" i="1"/>
  <c r="AF149" i="1" s="1"/>
  <c r="AQ149" i="1" s="1"/>
  <c r="X150" i="1"/>
  <c r="AF150" i="1" s="1"/>
  <c r="AQ150" i="1" s="1"/>
  <c r="X151" i="1"/>
  <c r="AF151" i="1" s="1"/>
  <c r="AQ151" i="1" s="1"/>
  <c r="X152" i="1"/>
  <c r="AF152" i="1" s="1"/>
  <c r="AQ152" i="1" s="1"/>
  <c r="X153" i="1"/>
  <c r="AF153" i="1" s="1"/>
  <c r="AQ153" i="1" s="1"/>
  <c r="X154" i="1"/>
  <c r="AF154" i="1" s="1"/>
  <c r="AQ154" i="1" s="1"/>
  <c r="X155" i="1"/>
  <c r="AF155" i="1" s="1"/>
  <c r="AQ155" i="1" s="1"/>
  <c r="X156" i="1"/>
  <c r="AF156" i="1" s="1"/>
  <c r="AQ156" i="1" s="1"/>
  <c r="X157" i="1"/>
  <c r="AF157" i="1" s="1"/>
  <c r="AQ157" i="1" s="1"/>
  <c r="X158" i="1"/>
  <c r="AF158" i="1" s="1"/>
  <c r="AQ158" i="1" s="1"/>
  <c r="X159" i="1"/>
  <c r="AF159" i="1" s="1"/>
  <c r="AQ159" i="1" s="1"/>
  <c r="X160" i="1"/>
  <c r="AF160" i="1" s="1"/>
  <c r="AQ160" i="1" s="1"/>
  <c r="X161" i="1"/>
  <c r="AF161" i="1" s="1"/>
  <c r="AQ161" i="1" s="1"/>
  <c r="X162" i="1"/>
  <c r="AF162" i="1" s="1"/>
  <c r="AQ162" i="1" s="1"/>
  <c r="X163" i="1"/>
  <c r="AF163" i="1" s="1"/>
  <c r="AQ163" i="1" s="1"/>
  <c r="X164" i="1"/>
  <c r="AF164" i="1" s="1"/>
  <c r="AQ164" i="1" s="1"/>
  <c r="X165" i="1"/>
  <c r="AF165" i="1" s="1"/>
  <c r="AQ165" i="1" s="1"/>
  <c r="X166" i="1"/>
  <c r="AF166" i="1" s="1"/>
  <c r="AQ166" i="1" s="1"/>
  <c r="X167" i="1"/>
  <c r="AF167" i="1" s="1"/>
  <c r="AQ167" i="1" s="1"/>
  <c r="X168" i="1"/>
  <c r="AF168" i="1" s="1"/>
  <c r="AQ168" i="1" s="1"/>
  <c r="X169" i="1"/>
  <c r="AF169" i="1" s="1"/>
  <c r="AQ169" i="1" s="1"/>
  <c r="X170" i="1"/>
  <c r="AF170" i="1" s="1"/>
  <c r="AQ170" i="1" s="1"/>
  <c r="X171" i="1"/>
  <c r="AF171" i="1" s="1"/>
  <c r="AQ171" i="1" s="1"/>
  <c r="X172" i="1"/>
  <c r="AF172" i="1" s="1"/>
  <c r="AQ172" i="1" s="1"/>
  <c r="X173" i="1"/>
  <c r="AF173" i="1" s="1"/>
  <c r="AQ173" i="1" s="1"/>
  <c r="X174" i="1"/>
  <c r="AF174" i="1" s="1"/>
  <c r="AQ174" i="1" s="1"/>
  <c r="X175" i="1"/>
  <c r="AF175" i="1" s="1"/>
  <c r="AQ175" i="1" s="1"/>
  <c r="X176" i="1"/>
  <c r="AF176" i="1" s="1"/>
  <c r="AQ176" i="1" s="1"/>
  <c r="X177" i="1"/>
  <c r="AF177" i="1" s="1"/>
  <c r="AQ177" i="1" s="1"/>
  <c r="X178" i="1"/>
  <c r="AF178" i="1" s="1"/>
  <c r="AQ178" i="1" s="1"/>
  <c r="X179" i="1"/>
  <c r="AF179" i="1" s="1"/>
  <c r="AQ179" i="1" s="1"/>
  <c r="X180" i="1"/>
  <c r="AF180" i="1" s="1"/>
  <c r="AQ180" i="1" s="1"/>
  <c r="X181" i="1"/>
  <c r="AF181" i="1" s="1"/>
  <c r="AQ181" i="1" s="1"/>
  <c r="X182" i="1"/>
  <c r="AF182" i="1" s="1"/>
  <c r="AQ182" i="1" s="1"/>
  <c r="X183" i="1"/>
  <c r="AF183" i="1" s="1"/>
  <c r="AQ183" i="1" s="1"/>
  <c r="X184" i="1"/>
  <c r="AF184" i="1" s="1"/>
  <c r="AQ184" i="1" s="1"/>
  <c r="X185" i="1"/>
  <c r="AF185" i="1" s="1"/>
  <c r="AQ185" i="1" s="1"/>
  <c r="X186" i="1"/>
  <c r="AF186" i="1" s="1"/>
  <c r="AQ186" i="1" s="1"/>
  <c r="X187" i="1"/>
  <c r="AF187" i="1" s="1"/>
  <c r="AQ187" i="1" s="1"/>
  <c r="X188" i="1"/>
  <c r="AF188" i="1" s="1"/>
  <c r="AQ188" i="1" s="1"/>
  <c r="X189" i="1"/>
  <c r="AF189" i="1" s="1"/>
  <c r="AQ189" i="1" s="1"/>
  <c r="X190" i="1"/>
  <c r="AF190" i="1" s="1"/>
  <c r="AQ190" i="1" s="1"/>
  <c r="X191" i="1"/>
  <c r="AF191" i="1" s="1"/>
  <c r="AQ191" i="1" s="1"/>
  <c r="X192" i="1"/>
  <c r="AF192" i="1" s="1"/>
  <c r="AQ192" i="1" s="1"/>
  <c r="X193" i="1"/>
  <c r="AF193" i="1" s="1"/>
  <c r="AQ193" i="1" s="1"/>
  <c r="X194" i="1"/>
  <c r="AF194" i="1" s="1"/>
  <c r="AQ194" i="1" s="1"/>
  <c r="X195" i="1"/>
  <c r="AF195" i="1" s="1"/>
  <c r="AQ195" i="1" s="1"/>
  <c r="X196" i="1"/>
  <c r="AF196" i="1" s="1"/>
  <c r="AQ196" i="1" s="1"/>
  <c r="X197" i="1"/>
  <c r="AF197" i="1" s="1"/>
  <c r="AQ197" i="1" s="1"/>
  <c r="X198" i="1"/>
  <c r="AF198" i="1" s="1"/>
  <c r="AQ198" i="1" s="1"/>
  <c r="X199" i="1"/>
  <c r="AF199" i="1" s="1"/>
  <c r="AQ199" i="1" s="1"/>
  <c r="X200" i="1"/>
  <c r="AF200" i="1" s="1"/>
  <c r="AQ200" i="1" s="1"/>
  <c r="X201" i="1"/>
  <c r="AF201" i="1" s="1"/>
  <c r="AQ201" i="1" s="1"/>
  <c r="X202" i="1"/>
  <c r="AF202" i="1" s="1"/>
  <c r="AQ202" i="1" s="1"/>
  <c r="X203" i="1"/>
  <c r="AF203" i="1" s="1"/>
  <c r="AQ203" i="1" s="1"/>
  <c r="X204" i="1"/>
  <c r="AF204" i="1" s="1"/>
  <c r="AQ204" i="1" s="1"/>
  <c r="X205" i="1"/>
  <c r="AF205" i="1" s="1"/>
  <c r="AQ205" i="1" s="1"/>
  <c r="X206" i="1"/>
  <c r="AF206" i="1" s="1"/>
  <c r="AQ206" i="1" s="1"/>
  <c r="X207" i="1"/>
  <c r="AF207" i="1" s="1"/>
  <c r="AQ207" i="1" s="1"/>
  <c r="X208" i="1"/>
  <c r="AF208" i="1" s="1"/>
  <c r="AQ208" i="1" s="1"/>
  <c r="X209" i="1"/>
  <c r="AF209" i="1" s="1"/>
  <c r="AQ209" i="1" s="1"/>
  <c r="X210" i="1"/>
  <c r="AF210" i="1" s="1"/>
  <c r="AQ210" i="1" s="1"/>
  <c r="X211" i="1"/>
  <c r="AF211" i="1" s="1"/>
  <c r="AQ211" i="1" s="1"/>
  <c r="X212" i="1"/>
  <c r="AF212" i="1" s="1"/>
  <c r="AQ212" i="1" s="1"/>
  <c r="X213" i="1"/>
  <c r="AF213" i="1" s="1"/>
  <c r="AQ213" i="1" s="1"/>
  <c r="X214" i="1"/>
  <c r="AF214" i="1" s="1"/>
  <c r="AQ214" i="1" s="1"/>
  <c r="X215" i="1"/>
  <c r="AF215" i="1" s="1"/>
  <c r="AQ215" i="1" s="1"/>
  <c r="X216" i="1"/>
  <c r="AF216" i="1" s="1"/>
  <c r="AQ216" i="1" s="1"/>
  <c r="X217" i="1"/>
  <c r="AF217" i="1" s="1"/>
  <c r="AQ217" i="1" s="1"/>
  <c r="X218" i="1"/>
  <c r="AF218" i="1" s="1"/>
  <c r="AQ218" i="1" s="1"/>
  <c r="X219" i="1"/>
  <c r="AF219" i="1" s="1"/>
  <c r="AQ219" i="1" s="1"/>
  <c r="X220" i="1"/>
  <c r="AF220" i="1" s="1"/>
  <c r="AQ220" i="1" s="1"/>
  <c r="X221" i="1"/>
  <c r="AF221" i="1" s="1"/>
  <c r="AQ221" i="1" s="1"/>
  <c r="X222" i="1"/>
  <c r="AF222" i="1" s="1"/>
  <c r="AQ222" i="1" s="1"/>
  <c r="X223" i="1"/>
  <c r="AF223" i="1" s="1"/>
  <c r="AQ223" i="1" s="1"/>
  <c r="X224" i="1"/>
  <c r="AF224" i="1" s="1"/>
  <c r="AQ224" i="1" s="1"/>
  <c r="X225" i="1"/>
  <c r="AF225" i="1" s="1"/>
  <c r="AQ225" i="1" s="1"/>
  <c r="X226" i="1"/>
  <c r="AF226" i="1" s="1"/>
  <c r="AQ226" i="1" s="1"/>
  <c r="X227" i="1"/>
  <c r="AF227" i="1" s="1"/>
  <c r="AQ227" i="1" s="1"/>
  <c r="X228" i="1"/>
  <c r="AF228" i="1" s="1"/>
  <c r="AQ228" i="1" s="1"/>
  <c r="X229" i="1"/>
  <c r="AF229" i="1" s="1"/>
  <c r="AQ229" i="1" s="1"/>
  <c r="X230" i="1"/>
  <c r="AF230" i="1" s="1"/>
  <c r="AQ230" i="1" s="1"/>
  <c r="X231" i="1"/>
  <c r="AF231" i="1" s="1"/>
  <c r="AQ231" i="1" s="1"/>
  <c r="X232" i="1"/>
  <c r="AF232" i="1" s="1"/>
  <c r="AQ232" i="1" s="1"/>
  <c r="X233" i="1"/>
  <c r="AF233" i="1" s="1"/>
  <c r="AQ233" i="1" s="1"/>
  <c r="X234" i="1"/>
  <c r="AF234" i="1" s="1"/>
  <c r="AQ234" i="1" s="1"/>
  <c r="X235" i="1"/>
  <c r="AF235" i="1" s="1"/>
  <c r="AQ235" i="1" s="1"/>
  <c r="X236" i="1"/>
  <c r="AF236" i="1" s="1"/>
  <c r="AQ236" i="1" s="1"/>
  <c r="X237" i="1"/>
  <c r="AF237" i="1" s="1"/>
  <c r="AQ237" i="1" s="1"/>
  <c r="X238" i="1"/>
  <c r="AF238" i="1" s="1"/>
  <c r="AQ238" i="1" s="1"/>
  <c r="X239" i="1"/>
  <c r="AF239" i="1" s="1"/>
  <c r="AQ239" i="1" s="1"/>
  <c r="X240" i="1"/>
  <c r="AF240" i="1" s="1"/>
  <c r="AQ240" i="1" s="1"/>
  <c r="X241" i="1"/>
  <c r="AF241" i="1" s="1"/>
  <c r="AQ241" i="1" s="1"/>
  <c r="X2" i="1"/>
  <c r="AF2" i="1" s="1"/>
  <c r="AQ2" i="1" s="1"/>
  <c r="A3" i="1"/>
  <c r="R3" i="1" s="1"/>
  <c r="Z3" i="1" s="1"/>
  <c r="AJ3" i="1" s="1"/>
  <c r="A4" i="1"/>
  <c r="R4" i="1" s="1"/>
  <c r="Z4" i="1" s="1"/>
  <c r="AJ4" i="1" s="1"/>
  <c r="A5" i="1"/>
  <c r="R5" i="1" s="1"/>
  <c r="Z5" i="1" s="1"/>
  <c r="AJ5" i="1" s="1"/>
  <c r="A6" i="1"/>
  <c r="R6" i="1" s="1"/>
  <c r="Z6" i="1" s="1"/>
  <c r="AJ6" i="1" s="1"/>
  <c r="A7" i="1"/>
  <c r="R7" i="1" s="1"/>
  <c r="Z7" i="1" s="1"/>
  <c r="AJ7" i="1" s="1"/>
  <c r="A8" i="1"/>
  <c r="R8" i="1" s="1"/>
  <c r="Z8" i="1" s="1"/>
  <c r="AJ8" i="1" s="1"/>
  <c r="A9" i="1"/>
  <c r="R9" i="1" s="1"/>
  <c r="Z9" i="1" s="1"/>
  <c r="AJ9" i="1" s="1"/>
  <c r="A10" i="1"/>
  <c r="R10" i="1" s="1"/>
  <c r="Z10" i="1" s="1"/>
  <c r="AJ10" i="1" s="1"/>
  <c r="A11" i="1"/>
  <c r="R11" i="1" s="1"/>
  <c r="Z11" i="1" s="1"/>
  <c r="AJ11" i="1" s="1"/>
  <c r="A12" i="1"/>
  <c r="R12" i="1" s="1"/>
  <c r="Z12" i="1" s="1"/>
  <c r="AJ12" i="1" s="1"/>
  <c r="A13" i="1"/>
  <c r="R13" i="1" s="1"/>
  <c r="Z13" i="1" s="1"/>
  <c r="AJ13" i="1" s="1"/>
  <c r="A14" i="1"/>
  <c r="R14" i="1" s="1"/>
  <c r="Z14" i="1" s="1"/>
  <c r="AJ14" i="1" s="1"/>
  <c r="A15" i="1"/>
  <c r="R15" i="1" s="1"/>
  <c r="Z15" i="1" s="1"/>
  <c r="AJ15" i="1" s="1"/>
  <c r="A16" i="1"/>
  <c r="R16" i="1" s="1"/>
  <c r="Z16" i="1" s="1"/>
  <c r="AJ16" i="1" s="1"/>
  <c r="A17" i="1"/>
  <c r="R17" i="1" s="1"/>
  <c r="Z17" i="1" s="1"/>
  <c r="AJ17" i="1" s="1"/>
  <c r="A18" i="1"/>
  <c r="R18" i="1" s="1"/>
  <c r="Z18" i="1" s="1"/>
  <c r="AJ18" i="1" s="1"/>
  <c r="A19" i="1"/>
  <c r="R19" i="1" s="1"/>
  <c r="Z19" i="1" s="1"/>
  <c r="AJ19" i="1" s="1"/>
  <c r="A20" i="1"/>
  <c r="R20" i="1" s="1"/>
  <c r="Z20" i="1" s="1"/>
  <c r="AJ20" i="1" s="1"/>
  <c r="A21" i="1"/>
  <c r="R21" i="1" s="1"/>
  <c r="Z21" i="1" s="1"/>
  <c r="AJ21" i="1" s="1"/>
  <c r="A22" i="1"/>
  <c r="R22" i="1" s="1"/>
  <c r="Z22" i="1" s="1"/>
  <c r="AJ22" i="1" s="1"/>
  <c r="A23" i="1"/>
  <c r="R23" i="1" s="1"/>
  <c r="Z23" i="1" s="1"/>
  <c r="AJ23" i="1" s="1"/>
  <c r="A24" i="1"/>
  <c r="R24" i="1" s="1"/>
  <c r="Z24" i="1" s="1"/>
  <c r="AJ24" i="1" s="1"/>
  <c r="A25" i="1"/>
  <c r="R25" i="1" s="1"/>
  <c r="Z25" i="1" s="1"/>
  <c r="AJ25" i="1" s="1"/>
  <c r="A26" i="1"/>
  <c r="R26" i="1" s="1"/>
  <c r="Z26" i="1" s="1"/>
  <c r="AJ26" i="1" s="1"/>
  <c r="A27" i="1"/>
  <c r="R27" i="1" s="1"/>
  <c r="Z27" i="1" s="1"/>
  <c r="AJ27" i="1" s="1"/>
  <c r="A28" i="1"/>
  <c r="R28" i="1" s="1"/>
  <c r="Z28" i="1" s="1"/>
  <c r="AJ28" i="1" s="1"/>
  <c r="A29" i="1"/>
  <c r="R29" i="1" s="1"/>
  <c r="Z29" i="1" s="1"/>
  <c r="AJ29" i="1" s="1"/>
  <c r="A30" i="1"/>
  <c r="R30" i="1" s="1"/>
  <c r="Z30" i="1" s="1"/>
  <c r="AJ30" i="1" s="1"/>
  <c r="A31" i="1"/>
  <c r="R31" i="1" s="1"/>
  <c r="Z31" i="1" s="1"/>
  <c r="AJ31" i="1" s="1"/>
  <c r="A32" i="1"/>
  <c r="R32" i="1" s="1"/>
  <c r="Z32" i="1" s="1"/>
  <c r="AJ32" i="1" s="1"/>
  <c r="A33" i="1"/>
  <c r="R33" i="1" s="1"/>
  <c r="Z33" i="1" s="1"/>
  <c r="AJ33" i="1" s="1"/>
  <c r="A34" i="1"/>
  <c r="R34" i="1" s="1"/>
  <c r="Z34" i="1" s="1"/>
  <c r="AJ34" i="1" s="1"/>
  <c r="A35" i="1"/>
  <c r="R35" i="1" s="1"/>
  <c r="Z35" i="1" s="1"/>
  <c r="AJ35" i="1" s="1"/>
  <c r="A36" i="1"/>
  <c r="R36" i="1" s="1"/>
  <c r="Z36" i="1" s="1"/>
  <c r="AJ36" i="1" s="1"/>
  <c r="A37" i="1"/>
  <c r="R37" i="1" s="1"/>
  <c r="Z37" i="1" s="1"/>
  <c r="AJ37" i="1" s="1"/>
  <c r="A38" i="1"/>
  <c r="R38" i="1" s="1"/>
  <c r="Z38" i="1" s="1"/>
  <c r="AJ38" i="1" s="1"/>
  <c r="A39" i="1"/>
  <c r="R39" i="1" s="1"/>
  <c r="Z39" i="1" s="1"/>
  <c r="AJ39" i="1" s="1"/>
  <c r="A40" i="1"/>
  <c r="R40" i="1" s="1"/>
  <c r="Z40" i="1" s="1"/>
  <c r="AJ40" i="1" s="1"/>
  <c r="A41" i="1"/>
  <c r="R41" i="1" s="1"/>
  <c r="Z41" i="1" s="1"/>
  <c r="AJ41" i="1" s="1"/>
  <c r="A42" i="1"/>
  <c r="R42" i="1" s="1"/>
  <c r="Z42" i="1" s="1"/>
  <c r="AJ42" i="1" s="1"/>
  <c r="A43" i="1"/>
  <c r="R43" i="1" s="1"/>
  <c r="Z43" i="1" s="1"/>
  <c r="AJ43" i="1" s="1"/>
  <c r="A44" i="1"/>
  <c r="R44" i="1" s="1"/>
  <c r="Z44" i="1" s="1"/>
  <c r="AJ44" i="1" s="1"/>
  <c r="A45" i="1"/>
  <c r="R45" i="1" s="1"/>
  <c r="Z45" i="1" s="1"/>
  <c r="AJ45" i="1" s="1"/>
  <c r="A46" i="1"/>
  <c r="R46" i="1" s="1"/>
  <c r="Z46" i="1" s="1"/>
  <c r="AJ46" i="1" s="1"/>
  <c r="A47" i="1"/>
  <c r="R47" i="1" s="1"/>
  <c r="Z47" i="1" s="1"/>
  <c r="AJ47" i="1" s="1"/>
  <c r="A48" i="1"/>
  <c r="R48" i="1" s="1"/>
  <c r="Z48" i="1" s="1"/>
  <c r="AJ48" i="1" s="1"/>
  <c r="A49" i="1"/>
  <c r="R49" i="1" s="1"/>
  <c r="Z49" i="1" s="1"/>
  <c r="AJ49" i="1" s="1"/>
  <c r="A50" i="1"/>
  <c r="R50" i="1" s="1"/>
  <c r="Z50" i="1" s="1"/>
  <c r="AJ50" i="1" s="1"/>
  <c r="A51" i="1"/>
  <c r="R51" i="1" s="1"/>
  <c r="Z51" i="1" s="1"/>
  <c r="AJ51" i="1" s="1"/>
  <c r="A52" i="1"/>
  <c r="R52" i="1" s="1"/>
  <c r="Z52" i="1" s="1"/>
  <c r="AJ52" i="1" s="1"/>
  <c r="A53" i="1"/>
  <c r="R53" i="1" s="1"/>
  <c r="Z53" i="1" s="1"/>
  <c r="AJ53" i="1" s="1"/>
  <c r="A54" i="1"/>
  <c r="R54" i="1" s="1"/>
  <c r="Z54" i="1" s="1"/>
  <c r="AJ54" i="1" s="1"/>
  <c r="A55" i="1"/>
  <c r="R55" i="1" s="1"/>
  <c r="Z55" i="1" s="1"/>
  <c r="AJ55" i="1" s="1"/>
  <c r="A56" i="1"/>
  <c r="R56" i="1" s="1"/>
  <c r="Z56" i="1" s="1"/>
  <c r="AJ56" i="1" s="1"/>
  <c r="A57" i="1"/>
  <c r="R57" i="1" s="1"/>
  <c r="Z57" i="1" s="1"/>
  <c r="AJ57" i="1" s="1"/>
  <c r="A58" i="1"/>
  <c r="R58" i="1" s="1"/>
  <c r="Z58" i="1" s="1"/>
  <c r="AJ58" i="1" s="1"/>
  <c r="A59" i="1"/>
  <c r="R59" i="1" s="1"/>
  <c r="Z59" i="1" s="1"/>
  <c r="AJ59" i="1" s="1"/>
  <c r="A60" i="1"/>
  <c r="R60" i="1" s="1"/>
  <c r="Z60" i="1" s="1"/>
  <c r="AJ60" i="1" s="1"/>
  <c r="A61" i="1"/>
  <c r="R61" i="1" s="1"/>
  <c r="Z61" i="1" s="1"/>
  <c r="AJ61" i="1" s="1"/>
  <c r="A62" i="1"/>
  <c r="R62" i="1" s="1"/>
  <c r="Z62" i="1" s="1"/>
  <c r="AJ62" i="1" s="1"/>
  <c r="A63" i="1"/>
  <c r="R63" i="1" s="1"/>
  <c r="Z63" i="1" s="1"/>
  <c r="AJ63" i="1" s="1"/>
  <c r="A64" i="1"/>
  <c r="R64" i="1" s="1"/>
  <c r="Z64" i="1" s="1"/>
  <c r="AJ64" i="1" s="1"/>
  <c r="A65" i="1"/>
  <c r="R65" i="1" s="1"/>
  <c r="Z65" i="1" s="1"/>
  <c r="AJ65" i="1" s="1"/>
  <c r="A66" i="1"/>
  <c r="R66" i="1" s="1"/>
  <c r="Z66" i="1" s="1"/>
  <c r="AJ66" i="1" s="1"/>
  <c r="A67" i="1"/>
  <c r="R67" i="1" s="1"/>
  <c r="Z67" i="1" s="1"/>
  <c r="AJ67" i="1" s="1"/>
  <c r="A68" i="1"/>
  <c r="R68" i="1" s="1"/>
  <c r="Z68" i="1" s="1"/>
  <c r="AJ68" i="1" s="1"/>
  <c r="A69" i="1"/>
  <c r="R69" i="1" s="1"/>
  <c r="Z69" i="1" s="1"/>
  <c r="AJ69" i="1" s="1"/>
  <c r="A70" i="1"/>
  <c r="R70" i="1" s="1"/>
  <c r="Z70" i="1" s="1"/>
  <c r="AJ70" i="1" s="1"/>
  <c r="A71" i="1"/>
  <c r="R71" i="1" s="1"/>
  <c r="Z71" i="1" s="1"/>
  <c r="AJ71" i="1" s="1"/>
  <c r="A72" i="1"/>
  <c r="R72" i="1" s="1"/>
  <c r="Z72" i="1" s="1"/>
  <c r="AJ72" i="1" s="1"/>
  <c r="A73" i="1"/>
  <c r="R73" i="1" s="1"/>
  <c r="Z73" i="1" s="1"/>
  <c r="AJ73" i="1" s="1"/>
  <c r="A74" i="1"/>
  <c r="R74" i="1" s="1"/>
  <c r="Z74" i="1" s="1"/>
  <c r="AJ74" i="1" s="1"/>
  <c r="A75" i="1"/>
  <c r="R75" i="1" s="1"/>
  <c r="Z75" i="1" s="1"/>
  <c r="AJ75" i="1" s="1"/>
  <c r="A76" i="1"/>
  <c r="R76" i="1" s="1"/>
  <c r="Z76" i="1" s="1"/>
  <c r="AJ76" i="1" s="1"/>
  <c r="A77" i="1"/>
  <c r="R77" i="1" s="1"/>
  <c r="Z77" i="1" s="1"/>
  <c r="AJ77" i="1" s="1"/>
  <c r="A78" i="1"/>
  <c r="R78" i="1" s="1"/>
  <c r="Z78" i="1" s="1"/>
  <c r="AJ78" i="1" s="1"/>
  <c r="A79" i="1"/>
  <c r="R79" i="1" s="1"/>
  <c r="Z79" i="1" s="1"/>
  <c r="AJ79" i="1" s="1"/>
  <c r="A80" i="1"/>
  <c r="R80" i="1" s="1"/>
  <c r="Z80" i="1" s="1"/>
  <c r="AJ80" i="1" s="1"/>
  <c r="A81" i="1"/>
  <c r="R81" i="1" s="1"/>
  <c r="Z81" i="1" s="1"/>
  <c r="AJ81" i="1" s="1"/>
  <c r="A82" i="1"/>
  <c r="R82" i="1" s="1"/>
  <c r="Z82" i="1" s="1"/>
  <c r="AJ82" i="1" s="1"/>
  <c r="A83" i="1"/>
  <c r="R83" i="1" s="1"/>
  <c r="Z83" i="1" s="1"/>
  <c r="AJ83" i="1" s="1"/>
  <c r="A84" i="1"/>
  <c r="R84" i="1" s="1"/>
  <c r="Z84" i="1" s="1"/>
  <c r="AJ84" i="1" s="1"/>
  <c r="A85" i="1"/>
  <c r="R85" i="1" s="1"/>
  <c r="Z85" i="1" s="1"/>
  <c r="AJ85" i="1" s="1"/>
  <c r="A86" i="1"/>
  <c r="R86" i="1" s="1"/>
  <c r="Z86" i="1" s="1"/>
  <c r="AJ86" i="1" s="1"/>
  <c r="A87" i="1"/>
  <c r="R87" i="1" s="1"/>
  <c r="Z87" i="1" s="1"/>
  <c r="AJ87" i="1" s="1"/>
  <c r="A88" i="1"/>
  <c r="R88" i="1" s="1"/>
  <c r="Z88" i="1" s="1"/>
  <c r="AJ88" i="1" s="1"/>
  <c r="A89" i="1"/>
  <c r="R89" i="1" s="1"/>
  <c r="Z89" i="1" s="1"/>
  <c r="AJ89" i="1" s="1"/>
  <c r="A90" i="1"/>
  <c r="R90" i="1" s="1"/>
  <c r="Z90" i="1" s="1"/>
  <c r="AJ90" i="1" s="1"/>
  <c r="A91" i="1"/>
  <c r="R91" i="1" s="1"/>
  <c r="Z91" i="1" s="1"/>
  <c r="AJ91" i="1" s="1"/>
  <c r="A92" i="1"/>
  <c r="R92" i="1" s="1"/>
  <c r="Z92" i="1" s="1"/>
  <c r="AJ92" i="1" s="1"/>
  <c r="A93" i="1"/>
  <c r="R93" i="1" s="1"/>
  <c r="Z93" i="1" s="1"/>
  <c r="AJ93" i="1" s="1"/>
  <c r="A94" i="1"/>
  <c r="R94" i="1" s="1"/>
  <c r="Z94" i="1" s="1"/>
  <c r="AJ94" i="1" s="1"/>
  <c r="A95" i="1"/>
  <c r="R95" i="1" s="1"/>
  <c r="Z95" i="1" s="1"/>
  <c r="AJ95" i="1" s="1"/>
  <c r="A96" i="1"/>
  <c r="R96" i="1" s="1"/>
  <c r="Z96" i="1" s="1"/>
  <c r="AJ96" i="1" s="1"/>
  <c r="A97" i="1"/>
  <c r="R97" i="1" s="1"/>
  <c r="Z97" i="1" s="1"/>
  <c r="AJ97" i="1" s="1"/>
  <c r="A98" i="1"/>
  <c r="R98" i="1" s="1"/>
  <c r="Z98" i="1" s="1"/>
  <c r="AJ98" i="1" s="1"/>
  <c r="A99" i="1"/>
  <c r="R99" i="1" s="1"/>
  <c r="Z99" i="1" s="1"/>
  <c r="AJ99" i="1" s="1"/>
  <c r="A100" i="1"/>
  <c r="R100" i="1" s="1"/>
  <c r="Z100" i="1" s="1"/>
  <c r="AJ100" i="1" s="1"/>
  <c r="A101" i="1"/>
  <c r="R101" i="1" s="1"/>
  <c r="Z101" i="1" s="1"/>
  <c r="AJ101" i="1" s="1"/>
  <c r="A102" i="1"/>
  <c r="R102" i="1" s="1"/>
  <c r="Z102" i="1" s="1"/>
  <c r="AJ102" i="1" s="1"/>
  <c r="A103" i="1"/>
  <c r="R103" i="1" s="1"/>
  <c r="Z103" i="1" s="1"/>
  <c r="AJ103" i="1" s="1"/>
  <c r="A104" i="1"/>
  <c r="R104" i="1" s="1"/>
  <c r="Z104" i="1" s="1"/>
  <c r="AJ104" i="1" s="1"/>
  <c r="A105" i="1"/>
  <c r="R105" i="1" s="1"/>
  <c r="Z105" i="1" s="1"/>
  <c r="AJ105" i="1" s="1"/>
  <c r="A106" i="1"/>
  <c r="R106" i="1" s="1"/>
  <c r="Z106" i="1" s="1"/>
  <c r="AJ106" i="1" s="1"/>
  <c r="A107" i="1"/>
  <c r="R107" i="1" s="1"/>
  <c r="Z107" i="1" s="1"/>
  <c r="AJ107" i="1" s="1"/>
  <c r="A108" i="1"/>
  <c r="R108" i="1" s="1"/>
  <c r="Z108" i="1" s="1"/>
  <c r="AJ108" i="1" s="1"/>
  <c r="A109" i="1"/>
  <c r="R109" i="1" s="1"/>
  <c r="Z109" i="1" s="1"/>
  <c r="AJ109" i="1" s="1"/>
  <c r="A110" i="1"/>
  <c r="R110" i="1" s="1"/>
  <c r="Z110" i="1" s="1"/>
  <c r="AJ110" i="1" s="1"/>
  <c r="A111" i="1"/>
  <c r="R111" i="1" s="1"/>
  <c r="Z111" i="1" s="1"/>
  <c r="AJ111" i="1" s="1"/>
  <c r="A112" i="1"/>
  <c r="R112" i="1" s="1"/>
  <c r="Z112" i="1" s="1"/>
  <c r="AJ112" i="1" s="1"/>
  <c r="A113" i="1"/>
  <c r="R113" i="1" s="1"/>
  <c r="Z113" i="1" s="1"/>
  <c r="AJ113" i="1" s="1"/>
  <c r="A114" i="1"/>
  <c r="R114" i="1" s="1"/>
  <c r="Z114" i="1" s="1"/>
  <c r="AJ114" i="1" s="1"/>
  <c r="A115" i="1"/>
  <c r="R115" i="1" s="1"/>
  <c r="Z115" i="1" s="1"/>
  <c r="AJ115" i="1" s="1"/>
  <c r="A116" i="1"/>
  <c r="R116" i="1" s="1"/>
  <c r="Z116" i="1" s="1"/>
  <c r="AJ116" i="1" s="1"/>
  <c r="A117" i="1"/>
  <c r="R117" i="1" s="1"/>
  <c r="Z117" i="1" s="1"/>
  <c r="AJ117" i="1" s="1"/>
  <c r="A118" i="1"/>
  <c r="R118" i="1" s="1"/>
  <c r="Z118" i="1" s="1"/>
  <c r="AJ118" i="1" s="1"/>
  <c r="A119" i="1"/>
  <c r="R119" i="1" s="1"/>
  <c r="Z119" i="1" s="1"/>
  <c r="AJ119" i="1" s="1"/>
  <c r="A120" i="1"/>
  <c r="R120" i="1" s="1"/>
  <c r="Z120" i="1" s="1"/>
  <c r="AJ120" i="1" s="1"/>
  <c r="A121" i="1"/>
  <c r="R121" i="1" s="1"/>
  <c r="Z121" i="1" s="1"/>
  <c r="AJ121" i="1" s="1"/>
  <c r="A122" i="1"/>
  <c r="R122" i="1" s="1"/>
  <c r="Z122" i="1" s="1"/>
  <c r="AJ122" i="1" s="1"/>
  <c r="A123" i="1"/>
  <c r="R123" i="1" s="1"/>
  <c r="Z123" i="1" s="1"/>
  <c r="AJ123" i="1" s="1"/>
  <c r="A124" i="1"/>
  <c r="R124" i="1" s="1"/>
  <c r="Z124" i="1" s="1"/>
  <c r="AJ124" i="1" s="1"/>
  <c r="A125" i="1"/>
  <c r="R125" i="1" s="1"/>
  <c r="Z125" i="1" s="1"/>
  <c r="AJ125" i="1" s="1"/>
  <c r="A126" i="1"/>
  <c r="R126" i="1" s="1"/>
  <c r="Z126" i="1" s="1"/>
  <c r="AJ126" i="1" s="1"/>
  <c r="A127" i="1"/>
  <c r="R127" i="1" s="1"/>
  <c r="Z127" i="1" s="1"/>
  <c r="AJ127" i="1" s="1"/>
  <c r="A128" i="1"/>
  <c r="R128" i="1" s="1"/>
  <c r="Z128" i="1" s="1"/>
  <c r="AJ128" i="1" s="1"/>
  <c r="A129" i="1"/>
  <c r="R129" i="1" s="1"/>
  <c r="Z129" i="1" s="1"/>
  <c r="AJ129" i="1" s="1"/>
  <c r="A130" i="1"/>
  <c r="R130" i="1" s="1"/>
  <c r="Z130" i="1" s="1"/>
  <c r="AJ130" i="1" s="1"/>
  <c r="A131" i="1"/>
  <c r="R131" i="1" s="1"/>
  <c r="Z131" i="1" s="1"/>
  <c r="AJ131" i="1" s="1"/>
  <c r="A132" i="1"/>
  <c r="R132" i="1" s="1"/>
  <c r="Z132" i="1" s="1"/>
  <c r="AJ132" i="1" s="1"/>
  <c r="A133" i="1"/>
  <c r="R133" i="1" s="1"/>
  <c r="Z133" i="1" s="1"/>
  <c r="AJ133" i="1" s="1"/>
  <c r="A134" i="1"/>
  <c r="R134" i="1" s="1"/>
  <c r="Z134" i="1" s="1"/>
  <c r="AJ134" i="1" s="1"/>
  <c r="A135" i="1"/>
  <c r="R135" i="1" s="1"/>
  <c r="Z135" i="1" s="1"/>
  <c r="AJ135" i="1" s="1"/>
  <c r="A136" i="1"/>
  <c r="R136" i="1" s="1"/>
  <c r="Z136" i="1" s="1"/>
  <c r="AJ136" i="1" s="1"/>
  <c r="A137" i="1"/>
  <c r="R137" i="1" s="1"/>
  <c r="Z137" i="1" s="1"/>
  <c r="AJ137" i="1" s="1"/>
  <c r="A138" i="1"/>
  <c r="R138" i="1" s="1"/>
  <c r="Z138" i="1" s="1"/>
  <c r="AJ138" i="1" s="1"/>
  <c r="A139" i="1"/>
  <c r="R139" i="1" s="1"/>
  <c r="Z139" i="1" s="1"/>
  <c r="AJ139" i="1" s="1"/>
  <c r="A140" i="1"/>
  <c r="R140" i="1" s="1"/>
  <c r="Z140" i="1" s="1"/>
  <c r="AJ140" i="1" s="1"/>
  <c r="A141" i="1"/>
  <c r="R141" i="1" s="1"/>
  <c r="Z141" i="1" s="1"/>
  <c r="AJ141" i="1" s="1"/>
  <c r="A142" i="1"/>
  <c r="R142" i="1" s="1"/>
  <c r="Z142" i="1" s="1"/>
  <c r="AJ142" i="1" s="1"/>
  <c r="A143" i="1"/>
  <c r="R143" i="1" s="1"/>
  <c r="Z143" i="1" s="1"/>
  <c r="AJ143" i="1" s="1"/>
  <c r="A144" i="1"/>
  <c r="R144" i="1" s="1"/>
  <c r="Z144" i="1" s="1"/>
  <c r="AJ144" i="1" s="1"/>
  <c r="A145" i="1"/>
  <c r="R145" i="1" s="1"/>
  <c r="Z145" i="1" s="1"/>
  <c r="AJ145" i="1" s="1"/>
  <c r="A146" i="1"/>
  <c r="R146" i="1" s="1"/>
  <c r="Z146" i="1" s="1"/>
  <c r="AJ146" i="1" s="1"/>
  <c r="A147" i="1"/>
  <c r="R147" i="1" s="1"/>
  <c r="Z147" i="1" s="1"/>
  <c r="AJ147" i="1" s="1"/>
  <c r="A148" i="1"/>
  <c r="R148" i="1" s="1"/>
  <c r="Z148" i="1" s="1"/>
  <c r="AJ148" i="1" s="1"/>
  <c r="A149" i="1"/>
  <c r="R149" i="1" s="1"/>
  <c r="Z149" i="1" s="1"/>
  <c r="AJ149" i="1" s="1"/>
  <c r="A150" i="1"/>
  <c r="R150" i="1" s="1"/>
  <c r="Z150" i="1" s="1"/>
  <c r="AJ150" i="1" s="1"/>
  <c r="A151" i="1"/>
  <c r="R151" i="1" s="1"/>
  <c r="Z151" i="1" s="1"/>
  <c r="AJ151" i="1" s="1"/>
  <c r="A152" i="1"/>
  <c r="R152" i="1" s="1"/>
  <c r="Z152" i="1" s="1"/>
  <c r="AJ152" i="1" s="1"/>
  <c r="A153" i="1"/>
  <c r="R153" i="1" s="1"/>
  <c r="Z153" i="1" s="1"/>
  <c r="AJ153" i="1" s="1"/>
  <c r="A154" i="1"/>
  <c r="R154" i="1" s="1"/>
  <c r="Z154" i="1" s="1"/>
  <c r="AJ154" i="1" s="1"/>
  <c r="A155" i="1"/>
  <c r="R155" i="1" s="1"/>
  <c r="Z155" i="1" s="1"/>
  <c r="AJ155" i="1" s="1"/>
  <c r="A156" i="1"/>
  <c r="R156" i="1" s="1"/>
  <c r="Z156" i="1" s="1"/>
  <c r="AJ156" i="1" s="1"/>
  <c r="A157" i="1"/>
  <c r="R157" i="1" s="1"/>
  <c r="Z157" i="1" s="1"/>
  <c r="AJ157" i="1" s="1"/>
  <c r="A158" i="1"/>
  <c r="R158" i="1" s="1"/>
  <c r="Z158" i="1" s="1"/>
  <c r="AJ158" i="1" s="1"/>
  <c r="A159" i="1"/>
  <c r="R159" i="1" s="1"/>
  <c r="Z159" i="1" s="1"/>
  <c r="AJ159" i="1" s="1"/>
  <c r="A160" i="1"/>
  <c r="R160" i="1" s="1"/>
  <c r="Z160" i="1" s="1"/>
  <c r="AJ160" i="1" s="1"/>
  <c r="A161" i="1"/>
  <c r="R161" i="1" s="1"/>
  <c r="Z161" i="1" s="1"/>
  <c r="AJ161" i="1" s="1"/>
  <c r="A162" i="1"/>
  <c r="R162" i="1" s="1"/>
  <c r="Z162" i="1" s="1"/>
  <c r="AJ162" i="1" s="1"/>
  <c r="A163" i="1"/>
  <c r="R163" i="1" s="1"/>
  <c r="Z163" i="1" s="1"/>
  <c r="AJ163" i="1" s="1"/>
  <c r="A164" i="1"/>
  <c r="R164" i="1" s="1"/>
  <c r="Z164" i="1" s="1"/>
  <c r="AJ164" i="1" s="1"/>
  <c r="A165" i="1"/>
  <c r="R165" i="1" s="1"/>
  <c r="Z165" i="1" s="1"/>
  <c r="AJ165" i="1" s="1"/>
  <c r="A166" i="1"/>
  <c r="R166" i="1" s="1"/>
  <c r="Z166" i="1" s="1"/>
  <c r="AJ166" i="1" s="1"/>
  <c r="A167" i="1"/>
  <c r="R167" i="1" s="1"/>
  <c r="Z167" i="1" s="1"/>
  <c r="AJ167" i="1" s="1"/>
  <c r="A168" i="1"/>
  <c r="R168" i="1" s="1"/>
  <c r="Z168" i="1" s="1"/>
  <c r="AJ168" i="1" s="1"/>
  <c r="A169" i="1"/>
  <c r="R169" i="1" s="1"/>
  <c r="Z169" i="1" s="1"/>
  <c r="AJ169" i="1" s="1"/>
  <c r="A170" i="1"/>
  <c r="R170" i="1" s="1"/>
  <c r="Z170" i="1" s="1"/>
  <c r="AJ170" i="1" s="1"/>
  <c r="A171" i="1"/>
  <c r="R171" i="1" s="1"/>
  <c r="Z171" i="1" s="1"/>
  <c r="AJ171" i="1" s="1"/>
  <c r="A172" i="1"/>
  <c r="R172" i="1" s="1"/>
  <c r="Z172" i="1" s="1"/>
  <c r="AJ172" i="1" s="1"/>
  <c r="A173" i="1"/>
  <c r="R173" i="1" s="1"/>
  <c r="Z173" i="1" s="1"/>
  <c r="AJ173" i="1" s="1"/>
  <c r="A174" i="1"/>
  <c r="R174" i="1" s="1"/>
  <c r="Z174" i="1" s="1"/>
  <c r="AJ174" i="1" s="1"/>
  <c r="A175" i="1"/>
  <c r="R175" i="1" s="1"/>
  <c r="Z175" i="1" s="1"/>
  <c r="AJ175" i="1" s="1"/>
  <c r="A176" i="1"/>
  <c r="R176" i="1" s="1"/>
  <c r="Z176" i="1" s="1"/>
  <c r="AJ176" i="1" s="1"/>
  <c r="A177" i="1"/>
  <c r="R177" i="1" s="1"/>
  <c r="Z177" i="1" s="1"/>
  <c r="AJ177" i="1" s="1"/>
  <c r="A178" i="1"/>
  <c r="R178" i="1" s="1"/>
  <c r="Z178" i="1" s="1"/>
  <c r="AJ178" i="1" s="1"/>
  <c r="A179" i="1"/>
  <c r="R179" i="1" s="1"/>
  <c r="Z179" i="1" s="1"/>
  <c r="AJ179" i="1" s="1"/>
  <c r="A180" i="1"/>
  <c r="R180" i="1" s="1"/>
  <c r="Z180" i="1" s="1"/>
  <c r="AJ180" i="1" s="1"/>
  <c r="A181" i="1"/>
  <c r="R181" i="1" s="1"/>
  <c r="Z181" i="1" s="1"/>
  <c r="AJ181" i="1" s="1"/>
  <c r="A182" i="1"/>
  <c r="R182" i="1" s="1"/>
  <c r="Z182" i="1" s="1"/>
  <c r="AJ182" i="1" s="1"/>
  <c r="A183" i="1"/>
  <c r="R183" i="1" s="1"/>
  <c r="Z183" i="1" s="1"/>
  <c r="AJ183" i="1" s="1"/>
  <c r="A184" i="1"/>
  <c r="R184" i="1" s="1"/>
  <c r="Z184" i="1" s="1"/>
  <c r="AJ184" i="1" s="1"/>
  <c r="A185" i="1"/>
  <c r="R185" i="1" s="1"/>
  <c r="Z185" i="1" s="1"/>
  <c r="AJ185" i="1" s="1"/>
  <c r="A186" i="1"/>
  <c r="R186" i="1" s="1"/>
  <c r="Z186" i="1" s="1"/>
  <c r="AJ186" i="1" s="1"/>
  <c r="A187" i="1"/>
  <c r="R187" i="1" s="1"/>
  <c r="Z187" i="1" s="1"/>
  <c r="AJ187" i="1" s="1"/>
  <c r="A188" i="1"/>
  <c r="R188" i="1" s="1"/>
  <c r="Z188" i="1" s="1"/>
  <c r="AJ188" i="1" s="1"/>
  <c r="A189" i="1"/>
  <c r="R189" i="1" s="1"/>
  <c r="Z189" i="1" s="1"/>
  <c r="AJ189" i="1" s="1"/>
  <c r="A190" i="1"/>
  <c r="R190" i="1" s="1"/>
  <c r="Z190" i="1" s="1"/>
  <c r="AJ190" i="1" s="1"/>
  <c r="A191" i="1"/>
  <c r="R191" i="1" s="1"/>
  <c r="Z191" i="1" s="1"/>
  <c r="AJ191" i="1" s="1"/>
  <c r="A192" i="1"/>
  <c r="R192" i="1" s="1"/>
  <c r="Z192" i="1" s="1"/>
  <c r="AJ192" i="1" s="1"/>
  <c r="A193" i="1"/>
  <c r="R193" i="1" s="1"/>
  <c r="Z193" i="1" s="1"/>
  <c r="AJ193" i="1" s="1"/>
  <c r="A194" i="1"/>
  <c r="R194" i="1" s="1"/>
  <c r="Z194" i="1" s="1"/>
  <c r="AJ194" i="1" s="1"/>
  <c r="A195" i="1"/>
  <c r="R195" i="1" s="1"/>
  <c r="Z195" i="1" s="1"/>
  <c r="AJ195" i="1" s="1"/>
  <c r="A196" i="1"/>
  <c r="R196" i="1" s="1"/>
  <c r="Z196" i="1" s="1"/>
  <c r="AJ196" i="1" s="1"/>
  <c r="A197" i="1"/>
  <c r="R197" i="1" s="1"/>
  <c r="Z197" i="1" s="1"/>
  <c r="AJ197" i="1" s="1"/>
  <c r="A198" i="1"/>
  <c r="R198" i="1" s="1"/>
  <c r="Z198" i="1" s="1"/>
  <c r="AJ198" i="1" s="1"/>
  <c r="A199" i="1"/>
  <c r="R199" i="1" s="1"/>
  <c r="Z199" i="1" s="1"/>
  <c r="AJ199" i="1" s="1"/>
  <c r="A200" i="1"/>
  <c r="R200" i="1" s="1"/>
  <c r="Z200" i="1" s="1"/>
  <c r="AJ200" i="1" s="1"/>
  <c r="A201" i="1"/>
  <c r="R201" i="1" s="1"/>
  <c r="Z201" i="1" s="1"/>
  <c r="AJ201" i="1" s="1"/>
  <c r="A202" i="1"/>
  <c r="R202" i="1" s="1"/>
  <c r="Z202" i="1" s="1"/>
  <c r="AJ202" i="1" s="1"/>
  <c r="A203" i="1"/>
  <c r="R203" i="1" s="1"/>
  <c r="Z203" i="1" s="1"/>
  <c r="AJ203" i="1" s="1"/>
  <c r="A204" i="1"/>
  <c r="R204" i="1" s="1"/>
  <c r="Z204" i="1" s="1"/>
  <c r="AJ204" i="1" s="1"/>
  <c r="A205" i="1"/>
  <c r="R205" i="1" s="1"/>
  <c r="Z205" i="1" s="1"/>
  <c r="AJ205" i="1" s="1"/>
  <c r="A206" i="1"/>
  <c r="R206" i="1" s="1"/>
  <c r="Z206" i="1" s="1"/>
  <c r="AJ206" i="1" s="1"/>
  <c r="A207" i="1"/>
  <c r="R207" i="1" s="1"/>
  <c r="Z207" i="1" s="1"/>
  <c r="AJ207" i="1" s="1"/>
  <c r="A208" i="1"/>
  <c r="R208" i="1" s="1"/>
  <c r="Z208" i="1" s="1"/>
  <c r="AJ208" i="1" s="1"/>
  <c r="A209" i="1"/>
  <c r="R209" i="1" s="1"/>
  <c r="Z209" i="1" s="1"/>
  <c r="AJ209" i="1" s="1"/>
  <c r="A210" i="1"/>
  <c r="R210" i="1" s="1"/>
  <c r="Z210" i="1" s="1"/>
  <c r="AJ210" i="1" s="1"/>
  <c r="A211" i="1"/>
  <c r="R211" i="1" s="1"/>
  <c r="Z211" i="1" s="1"/>
  <c r="AJ211" i="1" s="1"/>
  <c r="A212" i="1"/>
  <c r="R212" i="1" s="1"/>
  <c r="Z212" i="1" s="1"/>
  <c r="AJ212" i="1" s="1"/>
  <c r="A213" i="1"/>
  <c r="R213" i="1" s="1"/>
  <c r="Z213" i="1" s="1"/>
  <c r="AJ213" i="1" s="1"/>
  <c r="A214" i="1"/>
  <c r="R214" i="1" s="1"/>
  <c r="Z214" i="1" s="1"/>
  <c r="AJ214" i="1" s="1"/>
  <c r="A215" i="1"/>
  <c r="R215" i="1" s="1"/>
  <c r="Z215" i="1" s="1"/>
  <c r="AJ215" i="1" s="1"/>
  <c r="A216" i="1"/>
  <c r="R216" i="1" s="1"/>
  <c r="Z216" i="1" s="1"/>
  <c r="AJ216" i="1" s="1"/>
  <c r="A217" i="1"/>
  <c r="R217" i="1" s="1"/>
  <c r="Z217" i="1" s="1"/>
  <c r="AJ217" i="1" s="1"/>
  <c r="A218" i="1"/>
  <c r="R218" i="1" s="1"/>
  <c r="Z218" i="1" s="1"/>
  <c r="AJ218" i="1" s="1"/>
  <c r="A219" i="1"/>
  <c r="R219" i="1" s="1"/>
  <c r="Z219" i="1" s="1"/>
  <c r="AJ219" i="1" s="1"/>
  <c r="A220" i="1"/>
  <c r="R220" i="1" s="1"/>
  <c r="Z220" i="1" s="1"/>
  <c r="AJ220" i="1" s="1"/>
  <c r="A221" i="1"/>
  <c r="R221" i="1" s="1"/>
  <c r="Z221" i="1" s="1"/>
  <c r="AJ221" i="1" s="1"/>
  <c r="A222" i="1"/>
  <c r="R222" i="1" s="1"/>
  <c r="Z222" i="1" s="1"/>
  <c r="AJ222" i="1" s="1"/>
  <c r="A223" i="1"/>
  <c r="R223" i="1" s="1"/>
  <c r="Z223" i="1" s="1"/>
  <c r="AJ223" i="1" s="1"/>
  <c r="A224" i="1"/>
  <c r="R224" i="1" s="1"/>
  <c r="Z224" i="1" s="1"/>
  <c r="AJ224" i="1" s="1"/>
  <c r="A225" i="1"/>
  <c r="R225" i="1" s="1"/>
  <c r="Z225" i="1" s="1"/>
  <c r="AJ225" i="1" s="1"/>
  <c r="A226" i="1"/>
  <c r="R226" i="1" s="1"/>
  <c r="Z226" i="1" s="1"/>
  <c r="AJ226" i="1" s="1"/>
  <c r="A227" i="1"/>
  <c r="R227" i="1" s="1"/>
  <c r="Z227" i="1" s="1"/>
  <c r="AJ227" i="1" s="1"/>
  <c r="A228" i="1"/>
  <c r="R228" i="1" s="1"/>
  <c r="Z228" i="1" s="1"/>
  <c r="AJ228" i="1" s="1"/>
  <c r="A229" i="1"/>
  <c r="R229" i="1" s="1"/>
  <c r="Z229" i="1" s="1"/>
  <c r="AJ229" i="1" s="1"/>
  <c r="A230" i="1"/>
  <c r="R230" i="1" s="1"/>
  <c r="Z230" i="1" s="1"/>
  <c r="AJ230" i="1" s="1"/>
  <c r="A231" i="1"/>
  <c r="R231" i="1" s="1"/>
  <c r="Z231" i="1" s="1"/>
  <c r="AJ231" i="1" s="1"/>
  <c r="A232" i="1"/>
  <c r="R232" i="1" s="1"/>
  <c r="Z232" i="1" s="1"/>
  <c r="AJ232" i="1" s="1"/>
  <c r="A233" i="1"/>
  <c r="R233" i="1" s="1"/>
  <c r="Z233" i="1" s="1"/>
  <c r="AJ233" i="1" s="1"/>
  <c r="A234" i="1"/>
  <c r="R234" i="1" s="1"/>
  <c r="Z234" i="1" s="1"/>
  <c r="AJ234" i="1" s="1"/>
  <c r="A235" i="1"/>
  <c r="R235" i="1" s="1"/>
  <c r="Z235" i="1" s="1"/>
  <c r="AJ235" i="1" s="1"/>
  <c r="A236" i="1"/>
  <c r="R236" i="1" s="1"/>
  <c r="Z236" i="1" s="1"/>
  <c r="AJ236" i="1" s="1"/>
  <c r="A237" i="1"/>
  <c r="R237" i="1" s="1"/>
  <c r="Z237" i="1" s="1"/>
  <c r="AJ237" i="1" s="1"/>
  <c r="A238" i="1"/>
  <c r="R238" i="1" s="1"/>
  <c r="Z238" i="1" s="1"/>
  <c r="AJ238" i="1" s="1"/>
  <c r="A239" i="1"/>
  <c r="R239" i="1" s="1"/>
  <c r="Z239" i="1" s="1"/>
  <c r="AJ239" i="1" s="1"/>
  <c r="A240" i="1"/>
  <c r="R240" i="1" s="1"/>
  <c r="Z240" i="1" s="1"/>
  <c r="AJ240" i="1" s="1"/>
  <c r="A241" i="1"/>
  <c r="R241" i="1" s="1"/>
  <c r="Z241" i="1" s="1"/>
  <c r="AJ241" i="1" s="1"/>
  <c r="A2" i="1"/>
  <c r="R2" i="1" s="1"/>
  <c r="Z2" i="1" s="1"/>
  <c r="AJ2" i="1" s="1"/>
  <c r="A1" i="1"/>
  <c r="R1" i="1" s="1"/>
  <c r="Z1" i="1" s="1"/>
  <c r="BZ238" i="6" l="1"/>
  <c r="CP41" i="6"/>
  <c r="BZ237" i="6"/>
  <c r="CQ181" i="6"/>
  <c r="CF125" i="6"/>
  <c r="CP43" i="6"/>
  <c r="CM124" i="6"/>
  <c r="CF126" i="6"/>
  <c r="CQ185" i="6"/>
  <c r="CQ184" i="6"/>
  <c r="CQ183" i="6"/>
  <c r="CL128" i="6"/>
  <c r="CS48" i="6"/>
  <c r="CK68" i="6"/>
  <c r="CK66" i="6"/>
  <c r="CI135" i="6"/>
  <c r="CS47" i="6"/>
  <c r="CM231" i="6"/>
  <c r="CI136" i="6"/>
  <c r="BZ236" i="6"/>
  <c r="CO186" i="6"/>
  <c r="CS181" i="6"/>
  <c r="CI210" i="6"/>
  <c r="CM232" i="6"/>
  <c r="CS49" i="6"/>
  <c r="CK217" i="6"/>
  <c r="CM234" i="6"/>
  <c r="CM233" i="6"/>
  <c r="CI138" i="6"/>
  <c r="CO187" i="6"/>
  <c r="CS180" i="6"/>
  <c r="CM125" i="6"/>
  <c r="CA200" i="6"/>
  <c r="CA198" i="6"/>
  <c r="CR182" i="6"/>
  <c r="CA197" i="6"/>
  <c r="CO185" i="6"/>
  <c r="CO183" i="6"/>
  <c r="CO208" i="6"/>
  <c r="CS189" i="6"/>
  <c r="CS192" i="6"/>
  <c r="CS190" i="6"/>
  <c r="CS188" i="6"/>
  <c r="CH185" i="6"/>
  <c r="CH187" i="6"/>
  <c r="CO207" i="6"/>
  <c r="CI208" i="6"/>
  <c r="CI211" i="6"/>
  <c r="CK218" i="6"/>
  <c r="CH36" i="6"/>
  <c r="CH186" i="6"/>
  <c r="CQ193" i="6"/>
  <c r="CH34" i="6"/>
  <c r="CH37" i="6"/>
  <c r="CQ190" i="6"/>
  <c r="CH35" i="6"/>
  <c r="CQ191" i="6"/>
  <c r="CA199" i="6"/>
  <c r="CQ194" i="6"/>
  <c r="CH183" i="6"/>
  <c r="CM122" i="6"/>
  <c r="CM123" i="6"/>
  <c r="CM121" i="6"/>
  <c r="CS238" i="6"/>
  <c r="CQ219" i="6"/>
  <c r="CA219" i="6"/>
  <c r="CR9" i="6"/>
  <c r="CR11" i="6"/>
  <c r="CQ221" i="6"/>
  <c r="CR12" i="6"/>
  <c r="CM219" i="6"/>
  <c r="CQ223" i="6"/>
  <c r="CT217" i="6"/>
  <c r="CB167" i="6"/>
  <c r="CS237" i="6"/>
  <c r="CI207" i="6"/>
  <c r="CK189" i="6"/>
  <c r="CM222" i="6"/>
  <c r="CC43" i="6"/>
  <c r="CC41" i="6"/>
  <c r="CR10" i="6"/>
  <c r="CG32" i="6"/>
  <c r="CK216" i="6"/>
  <c r="CK214" i="6"/>
  <c r="CC42" i="6"/>
  <c r="CQ220" i="6"/>
  <c r="CT170" i="6"/>
  <c r="CP189" i="6"/>
  <c r="CK190" i="6"/>
  <c r="CP191" i="6"/>
  <c r="CB168" i="6"/>
  <c r="CP192" i="6"/>
  <c r="CE193" i="6"/>
  <c r="CK191" i="6"/>
  <c r="CG55" i="6"/>
  <c r="CB164" i="6"/>
  <c r="CP190" i="6"/>
  <c r="CM155" i="6"/>
  <c r="CM153" i="6"/>
  <c r="CE195" i="6"/>
  <c r="CB166" i="6"/>
  <c r="CT216" i="6"/>
  <c r="CQ97" i="6"/>
  <c r="CT220" i="6"/>
  <c r="CA221" i="6"/>
  <c r="CT218" i="6"/>
  <c r="CK192" i="6"/>
  <c r="CQ93" i="6"/>
  <c r="CM154" i="6"/>
  <c r="CR156" i="6"/>
  <c r="BZ218" i="6"/>
  <c r="CA223" i="6"/>
  <c r="CR153" i="6"/>
  <c r="CM152" i="6"/>
  <c r="CA220" i="6"/>
  <c r="CQ96" i="6"/>
  <c r="CQ237" i="6"/>
  <c r="CH60" i="6"/>
  <c r="CF55" i="6"/>
  <c r="CG34" i="6"/>
  <c r="CG58" i="6"/>
  <c r="CG35" i="6"/>
  <c r="CQ95" i="6"/>
  <c r="CG33" i="6"/>
  <c r="CC116" i="6"/>
  <c r="CD193" i="6"/>
  <c r="CF199" i="6"/>
  <c r="BZ219" i="6"/>
  <c r="CD195" i="6"/>
  <c r="BZ217" i="6"/>
  <c r="BZ221" i="6"/>
  <c r="BY134" i="6"/>
  <c r="CD192" i="6"/>
  <c r="CF198" i="6"/>
  <c r="CE194" i="6"/>
  <c r="CQ236" i="6"/>
  <c r="CE192" i="6"/>
  <c r="BY130" i="6"/>
  <c r="CU122" i="6"/>
  <c r="CQ239" i="6"/>
  <c r="CQ238" i="6"/>
  <c r="CU193" i="6"/>
  <c r="CU191" i="6"/>
  <c r="CQ116" i="6"/>
  <c r="CT33" i="6"/>
  <c r="CF200" i="6"/>
  <c r="CM221" i="6"/>
  <c r="CD130" i="6"/>
  <c r="CT31" i="6"/>
  <c r="CF202" i="6"/>
  <c r="CK127" i="6"/>
  <c r="CD213" i="6"/>
  <c r="CQ118" i="6"/>
  <c r="CD194" i="6"/>
  <c r="CU215" i="6"/>
  <c r="CE214" i="6"/>
  <c r="CS153" i="6"/>
  <c r="CE216" i="6"/>
  <c r="CR201" i="6"/>
  <c r="CU194" i="6"/>
  <c r="CD129" i="6"/>
  <c r="CR203" i="6"/>
  <c r="CR202" i="6"/>
  <c r="BY132" i="6"/>
  <c r="CD216" i="6"/>
  <c r="CR204" i="6"/>
  <c r="CC160" i="6"/>
  <c r="CS155" i="6"/>
  <c r="CQ120" i="6"/>
  <c r="CF62" i="6"/>
  <c r="CT29" i="6"/>
  <c r="CD128" i="6"/>
  <c r="CD127" i="6"/>
  <c r="BY96" i="6"/>
  <c r="CE218" i="6"/>
  <c r="CL159" i="6"/>
  <c r="CB92" i="6"/>
  <c r="CU195" i="6"/>
  <c r="CB93" i="6"/>
  <c r="CB94" i="6"/>
  <c r="CM102" i="6"/>
  <c r="CM99" i="6"/>
  <c r="CL161" i="6"/>
  <c r="CK125" i="6"/>
  <c r="CL162" i="6"/>
  <c r="CL163" i="6"/>
  <c r="CB91" i="6"/>
  <c r="CF56" i="6"/>
  <c r="BY97" i="6"/>
  <c r="CK128" i="6"/>
  <c r="CM100" i="6"/>
  <c r="BY98" i="6"/>
  <c r="CI18" i="6"/>
  <c r="CF139" i="6"/>
  <c r="CM220" i="6"/>
  <c r="CM223" i="6"/>
  <c r="CF136" i="6"/>
  <c r="CN207" i="6"/>
  <c r="CF138" i="6"/>
  <c r="CD214" i="6"/>
  <c r="CF140" i="6"/>
  <c r="CC113" i="6"/>
  <c r="CN164" i="6"/>
  <c r="CU218" i="6"/>
  <c r="CL152" i="6"/>
  <c r="CN163" i="6"/>
  <c r="CU216" i="6"/>
  <c r="CM224" i="6"/>
  <c r="CL155" i="6"/>
  <c r="BY131" i="6"/>
  <c r="CI61" i="6"/>
  <c r="CL129" i="6"/>
  <c r="CL127" i="6"/>
  <c r="CJ155" i="6"/>
  <c r="CE215" i="6"/>
  <c r="CL156" i="6"/>
  <c r="CU219" i="6"/>
  <c r="CD217" i="6"/>
  <c r="CN208" i="6"/>
  <c r="CI59" i="6"/>
  <c r="CI20" i="6"/>
  <c r="CC61" i="6"/>
  <c r="CL126" i="6"/>
  <c r="CJ151" i="6"/>
  <c r="CL130" i="6"/>
  <c r="CN210" i="6"/>
  <c r="BZ198" i="6"/>
  <c r="CR155" i="6"/>
  <c r="CU121" i="6"/>
  <c r="CF102" i="6"/>
  <c r="CU120" i="6"/>
  <c r="BZ199" i="6"/>
  <c r="CF101" i="6"/>
  <c r="CC115" i="6"/>
  <c r="CL153" i="6"/>
  <c r="BZ201" i="6"/>
  <c r="BY199" i="6"/>
  <c r="BY198" i="6"/>
  <c r="CU119" i="6"/>
  <c r="BZ200" i="6"/>
  <c r="CC114" i="6"/>
  <c r="CI19" i="6"/>
  <c r="BY196" i="6"/>
  <c r="CK126" i="6"/>
  <c r="CQ119" i="6"/>
  <c r="CR152" i="6"/>
  <c r="CC162" i="6"/>
  <c r="CG131" i="6"/>
  <c r="CG132" i="6"/>
  <c r="CG129" i="6"/>
  <c r="CG130" i="6"/>
  <c r="CH62" i="6"/>
  <c r="CU95" i="6"/>
  <c r="CC166" i="6"/>
  <c r="CM101" i="6"/>
  <c r="BY95" i="6"/>
  <c r="CK169" i="6"/>
  <c r="CC165" i="6"/>
  <c r="CN211" i="6"/>
  <c r="CH63" i="6"/>
  <c r="CJ181" i="6"/>
  <c r="BZ99" i="6"/>
  <c r="CN86" i="6"/>
  <c r="BZ100" i="6"/>
  <c r="CU96" i="6"/>
  <c r="BZ98" i="6"/>
  <c r="CJ180" i="6"/>
  <c r="CN89" i="6"/>
  <c r="CJ179" i="6"/>
  <c r="CU93" i="6"/>
  <c r="CN87" i="6"/>
  <c r="BZ97" i="6"/>
  <c r="CU94" i="6"/>
  <c r="CN85" i="6"/>
  <c r="BY195" i="6"/>
  <c r="CN61" i="6"/>
  <c r="CP66" i="6"/>
  <c r="CE28" i="6"/>
  <c r="CF58" i="6"/>
  <c r="CN62" i="6"/>
  <c r="CB47" i="6"/>
  <c r="CP65" i="6"/>
  <c r="CI88" i="6"/>
  <c r="CI86" i="6"/>
  <c r="CE26" i="6"/>
  <c r="CH15" i="6"/>
  <c r="CI84" i="6"/>
  <c r="CB45" i="6"/>
  <c r="CB48" i="6"/>
  <c r="CN60" i="6"/>
  <c r="CN63" i="6"/>
  <c r="CI87" i="6"/>
  <c r="CB46" i="6"/>
  <c r="CH16" i="6"/>
  <c r="CH19" i="6"/>
  <c r="CF60" i="6"/>
  <c r="CN161" i="6"/>
  <c r="CH17" i="6"/>
  <c r="CG56" i="6"/>
  <c r="CG59" i="6"/>
  <c r="CH59" i="6"/>
  <c r="CI62" i="6"/>
  <c r="CF108" i="6"/>
  <c r="CN162" i="6"/>
  <c r="CC161" i="6"/>
  <c r="CO134" i="6"/>
  <c r="CP64" i="6"/>
  <c r="CP63" i="6"/>
  <c r="CQ164" i="6"/>
  <c r="CH231" i="6"/>
  <c r="CN158" i="6"/>
  <c r="CQ163" i="6"/>
  <c r="CN159" i="6"/>
  <c r="CF104" i="6"/>
  <c r="CQ166" i="6"/>
  <c r="CJ152" i="6"/>
  <c r="CN160" i="6"/>
  <c r="CQ167" i="6"/>
  <c r="CT32" i="6"/>
  <c r="CJ154" i="6"/>
  <c r="CJ153" i="6"/>
  <c r="CC163" i="6"/>
  <c r="CC239" i="6"/>
  <c r="CI17" i="6"/>
  <c r="CK166" i="6"/>
  <c r="CK170" i="6"/>
  <c r="CR157" i="6"/>
  <c r="CO135" i="6"/>
  <c r="CF106" i="6"/>
  <c r="CF54" i="6"/>
  <c r="CI60" i="6"/>
  <c r="CK168" i="6"/>
  <c r="CR161" i="6"/>
  <c r="CO138" i="6"/>
  <c r="CH234" i="6"/>
  <c r="CO136" i="6"/>
  <c r="CG157" i="6"/>
  <c r="CG155" i="6"/>
  <c r="CH235" i="6"/>
  <c r="CM177" i="6"/>
  <c r="CR160" i="6"/>
  <c r="CH232" i="6"/>
  <c r="CM175" i="6"/>
  <c r="CR158" i="6"/>
  <c r="CM173" i="6"/>
  <c r="CF105" i="6"/>
  <c r="CE29" i="6"/>
  <c r="BZ175" i="6"/>
  <c r="CT171" i="6"/>
  <c r="CM176" i="6"/>
  <c r="CE27" i="6"/>
  <c r="BZ172" i="6"/>
  <c r="CT173" i="6"/>
  <c r="CC240" i="6"/>
  <c r="CC237" i="6"/>
  <c r="CC238" i="6"/>
  <c r="BZ173" i="6"/>
  <c r="BZ176" i="6"/>
  <c r="CF61" i="6"/>
  <c r="BZ28" i="6"/>
  <c r="CG156" i="6"/>
  <c r="CG159" i="6"/>
  <c r="BZ31" i="6"/>
  <c r="CA106" i="6"/>
  <c r="CT4" i="6"/>
  <c r="CT7" i="6"/>
  <c r="CT172" i="6"/>
  <c r="CT175" i="6"/>
  <c r="CD146" i="6"/>
  <c r="CS160" i="6"/>
  <c r="CO92" i="6"/>
  <c r="CA104" i="6"/>
  <c r="CN238" i="6"/>
  <c r="CN240" i="6"/>
  <c r="CJ182" i="6"/>
  <c r="CS158" i="6"/>
  <c r="CN236" i="6"/>
  <c r="CJ233" i="6"/>
  <c r="CR3" i="6"/>
  <c r="CS235" i="6"/>
  <c r="CA105" i="6"/>
  <c r="BZ30" i="6"/>
  <c r="CJ230" i="6"/>
  <c r="CJ229" i="6"/>
  <c r="CS232" i="6"/>
  <c r="CN239" i="6"/>
  <c r="CS231" i="6"/>
  <c r="CD143" i="6"/>
  <c r="CJ231" i="6"/>
  <c r="BZ29" i="6"/>
  <c r="CD144" i="6"/>
  <c r="CD147" i="6"/>
  <c r="CS157" i="6"/>
  <c r="CT6" i="6"/>
  <c r="CS156" i="6"/>
  <c r="CS234" i="6"/>
  <c r="CA103" i="6"/>
  <c r="CO88" i="6"/>
  <c r="CG190" i="6"/>
  <c r="CG191" i="6"/>
  <c r="CT90" i="6"/>
  <c r="CO114" i="6"/>
  <c r="CL115" i="6"/>
  <c r="CO115" i="6"/>
  <c r="CL116" i="6"/>
  <c r="CO116" i="6"/>
  <c r="CL117" i="6"/>
  <c r="CL114" i="6"/>
  <c r="CG188" i="6"/>
  <c r="CT3" i="6"/>
  <c r="CO91" i="6"/>
  <c r="CG189" i="6"/>
  <c r="CL3" i="6"/>
  <c r="CO89" i="6"/>
  <c r="CT89" i="6"/>
  <c r="CO113" i="6"/>
  <c r="CT88" i="6"/>
  <c r="CT87" i="6"/>
  <c r="CN3" i="6"/>
  <c r="CG2" i="6"/>
  <c r="BY23" i="6"/>
  <c r="CI3" i="6"/>
  <c r="CU133" i="6"/>
  <c r="BY238" i="6"/>
  <c r="BY240" i="6"/>
  <c r="CQ8" i="6"/>
  <c r="CS2" i="6"/>
  <c r="CU130" i="6"/>
  <c r="CU132" i="6"/>
  <c r="CH226" i="6"/>
  <c r="CQ10" i="6"/>
  <c r="CQ9" i="6"/>
  <c r="CM39" i="6"/>
  <c r="CM42" i="6"/>
  <c r="CQ6" i="6"/>
  <c r="CM43" i="6"/>
  <c r="BY236" i="6"/>
  <c r="CU131" i="6"/>
  <c r="BY22" i="6"/>
  <c r="BY20" i="6"/>
  <c r="CN122" i="6"/>
  <c r="CN123" i="6"/>
  <c r="CN124" i="6"/>
  <c r="BY24" i="6"/>
  <c r="CG3" i="6"/>
  <c r="CM41" i="6"/>
  <c r="CN125" i="6"/>
  <c r="CA3" i="6"/>
  <c r="BY237" i="6"/>
  <c r="CG4" i="6"/>
  <c r="CH227" i="6"/>
  <c r="CA228" i="6"/>
  <c r="CH225" i="6"/>
  <c r="CH223" i="6"/>
  <c r="CA227" i="6"/>
  <c r="CA226" i="6"/>
  <c r="CA224" i="6"/>
  <c r="BZ4" i="6"/>
  <c r="BZ92" i="6"/>
  <c r="BZ93" i="6"/>
  <c r="CD170" i="6"/>
  <c r="CD173" i="6"/>
  <c r="BZ95" i="6"/>
  <c r="CD171" i="6"/>
  <c r="BZ94" i="6"/>
  <c r="CD169" i="6"/>
  <c r="CI38" i="6"/>
  <c r="CI41" i="6"/>
  <c r="CO65" i="6"/>
  <c r="CO61" i="6"/>
  <c r="CO63" i="6"/>
  <c r="CO64" i="6"/>
  <c r="CI40" i="6"/>
  <c r="CI42" i="6"/>
  <c r="BZ6" i="6"/>
  <c r="BZ3" i="6"/>
  <c r="BZ7" i="6"/>
  <c r="BY217" i="6"/>
  <c r="CE69" i="6"/>
  <c r="BY68" i="6"/>
  <c r="CM3" i="6"/>
  <c r="CC66" i="6"/>
  <c r="CE70" i="6"/>
  <c r="CC65" i="6"/>
  <c r="CC63" i="6"/>
  <c r="CE67" i="6"/>
  <c r="CS67" i="6"/>
  <c r="BY71" i="6"/>
  <c r="BY215" i="6"/>
  <c r="CH112" i="6"/>
  <c r="BY70" i="6"/>
  <c r="CS68" i="6"/>
  <c r="CR66" i="6"/>
  <c r="CG83" i="6"/>
  <c r="CR65" i="6"/>
  <c r="CS69" i="6"/>
  <c r="CG82" i="6"/>
  <c r="CM5" i="6"/>
  <c r="CG80" i="6"/>
  <c r="BY214" i="6"/>
  <c r="CH109" i="6"/>
  <c r="CR67" i="6"/>
  <c r="CH111" i="6"/>
  <c r="CS66" i="6"/>
  <c r="CR64" i="6"/>
  <c r="BY216" i="6"/>
  <c r="CM6" i="6"/>
  <c r="BY69" i="6"/>
  <c r="CM4" i="6"/>
  <c r="CH110" i="6"/>
  <c r="CE68" i="6"/>
  <c r="CG81" i="6"/>
  <c r="CC64" i="6"/>
  <c r="O241" i="1"/>
  <c r="U241" i="1" s="1"/>
  <c r="N241" i="1"/>
  <c r="T241" i="1" s="1"/>
  <c r="P241" i="1"/>
  <c r="V241" i="1" s="1"/>
  <c r="M241" i="1"/>
  <c r="S241" i="1" s="1"/>
  <c r="M238" i="1"/>
  <c r="N198" i="1"/>
  <c r="P193" i="1"/>
  <c r="P173" i="1"/>
  <c r="P169" i="1"/>
  <c r="P165" i="1"/>
  <c r="O178" i="1"/>
  <c r="N206" i="1"/>
  <c r="O190" i="1"/>
  <c r="N90" i="1"/>
  <c r="O2" i="1"/>
  <c r="N158" i="1"/>
  <c r="N207" i="1"/>
  <c r="N38" i="1"/>
  <c r="M214" i="1"/>
  <c r="M210" i="1"/>
  <c r="M206" i="1"/>
  <c r="M202" i="1"/>
  <c r="M118" i="1"/>
  <c r="M110" i="1"/>
  <c r="O129" i="1"/>
  <c r="P28" i="1"/>
  <c r="P16" i="1"/>
  <c r="O239" i="1"/>
  <c r="N147" i="1"/>
  <c r="M223" i="1"/>
  <c r="AT241" i="1" l="1"/>
  <c r="AW241" i="1"/>
  <c r="AU241" i="1"/>
  <c r="AV241" i="1"/>
  <c r="W241" i="1"/>
  <c r="P85" i="1"/>
  <c r="M71" i="1"/>
  <c r="N221" i="1"/>
  <c r="M158" i="1"/>
  <c r="O217" i="1"/>
  <c r="O138" i="1"/>
  <c r="P221" i="1"/>
  <c r="M133" i="1"/>
  <c r="O74" i="1"/>
  <c r="P181" i="1"/>
  <c r="M30" i="1"/>
  <c r="M205" i="1"/>
  <c r="P77" i="1"/>
  <c r="P145" i="1"/>
  <c r="N134" i="1"/>
  <c r="P21" i="1"/>
  <c r="N154" i="1"/>
  <c r="O198" i="1"/>
  <c r="P185" i="1"/>
  <c r="M226" i="1"/>
  <c r="O234" i="1"/>
  <c r="P69" i="1"/>
  <c r="N239" i="1"/>
  <c r="O228" i="1"/>
  <c r="N34" i="1"/>
  <c r="N30" i="1"/>
  <c r="M122" i="1"/>
  <c r="N42" i="1"/>
  <c r="M82" i="1"/>
  <c r="N6" i="1"/>
  <c r="O162" i="1"/>
  <c r="M170" i="1"/>
  <c r="O231" i="1"/>
  <c r="N126" i="1"/>
  <c r="P37" i="1"/>
  <c r="P137" i="1"/>
  <c r="P133" i="1"/>
  <c r="P45" i="1"/>
  <c r="O205" i="1"/>
  <c r="M78" i="1"/>
  <c r="P51" i="1"/>
  <c r="M94" i="1"/>
  <c r="N18" i="1"/>
  <c r="M174" i="1"/>
  <c r="N22" i="1"/>
  <c r="M178" i="1"/>
  <c r="M182" i="1"/>
  <c r="M190" i="1"/>
  <c r="N226" i="1"/>
  <c r="M89" i="1"/>
  <c r="N82" i="1"/>
  <c r="P33" i="1"/>
  <c r="P153" i="1"/>
  <c r="P157" i="1"/>
  <c r="M70" i="1"/>
  <c r="N118" i="1"/>
  <c r="P53" i="1"/>
  <c r="P124" i="1"/>
  <c r="P73" i="1"/>
  <c r="P113" i="1"/>
  <c r="M99" i="1"/>
  <c r="O150" i="1"/>
  <c r="N230" i="1"/>
  <c r="O230" i="1"/>
  <c r="P57" i="1"/>
  <c r="P160" i="1"/>
  <c r="P225" i="1"/>
  <c r="O90" i="1"/>
  <c r="P237" i="1"/>
  <c r="P25" i="1"/>
  <c r="M106" i="1"/>
  <c r="O22" i="1"/>
  <c r="M131" i="1"/>
  <c r="O7" i="1"/>
  <c r="N163" i="1"/>
  <c r="O166" i="1"/>
  <c r="O29" i="1"/>
  <c r="O15" i="1"/>
  <c r="N20" i="1"/>
  <c r="N84" i="1"/>
  <c r="M53" i="1"/>
  <c r="N125" i="1"/>
  <c r="M176" i="1"/>
  <c r="N186" i="1"/>
  <c r="M239" i="1"/>
  <c r="O50" i="1"/>
  <c r="P101" i="1"/>
  <c r="P197" i="1"/>
  <c r="M230" i="1"/>
  <c r="P117" i="1"/>
  <c r="N62" i="1"/>
  <c r="P105" i="1"/>
  <c r="N220" i="1"/>
  <c r="N66" i="1"/>
  <c r="O62" i="1"/>
  <c r="P109" i="1"/>
  <c r="P205" i="1"/>
  <c r="P177" i="1"/>
  <c r="P9" i="1"/>
  <c r="N70" i="1"/>
  <c r="P121" i="1"/>
  <c r="N74" i="1"/>
  <c r="O164" i="1"/>
  <c r="N193" i="1"/>
  <c r="M142" i="1"/>
  <c r="M42" i="1"/>
  <c r="M138" i="1"/>
  <c r="M150" i="1"/>
  <c r="O70" i="1"/>
  <c r="M154" i="1"/>
  <c r="O98" i="1"/>
  <c r="N110" i="1"/>
  <c r="P149" i="1"/>
  <c r="M134" i="1"/>
  <c r="N218" i="1"/>
  <c r="N102" i="1"/>
  <c r="N2" i="1"/>
  <c r="N165" i="1"/>
  <c r="N180" i="1"/>
  <c r="O140" i="1"/>
  <c r="O208" i="1"/>
  <c r="P125" i="1"/>
  <c r="P217" i="1"/>
  <c r="O110" i="1"/>
  <c r="M188" i="1"/>
  <c r="P87" i="1"/>
  <c r="P151" i="1"/>
  <c r="P215" i="1"/>
  <c r="O206" i="1"/>
  <c r="O78" i="1"/>
  <c r="M128" i="1"/>
  <c r="P219" i="1"/>
  <c r="N54" i="1"/>
  <c r="O73" i="1"/>
  <c r="O58" i="1"/>
  <c r="O134" i="1"/>
  <c r="N122" i="1"/>
  <c r="O24" i="1"/>
  <c r="O179" i="1"/>
  <c r="P29" i="1"/>
  <c r="M65" i="1"/>
  <c r="M177" i="1"/>
  <c r="P209" i="1"/>
  <c r="N10" i="1"/>
  <c r="N86" i="1"/>
  <c r="O142" i="1"/>
  <c r="M55" i="1"/>
  <c r="O43" i="1"/>
  <c r="N112" i="1"/>
  <c r="O193" i="1"/>
  <c r="O46" i="1"/>
  <c r="O94" i="1"/>
  <c r="P23" i="1"/>
  <c r="M4" i="1"/>
  <c r="M76" i="1"/>
  <c r="M204" i="1"/>
  <c r="N52" i="1"/>
  <c r="P24" i="1"/>
  <c r="P108" i="1"/>
  <c r="M21" i="1"/>
  <c r="N13" i="1"/>
  <c r="N81" i="1"/>
  <c r="N178" i="1"/>
  <c r="P61" i="1"/>
  <c r="P161" i="1"/>
  <c r="O182" i="1"/>
  <c r="N142" i="1"/>
  <c r="N234" i="1"/>
  <c r="P2" i="1"/>
  <c r="P189" i="1"/>
  <c r="M31" i="1"/>
  <c r="M20" i="1"/>
  <c r="M156" i="1"/>
  <c r="O4" i="1"/>
  <c r="O80" i="1"/>
  <c r="N29" i="1"/>
  <c r="N105" i="1"/>
  <c r="O9" i="1"/>
  <c r="P238" i="1"/>
  <c r="M232" i="1"/>
  <c r="P201" i="1"/>
  <c r="P81" i="1"/>
  <c r="M140" i="1"/>
  <c r="M115" i="1"/>
  <c r="M121" i="1"/>
  <c r="M160" i="1"/>
  <c r="N109" i="1"/>
  <c r="M227" i="1"/>
  <c r="O59" i="1"/>
  <c r="O127" i="1"/>
  <c r="O191" i="1"/>
  <c r="O144" i="1"/>
  <c r="O212" i="1"/>
  <c r="O118" i="1"/>
  <c r="P93" i="1"/>
  <c r="O26" i="1"/>
  <c r="N146" i="1"/>
  <c r="M91" i="1"/>
  <c r="N132" i="1"/>
  <c r="P44" i="1"/>
  <c r="M208" i="1"/>
  <c r="M39" i="1"/>
  <c r="M127" i="1"/>
  <c r="O3" i="1"/>
  <c r="M28" i="1"/>
  <c r="M100" i="1"/>
  <c r="M164" i="1"/>
  <c r="N12" i="1"/>
  <c r="N76" i="1"/>
  <c r="O12" i="1"/>
  <c r="O92" i="1"/>
  <c r="M45" i="1"/>
  <c r="N117" i="1"/>
  <c r="O17" i="1"/>
  <c r="M130" i="1"/>
  <c r="N50" i="1"/>
  <c r="P54" i="1"/>
  <c r="P118" i="1"/>
  <c r="P182" i="1"/>
  <c r="O154" i="1"/>
  <c r="O121" i="1"/>
  <c r="O30" i="1"/>
  <c r="O214" i="1"/>
  <c r="N150" i="1"/>
  <c r="O106" i="1"/>
  <c r="M15" i="1"/>
  <c r="M32" i="1"/>
  <c r="O96" i="1"/>
  <c r="P148" i="1"/>
  <c r="O21" i="1"/>
  <c r="M220" i="1"/>
  <c r="O18" i="1"/>
  <c r="O152" i="1"/>
  <c r="O220" i="1"/>
  <c r="M161" i="1"/>
  <c r="O34" i="1"/>
  <c r="O226" i="1"/>
  <c r="O114" i="1"/>
  <c r="M165" i="1"/>
  <c r="O238" i="1"/>
  <c r="N162" i="1"/>
  <c r="O122" i="1"/>
  <c r="N35" i="1"/>
  <c r="N99" i="1"/>
  <c r="N167" i="1"/>
  <c r="N235" i="1"/>
  <c r="P13" i="1"/>
  <c r="N58" i="1"/>
  <c r="N166" i="1"/>
  <c r="O130" i="1"/>
  <c r="M163" i="1"/>
  <c r="O54" i="1"/>
  <c r="N94" i="1"/>
  <c r="N174" i="1"/>
  <c r="O146" i="1"/>
  <c r="O27" i="1"/>
  <c r="O42" i="1"/>
  <c r="N98" i="1"/>
  <c r="O158" i="1"/>
  <c r="P3" i="1"/>
  <c r="O31" i="1"/>
  <c r="M56" i="1"/>
  <c r="M124" i="1"/>
  <c r="N100" i="1"/>
  <c r="P8" i="1"/>
  <c r="P84" i="1"/>
  <c r="M86" i="1"/>
  <c r="N47" i="1"/>
  <c r="N179" i="1"/>
  <c r="N156" i="1"/>
  <c r="P72" i="1"/>
  <c r="P141" i="1"/>
  <c r="N157" i="1"/>
  <c r="N233" i="1"/>
  <c r="P65" i="1"/>
  <c r="O66" i="1"/>
  <c r="N238" i="1"/>
  <c r="N106" i="1"/>
  <c r="N182" i="1"/>
  <c r="O174" i="1"/>
  <c r="N96" i="1"/>
  <c r="M81" i="1"/>
  <c r="N14" i="1"/>
  <c r="M175" i="1"/>
  <c r="N51" i="1"/>
  <c r="P203" i="1"/>
  <c r="M234" i="1"/>
  <c r="P88" i="1"/>
  <c r="P240" i="1"/>
  <c r="V240" i="1" s="1"/>
  <c r="N161" i="1"/>
  <c r="N237" i="1"/>
  <c r="P89" i="1"/>
  <c r="M26" i="1"/>
  <c r="P213" i="1"/>
  <c r="N190" i="1"/>
  <c r="O186" i="1"/>
  <c r="M51" i="1"/>
  <c r="M179" i="1"/>
  <c r="N187" i="1"/>
  <c r="N78" i="1"/>
  <c r="N114" i="1"/>
  <c r="N194" i="1"/>
  <c r="O194" i="1"/>
  <c r="M87" i="1"/>
  <c r="M72" i="1"/>
  <c r="N48" i="1"/>
  <c r="P204" i="1"/>
  <c r="N59" i="1"/>
  <c r="N191" i="1"/>
  <c r="N168" i="1"/>
  <c r="N173" i="1"/>
  <c r="O221" i="1"/>
  <c r="M162" i="1"/>
  <c r="O82" i="1"/>
  <c r="P229" i="1"/>
  <c r="O126" i="1"/>
  <c r="N202" i="1"/>
  <c r="O202" i="1"/>
  <c r="M95" i="1"/>
  <c r="M187" i="1"/>
  <c r="M197" i="1"/>
  <c r="M38" i="1"/>
  <c r="O86" i="1"/>
  <c r="P233" i="1"/>
  <c r="N210" i="1"/>
  <c r="O210" i="1"/>
  <c r="O102" i="1"/>
  <c r="O6" i="1"/>
  <c r="N214" i="1"/>
  <c r="O218" i="1"/>
  <c r="N135" i="1"/>
  <c r="O115" i="1"/>
  <c r="M198" i="1"/>
  <c r="O10" i="1"/>
  <c r="M186" i="1"/>
  <c r="N130" i="1"/>
  <c r="N222" i="1"/>
  <c r="O60" i="1"/>
  <c r="M27" i="1"/>
  <c r="M111" i="1"/>
  <c r="M16" i="1"/>
  <c r="M88" i="1"/>
  <c r="M152" i="1"/>
  <c r="N64" i="1"/>
  <c r="N128" i="1"/>
  <c r="O76" i="1"/>
  <c r="P36" i="1"/>
  <c r="P128" i="1"/>
  <c r="M33" i="1"/>
  <c r="M117" i="1"/>
  <c r="N25" i="1"/>
  <c r="N97" i="1"/>
  <c r="O5" i="1"/>
  <c r="M194" i="1"/>
  <c r="P42" i="1"/>
  <c r="P106" i="1"/>
  <c r="P170" i="1"/>
  <c r="P234" i="1"/>
  <c r="P27" i="1"/>
  <c r="P99" i="1"/>
  <c r="P163" i="1"/>
  <c r="P227" i="1"/>
  <c r="O109" i="1"/>
  <c r="O233" i="1"/>
  <c r="O14" i="1"/>
  <c r="O170" i="1"/>
  <c r="N138" i="1"/>
  <c r="M92" i="1"/>
  <c r="P46" i="1"/>
  <c r="P110" i="1"/>
  <c r="P174" i="1"/>
  <c r="N115" i="1"/>
  <c r="N183" i="1"/>
  <c r="O51" i="1"/>
  <c r="O119" i="1"/>
  <c r="O183" i="1"/>
  <c r="P91" i="1"/>
  <c r="P155" i="1"/>
  <c r="M224" i="1"/>
  <c r="N172" i="1"/>
  <c r="P100" i="1"/>
  <c r="M173" i="1"/>
  <c r="O49" i="1"/>
  <c r="O113" i="1"/>
  <c r="N4" i="1"/>
  <c r="N68" i="1"/>
  <c r="P132" i="1"/>
  <c r="M37" i="1"/>
  <c r="M35" i="1"/>
  <c r="M123" i="1"/>
  <c r="M24" i="1"/>
  <c r="M96" i="1"/>
  <c r="N8" i="1"/>
  <c r="N72" i="1"/>
  <c r="O8" i="1"/>
  <c r="O88" i="1"/>
  <c r="P48" i="1"/>
  <c r="P140" i="1"/>
  <c r="M41" i="1"/>
  <c r="N33" i="1"/>
  <c r="O13" i="1"/>
  <c r="P50" i="1"/>
  <c r="P114" i="1"/>
  <c r="P178" i="1"/>
  <c r="M83" i="1"/>
  <c r="M183" i="1"/>
  <c r="N55" i="1"/>
  <c r="N119" i="1"/>
  <c r="O55" i="1"/>
  <c r="O123" i="1"/>
  <c r="O187" i="1"/>
  <c r="P95" i="1"/>
  <c r="P159" i="1"/>
  <c r="P223" i="1"/>
  <c r="M228" i="1"/>
  <c r="N176" i="1"/>
  <c r="O148" i="1"/>
  <c r="O216" i="1"/>
  <c r="P112" i="1"/>
  <c r="M185" i="1"/>
  <c r="M169" i="1"/>
  <c r="N169" i="1"/>
  <c r="O177" i="1"/>
  <c r="O53" i="1"/>
  <c r="O117" i="1"/>
  <c r="P17" i="1"/>
  <c r="M34" i="1"/>
  <c r="M43" i="1"/>
  <c r="M104" i="1"/>
  <c r="M168" i="1"/>
  <c r="N16" i="1"/>
  <c r="N80" i="1"/>
  <c r="O16" i="1"/>
  <c r="P56" i="1"/>
  <c r="M49" i="1"/>
  <c r="N41" i="1"/>
  <c r="N121" i="1"/>
  <c r="P58" i="1"/>
  <c r="P122" i="1"/>
  <c r="P186" i="1"/>
  <c r="M231" i="1"/>
  <c r="M107" i="1"/>
  <c r="M191" i="1"/>
  <c r="N63" i="1"/>
  <c r="N127" i="1"/>
  <c r="N195" i="1"/>
  <c r="O63" i="1"/>
  <c r="O131" i="1"/>
  <c r="O195" i="1"/>
  <c r="P35" i="1"/>
  <c r="P103" i="1"/>
  <c r="P167" i="1"/>
  <c r="P231" i="1"/>
  <c r="M236" i="1"/>
  <c r="N188" i="1"/>
  <c r="O156" i="1"/>
  <c r="O224" i="1"/>
  <c r="P152" i="1"/>
  <c r="M77" i="1"/>
  <c r="M181" i="1"/>
  <c r="N177" i="1"/>
  <c r="O61" i="1"/>
  <c r="O125" i="1"/>
  <c r="M46" i="1"/>
  <c r="M36" i="1"/>
  <c r="M108" i="1"/>
  <c r="M172" i="1"/>
  <c r="O20" i="1"/>
  <c r="O104" i="1"/>
  <c r="P60" i="1"/>
  <c r="P156" i="1"/>
  <c r="N45" i="1"/>
  <c r="O25" i="1"/>
  <c r="P62" i="1"/>
  <c r="P126" i="1"/>
  <c r="P190" i="1"/>
  <c r="M235" i="1"/>
  <c r="M119" i="1"/>
  <c r="M195" i="1"/>
  <c r="N3" i="1"/>
  <c r="N67" i="1"/>
  <c r="N131" i="1"/>
  <c r="N199" i="1"/>
  <c r="O67" i="1"/>
  <c r="O135" i="1"/>
  <c r="O199" i="1"/>
  <c r="P39" i="1"/>
  <c r="P107" i="1"/>
  <c r="P171" i="1"/>
  <c r="P235" i="1"/>
  <c r="M240" i="1"/>
  <c r="S240" i="1" s="1"/>
  <c r="M74" i="1"/>
  <c r="O11" i="1"/>
  <c r="N192" i="1"/>
  <c r="O160" i="1"/>
  <c r="O232" i="1"/>
  <c r="P164" i="1"/>
  <c r="M213" i="1"/>
  <c r="M101" i="1"/>
  <c r="M189" i="1"/>
  <c r="O72" i="1"/>
  <c r="N181" i="1"/>
  <c r="O65" i="1"/>
  <c r="O133" i="1"/>
  <c r="M90" i="1"/>
  <c r="M50" i="1"/>
  <c r="O19" i="1"/>
  <c r="M112" i="1"/>
  <c r="N24" i="1"/>
  <c r="O108" i="1"/>
  <c r="P68" i="1"/>
  <c r="M57" i="1"/>
  <c r="N49" i="1"/>
  <c r="N133" i="1"/>
  <c r="P66" i="1"/>
  <c r="P130" i="1"/>
  <c r="P194" i="1"/>
  <c r="M135" i="1"/>
  <c r="M199" i="1"/>
  <c r="N7" i="1"/>
  <c r="N71" i="1"/>
  <c r="N203" i="1"/>
  <c r="O71" i="1"/>
  <c r="O139" i="1"/>
  <c r="O203" i="1"/>
  <c r="P43" i="1"/>
  <c r="P111" i="1"/>
  <c r="P175" i="1"/>
  <c r="P239" i="1"/>
  <c r="N184" i="1"/>
  <c r="N200" i="1"/>
  <c r="O168" i="1"/>
  <c r="O236" i="1"/>
  <c r="P176" i="1"/>
  <c r="M221" i="1"/>
  <c r="M113" i="1"/>
  <c r="M193" i="1"/>
  <c r="N77" i="1"/>
  <c r="N185" i="1"/>
  <c r="O69" i="1"/>
  <c r="O137" i="1"/>
  <c r="P97" i="1"/>
  <c r="M54" i="1"/>
  <c r="O45" i="1"/>
  <c r="N37" i="1"/>
  <c r="N123" i="1"/>
  <c r="M40" i="1"/>
  <c r="N88" i="1"/>
  <c r="M59" i="1"/>
  <c r="O23" i="1"/>
  <c r="M44" i="1"/>
  <c r="M116" i="1"/>
  <c r="M180" i="1"/>
  <c r="N28" i="1"/>
  <c r="N92" i="1"/>
  <c r="O28" i="1"/>
  <c r="O116" i="1"/>
  <c r="P76" i="1"/>
  <c r="P168" i="1"/>
  <c r="M61" i="1"/>
  <c r="N53" i="1"/>
  <c r="P6" i="1"/>
  <c r="P70" i="1"/>
  <c r="P134" i="1"/>
  <c r="P198" i="1"/>
  <c r="N46" i="1"/>
  <c r="M139" i="1"/>
  <c r="M203" i="1"/>
  <c r="N11" i="1"/>
  <c r="N75" i="1"/>
  <c r="N139" i="1"/>
  <c r="N211" i="1"/>
  <c r="O75" i="1"/>
  <c r="O143" i="1"/>
  <c r="O207" i="1"/>
  <c r="P47" i="1"/>
  <c r="P115" i="1"/>
  <c r="P179" i="1"/>
  <c r="N196" i="1"/>
  <c r="M166" i="1"/>
  <c r="N208" i="1"/>
  <c r="O40" i="1"/>
  <c r="O172" i="1"/>
  <c r="O240" i="1"/>
  <c r="U240" i="1" s="1"/>
  <c r="P188" i="1"/>
  <c r="M229" i="1"/>
  <c r="M125" i="1"/>
  <c r="M201" i="1"/>
  <c r="N89" i="1"/>
  <c r="N189" i="1"/>
  <c r="O141" i="1"/>
  <c r="P129" i="1"/>
  <c r="M58" i="1"/>
  <c r="P52" i="1"/>
  <c r="P49" i="1"/>
  <c r="M63" i="1"/>
  <c r="M48" i="1"/>
  <c r="M120" i="1"/>
  <c r="M184" i="1"/>
  <c r="N32" i="1"/>
  <c r="O32" i="1"/>
  <c r="O120" i="1"/>
  <c r="P4" i="1"/>
  <c r="P80" i="1"/>
  <c r="P172" i="1"/>
  <c r="M69" i="1"/>
  <c r="N57" i="1"/>
  <c r="P10" i="1"/>
  <c r="P74" i="1"/>
  <c r="P138" i="1"/>
  <c r="P202" i="1"/>
  <c r="M143" i="1"/>
  <c r="M207" i="1"/>
  <c r="N15" i="1"/>
  <c r="N79" i="1"/>
  <c r="N143" i="1"/>
  <c r="N215" i="1"/>
  <c r="O79" i="1"/>
  <c r="O147" i="1"/>
  <c r="O211" i="1"/>
  <c r="P55" i="1"/>
  <c r="P119" i="1"/>
  <c r="P183" i="1"/>
  <c r="N204" i="1"/>
  <c r="N136" i="1"/>
  <c r="N212" i="1"/>
  <c r="O52" i="1"/>
  <c r="O176" i="1"/>
  <c r="O173" i="1"/>
  <c r="P192" i="1"/>
  <c r="O169" i="1"/>
  <c r="N170" i="1"/>
  <c r="M129" i="1"/>
  <c r="M209" i="1"/>
  <c r="N101" i="1"/>
  <c r="N197" i="1"/>
  <c r="O77" i="1"/>
  <c r="O145" i="1"/>
  <c r="M62" i="1"/>
  <c r="P7" i="1"/>
  <c r="N36" i="1"/>
  <c r="O36" i="1"/>
  <c r="P180" i="1"/>
  <c r="M5" i="1"/>
  <c r="M73" i="1"/>
  <c r="N61" i="1"/>
  <c r="P14" i="1"/>
  <c r="P78" i="1"/>
  <c r="P142" i="1"/>
  <c r="P206" i="1"/>
  <c r="M147" i="1"/>
  <c r="M211" i="1"/>
  <c r="N19" i="1"/>
  <c r="N83" i="1"/>
  <c r="N151" i="1"/>
  <c r="N219" i="1"/>
  <c r="O83" i="1"/>
  <c r="O151" i="1"/>
  <c r="O215" i="1"/>
  <c r="P59" i="1"/>
  <c r="P123" i="1"/>
  <c r="P187" i="1"/>
  <c r="N216" i="1"/>
  <c r="N140" i="1"/>
  <c r="O84" i="1"/>
  <c r="O180" i="1"/>
  <c r="O209" i="1"/>
  <c r="P200" i="1"/>
  <c r="O201" i="1"/>
  <c r="M217" i="1"/>
  <c r="N113" i="1"/>
  <c r="N201" i="1"/>
  <c r="O81" i="1"/>
  <c r="O149" i="1"/>
  <c r="M66" i="1"/>
  <c r="O57" i="1"/>
  <c r="M47" i="1"/>
  <c r="M67" i="1"/>
  <c r="M3" i="1"/>
  <c r="M75" i="1"/>
  <c r="O35" i="1"/>
  <c r="P11" i="1"/>
  <c r="M64" i="1"/>
  <c r="M192" i="1"/>
  <c r="N40" i="1"/>
  <c r="N104" i="1"/>
  <c r="O44" i="1"/>
  <c r="P12" i="1"/>
  <c r="P92" i="1"/>
  <c r="P184" i="1"/>
  <c r="M9" i="1"/>
  <c r="N65" i="1"/>
  <c r="P18" i="1"/>
  <c r="P82" i="1"/>
  <c r="P146" i="1"/>
  <c r="P210" i="1"/>
  <c r="M151" i="1"/>
  <c r="M215" i="1"/>
  <c r="N23" i="1"/>
  <c r="N87" i="1"/>
  <c r="N155" i="1"/>
  <c r="N223" i="1"/>
  <c r="O87" i="1"/>
  <c r="O155" i="1"/>
  <c r="O219" i="1"/>
  <c r="P63" i="1"/>
  <c r="P127" i="1"/>
  <c r="P191" i="1"/>
  <c r="N224" i="1"/>
  <c r="N144" i="1"/>
  <c r="N228" i="1"/>
  <c r="O100" i="1"/>
  <c r="O184" i="1"/>
  <c r="P41" i="1"/>
  <c r="P216" i="1"/>
  <c r="O237" i="1"/>
  <c r="M137" i="1"/>
  <c r="M225" i="1"/>
  <c r="N129" i="1"/>
  <c r="N205" i="1"/>
  <c r="O85" i="1"/>
  <c r="O153" i="1"/>
  <c r="M98" i="1"/>
  <c r="M7" i="1"/>
  <c r="M79" i="1"/>
  <c r="O39" i="1"/>
  <c r="P15" i="1"/>
  <c r="M68" i="1"/>
  <c r="M132" i="1"/>
  <c r="M196" i="1"/>
  <c r="N44" i="1"/>
  <c r="N108" i="1"/>
  <c r="O48" i="1"/>
  <c r="P96" i="1"/>
  <c r="P196" i="1"/>
  <c r="M13" i="1"/>
  <c r="M85" i="1"/>
  <c r="N5" i="1"/>
  <c r="N69" i="1"/>
  <c r="P22" i="1"/>
  <c r="P86" i="1"/>
  <c r="P150" i="1"/>
  <c r="P214" i="1"/>
  <c r="M155" i="1"/>
  <c r="M219" i="1"/>
  <c r="N27" i="1"/>
  <c r="N91" i="1"/>
  <c r="N159" i="1"/>
  <c r="N227" i="1"/>
  <c r="O91" i="1"/>
  <c r="O159" i="1"/>
  <c r="O223" i="1"/>
  <c r="P67" i="1"/>
  <c r="P131" i="1"/>
  <c r="P195" i="1"/>
  <c r="M52" i="1"/>
  <c r="N232" i="1"/>
  <c r="N148" i="1"/>
  <c r="N236" i="1"/>
  <c r="O112" i="1"/>
  <c r="O188" i="1"/>
  <c r="O222" i="1"/>
  <c r="P220" i="1"/>
  <c r="M141" i="1"/>
  <c r="M233" i="1"/>
  <c r="N137" i="1"/>
  <c r="N209" i="1"/>
  <c r="M146" i="1"/>
  <c r="O89" i="1"/>
  <c r="O157" i="1"/>
  <c r="M6" i="1"/>
  <c r="M114" i="1"/>
  <c r="N111" i="1"/>
  <c r="P136" i="1"/>
  <c r="M11" i="1"/>
  <c r="P19" i="1"/>
  <c r="M136" i="1"/>
  <c r="M200" i="1"/>
  <c r="O56" i="1"/>
  <c r="P20" i="1"/>
  <c r="P104" i="1"/>
  <c r="M17" i="1"/>
  <c r="M93" i="1"/>
  <c r="N9" i="1"/>
  <c r="N73" i="1"/>
  <c r="P26" i="1"/>
  <c r="P90" i="1"/>
  <c r="P154" i="1"/>
  <c r="P218" i="1"/>
  <c r="M159" i="1"/>
  <c r="N31" i="1"/>
  <c r="N95" i="1"/>
  <c r="N231" i="1"/>
  <c r="O95" i="1"/>
  <c r="O163" i="1"/>
  <c r="O227" i="1"/>
  <c r="P71" i="1"/>
  <c r="P135" i="1"/>
  <c r="P199" i="1"/>
  <c r="M60" i="1"/>
  <c r="N240" i="1"/>
  <c r="T240" i="1" s="1"/>
  <c r="N152" i="1"/>
  <c r="O189" i="1"/>
  <c r="O124" i="1"/>
  <c r="O192" i="1"/>
  <c r="P224" i="1"/>
  <c r="O38" i="1"/>
  <c r="M145" i="1"/>
  <c r="M237" i="1"/>
  <c r="N141" i="1"/>
  <c r="N213" i="1"/>
  <c r="O93" i="1"/>
  <c r="O161" i="1"/>
  <c r="M10" i="1"/>
  <c r="P144" i="1"/>
  <c r="O213" i="1"/>
  <c r="O128" i="1"/>
  <c r="O196" i="1"/>
  <c r="M102" i="1"/>
  <c r="P40" i="1"/>
  <c r="P228" i="1"/>
  <c r="M149" i="1"/>
  <c r="O181" i="1"/>
  <c r="N145" i="1"/>
  <c r="N217" i="1"/>
  <c r="M218" i="1"/>
  <c r="O33" i="1"/>
  <c r="O97" i="1"/>
  <c r="O165" i="1"/>
  <c r="M14" i="1"/>
  <c r="N116" i="1"/>
  <c r="P94" i="1"/>
  <c r="P222" i="1"/>
  <c r="O167" i="1"/>
  <c r="P75" i="1"/>
  <c r="M19" i="1"/>
  <c r="P31" i="1"/>
  <c r="M8" i="1"/>
  <c r="M80" i="1"/>
  <c r="M144" i="1"/>
  <c r="N56" i="1"/>
  <c r="N120" i="1"/>
  <c r="O64" i="1"/>
  <c r="P116" i="1"/>
  <c r="P212" i="1"/>
  <c r="M25" i="1"/>
  <c r="M105" i="1"/>
  <c r="N17" i="1"/>
  <c r="N85" i="1"/>
  <c r="P34" i="1"/>
  <c r="P98" i="1"/>
  <c r="P162" i="1"/>
  <c r="P226" i="1"/>
  <c r="M167" i="1"/>
  <c r="N39" i="1"/>
  <c r="N103" i="1"/>
  <c r="N171" i="1"/>
  <c r="O103" i="1"/>
  <c r="O171" i="1"/>
  <c r="P79" i="1"/>
  <c r="P143" i="1"/>
  <c r="P207" i="1"/>
  <c r="M222" i="1"/>
  <c r="M212" i="1"/>
  <c r="O229" i="1"/>
  <c r="N160" i="1"/>
  <c r="O132" i="1"/>
  <c r="O200" i="1"/>
  <c r="M126" i="1"/>
  <c r="P64" i="1"/>
  <c r="P232" i="1"/>
  <c r="M153" i="1"/>
  <c r="O225" i="1"/>
  <c r="N149" i="1"/>
  <c r="N225" i="1"/>
  <c r="O111" i="1"/>
  <c r="O37" i="1"/>
  <c r="O101" i="1"/>
  <c r="O185" i="1"/>
  <c r="M18" i="1"/>
  <c r="O47" i="1"/>
  <c r="P208" i="1"/>
  <c r="M97" i="1"/>
  <c r="P30" i="1"/>
  <c r="P158" i="1"/>
  <c r="O99" i="1"/>
  <c r="O235" i="1"/>
  <c r="P139" i="1"/>
  <c r="M23" i="1"/>
  <c r="M103" i="1"/>
  <c r="M12" i="1"/>
  <c r="M84" i="1"/>
  <c r="M148" i="1"/>
  <c r="N60" i="1"/>
  <c r="N124" i="1"/>
  <c r="O68" i="1"/>
  <c r="P32" i="1"/>
  <c r="P120" i="1"/>
  <c r="M29" i="1"/>
  <c r="M109" i="1"/>
  <c r="N21" i="1"/>
  <c r="N93" i="1"/>
  <c r="P38" i="1"/>
  <c r="P102" i="1"/>
  <c r="P166" i="1"/>
  <c r="P230" i="1"/>
  <c r="M171" i="1"/>
  <c r="N43" i="1"/>
  <c r="N107" i="1"/>
  <c r="N175" i="1"/>
  <c r="O107" i="1"/>
  <c r="O175" i="1"/>
  <c r="P83" i="1"/>
  <c r="P147" i="1"/>
  <c r="P211" i="1"/>
  <c r="M216" i="1"/>
  <c r="N164" i="1"/>
  <c r="O136" i="1"/>
  <c r="O204" i="1"/>
  <c r="P236" i="1"/>
  <c r="M157" i="1"/>
  <c r="N153" i="1"/>
  <c r="N229" i="1"/>
  <c r="N26" i="1"/>
  <c r="O41" i="1"/>
  <c r="O105" i="1"/>
  <c r="O197" i="1"/>
  <c r="P5" i="1"/>
  <c r="M22" i="1"/>
  <c r="AA241" i="1" l="1"/>
  <c r="AB241" i="1"/>
  <c r="AL241" i="1" s="1"/>
  <c r="AC241" i="1"/>
  <c r="AM241" i="1" s="1"/>
  <c r="AD241" i="1"/>
  <c r="AN241" i="1" s="1"/>
  <c r="AT240" i="1"/>
  <c r="AU240" i="1"/>
  <c r="AV240" i="1"/>
  <c r="AW240" i="1"/>
  <c r="W240" i="1"/>
  <c r="S2" i="1"/>
  <c r="S202" i="1"/>
  <c r="S29" i="1"/>
  <c r="U107" i="1"/>
  <c r="S97" i="1"/>
  <c r="T21" i="1"/>
  <c r="T65" i="1"/>
  <c r="S174" i="1"/>
  <c r="S131" i="1"/>
  <c r="S237" i="1"/>
  <c r="S120" i="1"/>
  <c r="S126" i="1"/>
  <c r="V22" i="1"/>
  <c r="U47" i="1"/>
  <c r="U4" i="1"/>
  <c r="U230" i="1"/>
  <c r="T176" i="1"/>
  <c r="T124" i="1"/>
  <c r="T60" i="1"/>
  <c r="S173" i="1"/>
  <c r="U229" i="1"/>
  <c r="V221" i="1"/>
  <c r="T73" i="1"/>
  <c r="V239" i="1"/>
  <c r="U208" i="1"/>
  <c r="T153" i="1"/>
  <c r="T74" i="1"/>
  <c r="T175" i="1"/>
  <c r="S156" i="1"/>
  <c r="T217" i="1"/>
  <c r="U204" i="1"/>
  <c r="S138" i="1"/>
  <c r="V236" i="1"/>
  <c r="V226" i="1"/>
  <c r="U192" i="1"/>
  <c r="S207" i="1"/>
  <c r="S216" i="1"/>
  <c r="U57" i="1"/>
  <c r="V59" i="1"/>
  <c r="U176" i="1"/>
  <c r="S109" i="1"/>
  <c r="U124" i="1"/>
  <c r="S114" i="1"/>
  <c r="V52" i="1"/>
  <c r="V98" i="1"/>
  <c r="V49" i="1"/>
  <c r="S172" i="1"/>
  <c r="U219" i="1"/>
  <c r="S52" i="1"/>
  <c r="S222" i="1"/>
  <c r="U159" i="1"/>
  <c r="T129" i="1"/>
  <c r="V168" i="1"/>
  <c r="T189" i="1"/>
  <c r="S225" i="1"/>
  <c r="T43" i="1"/>
  <c r="U72" i="1"/>
  <c r="U234" i="1"/>
  <c r="T173" i="1"/>
  <c r="V29" i="1"/>
  <c r="U136" i="1"/>
  <c r="U23" i="1"/>
  <c r="T164" i="1"/>
  <c r="V31" i="1"/>
  <c r="V228" i="1"/>
  <c r="T232" i="1"/>
  <c r="S79" i="1"/>
  <c r="T224" i="1"/>
  <c r="S22" i="1"/>
  <c r="T134" i="1"/>
  <c r="T52" i="1"/>
  <c r="U62" i="1"/>
  <c r="U41" i="1"/>
  <c r="S110" i="1"/>
  <c r="V116" i="1"/>
  <c r="S192" i="1"/>
  <c r="U28" i="1"/>
  <c r="T213" i="1"/>
  <c r="T90" i="1"/>
  <c r="U2" i="1"/>
  <c r="T116" i="1"/>
  <c r="S214" i="1"/>
  <c r="S99" i="1"/>
  <c r="S136" i="1"/>
  <c r="T102" i="1"/>
  <c r="S154" i="1"/>
  <c r="V77" i="1"/>
  <c r="V185" i="1"/>
  <c r="T100" i="1"/>
  <c r="T166" i="1"/>
  <c r="V147" i="1"/>
  <c r="U150" i="1"/>
  <c r="V45" i="1"/>
  <c r="V67" i="1"/>
  <c r="V5" i="1"/>
  <c r="U175" i="1"/>
  <c r="U213" i="1"/>
  <c r="S60" i="1"/>
  <c r="V9" i="1"/>
  <c r="T238" i="1"/>
  <c r="V211" i="1"/>
  <c r="T209" i="1"/>
  <c r="U43" i="1"/>
  <c r="U141" i="1"/>
  <c r="V44" i="1"/>
  <c r="U128" i="1"/>
  <c r="T82" i="1"/>
  <c r="V117" i="1"/>
  <c r="V104" i="1"/>
  <c r="U48" i="1"/>
  <c r="T18" i="1"/>
  <c r="U73" i="1"/>
  <c r="U11" i="1"/>
  <c r="T126" i="1"/>
  <c r="S30" i="1"/>
  <c r="S71" i="1"/>
  <c r="T85" i="1"/>
  <c r="U110" i="1"/>
  <c r="S141" i="1"/>
  <c r="T158" i="1"/>
  <c r="U237" i="1"/>
  <c r="T87" i="1"/>
  <c r="S210" i="1"/>
  <c r="T197" i="1"/>
  <c r="S201" i="1"/>
  <c r="S74" i="1"/>
  <c r="T62" i="1"/>
  <c r="S94" i="1"/>
  <c r="S87" i="1"/>
  <c r="T66" i="1"/>
  <c r="S171" i="1"/>
  <c r="S12" i="1"/>
  <c r="U33" i="1"/>
  <c r="V219" i="1"/>
  <c r="T44" i="1"/>
  <c r="V215" i="1"/>
  <c r="T22" i="1"/>
  <c r="U70" i="1"/>
  <c r="V124" i="1"/>
  <c r="S76" i="1"/>
  <c r="S190" i="1"/>
  <c r="U7" i="1"/>
  <c r="V36" i="1"/>
  <c r="U115" i="1"/>
  <c r="U193" i="1"/>
  <c r="S31" i="1"/>
  <c r="U185" i="1"/>
  <c r="T26" i="1"/>
  <c r="U94" i="1"/>
  <c r="S200" i="1"/>
  <c r="U178" i="1"/>
  <c r="U78" i="1"/>
  <c r="V61" i="1"/>
  <c r="V151" i="1"/>
  <c r="V16" i="1"/>
  <c r="V21" i="1"/>
  <c r="V166" i="1"/>
  <c r="T230" i="1"/>
  <c r="S151" i="1"/>
  <c r="S128" i="1"/>
  <c r="T70" i="1"/>
  <c r="S230" i="1"/>
  <c r="V163" i="1"/>
  <c r="V203" i="1"/>
  <c r="T95" i="1"/>
  <c r="T6" i="1"/>
  <c r="T118" i="1"/>
  <c r="U182" i="1"/>
  <c r="V209" i="1"/>
  <c r="T142" i="1"/>
  <c r="V38" i="1"/>
  <c r="V232" i="1"/>
  <c r="T39" i="1"/>
  <c r="U38" i="1"/>
  <c r="T31" i="1"/>
  <c r="V145" i="1"/>
  <c r="T79" i="1"/>
  <c r="S184" i="1"/>
  <c r="T54" i="1"/>
  <c r="T94" i="1"/>
  <c r="T12" i="1"/>
  <c r="U99" i="1"/>
  <c r="V64" i="1"/>
  <c r="S8" i="1"/>
  <c r="S149" i="1"/>
  <c r="S159" i="1"/>
  <c r="V136" i="1"/>
  <c r="T148" i="1"/>
  <c r="S67" i="1"/>
  <c r="T46" i="1"/>
  <c r="V176" i="1"/>
  <c r="T187" i="1"/>
  <c r="V158" i="1"/>
  <c r="V218" i="1"/>
  <c r="T111" i="1"/>
  <c r="V86" i="1"/>
  <c r="V18" i="1"/>
  <c r="S47" i="1"/>
  <c r="V123" i="1"/>
  <c r="S73" i="1"/>
  <c r="U173" i="1"/>
  <c r="S48" i="1"/>
  <c r="T208" i="1"/>
  <c r="V198" i="1"/>
  <c r="S59" i="1"/>
  <c r="U236" i="1"/>
  <c r="V193" i="1"/>
  <c r="U135" i="1"/>
  <c r="U104" i="1"/>
  <c r="V231" i="1"/>
  <c r="T121" i="1"/>
  <c r="S169" i="1"/>
  <c r="S83" i="1"/>
  <c r="S35" i="1"/>
  <c r="T183" i="1"/>
  <c r="T93" i="1"/>
  <c r="S167" i="1"/>
  <c r="V224" i="1"/>
  <c r="V150" i="1"/>
  <c r="U39" i="1"/>
  <c r="T144" i="1"/>
  <c r="V82" i="1"/>
  <c r="V187" i="1"/>
  <c r="T61" i="1"/>
  <c r="V192" i="1"/>
  <c r="T15" i="1"/>
  <c r="U40" i="1"/>
  <c r="S135" i="1"/>
  <c r="T181" i="1"/>
  <c r="U199" i="1"/>
  <c r="V60" i="1"/>
  <c r="S236" i="1"/>
  <c r="V58" i="1"/>
  <c r="T169" i="1"/>
  <c r="S183" i="1"/>
  <c r="S123" i="1"/>
  <c r="U51" i="1"/>
  <c r="V227" i="1"/>
  <c r="V128" i="1"/>
  <c r="V28" i="1"/>
  <c r="U179" i="1"/>
  <c r="U50" i="1"/>
  <c r="U221" i="1"/>
  <c r="S234" i="1"/>
  <c r="T106" i="1"/>
  <c r="V8" i="1"/>
  <c r="T98" i="1"/>
  <c r="T174" i="1"/>
  <c r="U130" i="1"/>
  <c r="U122" i="1"/>
  <c r="T163" i="1"/>
  <c r="U121" i="1"/>
  <c r="T76" i="1"/>
  <c r="T105" i="1"/>
  <c r="U118" i="1"/>
  <c r="S19" i="1"/>
  <c r="V154" i="1"/>
  <c r="S7" i="1"/>
  <c r="V191" i="1"/>
  <c r="S5" i="1"/>
  <c r="S143" i="1"/>
  <c r="S63" i="1"/>
  <c r="S166" i="1"/>
  <c r="V134" i="1"/>
  <c r="T88" i="1"/>
  <c r="U168" i="1"/>
  <c r="V130" i="1"/>
  <c r="S189" i="1"/>
  <c r="U67" i="1"/>
  <c r="U20" i="1"/>
  <c r="V167" i="1"/>
  <c r="T41" i="1"/>
  <c r="S185" i="1"/>
  <c r="V178" i="1"/>
  <c r="S37" i="1"/>
  <c r="T115" i="1"/>
  <c r="V99" i="1"/>
  <c r="U76" i="1"/>
  <c r="U60" i="1"/>
  <c r="T135" i="1"/>
  <c r="U210" i="1"/>
  <c r="S179" i="1"/>
  <c r="T51" i="1"/>
  <c r="U66" i="1"/>
  <c r="S188" i="1"/>
  <c r="U54" i="1"/>
  <c r="T58" i="1"/>
  <c r="U238" i="1"/>
  <c r="S142" i="1"/>
  <c r="U21" i="1"/>
  <c r="S164" i="1"/>
  <c r="U212" i="1"/>
  <c r="V125" i="1"/>
  <c r="V162" i="1"/>
  <c r="U132" i="1"/>
  <c r="V75" i="1"/>
  <c r="S102" i="1"/>
  <c r="U189" i="1"/>
  <c r="V90" i="1"/>
  <c r="S6" i="1"/>
  <c r="V195" i="1"/>
  <c r="T69" i="1"/>
  <c r="S98" i="1"/>
  <c r="V127" i="1"/>
  <c r="S9" i="1"/>
  <c r="S66" i="1"/>
  <c r="U215" i="1"/>
  <c r="V180" i="1"/>
  <c r="U52" i="1"/>
  <c r="V202" i="1"/>
  <c r="T196" i="1"/>
  <c r="V70" i="1"/>
  <c r="S40" i="1"/>
  <c r="T200" i="1"/>
  <c r="V66" i="1"/>
  <c r="S101" i="1"/>
  <c r="T199" i="1"/>
  <c r="V103" i="1"/>
  <c r="S49" i="1"/>
  <c r="V112" i="1"/>
  <c r="V114" i="1"/>
  <c r="V132" i="1"/>
  <c r="V174" i="1"/>
  <c r="V27" i="1"/>
  <c r="T128" i="1"/>
  <c r="T210" i="1"/>
  <c r="V51" i="1"/>
  <c r="S51" i="1"/>
  <c r="S175" i="1"/>
  <c r="V65" i="1"/>
  <c r="S124" i="1"/>
  <c r="U42" i="1"/>
  <c r="V13" i="1"/>
  <c r="S239" i="1"/>
  <c r="S70" i="1"/>
  <c r="U129" i="1"/>
  <c r="U154" i="1"/>
  <c r="S100" i="1"/>
  <c r="T132" i="1"/>
  <c r="U144" i="1"/>
  <c r="V238" i="1"/>
  <c r="U200" i="1"/>
  <c r="V40" i="1"/>
  <c r="V120" i="1"/>
  <c r="V208" i="1"/>
  <c r="T160" i="1"/>
  <c r="V34" i="1"/>
  <c r="U167" i="1"/>
  <c r="U196" i="1"/>
  <c r="T152" i="1"/>
  <c r="V26" i="1"/>
  <c r="U157" i="1"/>
  <c r="V131" i="1"/>
  <c r="T5" i="1"/>
  <c r="U153" i="1"/>
  <c r="V63" i="1"/>
  <c r="V184" i="1"/>
  <c r="U149" i="1"/>
  <c r="U151" i="1"/>
  <c r="U36" i="1"/>
  <c r="T212" i="1"/>
  <c r="V138" i="1"/>
  <c r="V179" i="1"/>
  <c r="V6" i="1"/>
  <c r="T123" i="1"/>
  <c r="T184" i="1"/>
  <c r="T133" i="1"/>
  <c r="S213" i="1"/>
  <c r="T131" i="1"/>
  <c r="S108" i="1"/>
  <c r="V35" i="1"/>
  <c r="V56" i="1"/>
  <c r="U216" i="1"/>
  <c r="V50" i="1"/>
  <c r="T68" i="1"/>
  <c r="V110" i="1"/>
  <c r="V234" i="1"/>
  <c r="T64" i="1"/>
  <c r="S4" i="1"/>
  <c r="S182" i="1"/>
  <c r="T122" i="1"/>
  <c r="V87" i="1"/>
  <c r="V137" i="1"/>
  <c r="U194" i="1"/>
  <c r="U198" i="1"/>
  <c r="S56" i="1"/>
  <c r="V165" i="1"/>
  <c r="V133" i="1"/>
  <c r="U114" i="1"/>
  <c r="V148" i="1"/>
  <c r="S28" i="1"/>
  <c r="S20" i="1"/>
  <c r="T42" i="1"/>
  <c r="V222" i="1"/>
  <c r="U89" i="1"/>
  <c r="S85" i="1"/>
  <c r="U85" i="1"/>
  <c r="V92" i="1"/>
  <c r="U81" i="1"/>
  <c r="U83" i="1"/>
  <c r="T36" i="1"/>
  <c r="T136" i="1"/>
  <c r="V74" i="1"/>
  <c r="S58" i="1"/>
  <c r="V115" i="1"/>
  <c r="T53" i="1"/>
  <c r="T37" i="1"/>
  <c r="T49" i="1"/>
  <c r="V164" i="1"/>
  <c r="T67" i="1"/>
  <c r="S36" i="1"/>
  <c r="U195" i="1"/>
  <c r="U16" i="1"/>
  <c r="U148" i="1"/>
  <c r="U13" i="1"/>
  <c r="T4" i="1"/>
  <c r="V46" i="1"/>
  <c r="V170" i="1"/>
  <c r="S152" i="1"/>
  <c r="T222" i="1"/>
  <c r="U228" i="1"/>
  <c r="U134" i="1"/>
  <c r="S187" i="1"/>
  <c r="T168" i="1"/>
  <c r="T194" i="1"/>
  <c r="T14" i="1"/>
  <c r="T233" i="1"/>
  <c r="U31" i="1"/>
  <c r="U58" i="1"/>
  <c r="V157" i="1"/>
  <c r="U226" i="1"/>
  <c r="U96" i="1"/>
  <c r="V182" i="1"/>
  <c r="U3" i="1"/>
  <c r="U191" i="1"/>
  <c r="T29" i="1"/>
  <c r="S134" i="1"/>
  <c r="V32" i="1"/>
  <c r="U68" i="1"/>
  <c r="S18" i="1"/>
  <c r="S212" i="1"/>
  <c r="T17" i="1"/>
  <c r="V94" i="1"/>
  <c r="T9" i="1"/>
  <c r="S146" i="1"/>
  <c r="U223" i="1"/>
  <c r="S13" i="1"/>
  <c r="T205" i="1"/>
  <c r="U155" i="1"/>
  <c r="V12" i="1"/>
  <c r="T201" i="1"/>
  <c r="T219" i="1"/>
  <c r="V7" i="1"/>
  <c r="T204" i="1"/>
  <c r="V10" i="1"/>
  <c r="V129" i="1"/>
  <c r="V47" i="1"/>
  <c r="S61" i="1"/>
  <c r="U45" i="1"/>
  <c r="V175" i="1"/>
  <c r="S57" i="1"/>
  <c r="U232" i="1"/>
  <c r="T3" i="1"/>
  <c r="S46" i="1"/>
  <c r="U131" i="1"/>
  <c r="T80" i="1"/>
  <c r="T33" i="1"/>
  <c r="U113" i="1"/>
  <c r="S92" i="1"/>
  <c r="V106" i="1"/>
  <c r="S88" i="1"/>
  <c r="T130" i="1"/>
  <c r="U218" i="1"/>
  <c r="V233" i="1"/>
  <c r="S95" i="1"/>
  <c r="T114" i="1"/>
  <c r="U186" i="1"/>
  <c r="U217" i="1"/>
  <c r="T157" i="1"/>
  <c r="V57" i="1"/>
  <c r="V37" i="1"/>
  <c r="U34" i="1"/>
  <c r="S32" i="1"/>
  <c r="V118" i="1"/>
  <c r="S127" i="1"/>
  <c r="U127" i="1"/>
  <c r="S121" i="1"/>
  <c r="S238" i="1"/>
  <c r="S105" i="1"/>
  <c r="V144" i="1"/>
  <c r="V199" i="1"/>
  <c r="S93" i="1"/>
  <c r="V196" i="1"/>
  <c r="U87" i="1"/>
  <c r="U44" i="1"/>
  <c r="T113" i="1"/>
  <c r="T151" i="1"/>
  <c r="S62" i="1"/>
  <c r="V183" i="1"/>
  <c r="T57" i="1"/>
  <c r="U207" i="1"/>
  <c r="S54" i="1"/>
  <c r="V111" i="1"/>
  <c r="V68" i="1"/>
  <c r="U160" i="1"/>
  <c r="S195" i="1"/>
  <c r="U125" i="1"/>
  <c r="U63" i="1"/>
  <c r="T16" i="1"/>
  <c r="S228" i="1"/>
  <c r="S41" i="1"/>
  <c r="U49" i="1"/>
  <c r="T138" i="1"/>
  <c r="V42" i="1"/>
  <c r="S16" i="1"/>
  <c r="S186" i="1"/>
  <c r="T214" i="1"/>
  <c r="U86" i="1"/>
  <c r="S178" i="1"/>
  <c r="T190" i="1"/>
  <c r="S81" i="1"/>
  <c r="V141" i="1"/>
  <c r="T165" i="1"/>
  <c r="V169" i="1"/>
  <c r="V225" i="1"/>
  <c r="V197" i="1"/>
  <c r="V54" i="1"/>
  <c r="S39" i="1"/>
  <c r="T13" i="1"/>
  <c r="U59" i="1"/>
  <c r="U80" i="1"/>
  <c r="T239" i="1"/>
  <c r="U101" i="1"/>
  <c r="V207" i="1"/>
  <c r="S25" i="1"/>
  <c r="S14" i="1"/>
  <c r="S10" i="1"/>
  <c r="V135" i="1"/>
  <c r="S17" i="1"/>
  <c r="T137" i="1"/>
  <c r="U91" i="1"/>
  <c r="V96" i="1"/>
  <c r="T223" i="1"/>
  <c r="T104" i="1"/>
  <c r="S217" i="1"/>
  <c r="T83" i="1"/>
  <c r="U145" i="1"/>
  <c r="V119" i="1"/>
  <c r="S69" i="1"/>
  <c r="U143" i="1"/>
  <c r="V76" i="1"/>
  <c r="V97" i="1"/>
  <c r="V43" i="1"/>
  <c r="U108" i="1"/>
  <c r="T192" i="1"/>
  <c r="S119" i="1"/>
  <c r="U61" i="1"/>
  <c r="T195" i="1"/>
  <c r="S168" i="1"/>
  <c r="V223" i="1"/>
  <c r="V140" i="1"/>
  <c r="U170" i="1"/>
  <c r="T38" i="1"/>
  <c r="U231" i="1"/>
  <c r="U10" i="1"/>
  <c r="U142" i="1"/>
  <c r="T86" i="1"/>
  <c r="T81" i="1"/>
  <c r="T191" i="1"/>
  <c r="V217" i="1"/>
  <c r="V213" i="1"/>
  <c r="V72" i="1"/>
  <c r="V3" i="1"/>
  <c r="V2" i="1"/>
  <c r="S177" i="1"/>
  <c r="V153" i="1"/>
  <c r="V105" i="1"/>
  <c r="S161" i="1"/>
  <c r="T50" i="1"/>
  <c r="V24" i="1"/>
  <c r="S227" i="1"/>
  <c r="V81" i="1"/>
  <c r="V83" i="1"/>
  <c r="U105" i="1"/>
  <c r="T107" i="1"/>
  <c r="S148" i="1"/>
  <c r="U37" i="1"/>
  <c r="V143" i="1"/>
  <c r="V212" i="1"/>
  <c r="U165" i="1"/>
  <c r="U161" i="1"/>
  <c r="V71" i="1"/>
  <c r="S233" i="1"/>
  <c r="T227" i="1"/>
  <c r="S137" i="1"/>
  <c r="T155" i="1"/>
  <c r="T40" i="1"/>
  <c r="U201" i="1"/>
  <c r="T19" i="1"/>
  <c r="U77" i="1"/>
  <c r="V55" i="1"/>
  <c r="V172" i="1"/>
  <c r="T89" i="1"/>
  <c r="U75" i="1"/>
  <c r="U116" i="1"/>
  <c r="U137" i="1"/>
  <c r="U203" i="1"/>
  <c r="T24" i="1"/>
  <c r="S235" i="1"/>
  <c r="T177" i="1"/>
  <c r="T127" i="1"/>
  <c r="S104" i="1"/>
  <c r="V159" i="1"/>
  <c r="V48" i="1"/>
  <c r="V100" i="1"/>
  <c r="U14" i="1"/>
  <c r="S194" i="1"/>
  <c r="S111" i="1"/>
  <c r="S38" i="1"/>
  <c r="U202" i="1"/>
  <c r="T59" i="1"/>
  <c r="S26" i="1"/>
  <c r="S82" i="1"/>
  <c r="T156" i="1"/>
  <c r="T147" i="1"/>
  <c r="T218" i="1"/>
  <c r="S65" i="1"/>
  <c r="T235" i="1"/>
  <c r="S165" i="1"/>
  <c r="V108" i="1"/>
  <c r="S206" i="1"/>
  <c r="S115" i="1"/>
  <c r="V201" i="1"/>
  <c r="U111" i="1"/>
  <c r="U93" i="1"/>
  <c r="U227" i="1"/>
  <c r="V20" i="1"/>
  <c r="T159" i="1"/>
  <c r="T108" i="1"/>
  <c r="V200" i="1"/>
  <c r="S211" i="1"/>
  <c r="U211" i="1"/>
  <c r="V80" i="1"/>
  <c r="T211" i="1"/>
  <c r="U69" i="1"/>
  <c r="U139" i="1"/>
  <c r="S112" i="1"/>
  <c r="V190" i="1"/>
  <c r="S181" i="1"/>
  <c r="T63" i="1"/>
  <c r="S43" i="1"/>
  <c r="V95" i="1"/>
  <c r="U88" i="1"/>
  <c r="T172" i="1"/>
  <c r="U233" i="1"/>
  <c r="S118" i="1"/>
  <c r="S27" i="1"/>
  <c r="V109" i="1"/>
  <c r="U6" i="1"/>
  <c r="T202" i="1"/>
  <c r="T78" i="1"/>
  <c r="V89" i="1"/>
  <c r="T96" i="1"/>
  <c r="T179" i="1"/>
  <c r="T186" i="1"/>
  <c r="V85" i="1"/>
  <c r="T167" i="1"/>
  <c r="U206" i="1"/>
  <c r="U190" i="1"/>
  <c r="S204" i="1"/>
  <c r="S130" i="1"/>
  <c r="U74" i="1"/>
  <c r="S91" i="1"/>
  <c r="T109" i="1"/>
  <c r="S21" i="1"/>
  <c r="S122" i="1"/>
  <c r="V194" i="1"/>
  <c r="T162" i="1"/>
  <c r="U97" i="1"/>
  <c r="T225" i="1"/>
  <c r="U171" i="1"/>
  <c r="U64" i="1"/>
  <c r="U163" i="1"/>
  <c r="U56" i="1"/>
  <c r="V220" i="1"/>
  <c r="T91" i="1"/>
  <c r="V216" i="1"/>
  <c r="T23" i="1"/>
  <c r="S64" i="1"/>
  <c r="U209" i="1"/>
  <c r="S147" i="1"/>
  <c r="T101" i="1"/>
  <c r="U147" i="1"/>
  <c r="V4" i="1"/>
  <c r="S125" i="1"/>
  <c r="T139" i="1"/>
  <c r="T92" i="1"/>
  <c r="T185" i="1"/>
  <c r="U71" i="1"/>
  <c r="U19" i="1"/>
  <c r="V126" i="1"/>
  <c r="S77" i="1"/>
  <c r="S191" i="1"/>
  <c r="S34" i="1"/>
  <c r="U187" i="1"/>
  <c r="U8" i="1"/>
  <c r="S224" i="1"/>
  <c r="U109" i="1"/>
  <c r="U5" i="1"/>
  <c r="T34" i="1"/>
  <c r="T206" i="1"/>
  <c r="T198" i="1"/>
  <c r="V33" i="1"/>
  <c r="U126" i="1"/>
  <c r="U90" i="1"/>
  <c r="T237" i="1"/>
  <c r="S150" i="1"/>
  <c r="T47" i="1"/>
  <c r="S223" i="1"/>
  <c r="U27" i="1"/>
  <c r="V181" i="1"/>
  <c r="T99" i="1"/>
  <c r="U220" i="1"/>
  <c r="S15" i="1"/>
  <c r="U17" i="1"/>
  <c r="V177" i="1"/>
  <c r="T146" i="1"/>
  <c r="S160" i="1"/>
  <c r="S140" i="1"/>
  <c r="V25" i="1"/>
  <c r="V30" i="1"/>
  <c r="T229" i="1"/>
  <c r="V230" i="1"/>
  <c r="T149" i="1"/>
  <c r="U103" i="1"/>
  <c r="T120" i="1"/>
  <c r="S218" i="1"/>
  <c r="T141" i="1"/>
  <c r="U95" i="1"/>
  <c r="U222" i="1"/>
  <c r="T27" i="1"/>
  <c r="S196" i="1"/>
  <c r="V41" i="1"/>
  <c r="S215" i="1"/>
  <c r="V11" i="1"/>
  <c r="U180" i="1"/>
  <c r="V206" i="1"/>
  <c r="S209" i="1"/>
  <c r="U79" i="1"/>
  <c r="U120" i="1"/>
  <c r="S229" i="1"/>
  <c r="T75" i="1"/>
  <c r="T28" i="1"/>
  <c r="T77" i="1"/>
  <c r="T203" i="1"/>
  <c r="S50" i="1"/>
  <c r="V235" i="1"/>
  <c r="V62" i="1"/>
  <c r="V152" i="1"/>
  <c r="S107" i="1"/>
  <c r="V17" i="1"/>
  <c r="U123" i="1"/>
  <c r="T72" i="1"/>
  <c r="V155" i="1"/>
  <c r="V149" i="1"/>
  <c r="T97" i="1"/>
  <c r="T193" i="1"/>
  <c r="S198" i="1"/>
  <c r="U162" i="1"/>
  <c r="V229" i="1"/>
  <c r="V204" i="1"/>
  <c r="T161" i="1"/>
  <c r="S176" i="1"/>
  <c r="U98" i="1"/>
  <c r="S53" i="1"/>
  <c r="U205" i="1"/>
  <c r="S232" i="1"/>
  <c r="T35" i="1"/>
  <c r="U46" i="1"/>
  <c r="U152" i="1"/>
  <c r="U106" i="1"/>
  <c r="T117" i="1"/>
  <c r="T226" i="1"/>
  <c r="U239" i="1"/>
  <c r="V23" i="1"/>
  <c r="V73" i="1"/>
  <c r="T207" i="1"/>
  <c r="U197" i="1"/>
  <c r="V79" i="1"/>
  <c r="S157" i="1"/>
  <c r="S23" i="1"/>
  <c r="T171" i="1"/>
  <c r="T231" i="1"/>
  <c r="U188" i="1"/>
  <c r="S132" i="1"/>
  <c r="U184" i="1"/>
  <c r="U35" i="1"/>
  <c r="U84" i="1"/>
  <c r="V142" i="1"/>
  <c r="S129" i="1"/>
  <c r="T215" i="1"/>
  <c r="U32" i="1"/>
  <c r="V188" i="1"/>
  <c r="T11" i="1"/>
  <c r="S180" i="1"/>
  <c r="S193" i="1"/>
  <c r="T71" i="1"/>
  <c r="S90" i="1"/>
  <c r="V171" i="1"/>
  <c r="U25" i="1"/>
  <c r="U224" i="1"/>
  <c r="S231" i="1"/>
  <c r="U117" i="1"/>
  <c r="U55" i="1"/>
  <c r="T8" i="1"/>
  <c r="V91" i="1"/>
  <c r="S226" i="1"/>
  <c r="T25" i="1"/>
  <c r="U164" i="1"/>
  <c r="V237" i="1"/>
  <c r="S205" i="1"/>
  <c r="S133" i="1"/>
  <c r="U82" i="1"/>
  <c r="T112" i="1"/>
  <c r="T178" i="1"/>
  <c r="T110" i="1"/>
  <c r="T20" i="1"/>
  <c r="S158" i="1"/>
  <c r="T84" i="1"/>
  <c r="S55" i="1"/>
  <c r="T221" i="1"/>
  <c r="T220" i="1"/>
  <c r="U18" i="1"/>
  <c r="T150" i="1"/>
  <c r="S45" i="1"/>
  <c r="U140" i="1"/>
  <c r="U26" i="1"/>
  <c r="T234" i="1"/>
  <c r="T10" i="1"/>
  <c r="S84" i="1"/>
  <c r="S103" i="1"/>
  <c r="U225" i="1"/>
  <c r="T56" i="1"/>
  <c r="S219" i="1"/>
  <c r="V102" i="1"/>
  <c r="V139" i="1"/>
  <c r="S153" i="1"/>
  <c r="T103" i="1"/>
  <c r="S144" i="1"/>
  <c r="T145" i="1"/>
  <c r="S145" i="1"/>
  <c r="V19" i="1"/>
  <c r="U112" i="1"/>
  <c r="S155" i="1"/>
  <c r="S68" i="1"/>
  <c r="U100" i="1"/>
  <c r="V210" i="1"/>
  <c r="S75" i="1"/>
  <c r="T140" i="1"/>
  <c r="V78" i="1"/>
  <c r="T170" i="1"/>
  <c r="T143" i="1"/>
  <c r="T32" i="1"/>
  <c r="S203" i="1"/>
  <c r="S116" i="1"/>
  <c r="S113" i="1"/>
  <c r="T7" i="1"/>
  <c r="U133" i="1"/>
  <c r="V107" i="1"/>
  <c r="T45" i="1"/>
  <c r="U156" i="1"/>
  <c r="V186" i="1"/>
  <c r="U53" i="1"/>
  <c r="T119" i="1"/>
  <c r="S96" i="1"/>
  <c r="U183" i="1"/>
  <c r="T2" i="1"/>
  <c r="S117" i="1"/>
  <c r="S89" i="1"/>
  <c r="T180" i="1"/>
  <c r="U102" i="1"/>
  <c r="S197" i="1"/>
  <c r="S162" i="1"/>
  <c r="T48" i="1"/>
  <c r="V189" i="1"/>
  <c r="U174" i="1"/>
  <c r="S86" i="1"/>
  <c r="U15" i="1"/>
  <c r="T125" i="1"/>
  <c r="S163" i="1"/>
  <c r="V160" i="1"/>
  <c r="V101" i="1"/>
  <c r="S220" i="1"/>
  <c r="U214" i="1"/>
  <c r="U92" i="1"/>
  <c r="S208" i="1"/>
  <c r="V93" i="1"/>
  <c r="U22" i="1"/>
  <c r="S170" i="1"/>
  <c r="V161" i="1"/>
  <c r="U235" i="1"/>
  <c r="S80" i="1"/>
  <c r="U181" i="1"/>
  <c r="S11" i="1"/>
  <c r="T236" i="1"/>
  <c r="V214" i="1"/>
  <c r="V15" i="1"/>
  <c r="T228" i="1"/>
  <c r="V146" i="1"/>
  <c r="S3" i="1"/>
  <c r="T216" i="1"/>
  <c r="V14" i="1"/>
  <c r="U169" i="1"/>
  <c r="U172" i="1"/>
  <c r="S139" i="1"/>
  <c r="S44" i="1"/>
  <c r="S221" i="1"/>
  <c r="S199" i="1"/>
  <c r="U65" i="1"/>
  <c r="V39" i="1"/>
  <c r="V156" i="1"/>
  <c r="T188" i="1"/>
  <c r="V122" i="1"/>
  <c r="U177" i="1"/>
  <c r="T55" i="1"/>
  <c r="S24" i="1"/>
  <c r="U119" i="1"/>
  <c r="U166" i="1"/>
  <c r="S33" i="1"/>
  <c r="T30" i="1"/>
  <c r="U138" i="1"/>
  <c r="T154" i="1"/>
  <c r="V173" i="1"/>
  <c r="U29" i="1"/>
  <c r="S72" i="1"/>
  <c r="V113" i="1"/>
  <c r="V88" i="1"/>
  <c r="T182" i="1"/>
  <c r="V84" i="1"/>
  <c r="U158" i="1"/>
  <c r="U146" i="1"/>
  <c r="S78" i="1"/>
  <c r="U24" i="1"/>
  <c r="V121" i="1"/>
  <c r="V53" i="1"/>
  <c r="U30" i="1"/>
  <c r="U12" i="1"/>
  <c r="U9" i="1"/>
  <c r="V205" i="1"/>
  <c r="S106" i="1"/>
  <c r="S42" i="1"/>
  <c r="V69" i="1"/>
  <c r="AK241" i="1" l="1"/>
  <c r="AE241" i="1"/>
  <c r="AO241" i="1" s="1"/>
  <c r="AD240" i="1"/>
  <c r="AN240" i="1" s="1"/>
  <c r="AC240" i="1"/>
  <c r="AM240" i="1" s="1"/>
  <c r="AB240" i="1"/>
  <c r="AL240" i="1" s="1"/>
  <c r="AA240" i="1"/>
  <c r="AT96" i="1"/>
  <c r="AU96" i="1"/>
  <c r="AV96" i="1"/>
  <c r="AW96" i="1"/>
  <c r="AT38" i="1"/>
  <c r="AU38" i="1"/>
  <c r="AV38" i="1"/>
  <c r="AW38" i="1"/>
  <c r="AT120" i="1"/>
  <c r="AU120" i="1"/>
  <c r="AV120" i="1"/>
  <c r="AW120" i="1"/>
  <c r="AT163" i="1"/>
  <c r="AU163" i="1"/>
  <c r="AV163" i="1"/>
  <c r="AW163" i="1"/>
  <c r="AT75" i="1"/>
  <c r="AU75" i="1"/>
  <c r="AV75" i="1"/>
  <c r="AW75" i="1"/>
  <c r="AT111" i="1"/>
  <c r="AU111" i="1"/>
  <c r="AV111" i="1"/>
  <c r="AW111" i="1"/>
  <c r="AT148" i="1"/>
  <c r="AU148" i="1"/>
  <c r="AV148" i="1"/>
  <c r="AW148" i="1"/>
  <c r="AT195" i="1"/>
  <c r="AU195" i="1"/>
  <c r="AV195" i="1"/>
  <c r="AW195" i="1"/>
  <c r="AW61" i="1"/>
  <c r="AT61" i="1"/>
  <c r="AU61" i="1"/>
  <c r="AV61" i="1"/>
  <c r="AT179" i="1"/>
  <c r="AU179" i="1"/>
  <c r="AV179" i="1"/>
  <c r="AW179" i="1"/>
  <c r="AT48" i="1"/>
  <c r="AU48" i="1"/>
  <c r="AV48" i="1"/>
  <c r="AW48" i="1"/>
  <c r="AT159" i="1"/>
  <c r="AU159" i="1"/>
  <c r="AV159" i="1"/>
  <c r="AW159" i="1"/>
  <c r="AT110" i="1"/>
  <c r="AU110" i="1"/>
  <c r="AV110" i="1"/>
  <c r="AW110" i="1"/>
  <c r="AW237" i="1"/>
  <c r="AT237" i="1"/>
  <c r="AU237" i="1"/>
  <c r="AV237" i="1"/>
  <c r="AT36" i="1"/>
  <c r="AU36" i="1"/>
  <c r="AV36" i="1"/>
  <c r="AW36" i="1"/>
  <c r="AT124" i="1"/>
  <c r="AU124" i="1"/>
  <c r="AV124" i="1"/>
  <c r="AW124" i="1"/>
  <c r="AT183" i="1"/>
  <c r="AU183" i="1"/>
  <c r="AV183" i="1"/>
  <c r="AW183" i="1"/>
  <c r="AT114" i="1"/>
  <c r="AU114" i="1"/>
  <c r="AV114" i="1"/>
  <c r="AW114" i="1"/>
  <c r="AT103" i="1"/>
  <c r="AU103" i="1"/>
  <c r="AV103" i="1"/>
  <c r="AW103" i="1"/>
  <c r="AT232" i="1"/>
  <c r="AU232" i="1"/>
  <c r="AV232" i="1"/>
  <c r="AW232" i="1"/>
  <c r="AT140" i="1"/>
  <c r="AU140" i="1"/>
  <c r="AV140" i="1"/>
  <c r="AW140" i="1"/>
  <c r="AW181" i="1"/>
  <c r="AT181" i="1"/>
  <c r="AU181" i="1"/>
  <c r="AV181" i="1"/>
  <c r="AT194" i="1"/>
  <c r="AU194" i="1"/>
  <c r="AV194" i="1"/>
  <c r="AW194" i="1"/>
  <c r="AT10" i="1"/>
  <c r="AU10" i="1"/>
  <c r="AV10" i="1"/>
  <c r="AW10" i="1"/>
  <c r="AW81" i="1"/>
  <c r="AT81" i="1"/>
  <c r="AU81" i="1"/>
  <c r="AV81" i="1"/>
  <c r="AW105" i="1"/>
  <c r="AT105" i="1"/>
  <c r="AU105" i="1"/>
  <c r="AV105" i="1"/>
  <c r="AT212" i="1"/>
  <c r="AU212" i="1"/>
  <c r="AV212" i="1"/>
  <c r="AW212" i="1"/>
  <c r="AT175" i="1"/>
  <c r="AU175" i="1"/>
  <c r="AV175" i="1"/>
  <c r="AW175" i="1"/>
  <c r="AT40" i="1"/>
  <c r="AU40" i="1"/>
  <c r="AV40" i="1"/>
  <c r="AW40" i="1"/>
  <c r="AT102" i="1"/>
  <c r="AU102" i="1"/>
  <c r="AV102" i="1"/>
  <c r="AW102" i="1"/>
  <c r="AT167" i="1"/>
  <c r="AU167" i="1"/>
  <c r="AV167" i="1"/>
  <c r="AW167" i="1"/>
  <c r="AT149" i="1"/>
  <c r="AW149" i="1"/>
  <c r="AU149" i="1"/>
  <c r="AV149" i="1"/>
  <c r="AT109" i="1"/>
  <c r="AW109" i="1"/>
  <c r="AU109" i="1"/>
  <c r="AV109" i="1"/>
  <c r="AT131" i="1"/>
  <c r="AU131" i="1"/>
  <c r="AV131" i="1"/>
  <c r="AW131" i="1"/>
  <c r="AT132" i="1"/>
  <c r="AU132" i="1"/>
  <c r="AV132" i="1"/>
  <c r="AW132" i="1"/>
  <c r="AT210" i="1"/>
  <c r="AU210" i="1"/>
  <c r="AV210" i="1"/>
  <c r="AW210" i="1"/>
  <c r="AT11" i="1"/>
  <c r="AU11" i="1"/>
  <c r="AV11" i="1"/>
  <c r="AW11" i="1"/>
  <c r="AT84" i="1"/>
  <c r="AU84" i="1"/>
  <c r="AV84" i="1"/>
  <c r="AW84" i="1"/>
  <c r="AT90" i="1"/>
  <c r="AU90" i="1"/>
  <c r="AV90" i="1"/>
  <c r="AW90" i="1"/>
  <c r="AT107" i="1"/>
  <c r="AU107" i="1"/>
  <c r="AV107" i="1"/>
  <c r="AW107" i="1"/>
  <c r="AT215" i="1"/>
  <c r="AU215" i="1"/>
  <c r="AV215" i="1"/>
  <c r="AW215" i="1"/>
  <c r="AT160" i="1"/>
  <c r="AU160" i="1"/>
  <c r="AV160" i="1"/>
  <c r="AW160" i="1"/>
  <c r="AT115" i="1"/>
  <c r="AU115" i="1"/>
  <c r="AV115" i="1"/>
  <c r="AW115" i="1"/>
  <c r="AT14" i="1"/>
  <c r="AU14" i="1"/>
  <c r="AV14" i="1"/>
  <c r="AW14" i="1"/>
  <c r="AT238" i="1"/>
  <c r="AU238" i="1"/>
  <c r="AV238" i="1"/>
  <c r="AW238" i="1"/>
  <c r="AT18" i="1"/>
  <c r="AU18" i="1"/>
  <c r="AV18" i="1"/>
  <c r="AW18" i="1"/>
  <c r="AT20" i="1"/>
  <c r="AU20" i="1"/>
  <c r="AV20" i="1"/>
  <c r="AW20" i="1"/>
  <c r="AT51" i="1"/>
  <c r="AU51" i="1"/>
  <c r="AV51" i="1"/>
  <c r="AW51" i="1"/>
  <c r="AT236" i="1"/>
  <c r="AU236" i="1"/>
  <c r="AV236" i="1"/>
  <c r="AW236" i="1"/>
  <c r="AW73" i="1"/>
  <c r="AT73" i="1"/>
  <c r="AU73" i="1"/>
  <c r="AV73" i="1"/>
  <c r="AT8" i="1"/>
  <c r="AU8" i="1"/>
  <c r="AV8" i="1"/>
  <c r="AW8" i="1"/>
  <c r="AT174" i="1"/>
  <c r="AU174" i="1"/>
  <c r="AV174" i="1"/>
  <c r="AW174" i="1"/>
  <c r="AT4" i="1"/>
  <c r="AU4" i="1"/>
  <c r="AV4" i="1"/>
  <c r="AW4" i="1"/>
  <c r="AT42" i="1"/>
  <c r="AU42" i="1"/>
  <c r="AV42" i="1"/>
  <c r="AW42" i="1"/>
  <c r="AT72" i="1"/>
  <c r="AU72" i="1"/>
  <c r="AV72" i="1"/>
  <c r="AW72" i="1"/>
  <c r="AT86" i="1"/>
  <c r="AU86" i="1"/>
  <c r="AV86" i="1"/>
  <c r="AW86" i="1"/>
  <c r="AT68" i="1"/>
  <c r="AU68" i="1"/>
  <c r="AV68" i="1"/>
  <c r="AW68" i="1"/>
  <c r="AT23" i="1"/>
  <c r="AU23" i="1"/>
  <c r="AV23" i="1"/>
  <c r="AW23" i="1"/>
  <c r="AW53" i="1"/>
  <c r="AT53" i="1"/>
  <c r="AU53" i="1"/>
  <c r="AV53" i="1"/>
  <c r="AW125" i="1"/>
  <c r="AT125" i="1"/>
  <c r="AU125" i="1"/>
  <c r="AV125" i="1"/>
  <c r="AT112" i="1"/>
  <c r="AU112" i="1"/>
  <c r="AV112" i="1"/>
  <c r="AW112" i="1"/>
  <c r="AT206" i="1"/>
  <c r="AU206" i="1"/>
  <c r="AV206" i="1"/>
  <c r="AW206" i="1"/>
  <c r="AW25" i="1"/>
  <c r="AT25" i="1"/>
  <c r="AU25" i="1"/>
  <c r="AV25" i="1"/>
  <c r="AT178" i="1"/>
  <c r="AU178" i="1"/>
  <c r="AV178" i="1"/>
  <c r="AW178" i="1"/>
  <c r="AT121" i="1"/>
  <c r="AW121" i="1"/>
  <c r="AU121" i="1"/>
  <c r="AV121" i="1"/>
  <c r="AT88" i="1"/>
  <c r="AU88" i="1"/>
  <c r="AV88" i="1"/>
  <c r="AW88" i="1"/>
  <c r="AT187" i="1"/>
  <c r="AU187" i="1"/>
  <c r="AV187" i="1"/>
  <c r="AW187" i="1"/>
  <c r="AT28" i="1"/>
  <c r="AU28" i="1"/>
  <c r="AV28" i="1"/>
  <c r="AW28" i="1"/>
  <c r="AT166" i="1"/>
  <c r="AU166" i="1"/>
  <c r="AV166" i="1"/>
  <c r="AW166" i="1"/>
  <c r="AW141" i="1"/>
  <c r="AT141" i="1"/>
  <c r="AU141" i="1"/>
  <c r="AV141" i="1"/>
  <c r="AT225" i="1"/>
  <c r="AW225" i="1"/>
  <c r="AU225" i="1"/>
  <c r="AV225" i="1"/>
  <c r="AT80" i="1"/>
  <c r="AU80" i="1"/>
  <c r="AV80" i="1"/>
  <c r="AW80" i="1"/>
  <c r="AT155" i="1"/>
  <c r="AU155" i="1"/>
  <c r="AV155" i="1"/>
  <c r="AW155" i="1"/>
  <c r="AW133" i="1"/>
  <c r="AT133" i="1"/>
  <c r="AU133" i="1"/>
  <c r="AV133" i="1"/>
  <c r="AT193" i="1"/>
  <c r="AW193" i="1"/>
  <c r="AU193" i="1"/>
  <c r="AV193" i="1"/>
  <c r="AW157" i="1"/>
  <c r="AT157" i="1"/>
  <c r="AU157" i="1"/>
  <c r="AV157" i="1"/>
  <c r="AT196" i="1"/>
  <c r="AU196" i="1"/>
  <c r="AV196" i="1"/>
  <c r="AW196" i="1"/>
  <c r="AT54" i="1"/>
  <c r="AU54" i="1"/>
  <c r="AV54" i="1"/>
  <c r="AW54" i="1"/>
  <c r="AT63" i="1"/>
  <c r="AU63" i="1"/>
  <c r="AV63" i="1"/>
  <c r="AW63" i="1"/>
  <c r="AT35" i="1"/>
  <c r="AU35" i="1"/>
  <c r="AV35" i="1"/>
  <c r="AW35" i="1"/>
  <c r="AT47" i="1"/>
  <c r="AU47" i="1"/>
  <c r="AV47" i="1"/>
  <c r="AW47" i="1"/>
  <c r="AT200" i="1"/>
  <c r="AU200" i="1"/>
  <c r="AV200" i="1"/>
  <c r="AW200" i="1"/>
  <c r="AT154" i="1"/>
  <c r="AU154" i="1"/>
  <c r="AV154" i="1"/>
  <c r="AW154" i="1"/>
  <c r="AT180" i="1"/>
  <c r="AU180" i="1"/>
  <c r="AV180" i="1"/>
  <c r="AW180" i="1"/>
  <c r="AT176" i="1"/>
  <c r="AU176" i="1"/>
  <c r="AV176" i="1"/>
  <c r="AW176" i="1"/>
  <c r="AT165" i="1"/>
  <c r="AW165" i="1"/>
  <c r="AU165" i="1"/>
  <c r="AV165" i="1"/>
  <c r="AT227" i="1"/>
  <c r="AU227" i="1"/>
  <c r="AV227" i="1"/>
  <c r="AW227" i="1"/>
  <c r="AT69" i="1"/>
  <c r="AW69" i="1"/>
  <c r="AU69" i="1"/>
  <c r="AV69" i="1"/>
  <c r="AT127" i="1"/>
  <c r="AU127" i="1"/>
  <c r="AV127" i="1"/>
  <c r="AW127" i="1"/>
  <c r="AT92" i="1"/>
  <c r="AU92" i="1"/>
  <c r="AV92" i="1"/>
  <c r="AW92" i="1"/>
  <c r="AT134" i="1"/>
  <c r="AU134" i="1"/>
  <c r="AV134" i="1"/>
  <c r="AW134" i="1"/>
  <c r="AT143" i="1"/>
  <c r="AU143" i="1"/>
  <c r="AV143" i="1"/>
  <c r="AW143" i="1"/>
  <c r="AT83" i="1"/>
  <c r="AU83" i="1"/>
  <c r="AV83" i="1"/>
  <c r="AW83" i="1"/>
  <c r="AT22" i="1"/>
  <c r="AU22" i="1"/>
  <c r="AV22" i="1"/>
  <c r="AW22" i="1"/>
  <c r="AT216" i="1"/>
  <c r="AU216" i="1"/>
  <c r="AV216" i="1"/>
  <c r="AW216" i="1"/>
  <c r="AW97" i="1"/>
  <c r="AT97" i="1"/>
  <c r="AU97" i="1"/>
  <c r="AV97" i="1"/>
  <c r="AT106" i="1"/>
  <c r="AU106" i="1"/>
  <c r="AV106" i="1"/>
  <c r="AW106" i="1"/>
  <c r="AT50" i="1"/>
  <c r="AU50" i="1"/>
  <c r="AV50" i="1"/>
  <c r="AW50" i="1"/>
  <c r="AT104" i="1"/>
  <c r="AU104" i="1"/>
  <c r="AV104" i="1"/>
  <c r="AW104" i="1"/>
  <c r="AT186" i="1"/>
  <c r="AU186" i="1"/>
  <c r="AV186" i="1"/>
  <c r="AW186" i="1"/>
  <c r="AT58" i="1"/>
  <c r="AU58" i="1"/>
  <c r="AV58" i="1"/>
  <c r="AW58" i="1"/>
  <c r="AT5" i="1"/>
  <c r="AU5" i="1"/>
  <c r="AV5" i="1"/>
  <c r="AW5" i="1"/>
  <c r="AT234" i="1"/>
  <c r="AU234" i="1"/>
  <c r="AV234" i="1"/>
  <c r="AW234" i="1"/>
  <c r="AT135" i="1"/>
  <c r="AU135" i="1"/>
  <c r="AV135" i="1"/>
  <c r="AW135" i="1"/>
  <c r="AW169" i="1"/>
  <c r="AT169" i="1"/>
  <c r="AU169" i="1"/>
  <c r="AV169" i="1"/>
  <c r="AT12" i="1"/>
  <c r="AU12" i="1"/>
  <c r="AV12" i="1"/>
  <c r="AW12" i="1"/>
  <c r="AT71" i="1"/>
  <c r="AU71" i="1"/>
  <c r="AV71" i="1"/>
  <c r="AW71" i="1"/>
  <c r="AT136" i="1"/>
  <c r="AU136" i="1"/>
  <c r="AV136" i="1"/>
  <c r="AW136" i="1"/>
  <c r="AT207" i="1"/>
  <c r="AU207" i="1"/>
  <c r="AV207" i="1"/>
  <c r="AW207" i="1"/>
  <c r="AT173" i="1"/>
  <c r="AU173" i="1"/>
  <c r="AW173" i="1"/>
  <c r="AV173" i="1"/>
  <c r="AT199" i="1"/>
  <c r="AU199" i="1"/>
  <c r="AV199" i="1"/>
  <c r="AW199" i="1"/>
  <c r="AT44" i="1"/>
  <c r="AU44" i="1"/>
  <c r="AV44" i="1"/>
  <c r="AW44" i="1"/>
  <c r="AT139" i="1"/>
  <c r="AU139" i="1"/>
  <c r="AV139" i="1"/>
  <c r="AW139" i="1"/>
  <c r="AT170" i="1"/>
  <c r="AU170" i="1"/>
  <c r="AV170" i="1"/>
  <c r="AW170" i="1"/>
  <c r="AT162" i="1"/>
  <c r="AU162" i="1"/>
  <c r="AV162" i="1"/>
  <c r="AW162" i="1"/>
  <c r="AW145" i="1"/>
  <c r="AT145" i="1"/>
  <c r="AU145" i="1"/>
  <c r="AV145" i="1"/>
  <c r="AW45" i="1"/>
  <c r="AT45" i="1"/>
  <c r="AU45" i="1"/>
  <c r="AV45" i="1"/>
  <c r="AT224" i="1"/>
  <c r="AU224" i="1"/>
  <c r="AV224" i="1"/>
  <c r="AW224" i="1"/>
  <c r="AT147" i="1"/>
  <c r="AU147" i="1"/>
  <c r="AV147" i="1"/>
  <c r="AW147" i="1"/>
  <c r="AW21" i="1"/>
  <c r="AT21" i="1"/>
  <c r="AU21" i="1"/>
  <c r="AV21" i="1"/>
  <c r="AW65" i="1"/>
  <c r="AT65" i="1"/>
  <c r="AU65" i="1"/>
  <c r="AV65" i="1"/>
  <c r="AT137" i="1"/>
  <c r="AW137" i="1"/>
  <c r="AU137" i="1"/>
  <c r="AV137" i="1"/>
  <c r="AT16" i="1"/>
  <c r="AU16" i="1"/>
  <c r="AV16" i="1"/>
  <c r="AW16" i="1"/>
  <c r="AT32" i="1"/>
  <c r="AU32" i="1"/>
  <c r="AV32" i="1"/>
  <c r="AW32" i="1"/>
  <c r="AT152" i="1"/>
  <c r="AU152" i="1"/>
  <c r="AV152" i="1"/>
  <c r="AW152" i="1"/>
  <c r="AT164" i="1"/>
  <c r="AU164" i="1"/>
  <c r="AV164" i="1"/>
  <c r="AW164" i="1"/>
  <c r="AW37" i="1"/>
  <c r="AT37" i="1"/>
  <c r="AU37" i="1"/>
  <c r="AV37" i="1"/>
  <c r="AT171" i="1"/>
  <c r="AU171" i="1"/>
  <c r="AV171" i="1"/>
  <c r="AW171" i="1"/>
  <c r="AT30" i="1"/>
  <c r="AU30" i="1"/>
  <c r="AV30" i="1"/>
  <c r="AW30" i="1"/>
  <c r="AT99" i="1"/>
  <c r="AU99" i="1"/>
  <c r="AV99" i="1"/>
  <c r="AW99" i="1"/>
  <c r="AT79" i="1"/>
  <c r="AU79" i="1"/>
  <c r="AV79" i="1"/>
  <c r="AW79" i="1"/>
  <c r="AW29" i="1"/>
  <c r="AT29" i="1"/>
  <c r="AU29" i="1"/>
  <c r="AV29" i="1"/>
  <c r="AT95" i="1"/>
  <c r="AU95" i="1"/>
  <c r="AV95" i="1"/>
  <c r="AW95" i="1"/>
  <c r="AW221" i="1"/>
  <c r="AT221" i="1"/>
  <c r="AU221" i="1"/>
  <c r="AV221" i="1"/>
  <c r="AT205" i="1"/>
  <c r="AU205" i="1"/>
  <c r="AW205" i="1"/>
  <c r="AV205" i="1"/>
  <c r="AT15" i="1"/>
  <c r="AU15" i="1"/>
  <c r="AV15" i="1"/>
  <c r="AW15" i="1"/>
  <c r="AT122" i="1"/>
  <c r="AU122" i="1"/>
  <c r="AV122" i="1"/>
  <c r="AW122" i="1"/>
  <c r="AW197" i="1"/>
  <c r="AT197" i="1"/>
  <c r="AU197" i="1"/>
  <c r="AV197" i="1"/>
  <c r="AW113" i="1"/>
  <c r="AT113" i="1"/>
  <c r="AU113" i="1"/>
  <c r="AV113" i="1"/>
  <c r="AW161" i="1"/>
  <c r="AT161" i="1"/>
  <c r="AU161" i="1"/>
  <c r="AV161" i="1"/>
  <c r="AT62" i="1"/>
  <c r="AU62" i="1"/>
  <c r="AV62" i="1"/>
  <c r="AW62" i="1"/>
  <c r="AT56" i="1"/>
  <c r="AU56" i="1"/>
  <c r="AV56" i="1"/>
  <c r="AW56" i="1"/>
  <c r="AT108" i="1"/>
  <c r="AU108" i="1"/>
  <c r="AV108" i="1"/>
  <c r="AW108" i="1"/>
  <c r="AT100" i="1"/>
  <c r="AU100" i="1"/>
  <c r="AV100" i="1"/>
  <c r="AW100" i="1"/>
  <c r="AT66" i="1"/>
  <c r="AU66" i="1"/>
  <c r="AV66" i="1"/>
  <c r="AW66" i="1"/>
  <c r="AT7" i="1"/>
  <c r="AU7" i="1"/>
  <c r="AV7" i="1"/>
  <c r="AW7" i="1"/>
  <c r="AT184" i="1"/>
  <c r="AU184" i="1"/>
  <c r="AV184" i="1"/>
  <c r="AW184" i="1"/>
  <c r="AT230" i="1"/>
  <c r="AU230" i="1"/>
  <c r="AV230" i="1"/>
  <c r="AW230" i="1"/>
  <c r="AT31" i="1"/>
  <c r="AU31" i="1"/>
  <c r="AV31" i="1"/>
  <c r="AW31" i="1"/>
  <c r="AT60" i="1"/>
  <c r="AU60" i="1"/>
  <c r="AV60" i="1"/>
  <c r="AW60" i="1"/>
  <c r="AT214" i="1"/>
  <c r="AU214" i="1"/>
  <c r="AV214" i="1"/>
  <c r="AW214" i="1"/>
  <c r="AT222" i="1"/>
  <c r="AU222" i="1"/>
  <c r="AV222" i="1"/>
  <c r="AW222" i="1"/>
  <c r="AT202" i="1"/>
  <c r="AU202" i="1"/>
  <c r="AV202" i="1"/>
  <c r="AW202" i="1"/>
  <c r="AT43" i="1"/>
  <c r="AU43" i="1"/>
  <c r="AV43" i="1"/>
  <c r="AW43" i="1"/>
  <c r="AT116" i="1"/>
  <c r="AU116" i="1"/>
  <c r="AV116" i="1"/>
  <c r="AW116" i="1"/>
  <c r="AT144" i="1"/>
  <c r="AU144" i="1"/>
  <c r="AV144" i="1"/>
  <c r="AW144" i="1"/>
  <c r="AT226" i="1"/>
  <c r="AU226" i="1"/>
  <c r="AV226" i="1"/>
  <c r="AW226" i="1"/>
  <c r="AT218" i="1"/>
  <c r="AU218" i="1"/>
  <c r="AV218" i="1"/>
  <c r="AW218" i="1"/>
  <c r="AT64" i="1"/>
  <c r="AU64" i="1"/>
  <c r="AV64" i="1"/>
  <c r="AW64" i="1"/>
  <c r="AT91" i="1"/>
  <c r="AU91" i="1"/>
  <c r="AV91" i="1"/>
  <c r="AW91" i="1"/>
  <c r="AT27" i="1"/>
  <c r="AU27" i="1"/>
  <c r="AV27" i="1"/>
  <c r="AW27" i="1"/>
  <c r="AT211" i="1"/>
  <c r="AU211" i="1"/>
  <c r="AV211" i="1"/>
  <c r="AW211" i="1"/>
  <c r="AT235" i="1"/>
  <c r="AU235" i="1"/>
  <c r="AV235" i="1"/>
  <c r="AW235" i="1"/>
  <c r="AT233" i="1"/>
  <c r="AU233" i="1"/>
  <c r="AW233" i="1"/>
  <c r="AV233" i="1"/>
  <c r="AT217" i="1"/>
  <c r="AU217" i="1"/>
  <c r="AW217" i="1"/>
  <c r="AV217" i="1"/>
  <c r="AT9" i="1"/>
  <c r="AU9" i="1"/>
  <c r="AW9" i="1"/>
  <c r="AV9" i="1"/>
  <c r="AT142" i="1"/>
  <c r="AU142" i="1"/>
  <c r="AV142" i="1"/>
  <c r="AW142" i="1"/>
  <c r="AW185" i="1"/>
  <c r="AT185" i="1"/>
  <c r="AU185" i="1"/>
  <c r="AV185" i="1"/>
  <c r="AT87" i="1"/>
  <c r="AU87" i="1"/>
  <c r="AV87" i="1"/>
  <c r="AW87" i="1"/>
  <c r="AT52" i="1"/>
  <c r="AU52" i="1"/>
  <c r="AV52" i="1"/>
  <c r="AW52" i="1"/>
  <c r="AT2" i="1"/>
  <c r="AU2" i="1"/>
  <c r="AV2" i="1"/>
  <c r="AW2" i="1"/>
  <c r="AT208" i="1"/>
  <c r="AU208" i="1"/>
  <c r="AV208" i="1"/>
  <c r="AW208" i="1"/>
  <c r="AT203" i="1"/>
  <c r="AU203" i="1"/>
  <c r="AV203" i="1"/>
  <c r="AW203" i="1"/>
  <c r="AT129" i="1"/>
  <c r="AU129" i="1"/>
  <c r="AW129" i="1"/>
  <c r="AV129" i="1"/>
  <c r="AT198" i="1"/>
  <c r="AU198" i="1"/>
  <c r="AV198" i="1"/>
  <c r="AW198" i="1"/>
  <c r="AT34" i="1"/>
  <c r="AU34" i="1"/>
  <c r="AV34" i="1"/>
  <c r="AW34" i="1"/>
  <c r="AT118" i="1"/>
  <c r="AU118" i="1"/>
  <c r="AV118" i="1"/>
  <c r="AW118" i="1"/>
  <c r="AT39" i="1"/>
  <c r="AU39" i="1"/>
  <c r="AV39" i="1"/>
  <c r="AW39" i="1"/>
  <c r="AT46" i="1"/>
  <c r="AU46" i="1"/>
  <c r="AV46" i="1"/>
  <c r="AW46" i="1"/>
  <c r="AW213" i="1"/>
  <c r="AT213" i="1"/>
  <c r="AU213" i="1"/>
  <c r="AV213" i="1"/>
  <c r="AT19" i="1"/>
  <c r="AU19" i="1"/>
  <c r="AV19" i="1"/>
  <c r="AW19" i="1"/>
  <c r="AT128" i="1"/>
  <c r="AU128" i="1"/>
  <c r="AV128" i="1"/>
  <c r="AW128" i="1"/>
  <c r="AT94" i="1"/>
  <c r="AU94" i="1"/>
  <c r="AV94" i="1"/>
  <c r="AW94" i="1"/>
  <c r="AT138" i="1"/>
  <c r="AU138" i="1"/>
  <c r="AV138" i="1"/>
  <c r="AW138" i="1"/>
  <c r="AW17" i="1"/>
  <c r="AT17" i="1"/>
  <c r="AU17" i="1"/>
  <c r="AV17" i="1"/>
  <c r="AW33" i="1"/>
  <c r="AT33" i="1"/>
  <c r="AU33" i="1"/>
  <c r="AV33" i="1"/>
  <c r="AW89" i="1"/>
  <c r="AT89" i="1"/>
  <c r="AU89" i="1"/>
  <c r="AV89" i="1"/>
  <c r="AT153" i="1"/>
  <c r="AU153" i="1"/>
  <c r="AW153" i="1"/>
  <c r="AV153" i="1"/>
  <c r="AW229" i="1"/>
  <c r="AT229" i="1"/>
  <c r="AU229" i="1"/>
  <c r="AV229" i="1"/>
  <c r="AT223" i="1"/>
  <c r="AU223" i="1"/>
  <c r="AV223" i="1"/>
  <c r="AW223" i="1"/>
  <c r="AT191" i="1"/>
  <c r="AU191" i="1"/>
  <c r="AV191" i="1"/>
  <c r="AW191" i="1"/>
  <c r="AT130" i="1"/>
  <c r="AU130" i="1"/>
  <c r="AV130" i="1"/>
  <c r="AW130" i="1"/>
  <c r="AT82" i="1"/>
  <c r="AU82" i="1"/>
  <c r="AV82" i="1"/>
  <c r="AW82" i="1"/>
  <c r="AT177" i="1"/>
  <c r="AW177" i="1"/>
  <c r="AU177" i="1"/>
  <c r="AV177" i="1"/>
  <c r="AT168" i="1"/>
  <c r="AU168" i="1"/>
  <c r="AV168" i="1"/>
  <c r="AW168" i="1"/>
  <c r="AW41" i="1"/>
  <c r="AT41" i="1"/>
  <c r="AU41" i="1"/>
  <c r="AV41" i="1"/>
  <c r="AT13" i="1"/>
  <c r="AW13" i="1"/>
  <c r="AU13" i="1"/>
  <c r="AV13" i="1"/>
  <c r="AT70" i="1"/>
  <c r="AU70" i="1"/>
  <c r="AV70" i="1"/>
  <c r="AW70" i="1"/>
  <c r="AW49" i="1"/>
  <c r="AT49" i="1"/>
  <c r="AU49" i="1"/>
  <c r="AV49" i="1"/>
  <c r="AT98" i="1"/>
  <c r="AU98" i="1"/>
  <c r="AV98" i="1"/>
  <c r="AW98" i="1"/>
  <c r="AT151" i="1"/>
  <c r="AU151" i="1"/>
  <c r="AV151" i="1"/>
  <c r="AW151" i="1"/>
  <c r="AT172" i="1"/>
  <c r="AU172" i="1"/>
  <c r="AV172" i="1"/>
  <c r="AW172" i="1"/>
  <c r="AT78" i="1"/>
  <c r="AU78" i="1"/>
  <c r="AV78" i="1"/>
  <c r="AW78" i="1"/>
  <c r="AT55" i="1"/>
  <c r="AU55" i="1"/>
  <c r="AV55" i="1"/>
  <c r="AW55" i="1"/>
  <c r="AT204" i="1"/>
  <c r="AU204" i="1"/>
  <c r="AV204" i="1"/>
  <c r="AW204" i="1"/>
  <c r="AT26" i="1"/>
  <c r="AU26" i="1"/>
  <c r="AV26" i="1"/>
  <c r="AW26" i="1"/>
  <c r="AT228" i="1"/>
  <c r="AU228" i="1"/>
  <c r="AV228" i="1"/>
  <c r="AW228" i="1"/>
  <c r="AT239" i="1"/>
  <c r="AU239" i="1"/>
  <c r="AV239" i="1"/>
  <c r="AW239" i="1"/>
  <c r="AT74" i="1"/>
  <c r="AU74" i="1"/>
  <c r="AV74" i="1"/>
  <c r="AW74" i="1"/>
  <c r="AT24" i="1"/>
  <c r="AU24" i="1"/>
  <c r="AV24" i="1"/>
  <c r="AW24" i="1"/>
  <c r="AW117" i="1"/>
  <c r="AT117" i="1"/>
  <c r="AU117" i="1"/>
  <c r="AV117" i="1"/>
  <c r="AT150" i="1"/>
  <c r="AU150" i="1"/>
  <c r="AV150" i="1"/>
  <c r="AW150" i="1"/>
  <c r="AW57" i="1"/>
  <c r="AT57" i="1"/>
  <c r="AU57" i="1"/>
  <c r="AV57" i="1"/>
  <c r="AT146" i="1"/>
  <c r="AU146" i="1"/>
  <c r="AV146" i="1"/>
  <c r="AW146" i="1"/>
  <c r="AT188" i="1"/>
  <c r="AU188" i="1"/>
  <c r="AV188" i="1"/>
  <c r="AW188" i="1"/>
  <c r="AT59" i="1"/>
  <c r="AU59" i="1"/>
  <c r="AV59" i="1"/>
  <c r="AW59" i="1"/>
  <c r="AT67" i="1"/>
  <c r="AU67" i="1"/>
  <c r="AV67" i="1"/>
  <c r="AW67" i="1"/>
  <c r="AT190" i="1"/>
  <c r="AU190" i="1"/>
  <c r="AV190" i="1"/>
  <c r="AW190" i="1"/>
  <c r="AW201" i="1"/>
  <c r="AT201" i="1"/>
  <c r="AU201" i="1"/>
  <c r="AV201" i="1"/>
  <c r="AT156" i="1"/>
  <c r="AU156" i="1"/>
  <c r="AV156" i="1"/>
  <c r="AW156" i="1"/>
  <c r="AT3" i="1"/>
  <c r="AU3" i="1"/>
  <c r="AV3" i="1"/>
  <c r="AW3" i="1"/>
  <c r="AW77" i="1"/>
  <c r="AT77" i="1"/>
  <c r="AU77" i="1"/>
  <c r="AV77" i="1"/>
  <c r="AT220" i="1"/>
  <c r="AU220" i="1"/>
  <c r="AV220" i="1"/>
  <c r="AW220" i="1"/>
  <c r="AT219" i="1"/>
  <c r="AU219" i="1"/>
  <c r="AV219" i="1"/>
  <c r="AW219" i="1"/>
  <c r="AT158" i="1"/>
  <c r="AU158" i="1"/>
  <c r="AV158" i="1"/>
  <c r="AW158" i="1"/>
  <c r="AT231" i="1"/>
  <c r="AU231" i="1"/>
  <c r="AV231" i="1"/>
  <c r="AW231" i="1"/>
  <c r="AT209" i="1"/>
  <c r="AW209" i="1"/>
  <c r="AU209" i="1"/>
  <c r="AV209" i="1"/>
  <c r="AT119" i="1"/>
  <c r="AU119" i="1"/>
  <c r="AV119" i="1"/>
  <c r="AW119" i="1"/>
  <c r="AT93" i="1"/>
  <c r="AW93" i="1"/>
  <c r="AU93" i="1"/>
  <c r="AV93" i="1"/>
  <c r="AT85" i="1"/>
  <c r="AW85" i="1"/>
  <c r="AU85" i="1"/>
  <c r="AV85" i="1"/>
  <c r="AT182" i="1"/>
  <c r="AU182" i="1"/>
  <c r="AV182" i="1"/>
  <c r="AW182" i="1"/>
  <c r="AT101" i="1"/>
  <c r="AU101" i="1"/>
  <c r="AW101" i="1"/>
  <c r="AV101" i="1"/>
  <c r="AT6" i="1"/>
  <c r="AU6" i="1"/>
  <c r="AV6" i="1"/>
  <c r="AW6" i="1"/>
  <c r="AT189" i="1"/>
  <c r="AU189" i="1"/>
  <c r="AW189" i="1"/>
  <c r="AV189" i="1"/>
  <c r="AT123" i="1"/>
  <c r="AU123" i="1"/>
  <c r="AV123" i="1"/>
  <c r="AW123" i="1"/>
  <c r="AT76" i="1"/>
  <c r="AU76" i="1"/>
  <c r="AV76" i="1"/>
  <c r="AW76" i="1"/>
  <c r="AT192" i="1"/>
  <c r="AU192" i="1"/>
  <c r="AV192" i="1"/>
  <c r="AW192" i="1"/>
  <c r="AT126" i="1"/>
  <c r="AU126" i="1"/>
  <c r="AV126" i="1"/>
  <c r="AW126" i="1"/>
  <c r="W61" i="1"/>
  <c r="W48" i="1"/>
  <c r="W159" i="1"/>
  <c r="W109" i="1"/>
  <c r="W238" i="1"/>
  <c r="W105" i="1"/>
  <c r="W131" i="1"/>
  <c r="W115" i="1"/>
  <c r="W68" i="1"/>
  <c r="W23" i="1"/>
  <c r="W81" i="1"/>
  <c r="W149" i="1"/>
  <c r="W133" i="1"/>
  <c r="W193" i="1"/>
  <c r="W157" i="1"/>
  <c r="W196" i="1"/>
  <c r="W54" i="1"/>
  <c r="W154" i="1"/>
  <c r="W181" i="1"/>
  <c r="W176" i="1"/>
  <c r="W104" i="1"/>
  <c r="W102" i="1"/>
  <c r="W103" i="1"/>
  <c r="W212" i="1"/>
  <c r="W226" i="1"/>
  <c r="W211" i="1"/>
  <c r="W194" i="1"/>
  <c r="W106" i="1"/>
  <c r="W170" i="1"/>
  <c r="W145" i="1"/>
  <c r="W203" i="1"/>
  <c r="W129" i="1"/>
  <c r="W118" i="1"/>
  <c r="W80" i="1"/>
  <c r="W223" i="1"/>
  <c r="W219" i="1"/>
  <c r="W231" i="1"/>
  <c r="W209" i="1"/>
  <c r="W119" i="1"/>
  <c r="W93" i="1"/>
  <c r="W85" i="1"/>
  <c r="W182" i="1"/>
  <c r="W6" i="1"/>
  <c r="W189" i="1"/>
  <c r="W123" i="1"/>
  <c r="W76" i="1"/>
  <c r="W192" i="1"/>
  <c r="W126" i="1"/>
  <c r="W10" i="1"/>
  <c r="W40" i="1"/>
  <c r="W96" i="1"/>
  <c r="W132" i="1"/>
  <c r="W43" i="1"/>
  <c r="W38" i="1"/>
  <c r="W17" i="1"/>
  <c r="W36" i="1"/>
  <c r="W4" i="1"/>
  <c r="W124" i="1"/>
  <c r="W210" i="1"/>
  <c r="W120" i="1"/>
  <c r="W158" i="1"/>
  <c r="W111" i="1"/>
  <c r="W167" i="1"/>
  <c r="W11" i="1"/>
  <c r="W84" i="1"/>
  <c r="W90" i="1"/>
  <c r="W107" i="1"/>
  <c r="W215" i="1"/>
  <c r="W160" i="1"/>
  <c r="W14" i="1"/>
  <c r="W18" i="1"/>
  <c r="W20" i="1"/>
  <c r="W51" i="1"/>
  <c r="W236" i="1"/>
  <c r="W73" i="1"/>
  <c r="W8" i="1"/>
  <c r="W174" i="1"/>
  <c r="W86" i="1"/>
  <c r="W53" i="1"/>
  <c r="W125" i="1"/>
  <c r="W112" i="1"/>
  <c r="W206" i="1"/>
  <c r="W25" i="1"/>
  <c r="W178" i="1"/>
  <c r="W121" i="1"/>
  <c r="W88" i="1"/>
  <c r="W187" i="1"/>
  <c r="W28" i="1"/>
  <c r="W166" i="1"/>
  <c r="W141" i="1"/>
  <c r="W225" i="1"/>
  <c r="W148" i="1"/>
  <c r="W179" i="1"/>
  <c r="W232" i="1"/>
  <c r="W175" i="1"/>
  <c r="W221" i="1"/>
  <c r="W205" i="1"/>
  <c r="W180" i="1"/>
  <c r="W165" i="1"/>
  <c r="W227" i="1"/>
  <c r="W69" i="1"/>
  <c r="W127" i="1"/>
  <c r="W92" i="1"/>
  <c r="W134" i="1"/>
  <c r="W143" i="1"/>
  <c r="W83" i="1"/>
  <c r="W22" i="1"/>
  <c r="W216" i="1"/>
  <c r="W97" i="1"/>
  <c r="W140" i="1"/>
  <c r="W44" i="1"/>
  <c r="W50" i="1"/>
  <c r="W15" i="1"/>
  <c r="W122" i="1"/>
  <c r="W186" i="1"/>
  <c r="W58" i="1"/>
  <c r="W5" i="1"/>
  <c r="W234" i="1"/>
  <c r="W135" i="1"/>
  <c r="W169" i="1"/>
  <c r="W12" i="1"/>
  <c r="W71" i="1"/>
  <c r="W136" i="1"/>
  <c r="W207" i="1"/>
  <c r="W173" i="1"/>
  <c r="W101" i="1"/>
  <c r="W199" i="1"/>
  <c r="W35" i="1"/>
  <c r="W139" i="1"/>
  <c r="W162" i="1"/>
  <c r="W45" i="1"/>
  <c r="W224" i="1"/>
  <c r="W147" i="1"/>
  <c r="W21" i="1"/>
  <c r="W65" i="1"/>
  <c r="W137" i="1"/>
  <c r="W16" i="1"/>
  <c r="W32" i="1"/>
  <c r="W152" i="1"/>
  <c r="W164" i="1"/>
  <c r="W37" i="1"/>
  <c r="W171" i="1"/>
  <c r="W30" i="1"/>
  <c r="W99" i="1"/>
  <c r="W79" i="1"/>
  <c r="W29" i="1"/>
  <c r="W114" i="1"/>
  <c r="W75" i="1"/>
  <c r="W42" i="1"/>
  <c r="W63" i="1"/>
  <c r="W197" i="1"/>
  <c r="W113" i="1"/>
  <c r="W161" i="1"/>
  <c r="W62" i="1"/>
  <c r="W56" i="1"/>
  <c r="W108" i="1"/>
  <c r="W100" i="1"/>
  <c r="W66" i="1"/>
  <c r="W7" i="1"/>
  <c r="W184" i="1"/>
  <c r="W230" i="1"/>
  <c r="W31" i="1"/>
  <c r="W60" i="1"/>
  <c r="W214" i="1"/>
  <c r="W222" i="1"/>
  <c r="W202" i="1"/>
  <c r="W95" i="1"/>
  <c r="W163" i="1"/>
  <c r="W33" i="1"/>
  <c r="W116" i="1"/>
  <c r="W144" i="1"/>
  <c r="W218" i="1"/>
  <c r="W64" i="1"/>
  <c r="W91" i="1"/>
  <c r="W27" i="1"/>
  <c r="W235" i="1"/>
  <c r="W233" i="1"/>
  <c r="W217" i="1"/>
  <c r="W9" i="1"/>
  <c r="W142" i="1"/>
  <c r="W185" i="1"/>
  <c r="W87" i="1"/>
  <c r="W52" i="1"/>
  <c r="W2" i="1"/>
  <c r="W198" i="1"/>
  <c r="W34" i="1"/>
  <c r="W39" i="1"/>
  <c r="W46" i="1"/>
  <c r="W213" i="1"/>
  <c r="W19" i="1"/>
  <c r="W128" i="1"/>
  <c r="W94" i="1"/>
  <c r="W138" i="1"/>
  <c r="W155" i="1"/>
  <c r="W47" i="1"/>
  <c r="W89" i="1"/>
  <c r="W153" i="1"/>
  <c r="W229" i="1"/>
  <c r="W191" i="1"/>
  <c r="W130" i="1"/>
  <c r="W82" i="1"/>
  <c r="W177" i="1"/>
  <c r="W168" i="1"/>
  <c r="W41" i="1"/>
  <c r="W13" i="1"/>
  <c r="W70" i="1"/>
  <c r="W49" i="1"/>
  <c r="W98" i="1"/>
  <c r="W151" i="1"/>
  <c r="W172" i="1"/>
  <c r="W183" i="1"/>
  <c r="W195" i="1"/>
  <c r="W237" i="1"/>
  <c r="W208" i="1"/>
  <c r="W24" i="1"/>
  <c r="W3" i="1"/>
  <c r="W117" i="1"/>
  <c r="W55" i="1"/>
  <c r="W77" i="1"/>
  <c r="W204" i="1"/>
  <c r="W26" i="1"/>
  <c r="W228" i="1"/>
  <c r="W239" i="1"/>
  <c r="W74" i="1"/>
  <c r="W110" i="1"/>
  <c r="W72" i="1"/>
  <c r="W200" i="1"/>
  <c r="W78" i="1"/>
  <c r="W220" i="1"/>
  <c r="W150" i="1"/>
  <c r="W57" i="1"/>
  <c r="W146" i="1"/>
  <c r="W188" i="1"/>
  <c r="W59" i="1"/>
  <c r="W67" i="1"/>
  <c r="W190" i="1"/>
  <c r="W201" i="1"/>
  <c r="W156" i="1"/>
  <c r="AA2" i="1" l="1"/>
  <c r="AD2" i="1"/>
  <c r="AN2" i="1" s="1"/>
  <c r="AK240" i="1"/>
  <c r="AE240" i="1"/>
  <c r="AO240" i="1" s="1"/>
  <c r="AC33" i="1"/>
  <c r="AM33" i="1" s="1"/>
  <c r="AD33" i="1"/>
  <c r="AN33" i="1" s="1"/>
  <c r="AB33" i="1"/>
  <c r="AL33" i="1" s="1"/>
  <c r="AA33" i="1"/>
  <c r="AB116" i="1"/>
  <c r="AL116" i="1" s="1"/>
  <c r="AA116" i="1"/>
  <c r="AD116" i="1"/>
  <c r="AN116" i="1" s="1"/>
  <c r="AC116" i="1"/>
  <c r="AM116" i="1" s="1"/>
  <c r="AB51" i="1"/>
  <c r="AL51" i="1" s="1"/>
  <c r="AC51" i="1"/>
  <c r="AM51" i="1" s="1"/>
  <c r="AD51" i="1"/>
  <c r="AN51" i="1" s="1"/>
  <c r="AA51" i="1"/>
  <c r="AB99" i="1"/>
  <c r="AL99" i="1" s="1"/>
  <c r="AC99" i="1"/>
  <c r="AM99" i="1" s="1"/>
  <c r="AD99" i="1"/>
  <c r="AN99" i="1" s="1"/>
  <c r="AA99" i="1"/>
  <c r="AB212" i="1"/>
  <c r="AL212" i="1" s="1"/>
  <c r="AA212" i="1"/>
  <c r="AD212" i="1"/>
  <c r="AN212" i="1" s="1"/>
  <c r="AC212" i="1"/>
  <c r="AM212" i="1" s="1"/>
  <c r="AA211" i="1"/>
  <c r="AB211" i="1"/>
  <c r="AL211" i="1" s="1"/>
  <c r="AC211" i="1"/>
  <c r="AM211" i="1" s="1"/>
  <c r="AD211" i="1"/>
  <c r="AN211" i="1" s="1"/>
  <c r="AA226" i="1"/>
  <c r="AC226" i="1"/>
  <c r="AM226" i="1" s="1"/>
  <c r="AB226" i="1"/>
  <c r="AL226" i="1" s="1"/>
  <c r="AD226" i="1"/>
  <c r="AN226" i="1" s="1"/>
  <c r="AD96" i="1"/>
  <c r="AN96" i="1" s="1"/>
  <c r="AC96" i="1"/>
  <c r="AM96" i="1" s="1"/>
  <c r="AB96" i="1"/>
  <c r="AL96" i="1" s="1"/>
  <c r="AA96" i="1"/>
  <c r="AB55" i="1"/>
  <c r="AL55" i="1" s="1"/>
  <c r="AC55" i="1"/>
  <c r="AM55" i="1" s="1"/>
  <c r="AD55" i="1"/>
  <c r="AN55" i="1" s="1"/>
  <c r="AA55" i="1"/>
  <c r="AC10" i="1"/>
  <c r="AM10" i="1" s="1"/>
  <c r="AB10" i="1"/>
  <c r="AL10" i="1" s="1"/>
  <c r="AA10" i="1"/>
  <c r="AD10" i="1"/>
  <c r="AN10" i="1" s="1"/>
  <c r="AD24" i="1"/>
  <c r="AN24" i="1" s="1"/>
  <c r="AC24" i="1"/>
  <c r="AM24" i="1" s="1"/>
  <c r="AA24" i="1"/>
  <c r="AB24" i="1"/>
  <c r="AL24" i="1" s="1"/>
  <c r="AC102" i="1"/>
  <c r="AM102" i="1" s="1"/>
  <c r="AD102" i="1"/>
  <c r="AN102" i="1" s="1"/>
  <c r="AB102" i="1"/>
  <c r="AL102" i="1" s="1"/>
  <c r="AA102" i="1"/>
  <c r="AA71" i="1"/>
  <c r="AC71" i="1"/>
  <c r="AM71" i="1" s="1"/>
  <c r="AD71" i="1"/>
  <c r="AN71" i="1" s="1"/>
  <c r="AB71" i="1"/>
  <c r="AL71" i="1" s="1"/>
  <c r="AA94" i="1"/>
  <c r="AC94" i="1"/>
  <c r="AM94" i="1" s="1"/>
  <c r="AB94" i="1"/>
  <c r="AL94" i="1" s="1"/>
  <c r="AD94" i="1"/>
  <c r="AN94" i="1" s="1"/>
  <c r="AB135" i="1"/>
  <c r="AL135" i="1" s="1"/>
  <c r="AC135" i="1"/>
  <c r="AM135" i="1" s="1"/>
  <c r="AD135" i="1"/>
  <c r="AN135" i="1" s="1"/>
  <c r="AA135" i="1"/>
  <c r="AC156" i="1"/>
  <c r="AM156" i="1" s="1"/>
  <c r="AD156" i="1"/>
  <c r="AN156" i="1" s="1"/>
  <c r="AA156" i="1"/>
  <c r="AB156" i="1"/>
  <c r="AL156" i="1" s="1"/>
  <c r="AD222" i="1"/>
  <c r="AN222" i="1" s="1"/>
  <c r="AC222" i="1"/>
  <c r="AM222" i="1" s="1"/>
  <c r="AB222" i="1"/>
  <c r="AL222" i="1" s="1"/>
  <c r="AA222" i="1"/>
  <c r="AB159" i="1"/>
  <c r="AL159" i="1" s="1"/>
  <c r="AC159" i="1"/>
  <c r="AM159" i="1" s="1"/>
  <c r="AD159" i="1"/>
  <c r="AN159" i="1" s="1"/>
  <c r="AA159" i="1"/>
  <c r="AB165" i="1"/>
  <c r="AL165" i="1" s="1"/>
  <c r="AC165" i="1"/>
  <c r="AM165" i="1" s="1"/>
  <c r="AD165" i="1"/>
  <c r="AN165" i="1" s="1"/>
  <c r="AA165" i="1"/>
  <c r="AA155" i="1"/>
  <c r="AB155" i="1"/>
  <c r="AL155" i="1" s="1"/>
  <c r="AD155" i="1"/>
  <c r="AN155" i="1" s="1"/>
  <c r="AC155" i="1"/>
  <c r="AM155" i="1" s="1"/>
  <c r="AB236" i="1"/>
  <c r="AL236" i="1" s="1"/>
  <c r="AA236" i="1"/>
  <c r="AD236" i="1"/>
  <c r="AN236" i="1" s="1"/>
  <c r="AC236" i="1"/>
  <c r="AM236" i="1" s="1"/>
  <c r="AD3" i="1"/>
  <c r="AN3" i="1" s="1"/>
  <c r="AB3" i="1"/>
  <c r="AL3" i="1" s="1"/>
  <c r="AA3" i="1"/>
  <c r="AC3" i="1"/>
  <c r="AM3" i="1" s="1"/>
  <c r="AA169" i="1"/>
  <c r="AB169" i="1"/>
  <c r="AL169" i="1" s="1"/>
  <c r="AC169" i="1"/>
  <c r="AM169" i="1" s="1"/>
  <c r="AD169" i="1"/>
  <c r="AN169" i="1" s="1"/>
  <c r="AA20" i="1"/>
  <c r="AB20" i="1"/>
  <c r="AL20" i="1" s="1"/>
  <c r="AC20" i="1"/>
  <c r="AM20" i="1" s="1"/>
  <c r="AD20" i="1"/>
  <c r="AN20" i="1" s="1"/>
  <c r="AD128" i="1"/>
  <c r="AN128" i="1" s="1"/>
  <c r="AA128" i="1"/>
  <c r="AB128" i="1"/>
  <c r="AL128" i="1" s="1"/>
  <c r="AC128" i="1"/>
  <c r="AM128" i="1" s="1"/>
  <c r="AD30" i="1"/>
  <c r="AN30" i="1" s="1"/>
  <c r="AC30" i="1"/>
  <c r="AM30" i="1" s="1"/>
  <c r="AA30" i="1"/>
  <c r="AB30" i="1"/>
  <c r="AL30" i="1" s="1"/>
  <c r="AC18" i="1"/>
  <c r="AM18" i="1" s="1"/>
  <c r="AD18" i="1"/>
  <c r="AN18" i="1" s="1"/>
  <c r="AA18" i="1"/>
  <c r="AB18" i="1"/>
  <c r="AL18" i="1" s="1"/>
  <c r="AA208" i="1"/>
  <c r="AC208" i="1"/>
  <c r="AM208" i="1" s="1"/>
  <c r="AB208" i="1"/>
  <c r="AL208" i="1" s="1"/>
  <c r="AD208" i="1"/>
  <c r="AN208" i="1" s="1"/>
  <c r="AC202" i="1"/>
  <c r="AM202" i="1" s="1"/>
  <c r="AA202" i="1"/>
  <c r="AB202" i="1"/>
  <c r="AL202" i="1" s="1"/>
  <c r="AD202" i="1"/>
  <c r="AN202" i="1" s="1"/>
  <c r="AC234" i="1"/>
  <c r="AM234" i="1" s="1"/>
  <c r="AD234" i="1"/>
  <c r="AN234" i="1" s="1"/>
  <c r="AB234" i="1"/>
  <c r="AL234" i="1" s="1"/>
  <c r="AA234" i="1"/>
  <c r="AB14" i="1"/>
  <c r="AL14" i="1" s="1"/>
  <c r="AC14" i="1"/>
  <c r="AM14" i="1" s="1"/>
  <c r="AA14" i="1"/>
  <c r="AD14" i="1"/>
  <c r="AN14" i="1" s="1"/>
  <c r="AB201" i="1"/>
  <c r="AL201" i="1" s="1"/>
  <c r="AC201" i="1"/>
  <c r="AM201" i="1" s="1"/>
  <c r="AD201" i="1"/>
  <c r="AN201" i="1" s="1"/>
  <c r="AA201" i="1"/>
  <c r="AC213" i="1"/>
  <c r="AM213" i="1" s="1"/>
  <c r="AB213" i="1"/>
  <c r="AL213" i="1" s="1"/>
  <c r="AD213" i="1"/>
  <c r="AN213" i="1" s="1"/>
  <c r="AA213" i="1"/>
  <c r="AD5" i="1"/>
  <c r="AN5" i="1" s="1"/>
  <c r="AA5" i="1"/>
  <c r="AB5" i="1"/>
  <c r="AL5" i="1" s="1"/>
  <c r="AC5" i="1"/>
  <c r="AM5" i="1" s="1"/>
  <c r="AA160" i="1"/>
  <c r="AC160" i="1"/>
  <c r="AM160" i="1" s="1"/>
  <c r="AB160" i="1"/>
  <c r="AL160" i="1" s="1"/>
  <c r="AD160" i="1"/>
  <c r="AN160" i="1" s="1"/>
  <c r="AA104" i="1"/>
  <c r="AB104" i="1"/>
  <c r="AL104" i="1" s="1"/>
  <c r="AC104" i="1"/>
  <c r="AM104" i="1" s="1"/>
  <c r="AD104" i="1"/>
  <c r="AN104" i="1" s="1"/>
  <c r="AB195" i="1"/>
  <c r="AL195" i="1" s="1"/>
  <c r="AC195" i="1"/>
  <c r="AM195" i="1" s="1"/>
  <c r="AD195" i="1"/>
  <c r="AN195" i="1" s="1"/>
  <c r="AA195" i="1"/>
  <c r="AA214" i="1"/>
  <c r="AC214" i="1"/>
  <c r="AM214" i="1" s="1"/>
  <c r="AB214" i="1"/>
  <c r="AL214" i="1" s="1"/>
  <c r="AD214" i="1"/>
  <c r="AN214" i="1" s="1"/>
  <c r="AC58" i="1"/>
  <c r="AM58" i="1" s="1"/>
  <c r="AA58" i="1"/>
  <c r="AB58" i="1"/>
  <c r="AL58" i="1" s="1"/>
  <c r="AD58" i="1"/>
  <c r="AN58" i="1" s="1"/>
  <c r="AA215" i="1"/>
  <c r="AC215" i="1"/>
  <c r="AM215" i="1" s="1"/>
  <c r="AD215" i="1"/>
  <c r="AN215" i="1" s="1"/>
  <c r="AB215" i="1"/>
  <c r="AL215" i="1" s="1"/>
  <c r="AB176" i="1"/>
  <c r="AL176" i="1" s="1"/>
  <c r="AD176" i="1"/>
  <c r="AN176" i="1" s="1"/>
  <c r="AC176" i="1"/>
  <c r="AM176" i="1" s="1"/>
  <c r="AA176" i="1"/>
  <c r="AB183" i="1"/>
  <c r="AL183" i="1" s="1"/>
  <c r="AD183" i="1"/>
  <c r="AN183" i="1" s="1"/>
  <c r="AC183" i="1"/>
  <c r="AM183" i="1" s="1"/>
  <c r="AA183" i="1"/>
  <c r="AC60" i="1"/>
  <c r="AM60" i="1" s="1"/>
  <c r="AD60" i="1"/>
  <c r="AN60" i="1" s="1"/>
  <c r="AB60" i="1"/>
  <c r="AL60" i="1" s="1"/>
  <c r="AA60" i="1"/>
  <c r="AC186" i="1"/>
  <c r="AM186" i="1" s="1"/>
  <c r="AD186" i="1"/>
  <c r="AN186" i="1" s="1"/>
  <c r="AA186" i="1"/>
  <c r="AB186" i="1"/>
  <c r="AL186" i="1" s="1"/>
  <c r="AA107" i="1"/>
  <c r="AC107" i="1"/>
  <c r="AM107" i="1" s="1"/>
  <c r="AB107" i="1"/>
  <c r="AL107" i="1" s="1"/>
  <c r="AD107" i="1"/>
  <c r="AN107" i="1" s="1"/>
  <c r="AA172" i="1"/>
  <c r="AC172" i="1"/>
  <c r="AM172" i="1" s="1"/>
  <c r="AB172" i="1"/>
  <c r="AL172" i="1" s="1"/>
  <c r="AD172" i="1"/>
  <c r="AN172" i="1" s="1"/>
  <c r="AA182" i="1"/>
  <c r="AC182" i="1"/>
  <c r="AM182" i="1" s="1"/>
  <c r="AD182" i="1"/>
  <c r="AN182" i="1" s="1"/>
  <c r="AB182" i="1"/>
  <c r="AL182" i="1" s="1"/>
  <c r="AC144" i="1"/>
  <c r="AM144" i="1" s="1"/>
  <c r="AD144" i="1"/>
  <c r="AN144" i="1" s="1"/>
  <c r="AA144" i="1"/>
  <c r="AB144" i="1"/>
  <c r="AL144" i="1" s="1"/>
  <c r="AC12" i="1"/>
  <c r="AM12" i="1" s="1"/>
  <c r="AD12" i="1"/>
  <c r="AN12" i="1" s="1"/>
  <c r="AA12" i="1"/>
  <c r="AB12" i="1"/>
  <c r="AL12" i="1" s="1"/>
  <c r="AA61" i="1"/>
  <c r="AB61" i="1"/>
  <c r="AL61" i="1" s="1"/>
  <c r="AC61" i="1"/>
  <c r="AM61" i="1" s="1"/>
  <c r="AD61" i="1"/>
  <c r="AN61" i="1" s="1"/>
  <c r="AA163" i="1"/>
  <c r="AC163" i="1"/>
  <c r="AM163" i="1" s="1"/>
  <c r="AD163" i="1"/>
  <c r="AN163" i="1" s="1"/>
  <c r="AB163" i="1"/>
  <c r="AL163" i="1" s="1"/>
  <c r="AA221" i="1"/>
  <c r="AB221" i="1"/>
  <c r="AL221" i="1" s="1"/>
  <c r="AD221" i="1"/>
  <c r="AN221" i="1" s="1"/>
  <c r="AC221" i="1"/>
  <c r="AM221" i="1" s="1"/>
  <c r="AC126" i="1"/>
  <c r="AM126" i="1" s="1"/>
  <c r="AD126" i="1"/>
  <c r="AN126" i="1" s="1"/>
  <c r="AA126" i="1"/>
  <c r="AB126" i="1"/>
  <c r="AL126" i="1" s="1"/>
  <c r="AB95" i="1"/>
  <c r="AL95" i="1" s="1"/>
  <c r="AC95" i="1"/>
  <c r="AM95" i="1" s="1"/>
  <c r="AA95" i="1"/>
  <c r="AD95" i="1"/>
  <c r="AN95" i="1" s="1"/>
  <c r="AB175" i="1"/>
  <c r="AL175" i="1" s="1"/>
  <c r="AC175" i="1"/>
  <c r="AM175" i="1" s="1"/>
  <c r="AD175" i="1"/>
  <c r="AN175" i="1" s="1"/>
  <c r="AA175" i="1"/>
  <c r="AC192" i="1"/>
  <c r="AM192" i="1" s="1"/>
  <c r="AD192" i="1"/>
  <c r="AN192" i="1" s="1"/>
  <c r="AA192" i="1"/>
  <c r="AB192" i="1"/>
  <c r="AL192" i="1" s="1"/>
  <c r="AA103" i="1"/>
  <c r="AB103" i="1"/>
  <c r="AL103" i="1" s="1"/>
  <c r="AC103" i="1"/>
  <c r="AM103" i="1" s="1"/>
  <c r="AD103" i="1"/>
  <c r="AN103" i="1" s="1"/>
  <c r="AA19" i="1"/>
  <c r="AB19" i="1"/>
  <c r="AL19" i="1" s="1"/>
  <c r="AC19" i="1"/>
  <c r="AM19" i="1" s="1"/>
  <c r="AD19" i="1"/>
  <c r="AN19" i="1" s="1"/>
  <c r="AB171" i="1"/>
  <c r="AL171" i="1" s="1"/>
  <c r="AC171" i="1"/>
  <c r="AM171" i="1" s="1"/>
  <c r="AD171" i="1"/>
  <c r="AN171" i="1" s="1"/>
  <c r="AA171" i="1"/>
  <c r="AA232" i="1"/>
  <c r="AC232" i="1"/>
  <c r="AM232" i="1" s="1"/>
  <c r="AB232" i="1"/>
  <c r="AL232" i="1" s="1"/>
  <c r="AD232" i="1"/>
  <c r="AN232" i="1" s="1"/>
  <c r="AA76" i="1"/>
  <c r="AC76" i="1"/>
  <c r="AM76" i="1" s="1"/>
  <c r="AB76" i="1"/>
  <c r="AL76" i="1" s="1"/>
  <c r="AD76" i="1"/>
  <c r="AN76" i="1" s="1"/>
  <c r="AC237" i="1"/>
  <c r="AM237" i="1" s="1"/>
  <c r="AB237" i="1"/>
  <c r="AL237" i="1" s="1"/>
  <c r="AD237" i="1"/>
  <c r="AN237" i="1" s="1"/>
  <c r="AA237" i="1"/>
  <c r="AA37" i="1"/>
  <c r="AB37" i="1"/>
  <c r="AL37" i="1" s="1"/>
  <c r="AC37" i="1"/>
  <c r="AM37" i="1" s="1"/>
  <c r="AD37" i="1"/>
  <c r="AN37" i="1" s="1"/>
  <c r="AD179" i="1"/>
  <c r="AN179" i="1" s="1"/>
  <c r="AA179" i="1"/>
  <c r="AB179" i="1"/>
  <c r="AL179" i="1" s="1"/>
  <c r="AC179" i="1"/>
  <c r="AM179" i="1" s="1"/>
  <c r="AB123" i="1"/>
  <c r="AL123" i="1" s="1"/>
  <c r="AC123" i="1"/>
  <c r="AM123" i="1" s="1"/>
  <c r="AD123" i="1"/>
  <c r="AN123" i="1" s="1"/>
  <c r="AA123" i="1"/>
  <c r="AA190" i="1"/>
  <c r="AC190" i="1"/>
  <c r="AM190" i="1" s="1"/>
  <c r="AB190" i="1"/>
  <c r="AL190" i="1" s="1"/>
  <c r="AD190" i="1"/>
  <c r="AN190" i="1" s="1"/>
  <c r="AA46" i="1"/>
  <c r="AC46" i="1"/>
  <c r="AM46" i="1" s="1"/>
  <c r="AB46" i="1"/>
  <c r="AL46" i="1" s="1"/>
  <c r="AD46" i="1"/>
  <c r="AN46" i="1" s="1"/>
  <c r="AC164" i="1"/>
  <c r="AM164" i="1" s="1"/>
  <c r="AD164" i="1"/>
  <c r="AN164" i="1" s="1"/>
  <c r="AA164" i="1"/>
  <c r="AB164" i="1"/>
  <c r="AL164" i="1" s="1"/>
  <c r="AA148" i="1"/>
  <c r="AC148" i="1"/>
  <c r="AM148" i="1" s="1"/>
  <c r="AD148" i="1"/>
  <c r="AN148" i="1" s="1"/>
  <c r="AB148" i="1"/>
  <c r="AL148" i="1" s="1"/>
  <c r="AC189" i="1"/>
  <c r="AM189" i="1" s="1"/>
  <c r="AB189" i="1"/>
  <c r="AL189" i="1" s="1"/>
  <c r="AD189" i="1"/>
  <c r="AN189" i="1" s="1"/>
  <c r="AA189" i="1"/>
  <c r="AA67" i="1"/>
  <c r="AB67" i="1"/>
  <c r="AL67" i="1" s="1"/>
  <c r="AC67" i="1"/>
  <c r="AM67" i="1" s="1"/>
  <c r="AD67" i="1"/>
  <c r="AN67" i="1" s="1"/>
  <c r="AB39" i="1"/>
  <c r="AL39" i="1" s="1"/>
  <c r="AD39" i="1"/>
  <c r="AN39" i="1" s="1"/>
  <c r="AC39" i="1"/>
  <c r="AM39" i="1" s="1"/>
  <c r="AA39" i="1"/>
  <c r="AA152" i="1"/>
  <c r="AB152" i="1"/>
  <c r="AL152" i="1" s="1"/>
  <c r="AD152" i="1"/>
  <c r="AN152" i="1" s="1"/>
  <c r="AC152" i="1"/>
  <c r="AM152" i="1" s="1"/>
  <c r="AB225" i="1"/>
  <c r="AL225" i="1" s="1"/>
  <c r="AC225" i="1"/>
  <c r="AM225" i="1" s="1"/>
  <c r="AD225" i="1"/>
  <c r="AN225" i="1" s="1"/>
  <c r="AA225" i="1"/>
  <c r="AC6" i="1"/>
  <c r="AM6" i="1" s="1"/>
  <c r="AD6" i="1"/>
  <c r="AN6" i="1" s="1"/>
  <c r="AA6" i="1"/>
  <c r="AB6" i="1"/>
  <c r="AL6" i="1" s="1"/>
  <c r="AA181" i="1"/>
  <c r="AB181" i="1"/>
  <c r="AL181" i="1" s="1"/>
  <c r="AC181" i="1"/>
  <c r="AM181" i="1" s="1"/>
  <c r="AD181" i="1"/>
  <c r="AN181" i="1" s="1"/>
  <c r="AA59" i="1"/>
  <c r="AB59" i="1"/>
  <c r="AL59" i="1" s="1"/>
  <c r="AC59" i="1"/>
  <c r="AM59" i="1" s="1"/>
  <c r="AD59" i="1"/>
  <c r="AN59" i="1" s="1"/>
  <c r="AC34" i="1"/>
  <c r="AM34" i="1" s="1"/>
  <c r="AA34" i="1"/>
  <c r="AB34" i="1"/>
  <c r="AL34" i="1" s="1"/>
  <c r="AD34" i="1"/>
  <c r="AN34" i="1" s="1"/>
  <c r="AA31" i="1"/>
  <c r="AB31" i="1"/>
  <c r="AL31" i="1" s="1"/>
  <c r="AD31" i="1"/>
  <c r="AN31" i="1" s="1"/>
  <c r="AC31" i="1"/>
  <c r="AM31" i="1" s="1"/>
  <c r="AB32" i="1"/>
  <c r="AL32" i="1" s="1"/>
  <c r="AD32" i="1"/>
  <c r="AN32" i="1" s="1"/>
  <c r="AC32" i="1"/>
  <c r="AM32" i="1" s="1"/>
  <c r="AA32" i="1"/>
  <c r="AA122" i="1"/>
  <c r="AC122" i="1"/>
  <c r="AM122" i="1" s="1"/>
  <c r="AB122" i="1"/>
  <c r="AL122" i="1" s="1"/>
  <c r="AD122" i="1"/>
  <c r="AN122" i="1" s="1"/>
  <c r="AD141" i="1"/>
  <c r="AN141" i="1" s="1"/>
  <c r="AB141" i="1"/>
  <c r="AL141" i="1" s="1"/>
  <c r="AC141" i="1"/>
  <c r="AM141" i="1" s="1"/>
  <c r="AA141" i="1"/>
  <c r="AC90" i="1"/>
  <c r="AM90" i="1" s="1"/>
  <c r="AD90" i="1"/>
  <c r="AN90" i="1" s="1"/>
  <c r="AB90" i="1"/>
  <c r="AL90" i="1" s="1"/>
  <c r="AA90" i="1"/>
  <c r="AA154" i="1"/>
  <c r="AC154" i="1"/>
  <c r="AM154" i="1" s="1"/>
  <c r="AB154" i="1"/>
  <c r="AL154" i="1" s="1"/>
  <c r="AD154" i="1"/>
  <c r="AN154" i="1" s="1"/>
  <c r="AA188" i="1"/>
  <c r="AB188" i="1"/>
  <c r="AL188" i="1" s="1"/>
  <c r="AC188" i="1"/>
  <c r="AM188" i="1" s="1"/>
  <c r="AD188" i="1"/>
  <c r="AN188" i="1" s="1"/>
  <c r="AD151" i="1"/>
  <c r="AN151" i="1" s="1"/>
  <c r="AA151" i="1"/>
  <c r="AB151" i="1"/>
  <c r="AL151" i="1" s="1"/>
  <c r="AC151" i="1"/>
  <c r="AM151" i="1" s="1"/>
  <c r="AD198" i="1"/>
  <c r="AN198" i="1" s="1"/>
  <c r="AC198" i="1"/>
  <c r="AM198" i="1" s="1"/>
  <c r="AA198" i="1"/>
  <c r="AB198" i="1"/>
  <c r="AL198" i="1" s="1"/>
  <c r="AA230" i="1"/>
  <c r="AC230" i="1"/>
  <c r="AM230" i="1" s="1"/>
  <c r="AD230" i="1"/>
  <c r="AN230" i="1" s="1"/>
  <c r="AB230" i="1"/>
  <c r="AL230" i="1" s="1"/>
  <c r="AC16" i="1"/>
  <c r="AM16" i="1" s="1"/>
  <c r="AB16" i="1"/>
  <c r="AL16" i="1" s="1"/>
  <c r="AA16" i="1"/>
  <c r="AD16" i="1"/>
  <c r="AN16" i="1" s="1"/>
  <c r="AC15" i="1"/>
  <c r="AM15" i="1" s="1"/>
  <c r="AB15" i="1"/>
  <c r="AL15" i="1" s="1"/>
  <c r="AD15" i="1"/>
  <c r="AN15" i="1" s="1"/>
  <c r="AA15" i="1"/>
  <c r="AA166" i="1"/>
  <c r="AC166" i="1"/>
  <c r="AM166" i="1" s="1"/>
  <c r="AB166" i="1"/>
  <c r="AL166" i="1" s="1"/>
  <c r="AD166" i="1"/>
  <c r="AN166" i="1" s="1"/>
  <c r="AC84" i="1"/>
  <c r="AM84" i="1" s="1"/>
  <c r="AD84" i="1"/>
  <c r="AN84" i="1" s="1"/>
  <c r="AB84" i="1"/>
  <c r="AL84" i="1" s="1"/>
  <c r="AA84" i="1"/>
  <c r="AA85" i="1"/>
  <c r="AC85" i="1"/>
  <c r="AM85" i="1" s="1"/>
  <c r="AD85" i="1"/>
  <c r="AN85" i="1" s="1"/>
  <c r="AB85" i="1"/>
  <c r="AL85" i="1" s="1"/>
  <c r="AC54" i="1"/>
  <c r="AM54" i="1" s="1"/>
  <c r="AD54" i="1"/>
  <c r="AN54" i="1" s="1"/>
  <c r="AA54" i="1"/>
  <c r="AB54" i="1"/>
  <c r="AL54" i="1" s="1"/>
  <c r="AD194" i="1"/>
  <c r="AN194" i="1" s="1"/>
  <c r="AA194" i="1"/>
  <c r="AB194" i="1"/>
  <c r="AL194" i="1" s="1"/>
  <c r="AC194" i="1"/>
  <c r="AM194" i="1" s="1"/>
  <c r="AA137" i="1"/>
  <c r="AB137" i="1"/>
  <c r="AL137" i="1" s="1"/>
  <c r="AD137" i="1"/>
  <c r="AN137" i="1" s="1"/>
  <c r="AC137" i="1"/>
  <c r="AM137" i="1" s="1"/>
  <c r="AB57" i="1"/>
  <c r="AL57" i="1" s="1"/>
  <c r="AC57" i="1"/>
  <c r="AM57" i="1" s="1"/>
  <c r="AD57" i="1"/>
  <c r="AN57" i="1" s="1"/>
  <c r="AA57" i="1"/>
  <c r="AA52" i="1"/>
  <c r="AC52" i="1"/>
  <c r="AM52" i="1" s="1"/>
  <c r="AB52" i="1"/>
  <c r="AL52" i="1" s="1"/>
  <c r="AD52" i="1"/>
  <c r="AN52" i="1" s="1"/>
  <c r="AC187" i="1"/>
  <c r="AM187" i="1" s="1"/>
  <c r="AD187" i="1"/>
  <c r="AN187" i="1" s="1"/>
  <c r="AA187" i="1"/>
  <c r="AB187" i="1"/>
  <c r="AL187" i="1" s="1"/>
  <c r="AA11" i="1"/>
  <c r="AB11" i="1"/>
  <c r="AL11" i="1" s="1"/>
  <c r="AC11" i="1"/>
  <c r="AM11" i="1" s="1"/>
  <c r="AD11" i="1"/>
  <c r="AN11" i="1" s="1"/>
  <c r="AA49" i="1"/>
  <c r="AB49" i="1"/>
  <c r="AL49" i="1" s="1"/>
  <c r="AD49" i="1"/>
  <c r="AN49" i="1" s="1"/>
  <c r="AC49" i="1"/>
  <c r="AM49" i="1" s="1"/>
  <c r="AA7" i="1"/>
  <c r="AB7" i="1"/>
  <c r="AL7" i="1" s="1"/>
  <c r="AD7" i="1"/>
  <c r="AN7" i="1" s="1"/>
  <c r="AC7" i="1"/>
  <c r="AM7" i="1" s="1"/>
  <c r="AA65" i="1"/>
  <c r="AB65" i="1"/>
  <c r="AL65" i="1" s="1"/>
  <c r="AD65" i="1"/>
  <c r="AN65" i="1" s="1"/>
  <c r="AC65" i="1"/>
  <c r="AM65" i="1" s="1"/>
  <c r="AA44" i="1"/>
  <c r="AB44" i="1"/>
  <c r="AL44" i="1" s="1"/>
  <c r="AC44" i="1"/>
  <c r="AM44" i="1" s="1"/>
  <c r="AD44" i="1"/>
  <c r="AN44" i="1" s="1"/>
  <c r="AA167" i="1"/>
  <c r="AB167" i="1"/>
  <c r="AL167" i="1" s="1"/>
  <c r="AC167" i="1"/>
  <c r="AM167" i="1" s="1"/>
  <c r="AD167" i="1"/>
  <c r="AN167" i="1" s="1"/>
  <c r="AB119" i="1"/>
  <c r="AL119" i="1" s="1"/>
  <c r="AC119" i="1"/>
  <c r="AM119" i="1" s="1"/>
  <c r="AD119" i="1"/>
  <c r="AN119" i="1" s="1"/>
  <c r="AA119" i="1"/>
  <c r="AB157" i="1"/>
  <c r="AL157" i="1" s="1"/>
  <c r="AC157" i="1"/>
  <c r="AM157" i="1" s="1"/>
  <c r="AD157" i="1"/>
  <c r="AN157" i="1" s="1"/>
  <c r="AA157" i="1"/>
  <c r="AC150" i="1"/>
  <c r="AM150" i="1" s="1"/>
  <c r="AD150" i="1"/>
  <c r="AN150" i="1" s="1"/>
  <c r="AA150" i="1"/>
  <c r="AB150" i="1"/>
  <c r="AL150" i="1" s="1"/>
  <c r="AA70" i="1"/>
  <c r="AC70" i="1"/>
  <c r="AM70" i="1" s="1"/>
  <c r="AB70" i="1"/>
  <c r="AL70" i="1" s="1"/>
  <c r="AD70" i="1"/>
  <c r="AN70" i="1" s="1"/>
  <c r="AC87" i="1"/>
  <c r="AM87" i="1" s="1"/>
  <c r="AD87" i="1"/>
  <c r="AN87" i="1" s="1"/>
  <c r="AB87" i="1"/>
  <c r="AL87" i="1" s="1"/>
  <c r="AA87" i="1"/>
  <c r="AC66" i="1"/>
  <c r="AM66" i="1" s="1"/>
  <c r="AD66" i="1"/>
  <c r="AN66" i="1" s="1"/>
  <c r="AB66" i="1"/>
  <c r="AL66" i="1" s="1"/>
  <c r="AA66" i="1"/>
  <c r="AB21" i="1"/>
  <c r="AL21" i="1" s="1"/>
  <c r="AC21" i="1"/>
  <c r="AM21" i="1" s="1"/>
  <c r="AD21" i="1"/>
  <c r="AN21" i="1" s="1"/>
  <c r="AA21" i="1"/>
  <c r="AA140" i="1"/>
  <c r="AC140" i="1"/>
  <c r="AM140" i="1" s="1"/>
  <c r="AD140" i="1"/>
  <c r="AN140" i="1" s="1"/>
  <c r="AB140" i="1"/>
  <c r="AL140" i="1" s="1"/>
  <c r="AA88" i="1"/>
  <c r="AC88" i="1"/>
  <c r="AM88" i="1" s="1"/>
  <c r="AB88" i="1"/>
  <c r="AL88" i="1" s="1"/>
  <c r="AD88" i="1"/>
  <c r="AN88" i="1" s="1"/>
  <c r="AC111" i="1"/>
  <c r="AM111" i="1" s="1"/>
  <c r="AD111" i="1"/>
  <c r="AN111" i="1" s="1"/>
  <c r="AB111" i="1"/>
  <c r="AL111" i="1" s="1"/>
  <c r="AA111" i="1"/>
  <c r="AA209" i="1"/>
  <c r="AB209" i="1"/>
  <c r="AL209" i="1" s="1"/>
  <c r="AC209" i="1"/>
  <c r="AM209" i="1" s="1"/>
  <c r="AD209" i="1"/>
  <c r="AN209" i="1" s="1"/>
  <c r="AA193" i="1"/>
  <c r="AB193" i="1"/>
  <c r="AL193" i="1" s="1"/>
  <c r="AD193" i="1"/>
  <c r="AN193" i="1" s="1"/>
  <c r="AC193" i="1"/>
  <c r="AM193" i="1" s="1"/>
  <c r="AD73" i="1"/>
  <c r="AN73" i="1" s="1"/>
  <c r="AA73" i="1"/>
  <c r="AC73" i="1"/>
  <c r="AM73" i="1" s="1"/>
  <c r="AB73" i="1"/>
  <c r="AL73" i="1" s="1"/>
  <c r="AC168" i="1"/>
  <c r="AM168" i="1" s="1"/>
  <c r="AD168" i="1"/>
  <c r="AN168" i="1" s="1"/>
  <c r="AA168" i="1"/>
  <c r="AB168" i="1"/>
  <c r="AL168" i="1" s="1"/>
  <c r="AA47" i="1"/>
  <c r="AC47" i="1"/>
  <c r="AM47" i="1" s="1"/>
  <c r="AD47" i="1"/>
  <c r="AN47" i="1" s="1"/>
  <c r="AB47" i="1"/>
  <c r="AL47" i="1" s="1"/>
  <c r="AA29" i="1"/>
  <c r="AB29" i="1"/>
  <c r="AL29" i="1" s="1"/>
  <c r="AC29" i="1"/>
  <c r="AM29" i="1" s="1"/>
  <c r="AD29" i="1"/>
  <c r="AN29" i="1" s="1"/>
  <c r="AC48" i="1"/>
  <c r="AM48" i="1" s="1"/>
  <c r="AD48" i="1"/>
  <c r="AN48" i="1" s="1"/>
  <c r="AA48" i="1"/>
  <c r="AB48" i="1"/>
  <c r="AL48" i="1" s="1"/>
  <c r="AB117" i="1"/>
  <c r="AL117" i="1" s="1"/>
  <c r="AD117" i="1"/>
  <c r="AN117" i="1" s="1"/>
  <c r="AC117" i="1"/>
  <c r="AM117" i="1" s="1"/>
  <c r="AA117" i="1"/>
  <c r="AB79" i="1"/>
  <c r="AL79" i="1" s="1"/>
  <c r="AC79" i="1"/>
  <c r="AM79" i="1" s="1"/>
  <c r="AA79" i="1"/>
  <c r="AD79" i="1"/>
  <c r="AN79" i="1" s="1"/>
  <c r="AA146" i="1"/>
  <c r="AC146" i="1"/>
  <c r="AM146" i="1" s="1"/>
  <c r="AB146" i="1"/>
  <c r="AL146" i="1" s="1"/>
  <c r="AD146" i="1"/>
  <c r="AN146" i="1" s="1"/>
  <c r="AD50" i="1"/>
  <c r="AN50" i="1" s="1"/>
  <c r="AA50" i="1"/>
  <c r="AB50" i="1"/>
  <c r="AL50" i="1" s="1"/>
  <c r="AC50" i="1"/>
  <c r="AM50" i="1" s="1"/>
  <c r="AA196" i="1"/>
  <c r="AC196" i="1"/>
  <c r="AM196" i="1" s="1"/>
  <c r="AB196" i="1"/>
  <c r="AL196" i="1" s="1"/>
  <c r="AD196" i="1"/>
  <c r="AN196" i="1" s="1"/>
  <c r="AA97" i="1"/>
  <c r="AB97" i="1"/>
  <c r="AL97" i="1" s="1"/>
  <c r="AC97" i="1"/>
  <c r="AM97" i="1" s="1"/>
  <c r="AD97" i="1"/>
  <c r="AN97" i="1" s="1"/>
  <c r="AB41" i="1"/>
  <c r="AL41" i="1" s="1"/>
  <c r="AC41" i="1"/>
  <c r="AM41" i="1" s="1"/>
  <c r="AD41" i="1"/>
  <c r="AN41" i="1" s="1"/>
  <c r="AA41" i="1"/>
  <c r="AC178" i="1"/>
  <c r="AM178" i="1" s="1"/>
  <c r="AA178" i="1"/>
  <c r="AB178" i="1"/>
  <c r="AL178" i="1" s="1"/>
  <c r="AD178" i="1"/>
  <c r="AN178" i="1" s="1"/>
  <c r="AC45" i="1"/>
  <c r="AM45" i="1" s="1"/>
  <c r="AD45" i="1"/>
  <c r="AN45" i="1" s="1"/>
  <c r="AB45" i="1"/>
  <c r="AL45" i="1" s="1"/>
  <c r="AA45" i="1"/>
  <c r="AB223" i="1"/>
  <c r="AL223" i="1" s="1"/>
  <c r="AC223" i="1"/>
  <c r="AM223" i="1" s="1"/>
  <c r="AA223" i="1"/>
  <c r="AD223" i="1"/>
  <c r="AN223" i="1" s="1"/>
  <c r="AC124" i="1"/>
  <c r="AM124" i="1" s="1"/>
  <c r="AA124" i="1"/>
  <c r="AD124" i="1"/>
  <c r="AN124" i="1" s="1"/>
  <c r="AB124" i="1"/>
  <c r="AL124" i="1" s="1"/>
  <c r="AB77" i="1"/>
  <c r="AL77" i="1" s="1"/>
  <c r="AA77" i="1"/>
  <c r="AD77" i="1"/>
  <c r="AN77" i="1" s="1"/>
  <c r="AC77" i="1"/>
  <c r="AM77" i="1" s="1"/>
  <c r="AA205" i="1"/>
  <c r="AC205" i="1"/>
  <c r="AM205" i="1" s="1"/>
  <c r="AD205" i="1"/>
  <c r="AN205" i="1" s="1"/>
  <c r="AB205" i="1"/>
  <c r="AL205" i="1" s="1"/>
  <c r="AB2" i="1"/>
  <c r="AL2" i="1" s="1"/>
  <c r="AC2" i="1"/>
  <c r="AM2" i="1" s="1"/>
  <c r="AC28" i="1"/>
  <c r="AM28" i="1" s="1"/>
  <c r="AB28" i="1"/>
  <c r="AL28" i="1" s="1"/>
  <c r="AA28" i="1"/>
  <c r="AD28" i="1"/>
  <c r="AN28" i="1" s="1"/>
  <c r="AC93" i="1"/>
  <c r="AM93" i="1" s="1"/>
  <c r="AB93" i="1"/>
  <c r="AL93" i="1" s="1"/>
  <c r="AD93" i="1"/>
  <c r="AN93" i="1" s="1"/>
  <c r="AA93" i="1"/>
  <c r="AC220" i="1"/>
  <c r="AM220" i="1" s="1"/>
  <c r="AA220" i="1"/>
  <c r="AB220" i="1"/>
  <c r="AL220" i="1" s="1"/>
  <c r="AD220" i="1"/>
  <c r="AN220" i="1" s="1"/>
  <c r="AC121" i="1"/>
  <c r="AM121" i="1" s="1"/>
  <c r="AD121" i="1"/>
  <c r="AN121" i="1" s="1"/>
  <c r="AA121" i="1"/>
  <c r="AB121" i="1"/>
  <c r="AL121" i="1" s="1"/>
  <c r="AD78" i="1"/>
  <c r="AN78" i="1" s="1"/>
  <c r="AC78" i="1"/>
  <c r="AM78" i="1" s="1"/>
  <c r="AB78" i="1"/>
  <c r="AL78" i="1" s="1"/>
  <c r="AA78" i="1"/>
  <c r="AD219" i="1"/>
  <c r="AN219" i="1" s="1"/>
  <c r="AB219" i="1"/>
  <c r="AL219" i="1" s="1"/>
  <c r="AC219" i="1"/>
  <c r="AM219" i="1" s="1"/>
  <c r="AA219" i="1"/>
  <c r="AB56" i="1"/>
  <c r="AL56" i="1" s="1"/>
  <c r="AC56" i="1"/>
  <c r="AM56" i="1" s="1"/>
  <c r="AA56" i="1"/>
  <c r="AD56" i="1"/>
  <c r="AN56" i="1" s="1"/>
  <c r="AB81" i="1"/>
  <c r="AL81" i="1" s="1"/>
  <c r="AC81" i="1"/>
  <c r="AM81" i="1" s="1"/>
  <c r="AD81" i="1"/>
  <c r="AN81" i="1" s="1"/>
  <c r="AA81" i="1"/>
  <c r="AC83" i="1"/>
  <c r="AM83" i="1" s="1"/>
  <c r="AD83" i="1"/>
  <c r="AN83" i="1" s="1"/>
  <c r="AA83" i="1"/>
  <c r="AB83" i="1"/>
  <c r="AL83" i="1" s="1"/>
  <c r="AB147" i="1"/>
  <c r="AL147" i="1" s="1"/>
  <c r="AC147" i="1"/>
  <c r="AM147" i="1" s="1"/>
  <c r="AD147" i="1"/>
  <c r="AN147" i="1" s="1"/>
  <c r="AA147" i="1"/>
  <c r="AA224" i="1"/>
  <c r="AB224" i="1"/>
  <c r="AL224" i="1" s="1"/>
  <c r="AC224" i="1"/>
  <c r="AM224" i="1" s="1"/>
  <c r="AD224" i="1"/>
  <c r="AN224" i="1" s="1"/>
  <c r="AD9" i="1"/>
  <c r="AN9" i="1" s="1"/>
  <c r="AB9" i="1"/>
  <c r="AL9" i="1" s="1"/>
  <c r="AA9" i="1"/>
  <c r="AC9" i="1"/>
  <c r="AM9" i="1" s="1"/>
  <c r="AA25" i="1"/>
  <c r="AB25" i="1"/>
  <c r="AL25" i="1" s="1"/>
  <c r="AD25" i="1"/>
  <c r="AN25" i="1" s="1"/>
  <c r="AC25" i="1"/>
  <c r="AM25" i="1" s="1"/>
  <c r="AD72" i="1"/>
  <c r="AN72" i="1" s="1"/>
  <c r="AC72" i="1"/>
  <c r="AM72" i="1" s="1"/>
  <c r="AB72" i="1"/>
  <c r="AL72" i="1" s="1"/>
  <c r="AA72" i="1"/>
  <c r="AD217" i="1"/>
  <c r="AN217" i="1" s="1"/>
  <c r="AA217" i="1"/>
  <c r="AB217" i="1"/>
  <c r="AL217" i="1" s="1"/>
  <c r="AC217" i="1"/>
  <c r="AM217" i="1" s="1"/>
  <c r="AA206" i="1"/>
  <c r="AC206" i="1"/>
  <c r="AM206" i="1" s="1"/>
  <c r="AD206" i="1"/>
  <c r="AN206" i="1" s="1"/>
  <c r="AB206" i="1"/>
  <c r="AL206" i="1" s="1"/>
  <c r="AA23" i="1"/>
  <c r="AB23" i="1"/>
  <c r="AL23" i="1" s="1"/>
  <c r="AC23" i="1"/>
  <c r="AM23" i="1" s="1"/>
  <c r="AD23" i="1"/>
  <c r="AN23" i="1" s="1"/>
  <c r="AA82" i="1"/>
  <c r="AC82" i="1"/>
  <c r="AM82" i="1" s="1"/>
  <c r="AB82" i="1"/>
  <c r="AL82" i="1" s="1"/>
  <c r="AD82" i="1"/>
  <c r="AN82" i="1" s="1"/>
  <c r="AA139" i="1"/>
  <c r="AB139" i="1"/>
  <c r="AL139" i="1" s="1"/>
  <c r="AD139" i="1"/>
  <c r="AN139" i="1" s="1"/>
  <c r="AC139" i="1"/>
  <c r="AM139" i="1" s="1"/>
  <c r="AC4" i="1"/>
  <c r="AM4" i="1" s="1"/>
  <c r="AD4" i="1"/>
  <c r="AN4" i="1" s="1"/>
  <c r="AB4" i="1"/>
  <c r="AL4" i="1" s="1"/>
  <c r="AA4" i="1"/>
  <c r="AB68" i="1"/>
  <c r="AL68" i="1" s="1"/>
  <c r="AC68" i="1"/>
  <c r="AM68" i="1" s="1"/>
  <c r="AA68" i="1"/>
  <c r="AD68" i="1"/>
  <c r="AN68" i="1" s="1"/>
  <c r="AA130" i="1"/>
  <c r="AC130" i="1"/>
  <c r="AM130" i="1" s="1"/>
  <c r="AD130" i="1"/>
  <c r="AN130" i="1" s="1"/>
  <c r="AB130" i="1"/>
  <c r="AL130" i="1" s="1"/>
  <c r="AD35" i="1"/>
  <c r="AN35" i="1" s="1"/>
  <c r="AA35" i="1"/>
  <c r="AB35" i="1"/>
  <c r="AL35" i="1" s="1"/>
  <c r="AC35" i="1"/>
  <c r="AM35" i="1" s="1"/>
  <c r="AC36" i="1"/>
  <c r="AM36" i="1" s="1"/>
  <c r="AD36" i="1"/>
  <c r="AN36" i="1" s="1"/>
  <c r="AA36" i="1"/>
  <c r="AB36" i="1"/>
  <c r="AL36" i="1" s="1"/>
  <c r="AA115" i="1"/>
  <c r="AB115" i="1"/>
  <c r="AL115" i="1" s="1"/>
  <c r="AD115" i="1"/>
  <c r="AN115" i="1" s="1"/>
  <c r="AC115" i="1"/>
  <c r="AM115" i="1" s="1"/>
  <c r="AB239" i="1"/>
  <c r="AL239" i="1" s="1"/>
  <c r="AC239" i="1"/>
  <c r="AM239" i="1" s="1"/>
  <c r="AA239" i="1"/>
  <c r="AD239" i="1"/>
  <c r="AN239" i="1" s="1"/>
  <c r="AB197" i="1"/>
  <c r="AL197" i="1" s="1"/>
  <c r="AA197" i="1"/>
  <c r="AD197" i="1"/>
  <c r="AN197" i="1" s="1"/>
  <c r="AC197" i="1"/>
  <c r="AM197" i="1" s="1"/>
  <c r="AB53" i="1"/>
  <c r="AL53" i="1" s="1"/>
  <c r="AC53" i="1"/>
  <c r="AM53" i="1" s="1"/>
  <c r="AA53" i="1"/>
  <c r="AD53" i="1"/>
  <c r="AN53" i="1" s="1"/>
  <c r="AC228" i="1"/>
  <c r="AM228" i="1" s="1"/>
  <c r="AD228" i="1"/>
  <c r="AN228" i="1" s="1"/>
  <c r="AB228" i="1"/>
  <c r="AL228" i="1" s="1"/>
  <c r="AA228" i="1"/>
  <c r="AA86" i="1"/>
  <c r="AC86" i="1"/>
  <c r="AM86" i="1" s="1"/>
  <c r="AD86" i="1"/>
  <c r="AN86" i="1" s="1"/>
  <c r="AB86" i="1"/>
  <c r="AL86" i="1" s="1"/>
  <c r="AC114" i="1"/>
  <c r="AM114" i="1" s="1"/>
  <c r="AD114" i="1"/>
  <c r="AN114" i="1" s="1"/>
  <c r="AA114" i="1"/>
  <c r="AB114" i="1"/>
  <c r="AL114" i="1" s="1"/>
  <c r="AC180" i="1"/>
  <c r="AM180" i="1" s="1"/>
  <c r="AD180" i="1"/>
  <c r="AN180" i="1" s="1"/>
  <c r="AA180" i="1"/>
  <c r="AB180" i="1"/>
  <c r="AL180" i="1" s="1"/>
  <c r="AD138" i="1"/>
  <c r="AN138" i="1" s="1"/>
  <c r="AC138" i="1"/>
  <c r="AM138" i="1" s="1"/>
  <c r="AA138" i="1"/>
  <c r="AB138" i="1"/>
  <c r="AL138" i="1" s="1"/>
  <c r="AA184" i="1"/>
  <c r="AC184" i="1"/>
  <c r="AM184" i="1" s="1"/>
  <c r="AB184" i="1"/>
  <c r="AL184" i="1" s="1"/>
  <c r="AD184" i="1"/>
  <c r="AN184" i="1" s="1"/>
  <c r="AB185" i="1"/>
  <c r="AL185" i="1" s="1"/>
  <c r="AC185" i="1"/>
  <c r="AM185" i="1" s="1"/>
  <c r="AA185" i="1"/>
  <c r="AD185" i="1"/>
  <c r="AN185" i="1" s="1"/>
  <c r="AC231" i="1"/>
  <c r="AM231" i="1" s="1"/>
  <c r="AD231" i="1"/>
  <c r="AN231" i="1" s="1"/>
  <c r="AB231" i="1"/>
  <c r="AL231" i="1" s="1"/>
  <c r="AA231" i="1"/>
  <c r="AA142" i="1"/>
  <c r="AC142" i="1"/>
  <c r="AM142" i="1" s="1"/>
  <c r="AD142" i="1"/>
  <c r="AN142" i="1" s="1"/>
  <c r="AB142" i="1"/>
  <c r="AL142" i="1" s="1"/>
  <c r="AD216" i="1"/>
  <c r="AN216" i="1" s="1"/>
  <c r="AC216" i="1"/>
  <c r="AM216" i="1" s="1"/>
  <c r="AB216" i="1"/>
  <c r="AL216" i="1" s="1"/>
  <c r="AA216" i="1"/>
  <c r="AC120" i="1"/>
  <c r="AM120" i="1" s="1"/>
  <c r="AD120" i="1"/>
  <c r="AN120" i="1" s="1"/>
  <c r="AA120" i="1"/>
  <c r="AB120" i="1"/>
  <c r="AL120" i="1" s="1"/>
  <c r="AC22" i="1"/>
  <c r="AM22" i="1" s="1"/>
  <c r="AB22" i="1"/>
  <c r="AL22" i="1" s="1"/>
  <c r="AA22" i="1"/>
  <c r="AD22" i="1"/>
  <c r="AN22" i="1" s="1"/>
  <c r="AC177" i="1"/>
  <c r="AM177" i="1" s="1"/>
  <c r="AD177" i="1"/>
  <c r="AN177" i="1" s="1"/>
  <c r="AB177" i="1"/>
  <c r="AL177" i="1" s="1"/>
  <c r="AA177" i="1"/>
  <c r="AA62" i="1"/>
  <c r="AC62" i="1"/>
  <c r="AM62" i="1" s="1"/>
  <c r="AD62" i="1"/>
  <c r="AN62" i="1" s="1"/>
  <c r="AB62" i="1"/>
  <c r="AL62" i="1" s="1"/>
  <c r="AA80" i="1"/>
  <c r="AB80" i="1"/>
  <c r="AL80" i="1" s="1"/>
  <c r="AC80" i="1"/>
  <c r="AM80" i="1" s="1"/>
  <c r="AD80" i="1"/>
  <c r="AN80" i="1" s="1"/>
  <c r="AB110" i="1"/>
  <c r="AL110" i="1" s="1"/>
  <c r="AC110" i="1"/>
  <c r="AM110" i="1" s="1"/>
  <c r="AA110" i="1"/>
  <c r="AD110" i="1"/>
  <c r="AN110" i="1" s="1"/>
  <c r="AB161" i="1"/>
  <c r="AL161" i="1" s="1"/>
  <c r="AD161" i="1"/>
  <c r="AN161" i="1" s="1"/>
  <c r="AC161" i="1"/>
  <c r="AM161" i="1" s="1"/>
  <c r="AA161" i="1"/>
  <c r="AA112" i="1"/>
  <c r="AC112" i="1"/>
  <c r="AM112" i="1" s="1"/>
  <c r="AD112" i="1"/>
  <c r="AN112" i="1" s="1"/>
  <c r="AB112" i="1"/>
  <c r="AL112" i="1" s="1"/>
  <c r="AB235" i="1"/>
  <c r="AL235" i="1" s="1"/>
  <c r="AA235" i="1"/>
  <c r="AD235" i="1"/>
  <c r="AN235" i="1" s="1"/>
  <c r="AC235" i="1"/>
  <c r="AM235" i="1" s="1"/>
  <c r="AA125" i="1"/>
  <c r="AC125" i="1"/>
  <c r="AM125" i="1" s="1"/>
  <c r="AD125" i="1"/>
  <c r="AN125" i="1" s="1"/>
  <c r="AB125" i="1"/>
  <c r="AL125" i="1" s="1"/>
  <c r="AD27" i="1"/>
  <c r="AN27" i="1" s="1"/>
  <c r="AB27" i="1"/>
  <c r="AL27" i="1" s="1"/>
  <c r="AC27" i="1"/>
  <c r="AM27" i="1" s="1"/>
  <c r="AA27" i="1"/>
  <c r="AB92" i="1"/>
  <c r="AL92" i="1" s="1"/>
  <c r="AA92" i="1"/>
  <c r="AD92" i="1"/>
  <c r="AN92" i="1" s="1"/>
  <c r="AC92" i="1"/>
  <c r="AM92" i="1" s="1"/>
  <c r="AA203" i="1"/>
  <c r="AB203" i="1"/>
  <c r="AL203" i="1" s="1"/>
  <c r="AC203" i="1"/>
  <c r="AM203" i="1" s="1"/>
  <c r="AD203" i="1"/>
  <c r="AN203" i="1" s="1"/>
  <c r="AB91" i="1"/>
  <c r="AL91" i="1" s="1"/>
  <c r="AC91" i="1"/>
  <c r="AM91" i="1" s="1"/>
  <c r="AA91" i="1"/>
  <c r="AD91" i="1"/>
  <c r="AN91" i="1" s="1"/>
  <c r="AB101" i="1"/>
  <c r="AL101" i="1" s="1"/>
  <c r="AA101" i="1"/>
  <c r="AD101" i="1"/>
  <c r="AN101" i="1" s="1"/>
  <c r="AC101" i="1"/>
  <c r="AM101" i="1" s="1"/>
  <c r="AA38" i="1"/>
  <c r="AB38" i="1"/>
  <c r="AL38" i="1" s="1"/>
  <c r="AC38" i="1"/>
  <c r="AM38" i="1" s="1"/>
  <c r="AD38" i="1"/>
  <c r="AN38" i="1" s="1"/>
  <c r="AA145" i="1"/>
  <c r="AB145" i="1"/>
  <c r="AL145" i="1" s="1"/>
  <c r="AC145" i="1"/>
  <c r="AM145" i="1" s="1"/>
  <c r="AD145" i="1"/>
  <c r="AN145" i="1" s="1"/>
  <c r="AB105" i="1"/>
  <c r="AL105" i="1" s="1"/>
  <c r="AC105" i="1"/>
  <c r="AM105" i="1" s="1"/>
  <c r="AD105" i="1"/>
  <c r="AN105" i="1" s="1"/>
  <c r="AA105" i="1"/>
  <c r="AA26" i="1"/>
  <c r="AC26" i="1"/>
  <c r="AM26" i="1" s="1"/>
  <c r="AD26" i="1"/>
  <c r="AN26" i="1" s="1"/>
  <c r="AB26" i="1"/>
  <c r="AL26" i="1" s="1"/>
  <c r="AC153" i="1"/>
  <c r="AM153" i="1" s="1"/>
  <c r="AD153" i="1"/>
  <c r="AN153" i="1" s="1"/>
  <c r="AB153" i="1"/>
  <c r="AL153" i="1" s="1"/>
  <c r="AA153" i="1"/>
  <c r="AA64" i="1"/>
  <c r="AC64" i="1"/>
  <c r="AM64" i="1" s="1"/>
  <c r="AB64" i="1"/>
  <c r="AL64" i="1" s="1"/>
  <c r="AD64" i="1"/>
  <c r="AN64" i="1" s="1"/>
  <c r="AC42" i="1"/>
  <c r="AM42" i="1" s="1"/>
  <c r="AD42" i="1"/>
  <c r="AN42" i="1" s="1"/>
  <c r="AA42" i="1"/>
  <c r="AB42" i="1"/>
  <c r="AL42" i="1" s="1"/>
  <c r="AA173" i="1"/>
  <c r="AB173" i="1"/>
  <c r="AL173" i="1" s="1"/>
  <c r="AC173" i="1"/>
  <c r="AM173" i="1" s="1"/>
  <c r="AD173" i="1"/>
  <c r="AN173" i="1" s="1"/>
  <c r="AB69" i="1"/>
  <c r="AL69" i="1" s="1"/>
  <c r="AC69" i="1"/>
  <c r="AM69" i="1" s="1"/>
  <c r="AD69" i="1"/>
  <c r="AN69" i="1" s="1"/>
  <c r="AA69" i="1"/>
  <c r="AD174" i="1"/>
  <c r="AN174" i="1" s="1"/>
  <c r="AC174" i="1"/>
  <c r="AM174" i="1" s="1"/>
  <c r="AA174" i="1"/>
  <c r="AB174" i="1"/>
  <c r="AL174" i="1" s="1"/>
  <c r="AC43" i="1"/>
  <c r="AM43" i="1" s="1"/>
  <c r="AD43" i="1"/>
  <c r="AN43" i="1" s="1"/>
  <c r="AA43" i="1"/>
  <c r="AB43" i="1"/>
  <c r="AL43" i="1" s="1"/>
  <c r="AA170" i="1"/>
  <c r="AB170" i="1"/>
  <c r="AL170" i="1" s="1"/>
  <c r="AD170" i="1"/>
  <c r="AN170" i="1" s="1"/>
  <c r="AC170" i="1"/>
  <c r="AM170" i="1" s="1"/>
  <c r="AA238" i="1"/>
  <c r="AC238" i="1"/>
  <c r="AM238" i="1" s="1"/>
  <c r="AB238" i="1"/>
  <c r="AL238" i="1" s="1"/>
  <c r="AD238" i="1"/>
  <c r="AN238" i="1" s="1"/>
  <c r="AC136" i="1"/>
  <c r="AM136" i="1" s="1"/>
  <c r="AA136" i="1"/>
  <c r="AD136" i="1"/>
  <c r="AN136" i="1" s="1"/>
  <c r="AB136" i="1"/>
  <c r="AL136" i="1" s="1"/>
  <c r="AA40" i="1"/>
  <c r="AC40" i="1"/>
  <c r="AM40" i="1" s="1"/>
  <c r="AB40" i="1"/>
  <c r="AL40" i="1" s="1"/>
  <c r="AD40" i="1"/>
  <c r="AN40" i="1" s="1"/>
  <c r="AC98" i="1"/>
  <c r="AM98" i="1" s="1"/>
  <c r="AD98" i="1"/>
  <c r="AN98" i="1" s="1"/>
  <c r="AA98" i="1"/>
  <c r="AB98" i="1"/>
  <c r="AL98" i="1" s="1"/>
  <c r="AA13" i="1"/>
  <c r="AB13" i="1"/>
  <c r="AL13" i="1" s="1"/>
  <c r="AC13" i="1"/>
  <c r="AM13" i="1" s="1"/>
  <c r="AD13" i="1"/>
  <c r="AN13" i="1" s="1"/>
  <c r="AC100" i="1"/>
  <c r="AM100" i="1" s="1"/>
  <c r="AA100" i="1"/>
  <c r="AB100" i="1"/>
  <c r="AL100" i="1" s="1"/>
  <c r="AD100" i="1"/>
  <c r="AN100" i="1" s="1"/>
  <c r="AA158" i="1"/>
  <c r="AB158" i="1"/>
  <c r="AL158" i="1" s="1"/>
  <c r="AC158" i="1"/>
  <c r="AM158" i="1" s="1"/>
  <c r="AD158" i="1"/>
  <c r="AN158" i="1" s="1"/>
  <c r="AB133" i="1"/>
  <c r="AL133" i="1" s="1"/>
  <c r="AC133" i="1"/>
  <c r="AM133" i="1" s="1"/>
  <c r="AA133" i="1"/>
  <c r="AD133" i="1"/>
  <c r="AN133" i="1" s="1"/>
  <c r="AC108" i="1"/>
  <c r="AM108" i="1" s="1"/>
  <c r="AD108" i="1"/>
  <c r="AN108" i="1" s="1"/>
  <c r="AA108" i="1"/>
  <c r="AB108" i="1"/>
  <c r="AL108" i="1" s="1"/>
  <c r="AC149" i="1"/>
  <c r="AM149" i="1" s="1"/>
  <c r="AD149" i="1"/>
  <c r="AN149" i="1" s="1"/>
  <c r="AB149" i="1"/>
  <c r="AL149" i="1" s="1"/>
  <c r="AA149" i="1"/>
  <c r="AB200" i="1"/>
  <c r="AL200" i="1" s="1"/>
  <c r="AC200" i="1"/>
  <c r="AM200" i="1" s="1"/>
  <c r="AA200" i="1"/>
  <c r="AD200" i="1"/>
  <c r="AN200" i="1" s="1"/>
  <c r="AC210" i="1"/>
  <c r="AM210" i="1" s="1"/>
  <c r="AD210" i="1"/>
  <c r="AN210" i="1" s="1"/>
  <c r="AB210" i="1"/>
  <c r="AL210" i="1" s="1"/>
  <c r="AA210" i="1"/>
  <c r="AD162" i="1"/>
  <c r="AN162" i="1" s="1"/>
  <c r="AC162" i="1"/>
  <c r="AM162" i="1" s="1"/>
  <c r="AA162" i="1"/>
  <c r="AB162" i="1"/>
  <c r="AL162" i="1" s="1"/>
  <c r="AA233" i="1"/>
  <c r="AB233" i="1"/>
  <c r="AL233" i="1" s="1"/>
  <c r="AC233" i="1"/>
  <c r="AM233" i="1" s="1"/>
  <c r="AD233" i="1"/>
  <c r="AN233" i="1" s="1"/>
  <c r="AA143" i="1"/>
  <c r="AB143" i="1"/>
  <c r="AL143" i="1" s="1"/>
  <c r="AC143" i="1"/>
  <c r="AM143" i="1" s="1"/>
  <c r="AD143" i="1"/>
  <c r="AN143" i="1" s="1"/>
  <c r="AA118" i="1"/>
  <c r="AC118" i="1"/>
  <c r="AM118" i="1" s="1"/>
  <c r="AD118" i="1"/>
  <c r="AN118" i="1" s="1"/>
  <c r="AB118" i="1"/>
  <c r="AL118" i="1" s="1"/>
  <c r="AA74" i="1"/>
  <c r="AB74" i="1"/>
  <c r="AL74" i="1" s="1"/>
  <c r="AC74" i="1"/>
  <c r="AM74" i="1" s="1"/>
  <c r="AD74" i="1"/>
  <c r="AN74" i="1" s="1"/>
  <c r="AD113" i="1"/>
  <c r="AN113" i="1" s="1"/>
  <c r="AA113" i="1"/>
  <c r="AB113" i="1"/>
  <c r="AL113" i="1" s="1"/>
  <c r="AC113" i="1"/>
  <c r="AM113" i="1" s="1"/>
  <c r="AB134" i="1"/>
  <c r="AL134" i="1" s="1"/>
  <c r="AC134" i="1"/>
  <c r="AM134" i="1" s="1"/>
  <c r="AD134" i="1"/>
  <c r="AN134" i="1" s="1"/>
  <c r="AA134" i="1"/>
  <c r="AB129" i="1"/>
  <c r="AL129" i="1" s="1"/>
  <c r="AC129" i="1"/>
  <c r="AM129" i="1" s="1"/>
  <c r="AD129" i="1"/>
  <c r="AN129" i="1" s="1"/>
  <c r="AA129" i="1"/>
  <c r="AA191" i="1"/>
  <c r="AC191" i="1"/>
  <c r="AM191" i="1" s="1"/>
  <c r="AD191" i="1"/>
  <c r="AN191" i="1" s="1"/>
  <c r="AB191" i="1"/>
  <c r="AL191" i="1" s="1"/>
  <c r="AB199" i="1"/>
  <c r="AL199" i="1" s="1"/>
  <c r="AC199" i="1"/>
  <c r="AM199" i="1" s="1"/>
  <c r="AD199" i="1"/>
  <c r="AN199" i="1" s="1"/>
  <c r="AA199" i="1"/>
  <c r="AB17" i="1"/>
  <c r="AL17" i="1" s="1"/>
  <c r="AA17" i="1"/>
  <c r="AD17" i="1"/>
  <c r="AN17" i="1" s="1"/>
  <c r="AC17" i="1"/>
  <c r="AM17" i="1" s="1"/>
  <c r="AA131" i="1"/>
  <c r="AC131" i="1"/>
  <c r="AM131" i="1" s="1"/>
  <c r="AB131" i="1"/>
  <c r="AL131" i="1" s="1"/>
  <c r="AD131" i="1"/>
  <c r="AN131" i="1" s="1"/>
  <c r="AA229" i="1"/>
  <c r="AC229" i="1"/>
  <c r="AM229" i="1" s="1"/>
  <c r="AD229" i="1"/>
  <c r="AN229" i="1" s="1"/>
  <c r="AB229" i="1"/>
  <c r="AL229" i="1" s="1"/>
  <c r="AB63" i="1"/>
  <c r="AL63" i="1" s="1"/>
  <c r="AD63" i="1"/>
  <c r="AN63" i="1" s="1"/>
  <c r="AC63" i="1"/>
  <c r="AM63" i="1" s="1"/>
  <c r="AA63" i="1"/>
  <c r="AA127" i="1"/>
  <c r="AB127" i="1"/>
  <c r="AL127" i="1" s="1"/>
  <c r="AC127" i="1"/>
  <c r="AM127" i="1" s="1"/>
  <c r="AD127" i="1"/>
  <c r="AN127" i="1" s="1"/>
  <c r="AC204" i="1"/>
  <c r="AM204" i="1" s="1"/>
  <c r="AD204" i="1"/>
  <c r="AN204" i="1" s="1"/>
  <c r="AB204" i="1"/>
  <c r="AL204" i="1" s="1"/>
  <c r="AA204" i="1"/>
  <c r="AA89" i="1"/>
  <c r="AB89" i="1"/>
  <c r="AL89" i="1" s="1"/>
  <c r="AC89" i="1"/>
  <c r="AM89" i="1" s="1"/>
  <c r="AD89" i="1"/>
  <c r="AN89" i="1" s="1"/>
  <c r="AA218" i="1"/>
  <c r="AB218" i="1"/>
  <c r="AL218" i="1" s="1"/>
  <c r="AC218" i="1"/>
  <c r="AM218" i="1" s="1"/>
  <c r="AD218" i="1"/>
  <c r="AN218" i="1" s="1"/>
  <c r="AD75" i="1"/>
  <c r="AN75" i="1" s="1"/>
  <c r="AB75" i="1"/>
  <c r="AL75" i="1" s="1"/>
  <c r="AC75" i="1"/>
  <c r="AM75" i="1" s="1"/>
  <c r="AA75" i="1"/>
  <c r="AB207" i="1"/>
  <c r="AL207" i="1" s="1"/>
  <c r="AD207" i="1"/>
  <c r="AN207" i="1" s="1"/>
  <c r="AC207" i="1"/>
  <c r="AM207" i="1" s="1"/>
  <c r="AA207" i="1"/>
  <c r="AC227" i="1"/>
  <c r="AM227" i="1" s="1"/>
  <c r="AA227" i="1"/>
  <c r="AB227" i="1"/>
  <c r="AL227" i="1" s="1"/>
  <c r="AD227" i="1"/>
  <c r="AN227" i="1" s="1"/>
  <c r="AA8" i="1"/>
  <c r="AB8" i="1"/>
  <c r="AL8" i="1" s="1"/>
  <c r="AD8" i="1"/>
  <c r="AN8" i="1" s="1"/>
  <c r="AC8" i="1"/>
  <c r="AM8" i="1" s="1"/>
  <c r="AC132" i="1"/>
  <c r="AM132" i="1" s="1"/>
  <c r="AD132" i="1"/>
  <c r="AN132" i="1" s="1"/>
  <c r="AA132" i="1"/>
  <c r="AB132" i="1"/>
  <c r="AL132" i="1" s="1"/>
  <c r="AA106" i="1"/>
  <c r="AC106" i="1"/>
  <c r="AM106" i="1" s="1"/>
  <c r="AD106" i="1"/>
  <c r="AN106" i="1" s="1"/>
  <c r="AB106" i="1"/>
  <c r="AL106" i="1" s="1"/>
  <c r="AA109" i="1"/>
  <c r="AC109" i="1"/>
  <c r="AM109" i="1" s="1"/>
  <c r="AD109" i="1"/>
  <c r="AN109" i="1" s="1"/>
  <c r="AB109" i="1"/>
  <c r="AL109" i="1" s="1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AK167" i="1" l="1"/>
  <c r="AE167" i="1"/>
  <c r="AO167" i="1" s="1"/>
  <c r="AE170" i="1"/>
  <c r="AO170" i="1" s="1"/>
  <c r="AK170" i="1"/>
  <c r="AE30" i="1"/>
  <c r="AO30" i="1" s="1"/>
  <c r="AK30" i="1"/>
  <c r="AK132" i="1"/>
  <c r="AE132" i="1"/>
  <c r="AO132" i="1" s="1"/>
  <c r="AE200" i="1"/>
  <c r="AO200" i="1" s="1"/>
  <c r="AK200" i="1"/>
  <c r="AE91" i="1"/>
  <c r="AO91" i="1" s="1"/>
  <c r="AK91" i="1"/>
  <c r="AK121" i="1"/>
  <c r="AE121" i="1"/>
  <c r="AO121" i="1" s="1"/>
  <c r="AE52" i="1"/>
  <c r="AO52" i="1" s="1"/>
  <c r="AK52" i="1"/>
  <c r="AK155" i="1"/>
  <c r="AE155" i="1"/>
  <c r="AO155" i="1" s="1"/>
  <c r="AE227" i="1"/>
  <c r="AO227" i="1" s="1"/>
  <c r="AK227" i="1"/>
  <c r="AK92" i="1"/>
  <c r="AE92" i="1"/>
  <c r="AO92" i="1" s="1"/>
  <c r="AK45" i="1"/>
  <c r="AE45" i="1"/>
  <c r="AO45" i="1" s="1"/>
  <c r="AE157" i="1"/>
  <c r="AO157" i="1" s="1"/>
  <c r="AK157" i="1"/>
  <c r="AE90" i="1"/>
  <c r="AO90" i="1" s="1"/>
  <c r="AK90" i="1"/>
  <c r="AE123" i="1"/>
  <c r="AO123" i="1" s="1"/>
  <c r="AK123" i="1"/>
  <c r="AE171" i="1"/>
  <c r="AO171" i="1" s="1"/>
  <c r="AK171" i="1"/>
  <c r="AE176" i="1"/>
  <c r="AO176" i="1" s="1"/>
  <c r="AK176" i="1"/>
  <c r="AE222" i="1"/>
  <c r="AO222" i="1" s="1"/>
  <c r="AK222" i="1"/>
  <c r="AE127" i="1"/>
  <c r="AO127" i="1" s="1"/>
  <c r="AK127" i="1"/>
  <c r="AE191" i="1"/>
  <c r="AO191" i="1" s="1"/>
  <c r="AK191" i="1"/>
  <c r="AE143" i="1"/>
  <c r="AO143" i="1" s="1"/>
  <c r="AK143" i="1"/>
  <c r="AK40" i="1"/>
  <c r="AE40" i="1"/>
  <c r="AO40" i="1" s="1"/>
  <c r="AK168" i="1"/>
  <c r="AE168" i="1"/>
  <c r="AO168" i="1" s="1"/>
  <c r="AK16" i="1"/>
  <c r="AE16" i="1"/>
  <c r="AO16" i="1" s="1"/>
  <c r="AE126" i="1"/>
  <c r="AO126" i="1" s="1"/>
  <c r="AK126" i="1"/>
  <c r="AK24" i="1"/>
  <c r="AE24" i="1"/>
  <c r="AO24" i="1" s="1"/>
  <c r="AK129" i="1"/>
  <c r="AE129" i="1"/>
  <c r="AO129" i="1" s="1"/>
  <c r="AE146" i="1"/>
  <c r="AO146" i="1" s="1"/>
  <c r="AK146" i="1"/>
  <c r="AE49" i="1"/>
  <c r="AO49" i="1" s="1"/>
  <c r="AK49" i="1"/>
  <c r="AK119" i="1"/>
  <c r="AE119" i="1"/>
  <c r="AO119" i="1" s="1"/>
  <c r="AK141" i="1"/>
  <c r="AE141" i="1"/>
  <c r="AO141" i="1" s="1"/>
  <c r="AE173" i="1"/>
  <c r="AO173" i="1" s="1"/>
  <c r="AK173" i="1"/>
  <c r="AE80" i="1"/>
  <c r="AO80" i="1" s="1"/>
  <c r="AK80" i="1"/>
  <c r="AK142" i="1"/>
  <c r="AE142" i="1"/>
  <c r="AO142" i="1" s="1"/>
  <c r="AE115" i="1"/>
  <c r="AO115" i="1" s="1"/>
  <c r="AK115" i="1"/>
  <c r="AE139" i="1"/>
  <c r="AO139" i="1" s="1"/>
  <c r="AK139" i="1"/>
  <c r="AK25" i="1"/>
  <c r="AE25" i="1"/>
  <c r="AO25" i="1" s="1"/>
  <c r="AE79" i="1"/>
  <c r="AO79" i="1" s="1"/>
  <c r="AK79" i="1"/>
  <c r="AE54" i="1"/>
  <c r="AO54" i="1" s="1"/>
  <c r="AK54" i="1"/>
  <c r="AE3" i="1"/>
  <c r="AO3" i="1" s="1"/>
  <c r="AK3" i="1"/>
  <c r="AK156" i="1"/>
  <c r="AE156" i="1"/>
  <c r="AO156" i="1" s="1"/>
  <c r="AK10" i="1"/>
  <c r="AE10" i="1"/>
  <c r="AO10" i="1" s="1"/>
  <c r="AE75" i="1"/>
  <c r="AO75" i="1" s="1"/>
  <c r="AK75" i="1"/>
  <c r="AE134" i="1"/>
  <c r="AO134" i="1" s="1"/>
  <c r="AK134" i="1"/>
  <c r="AK231" i="1"/>
  <c r="AE231" i="1"/>
  <c r="AO231" i="1" s="1"/>
  <c r="AE219" i="1"/>
  <c r="AO219" i="1" s="1"/>
  <c r="AK219" i="1"/>
  <c r="AK178" i="1"/>
  <c r="AE178" i="1"/>
  <c r="AO178" i="1" s="1"/>
  <c r="AK73" i="1"/>
  <c r="AE73" i="1"/>
  <c r="AO73" i="1" s="1"/>
  <c r="AE179" i="1"/>
  <c r="AO179" i="1" s="1"/>
  <c r="AK179" i="1"/>
  <c r="AE5" i="1"/>
  <c r="AO5" i="1" s="1"/>
  <c r="AK5" i="1"/>
  <c r="AE56" i="1"/>
  <c r="AO56" i="1" s="1"/>
  <c r="AK56" i="1"/>
  <c r="AK169" i="1"/>
  <c r="AE169" i="1"/>
  <c r="AO169" i="1" s="1"/>
  <c r="AK63" i="1"/>
  <c r="AE63" i="1"/>
  <c r="AO63" i="1" s="1"/>
  <c r="AE194" i="1"/>
  <c r="AO194" i="1" s="1"/>
  <c r="AK194" i="1"/>
  <c r="AE133" i="1"/>
  <c r="AO133" i="1" s="1"/>
  <c r="AK133" i="1"/>
  <c r="AE28" i="1"/>
  <c r="AO28" i="1" s="1"/>
  <c r="AK28" i="1"/>
  <c r="AE67" i="1"/>
  <c r="AO67" i="1" s="1"/>
  <c r="AK67" i="1"/>
  <c r="AE182" i="1"/>
  <c r="AO182" i="1" s="1"/>
  <c r="AK182" i="1"/>
  <c r="AK160" i="1"/>
  <c r="AE160" i="1"/>
  <c r="AO160" i="1" s="1"/>
  <c r="AK136" i="1"/>
  <c r="AE136" i="1"/>
  <c r="AO136" i="1" s="1"/>
  <c r="AE99" i="1"/>
  <c r="AO99" i="1" s="1"/>
  <c r="AK99" i="1"/>
  <c r="AE145" i="1"/>
  <c r="AO145" i="1" s="1"/>
  <c r="AK145" i="1"/>
  <c r="AE42" i="1"/>
  <c r="AO42" i="1" s="1"/>
  <c r="AK42" i="1"/>
  <c r="AK36" i="1"/>
  <c r="AE36" i="1"/>
  <c r="AO36" i="1" s="1"/>
  <c r="AE230" i="1"/>
  <c r="AO230" i="1" s="1"/>
  <c r="AK230" i="1"/>
  <c r="AE221" i="1"/>
  <c r="AO221" i="1" s="1"/>
  <c r="AK221" i="1"/>
  <c r="AE41" i="1"/>
  <c r="AO41" i="1" s="1"/>
  <c r="AK41" i="1"/>
  <c r="AK117" i="1"/>
  <c r="AE117" i="1"/>
  <c r="AO117" i="1" s="1"/>
  <c r="AK213" i="1"/>
  <c r="AE213" i="1"/>
  <c r="AO213" i="1" s="1"/>
  <c r="AK135" i="1"/>
  <c r="AE135" i="1"/>
  <c r="AO135" i="1" s="1"/>
  <c r="AE51" i="1"/>
  <c r="AO51" i="1" s="1"/>
  <c r="AK51" i="1"/>
  <c r="AE109" i="1"/>
  <c r="AO109" i="1" s="1"/>
  <c r="AK109" i="1"/>
  <c r="AE229" i="1"/>
  <c r="AO229" i="1" s="1"/>
  <c r="AK229" i="1"/>
  <c r="AE158" i="1"/>
  <c r="AO158" i="1" s="1"/>
  <c r="AK158" i="1"/>
  <c r="AK238" i="1"/>
  <c r="AE238" i="1"/>
  <c r="AO238" i="1" s="1"/>
  <c r="AE38" i="1"/>
  <c r="AO38" i="1" s="1"/>
  <c r="AK38" i="1"/>
  <c r="AE125" i="1"/>
  <c r="AO125" i="1" s="1"/>
  <c r="AK125" i="1"/>
  <c r="AE62" i="1"/>
  <c r="AO62" i="1" s="1"/>
  <c r="AK62" i="1"/>
  <c r="AE86" i="1"/>
  <c r="AO86" i="1" s="1"/>
  <c r="AK86" i="1"/>
  <c r="AK82" i="1"/>
  <c r="AE82" i="1"/>
  <c r="AO82" i="1" s="1"/>
  <c r="AE187" i="1"/>
  <c r="AO187" i="1" s="1"/>
  <c r="AK187" i="1"/>
  <c r="AE198" i="1"/>
  <c r="AO198" i="1" s="1"/>
  <c r="AK198" i="1"/>
  <c r="AE6" i="1"/>
  <c r="AO6" i="1" s="1"/>
  <c r="AK6" i="1"/>
  <c r="AE18" i="1"/>
  <c r="AO18" i="1" s="1"/>
  <c r="AK18" i="1"/>
  <c r="AK140" i="1"/>
  <c r="AE140" i="1"/>
  <c r="AO140" i="1" s="1"/>
  <c r="AE59" i="1"/>
  <c r="AO59" i="1" s="1"/>
  <c r="AK59" i="1"/>
  <c r="AK21" i="1"/>
  <c r="AE21" i="1"/>
  <c r="AO21" i="1" s="1"/>
  <c r="AK189" i="1"/>
  <c r="AE189" i="1"/>
  <c r="AO189" i="1" s="1"/>
  <c r="AE233" i="1"/>
  <c r="AO233" i="1" s="1"/>
  <c r="AK233" i="1"/>
  <c r="AE162" i="1"/>
  <c r="AO162" i="1" s="1"/>
  <c r="AK162" i="1"/>
  <c r="AK9" i="1"/>
  <c r="AE9" i="1"/>
  <c r="AO9" i="1" s="1"/>
  <c r="AK11" i="1"/>
  <c r="AE11" i="1"/>
  <c r="AO11" i="1" s="1"/>
  <c r="AE181" i="1"/>
  <c r="AO181" i="1" s="1"/>
  <c r="AK181" i="1"/>
  <c r="AE19" i="1"/>
  <c r="AO19" i="1" s="1"/>
  <c r="AK19" i="1"/>
  <c r="AE172" i="1"/>
  <c r="AO172" i="1" s="1"/>
  <c r="AK172" i="1"/>
  <c r="AK215" i="1"/>
  <c r="AE215" i="1"/>
  <c r="AO215" i="1" s="1"/>
  <c r="AK208" i="1"/>
  <c r="AE208" i="1"/>
  <c r="AO208" i="1" s="1"/>
  <c r="AE66" i="1"/>
  <c r="AO66" i="1" s="1"/>
  <c r="AK66" i="1"/>
  <c r="AE55" i="1"/>
  <c r="AO55" i="1" s="1"/>
  <c r="AK55" i="1"/>
  <c r="AE210" i="1"/>
  <c r="AO210" i="1" s="1"/>
  <c r="AK210" i="1"/>
  <c r="AK177" i="1"/>
  <c r="AE177" i="1"/>
  <c r="AO177" i="1" s="1"/>
  <c r="AE228" i="1"/>
  <c r="AO228" i="1" s="1"/>
  <c r="AK228" i="1"/>
  <c r="AE78" i="1"/>
  <c r="AO78" i="1" s="1"/>
  <c r="AK78" i="1"/>
  <c r="AK58" i="1"/>
  <c r="AE58" i="1"/>
  <c r="AO58" i="1" s="1"/>
  <c r="AK236" i="1"/>
  <c r="AE236" i="1"/>
  <c r="AO236" i="1" s="1"/>
  <c r="AE148" i="1"/>
  <c r="AO148" i="1" s="1"/>
  <c r="AK148" i="1"/>
  <c r="AE103" i="1"/>
  <c r="AO103" i="1" s="1"/>
  <c r="AK103" i="1"/>
  <c r="AE163" i="1"/>
  <c r="AO163" i="1" s="1"/>
  <c r="AK163" i="1"/>
  <c r="AE107" i="1"/>
  <c r="AO107" i="1" s="1"/>
  <c r="AK107" i="1"/>
  <c r="AE113" i="1"/>
  <c r="AO113" i="1" s="1"/>
  <c r="AK113" i="1"/>
  <c r="AE100" i="1"/>
  <c r="AO100" i="1" s="1"/>
  <c r="AK100" i="1"/>
  <c r="AE101" i="1"/>
  <c r="AO101" i="1" s="1"/>
  <c r="AK101" i="1"/>
  <c r="AE235" i="1"/>
  <c r="AO235" i="1" s="1"/>
  <c r="AK235" i="1"/>
  <c r="AE35" i="1"/>
  <c r="AO35" i="1" s="1"/>
  <c r="AK35" i="1"/>
  <c r="AK87" i="1"/>
  <c r="AE87" i="1"/>
  <c r="AO87" i="1" s="1"/>
  <c r="AK84" i="1"/>
  <c r="AE84" i="1"/>
  <c r="AO84" i="1" s="1"/>
  <c r="AE32" i="1"/>
  <c r="AO32" i="1" s="1"/>
  <c r="AK32" i="1"/>
  <c r="AK225" i="1"/>
  <c r="AE225" i="1"/>
  <c r="AO225" i="1" s="1"/>
  <c r="AK237" i="1"/>
  <c r="AE237" i="1"/>
  <c r="AO237" i="1" s="1"/>
  <c r="AK201" i="1"/>
  <c r="AE201" i="1"/>
  <c r="AO201" i="1" s="1"/>
  <c r="AE96" i="1"/>
  <c r="AO96" i="1" s="1"/>
  <c r="AK96" i="1"/>
  <c r="AK202" i="1"/>
  <c r="AE202" i="1"/>
  <c r="AO202" i="1" s="1"/>
  <c r="AE193" i="1"/>
  <c r="AO193" i="1" s="1"/>
  <c r="AK193" i="1"/>
  <c r="AE114" i="1"/>
  <c r="AO114" i="1" s="1"/>
  <c r="AK114" i="1"/>
  <c r="AE185" i="1"/>
  <c r="AO185" i="1" s="1"/>
  <c r="AK185" i="1"/>
  <c r="AE48" i="1"/>
  <c r="AO48" i="1" s="1"/>
  <c r="AK48" i="1"/>
  <c r="AE212" i="1"/>
  <c r="AO212" i="1" s="1"/>
  <c r="AK212" i="1"/>
  <c r="AK23" i="1"/>
  <c r="AE23" i="1"/>
  <c r="AO23" i="1" s="1"/>
  <c r="AK131" i="1"/>
  <c r="AE131" i="1"/>
  <c r="AO131" i="1" s="1"/>
  <c r="AE164" i="1"/>
  <c r="AO164" i="1" s="1"/>
  <c r="AK164" i="1"/>
  <c r="AE205" i="1"/>
  <c r="AO205" i="1" s="1"/>
  <c r="AK205" i="1"/>
  <c r="AE218" i="1"/>
  <c r="AO218" i="1" s="1"/>
  <c r="AK218" i="1"/>
  <c r="AK64" i="1"/>
  <c r="AE64" i="1"/>
  <c r="AO64" i="1" s="1"/>
  <c r="AK207" i="1"/>
  <c r="AE207" i="1"/>
  <c r="AO207" i="1" s="1"/>
  <c r="AE27" i="1"/>
  <c r="AO27" i="1" s="1"/>
  <c r="AK27" i="1"/>
  <c r="AE37" i="1"/>
  <c r="AO37" i="1" s="1"/>
  <c r="AK37" i="1"/>
  <c r="AE224" i="1"/>
  <c r="AO224" i="1" s="1"/>
  <c r="AK224" i="1"/>
  <c r="AK153" i="1"/>
  <c r="AE153" i="1"/>
  <c r="AO153" i="1" s="1"/>
  <c r="AE147" i="1"/>
  <c r="AO147" i="1" s="1"/>
  <c r="AK147" i="1"/>
  <c r="AE53" i="1"/>
  <c r="AO53" i="1" s="1"/>
  <c r="AK53" i="1"/>
  <c r="AE17" i="1"/>
  <c r="AO17" i="1" s="1"/>
  <c r="AK17" i="1"/>
  <c r="AE195" i="1"/>
  <c r="AO195" i="1" s="1"/>
  <c r="AK195" i="1"/>
  <c r="AK165" i="1"/>
  <c r="AE165" i="1"/>
  <c r="AO165" i="1" s="1"/>
  <c r="AE89" i="1"/>
  <c r="AO89" i="1" s="1"/>
  <c r="AK89" i="1"/>
  <c r="AK130" i="1"/>
  <c r="AE130" i="1"/>
  <c r="AO130" i="1" s="1"/>
  <c r="AK12" i="1"/>
  <c r="AE12" i="1"/>
  <c r="AO12" i="1" s="1"/>
  <c r="AE204" i="1"/>
  <c r="AO204" i="1" s="1"/>
  <c r="AK204" i="1"/>
  <c r="AE98" i="1"/>
  <c r="AO98" i="1" s="1"/>
  <c r="AK98" i="1"/>
  <c r="AE138" i="1"/>
  <c r="AO138" i="1" s="1"/>
  <c r="AK138" i="1"/>
  <c r="AE68" i="1"/>
  <c r="AO68" i="1" s="1"/>
  <c r="AK68" i="1"/>
  <c r="AK83" i="1"/>
  <c r="AE83" i="1"/>
  <c r="AO83" i="1" s="1"/>
  <c r="AE196" i="1"/>
  <c r="AO196" i="1" s="1"/>
  <c r="AK196" i="1"/>
  <c r="AE152" i="1"/>
  <c r="AO152" i="1" s="1"/>
  <c r="AK152" i="1"/>
  <c r="AE217" i="1"/>
  <c r="AO217" i="1" s="1"/>
  <c r="AK217" i="1"/>
  <c r="AE234" i="1"/>
  <c r="AO234" i="1" s="1"/>
  <c r="AK234" i="1"/>
  <c r="AK159" i="1"/>
  <c r="AE159" i="1"/>
  <c r="AO159" i="1" s="1"/>
  <c r="AK118" i="1"/>
  <c r="AE118" i="1"/>
  <c r="AO118" i="1" s="1"/>
  <c r="AE26" i="1"/>
  <c r="AO26" i="1" s="1"/>
  <c r="AK26" i="1"/>
  <c r="AE203" i="1"/>
  <c r="AO203" i="1" s="1"/>
  <c r="AK203" i="1"/>
  <c r="AE223" i="1"/>
  <c r="AO223" i="1" s="1"/>
  <c r="AK223" i="1"/>
  <c r="AE150" i="1"/>
  <c r="AO150" i="1" s="1"/>
  <c r="AK150" i="1"/>
  <c r="AE95" i="1"/>
  <c r="AO95" i="1" s="1"/>
  <c r="AK95" i="1"/>
  <c r="AE144" i="1"/>
  <c r="AO144" i="1" s="1"/>
  <c r="AK144" i="1"/>
  <c r="AE85" i="1"/>
  <c r="AO85" i="1" s="1"/>
  <c r="AK85" i="1"/>
  <c r="AK106" i="1"/>
  <c r="AE106" i="1"/>
  <c r="AO106" i="1" s="1"/>
  <c r="AE77" i="1"/>
  <c r="AO77" i="1" s="1"/>
  <c r="AK77" i="1"/>
  <c r="AK116" i="1"/>
  <c r="AE116" i="1"/>
  <c r="AO116" i="1" s="1"/>
  <c r="AE43" i="1"/>
  <c r="AO43" i="1" s="1"/>
  <c r="AK43" i="1"/>
  <c r="AK22" i="1"/>
  <c r="AE22" i="1"/>
  <c r="AO22" i="1" s="1"/>
  <c r="AE97" i="1"/>
  <c r="AO97" i="1" s="1"/>
  <c r="AK97" i="1"/>
  <c r="AE44" i="1"/>
  <c r="AO44" i="1" s="1"/>
  <c r="AK44" i="1"/>
  <c r="AK94" i="1"/>
  <c r="AE94" i="1"/>
  <c r="AO94" i="1" s="1"/>
  <c r="AK111" i="1"/>
  <c r="AE111" i="1"/>
  <c r="AO111" i="1" s="1"/>
  <c r="AE175" i="1"/>
  <c r="AO175" i="1" s="1"/>
  <c r="AK175" i="1"/>
  <c r="AK60" i="1"/>
  <c r="AE60" i="1"/>
  <c r="AO60" i="1" s="1"/>
  <c r="AE13" i="1"/>
  <c r="AO13" i="1" s="1"/>
  <c r="AK13" i="1"/>
  <c r="AE206" i="1"/>
  <c r="AO206" i="1" s="1"/>
  <c r="AK206" i="1"/>
  <c r="AE199" i="1"/>
  <c r="AO199" i="1" s="1"/>
  <c r="AK199" i="1"/>
  <c r="AE149" i="1"/>
  <c r="AO149" i="1" s="1"/>
  <c r="AK149" i="1"/>
  <c r="AE124" i="1"/>
  <c r="AO124" i="1" s="1"/>
  <c r="AK124" i="1"/>
  <c r="AE128" i="1"/>
  <c r="AO128" i="1" s="1"/>
  <c r="AK128" i="1"/>
  <c r="AE174" i="1"/>
  <c r="AO174" i="1" s="1"/>
  <c r="AK174" i="1"/>
  <c r="AK120" i="1"/>
  <c r="AE120" i="1"/>
  <c r="AO120" i="1" s="1"/>
  <c r="AE65" i="1"/>
  <c r="AO65" i="1" s="1"/>
  <c r="AK65" i="1"/>
  <c r="AE188" i="1"/>
  <c r="AO188" i="1" s="1"/>
  <c r="AK188" i="1"/>
  <c r="AK46" i="1"/>
  <c r="AE46" i="1"/>
  <c r="AO46" i="1" s="1"/>
  <c r="AK226" i="1"/>
  <c r="AE226" i="1"/>
  <c r="AO226" i="1" s="1"/>
  <c r="AE197" i="1"/>
  <c r="AO197" i="1" s="1"/>
  <c r="AK197" i="1"/>
  <c r="AK15" i="1"/>
  <c r="AE15" i="1"/>
  <c r="AO15" i="1" s="1"/>
  <c r="AK39" i="1"/>
  <c r="AE39" i="1"/>
  <c r="AO39" i="1" s="1"/>
  <c r="AK183" i="1"/>
  <c r="AE183" i="1"/>
  <c r="AO183" i="1" s="1"/>
  <c r="AE102" i="1"/>
  <c r="AO102" i="1" s="1"/>
  <c r="AK102" i="1"/>
  <c r="AK69" i="1"/>
  <c r="AE69" i="1"/>
  <c r="AO69" i="1" s="1"/>
  <c r="AK105" i="1"/>
  <c r="AE105" i="1"/>
  <c r="AO105" i="1" s="1"/>
  <c r="AE216" i="1"/>
  <c r="AO216" i="1" s="1"/>
  <c r="AK216" i="1"/>
  <c r="AE4" i="1"/>
  <c r="AO4" i="1" s="1"/>
  <c r="AK4" i="1"/>
  <c r="AK72" i="1"/>
  <c r="AE72" i="1"/>
  <c r="AO72" i="1" s="1"/>
  <c r="AK81" i="1"/>
  <c r="AE81" i="1"/>
  <c r="AO81" i="1" s="1"/>
  <c r="AK93" i="1"/>
  <c r="AE93" i="1"/>
  <c r="AO93" i="1" s="1"/>
  <c r="AE50" i="1"/>
  <c r="AO50" i="1" s="1"/>
  <c r="AK50" i="1"/>
  <c r="AK34" i="1"/>
  <c r="AE34" i="1"/>
  <c r="AO34" i="1" s="1"/>
  <c r="AE122" i="1"/>
  <c r="AO122" i="1" s="1"/>
  <c r="AK122" i="1"/>
  <c r="AK192" i="1"/>
  <c r="AE192" i="1"/>
  <c r="AO192" i="1" s="1"/>
  <c r="AE186" i="1"/>
  <c r="AO186" i="1" s="1"/>
  <c r="AK186" i="1"/>
  <c r="AE151" i="1"/>
  <c r="AO151" i="1" s="1"/>
  <c r="AK151" i="1"/>
  <c r="AE209" i="1"/>
  <c r="AO209" i="1" s="1"/>
  <c r="AK209" i="1"/>
  <c r="AE61" i="1"/>
  <c r="AO61" i="1" s="1"/>
  <c r="AK61" i="1"/>
  <c r="AK214" i="1"/>
  <c r="AE214" i="1"/>
  <c r="AO214" i="1" s="1"/>
  <c r="AK57" i="1"/>
  <c r="AE57" i="1"/>
  <c r="AO57" i="1" s="1"/>
  <c r="AK33" i="1"/>
  <c r="AE33" i="1"/>
  <c r="AO33" i="1" s="1"/>
  <c r="AE74" i="1"/>
  <c r="AO74" i="1" s="1"/>
  <c r="AK74" i="1"/>
  <c r="AK112" i="1"/>
  <c r="AE112" i="1"/>
  <c r="AO112" i="1" s="1"/>
  <c r="AK184" i="1"/>
  <c r="AE184" i="1"/>
  <c r="AO184" i="1" s="1"/>
  <c r="AE14" i="1"/>
  <c r="AO14" i="1" s="1"/>
  <c r="AK14" i="1"/>
  <c r="AE161" i="1"/>
  <c r="AO161" i="1" s="1"/>
  <c r="AK161" i="1"/>
  <c r="AE29" i="1"/>
  <c r="AO29" i="1" s="1"/>
  <c r="AK29" i="1"/>
  <c r="AK70" i="1"/>
  <c r="AE70" i="1"/>
  <c r="AO70" i="1" s="1"/>
  <c r="AK166" i="1"/>
  <c r="AE166" i="1"/>
  <c r="AO166" i="1" s="1"/>
  <c r="AE31" i="1"/>
  <c r="AO31" i="1" s="1"/>
  <c r="AK31" i="1"/>
  <c r="AE76" i="1"/>
  <c r="AO76" i="1" s="1"/>
  <c r="AK76" i="1"/>
  <c r="AE71" i="1"/>
  <c r="AO71" i="1" s="1"/>
  <c r="AK71" i="1"/>
  <c r="AE220" i="1"/>
  <c r="AO220" i="1" s="1"/>
  <c r="AK220" i="1"/>
  <c r="AE108" i="1"/>
  <c r="AO108" i="1" s="1"/>
  <c r="AK108" i="1"/>
  <c r="AE110" i="1"/>
  <c r="AO110" i="1" s="1"/>
  <c r="AK110" i="1"/>
  <c r="AK180" i="1"/>
  <c r="AE180" i="1"/>
  <c r="AO180" i="1" s="1"/>
  <c r="AK239" i="1"/>
  <c r="AE239" i="1"/>
  <c r="AO239" i="1" s="1"/>
  <c r="AE47" i="1"/>
  <c r="AO47" i="1" s="1"/>
  <c r="AK47" i="1"/>
  <c r="AK88" i="1"/>
  <c r="AE88" i="1"/>
  <c r="AO88" i="1" s="1"/>
  <c r="AE7" i="1"/>
  <c r="AO7" i="1" s="1"/>
  <c r="AK7" i="1"/>
  <c r="AE137" i="1"/>
  <c r="AO137" i="1" s="1"/>
  <c r="AK137" i="1"/>
  <c r="AK154" i="1"/>
  <c r="AE154" i="1"/>
  <c r="AO154" i="1" s="1"/>
  <c r="AK190" i="1"/>
  <c r="AE190" i="1"/>
  <c r="AO190" i="1" s="1"/>
  <c r="AK232" i="1"/>
  <c r="AE232" i="1"/>
  <c r="AO232" i="1" s="1"/>
  <c r="AE104" i="1"/>
  <c r="AO104" i="1" s="1"/>
  <c r="AK104" i="1"/>
  <c r="AE20" i="1"/>
  <c r="AO20" i="1" s="1"/>
  <c r="AK20" i="1"/>
  <c r="AE211" i="1"/>
  <c r="AO211" i="1" s="1"/>
  <c r="AK211" i="1"/>
  <c r="A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8F370A-07E4-4798-8522-262AC632300A}" keepAlive="1" name="Query - eod_group_score_df_negative" description="Connection to the 'eod_group_score_df_negative' query in the workbook." type="5" refreshedVersion="8" background="1" saveData="1">
    <dbPr connection="Provider=Microsoft.Mashup.OleDb.1;Data Source=$Workbook$;Location=eod_group_score_df_negative;Extended Properties=&quot;&quot;" command="SELECT * FROM [eod_group_score_df_negative]"/>
  </connection>
  <connection id="2" xr16:uid="{6123B985-1DEB-45D2-A7C3-1446C2B7FF4C}" keepAlive="1" name="Query - eod_group_score_df_positive" description="Connection to the 'eod_group_score_df_positive' query in the workbook." type="5" refreshedVersion="8" background="1" saveData="1">
    <dbPr connection="Provider=Microsoft.Mashup.OleDb.1;Data Source=$Workbook$;Location=eod_group_score_df_positive;Extended Properties=&quot;&quot;" command="SELECT * FROM [eod_group_score_df_positive]"/>
  </connection>
  <connection id="3" xr16:uid="{97720320-8096-4193-8D7E-F2C5BB5E78D9}" keepAlive="1" name="Query - group_stock_price_index" description="Connection to the 'group_stock_price_index' query in the workbook." type="5" refreshedVersion="8" background="1" saveData="1">
    <dbPr connection="Provider=Microsoft.Mashup.OleDb.1;Data Source=$Workbook$;Location=group_stock_price_index;Extended Properties=&quot;&quot;" command="SELECT * FROM [group_stock_price_index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<sst xmlns="http://schemas.openxmlformats.org/spreadsheetml/2006/main" count="7347" uniqueCount="294">
  <si>
    <t>date</t>
  </si>
  <si>
    <t>all_stock</t>
  </si>
  <si>
    <t>ban_le</t>
  </si>
  <si>
    <t>bao_hiem</t>
  </si>
  <si>
    <t>bds</t>
  </si>
  <si>
    <t>bds_kcn</t>
  </si>
  <si>
    <t>chung_khoan</t>
  </si>
  <si>
    <t>cong_nghe</t>
  </si>
  <si>
    <t>cong_nghiep</t>
  </si>
  <si>
    <t>dau_khi</t>
  </si>
  <si>
    <t>det_may</t>
  </si>
  <si>
    <t>dulich_dv</t>
  </si>
  <si>
    <t>dv_hatang</t>
  </si>
  <si>
    <t>hoa_chat</t>
  </si>
  <si>
    <t>htd</t>
  </si>
  <si>
    <t>khoang_san</t>
  </si>
  <si>
    <t>ngan_hang</t>
  </si>
  <si>
    <t>tai_chinh</t>
  </si>
  <si>
    <t>thep</t>
  </si>
  <si>
    <t>thuc_pham</t>
  </si>
  <si>
    <t>thuy_san</t>
  </si>
  <si>
    <t>van_tai</t>
  </si>
  <si>
    <t>vlxd</t>
  </si>
  <si>
    <t>xd</t>
  </si>
  <si>
    <t>y_te</t>
  </si>
  <si>
    <t>A</t>
  </si>
  <si>
    <t>B</t>
  </si>
  <si>
    <t>C</t>
  </si>
  <si>
    <t>D</t>
  </si>
  <si>
    <t>large</t>
  </si>
  <si>
    <t>mid</t>
  </si>
  <si>
    <t>small</t>
  </si>
  <si>
    <t>penny</t>
  </si>
  <si>
    <t>week</t>
  </si>
  <si>
    <t>month</t>
  </si>
  <si>
    <t>week_day</t>
  </si>
  <si>
    <t>day_num</t>
  </si>
  <si>
    <t>25-2024</t>
  </si>
  <si>
    <t>Thursday</t>
  </si>
  <si>
    <t>Wednesday</t>
  </si>
  <si>
    <t>Tuesday</t>
  </si>
  <si>
    <t>Monday</t>
  </si>
  <si>
    <t>24-2024</t>
  </si>
  <si>
    <t>Friday</t>
  </si>
  <si>
    <t>23-2024</t>
  </si>
  <si>
    <t>22-2024</t>
  </si>
  <si>
    <t>21-2024</t>
  </si>
  <si>
    <t>20-2024</t>
  </si>
  <si>
    <t>19-2024</t>
  </si>
  <si>
    <t>18-2024</t>
  </si>
  <si>
    <t>17-2024</t>
  </si>
  <si>
    <t>16-2024</t>
  </si>
  <si>
    <t>15-2024</t>
  </si>
  <si>
    <t>14-2024</t>
  </si>
  <si>
    <t>13-2024</t>
  </si>
  <si>
    <t>12-2024</t>
  </si>
  <si>
    <t>11-2024</t>
  </si>
  <si>
    <t>10-2024</t>
  </si>
  <si>
    <t>09-2024</t>
  </si>
  <si>
    <t>08-2024</t>
  </si>
  <si>
    <t>07-2024</t>
  </si>
  <si>
    <t>06-2024</t>
  </si>
  <si>
    <t>05-2024</t>
  </si>
  <si>
    <t>04-2024</t>
  </si>
  <si>
    <t>03-2024</t>
  </si>
  <si>
    <t>02-2024</t>
  </si>
  <si>
    <t>01-2024</t>
  </si>
  <si>
    <t>00-2024</t>
  </si>
  <si>
    <t>52-2023</t>
  </si>
  <si>
    <t>51-2023</t>
  </si>
  <si>
    <t>50-2023</t>
  </si>
  <si>
    <t>49-2023</t>
  </si>
  <si>
    <t>48-2023</t>
  </si>
  <si>
    <t>47-2023</t>
  </si>
  <si>
    <t>46-2023</t>
  </si>
  <si>
    <t>45-2023</t>
  </si>
  <si>
    <t>44-2023</t>
  </si>
  <si>
    <t>43-2023</t>
  </si>
  <si>
    <t>42-2023</t>
  </si>
  <si>
    <t>41-2023</t>
  </si>
  <si>
    <t>40-2023</t>
  </si>
  <si>
    <t>39-2023</t>
  </si>
  <si>
    <t>38-2023</t>
  </si>
  <si>
    <t>37-2023</t>
  </si>
  <si>
    <t>36-2023</t>
  </si>
  <si>
    <t>35-2023</t>
  </si>
  <si>
    <t>34-2023</t>
  </si>
  <si>
    <t>33-2023</t>
  </si>
  <si>
    <t>32-2023</t>
  </si>
  <si>
    <t>31-2023</t>
  </si>
  <si>
    <t>30-2023</t>
  </si>
  <si>
    <t>29-2023</t>
  </si>
  <si>
    <t>28-2023</t>
  </si>
  <si>
    <t>27-2023</t>
  </si>
  <si>
    <t>26-2023</t>
  </si>
  <si>
    <t>25-2023</t>
  </si>
  <si>
    <t>24-2023</t>
  </si>
  <si>
    <t>23-2023</t>
  </si>
  <si>
    <t>22-2023</t>
  </si>
  <si>
    <t>21-2023</t>
  </si>
  <si>
    <t>20-2023</t>
  </si>
  <si>
    <t>19-2023</t>
  </si>
  <si>
    <t>18-2023</t>
  </si>
  <si>
    <t>17-2023</t>
  </si>
  <si>
    <t>16-2023</t>
  </si>
  <si>
    <t>15-2023</t>
  </si>
  <si>
    <t>14-2023</t>
  </si>
  <si>
    <t>13-2023</t>
  </si>
  <si>
    <t>12-2023</t>
  </si>
  <si>
    <t>11-2023</t>
  </si>
  <si>
    <t>10-2023</t>
  </si>
  <si>
    <t>09-2023</t>
  </si>
  <si>
    <t>08-2023</t>
  </si>
  <si>
    <t>07-2023</t>
  </si>
  <si>
    <t>06-2023</t>
  </si>
  <si>
    <t>05-2023</t>
  </si>
  <si>
    <t>04-2023</t>
  </si>
  <si>
    <t>03-2023</t>
  </si>
  <si>
    <t>02-2023</t>
  </si>
  <si>
    <t>01-2023</t>
  </si>
  <si>
    <t>52-2022</t>
  </si>
  <si>
    <t>51-2022</t>
  </si>
  <si>
    <t>50-2022</t>
  </si>
  <si>
    <t>49-2022</t>
  </si>
  <si>
    <t>48-2022</t>
  </si>
  <si>
    <t>47-2022</t>
  </si>
  <si>
    <t>46-2022</t>
  </si>
  <si>
    <t>45-2022</t>
  </si>
  <si>
    <t>44-2022</t>
  </si>
  <si>
    <t>43-2022</t>
  </si>
  <si>
    <t>42-2022</t>
  </si>
  <si>
    <t>41-2022</t>
  </si>
  <si>
    <t>40-2022</t>
  </si>
  <si>
    <t>39-2022</t>
  </si>
  <si>
    <t>38-2022</t>
  </si>
  <si>
    <t>37-2022</t>
  </si>
  <si>
    <t>36-2022</t>
  </si>
  <si>
    <t>35-2022</t>
  </si>
  <si>
    <t>34-2022</t>
  </si>
  <si>
    <t>33-2022</t>
  </si>
  <si>
    <t>32-2022</t>
  </si>
  <si>
    <t>31-2022</t>
  </si>
  <si>
    <t>30-2022</t>
  </si>
  <si>
    <t>29-2022</t>
  </si>
  <si>
    <t>28-2022</t>
  </si>
  <si>
    <t>27-2022</t>
  </si>
  <si>
    <t>26-2022</t>
  </si>
  <si>
    <t>25-2022</t>
  </si>
  <si>
    <t>24-2022</t>
  </si>
  <si>
    <t>23-2022</t>
  </si>
  <si>
    <t>22-2022</t>
  </si>
  <si>
    <t>21-2022</t>
  </si>
  <si>
    <t>20-2022</t>
  </si>
  <si>
    <t>19-2022</t>
  </si>
  <si>
    <t>18-2022</t>
  </si>
  <si>
    <t>17-2022</t>
  </si>
  <si>
    <t>16-2022</t>
  </si>
  <si>
    <t>15-2022</t>
  </si>
  <si>
    <t>14-2022</t>
  </si>
  <si>
    <t>13-2022</t>
  </si>
  <si>
    <t>12-2022</t>
  </si>
  <si>
    <t>11-2022</t>
  </si>
  <si>
    <t>10-2022</t>
  </si>
  <si>
    <t>09-2022</t>
  </si>
  <si>
    <t>08-2022</t>
  </si>
  <si>
    <t>07-2022</t>
  </si>
  <si>
    <t>06-2022</t>
  </si>
  <si>
    <t>04-2022</t>
  </si>
  <si>
    <t>03-2022</t>
  </si>
  <si>
    <t>02-2022</t>
  </si>
  <si>
    <t>01-2022</t>
  </si>
  <si>
    <t>52-2021</t>
  </si>
  <si>
    <t>51-2021</t>
  </si>
  <si>
    <t>50-2021</t>
  </si>
  <si>
    <t>49-2021</t>
  </si>
  <si>
    <t>48-2021</t>
  </si>
  <si>
    <t>47-2021</t>
  </si>
  <si>
    <t>46-2021</t>
  </si>
  <si>
    <t>45-2021</t>
  </si>
  <si>
    <t>44-2021</t>
  </si>
  <si>
    <t>43-2021</t>
  </si>
  <si>
    <t>42-2021</t>
  </si>
  <si>
    <t>41-2021</t>
  </si>
  <si>
    <t>40-2021</t>
  </si>
  <si>
    <t>39-2021</t>
  </si>
  <si>
    <t>38-2021</t>
  </si>
  <si>
    <t>37-2021</t>
  </si>
  <si>
    <t>36-2021</t>
  </si>
  <si>
    <t>35-2021</t>
  </si>
  <si>
    <t>34-2021</t>
  </si>
  <si>
    <t>33-2021</t>
  </si>
  <si>
    <t>32-2021</t>
  </si>
  <si>
    <t>31-2021</t>
  </si>
  <si>
    <t>30-2021</t>
  </si>
  <si>
    <t>29-2021</t>
  </si>
  <si>
    <t>28-2021</t>
  </si>
  <si>
    <t>27-2021</t>
  </si>
  <si>
    <t>26-2021</t>
  </si>
  <si>
    <t>25-2021</t>
  </si>
  <si>
    <t>24-2021</t>
  </si>
  <si>
    <t>23-2021</t>
  </si>
  <si>
    <t>22-2021</t>
  </si>
  <si>
    <t>21-2021</t>
  </si>
  <si>
    <t>20-2021</t>
  </si>
  <si>
    <t>19-2021</t>
  </si>
  <si>
    <t>18-2021</t>
  </si>
  <si>
    <t>17-2021</t>
  </si>
  <si>
    <t>16-2021</t>
  </si>
  <si>
    <t>15-2021</t>
  </si>
  <si>
    <t>14-2021</t>
  </si>
  <si>
    <t>13-2021</t>
  </si>
  <si>
    <t>12-2021</t>
  </si>
  <si>
    <t>11-2021</t>
  </si>
  <si>
    <t>10-2021</t>
  </si>
  <si>
    <t>09-2021</t>
  </si>
  <si>
    <t>08-2021</t>
  </si>
  <si>
    <t>07-2021</t>
  </si>
  <si>
    <t>06-2021</t>
  </si>
  <si>
    <t>05-2021</t>
  </si>
  <si>
    <t>04-2021</t>
  </si>
  <si>
    <t>03-2021</t>
  </si>
  <si>
    <t>02-2021</t>
  </si>
  <si>
    <t>01-2021</t>
  </si>
  <si>
    <t>52-2020</t>
  </si>
  <si>
    <t>51-2020</t>
  </si>
  <si>
    <t>50-2020</t>
  </si>
  <si>
    <t>49-2020</t>
  </si>
  <si>
    <t>48-2020</t>
  </si>
  <si>
    <t>47-2020</t>
  </si>
  <si>
    <t>46-2020</t>
  </si>
  <si>
    <t>45-2020</t>
  </si>
  <si>
    <t>44-2020</t>
  </si>
  <si>
    <t>43-2020</t>
  </si>
  <si>
    <t>42-2020</t>
  </si>
  <si>
    <t>41-2020</t>
  </si>
  <si>
    <t>40-2020</t>
  </si>
  <si>
    <t>39-2020</t>
  </si>
  <si>
    <t>38-2020</t>
  </si>
  <si>
    <t>37-2020</t>
  </si>
  <si>
    <t>36-2020</t>
  </si>
  <si>
    <t>35-2020</t>
  </si>
  <si>
    <t>34-2020</t>
  </si>
  <si>
    <t>33-2020</t>
  </si>
  <si>
    <t>32-2020</t>
  </si>
  <si>
    <t>31-2020</t>
  </si>
  <si>
    <t>30-2020</t>
  </si>
  <si>
    <t>29-2020</t>
  </si>
  <si>
    <t>28-2020</t>
  </si>
  <si>
    <t>27-2020</t>
  </si>
  <si>
    <t>26-2020</t>
  </si>
  <si>
    <t>25-2020</t>
  </si>
  <si>
    <t>24-2020</t>
  </si>
  <si>
    <t>23-2020</t>
  </si>
  <si>
    <t>22-2020</t>
  </si>
  <si>
    <t>21-2020</t>
  </si>
  <si>
    <t>20-2020</t>
  </si>
  <si>
    <t>19-2020</t>
  </si>
  <si>
    <t>18-2020</t>
  </si>
  <si>
    <t>17-2020</t>
  </si>
  <si>
    <t>16-2020</t>
  </si>
  <si>
    <t>15-2020</t>
  </si>
  <si>
    <t>14-2020</t>
  </si>
  <si>
    <t>13-2020</t>
  </si>
  <si>
    <t>12-2020</t>
  </si>
  <si>
    <t>11-2020</t>
  </si>
  <si>
    <t>10-2020</t>
  </si>
  <si>
    <t>09-2020</t>
  </si>
  <si>
    <t>08-2020</t>
  </si>
  <si>
    <t>07-2020</t>
  </si>
  <si>
    <t>06-2020</t>
  </si>
  <si>
    <t>05-2020</t>
  </si>
  <si>
    <t>04-2020</t>
  </si>
  <si>
    <t>03-2020</t>
  </si>
  <si>
    <t>02-2020</t>
  </si>
  <si>
    <t>01-2020</t>
  </si>
  <si>
    <t>00-2020</t>
  </si>
  <si>
    <t>VNINDEX</t>
  </si>
  <si>
    <t>x</t>
  </si>
  <si>
    <t>Điểm (+) 5 phiên</t>
  </si>
  <si>
    <t>Điểm (-) 5 phiên</t>
  </si>
  <si>
    <t>Tỷ lệ (+)/(-)</t>
  </si>
  <si>
    <t>test</t>
  </si>
  <si>
    <t>index</t>
  </si>
  <si>
    <t>26-2024</t>
  </si>
  <si>
    <t>Chỉ số phân bổ vốn</t>
  </si>
  <si>
    <t>27-2024</t>
  </si>
  <si>
    <t>Hệ số</t>
  </si>
  <si>
    <t>Tích cực</t>
  </si>
  <si>
    <t>Trung lập</t>
  </si>
  <si>
    <t>Tiêu cực</t>
  </si>
  <si>
    <t>sum</t>
  </si>
  <si>
    <t>28-2024</t>
  </si>
  <si>
    <t>29-2024</t>
  </si>
  <si>
    <t>sum (adjust)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</si>
</sst>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0" borderId="0" xfId="0" applyNumberFormat="1"/>
    <xf numFmtId="9" fontId="0" fillId="0" borderId="0" xfId="2" applyFont="1"/>
    <xf numFmtId="9" fontId="0" fillId="0" borderId="0" xfId="0" applyNumberFormat="1"/>
    <xf numFmtId="14" fontId="0" fillId="0" borderId="0" xfId="2" applyNumberFormat="1" applyFont="1"/>
    <xf numFmtId="0" fontId="0" fillId="0" borderId="0" xfId="2" applyNumberFormat="1" applyFont="1"/>
    <xf numFmtId="0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 bổ vốn_tổng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phanbovon_tong!$AK$1</c:f>
              <c:strCache>
                <c:ptCount val="1"/>
                <c:pt idx="0">
                  <c:v>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phanbovon_tong!$AJ$2:$AJ$121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phanbovon_tong!$AK$2:$AK$121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0.05</c:v>
                </c:pt>
                <c:pt idx="26">
                  <c:v>0.1</c:v>
                </c:pt>
                <c:pt idx="27">
                  <c:v>0.1</c:v>
                </c:pt>
                <c:pt idx="28">
                  <c:v>0.15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0.15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0.15</c:v>
                </c:pt>
                <c:pt idx="40">
                  <c:v>0.15</c:v>
                </c:pt>
                <c:pt idx="41">
                  <c:v>0.2</c:v>
                </c:pt>
                <c:pt idx="42">
                  <c:v>0.2</c:v>
                </c:pt>
                <c:pt idx="43">
                  <c:v>0.25</c:v>
                </c:pt>
                <c:pt idx="44">
                  <c:v>0.25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</c:v>
                </c:pt>
                <c:pt idx="56">
                  <c:v>0.15</c:v>
                </c:pt>
                <c:pt idx="57">
                  <c:v>0.15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0.15</c:v>
                </c:pt>
                <c:pt idx="93">
                  <c:v>0.15</c:v>
                </c:pt>
                <c:pt idx="94">
                  <c:v>0.2</c:v>
                </c:pt>
                <c:pt idx="95">
                  <c:v>0.15</c:v>
                </c:pt>
                <c:pt idx="96">
                  <c:v>0.15</c:v>
                </c:pt>
                <c:pt idx="97">
                  <c:v>0.1</c:v>
                </c:pt>
                <c:pt idx="98">
                  <c:v>0.1</c:v>
                </c:pt>
                <c:pt idx="99">
                  <c:v>0.05</c:v>
                </c:pt>
                <c:pt idx="100">
                  <c:v>0.1</c:v>
                </c:pt>
                <c:pt idx="101">
                  <c:v>0.1</c:v>
                </c:pt>
                <c:pt idx="102">
                  <c:v>0.15</c:v>
                </c:pt>
                <c:pt idx="103">
                  <c:v>0.2</c:v>
                </c:pt>
                <c:pt idx="104">
                  <c:v>0.2</c:v>
                </c:pt>
                <c:pt idx="105">
                  <c:v>0.15</c:v>
                </c:pt>
                <c:pt idx="106">
                  <c:v>0.15</c:v>
                </c:pt>
                <c:pt idx="107">
                  <c:v>0.1</c:v>
                </c:pt>
                <c:pt idx="108">
                  <c:v>0.05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0.05</c:v>
                </c:pt>
                <c:pt idx="115">
                  <c:v>0.05</c:v>
                </c:pt>
                <c:pt idx="116">
                  <c:v>0.1</c:v>
                </c:pt>
                <c:pt idx="117">
                  <c:v>0.1</c:v>
                </c:pt>
                <c:pt idx="118">
                  <c:v>0.15</c:v>
                </c:pt>
                <c:pt idx="119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C-4975-82C7-186953014096}"/>
            </c:ext>
          </c:extLst>
        </c:ser>
        <c:ser>
          <c:idx val="1"/>
          <c:order val="1"/>
          <c:tx>
            <c:strRef>
              <c:f>phanbovon_tong!$AL$1</c:f>
              <c:strCache>
                <c:ptCount val="1"/>
                <c:pt idx="0">
                  <c:v>B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phanbovon_tong!$AJ$2:$AJ$121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phanbovon_tong!$AL$2:$AL$121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0.15</c:v>
                </c:pt>
                <c:pt idx="7">
                  <c:v>0.15</c:v>
                </c:pt>
                <c:pt idx="8">
                  <c:v>0.2</c:v>
                </c:pt>
                <c:pt idx="9">
                  <c:v>0.15</c:v>
                </c:pt>
                <c:pt idx="10">
                  <c:v>0.1</c:v>
                </c:pt>
                <c:pt idx="11">
                  <c:v>0.05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0.05</c:v>
                </c:pt>
                <c:pt idx="29">
                  <c:v>0</c:v>
                </c:pt>
                <c:pt idx="30">
                  <c:v>0</c:v>
                </c:pt>
                <c:pt idx="31">
                  <c:v>0.05</c:v>
                </c:pt>
                <c:pt idx="32">
                  <c:v>0.05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0.2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</c:v>
                </c:pt>
                <c:pt idx="56">
                  <c:v>0.15</c:v>
                </c:pt>
                <c:pt idx="57">
                  <c:v>0.1</c:v>
                </c:pt>
                <c:pt idx="58">
                  <c:v>0.05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0.05</c:v>
                </c:pt>
                <c:pt idx="73">
                  <c:v>0.1</c:v>
                </c:pt>
                <c:pt idx="74">
                  <c:v>0.1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</c:v>
                </c:pt>
                <c:pt idx="79">
                  <c:v>0.1</c:v>
                </c:pt>
                <c:pt idx="80">
                  <c:v>0.05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0.05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0.15</c:v>
                </c:pt>
                <c:pt idx="102">
                  <c:v>0.15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0.15</c:v>
                </c:pt>
                <c:pt idx="107">
                  <c:v>0.15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C-4975-82C7-186953014096}"/>
            </c:ext>
          </c:extLst>
        </c:ser>
        <c:ser>
          <c:idx val="2"/>
          <c:order val="2"/>
          <c:tx>
            <c:strRef>
              <c:f>phanbovon_tong!$AM$1</c:f>
              <c:strCache>
                <c:ptCount val="1"/>
                <c:pt idx="0">
                  <c:v>C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phanbovon_tong!$AJ$2:$AJ$121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phanbovon_tong!$AM$2:$AM$121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0.15</c:v>
                </c:pt>
                <c:pt idx="7">
                  <c:v>0.15</c:v>
                </c:pt>
                <c:pt idx="8">
                  <c:v>0.2</c:v>
                </c:pt>
                <c:pt idx="9">
                  <c:v>0.15</c:v>
                </c:pt>
                <c:pt idx="10">
                  <c:v>0.15</c:v>
                </c:pt>
                <c:pt idx="11">
                  <c:v>0.1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0.05</c:v>
                </c:pt>
                <c:pt idx="27">
                  <c:v>0.1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0.15</c:v>
                </c:pt>
                <c:pt idx="41">
                  <c:v>0.15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</c:v>
                </c:pt>
                <c:pt idx="56">
                  <c:v>0.15</c:v>
                </c:pt>
                <c:pt idx="57">
                  <c:v>0.15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0.05</c:v>
                </c:pt>
                <c:pt idx="74">
                  <c:v>0.1</c:v>
                </c:pt>
                <c:pt idx="75">
                  <c:v>0.1</c:v>
                </c:pt>
                <c:pt idx="76">
                  <c:v>0.15</c:v>
                </c:pt>
                <c:pt idx="77">
                  <c:v>0.15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0.05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</c:v>
                </c:pt>
                <c:pt idx="97">
                  <c:v>0.1</c:v>
                </c:pt>
                <c:pt idx="98">
                  <c:v>0.05</c:v>
                </c:pt>
                <c:pt idx="99">
                  <c:v>0</c:v>
                </c:pt>
                <c:pt idx="100">
                  <c:v>0.05</c:v>
                </c:pt>
                <c:pt idx="101">
                  <c:v>0.1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C-4975-82C7-186953014096}"/>
            </c:ext>
          </c:extLst>
        </c:ser>
        <c:ser>
          <c:idx val="3"/>
          <c:order val="3"/>
          <c:tx>
            <c:strRef>
              <c:f>phanbovon_tong!$AN$1</c:f>
              <c:strCache>
                <c:ptCount val="1"/>
                <c:pt idx="0">
                  <c:v>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phanbovon_tong!$AJ$2:$AJ$121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phanbovon_tong!$AN$2:$AN$121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</c:v>
                </c:pt>
                <c:pt idx="12">
                  <c:v>0.1</c:v>
                </c:pt>
                <c:pt idx="13">
                  <c:v>0.05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0.05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0.25</c:v>
                </c:pt>
                <c:pt idx="43">
                  <c:v>0.2</c:v>
                </c:pt>
                <c:pt idx="44">
                  <c:v>0.15</c:v>
                </c:pt>
                <c:pt idx="45">
                  <c:v>0.15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0.15</c:v>
                </c:pt>
                <c:pt idx="50">
                  <c:v>0.2</c:v>
                </c:pt>
                <c:pt idx="51">
                  <c:v>0.2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0.15</c:v>
                </c:pt>
                <c:pt idx="56">
                  <c:v>0.15</c:v>
                </c:pt>
                <c:pt idx="57">
                  <c:v>0.1</c:v>
                </c:pt>
                <c:pt idx="58">
                  <c:v>0.05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0.05</c:v>
                </c:pt>
                <c:pt idx="72">
                  <c:v>0.1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</c:v>
                </c:pt>
                <c:pt idx="88">
                  <c:v>0.1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0.1</c:v>
                </c:pt>
                <c:pt idx="93">
                  <c:v>0.1</c:v>
                </c:pt>
                <c:pt idx="94">
                  <c:v>0.15</c:v>
                </c:pt>
                <c:pt idx="95">
                  <c:v>0.1</c:v>
                </c:pt>
                <c:pt idx="96">
                  <c:v>0.1</c:v>
                </c:pt>
                <c:pt idx="97">
                  <c:v>0.05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0.15</c:v>
                </c:pt>
                <c:pt idx="119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C-4975-82C7-18695301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913050896"/>
        <c:axId val="1913048976"/>
      </c:barChart>
      <c:lineChart>
        <c:grouping val="stacked"/>
        <c:varyColors val="0"/>
        <c:ser>
          <c:idx val="4"/>
          <c:order val="4"/>
          <c:tx>
            <c:strRef>
              <c:f>phanbovon_tong!$AP$1</c:f>
              <c:strCache>
                <c:ptCount val="1"/>
                <c:pt idx="0">
                  <c:v>sum (adjust)</c:v>
                </c:pt>
              </c:strCache>
            </c:strRef>
          </c:tx>
          <c:spPr>
            <a:ln w="158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phanbovon_tong!$AJ$2:$AJ$121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phanbovon_tong!$AP$2:$AP$121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0.4</c:v>
                </c:pt>
                <c:pt idx="12">
                  <c:v>0.2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0.6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0.6</c:v>
                </c:pt>
                <c:pt idx="40">
                  <c:v>0.6</c:v>
                </c:pt>
                <c:pt idx="41">
                  <c:v>0.8</c:v>
                </c:pt>
                <c:pt idx="42">
                  <c:v>1</c:v>
                </c:pt>
                <c:pt idx="43">
                  <c:v>1</c:v>
                </c:pt>
                <c:pt idx="44">
                  <c:v>0.8</c:v>
                </c:pt>
                <c:pt idx="45">
                  <c:v>0.8</c:v>
                </c:pt>
                <c:pt idx="46">
                  <c:v>0.6</c:v>
                </c:pt>
                <c:pt idx="47">
                  <c:v>0.8</c:v>
                </c:pt>
                <c:pt idx="48">
                  <c:v>0.8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0.8</c:v>
                </c:pt>
                <c:pt idx="56">
                  <c:v>0.6</c:v>
                </c:pt>
                <c:pt idx="57">
                  <c:v>0.6</c:v>
                </c:pt>
                <c:pt idx="58">
                  <c:v>0.4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</c:v>
                </c:pt>
                <c:pt idx="74">
                  <c:v>0.4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0.4</c:v>
                </c:pt>
                <c:pt idx="88">
                  <c:v>0.4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0.4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0.4</c:v>
                </c:pt>
                <c:pt idx="98">
                  <c:v>0.2</c:v>
                </c:pt>
                <c:pt idx="99">
                  <c:v>0</c:v>
                </c:pt>
                <c:pt idx="100">
                  <c:v>0.2</c:v>
                </c:pt>
                <c:pt idx="101">
                  <c:v>0.4</c:v>
                </c:pt>
                <c:pt idx="102">
                  <c:v>0.6</c:v>
                </c:pt>
                <c:pt idx="103">
                  <c:v>0.8</c:v>
                </c:pt>
                <c:pt idx="104">
                  <c:v>1</c:v>
                </c:pt>
                <c:pt idx="105">
                  <c:v>0.8</c:v>
                </c:pt>
                <c:pt idx="106">
                  <c:v>0.6</c:v>
                </c:pt>
                <c:pt idx="107">
                  <c:v>0.6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0.6</c:v>
                </c:pt>
                <c:pt idx="119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1C-4975-82C7-18695301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050896"/>
        <c:axId val="1913048976"/>
      </c:lineChart>
      <c:dateAx>
        <c:axId val="1913050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48976"/>
        <c:crosses val="autoZero"/>
        <c:auto val="1"/>
        <c:lblOffset val="100"/>
        <c:baseTimeUnit val="days"/>
      </c:dateAx>
      <c:valAx>
        <c:axId val="19130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5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phanbovon_tong!$AF$1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phanbovon_tong!$Z$2:$Z$121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phanbovon_tong!$AF$2:$AF$121</c:f>
              <c:numCache>
                <c:formatCode>General</c:formatCode>
                <c:ptCount val="120"/>
                <c:pt idx="0">
                  <c:v>1252.1199999999999</c:v>
                </c:pt>
                <c:pt idx="1">
                  <c:v>1254.6400000000001</c:v>
                </c:pt>
                <c:pt idx="2">
                  <c:v>1264.78</c:v>
                </c:pt>
                <c:pt idx="3">
                  <c:v>1274.44</c:v>
                </c:pt>
                <c:pt idx="4">
                  <c:v>1268.6600000000001</c:v>
                </c:pt>
                <c:pt idx="5">
                  <c:v>1281.18</c:v>
                </c:pt>
                <c:pt idx="6">
                  <c:v>1279.82</c:v>
                </c:pt>
                <c:pt idx="7">
                  <c:v>1280.75</c:v>
                </c:pt>
                <c:pt idx="8">
                  <c:v>1283.8</c:v>
                </c:pt>
                <c:pt idx="9">
                  <c:v>1285.94</c:v>
                </c:pt>
                <c:pt idx="10">
                  <c:v>1293.71</c:v>
                </c:pt>
                <c:pt idx="11">
                  <c:v>1283.56</c:v>
                </c:pt>
                <c:pt idx="12">
                  <c:v>1283.04</c:v>
                </c:pt>
                <c:pt idx="13">
                  <c:v>1279.8900000000001</c:v>
                </c:pt>
                <c:pt idx="14">
                  <c:v>1276.8499999999999</c:v>
                </c:pt>
                <c:pt idx="15">
                  <c:v>1269.79</c:v>
                </c:pt>
                <c:pt idx="16">
                  <c:v>1254.56</c:v>
                </c:pt>
                <c:pt idx="17">
                  <c:v>1245.32</c:v>
                </c:pt>
                <c:pt idx="18">
                  <c:v>1259.0899999999999</c:v>
                </c:pt>
                <c:pt idx="19">
                  <c:v>1261.24</c:v>
                </c:pt>
                <c:pt idx="20">
                  <c:v>1256.56</c:v>
                </c:pt>
                <c:pt idx="21">
                  <c:v>1254.1199999999999</c:v>
                </c:pt>
                <c:pt idx="22">
                  <c:v>1282.02</c:v>
                </c:pt>
                <c:pt idx="23">
                  <c:v>1282.3</c:v>
                </c:pt>
                <c:pt idx="24">
                  <c:v>1279.79</c:v>
                </c:pt>
                <c:pt idx="25">
                  <c:v>1279.5</c:v>
                </c:pt>
                <c:pt idx="26">
                  <c:v>1274.77</c:v>
                </c:pt>
                <c:pt idx="27">
                  <c:v>1279.9100000000001</c:v>
                </c:pt>
                <c:pt idx="28">
                  <c:v>1301.51</c:v>
                </c:pt>
                <c:pt idx="29">
                  <c:v>1300.19</c:v>
                </c:pt>
                <c:pt idx="30">
                  <c:v>1284.4100000000001</c:v>
                </c:pt>
                <c:pt idx="31">
                  <c:v>1290.67</c:v>
                </c:pt>
                <c:pt idx="32">
                  <c:v>1287.58</c:v>
                </c:pt>
                <c:pt idx="33">
                  <c:v>1283.56</c:v>
                </c:pt>
                <c:pt idx="34">
                  <c:v>1284.3499999999999</c:v>
                </c:pt>
                <c:pt idx="35">
                  <c:v>1283.52</c:v>
                </c:pt>
                <c:pt idx="36">
                  <c:v>1280</c:v>
                </c:pt>
                <c:pt idx="37">
                  <c:v>1261.72</c:v>
                </c:pt>
                <c:pt idx="38">
                  <c:v>1266.32</c:v>
                </c:pt>
                <c:pt idx="39">
                  <c:v>1272.6400000000001</c:v>
                </c:pt>
                <c:pt idx="40">
                  <c:v>1281.73</c:v>
                </c:pt>
                <c:pt idx="41">
                  <c:v>1267.68</c:v>
                </c:pt>
                <c:pt idx="42">
                  <c:v>1261.93</c:v>
                </c:pt>
                <c:pt idx="43">
                  <c:v>1281.03</c:v>
                </c:pt>
                <c:pt idx="44">
                  <c:v>1266.9100000000001</c:v>
                </c:pt>
                <c:pt idx="45">
                  <c:v>1277.1400000000001</c:v>
                </c:pt>
                <c:pt idx="46">
                  <c:v>1277.58</c:v>
                </c:pt>
                <c:pt idx="47">
                  <c:v>1273.1099999999999</c:v>
                </c:pt>
                <c:pt idx="48">
                  <c:v>1268.78</c:v>
                </c:pt>
                <c:pt idx="49">
                  <c:v>1254.3900000000001</c:v>
                </c:pt>
                <c:pt idx="50">
                  <c:v>1243.28</c:v>
                </c:pt>
                <c:pt idx="51">
                  <c:v>1240.18</c:v>
                </c:pt>
                <c:pt idx="52">
                  <c:v>1244.7</c:v>
                </c:pt>
                <c:pt idx="53">
                  <c:v>1248.6400000000001</c:v>
                </c:pt>
                <c:pt idx="54">
                  <c:v>1250.46</c:v>
                </c:pt>
                <c:pt idx="55">
                  <c:v>1248.6300000000001</c:v>
                </c:pt>
                <c:pt idx="56">
                  <c:v>1241.58</c:v>
                </c:pt>
                <c:pt idx="57">
                  <c:v>1221.03</c:v>
                </c:pt>
                <c:pt idx="58">
                  <c:v>1216.3599999999999</c:v>
                </c:pt>
                <c:pt idx="59">
                  <c:v>1209.52</c:v>
                </c:pt>
                <c:pt idx="60">
                  <c:v>1204.97</c:v>
                </c:pt>
                <c:pt idx="61">
                  <c:v>1205.6099999999999</c:v>
                </c:pt>
                <c:pt idx="62">
                  <c:v>1177.4000000000001</c:v>
                </c:pt>
                <c:pt idx="63">
                  <c:v>1190.22</c:v>
                </c:pt>
                <c:pt idx="64">
                  <c:v>1174.8499999999999</c:v>
                </c:pt>
                <c:pt idx="65">
                  <c:v>1193.01</c:v>
                </c:pt>
                <c:pt idx="66">
                  <c:v>1215.68</c:v>
                </c:pt>
                <c:pt idx="67">
                  <c:v>1216.6099999999999</c:v>
                </c:pt>
                <c:pt idx="68">
                  <c:v>1276.5999999999999</c:v>
                </c:pt>
                <c:pt idx="69">
                  <c:v>1258.2</c:v>
                </c:pt>
                <c:pt idx="70">
                  <c:v>1258.56</c:v>
                </c:pt>
                <c:pt idx="71">
                  <c:v>1262.82</c:v>
                </c:pt>
                <c:pt idx="72">
                  <c:v>1250.3499999999999</c:v>
                </c:pt>
                <c:pt idx="73">
                  <c:v>1255.1099999999999</c:v>
                </c:pt>
                <c:pt idx="74">
                  <c:v>1268.25</c:v>
                </c:pt>
                <c:pt idx="75">
                  <c:v>1271.47</c:v>
                </c:pt>
                <c:pt idx="76">
                  <c:v>1287.04</c:v>
                </c:pt>
                <c:pt idx="77">
                  <c:v>1281.52</c:v>
                </c:pt>
                <c:pt idx="78">
                  <c:v>1284.0899999999999</c:v>
                </c:pt>
                <c:pt idx="79">
                  <c:v>1290.18</c:v>
                </c:pt>
                <c:pt idx="80">
                  <c:v>1283.0899999999999</c:v>
                </c:pt>
                <c:pt idx="81">
                  <c:v>1282.21</c:v>
                </c:pt>
                <c:pt idx="82">
                  <c:v>1267.8599999999999</c:v>
                </c:pt>
                <c:pt idx="83">
                  <c:v>1281.8</c:v>
                </c:pt>
                <c:pt idx="84">
                  <c:v>1276.42</c:v>
                </c:pt>
                <c:pt idx="85">
                  <c:v>1260.08</c:v>
                </c:pt>
                <c:pt idx="86">
                  <c:v>1242.46</c:v>
                </c:pt>
                <c:pt idx="87">
                  <c:v>1243.56</c:v>
                </c:pt>
                <c:pt idx="88">
                  <c:v>1263.78</c:v>
                </c:pt>
                <c:pt idx="89">
                  <c:v>1264.26</c:v>
                </c:pt>
                <c:pt idx="90">
                  <c:v>1270.51</c:v>
                </c:pt>
                <c:pt idx="91">
                  <c:v>1245</c:v>
                </c:pt>
                <c:pt idx="92">
                  <c:v>1235.49</c:v>
                </c:pt>
                <c:pt idx="93">
                  <c:v>1247.3499999999999</c:v>
                </c:pt>
                <c:pt idx="94">
                  <c:v>1268.46</c:v>
                </c:pt>
                <c:pt idx="95">
                  <c:v>1262.73</c:v>
                </c:pt>
                <c:pt idx="96">
                  <c:v>1269.98</c:v>
                </c:pt>
                <c:pt idx="97">
                  <c:v>1261.4100000000001</c:v>
                </c:pt>
                <c:pt idx="98">
                  <c:v>1258.28</c:v>
                </c:pt>
                <c:pt idx="99">
                  <c:v>1252.73</c:v>
                </c:pt>
                <c:pt idx="100">
                  <c:v>1254.55</c:v>
                </c:pt>
                <c:pt idx="101">
                  <c:v>1237.46</c:v>
                </c:pt>
                <c:pt idx="102">
                  <c:v>1224.17</c:v>
                </c:pt>
                <c:pt idx="103">
                  <c:v>1212</c:v>
                </c:pt>
                <c:pt idx="104">
                  <c:v>1227.31</c:v>
                </c:pt>
                <c:pt idx="105">
                  <c:v>1230.04</c:v>
                </c:pt>
                <c:pt idx="106">
                  <c:v>1230.06</c:v>
                </c:pt>
                <c:pt idx="107">
                  <c:v>1224.97</c:v>
                </c:pt>
                <c:pt idx="108">
                  <c:v>1209.7</c:v>
                </c:pt>
                <c:pt idx="109">
                  <c:v>1202.5</c:v>
                </c:pt>
                <c:pt idx="110">
                  <c:v>1198.53</c:v>
                </c:pt>
                <c:pt idx="111">
                  <c:v>1188.48</c:v>
                </c:pt>
                <c:pt idx="112">
                  <c:v>1186.06</c:v>
                </c:pt>
                <c:pt idx="113">
                  <c:v>1172.55</c:v>
                </c:pt>
                <c:pt idx="114">
                  <c:v>1173.02</c:v>
                </c:pt>
                <c:pt idx="115">
                  <c:v>1164.31</c:v>
                </c:pt>
                <c:pt idx="116">
                  <c:v>1179.6500000000001</c:v>
                </c:pt>
                <c:pt idx="117">
                  <c:v>1175.69</c:v>
                </c:pt>
                <c:pt idx="118">
                  <c:v>1175.67</c:v>
                </c:pt>
                <c:pt idx="119">
                  <c:v>1170.3699999999999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5-4D64-A55F-8E0D785E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</a:t>
            </a:r>
            <a:r>
              <a:rPr lang="en-US" baseline="0"/>
              <a:t> bổ vốn_ngành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phanbovon_nganh!$BY$1</c:f>
              <c:strCache>
                <c:ptCount val="1"/>
                <c:pt idx="0">
                  <c:v> ban_le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phanbovon_nganh!$BY$2:$BY$121</c:f>
              <c:numCache>
                <c:formatCode>0%</c:formatCode>
                <c:ptCount val="120"/>
                <c:pt idx="0">
                  <c:v>0.23467836466920042</c:v>
                </c:pt>
                <c:pt idx="1">
                  <c:v>2.7923757848748943E-2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6.4703473928799951E-2</c:v>
                </c:pt>
                <c:pt idx="8">
                  <c:v>0.22988141388912786</c:v>
                </c:pt>
                <c:pt idx="9">
                  <c:v>0.33545872816657807</c:v>
                </c:pt>
                <c:pt idx="10">
                  <c:v>0.46265870973725065</c:v>
                </c:pt>
                <c:pt idx="11">
                  <c:v>0.55375684885780962</c:v>
                </c:pt>
                <c:pt idx="12">
                  <c:v>0.65298629263957164</c:v>
                </c:pt>
                <c:pt idx="13">
                  <c:v>0.37977403851809377</c:v>
                </c:pt>
                <c:pt idx="14">
                  <c:v>0.1521539667207977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0.16272696217153967</c:v>
                </c:pt>
                <c:pt idx="34">
                  <c:v>0.47883256166531807</c:v>
                </c:pt>
                <c:pt idx="35">
                  <c:v>0.65907394804705777</c:v>
                </c:pt>
                <c:pt idx="36">
                  <c:v>0.69957328288108944</c:v>
                </c:pt>
                <c:pt idx="37">
                  <c:v>0.73356284417644435</c:v>
                </c:pt>
                <c:pt idx="38">
                  <c:v>0.77626821553062331</c:v>
                </c:pt>
                <c:pt idx="39">
                  <c:v>0.73900909054178388</c:v>
                </c:pt>
                <c:pt idx="40">
                  <c:v>0.66310858611093171</c:v>
                </c:pt>
                <c:pt idx="41">
                  <c:v>0.58565776710643891</c:v>
                </c:pt>
                <c:pt idx="42">
                  <c:v>0.51116283341788271</c:v>
                </c:pt>
                <c:pt idx="43">
                  <c:v>0.43002749153796371</c:v>
                </c:pt>
                <c:pt idx="44">
                  <c:v>0.34137934793607794</c:v>
                </c:pt>
                <c:pt idx="45">
                  <c:v>0.28742444426323888</c:v>
                </c:pt>
                <c:pt idx="46">
                  <c:v>0.24425327797997406</c:v>
                </c:pt>
                <c:pt idx="47">
                  <c:v>0.22168833236545171</c:v>
                </c:pt>
                <c:pt idx="48">
                  <c:v>0.30542409319314306</c:v>
                </c:pt>
                <c:pt idx="49">
                  <c:v>0.44509036661282464</c:v>
                </c:pt>
                <c:pt idx="50">
                  <c:v>0.59009581468993466</c:v>
                </c:pt>
                <c:pt idx="51">
                  <c:v>0.73136152954682887</c:v>
                </c:pt>
                <c:pt idx="52">
                  <c:v>0.84590675836089291</c:v>
                </c:pt>
                <c:pt idx="53">
                  <c:v>0.87842110939493989</c:v>
                </c:pt>
                <c:pt idx="54">
                  <c:v>0.86576377077373379</c:v>
                </c:pt>
                <c:pt idx="55">
                  <c:v>0.86209025832085506</c:v>
                </c:pt>
                <c:pt idx="56">
                  <c:v>0.81500543251930124</c:v>
                </c:pt>
                <c:pt idx="57">
                  <c:v>0.74896150051891541</c:v>
                </c:pt>
                <c:pt idx="58">
                  <c:v>0.60837701385137144</c:v>
                </c:pt>
                <c:pt idx="59">
                  <c:v>0.36618385692762478</c:v>
                </c:pt>
                <c:pt idx="60">
                  <c:v>7.2432571420795983E-2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0.15137650872926969</c:v>
                </c:pt>
                <c:pt idx="76">
                  <c:v>0.35738424068417263</c:v>
                </c:pt>
                <c:pt idx="77">
                  <c:v>0.38529001766727816</c:v>
                </c:pt>
                <c:pt idx="78">
                  <c:v>0.41780531505991725</c:v>
                </c:pt>
                <c:pt idx="79">
                  <c:v>0.33669167625809171</c:v>
                </c:pt>
                <c:pt idx="80">
                  <c:v>0.28514432767052089</c:v>
                </c:pt>
                <c:pt idx="81">
                  <c:v>0.18312002743853423</c:v>
                </c:pt>
                <c:pt idx="82">
                  <c:v>7.5330989618894187E-2</c:v>
                </c:pt>
                <c:pt idx="83">
                  <c:v>6.080489900391511E-3</c:v>
                </c:pt>
                <c:pt idx="84">
                  <c:v>0.13115401809611665</c:v>
                </c:pt>
                <c:pt idx="85">
                  <c:v>0.20905597376663893</c:v>
                </c:pt>
                <c:pt idx="86">
                  <c:v>0.31702550288461795</c:v>
                </c:pt>
                <c:pt idx="87">
                  <c:v>0.2633507844556911</c:v>
                </c:pt>
                <c:pt idx="88">
                  <c:v>0.24996170170377296</c:v>
                </c:pt>
                <c:pt idx="89">
                  <c:v>0.21799317527608691</c:v>
                </c:pt>
                <c:pt idx="90">
                  <c:v>0.22993476850282751</c:v>
                </c:pt>
                <c:pt idx="91">
                  <c:v>0.23001866751980873</c:v>
                </c:pt>
                <c:pt idx="92">
                  <c:v>0.42473658371274076</c:v>
                </c:pt>
                <c:pt idx="93">
                  <c:v>0.51477540040405212</c:v>
                </c:pt>
                <c:pt idx="94">
                  <c:v>0.59937559388513928</c:v>
                </c:pt>
                <c:pt idx="95">
                  <c:v>0.49176362587538625</c:v>
                </c:pt>
                <c:pt idx="96">
                  <c:v>0.37506329583874204</c:v>
                </c:pt>
                <c:pt idx="97">
                  <c:v>0.20963363595699197</c:v>
                </c:pt>
                <c:pt idx="98">
                  <c:v>9.1213893943790106E-2</c:v>
                </c:pt>
                <c:pt idx="99">
                  <c:v>0</c:v>
                </c:pt>
                <c:pt idx="100">
                  <c:v>0</c:v>
                </c:pt>
                <c:pt idx="101">
                  <c:v>4.4115063080449587E-2</c:v>
                </c:pt>
                <c:pt idx="102">
                  <c:v>0.13314770071464285</c:v>
                </c:pt>
                <c:pt idx="103">
                  <c:v>0.23412748303232539</c:v>
                </c:pt>
                <c:pt idx="104">
                  <c:v>0.41032483893288951</c:v>
                </c:pt>
                <c:pt idx="105">
                  <c:v>0.48830694208043013</c:v>
                </c:pt>
                <c:pt idx="106">
                  <c:v>0.52452879783144701</c:v>
                </c:pt>
                <c:pt idx="107">
                  <c:v>0.51225546901880004</c:v>
                </c:pt>
                <c:pt idx="108">
                  <c:v>0.48959058172232756</c:v>
                </c:pt>
                <c:pt idx="109">
                  <c:v>0.45295093929648111</c:v>
                </c:pt>
                <c:pt idx="110">
                  <c:v>0.41040684578378517</c:v>
                </c:pt>
                <c:pt idx="111">
                  <c:v>0.44560527671245642</c:v>
                </c:pt>
                <c:pt idx="112">
                  <c:v>0.55490365714270218</c:v>
                </c:pt>
                <c:pt idx="113">
                  <c:v>0.60861436998632801</c:v>
                </c:pt>
                <c:pt idx="114">
                  <c:v>0.6681666419440575</c:v>
                </c:pt>
                <c:pt idx="115">
                  <c:v>0.72828751394932678</c:v>
                </c:pt>
                <c:pt idx="116">
                  <c:v>0.47341932039198281</c:v>
                </c:pt>
                <c:pt idx="117">
                  <c:v>0.2386543531766056</c:v>
                </c:pt>
                <c:pt idx="118">
                  <c:v>0.28607456234449857</c:v>
                </c:pt>
                <c:pt idx="119">
                  <c:v>0.31577119351520339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FFD-9501-122CEC28FEB4}"/>
            </c:ext>
          </c:extLst>
        </c:ser>
        <c:ser>
          <c:idx val="1"/>
          <c:order val="1"/>
          <c:tx>
            <c:strRef>
              <c:f>phanbovon_nganh!$BZ$1</c:f>
              <c:strCache>
                <c:ptCount val="1"/>
                <c:pt idx="0">
                  <c:v> bds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phanbovon_nganh!$BZ$2:$BZ$121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6.8553723791152057E-2</c:v>
                </c:pt>
                <c:pt idx="11">
                  <c:v>0.1251258599319959</c:v>
                </c:pt>
                <c:pt idx="12">
                  <c:v>9.7524627181004436E-2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1.9670951243659217E-2</c:v>
                </c:pt>
                <c:pt idx="32">
                  <c:v>9.9020692111362107E-2</c:v>
                </c:pt>
                <c:pt idx="33">
                  <c:v>0.2009078250395917</c:v>
                </c:pt>
                <c:pt idx="34">
                  <c:v>0.28021622223946885</c:v>
                </c:pt>
                <c:pt idx="35">
                  <c:v>0.27458719251354796</c:v>
                </c:pt>
                <c:pt idx="36">
                  <c:v>0.27863979635664526</c:v>
                </c:pt>
                <c:pt idx="37">
                  <c:v>0.24711129700703877</c:v>
                </c:pt>
                <c:pt idx="38">
                  <c:v>0.22583490347063959</c:v>
                </c:pt>
                <c:pt idx="39">
                  <c:v>0.35365758641591871</c:v>
                </c:pt>
                <c:pt idx="40">
                  <c:v>0.49395326853227867</c:v>
                </c:pt>
                <c:pt idx="41">
                  <c:v>0.63232529547651151</c:v>
                </c:pt>
                <c:pt idx="42">
                  <c:v>0.7382321229000246</c:v>
                </c:pt>
                <c:pt idx="43">
                  <c:v>0.81230524097903789</c:v>
                </c:pt>
                <c:pt idx="44">
                  <c:v>0.75689383537593402</c:v>
                </c:pt>
                <c:pt idx="45">
                  <c:v>0.68076526330353493</c:v>
                </c:pt>
                <c:pt idx="46">
                  <c:v>0.57302046788513616</c:v>
                </c:pt>
                <c:pt idx="47">
                  <c:v>0.5144568267220041</c:v>
                </c:pt>
                <c:pt idx="48">
                  <c:v>0.50658981621221355</c:v>
                </c:pt>
                <c:pt idx="49">
                  <c:v>0.52338310295454515</c:v>
                </c:pt>
                <c:pt idx="50">
                  <c:v>0.59048478250527248</c:v>
                </c:pt>
                <c:pt idx="51">
                  <c:v>0.6766436507994833</c:v>
                </c:pt>
                <c:pt idx="52">
                  <c:v>0.74518111617623561</c:v>
                </c:pt>
                <c:pt idx="53">
                  <c:v>0.76236770998457781</c:v>
                </c:pt>
                <c:pt idx="54">
                  <c:v>0.75918799940132453</c:v>
                </c:pt>
                <c:pt idx="55">
                  <c:v>0.73403616493767321</c:v>
                </c:pt>
                <c:pt idx="56">
                  <c:v>0.6171882126431194</c:v>
                </c:pt>
                <c:pt idx="57">
                  <c:v>0.47165988892140875</c:v>
                </c:pt>
                <c:pt idx="58">
                  <c:v>0.24822417212776066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1.1461551026672585E-2</c:v>
                </c:pt>
                <c:pt idx="72">
                  <c:v>0.19694125415250169</c:v>
                </c:pt>
                <c:pt idx="73">
                  <c:v>0.39396786786421434</c:v>
                </c:pt>
                <c:pt idx="74">
                  <c:v>0.43716978966366626</c:v>
                </c:pt>
                <c:pt idx="75">
                  <c:v>0.49294332519256195</c:v>
                </c:pt>
                <c:pt idx="76">
                  <c:v>0.60543476136948438</c:v>
                </c:pt>
                <c:pt idx="77">
                  <c:v>0.63727766472391234</c:v>
                </c:pt>
                <c:pt idx="78">
                  <c:v>0.60928292279782359</c:v>
                </c:pt>
                <c:pt idx="79">
                  <c:v>0.67616523261755457</c:v>
                </c:pt>
                <c:pt idx="80">
                  <c:v>0.72707517904302299</c:v>
                </c:pt>
                <c:pt idx="81">
                  <c:v>0.69932280519138157</c:v>
                </c:pt>
                <c:pt idx="82">
                  <c:v>0.68485976489349543</c:v>
                </c:pt>
                <c:pt idx="83">
                  <c:v>0.73088802084665672</c:v>
                </c:pt>
                <c:pt idx="84">
                  <c:v>0.64524525587270332</c:v>
                </c:pt>
                <c:pt idx="85">
                  <c:v>0.49842400961904004</c:v>
                </c:pt>
                <c:pt idx="86">
                  <c:v>0.3891955119741809</c:v>
                </c:pt>
                <c:pt idx="87">
                  <c:v>0.14905675060168361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9.1664527355858283E-2</c:v>
                </c:pt>
                <c:pt idx="94">
                  <c:v>0.2672998899763856</c:v>
                </c:pt>
                <c:pt idx="95">
                  <c:v>0.16458305778602922</c:v>
                </c:pt>
                <c:pt idx="96">
                  <c:v>0.13929549547256054</c:v>
                </c:pt>
                <c:pt idx="97">
                  <c:v>8.8820245376348181E-2</c:v>
                </c:pt>
                <c:pt idx="98">
                  <c:v>0</c:v>
                </c:pt>
                <c:pt idx="99">
                  <c:v>0</c:v>
                </c:pt>
                <c:pt idx="100">
                  <c:v>5.9343908663877031E-2</c:v>
                </c:pt>
                <c:pt idx="101">
                  <c:v>0.25319993696151755</c:v>
                </c:pt>
                <c:pt idx="102">
                  <c:v>0.43057100910744905</c:v>
                </c:pt>
                <c:pt idx="103">
                  <c:v>0.63847543356664516</c:v>
                </c:pt>
                <c:pt idx="104">
                  <c:v>0.72831318924114685</c:v>
                </c:pt>
                <c:pt idx="105">
                  <c:v>0.56475002346358427</c:v>
                </c:pt>
                <c:pt idx="106">
                  <c:v>0.4458515547370322</c:v>
                </c:pt>
                <c:pt idx="107">
                  <c:v>0.22685210046606308</c:v>
                </c:pt>
                <c:pt idx="108">
                  <c:v>1.6489121303548925E-2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2.9055108251198093E-2</c:v>
                </c:pt>
                <c:pt idx="116">
                  <c:v>0.14683485114984171</c:v>
                </c:pt>
                <c:pt idx="117">
                  <c:v>0.18721079763581949</c:v>
                </c:pt>
                <c:pt idx="118">
                  <c:v>0.30407722558047545</c:v>
                </c:pt>
                <c:pt idx="119">
                  <c:v>0.2834885347457225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FFD-9501-122CEC28FEB4}"/>
            </c:ext>
          </c:extLst>
        </c:ser>
        <c:ser>
          <c:idx val="2"/>
          <c:order val="2"/>
          <c:tx>
            <c:strRef>
              <c:f>phanbovon_nganh!$CA$1</c:f>
              <c:strCache>
                <c:ptCount val="1"/>
                <c:pt idx="0">
                  <c:v> chung_khoan 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phanbovon_nganh!$CA$2:$CA$121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0.1773743807532763</c:v>
                </c:pt>
                <c:pt idx="5">
                  <c:v>0.38676792054217424</c:v>
                </c:pt>
                <c:pt idx="6">
                  <c:v>0.58293907440717563</c:v>
                </c:pt>
                <c:pt idx="7">
                  <c:v>0.59283863110984159</c:v>
                </c:pt>
                <c:pt idx="8">
                  <c:v>0.65950739603075537</c:v>
                </c:pt>
                <c:pt idx="9">
                  <c:v>0.60129421809951888</c:v>
                </c:pt>
                <c:pt idx="10">
                  <c:v>0.54538513291115609</c:v>
                </c:pt>
                <c:pt idx="11">
                  <c:v>0.42677677409918341</c:v>
                </c:pt>
                <c:pt idx="12">
                  <c:v>0.33902241927765614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9.3354126256091768E-2</c:v>
                </c:pt>
                <c:pt idx="25">
                  <c:v>0.44628414234322733</c:v>
                </c:pt>
                <c:pt idx="26">
                  <c:v>0.55615033605672615</c:v>
                </c:pt>
                <c:pt idx="27">
                  <c:v>0.56412834122430189</c:v>
                </c:pt>
                <c:pt idx="28">
                  <c:v>0.58107704564387441</c:v>
                </c:pt>
                <c:pt idx="29">
                  <c:v>0.42848673554160444</c:v>
                </c:pt>
                <c:pt idx="30">
                  <c:v>0.32596024198188284</c:v>
                </c:pt>
                <c:pt idx="31">
                  <c:v>0.27112669497647657</c:v>
                </c:pt>
                <c:pt idx="32">
                  <c:v>0.36262755409620551</c:v>
                </c:pt>
                <c:pt idx="33">
                  <c:v>0.4560198363096486</c:v>
                </c:pt>
                <c:pt idx="34">
                  <c:v>0.50917811359959353</c:v>
                </c:pt>
                <c:pt idx="35">
                  <c:v>0.49840365332331676</c:v>
                </c:pt>
                <c:pt idx="36">
                  <c:v>0.49849685677562078</c:v>
                </c:pt>
                <c:pt idx="37">
                  <c:v>0.40850152402829726</c:v>
                </c:pt>
                <c:pt idx="38">
                  <c:v>0.29501633646376491</c:v>
                </c:pt>
                <c:pt idx="39">
                  <c:v>0.37028646691764222</c:v>
                </c:pt>
                <c:pt idx="40">
                  <c:v>0.40103141571652062</c:v>
                </c:pt>
                <c:pt idx="41">
                  <c:v>0.48026564508843361</c:v>
                </c:pt>
                <c:pt idx="42">
                  <c:v>0.5436579894965301</c:v>
                </c:pt>
                <c:pt idx="43">
                  <c:v>0.62740454556947467</c:v>
                </c:pt>
                <c:pt idx="44">
                  <c:v>0.59800890490013803</c:v>
                </c:pt>
                <c:pt idx="45">
                  <c:v>0.57740279687880891</c:v>
                </c:pt>
                <c:pt idx="46">
                  <c:v>0.50063123850451896</c:v>
                </c:pt>
                <c:pt idx="47">
                  <c:v>0.49627081656789435</c:v>
                </c:pt>
                <c:pt idx="48">
                  <c:v>0.54422589331426541</c:v>
                </c:pt>
                <c:pt idx="49">
                  <c:v>0.58634341618307995</c:v>
                </c:pt>
                <c:pt idx="50">
                  <c:v>0.68713326094359106</c:v>
                </c:pt>
                <c:pt idx="51">
                  <c:v>0.79234795245331502</c:v>
                </c:pt>
                <c:pt idx="52">
                  <c:v>0.8652195309847126</c:v>
                </c:pt>
                <c:pt idx="53">
                  <c:v>0.83969341916503026</c:v>
                </c:pt>
                <c:pt idx="54">
                  <c:v>0.75718322118540793</c:v>
                </c:pt>
                <c:pt idx="55">
                  <c:v>0.71967669885366314</c:v>
                </c:pt>
                <c:pt idx="56">
                  <c:v>0.5847486710761316</c:v>
                </c:pt>
                <c:pt idx="57">
                  <c:v>0.40864573520197667</c:v>
                </c:pt>
                <c:pt idx="58">
                  <c:v>0.23575530152616081</c:v>
                </c:pt>
                <c:pt idx="59">
                  <c:v>3.2951323908726973E-2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0.12186188394834171</c:v>
                </c:pt>
                <c:pt idx="74">
                  <c:v>0.28232087394867078</c:v>
                </c:pt>
                <c:pt idx="75">
                  <c:v>0.43787626867824497</c:v>
                </c:pt>
                <c:pt idx="76">
                  <c:v>0.41538437296778891</c:v>
                </c:pt>
                <c:pt idx="77">
                  <c:v>0.37919257291283748</c:v>
                </c:pt>
                <c:pt idx="78">
                  <c:v>0.28127260341516513</c:v>
                </c:pt>
                <c:pt idx="79">
                  <c:v>0.18503441083392871</c:v>
                </c:pt>
                <c:pt idx="80">
                  <c:v>0.10736095637005741</c:v>
                </c:pt>
                <c:pt idx="81">
                  <c:v>0.10546502092988785</c:v>
                </c:pt>
                <c:pt idx="82">
                  <c:v>0.15187513109764239</c:v>
                </c:pt>
                <c:pt idx="83">
                  <c:v>0.27351173046209931</c:v>
                </c:pt>
                <c:pt idx="84">
                  <c:v>0.44754023953242017</c:v>
                </c:pt>
                <c:pt idx="85">
                  <c:v>0.51032953643801515</c:v>
                </c:pt>
                <c:pt idx="86">
                  <c:v>0.63815718017158007</c:v>
                </c:pt>
                <c:pt idx="87">
                  <c:v>0.62704318786008317</c:v>
                </c:pt>
                <c:pt idx="88">
                  <c:v>0.61933950488849365</c:v>
                </c:pt>
                <c:pt idx="89">
                  <c:v>0.63003259115144428</c:v>
                </c:pt>
                <c:pt idx="90">
                  <c:v>0.72524038627458065</c:v>
                </c:pt>
                <c:pt idx="91">
                  <c:v>0.71838822305361094</c:v>
                </c:pt>
                <c:pt idx="92">
                  <c:v>0.77287603957508832</c:v>
                </c:pt>
                <c:pt idx="93">
                  <c:v>0.79039239909425418</c:v>
                </c:pt>
                <c:pt idx="94">
                  <c:v>0.82331311778965</c:v>
                </c:pt>
                <c:pt idx="95">
                  <c:v>0.7497089328862544</c:v>
                </c:pt>
                <c:pt idx="96">
                  <c:v>0.71080329763775052</c:v>
                </c:pt>
                <c:pt idx="97">
                  <c:v>0.64363246499214011</c:v>
                </c:pt>
                <c:pt idx="98">
                  <c:v>0.60612841436688969</c:v>
                </c:pt>
                <c:pt idx="99">
                  <c:v>0.38932523860259566</c:v>
                </c:pt>
                <c:pt idx="100">
                  <c:v>0.36659690167080233</c:v>
                </c:pt>
                <c:pt idx="101">
                  <c:v>0.39592073726199273</c:v>
                </c:pt>
                <c:pt idx="102">
                  <c:v>0.44473904760056637</c:v>
                </c:pt>
                <c:pt idx="103">
                  <c:v>0.48373472274868234</c:v>
                </c:pt>
                <c:pt idx="104">
                  <c:v>0.65292097143373695</c:v>
                </c:pt>
                <c:pt idx="105">
                  <c:v>0.67934605063142373</c:v>
                </c:pt>
                <c:pt idx="106">
                  <c:v>0.67519074759993991</c:v>
                </c:pt>
                <c:pt idx="107">
                  <c:v>0.56403368268058574</c:v>
                </c:pt>
                <c:pt idx="108">
                  <c:v>0.47765990433020056</c:v>
                </c:pt>
                <c:pt idx="109">
                  <c:v>0.34735749852800341</c:v>
                </c:pt>
                <c:pt idx="110">
                  <c:v>0.23399720111920724</c:v>
                </c:pt>
                <c:pt idx="111">
                  <c:v>4.7240093271186445E-2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8.6143808796202204E-2</c:v>
                </c:pt>
                <c:pt idx="116">
                  <c:v>0.2431063183896176</c:v>
                </c:pt>
                <c:pt idx="117">
                  <c:v>0.3764631942314634</c:v>
                </c:pt>
                <c:pt idx="118">
                  <c:v>0.56263791349390369</c:v>
                </c:pt>
                <c:pt idx="119">
                  <c:v>0.48366863499352108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FFD-9501-122CEC28FEB4}"/>
            </c:ext>
          </c:extLst>
        </c:ser>
        <c:ser>
          <c:idx val="3"/>
          <c:order val="3"/>
          <c:tx>
            <c:strRef>
              <c:f>phanbovon_nganh!$CB$1</c:f>
              <c:strCache>
                <c:ptCount val="1"/>
                <c:pt idx="0">
                  <c:v> thep 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phanbovon_nganh!$CB$2:$CB$121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0.29008444707336817</c:v>
                </c:pt>
                <c:pt idx="6">
                  <c:v>0.54527133546896978</c:v>
                </c:pt>
                <c:pt idx="7">
                  <c:v>0.68555599182102611</c:v>
                </c:pt>
                <c:pt idx="8">
                  <c:v>0.79939020321844301</c:v>
                </c:pt>
                <c:pt idx="9">
                  <c:v>0.83652007739385592</c:v>
                </c:pt>
                <c:pt idx="10">
                  <c:v>0.71364085274136779</c:v>
                </c:pt>
                <c:pt idx="11">
                  <c:v>0.57741740667833785</c:v>
                </c:pt>
                <c:pt idx="12">
                  <c:v>0.333934024972799</c:v>
                </c:pt>
                <c:pt idx="13">
                  <c:v>7.1034489557856059E-2</c:v>
                </c:pt>
                <c:pt idx="14">
                  <c:v>0.10302997157076341</c:v>
                </c:pt>
                <c:pt idx="15">
                  <c:v>0.22206630454945958</c:v>
                </c:pt>
                <c:pt idx="16">
                  <c:v>0.34395731998192886</c:v>
                </c:pt>
                <c:pt idx="17">
                  <c:v>0.57452603361544574</c:v>
                </c:pt>
                <c:pt idx="18">
                  <c:v>0.84409842860853534</c:v>
                </c:pt>
                <c:pt idx="19">
                  <c:v>0.74086792644502875</c:v>
                </c:pt>
                <c:pt idx="20">
                  <c:v>0.59490628248308897</c:v>
                </c:pt>
                <c:pt idx="21">
                  <c:v>0.50453166285670015</c:v>
                </c:pt>
                <c:pt idx="22">
                  <c:v>0.42523743583812712</c:v>
                </c:pt>
                <c:pt idx="23">
                  <c:v>0.30160178838797302</c:v>
                </c:pt>
                <c:pt idx="24">
                  <c:v>0.40867297519275442</c:v>
                </c:pt>
                <c:pt idx="25">
                  <c:v>0.57651803230707666</c:v>
                </c:pt>
                <c:pt idx="26">
                  <c:v>0.68130291165707868</c:v>
                </c:pt>
                <c:pt idx="27">
                  <c:v>0.75378697449736676</c:v>
                </c:pt>
                <c:pt idx="28">
                  <c:v>0.73619185376803453</c:v>
                </c:pt>
                <c:pt idx="29">
                  <c:v>0.65340635420017534</c:v>
                </c:pt>
                <c:pt idx="30">
                  <c:v>0.56266926320097677</c:v>
                </c:pt>
                <c:pt idx="31">
                  <c:v>0.46594238866327442</c:v>
                </c:pt>
                <c:pt idx="32">
                  <c:v>0.4018100446682869</c:v>
                </c:pt>
                <c:pt idx="33">
                  <c:v>0.47717839919880073</c:v>
                </c:pt>
                <c:pt idx="34">
                  <c:v>0.39415254086922152</c:v>
                </c:pt>
                <c:pt idx="35">
                  <c:v>0.42225022273609997</c:v>
                </c:pt>
                <c:pt idx="36">
                  <c:v>0.50259509223793108</c:v>
                </c:pt>
                <c:pt idx="37">
                  <c:v>0.5690028372061835</c:v>
                </c:pt>
                <c:pt idx="38">
                  <c:v>0.60115410240772926</c:v>
                </c:pt>
                <c:pt idx="39">
                  <c:v>0.7966176905158544</c:v>
                </c:pt>
                <c:pt idx="40">
                  <c:v>0.84557910460242369</c:v>
                </c:pt>
                <c:pt idx="41">
                  <c:v>0.8538709813530716</c:v>
                </c:pt>
                <c:pt idx="42">
                  <c:v>0.85914022752411157</c:v>
                </c:pt>
                <c:pt idx="43">
                  <c:v>0.87929365115336167</c:v>
                </c:pt>
                <c:pt idx="44">
                  <c:v>0.85782043787935325</c:v>
                </c:pt>
                <c:pt idx="45">
                  <c:v>0.837022679456217</c:v>
                </c:pt>
                <c:pt idx="46">
                  <c:v>0.83454179319025878</c:v>
                </c:pt>
                <c:pt idx="47">
                  <c:v>0.84253022747260009</c:v>
                </c:pt>
                <c:pt idx="48">
                  <c:v>0.8435572288013885</c:v>
                </c:pt>
                <c:pt idx="49">
                  <c:v>0.84632193311697823</c:v>
                </c:pt>
                <c:pt idx="50">
                  <c:v>0.88700662477743075</c:v>
                </c:pt>
                <c:pt idx="51">
                  <c:v>0.89349843230826187</c:v>
                </c:pt>
                <c:pt idx="52">
                  <c:v>0.87384481020045057</c:v>
                </c:pt>
                <c:pt idx="53">
                  <c:v>0.83688125977630068</c:v>
                </c:pt>
                <c:pt idx="54">
                  <c:v>0.76573363738447864</c:v>
                </c:pt>
                <c:pt idx="55">
                  <c:v>0.67828333819840969</c:v>
                </c:pt>
                <c:pt idx="56">
                  <c:v>0.56163105478339526</c:v>
                </c:pt>
                <c:pt idx="57">
                  <c:v>0.41840426232578853</c:v>
                </c:pt>
                <c:pt idx="58">
                  <c:v>0.27494701850176295</c:v>
                </c:pt>
                <c:pt idx="59">
                  <c:v>5.9073500258840526E-2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9.7792512061656761E-2</c:v>
                </c:pt>
                <c:pt idx="69">
                  <c:v>0</c:v>
                </c:pt>
                <c:pt idx="70">
                  <c:v>0</c:v>
                </c:pt>
                <c:pt idx="71">
                  <c:v>4.6185405322949659E-2</c:v>
                </c:pt>
                <c:pt idx="72">
                  <c:v>0.21383878381071647</c:v>
                </c:pt>
                <c:pt idx="73">
                  <c:v>0.28339002321160889</c:v>
                </c:pt>
                <c:pt idx="74">
                  <c:v>0.24003881977006417</c:v>
                </c:pt>
                <c:pt idx="75">
                  <c:v>0.27695435642405691</c:v>
                </c:pt>
                <c:pt idx="76">
                  <c:v>0.26251767605146054</c:v>
                </c:pt>
                <c:pt idx="77">
                  <c:v>0.28727279566842723</c:v>
                </c:pt>
                <c:pt idx="78">
                  <c:v>0.3424898308197914</c:v>
                </c:pt>
                <c:pt idx="79">
                  <c:v>0.50778645664989586</c:v>
                </c:pt>
                <c:pt idx="80">
                  <c:v>0.52539926710664353</c:v>
                </c:pt>
                <c:pt idx="81">
                  <c:v>0.53716268351925356</c:v>
                </c:pt>
                <c:pt idx="82">
                  <c:v>0.58916534090143569</c:v>
                </c:pt>
                <c:pt idx="83">
                  <c:v>0.63443896535021271</c:v>
                </c:pt>
                <c:pt idx="84">
                  <c:v>0.60199775641120656</c:v>
                </c:pt>
                <c:pt idx="85">
                  <c:v>0.59484678510895717</c:v>
                </c:pt>
                <c:pt idx="86">
                  <c:v>0.61357176324726326</c:v>
                </c:pt>
                <c:pt idx="87">
                  <c:v>0.39538402036303733</c:v>
                </c:pt>
                <c:pt idx="88">
                  <c:v>0.17922721270791497</c:v>
                </c:pt>
                <c:pt idx="89">
                  <c:v>5.3730587845717534E-2</c:v>
                </c:pt>
                <c:pt idx="90">
                  <c:v>9.6171282552454981E-2</c:v>
                </c:pt>
                <c:pt idx="91">
                  <c:v>8.0737176549636941E-2</c:v>
                </c:pt>
                <c:pt idx="92">
                  <c:v>0.23085632076163334</c:v>
                </c:pt>
                <c:pt idx="93">
                  <c:v>0.45756730000305429</c:v>
                </c:pt>
                <c:pt idx="94">
                  <c:v>0.64908893698525261</c:v>
                </c:pt>
                <c:pt idx="95">
                  <c:v>0.60022133085987139</c:v>
                </c:pt>
                <c:pt idx="96">
                  <c:v>0.62956829205455322</c:v>
                </c:pt>
                <c:pt idx="97">
                  <c:v>0.62942633843289708</c:v>
                </c:pt>
                <c:pt idx="98">
                  <c:v>0.49293192265651709</c:v>
                </c:pt>
                <c:pt idx="99">
                  <c:v>0.34969223843997399</c:v>
                </c:pt>
                <c:pt idx="100">
                  <c:v>0.40766661970038509</c:v>
                </c:pt>
                <c:pt idx="101">
                  <c:v>0.43778264603173989</c:v>
                </c:pt>
                <c:pt idx="102">
                  <c:v>0.4971294047551672</c:v>
                </c:pt>
                <c:pt idx="103">
                  <c:v>0.62972264505767694</c:v>
                </c:pt>
                <c:pt idx="104">
                  <c:v>0.73012568828550561</c:v>
                </c:pt>
                <c:pt idx="105">
                  <c:v>0.73374314033097643</c:v>
                </c:pt>
                <c:pt idx="106">
                  <c:v>0.62830754839405478</c:v>
                </c:pt>
                <c:pt idx="107">
                  <c:v>0.34827495966389393</c:v>
                </c:pt>
                <c:pt idx="108">
                  <c:v>6.983353873423645E-2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4.1878987501565938E-3</c:v>
                </c:pt>
                <c:pt idx="116">
                  <c:v>0.2164929716469933</c:v>
                </c:pt>
                <c:pt idx="117">
                  <c:v>0.34394798370028318</c:v>
                </c:pt>
                <c:pt idx="118">
                  <c:v>0.58429580987054075</c:v>
                </c:pt>
                <c:pt idx="119">
                  <c:v>0.59618865209904059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FFD-9501-122CEC28FEB4}"/>
            </c:ext>
          </c:extLst>
        </c:ser>
        <c:ser>
          <c:idx val="4"/>
          <c:order val="4"/>
          <c:tx>
            <c:strRef>
              <c:f>phanbovon_nganh!$CC$1</c:f>
              <c:strCache>
                <c:ptCount val="1"/>
                <c:pt idx="0">
                  <c:v> tai_chinh 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phanbovon_nganh!$CC$2:$CC$121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1.2489916576328409E-2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1.3686830982409082E-2</c:v>
                </c:pt>
                <c:pt idx="36">
                  <c:v>9.508669449420927E-2</c:v>
                </c:pt>
                <c:pt idx="37">
                  <c:v>0.18597133084750003</c:v>
                </c:pt>
                <c:pt idx="38">
                  <c:v>0.30779663902979071</c:v>
                </c:pt>
                <c:pt idx="39">
                  <c:v>0.46651680904777104</c:v>
                </c:pt>
                <c:pt idx="40">
                  <c:v>0.58930591113943176</c:v>
                </c:pt>
                <c:pt idx="41">
                  <c:v>0.70800622846435601</c:v>
                </c:pt>
                <c:pt idx="42">
                  <c:v>0.79463135753030589</c:v>
                </c:pt>
                <c:pt idx="43">
                  <c:v>0.80688053725952269</c:v>
                </c:pt>
                <c:pt idx="44">
                  <c:v>0.50075059605945738</c:v>
                </c:pt>
                <c:pt idx="45">
                  <c:v>0.19274861143400537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6.1410080495856834E-2</c:v>
                </c:pt>
                <c:pt idx="50">
                  <c:v>0.35992645367583342</c:v>
                </c:pt>
                <c:pt idx="51">
                  <c:v>0.60171412419155768</c:v>
                </c:pt>
                <c:pt idx="52">
                  <c:v>0.81789535322503648</c:v>
                </c:pt>
                <c:pt idx="53">
                  <c:v>0.79442257718393428</c:v>
                </c:pt>
                <c:pt idx="54">
                  <c:v>0.81555032926613591</c:v>
                </c:pt>
                <c:pt idx="55">
                  <c:v>0.82917704409381199</c:v>
                </c:pt>
                <c:pt idx="56">
                  <c:v>0.77457901201297952</c:v>
                </c:pt>
                <c:pt idx="57">
                  <c:v>0.70425175522519401</c:v>
                </c:pt>
                <c:pt idx="58">
                  <c:v>0.4891550417033409</c:v>
                </c:pt>
                <c:pt idx="59">
                  <c:v>0.15445726390766104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6.1735398422318101E-2</c:v>
                </c:pt>
                <c:pt idx="73">
                  <c:v>0.25732624249851027</c:v>
                </c:pt>
                <c:pt idx="74">
                  <c:v>0.3611823171650142</c:v>
                </c:pt>
                <c:pt idx="75">
                  <c:v>0.39887727585661387</c:v>
                </c:pt>
                <c:pt idx="76">
                  <c:v>0.30927429542114293</c:v>
                </c:pt>
                <c:pt idx="77">
                  <c:v>0.17630096164832643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0.13928112959163158</c:v>
                </c:pt>
                <c:pt idx="85">
                  <c:v>0.13128521940361787</c:v>
                </c:pt>
                <c:pt idx="86">
                  <c:v>0.20753950716785904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0.20055594641353638</c:v>
                </c:pt>
                <c:pt idx="94">
                  <c:v>0.47938166379013641</c:v>
                </c:pt>
                <c:pt idx="95">
                  <c:v>0.44422104850061161</c:v>
                </c:pt>
                <c:pt idx="96">
                  <c:v>0.42385931860854942</c:v>
                </c:pt>
                <c:pt idx="97">
                  <c:v>0.34954647451759258</c:v>
                </c:pt>
                <c:pt idx="98">
                  <c:v>0.19283390414861526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4.6168624160286907E-2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4.3781427136535468E-2</c:v>
                </c:pt>
                <c:pt idx="113">
                  <c:v>0.25629333456036796</c:v>
                </c:pt>
                <c:pt idx="114">
                  <c:v>0.43126124667002302</c:v>
                </c:pt>
                <c:pt idx="115">
                  <c:v>0.22109685842031829</c:v>
                </c:pt>
                <c:pt idx="116">
                  <c:v>3.595992767545305E-2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7-4FFD-9501-122CEC28FEB4}"/>
            </c:ext>
          </c:extLst>
        </c:ser>
        <c:ser>
          <c:idx val="5"/>
          <c:order val="5"/>
          <c:tx>
            <c:strRef>
              <c:f>phanbovon_nganh!$CD$1</c:f>
              <c:strCache>
                <c:ptCount val="1"/>
                <c:pt idx="0">
                  <c:v> vlxd 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phanbovon_nganh!$CD$2:$CD$121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2.5158945076555915E-3</c:v>
                </c:pt>
                <c:pt idx="3">
                  <c:v>0.26260940506620678</c:v>
                </c:pt>
                <c:pt idx="4">
                  <c:v>0.46087756025511639</c:v>
                </c:pt>
                <c:pt idx="5">
                  <c:v>0.66321226097523645</c:v>
                </c:pt>
                <c:pt idx="6">
                  <c:v>0.79313455469370087</c:v>
                </c:pt>
                <c:pt idx="7">
                  <c:v>0.83726551465802468</c:v>
                </c:pt>
                <c:pt idx="8">
                  <c:v>0.7210336404701787</c:v>
                </c:pt>
                <c:pt idx="9">
                  <c:v>0.54711417338041213</c:v>
                </c:pt>
                <c:pt idx="10">
                  <c:v>0.35673943491939358</c:v>
                </c:pt>
                <c:pt idx="11">
                  <c:v>0.2179240451077718</c:v>
                </c:pt>
                <c:pt idx="12">
                  <c:v>8.8655095117902982E-2</c:v>
                </c:pt>
                <c:pt idx="13">
                  <c:v>1.8067989632188967E-2</c:v>
                </c:pt>
                <c:pt idx="14">
                  <c:v>2.9264746611883101E-2</c:v>
                </c:pt>
                <c:pt idx="15">
                  <c:v>6.0104473098961476E-2</c:v>
                </c:pt>
                <c:pt idx="16">
                  <c:v>5.2159766682604483E-2</c:v>
                </c:pt>
                <c:pt idx="17">
                  <c:v>4.1898442521919411E-2</c:v>
                </c:pt>
                <c:pt idx="18">
                  <c:v>0.10089371832185685</c:v>
                </c:pt>
                <c:pt idx="19">
                  <c:v>0.18422984050278854</c:v>
                </c:pt>
                <c:pt idx="20">
                  <c:v>0.27754808727772068</c:v>
                </c:pt>
                <c:pt idx="21">
                  <c:v>0.38180226049284399</c:v>
                </c:pt>
                <c:pt idx="22">
                  <c:v>0.47364999936274249</c:v>
                </c:pt>
                <c:pt idx="23">
                  <c:v>0.55361871341012092</c:v>
                </c:pt>
                <c:pt idx="24">
                  <c:v>0.55942381328374169</c:v>
                </c:pt>
                <c:pt idx="25">
                  <c:v>0.53381769631556142</c:v>
                </c:pt>
                <c:pt idx="26">
                  <c:v>0.39384112201406241</c:v>
                </c:pt>
                <c:pt idx="27">
                  <c:v>0.31067131602900944</c:v>
                </c:pt>
                <c:pt idx="28">
                  <c:v>0.33288165459993335</c:v>
                </c:pt>
                <c:pt idx="29">
                  <c:v>0.36943565374960946</c:v>
                </c:pt>
                <c:pt idx="30">
                  <c:v>0.45799700188377301</c:v>
                </c:pt>
                <c:pt idx="31">
                  <c:v>0.66152976874758096</c:v>
                </c:pt>
                <c:pt idx="32">
                  <c:v>0.82387292555893477</c:v>
                </c:pt>
                <c:pt idx="33">
                  <c:v>0.86726398453355047</c:v>
                </c:pt>
                <c:pt idx="34">
                  <c:v>0.84704733447136005</c:v>
                </c:pt>
                <c:pt idx="35">
                  <c:v>0.68996980698175048</c:v>
                </c:pt>
                <c:pt idx="36">
                  <c:v>0.48330289924131142</c:v>
                </c:pt>
                <c:pt idx="37">
                  <c:v>0.18425214635753709</c:v>
                </c:pt>
                <c:pt idx="38">
                  <c:v>0</c:v>
                </c:pt>
                <c:pt idx="39">
                  <c:v>0</c:v>
                </c:pt>
                <c:pt idx="40">
                  <c:v>9.597023215052361E-2</c:v>
                </c:pt>
                <c:pt idx="41">
                  <c:v>0.25730628630690006</c:v>
                </c:pt>
                <c:pt idx="42">
                  <c:v>0.49313256009195755</c:v>
                </c:pt>
                <c:pt idx="43">
                  <c:v>0.68707993252976995</c:v>
                </c:pt>
                <c:pt idx="44">
                  <c:v>0.67114460811021559</c:v>
                </c:pt>
                <c:pt idx="45">
                  <c:v>0.65197974433649641</c:v>
                </c:pt>
                <c:pt idx="46">
                  <c:v>0.68946340061295308</c:v>
                </c:pt>
                <c:pt idx="47">
                  <c:v>0.75810027396979029</c:v>
                </c:pt>
                <c:pt idx="48">
                  <c:v>0.81980134834442908</c:v>
                </c:pt>
                <c:pt idx="49">
                  <c:v>0.87142851977798697</c:v>
                </c:pt>
                <c:pt idx="50">
                  <c:v>0.93040250088553589</c:v>
                </c:pt>
                <c:pt idx="51">
                  <c:v>0.93276871579467691</c:v>
                </c:pt>
                <c:pt idx="52">
                  <c:v>0.83022858524310439</c:v>
                </c:pt>
                <c:pt idx="53">
                  <c:v>0.75625175776500309</c:v>
                </c:pt>
                <c:pt idx="54">
                  <c:v>0.70212199602081315</c:v>
                </c:pt>
                <c:pt idx="55">
                  <c:v>0.63505417063508507</c:v>
                </c:pt>
                <c:pt idx="56">
                  <c:v>0.5074627583013922</c:v>
                </c:pt>
                <c:pt idx="57">
                  <c:v>0.4652795067995773</c:v>
                </c:pt>
                <c:pt idx="58">
                  <c:v>0.31374495107578293</c:v>
                </c:pt>
                <c:pt idx="59">
                  <c:v>5.1601120640108425E-2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4.6086149708824617E-2</c:v>
                </c:pt>
                <c:pt idx="80">
                  <c:v>0.18009097752551564</c:v>
                </c:pt>
                <c:pt idx="81">
                  <c:v>0.19728073998239673</c:v>
                </c:pt>
                <c:pt idx="82">
                  <c:v>0.22857185979600914</c:v>
                </c:pt>
                <c:pt idx="83">
                  <c:v>0.21890395266760215</c:v>
                </c:pt>
                <c:pt idx="84">
                  <c:v>0.30702806382810255</c:v>
                </c:pt>
                <c:pt idx="85">
                  <c:v>0.33821672639248945</c:v>
                </c:pt>
                <c:pt idx="86">
                  <c:v>0.40382857744319256</c:v>
                </c:pt>
                <c:pt idx="87">
                  <c:v>0.3259947177937334</c:v>
                </c:pt>
                <c:pt idx="88">
                  <c:v>0.2513753886162422</c:v>
                </c:pt>
                <c:pt idx="89">
                  <c:v>0.25142998283465479</c:v>
                </c:pt>
                <c:pt idx="90">
                  <c:v>0.30531252524525737</c:v>
                </c:pt>
                <c:pt idx="91">
                  <c:v>0.26140786573499653</c:v>
                </c:pt>
                <c:pt idx="92">
                  <c:v>0.32309714357744435</c:v>
                </c:pt>
                <c:pt idx="93">
                  <c:v>0.45528675070296004</c:v>
                </c:pt>
                <c:pt idx="94">
                  <c:v>0.47509599938524999</c:v>
                </c:pt>
                <c:pt idx="95">
                  <c:v>0.32565945134775431</c:v>
                </c:pt>
                <c:pt idx="96">
                  <c:v>0.32228128601066969</c:v>
                </c:pt>
                <c:pt idx="97">
                  <c:v>0.30867447492749728</c:v>
                </c:pt>
                <c:pt idx="98">
                  <c:v>0.18167453870586395</c:v>
                </c:pt>
                <c:pt idx="99">
                  <c:v>0.11598986541270095</c:v>
                </c:pt>
                <c:pt idx="100">
                  <c:v>0.29383292493086188</c:v>
                </c:pt>
                <c:pt idx="101">
                  <c:v>0.4195194453292399</c:v>
                </c:pt>
                <c:pt idx="102">
                  <c:v>0.53151428542498391</c:v>
                </c:pt>
                <c:pt idx="103">
                  <c:v>0.68543720920180318</c:v>
                </c:pt>
                <c:pt idx="104">
                  <c:v>0.75961724479422688</c:v>
                </c:pt>
                <c:pt idx="105">
                  <c:v>0.7427751358270257</c:v>
                </c:pt>
                <c:pt idx="106">
                  <c:v>0.67962579203486539</c:v>
                </c:pt>
                <c:pt idx="107">
                  <c:v>0.46072119428304176</c:v>
                </c:pt>
                <c:pt idx="108">
                  <c:v>0.17628809540035867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4.3185721062471108E-2</c:v>
                </c:pt>
                <c:pt idx="116">
                  <c:v>0.1853717928547535</c:v>
                </c:pt>
                <c:pt idx="117">
                  <c:v>0.27479266299367167</c:v>
                </c:pt>
                <c:pt idx="118">
                  <c:v>0.39444534980936535</c:v>
                </c:pt>
                <c:pt idx="119">
                  <c:v>0.49059748736398723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77-4FFD-9501-122CEC28FEB4}"/>
            </c:ext>
          </c:extLst>
        </c:ser>
        <c:ser>
          <c:idx val="6"/>
          <c:order val="6"/>
          <c:tx>
            <c:strRef>
              <c:f>phanbovon_nganh!$CE$1</c:f>
              <c:strCache>
                <c:ptCount val="1"/>
                <c:pt idx="0">
                  <c:v> xd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phanbovon_nganh!$CE$2:$CE$121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5.2889023961370164E-2</c:v>
                </c:pt>
                <c:pt idx="5">
                  <c:v>0.27967498288205322</c:v>
                </c:pt>
                <c:pt idx="6">
                  <c:v>0.4824490627582434</c:v>
                </c:pt>
                <c:pt idx="7">
                  <c:v>0.5085417039623541</c:v>
                </c:pt>
                <c:pt idx="8">
                  <c:v>0.55657734220695898</c:v>
                </c:pt>
                <c:pt idx="9">
                  <c:v>0.4315600953205635</c:v>
                </c:pt>
                <c:pt idx="10">
                  <c:v>0.30586601375363925</c:v>
                </c:pt>
                <c:pt idx="11">
                  <c:v>0.16586887266291858</c:v>
                </c:pt>
                <c:pt idx="12">
                  <c:v>6.3206373261154747E-2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0.11868528144696686</c:v>
                </c:pt>
                <c:pt idx="19">
                  <c:v>1.7520149473398784E-2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0.13379585006582478</c:v>
                </c:pt>
                <c:pt idx="26">
                  <c:v>0.21160084430684117</c:v>
                </c:pt>
                <c:pt idx="27">
                  <c:v>0.31695477282468199</c:v>
                </c:pt>
                <c:pt idx="28">
                  <c:v>0.39364160765315998</c:v>
                </c:pt>
                <c:pt idx="29">
                  <c:v>0.27738631797709579</c:v>
                </c:pt>
                <c:pt idx="30">
                  <c:v>0.24014868764993574</c:v>
                </c:pt>
                <c:pt idx="31">
                  <c:v>0.28238235905405418</c:v>
                </c:pt>
                <c:pt idx="32">
                  <c:v>0.34267344660261723</c:v>
                </c:pt>
                <c:pt idx="33">
                  <c:v>0.38963858644075311</c:v>
                </c:pt>
                <c:pt idx="34">
                  <c:v>0.3996348340300161</c:v>
                </c:pt>
                <c:pt idx="35">
                  <c:v>0.40118861821219215</c:v>
                </c:pt>
                <c:pt idx="36">
                  <c:v>0.39933219373365947</c:v>
                </c:pt>
                <c:pt idx="37">
                  <c:v>0.37548910690256398</c:v>
                </c:pt>
                <c:pt idx="38">
                  <c:v>0.35642488915996257</c:v>
                </c:pt>
                <c:pt idx="39">
                  <c:v>0.48101501158470467</c:v>
                </c:pt>
                <c:pt idx="40">
                  <c:v>0.52916605254536686</c:v>
                </c:pt>
                <c:pt idx="41">
                  <c:v>0.5971280267658684</c:v>
                </c:pt>
                <c:pt idx="42">
                  <c:v>0.64879946863024485</c:v>
                </c:pt>
                <c:pt idx="43">
                  <c:v>0.71681308756057527</c:v>
                </c:pt>
                <c:pt idx="44">
                  <c:v>0.72321574811882328</c:v>
                </c:pt>
                <c:pt idx="45">
                  <c:v>0.75116982098131369</c:v>
                </c:pt>
                <c:pt idx="46">
                  <c:v>0.75880160554021425</c:v>
                </c:pt>
                <c:pt idx="47">
                  <c:v>0.75767482274493558</c:v>
                </c:pt>
                <c:pt idx="48">
                  <c:v>0.75421677338839843</c:v>
                </c:pt>
                <c:pt idx="49">
                  <c:v>0.7549154473666897</c:v>
                </c:pt>
                <c:pt idx="50">
                  <c:v>0.78954865017969988</c:v>
                </c:pt>
                <c:pt idx="51">
                  <c:v>0.79810049258789273</c:v>
                </c:pt>
                <c:pt idx="52">
                  <c:v>0.81674992401795232</c:v>
                </c:pt>
                <c:pt idx="53">
                  <c:v>0.81831081785806037</c:v>
                </c:pt>
                <c:pt idx="54">
                  <c:v>0.79402436524271935</c:v>
                </c:pt>
                <c:pt idx="55">
                  <c:v>0.74759083841022034</c:v>
                </c:pt>
                <c:pt idx="56">
                  <c:v>0.63199882155098419</c:v>
                </c:pt>
                <c:pt idx="57">
                  <c:v>0.48156393200795222</c:v>
                </c:pt>
                <c:pt idx="58">
                  <c:v>0.27906657305560689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4.2239595186983545E-2</c:v>
                </c:pt>
                <c:pt idx="72">
                  <c:v>0.17315069740966646</c:v>
                </c:pt>
                <c:pt idx="73">
                  <c:v>0.26703226566117944</c:v>
                </c:pt>
                <c:pt idx="74">
                  <c:v>0.2797235689839771</c:v>
                </c:pt>
                <c:pt idx="75">
                  <c:v>0.26579728134299757</c:v>
                </c:pt>
                <c:pt idx="76">
                  <c:v>0.35535780123520766</c:v>
                </c:pt>
                <c:pt idx="77">
                  <c:v>0.40220966418227294</c:v>
                </c:pt>
                <c:pt idx="78">
                  <c:v>0.45176774293273708</c:v>
                </c:pt>
                <c:pt idx="79">
                  <c:v>0.5570786502873688</c:v>
                </c:pt>
                <c:pt idx="80">
                  <c:v>0.67067416464300411</c:v>
                </c:pt>
                <c:pt idx="81">
                  <c:v>0.66793355741068305</c:v>
                </c:pt>
                <c:pt idx="82">
                  <c:v>0.67403388066377745</c:v>
                </c:pt>
                <c:pt idx="83">
                  <c:v>0.6920794601247483</c:v>
                </c:pt>
                <c:pt idx="84">
                  <c:v>0.70592607819307096</c:v>
                </c:pt>
                <c:pt idx="85">
                  <c:v>0.67753379076755849</c:v>
                </c:pt>
                <c:pt idx="86">
                  <c:v>0.67555766160467301</c:v>
                </c:pt>
                <c:pt idx="87">
                  <c:v>0.52158283797571992</c:v>
                </c:pt>
                <c:pt idx="88">
                  <c:v>0.4119383892623083</c:v>
                </c:pt>
                <c:pt idx="89">
                  <c:v>0.31404065954611282</c:v>
                </c:pt>
                <c:pt idx="90">
                  <c:v>0.33256849201819866</c:v>
                </c:pt>
                <c:pt idx="91">
                  <c:v>0.34496563398186908</c:v>
                </c:pt>
                <c:pt idx="92">
                  <c:v>0.51002207143801503</c:v>
                </c:pt>
                <c:pt idx="93">
                  <c:v>0.6352344385197054</c:v>
                </c:pt>
                <c:pt idx="94">
                  <c:v>0.75911285910365645</c:v>
                </c:pt>
                <c:pt idx="95">
                  <c:v>0.55421310866049978</c:v>
                </c:pt>
                <c:pt idx="96">
                  <c:v>0.46720365693806054</c:v>
                </c:pt>
                <c:pt idx="97">
                  <c:v>0.34642550433952968</c:v>
                </c:pt>
                <c:pt idx="98">
                  <c:v>0.23963603854909116</c:v>
                </c:pt>
                <c:pt idx="99">
                  <c:v>0.12292280727052274</c:v>
                </c:pt>
                <c:pt idx="100">
                  <c:v>0.36005344918663923</c:v>
                </c:pt>
                <c:pt idx="101">
                  <c:v>0.46931803913357639</c:v>
                </c:pt>
                <c:pt idx="102">
                  <c:v>0.60281224435161906</c:v>
                </c:pt>
                <c:pt idx="103">
                  <c:v>0.71695760989951385</c:v>
                </c:pt>
                <c:pt idx="104">
                  <c:v>0.74781743565232106</c:v>
                </c:pt>
                <c:pt idx="105">
                  <c:v>0.61344132515820227</c:v>
                </c:pt>
                <c:pt idx="106">
                  <c:v>0.48920611616273446</c:v>
                </c:pt>
                <c:pt idx="107">
                  <c:v>0.26969409632326174</c:v>
                </c:pt>
                <c:pt idx="108">
                  <c:v>0.14555749944263627</c:v>
                </c:pt>
                <c:pt idx="109">
                  <c:v>0.12804309044848844</c:v>
                </c:pt>
                <c:pt idx="110">
                  <c:v>0.15803888144311842</c:v>
                </c:pt>
                <c:pt idx="111">
                  <c:v>0.17033199605850963</c:v>
                </c:pt>
                <c:pt idx="112">
                  <c:v>0.3391985018530278</c:v>
                </c:pt>
                <c:pt idx="113">
                  <c:v>0.34292377081966186</c:v>
                </c:pt>
                <c:pt idx="114">
                  <c:v>0.33681216026174943</c:v>
                </c:pt>
                <c:pt idx="115">
                  <c:v>0.34919787351321296</c:v>
                </c:pt>
                <c:pt idx="116">
                  <c:v>0.41596093643549353</c:v>
                </c:pt>
                <c:pt idx="117">
                  <c:v>0.35903600425808124</c:v>
                </c:pt>
                <c:pt idx="118">
                  <c:v>0.42426601999372426</c:v>
                </c:pt>
                <c:pt idx="119">
                  <c:v>0.41242930107353165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7-4FFD-9501-122CEC28FEB4}"/>
            </c:ext>
          </c:extLst>
        </c:ser>
        <c:ser>
          <c:idx val="7"/>
          <c:order val="7"/>
          <c:tx>
            <c:strRef>
              <c:f>phanbovon_nganh!$CF$1</c:f>
              <c:strCache>
                <c:ptCount val="1"/>
                <c:pt idx="0">
                  <c:v> cong_nghiep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phanbovon_nganh!$CF$2:$CF$121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0.12974543775511851</c:v>
                </c:pt>
                <c:pt idx="5">
                  <c:v>0.33925519300285251</c:v>
                </c:pt>
                <c:pt idx="6">
                  <c:v>0.49862671491864602</c:v>
                </c:pt>
                <c:pt idx="7">
                  <c:v>0.42739955339130831</c:v>
                </c:pt>
                <c:pt idx="8">
                  <c:v>0.44312654682439467</c:v>
                </c:pt>
                <c:pt idx="9">
                  <c:v>0.35471299975836296</c:v>
                </c:pt>
                <c:pt idx="10">
                  <c:v>0.19681041020577467</c:v>
                </c:pt>
                <c:pt idx="11">
                  <c:v>6.6455135001039556E-2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1.5522339514779798E-3</c:v>
                </c:pt>
                <c:pt idx="18">
                  <c:v>0.11555541829370561</c:v>
                </c:pt>
                <c:pt idx="19">
                  <c:v>0.12591178330362385</c:v>
                </c:pt>
                <c:pt idx="20">
                  <c:v>3.1877283870967402E-2</c:v>
                </c:pt>
                <c:pt idx="21">
                  <c:v>4.3377254587044084E-2</c:v>
                </c:pt>
                <c:pt idx="22">
                  <c:v>0</c:v>
                </c:pt>
                <c:pt idx="23">
                  <c:v>1.4620609644684378E-2</c:v>
                </c:pt>
                <c:pt idx="24">
                  <c:v>0.13737243231449173</c:v>
                </c:pt>
                <c:pt idx="25">
                  <c:v>0.33252713637239567</c:v>
                </c:pt>
                <c:pt idx="26">
                  <c:v>0.40994971481574966</c:v>
                </c:pt>
                <c:pt idx="27">
                  <c:v>0.60520803686465274</c:v>
                </c:pt>
                <c:pt idx="28">
                  <c:v>0.62437478208996477</c:v>
                </c:pt>
                <c:pt idx="29">
                  <c:v>0.4422306803422974</c:v>
                </c:pt>
                <c:pt idx="30">
                  <c:v>0.27999127860228296</c:v>
                </c:pt>
                <c:pt idx="31">
                  <c:v>0.1402757884305989</c:v>
                </c:pt>
                <c:pt idx="32">
                  <c:v>9.4071796874750618E-2</c:v>
                </c:pt>
                <c:pt idx="33">
                  <c:v>0.12942094275959359</c:v>
                </c:pt>
                <c:pt idx="34">
                  <c:v>0.23724239864345456</c:v>
                </c:pt>
                <c:pt idx="35">
                  <c:v>0.36805820115940124</c:v>
                </c:pt>
                <c:pt idx="36">
                  <c:v>0.52528050140084281</c:v>
                </c:pt>
                <c:pt idx="37">
                  <c:v>0.5382430879419029</c:v>
                </c:pt>
                <c:pt idx="38">
                  <c:v>0.50604571525106179</c:v>
                </c:pt>
                <c:pt idx="39">
                  <c:v>0.63057233184893924</c:v>
                </c:pt>
                <c:pt idx="40">
                  <c:v>0.69332046508802558</c:v>
                </c:pt>
                <c:pt idx="41">
                  <c:v>0.71882059647192054</c:v>
                </c:pt>
                <c:pt idx="42">
                  <c:v>0.68667930240049713</c:v>
                </c:pt>
                <c:pt idx="43">
                  <c:v>0.640462709574525</c:v>
                </c:pt>
                <c:pt idx="44">
                  <c:v>0.48079536396031231</c:v>
                </c:pt>
                <c:pt idx="45">
                  <c:v>0.43265825513045703</c:v>
                </c:pt>
                <c:pt idx="46">
                  <c:v>0.39527005987602859</c:v>
                </c:pt>
                <c:pt idx="47">
                  <c:v>0.4686923276696775</c:v>
                </c:pt>
                <c:pt idx="48">
                  <c:v>0.59740148984581321</c:v>
                </c:pt>
                <c:pt idx="49">
                  <c:v>0.76968032740893444</c:v>
                </c:pt>
                <c:pt idx="50">
                  <c:v>0.85037278361877644</c:v>
                </c:pt>
                <c:pt idx="51">
                  <c:v>0.92184176241384197</c:v>
                </c:pt>
                <c:pt idx="52">
                  <c:v>0.92946552023289397</c:v>
                </c:pt>
                <c:pt idx="53">
                  <c:v>0.89363457960080461</c:v>
                </c:pt>
                <c:pt idx="54">
                  <c:v>0.81566862174153854</c:v>
                </c:pt>
                <c:pt idx="55">
                  <c:v>0.69951174853130627</c:v>
                </c:pt>
                <c:pt idx="56">
                  <c:v>0.55535338196688477</c:v>
                </c:pt>
                <c:pt idx="57">
                  <c:v>0.41901868049379426</c:v>
                </c:pt>
                <c:pt idx="58">
                  <c:v>0.24972357907882697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0.15545192061176788</c:v>
                </c:pt>
                <c:pt idx="74">
                  <c:v>0.269997934609224</c:v>
                </c:pt>
                <c:pt idx="75">
                  <c:v>0.35434397541854989</c:v>
                </c:pt>
                <c:pt idx="76">
                  <c:v>0.40748521965862389</c:v>
                </c:pt>
                <c:pt idx="77">
                  <c:v>0.37325741171563348</c:v>
                </c:pt>
                <c:pt idx="78">
                  <c:v>0.23754071396276233</c:v>
                </c:pt>
                <c:pt idx="79">
                  <c:v>0.1785909028397408</c:v>
                </c:pt>
                <c:pt idx="80">
                  <c:v>0.12559124639977759</c:v>
                </c:pt>
                <c:pt idx="81">
                  <c:v>0.11802984144183892</c:v>
                </c:pt>
                <c:pt idx="82">
                  <c:v>0.22764433078827623</c:v>
                </c:pt>
                <c:pt idx="83">
                  <c:v>0.39541605198228813</c:v>
                </c:pt>
                <c:pt idx="84">
                  <c:v>0.56801318051271577</c:v>
                </c:pt>
                <c:pt idx="85">
                  <c:v>0.69267653970863319</c:v>
                </c:pt>
                <c:pt idx="86">
                  <c:v>0.78458182350536187</c:v>
                </c:pt>
                <c:pt idx="87">
                  <c:v>0.58912227604306522</c:v>
                </c:pt>
                <c:pt idx="88">
                  <c:v>0.41645946891176749</c:v>
                </c:pt>
                <c:pt idx="89">
                  <c:v>0.32707053183553414</c:v>
                </c:pt>
                <c:pt idx="90">
                  <c:v>0.31562313481762799</c:v>
                </c:pt>
                <c:pt idx="91">
                  <c:v>0.300780967903576</c:v>
                </c:pt>
                <c:pt idx="92">
                  <c:v>0.49631687057014739</c:v>
                </c:pt>
                <c:pt idx="93">
                  <c:v>0.66001723581839755</c:v>
                </c:pt>
                <c:pt idx="94">
                  <c:v>0.76127484151441893</c:v>
                </c:pt>
                <c:pt idx="95">
                  <c:v>0.58644830234272349</c:v>
                </c:pt>
                <c:pt idx="96">
                  <c:v>0.41953210774092764</c:v>
                </c:pt>
                <c:pt idx="97">
                  <c:v>0.22716762409363742</c:v>
                </c:pt>
                <c:pt idx="98">
                  <c:v>4.4586524533102238E-2</c:v>
                </c:pt>
                <c:pt idx="99">
                  <c:v>0</c:v>
                </c:pt>
                <c:pt idx="100">
                  <c:v>7.6521205600952099E-3</c:v>
                </c:pt>
                <c:pt idx="101">
                  <c:v>0.17491530623200435</c:v>
                </c:pt>
                <c:pt idx="102">
                  <c:v>0.32315426248554024</c:v>
                </c:pt>
                <c:pt idx="103">
                  <c:v>0.49404791424771527</c:v>
                </c:pt>
                <c:pt idx="104">
                  <c:v>0.67622723766751192</c:v>
                </c:pt>
                <c:pt idx="105">
                  <c:v>0.63958007162408381</c:v>
                </c:pt>
                <c:pt idx="106">
                  <c:v>0.59891426486815358</c:v>
                </c:pt>
                <c:pt idx="107">
                  <c:v>0.42292232959874143</c:v>
                </c:pt>
                <c:pt idx="108">
                  <c:v>0.35982702074272693</c:v>
                </c:pt>
                <c:pt idx="109">
                  <c:v>0.31158021665604807</c:v>
                </c:pt>
                <c:pt idx="110">
                  <c:v>0.32812086986307876</c:v>
                </c:pt>
                <c:pt idx="111">
                  <c:v>0.33789344505984437</c:v>
                </c:pt>
                <c:pt idx="112">
                  <c:v>0.53366932228258779</c:v>
                </c:pt>
                <c:pt idx="113">
                  <c:v>0.53195194680593072</c:v>
                </c:pt>
                <c:pt idx="114">
                  <c:v>0.45200455365385872</c:v>
                </c:pt>
                <c:pt idx="115">
                  <c:v>0.37788744045214617</c:v>
                </c:pt>
                <c:pt idx="116">
                  <c:v>0.3363749504096028</c:v>
                </c:pt>
                <c:pt idx="117">
                  <c:v>0.28226199781026834</c:v>
                </c:pt>
                <c:pt idx="118">
                  <c:v>0.33243248369682982</c:v>
                </c:pt>
                <c:pt idx="119">
                  <c:v>0.37151611133478663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77-4FFD-9501-122CEC28FEB4}"/>
            </c:ext>
          </c:extLst>
        </c:ser>
        <c:ser>
          <c:idx val="8"/>
          <c:order val="8"/>
          <c:tx>
            <c:strRef>
              <c:f>phanbovon_nganh!$CG$1</c:f>
              <c:strCache>
                <c:ptCount val="1"/>
                <c:pt idx="0">
                  <c:v> dau_khi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phanbovon_nganh!$CG$2:$CG$121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8.8323892092327411E-2</c:v>
                </c:pt>
                <c:pt idx="3">
                  <c:v>0.21624619806854711</c:v>
                </c:pt>
                <c:pt idx="4">
                  <c:v>0.34162467831146859</c:v>
                </c:pt>
                <c:pt idx="5">
                  <c:v>0.54058356428032361</c:v>
                </c:pt>
                <c:pt idx="6">
                  <c:v>0.70628133043789876</c:v>
                </c:pt>
                <c:pt idx="7">
                  <c:v>0.83184030785531604</c:v>
                </c:pt>
                <c:pt idx="8">
                  <c:v>0.88900081766947048</c:v>
                </c:pt>
                <c:pt idx="9">
                  <c:v>0.83268173043840998</c:v>
                </c:pt>
                <c:pt idx="10">
                  <c:v>0.60509823087622328</c:v>
                </c:pt>
                <c:pt idx="11">
                  <c:v>0.40799058408589478</c:v>
                </c:pt>
                <c:pt idx="12">
                  <c:v>0.17618352708952961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4.523699798680527E-2</c:v>
                </c:pt>
                <c:pt idx="19">
                  <c:v>3.1065427100018816E-2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6.3097527845378781E-2</c:v>
                </c:pt>
                <c:pt idx="33">
                  <c:v>0.19165136790492729</c:v>
                </c:pt>
                <c:pt idx="34">
                  <c:v>0.20406354928643772</c:v>
                </c:pt>
                <c:pt idx="35">
                  <c:v>0.2625459925905832</c:v>
                </c:pt>
                <c:pt idx="36">
                  <c:v>0.39444742982247283</c:v>
                </c:pt>
                <c:pt idx="37">
                  <c:v>0.45866490004407157</c:v>
                </c:pt>
                <c:pt idx="38">
                  <c:v>0.48675246609482636</c:v>
                </c:pt>
                <c:pt idx="39">
                  <c:v>0.65859905975406829</c:v>
                </c:pt>
                <c:pt idx="40">
                  <c:v>0.75019048739438177</c:v>
                </c:pt>
                <c:pt idx="41">
                  <c:v>0.76946506327651298</c:v>
                </c:pt>
                <c:pt idx="42">
                  <c:v>0.71178479104437198</c:v>
                </c:pt>
                <c:pt idx="43">
                  <c:v>0.67850579751617957</c:v>
                </c:pt>
                <c:pt idx="44">
                  <c:v>0.62629493173379591</c:v>
                </c:pt>
                <c:pt idx="45">
                  <c:v>0.52342299676635284</c:v>
                </c:pt>
                <c:pt idx="46">
                  <c:v>0.53862590752431116</c:v>
                </c:pt>
                <c:pt idx="47">
                  <c:v>0.62603039431801544</c:v>
                </c:pt>
                <c:pt idx="48">
                  <c:v>0.72577400254020152</c:v>
                </c:pt>
                <c:pt idx="49">
                  <c:v>0.79764831199206687</c:v>
                </c:pt>
                <c:pt idx="50">
                  <c:v>0.93016992080473282</c:v>
                </c:pt>
                <c:pt idx="51">
                  <c:v>0.95271819924298851</c:v>
                </c:pt>
                <c:pt idx="52">
                  <c:v>0.96662961000568326</c:v>
                </c:pt>
                <c:pt idx="53">
                  <c:v>0.95165315397507799</c:v>
                </c:pt>
                <c:pt idx="54">
                  <c:v>0.89526810795928957</c:v>
                </c:pt>
                <c:pt idx="55">
                  <c:v>0.82533709895295926</c:v>
                </c:pt>
                <c:pt idx="56">
                  <c:v>0.67672051981585901</c:v>
                </c:pt>
                <c:pt idx="57">
                  <c:v>0.48512773503678713</c:v>
                </c:pt>
                <c:pt idx="58">
                  <c:v>0.27047753807240127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0.12427479602961229</c:v>
                </c:pt>
                <c:pt idx="71">
                  <c:v>0.45111804291685031</c:v>
                </c:pt>
                <c:pt idx="72">
                  <c:v>0.7422425564106151</c:v>
                </c:pt>
                <c:pt idx="73">
                  <c:v>0.68892579389672703</c:v>
                </c:pt>
                <c:pt idx="74">
                  <c:v>0.51626450830388471</c:v>
                </c:pt>
                <c:pt idx="75">
                  <c:v>0.32049467544077848</c:v>
                </c:pt>
                <c:pt idx="76">
                  <c:v>0.21684092774934602</c:v>
                </c:pt>
                <c:pt idx="77">
                  <c:v>0.14427461449411894</c:v>
                </c:pt>
                <c:pt idx="78">
                  <c:v>0.1574962610840443</c:v>
                </c:pt>
                <c:pt idx="79">
                  <c:v>0.17712148870911348</c:v>
                </c:pt>
                <c:pt idx="80">
                  <c:v>0.19383860398610575</c:v>
                </c:pt>
                <c:pt idx="81">
                  <c:v>0.13890613205501862</c:v>
                </c:pt>
                <c:pt idx="82">
                  <c:v>0.10427227317231795</c:v>
                </c:pt>
                <c:pt idx="83">
                  <c:v>9.2365789542554325E-2</c:v>
                </c:pt>
                <c:pt idx="84">
                  <c:v>0.19509392512167389</c:v>
                </c:pt>
                <c:pt idx="85">
                  <c:v>0.23061204907981508</c:v>
                </c:pt>
                <c:pt idx="86">
                  <c:v>0.22824427531475569</c:v>
                </c:pt>
                <c:pt idx="87">
                  <c:v>8.5146002114570477E-2</c:v>
                </c:pt>
                <c:pt idx="88">
                  <c:v>0</c:v>
                </c:pt>
                <c:pt idx="89">
                  <c:v>0</c:v>
                </c:pt>
                <c:pt idx="90">
                  <c:v>1.8027398981974606E-2</c:v>
                </c:pt>
                <c:pt idx="91">
                  <c:v>1.1070225706810752E-2</c:v>
                </c:pt>
                <c:pt idx="92">
                  <c:v>6.3790655502257293E-2</c:v>
                </c:pt>
                <c:pt idx="93">
                  <c:v>0.17747618895141121</c:v>
                </c:pt>
                <c:pt idx="94">
                  <c:v>0.2404465204737159</c:v>
                </c:pt>
                <c:pt idx="95">
                  <c:v>5.5244719599303535E-2</c:v>
                </c:pt>
                <c:pt idx="96">
                  <c:v>3.1432884034301237E-2</c:v>
                </c:pt>
                <c:pt idx="97">
                  <c:v>5.0384907993720272E-2</c:v>
                </c:pt>
                <c:pt idx="98">
                  <c:v>0</c:v>
                </c:pt>
                <c:pt idx="99">
                  <c:v>0</c:v>
                </c:pt>
                <c:pt idx="100">
                  <c:v>9.5819727001332261E-2</c:v>
                </c:pt>
                <c:pt idx="101">
                  <c:v>0.28003293703273469</c:v>
                </c:pt>
                <c:pt idx="102">
                  <c:v>0.44872617845077256</c:v>
                </c:pt>
                <c:pt idx="103">
                  <c:v>0.7513372429015901</c:v>
                </c:pt>
                <c:pt idx="104">
                  <c:v>0.84489943482854923</c:v>
                </c:pt>
                <c:pt idx="105">
                  <c:v>0.82330215199452095</c:v>
                </c:pt>
                <c:pt idx="106">
                  <c:v>0.82217373015648376</c:v>
                </c:pt>
                <c:pt idx="107">
                  <c:v>0.68582876389052205</c:v>
                </c:pt>
                <c:pt idx="108">
                  <c:v>0.37469210836304334</c:v>
                </c:pt>
                <c:pt idx="109">
                  <c:v>0.10060395184665291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0.12101712892166779</c:v>
                </c:pt>
                <c:pt idx="115">
                  <c:v>0.36107598016802478</c:v>
                </c:pt>
                <c:pt idx="116">
                  <c:v>0.57489607748835492</c:v>
                </c:pt>
                <c:pt idx="117">
                  <c:v>0.66115159685403613</c:v>
                </c:pt>
                <c:pt idx="118">
                  <c:v>0.57646334211915529</c:v>
                </c:pt>
                <c:pt idx="119">
                  <c:v>0.47465802267106472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77-4FFD-9501-122CEC28FEB4}"/>
            </c:ext>
          </c:extLst>
        </c:ser>
        <c:ser>
          <c:idx val="9"/>
          <c:order val="9"/>
          <c:tx>
            <c:strRef>
              <c:f>phanbovon_nganh!$CH$1</c:f>
              <c:strCache>
                <c:ptCount val="1"/>
                <c:pt idx="0">
                  <c:v> hoa_chat </c:v>
                </c:pt>
              </c:strCache>
            </c:strRef>
          </c:tx>
          <c:spPr>
            <a:solidFill>
              <a:schemeClr val="accent2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phanbovon_nganh!$CH$2:$CH$121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0.21206140163916096</c:v>
                </c:pt>
                <c:pt idx="6">
                  <c:v>0.51609493471530943</c:v>
                </c:pt>
                <c:pt idx="7">
                  <c:v>0.66908645175433157</c:v>
                </c:pt>
                <c:pt idx="8">
                  <c:v>0.71957978785081966</c:v>
                </c:pt>
                <c:pt idx="9">
                  <c:v>0.53768475325950327</c:v>
                </c:pt>
                <c:pt idx="10">
                  <c:v>0.3145465104269019</c:v>
                </c:pt>
                <c:pt idx="11">
                  <c:v>0.15718777449141211</c:v>
                </c:pt>
                <c:pt idx="12">
                  <c:v>1.3223851695756678E-2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2.3896186970045419E-2</c:v>
                </c:pt>
                <c:pt idx="32">
                  <c:v>0.12570943080829022</c:v>
                </c:pt>
                <c:pt idx="33">
                  <c:v>0.23172156364001051</c:v>
                </c:pt>
                <c:pt idx="34">
                  <c:v>0.30141260481037391</c:v>
                </c:pt>
                <c:pt idx="35">
                  <c:v>0.36451033250017273</c:v>
                </c:pt>
                <c:pt idx="36">
                  <c:v>0.36477617705157783</c:v>
                </c:pt>
                <c:pt idx="37">
                  <c:v>0.34250261302972973</c:v>
                </c:pt>
                <c:pt idx="38">
                  <c:v>0.2956567037236088</c:v>
                </c:pt>
                <c:pt idx="39">
                  <c:v>0.36302808163645217</c:v>
                </c:pt>
                <c:pt idx="40">
                  <c:v>0.36015723117327558</c:v>
                </c:pt>
                <c:pt idx="41">
                  <c:v>0.41735918576829123</c:v>
                </c:pt>
                <c:pt idx="42">
                  <c:v>0.42441346509776573</c:v>
                </c:pt>
                <c:pt idx="43">
                  <c:v>0.47945230553210444</c:v>
                </c:pt>
                <c:pt idx="44">
                  <c:v>0.49495765216880494</c:v>
                </c:pt>
                <c:pt idx="45">
                  <c:v>0.5419340530076272</c:v>
                </c:pt>
                <c:pt idx="46">
                  <c:v>0.5591185998974566</c:v>
                </c:pt>
                <c:pt idx="47">
                  <c:v>0.61542268494563812</c:v>
                </c:pt>
                <c:pt idx="48">
                  <c:v>0.68762430673220665</c:v>
                </c:pt>
                <c:pt idx="49">
                  <c:v>0.72844809647215347</c:v>
                </c:pt>
                <c:pt idx="50">
                  <c:v>0.7969752205333368</c:v>
                </c:pt>
                <c:pt idx="51">
                  <c:v>0.85959769371683037</c:v>
                </c:pt>
                <c:pt idx="52">
                  <c:v>0.91749043419477405</c:v>
                </c:pt>
                <c:pt idx="53">
                  <c:v>0.91385851617249059</c:v>
                </c:pt>
                <c:pt idx="54">
                  <c:v>0.88159213009797566</c:v>
                </c:pt>
                <c:pt idx="55">
                  <c:v>0.8131485997371849</c:v>
                </c:pt>
                <c:pt idx="56">
                  <c:v>0.59948588434295058</c:v>
                </c:pt>
                <c:pt idx="57">
                  <c:v>0.36982210655986497</c:v>
                </c:pt>
                <c:pt idx="58">
                  <c:v>6.7723086727958237E-2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3.1625447227928948E-2</c:v>
                </c:pt>
                <c:pt idx="72">
                  <c:v>0.32356052130612267</c:v>
                </c:pt>
                <c:pt idx="73">
                  <c:v>0.51067515306028766</c:v>
                </c:pt>
                <c:pt idx="74">
                  <c:v>0.62418738039719601</c:v>
                </c:pt>
                <c:pt idx="75">
                  <c:v>0.63203963477388725</c:v>
                </c:pt>
                <c:pt idx="76">
                  <c:v>0.62760464263310145</c:v>
                </c:pt>
                <c:pt idx="77">
                  <c:v>0.58609741907916524</c:v>
                </c:pt>
                <c:pt idx="78">
                  <c:v>0.4681788168694081</c:v>
                </c:pt>
                <c:pt idx="79">
                  <c:v>0.2679132764646221</c:v>
                </c:pt>
                <c:pt idx="80">
                  <c:v>9.7731711227305174E-2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9.8643877696985821E-2</c:v>
                </c:pt>
                <c:pt idx="86">
                  <c:v>0.29207329482399175</c:v>
                </c:pt>
                <c:pt idx="87">
                  <c:v>0.40399702622733819</c:v>
                </c:pt>
                <c:pt idx="88">
                  <c:v>0.41479637467731179</c:v>
                </c:pt>
                <c:pt idx="89">
                  <c:v>0.29196328269955879</c:v>
                </c:pt>
                <c:pt idx="90">
                  <c:v>0.30796572094103497</c:v>
                </c:pt>
                <c:pt idx="91">
                  <c:v>0.24963144669928</c:v>
                </c:pt>
                <c:pt idx="92">
                  <c:v>0.23767377785547322</c:v>
                </c:pt>
                <c:pt idx="93">
                  <c:v>0.29927297958077614</c:v>
                </c:pt>
                <c:pt idx="94">
                  <c:v>0.43224396830823564</c:v>
                </c:pt>
                <c:pt idx="95">
                  <c:v>0.34039475872079106</c:v>
                </c:pt>
                <c:pt idx="96">
                  <c:v>0.32328646246858</c:v>
                </c:pt>
                <c:pt idx="97">
                  <c:v>0.33514389998686678</c:v>
                </c:pt>
                <c:pt idx="98">
                  <c:v>0.31183831295495679</c:v>
                </c:pt>
                <c:pt idx="99">
                  <c:v>0.19711908474770759</c:v>
                </c:pt>
                <c:pt idx="100">
                  <c:v>0.36555887125593056</c:v>
                </c:pt>
                <c:pt idx="101">
                  <c:v>0.4987791953570383</c:v>
                </c:pt>
                <c:pt idx="102">
                  <c:v>0.56974798802361981</c:v>
                </c:pt>
                <c:pt idx="103">
                  <c:v>0.63853210113577696</c:v>
                </c:pt>
                <c:pt idx="104">
                  <c:v>0.70849381187412475</c:v>
                </c:pt>
                <c:pt idx="105">
                  <c:v>0.51722630064562192</c:v>
                </c:pt>
                <c:pt idx="106">
                  <c:v>0.47141041954269697</c:v>
                </c:pt>
                <c:pt idx="107">
                  <c:v>0.35954433915550454</c:v>
                </c:pt>
                <c:pt idx="108">
                  <c:v>0.31235758336099256</c:v>
                </c:pt>
                <c:pt idx="109">
                  <c:v>0.30601574061086118</c:v>
                </c:pt>
                <c:pt idx="110">
                  <c:v>0.4607366557854945</c:v>
                </c:pt>
                <c:pt idx="111">
                  <c:v>0.46535949948309679</c:v>
                </c:pt>
                <c:pt idx="112">
                  <c:v>0.60904543764373587</c:v>
                </c:pt>
                <c:pt idx="113">
                  <c:v>0.68565635100866851</c:v>
                </c:pt>
                <c:pt idx="114">
                  <c:v>0.75300835910671027</c:v>
                </c:pt>
                <c:pt idx="115">
                  <c:v>0.77075757049601257</c:v>
                </c:pt>
                <c:pt idx="116">
                  <c:v>0.79876898406150498</c:v>
                </c:pt>
                <c:pt idx="117">
                  <c:v>0.78161481926874765</c:v>
                </c:pt>
                <c:pt idx="118">
                  <c:v>0.79419257558762091</c:v>
                </c:pt>
                <c:pt idx="119">
                  <c:v>0.73950685807999528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77-4FFD-9501-122CEC28FEB4}"/>
            </c:ext>
          </c:extLst>
        </c:ser>
        <c:ser>
          <c:idx val="10"/>
          <c:order val="10"/>
          <c:tx>
            <c:strRef>
              <c:f>phanbovon_nganh!$CI$1</c:f>
              <c:strCache>
                <c:ptCount val="1"/>
                <c:pt idx="0">
                  <c:v> khoang_san </c:v>
                </c:pt>
              </c:strCache>
            </c:strRef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phanbovon_nganh!$CI$2:$CI$121</c:f>
              <c:numCache>
                <c:formatCode>0%</c:formatCode>
                <c:ptCount val="120"/>
                <c:pt idx="0">
                  <c:v>3.299579870355996E-2</c:v>
                </c:pt>
                <c:pt idx="1">
                  <c:v>0.1733340227926907</c:v>
                </c:pt>
                <c:pt idx="2">
                  <c:v>0.26554795268716391</c:v>
                </c:pt>
                <c:pt idx="3">
                  <c:v>0.33527331594431431</c:v>
                </c:pt>
                <c:pt idx="4">
                  <c:v>0.44098149835418193</c:v>
                </c:pt>
                <c:pt idx="5">
                  <c:v>0.59920970891578251</c:v>
                </c:pt>
                <c:pt idx="6">
                  <c:v>0.64226718073478839</c:v>
                </c:pt>
                <c:pt idx="7">
                  <c:v>0.64453452531501143</c:v>
                </c:pt>
                <c:pt idx="8">
                  <c:v>0.66806551499324729</c:v>
                </c:pt>
                <c:pt idx="9">
                  <c:v>0.57896578939879795</c:v>
                </c:pt>
                <c:pt idx="10">
                  <c:v>0.47628238780366405</c:v>
                </c:pt>
                <c:pt idx="11">
                  <c:v>0.32787414194822351</c:v>
                </c:pt>
                <c:pt idx="12">
                  <c:v>0.19228884181653633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0.16850059113481142</c:v>
                </c:pt>
                <c:pt idx="29">
                  <c:v>0.18512759069332624</c:v>
                </c:pt>
                <c:pt idx="30">
                  <c:v>0.30538826601022218</c:v>
                </c:pt>
                <c:pt idx="31">
                  <c:v>0.33605593492209163</c:v>
                </c:pt>
                <c:pt idx="32">
                  <c:v>0.27093022901272862</c:v>
                </c:pt>
                <c:pt idx="33">
                  <c:v>0.18308727646792261</c:v>
                </c:pt>
                <c:pt idx="34">
                  <c:v>0.19130087485910727</c:v>
                </c:pt>
                <c:pt idx="35">
                  <c:v>0.15988144949491881</c:v>
                </c:pt>
                <c:pt idx="36">
                  <c:v>0.12446076236842873</c:v>
                </c:pt>
                <c:pt idx="37">
                  <c:v>9.9890052251120715E-2</c:v>
                </c:pt>
                <c:pt idx="38">
                  <c:v>0.16791260062231358</c:v>
                </c:pt>
                <c:pt idx="39">
                  <c:v>0.24215980383588426</c:v>
                </c:pt>
                <c:pt idx="40">
                  <c:v>0.29692143693375256</c:v>
                </c:pt>
                <c:pt idx="41">
                  <c:v>0.43029864117802008</c:v>
                </c:pt>
                <c:pt idx="42">
                  <c:v>0.58510358663694384</c:v>
                </c:pt>
                <c:pt idx="43">
                  <c:v>0.62701135192077218</c:v>
                </c:pt>
                <c:pt idx="44">
                  <c:v>0.55087179823910959</c:v>
                </c:pt>
                <c:pt idx="45">
                  <c:v>0.48550484082381057</c:v>
                </c:pt>
                <c:pt idx="46">
                  <c:v>0.41704875222202986</c:v>
                </c:pt>
                <c:pt idx="47">
                  <c:v>0.38951790168166101</c:v>
                </c:pt>
                <c:pt idx="48">
                  <c:v>0.40803489439659535</c:v>
                </c:pt>
                <c:pt idx="49">
                  <c:v>0.5361417915577753</c:v>
                </c:pt>
                <c:pt idx="50">
                  <c:v>0.68284430521608575</c:v>
                </c:pt>
                <c:pt idx="51">
                  <c:v>0.75784924984583468</c:v>
                </c:pt>
                <c:pt idx="52">
                  <c:v>0.74281539339124547</c:v>
                </c:pt>
                <c:pt idx="53">
                  <c:v>0.6895137883994078</c:v>
                </c:pt>
                <c:pt idx="54">
                  <c:v>0.5842614051351972</c:v>
                </c:pt>
                <c:pt idx="55">
                  <c:v>0.46397513149647851</c:v>
                </c:pt>
                <c:pt idx="56">
                  <c:v>0.35254376921511732</c:v>
                </c:pt>
                <c:pt idx="57">
                  <c:v>0.31271045187721047</c:v>
                </c:pt>
                <c:pt idx="58">
                  <c:v>0.12155177566168859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7.5043598750775348E-2</c:v>
                </c:pt>
                <c:pt idx="74">
                  <c:v>0.16845383059176439</c:v>
                </c:pt>
                <c:pt idx="75">
                  <c:v>0.29708849930308218</c:v>
                </c:pt>
                <c:pt idx="76">
                  <c:v>0.3153423699287019</c:v>
                </c:pt>
                <c:pt idx="77">
                  <c:v>0.37581841379484099</c:v>
                </c:pt>
                <c:pt idx="78">
                  <c:v>0.39185214091763421</c:v>
                </c:pt>
                <c:pt idx="79">
                  <c:v>0.36623920740764587</c:v>
                </c:pt>
                <c:pt idx="80">
                  <c:v>0.31084663599039991</c:v>
                </c:pt>
                <c:pt idx="81">
                  <c:v>0.29405121577549631</c:v>
                </c:pt>
                <c:pt idx="82">
                  <c:v>0.2769301044240966</c:v>
                </c:pt>
                <c:pt idx="83">
                  <c:v>0.30828657804966836</c:v>
                </c:pt>
                <c:pt idx="84">
                  <c:v>0.42432374703440578</c:v>
                </c:pt>
                <c:pt idx="85">
                  <c:v>0.40443720591615967</c:v>
                </c:pt>
                <c:pt idx="86">
                  <c:v>0.29724008897033471</c:v>
                </c:pt>
                <c:pt idx="87">
                  <c:v>6.1299026600297422E-2</c:v>
                </c:pt>
                <c:pt idx="88">
                  <c:v>8.3739999817265806E-2</c:v>
                </c:pt>
                <c:pt idx="89">
                  <c:v>5.4645580876482705E-2</c:v>
                </c:pt>
                <c:pt idx="90">
                  <c:v>0.20912925111094971</c:v>
                </c:pt>
                <c:pt idx="91">
                  <c:v>0.44031624309593259</c:v>
                </c:pt>
                <c:pt idx="92">
                  <c:v>0.77297734298386667</c:v>
                </c:pt>
                <c:pt idx="93">
                  <c:v>0.79015785003898453</c:v>
                </c:pt>
                <c:pt idx="94">
                  <c:v>0.82865573744039867</c:v>
                </c:pt>
                <c:pt idx="95">
                  <c:v>0.69548857074033343</c:v>
                </c:pt>
                <c:pt idx="96">
                  <c:v>0.51894598810930259</c:v>
                </c:pt>
                <c:pt idx="97">
                  <c:v>0.3739487712981352</c:v>
                </c:pt>
                <c:pt idx="98">
                  <c:v>0.33344658160057744</c:v>
                </c:pt>
                <c:pt idx="99">
                  <c:v>0.27021532709297202</c:v>
                </c:pt>
                <c:pt idx="100">
                  <c:v>0.39028268859249493</c:v>
                </c:pt>
                <c:pt idx="101">
                  <c:v>0.54972970461470405</c:v>
                </c:pt>
                <c:pt idx="102">
                  <c:v>0.67566191599738035</c:v>
                </c:pt>
                <c:pt idx="103">
                  <c:v>0.72485322905338501</c:v>
                </c:pt>
                <c:pt idx="104">
                  <c:v>0.76184580601807783</c:v>
                </c:pt>
                <c:pt idx="105">
                  <c:v>0.73727820133546262</c:v>
                </c:pt>
                <c:pt idx="106">
                  <c:v>0.65989126023912603</c:v>
                </c:pt>
                <c:pt idx="107">
                  <c:v>0.53946264736388405</c:v>
                </c:pt>
                <c:pt idx="108">
                  <c:v>0.52494531715479109</c:v>
                </c:pt>
                <c:pt idx="109">
                  <c:v>0.52689176245409419</c:v>
                </c:pt>
                <c:pt idx="110">
                  <c:v>0.5364104091402474</c:v>
                </c:pt>
                <c:pt idx="111">
                  <c:v>0.59547881703429506</c:v>
                </c:pt>
                <c:pt idx="112">
                  <c:v>0.72731227479384297</c:v>
                </c:pt>
                <c:pt idx="113">
                  <c:v>0.67976994905362675</c:v>
                </c:pt>
                <c:pt idx="114">
                  <c:v>0.67515761364182469</c:v>
                </c:pt>
                <c:pt idx="115">
                  <c:v>0.66904270135347965</c:v>
                </c:pt>
                <c:pt idx="116">
                  <c:v>0.65391713818071162</c:v>
                </c:pt>
                <c:pt idx="117">
                  <c:v>0.61524018771307187</c:v>
                </c:pt>
                <c:pt idx="118">
                  <c:v>0.67322469235918514</c:v>
                </c:pt>
                <c:pt idx="119">
                  <c:v>0.66632451259560943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77-4FFD-9501-122CEC28FEB4}"/>
            </c:ext>
          </c:extLst>
        </c:ser>
        <c:ser>
          <c:idx val="11"/>
          <c:order val="11"/>
          <c:tx>
            <c:strRef>
              <c:f>phanbovon_nganh!$CJ$1</c:f>
              <c:strCache>
                <c:ptCount val="1"/>
                <c:pt idx="0">
                  <c:v> det_may </c:v>
                </c:pt>
              </c:strCache>
            </c:strRef>
          </c:tx>
          <c:spPr>
            <a:solidFill>
              <a:schemeClr val="accent6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phanbovon_nganh!$CJ$2:$CJ$121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0.14801641682601527</c:v>
                </c:pt>
                <c:pt idx="7">
                  <c:v>0.39198742117839086</c:v>
                </c:pt>
                <c:pt idx="8">
                  <c:v>0.62484567077872055</c:v>
                </c:pt>
                <c:pt idx="9">
                  <c:v>0.64708317168236618</c:v>
                </c:pt>
                <c:pt idx="10">
                  <c:v>0.67474300461551828</c:v>
                </c:pt>
                <c:pt idx="11">
                  <c:v>0.65285174650900901</c:v>
                </c:pt>
                <c:pt idx="12">
                  <c:v>0.61732321876459717</c:v>
                </c:pt>
                <c:pt idx="13">
                  <c:v>0.36255542859401124</c:v>
                </c:pt>
                <c:pt idx="14">
                  <c:v>0.21285234432820493</c:v>
                </c:pt>
                <c:pt idx="15">
                  <c:v>8.3159443675307476E-3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2.2299615196777211E-2</c:v>
                </c:pt>
                <c:pt idx="31">
                  <c:v>0.26829300434204573</c:v>
                </c:pt>
                <c:pt idx="32">
                  <c:v>0.54605427872001067</c:v>
                </c:pt>
                <c:pt idx="33">
                  <c:v>0.81731770941414061</c:v>
                </c:pt>
                <c:pt idx="34">
                  <c:v>0.64390964934560047</c:v>
                </c:pt>
                <c:pt idx="35">
                  <c:v>0.44232456678767884</c:v>
                </c:pt>
                <c:pt idx="36">
                  <c:v>0.18385531794496784</c:v>
                </c:pt>
                <c:pt idx="37">
                  <c:v>9.0460574834208718E-2</c:v>
                </c:pt>
                <c:pt idx="38">
                  <c:v>5.6747486860156847E-3</c:v>
                </c:pt>
                <c:pt idx="39">
                  <c:v>0.1684777205648354</c:v>
                </c:pt>
                <c:pt idx="40">
                  <c:v>0.34301032685336519</c:v>
                </c:pt>
                <c:pt idx="41">
                  <c:v>0.62493221128239285</c:v>
                </c:pt>
                <c:pt idx="42">
                  <c:v>0.72393825105066367</c:v>
                </c:pt>
                <c:pt idx="43">
                  <c:v>0.80018386326395863</c:v>
                </c:pt>
                <c:pt idx="44">
                  <c:v>0.8402073489318973</c:v>
                </c:pt>
                <c:pt idx="45">
                  <c:v>0.88809175014576791</c:v>
                </c:pt>
                <c:pt idx="46">
                  <c:v>0.88638266861488302</c:v>
                </c:pt>
                <c:pt idx="47">
                  <c:v>0.8938577597102475</c:v>
                </c:pt>
                <c:pt idx="48">
                  <c:v>0.91364215510846825</c:v>
                </c:pt>
                <c:pt idx="49">
                  <c:v>0.93263889641393471</c:v>
                </c:pt>
                <c:pt idx="50">
                  <c:v>0.9588551207235495</c:v>
                </c:pt>
                <c:pt idx="51">
                  <c:v>0.96235942131178498</c:v>
                </c:pt>
                <c:pt idx="52">
                  <c:v>0.95551178020282934</c:v>
                </c:pt>
                <c:pt idx="53">
                  <c:v>0.93793050610322515</c:v>
                </c:pt>
                <c:pt idx="54">
                  <c:v>0.92219587785433388</c:v>
                </c:pt>
                <c:pt idx="55">
                  <c:v>0.9141454380507692</c:v>
                </c:pt>
                <c:pt idx="56">
                  <c:v>0.90981226556834682</c:v>
                </c:pt>
                <c:pt idx="57">
                  <c:v>0.89533504189165924</c:v>
                </c:pt>
                <c:pt idx="58">
                  <c:v>0.88467947090681476</c:v>
                </c:pt>
                <c:pt idx="59">
                  <c:v>0.66845148190659587</c:v>
                </c:pt>
                <c:pt idx="60">
                  <c:v>0.44223175093050082</c:v>
                </c:pt>
                <c:pt idx="61">
                  <c:v>0.1898058840082153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9.6161112359112996E-2</c:v>
                </c:pt>
                <c:pt idx="72">
                  <c:v>0.36705462511451792</c:v>
                </c:pt>
                <c:pt idx="73">
                  <c:v>0.5331669106843735</c:v>
                </c:pt>
                <c:pt idx="74">
                  <c:v>0.63133107230212726</c:v>
                </c:pt>
                <c:pt idx="75">
                  <c:v>0.69372826804874221</c:v>
                </c:pt>
                <c:pt idx="76">
                  <c:v>0.73456245123927355</c:v>
                </c:pt>
                <c:pt idx="77">
                  <c:v>0.6741616441028182</c:v>
                </c:pt>
                <c:pt idx="78">
                  <c:v>0.60127320044144583</c:v>
                </c:pt>
                <c:pt idx="79">
                  <c:v>0.64868776498412761</c:v>
                </c:pt>
                <c:pt idx="80">
                  <c:v>0.69554623353237133</c:v>
                </c:pt>
                <c:pt idx="81">
                  <c:v>0.718575534915329</c:v>
                </c:pt>
                <c:pt idx="82">
                  <c:v>0.80085411627338399</c:v>
                </c:pt>
                <c:pt idx="83">
                  <c:v>0.91183737304794266</c:v>
                </c:pt>
                <c:pt idx="84">
                  <c:v>0.93146099910951818</c:v>
                </c:pt>
                <c:pt idx="85">
                  <c:v>0.91989087111159229</c:v>
                </c:pt>
                <c:pt idx="86">
                  <c:v>0.91677024647757011</c:v>
                </c:pt>
                <c:pt idx="87">
                  <c:v>0.80260583282042908</c:v>
                </c:pt>
                <c:pt idx="88">
                  <c:v>0.61298828849737086</c:v>
                </c:pt>
                <c:pt idx="89">
                  <c:v>0.53882208447721702</c:v>
                </c:pt>
                <c:pt idx="90">
                  <c:v>0.52782836726192506</c:v>
                </c:pt>
                <c:pt idx="91">
                  <c:v>0.48942132409364236</c:v>
                </c:pt>
                <c:pt idx="92">
                  <c:v>0.55569656778418719</c:v>
                </c:pt>
                <c:pt idx="93">
                  <c:v>0.69657957228101675</c:v>
                </c:pt>
                <c:pt idx="94">
                  <c:v>0.7543706094673166</c:v>
                </c:pt>
                <c:pt idx="95">
                  <c:v>0.67474819338190228</c:v>
                </c:pt>
                <c:pt idx="96">
                  <c:v>0.63077408095220444</c:v>
                </c:pt>
                <c:pt idx="97">
                  <c:v>0.58803287757499301</c:v>
                </c:pt>
                <c:pt idx="98">
                  <c:v>0.55132071664756199</c:v>
                </c:pt>
                <c:pt idx="99">
                  <c:v>0.36620137089436383</c:v>
                </c:pt>
                <c:pt idx="100">
                  <c:v>0.43889093931739487</c:v>
                </c:pt>
                <c:pt idx="101">
                  <c:v>0.51894741997909299</c:v>
                </c:pt>
                <c:pt idx="102">
                  <c:v>0.58624755411518381</c:v>
                </c:pt>
                <c:pt idx="103">
                  <c:v>0.63702936991515358</c:v>
                </c:pt>
                <c:pt idx="104">
                  <c:v>0.84147611608012995</c:v>
                </c:pt>
                <c:pt idx="105">
                  <c:v>0.84361448353576696</c:v>
                </c:pt>
                <c:pt idx="106">
                  <c:v>0.71802602858914999</c:v>
                </c:pt>
                <c:pt idx="107">
                  <c:v>0.45421885086799618</c:v>
                </c:pt>
                <c:pt idx="108">
                  <c:v>0.43441645507226179</c:v>
                </c:pt>
                <c:pt idx="109">
                  <c:v>0.38358547935869886</c:v>
                </c:pt>
                <c:pt idx="110">
                  <c:v>0.37325143742949757</c:v>
                </c:pt>
                <c:pt idx="111">
                  <c:v>0.4708186148733377</c:v>
                </c:pt>
                <c:pt idx="112">
                  <c:v>0.75389349170869191</c:v>
                </c:pt>
                <c:pt idx="113">
                  <c:v>0.56481479343330754</c:v>
                </c:pt>
                <c:pt idx="114">
                  <c:v>0.39607356885091782</c:v>
                </c:pt>
                <c:pt idx="115">
                  <c:v>0.18157826301257102</c:v>
                </c:pt>
                <c:pt idx="116">
                  <c:v>0</c:v>
                </c:pt>
                <c:pt idx="117">
                  <c:v>0</c:v>
                </c:pt>
                <c:pt idx="118">
                  <c:v>3.7313830917458991E-3</c:v>
                </c:pt>
                <c:pt idx="119">
                  <c:v>0.14718558332495121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77-4FFD-9501-122CEC28FEB4}"/>
            </c:ext>
          </c:extLst>
        </c:ser>
        <c:ser>
          <c:idx val="12"/>
          <c:order val="12"/>
          <c:tx>
            <c:strRef>
              <c:f>phanbovon_nganh!$CK$1</c:f>
              <c:strCache>
                <c:ptCount val="1"/>
                <c:pt idx="0">
                  <c:v> thuy_san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phanbovon_nganh!$CK$2:$CK$121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3.6573040962458371E-2</c:v>
                </c:pt>
                <c:pt idx="4">
                  <c:v>0.22539696675544155</c:v>
                </c:pt>
                <c:pt idx="5">
                  <c:v>0.44552310712311594</c:v>
                </c:pt>
                <c:pt idx="6">
                  <c:v>0.63142398625857621</c:v>
                </c:pt>
                <c:pt idx="7">
                  <c:v>0.52331520768443862</c:v>
                </c:pt>
                <c:pt idx="8">
                  <c:v>0.44806147601642987</c:v>
                </c:pt>
                <c:pt idx="9">
                  <c:v>0.27707496192017411</c:v>
                </c:pt>
                <c:pt idx="10">
                  <c:v>0.18184557740182464</c:v>
                </c:pt>
                <c:pt idx="11">
                  <c:v>5.6579378347639674E-2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5.5365166989906636E-2</c:v>
                </c:pt>
                <c:pt idx="27">
                  <c:v>0.31478704911156735</c:v>
                </c:pt>
                <c:pt idx="28">
                  <c:v>0.27626108782602865</c:v>
                </c:pt>
                <c:pt idx="29">
                  <c:v>4.7945235013979869E-2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3.0864584969159402E-2</c:v>
                </c:pt>
                <c:pt idx="36">
                  <c:v>5.5355602582396302E-2</c:v>
                </c:pt>
                <c:pt idx="37">
                  <c:v>2.6832300998371954E-2</c:v>
                </c:pt>
                <c:pt idx="38">
                  <c:v>0</c:v>
                </c:pt>
                <c:pt idx="39">
                  <c:v>0.1328554250732738</c:v>
                </c:pt>
                <c:pt idx="40">
                  <c:v>0.18065546334640556</c:v>
                </c:pt>
                <c:pt idx="41">
                  <c:v>0.33122399690666199</c:v>
                </c:pt>
                <c:pt idx="42">
                  <c:v>0.45792803927795162</c:v>
                </c:pt>
                <c:pt idx="43">
                  <c:v>0.57852258705730575</c:v>
                </c:pt>
                <c:pt idx="44">
                  <c:v>0.42927854333991988</c:v>
                </c:pt>
                <c:pt idx="45">
                  <c:v>0.22288883310287089</c:v>
                </c:pt>
                <c:pt idx="46">
                  <c:v>1.8163794549938363E-2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1.9056855177413134E-2</c:v>
                </c:pt>
                <c:pt idx="51">
                  <c:v>0.25173570201841899</c:v>
                </c:pt>
                <c:pt idx="52">
                  <c:v>0.4844037672970834</c:v>
                </c:pt>
                <c:pt idx="53">
                  <c:v>0.66317813560107952</c:v>
                </c:pt>
                <c:pt idx="54">
                  <c:v>0.79857946238175448</c:v>
                </c:pt>
                <c:pt idx="55">
                  <c:v>0.73543694368664736</c:v>
                </c:pt>
                <c:pt idx="56">
                  <c:v>0.66182297159897097</c:v>
                </c:pt>
                <c:pt idx="57">
                  <c:v>0.57697531804665103</c:v>
                </c:pt>
                <c:pt idx="58">
                  <c:v>0.34809388459497359</c:v>
                </c:pt>
                <c:pt idx="59">
                  <c:v>3.6187789768051412E-2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4.4753229955056845E-2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0.15709907558336592</c:v>
                </c:pt>
                <c:pt idx="92">
                  <c:v>0.35754596011460188</c:v>
                </c:pt>
                <c:pt idx="93">
                  <c:v>0.52507227504996457</c:v>
                </c:pt>
                <c:pt idx="94">
                  <c:v>0.75578453537648427</c:v>
                </c:pt>
                <c:pt idx="95">
                  <c:v>0.78952096629528568</c:v>
                </c:pt>
                <c:pt idx="96">
                  <c:v>0.83850286419413089</c:v>
                </c:pt>
                <c:pt idx="97">
                  <c:v>0.87697835531522672</c:v>
                </c:pt>
                <c:pt idx="98">
                  <c:v>0.92152021622329516</c:v>
                </c:pt>
                <c:pt idx="99">
                  <c:v>0.67333911105951005</c:v>
                </c:pt>
                <c:pt idx="100">
                  <c:v>0.57597897713626856</c:v>
                </c:pt>
                <c:pt idx="101">
                  <c:v>0.55231294235844275</c:v>
                </c:pt>
                <c:pt idx="102">
                  <c:v>0.5375007364431601</c:v>
                </c:pt>
                <c:pt idx="103">
                  <c:v>0.55374248971889939</c:v>
                </c:pt>
                <c:pt idx="104">
                  <c:v>0.79659114798731268</c:v>
                </c:pt>
                <c:pt idx="105">
                  <c:v>0.89470126949909312</c:v>
                </c:pt>
                <c:pt idx="106">
                  <c:v>0.86313017424152427</c:v>
                </c:pt>
                <c:pt idx="107">
                  <c:v>0.68713606677104377</c:v>
                </c:pt>
                <c:pt idx="108">
                  <c:v>0.48067474377148339</c:v>
                </c:pt>
                <c:pt idx="109">
                  <c:v>0.24045112836667565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77-4FFD-9501-122CEC28FEB4}"/>
            </c:ext>
          </c:extLst>
        </c:ser>
        <c:ser>
          <c:idx val="13"/>
          <c:order val="13"/>
          <c:tx>
            <c:strRef>
              <c:f>phanbovon_nganh!$CL$1</c:f>
              <c:strCache>
                <c:ptCount val="1"/>
                <c:pt idx="0">
                  <c:v> cong_nghe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phanbovon_nganh!$CL$2:$CL$121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0.12775245414862574</c:v>
                </c:pt>
                <c:pt idx="9">
                  <c:v>0.17241315575027466</c:v>
                </c:pt>
                <c:pt idx="10">
                  <c:v>1.6971880647580085E-2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0.18420150919569842</c:v>
                </c:pt>
                <c:pt idx="19">
                  <c:v>0.30467766867432261</c:v>
                </c:pt>
                <c:pt idx="20">
                  <c:v>0.3137846585174251</c:v>
                </c:pt>
                <c:pt idx="21">
                  <c:v>0.28403404911289337</c:v>
                </c:pt>
                <c:pt idx="22">
                  <c:v>0.24367495640075454</c:v>
                </c:pt>
                <c:pt idx="23">
                  <c:v>0.16219030760208944</c:v>
                </c:pt>
                <c:pt idx="24">
                  <c:v>0.15933261773309221</c:v>
                </c:pt>
                <c:pt idx="25">
                  <c:v>0.1597664041412506</c:v>
                </c:pt>
                <c:pt idx="26">
                  <c:v>0.25418705694400795</c:v>
                </c:pt>
                <c:pt idx="27">
                  <c:v>0.39665193138513771</c:v>
                </c:pt>
                <c:pt idx="28">
                  <c:v>0.52696652826915402</c:v>
                </c:pt>
                <c:pt idx="29">
                  <c:v>0.62671952090436878</c:v>
                </c:pt>
                <c:pt idx="30">
                  <c:v>0.78354761105180037</c:v>
                </c:pt>
                <c:pt idx="31">
                  <c:v>0.84861530937355201</c:v>
                </c:pt>
                <c:pt idx="32">
                  <c:v>0.84228234440550109</c:v>
                </c:pt>
                <c:pt idx="33">
                  <c:v>0.79441183775555824</c:v>
                </c:pt>
                <c:pt idx="34">
                  <c:v>0.58625080887175529</c:v>
                </c:pt>
                <c:pt idx="35">
                  <c:v>0.39661874562783472</c:v>
                </c:pt>
                <c:pt idx="36">
                  <c:v>0.24761128944798996</c:v>
                </c:pt>
                <c:pt idx="37">
                  <c:v>3.9913980616484587E-2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0.21061922288608065</c:v>
                </c:pt>
                <c:pt idx="44">
                  <c:v>0.31079891124976033</c:v>
                </c:pt>
                <c:pt idx="45">
                  <c:v>0.55567379280945706</c:v>
                </c:pt>
                <c:pt idx="46">
                  <c:v>0.76691806357289427</c:v>
                </c:pt>
                <c:pt idx="47">
                  <c:v>0.91225707141991885</c:v>
                </c:pt>
                <c:pt idx="48">
                  <c:v>0.93774331835061919</c:v>
                </c:pt>
                <c:pt idx="49">
                  <c:v>0.93396334739460973</c:v>
                </c:pt>
                <c:pt idx="50">
                  <c:v>0.94024108296620867</c:v>
                </c:pt>
                <c:pt idx="51">
                  <c:v>0.93153955658470688</c:v>
                </c:pt>
                <c:pt idx="52">
                  <c:v>0.88074430903053125</c:v>
                </c:pt>
                <c:pt idx="53">
                  <c:v>0.81386159984771145</c:v>
                </c:pt>
                <c:pt idx="54">
                  <c:v>0.77861779315714319</c:v>
                </c:pt>
                <c:pt idx="55">
                  <c:v>0.73090939952579548</c:v>
                </c:pt>
                <c:pt idx="56">
                  <c:v>0.64795057135439804</c:v>
                </c:pt>
                <c:pt idx="57">
                  <c:v>0.58483769519002038</c:v>
                </c:pt>
                <c:pt idx="58">
                  <c:v>0.46372881864150239</c:v>
                </c:pt>
                <c:pt idx="59">
                  <c:v>0.1749100596851588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0.14033586982673776</c:v>
                </c:pt>
                <c:pt idx="70">
                  <c:v>0.29093333321192338</c:v>
                </c:pt>
                <c:pt idx="71">
                  <c:v>0.46687068656447039</c:v>
                </c:pt>
                <c:pt idx="72">
                  <c:v>0.62508019741041054</c:v>
                </c:pt>
                <c:pt idx="73">
                  <c:v>0.7827369669912384</c:v>
                </c:pt>
                <c:pt idx="74">
                  <c:v>0.8179898312059205</c:v>
                </c:pt>
                <c:pt idx="75">
                  <c:v>0.83940737903470164</c:v>
                </c:pt>
                <c:pt idx="76">
                  <c:v>0.83789141804851897</c:v>
                </c:pt>
                <c:pt idx="77">
                  <c:v>0.7822720539203718</c:v>
                </c:pt>
                <c:pt idx="78">
                  <c:v>0.64658019987620019</c:v>
                </c:pt>
                <c:pt idx="79">
                  <c:v>0.50745664532596768</c:v>
                </c:pt>
                <c:pt idx="80">
                  <c:v>0.38676635729879782</c:v>
                </c:pt>
                <c:pt idx="81">
                  <c:v>0.17224898071329692</c:v>
                </c:pt>
                <c:pt idx="82">
                  <c:v>0.11491829426546078</c:v>
                </c:pt>
                <c:pt idx="83">
                  <c:v>0.1792805109409874</c:v>
                </c:pt>
                <c:pt idx="84">
                  <c:v>0.2820416604098761</c:v>
                </c:pt>
                <c:pt idx="85">
                  <c:v>0.34048121928298869</c:v>
                </c:pt>
                <c:pt idx="86">
                  <c:v>0.52749245178443516</c:v>
                </c:pt>
                <c:pt idx="87">
                  <c:v>0.54055463463499842</c:v>
                </c:pt>
                <c:pt idx="88">
                  <c:v>0.46676644973565606</c:v>
                </c:pt>
                <c:pt idx="89">
                  <c:v>0.36350295049018083</c:v>
                </c:pt>
                <c:pt idx="90">
                  <c:v>0.37793186915726062</c:v>
                </c:pt>
                <c:pt idx="91">
                  <c:v>0.36806497574274</c:v>
                </c:pt>
                <c:pt idx="92">
                  <c:v>0.4032692799125851</c:v>
                </c:pt>
                <c:pt idx="93">
                  <c:v>0.49829428295854139</c:v>
                </c:pt>
                <c:pt idx="94">
                  <c:v>0.64463009868063126</c:v>
                </c:pt>
                <c:pt idx="95">
                  <c:v>0.68097924490331341</c:v>
                </c:pt>
                <c:pt idx="96">
                  <c:v>0.69749491809328601</c:v>
                </c:pt>
                <c:pt idx="97">
                  <c:v>0.72345183543337943</c:v>
                </c:pt>
                <c:pt idx="98">
                  <c:v>0.71445357494256601</c:v>
                </c:pt>
                <c:pt idx="99">
                  <c:v>0.63772917969860421</c:v>
                </c:pt>
                <c:pt idx="100">
                  <c:v>0.6106408557909756</c:v>
                </c:pt>
                <c:pt idx="101">
                  <c:v>0.60573123253662542</c:v>
                </c:pt>
                <c:pt idx="102">
                  <c:v>0.58533851368107925</c:v>
                </c:pt>
                <c:pt idx="103">
                  <c:v>0.55300586349409397</c:v>
                </c:pt>
                <c:pt idx="104">
                  <c:v>0.54445987597600254</c:v>
                </c:pt>
                <c:pt idx="105">
                  <c:v>0.46146077316493733</c:v>
                </c:pt>
                <c:pt idx="106">
                  <c:v>0.48563599430398396</c:v>
                </c:pt>
                <c:pt idx="107">
                  <c:v>0.50187488372222488</c:v>
                </c:pt>
                <c:pt idx="108">
                  <c:v>0.54803560467346601</c:v>
                </c:pt>
                <c:pt idx="109">
                  <c:v>0.60160370279606001</c:v>
                </c:pt>
                <c:pt idx="110">
                  <c:v>0.71879496408136367</c:v>
                </c:pt>
                <c:pt idx="111">
                  <c:v>0.53561598925578058</c:v>
                </c:pt>
                <c:pt idx="112">
                  <c:v>0.37174798501715545</c:v>
                </c:pt>
                <c:pt idx="113">
                  <c:v>0.25064191422457038</c:v>
                </c:pt>
                <c:pt idx="114">
                  <c:v>0.13702640492673704</c:v>
                </c:pt>
                <c:pt idx="115">
                  <c:v>9.2498869091737716E-3</c:v>
                </c:pt>
                <c:pt idx="116">
                  <c:v>9.3888107612902311E-2</c:v>
                </c:pt>
                <c:pt idx="117">
                  <c:v>0.20138989361667387</c:v>
                </c:pt>
                <c:pt idx="118">
                  <c:v>0.25980446529383466</c:v>
                </c:pt>
                <c:pt idx="119">
                  <c:v>0.22258963330671086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77-4FFD-9501-122CEC28FEB4}"/>
            </c:ext>
          </c:extLst>
        </c:ser>
        <c:ser>
          <c:idx val="14"/>
          <c:order val="14"/>
          <c:tx>
            <c:strRef>
              <c:f>phanbovon_nganh!$CM$1</c:f>
              <c:strCache>
                <c:ptCount val="1"/>
                <c:pt idx="0">
                  <c:v> bds_kcn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phanbovon_nganh!$CM$2:$CM$121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7.8840857684091992E-2</c:v>
                </c:pt>
                <c:pt idx="5">
                  <c:v>0.31543282008868356</c:v>
                </c:pt>
                <c:pt idx="6">
                  <c:v>0.52859958769390203</c:v>
                </c:pt>
                <c:pt idx="7">
                  <c:v>0.63413532823873109</c:v>
                </c:pt>
                <c:pt idx="8">
                  <c:v>0.62889451904802396</c:v>
                </c:pt>
                <c:pt idx="9">
                  <c:v>0.50926800532776018</c:v>
                </c:pt>
                <c:pt idx="10">
                  <c:v>0.41115666160378145</c:v>
                </c:pt>
                <c:pt idx="11">
                  <c:v>0.30319176773808154</c:v>
                </c:pt>
                <c:pt idx="12">
                  <c:v>0.19534003923330606</c:v>
                </c:pt>
                <c:pt idx="13">
                  <c:v>1.9517319155406509E-2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6.8690451448330456E-2</c:v>
                </c:pt>
                <c:pt idx="26">
                  <c:v>0.22771135261164743</c:v>
                </c:pt>
                <c:pt idx="27">
                  <c:v>0.21888372149146954</c:v>
                </c:pt>
                <c:pt idx="28">
                  <c:v>0.29581644889578257</c:v>
                </c:pt>
                <c:pt idx="29">
                  <c:v>0.21313750740963058</c:v>
                </c:pt>
                <c:pt idx="30">
                  <c:v>0.16302262691494337</c:v>
                </c:pt>
                <c:pt idx="31">
                  <c:v>0.13929016023612695</c:v>
                </c:pt>
                <c:pt idx="32">
                  <c:v>0.36648681712155518</c:v>
                </c:pt>
                <c:pt idx="33">
                  <c:v>0.48864964485562112</c:v>
                </c:pt>
                <c:pt idx="34">
                  <c:v>0.53129803219393601</c:v>
                </c:pt>
                <c:pt idx="35">
                  <c:v>0.51793284835352116</c:v>
                </c:pt>
                <c:pt idx="36">
                  <c:v>0.509054133694546</c:v>
                </c:pt>
                <c:pt idx="37">
                  <c:v>0.4385940069928802</c:v>
                </c:pt>
                <c:pt idx="38">
                  <c:v>0.36520600319699587</c:v>
                </c:pt>
                <c:pt idx="39">
                  <c:v>0.48174700188508429</c:v>
                </c:pt>
                <c:pt idx="40">
                  <c:v>0.58659712423964083</c:v>
                </c:pt>
                <c:pt idx="41">
                  <c:v>0.701691013428967</c:v>
                </c:pt>
                <c:pt idx="42">
                  <c:v>0.77042178256122507</c:v>
                </c:pt>
                <c:pt idx="43">
                  <c:v>0.84853567135301744</c:v>
                </c:pt>
                <c:pt idx="44">
                  <c:v>0.81010559284570471</c:v>
                </c:pt>
                <c:pt idx="45">
                  <c:v>0.78946879421956839</c:v>
                </c:pt>
                <c:pt idx="46">
                  <c:v>0.76165830990362937</c:v>
                </c:pt>
                <c:pt idx="47">
                  <c:v>0.73431848700041491</c:v>
                </c:pt>
                <c:pt idx="48">
                  <c:v>0.75300458710037876</c:v>
                </c:pt>
                <c:pt idx="49">
                  <c:v>0.79164515532477231</c:v>
                </c:pt>
                <c:pt idx="50">
                  <c:v>0.83173115667030384</c:v>
                </c:pt>
                <c:pt idx="51">
                  <c:v>0.84956937517464337</c:v>
                </c:pt>
                <c:pt idx="52">
                  <c:v>0.88463063233310635</c:v>
                </c:pt>
                <c:pt idx="53">
                  <c:v>0.85010209332429976</c:v>
                </c:pt>
                <c:pt idx="54">
                  <c:v>0.80722766200876617</c:v>
                </c:pt>
                <c:pt idx="55">
                  <c:v>0.74144907735890508</c:v>
                </c:pt>
                <c:pt idx="56">
                  <c:v>0.58294675901824677</c:v>
                </c:pt>
                <c:pt idx="57">
                  <c:v>0.39253786961681925</c:v>
                </c:pt>
                <c:pt idx="58">
                  <c:v>0.13725170805822251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9.3149740276973966E-2</c:v>
                </c:pt>
                <c:pt idx="76">
                  <c:v>0.20461683695692523</c:v>
                </c:pt>
                <c:pt idx="77">
                  <c:v>0.25839227656723057</c:v>
                </c:pt>
                <c:pt idx="78">
                  <c:v>0.24619757591164038</c:v>
                </c:pt>
                <c:pt idx="79">
                  <c:v>0.1718022311469812</c:v>
                </c:pt>
                <c:pt idx="80">
                  <c:v>7.7654220360933154E-2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2.1202728045637331E-2</c:v>
                </c:pt>
                <c:pt idx="86">
                  <c:v>0.27184898345560987</c:v>
                </c:pt>
                <c:pt idx="87">
                  <c:v>0.28619369292943536</c:v>
                </c:pt>
                <c:pt idx="88">
                  <c:v>0.13030277772880144</c:v>
                </c:pt>
                <c:pt idx="89">
                  <c:v>6.3293423580090852E-2</c:v>
                </c:pt>
                <c:pt idx="90">
                  <c:v>2.5714832691747423E-2</c:v>
                </c:pt>
                <c:pt idx="91">
                  <c:v>0</c:v>
                </c:pt>
                <c:pt idx="92">
                  <c:v>4.4971620809797844E-2</c:v>
                </c:pt>
                <c:pt idx="93">
                  <c:v>0.35099914045138203</c:v>
                </c:pt>
                <c:pt idx="94">
                  <c:v>0.49714292286321149</c:v>
                </c:pt>
                <c:pt idx="95">
                  <c:v>0.46843255411445395</c:v>
                </c:pt>
                <c:pt idx="96">
                  <c:v>0.45132396809816794</c:v>
                </c:pt>
                <c:pt idx="97">
                  <c:v>0.44289585368187856</c:v>
                </c:pt>
                <c:pt idx="98">
                  <c:v>0.32812510241892423</c:v>
                </c:pt>
                <c:pt idx="99">
                  <c:v>0.20765183404714388</c:v>
                </c:pt>
                <c:pt idx="100">
                  <c:v>0.36692733889226148</c:v>
                </c:pt>
                <c:pt idx="101">
                  <c:v>0.5267338400763224</c:v>
                </c:pt>
                <c:pt idx="102">
                  <c:v>0.51837742155502387</c:v>
                </c:pt>
                <c:pt idx="103">
                  <c:v>0.49236683605910592</c:v>
                </c:pt>
                <c:pt idx="104">
                  <c:v>0.41346026299236199</c:v>
                </c:pt>
                <c:pt idx="105">
                  <c:v>0.12861197110956601</c:v>
                </c:pt>
                <c:pt idx="106">
                  <c:v>0.11186780142302295</c:v>
                </c:pt>
                <c:pt idx="107">
                  <c:v>0.12905744382164341</c:v>
                </c:pt>
                <c:pt idx="108">
                  <c:v>0.25023255867298655</c:v>
                </c:pt>
                <c:pt idx="109">
                  <c:v>0.43751027395769732</c:v>
                </c:pt>
                <c:pt idx="110">
                  <c:v>0.72169500180734047</c:v>
                </c:pt>
                <c:pt idx="111">
                  <c:v>0.72542774066791615</c:v>
                </c:pt>
                <c:pt idx="112">
                  <c:v>0.82636312035005322</c:v>
                </c:pt>
                <c:pt idx="113">
                  <c:v>0.85085458731184027</c:v>
                </c:pt>
                <c:pt idx="114">
                  <c:v>0.84271521871002864</c:v>
                </c:pt>
                <c:pt idx="115">
                  <c:v>0.7252819593016584</c:v>
                </c:pt>
                <c:pt idx="116">
                  <c:v>0.66313960469663069</c:v>
                </c:pt>
                <c:pt idx="117">
                  <c:v>0.57007078184762006</c:v>
                </c:pt>
                <c:pt idx="118">
                  <c:v>0.5455523145283967</c:v>
                </c:pt>
                <c:pt idx="119">
                  <c:v>0.44028173127764836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77-4FFD-9501-122CEC28FEB4}"/>
            </c:ext>
          </c:extLst>
        </c:ser>
        <c:ser>
          <c:idx val="15"/>
          <c:order val="15"/>
          <c:tx>
            <c:strRef>
              <c:f>phanbovon_nganh!$CN$1</c:f>
              <c:strCache>
                <c:ptCount val="1"/>
                <c:pt idx="0">
                  <c:v> ngan_hang </c:v>
                </c:pt>
              </c:strCache>
            </c:strRef>
          </c:tx>
          <c:spPr>
            <a:solidFill>
              <a:schemeClr val="accent2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phanbovon_nganh!$CN$2:$CN$121</c:f>
              <c:numCache>
                <c:formatCode>0%</c:formatCode>
                <c:ptCount val="120"/>
                <c:pt idx="0">
                  <c:v>0.42171286044906797</c:v>
                </c:pt>
                <c:pt idx="1">
                  <c:v>0.35108810768740667</c:v>
                </c:pt>
                <c:pt idx="2">
                  <c:v>0.31775967856019294</c:v>
                </c:pt>
                <c:pt idx="3">
                  <c:v>0.27380789505121494</c:v>
                </c:pt>
                <c:pt idx="4">
                  <c:v>0.26146824597484919</c:v>
                </c:pt>
                <c:pt idx="5">
                  <c:v>0.28766721571265286</c:v>
                </c:pt>
                <c:pt idx="6">
                  <c:v>0.44631694626214607</c:v>
                </c:pt>
                <c:pt idx="7">
                  <c:v>0.557170291492042</c:v>
                </c:pt>
                <c:pt idx="8">
                  <c:v>0.69464023930560859</c:v>
                </c:pt>
                <c:pt idx="9">
                  <c:v>0.76684002815409158</c:v>
                </c:pt>
                <c:pt idx="10">
                  <c:v>0.83132552069663124</c:v>
                </c:pt>
                <c:pt idx="11">
                  <c:v>0.8047977882904348</c:v>
                </c:pt>
                <c:pt idx="12">
                  <c:v>0.69355730174040997</c:v>
                </c:pt>
                <c:pt idx="13">
                  <c:v>0.35897543643818886</c:v>
                </c:pt>
                <c:pt idx="14">
                  <c:v>0.11479301078887025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3.7885536066160255E-2</c:v>
                </c:pt>
                <c:pt idx="25">
                  <c:v>0.20267958558000246</c:v>
                </c:pt>
                <c:pt idx="26">
                  <c:v>0.21298435642085792</c:v>
                </c:pt>
                <c:pt idx="27">
                  <c:v>0.26710786551070703</c:v>
                </c:pt>
                <c:pt idx="28">
                  <c:v>0.42782199310070768</c:v>
                </c:pt>
                <c:pt idx="29">
                  <c:v>0.43046079742635823</c:v>
                </c:pt>
                <c:pt idx="30">
                  <c:v>0.44767267734862209</c:v>
                </c:pt>
                <c:pt idx="31">
                  <c:v>0.52469407450511052</c:v>
                </c:pt>
                <c:pt idx="32">
                  <c:v>0.59897596668584585</c:v>
                </c:pt>
                <c:pt idx="33">
                  <c:v>0.49644781937961363</c:v>
                </c:pt>
                <c:pt idx="34">
                  <c:v>0.34808786802984903</c:v>
                </c:pt>
                <c:pt idx="35">
                  <c:v>0.21999765211430891</c:v>
                </c:pt>
                <c:pt idx="36">
                  <c:v>9.6481373672169399E-2</c:v>
                </c:pt>
                <c:pt idx="37">
                  <c:v>0.11206424046740704</c:v>
                </c:pt>
                <c:pt idx="38">
                  <c:v>0.19919170280952861</c:v>
                </c:pt>
                <c:pt idx="39">
                  <c:v>0.37859004788219142</c:v>
                </c:pt>
                <c:pt idx="40">
                  <c:v>0.55677870366207138</c:v>
                </c:pt>
                <c:pt idx="41">
                  <c:v>0.78379632176591052</c:v>
                </c:pt>
                <c:pt idx="42">
                  <c:v>0.81882716643976416</c:v>
                </c:pt>
                <c:pt idx="43">
                  <c:v>0.82202124012935052</c:v>
                </c:pt>
                <c:pt idx="44">
                  <c:v>0.79378667701771666</c:v>
                </c:pt>
                <c:pt idx="45">
                  <c:v>0.66092609560729099</c:v>
                </c:pt>
                <c:pt idx="46">
                  <c:v>0.51468153277320783</c:v>
                </c:pt>
                <c:pt idx="47">
                  <c:v>0.39995320953173291</c:v>
                </c:pt>
                <c:pt idx="48">
                  <c:v>0.40700744475028755</c:v>
                </c:pt>
                <c:pt idx="49">
                  <c:v>0.42691050975850453</c:v>
                </c:pt>
                <c:pt idx="50">
                  <c:v>0.53066836689190922</c:v>
                </c:pt>
                <c:pt idx="51">
                  <c:v>0.64124494352444572</c:v>
                </c:pt>
                <c:pt idx="52">
                  <c:v>0.73646249915559348</c:v>
                </c:pt>
                <c:pt idx="53">
                  <c:v>0.73259302584790786</c:v>
                </c:pt>
                <c:pt idx="54">
                  <c:v>0.68737623148081639</c:v>
                </c:pt>
                <c:pt idx="55">
                  <c:v>0.66681395234083152</c:v>
                </c:pt>
                <c:pt idx="56">
                  <c:v>0.57929217589095905</c:v>
                </c:pt>
                <c:pt idx="57">
                  <c:v>0.41916735887268902</c:v>
                </c:pt>
                <c:pt idx="58">
                  <c:v>0.24508860872022115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0.19728109938863198</c:v>
                </c:pt>
                <c:pt idx="66">
                  <c:v>0.34706209301291324</c:v>
                </c:pt>
                <c:pt idx="67">
                  <c:v>0.34798093691397358</c:v>
                </c:pt>
                <c:pt idx="68">
                  <c:v>0.26780083518166886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7.3967928712948092E-2</c:v>
                </c:pt>
                <c:pt idx="75">
                  <c:v>0.21448469916854104</c:v>
                </c:pt>
                <c:pt idx="76">
                  <c:v>0.37637028405361778</c:v>
                </c:pt>
                <c:pt idx="77">
                  <c:v>0.48289525211863432</c:v>
                </c:pt>
                <c:pt idx="78">
                  <c:v>0.53630990456879446</c:v>
                </c:pt>
                <c:pt idx="79">
                  <c:v>0.62100607663179719</c:v>
                </c:pt>
                <c:pt idx="80">
                  <c:v>0.730491388445493</c:v>
                </c:pt>
                <c:pt idx="81">
                  <c:v>0.71848623022977276</c:v>
                </c:pt>
                <c:pt idx="82">
                  <c:v>0.58636719866460663</c:v>
                </c:pt>
                <c:pt idx="83">
                  <c:v>0.47707175566506582</c:v>
                </c:pt>
                <c:pt idx="84">
                  <c:v>0.36297594275550543</c:v>
                </c:pt>
                <c:pt idx="85">
                  <c:v>0.12342187350392886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0.15380846695927011</c:v>
                </c:pt>
                <c:pt idx="94">
                  <c:v>0.421902413037054</c:v>
                </c:pt>
                <c:pt idx="95">
                  <c:v>0.36608802761246984</c:v>
                </c:pt>
                <c:pt idx="96">
                  <c:v>0.36065617751601931</c:v>
                </c:pt>
                <c:pt idx="97">
                  <c:v>0.1759070934006029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7.8067199629090256E-2</c:v>
                </c:pt>
                <c:pt idx="102">
                  <c:v>0.30064271431973755</c:v>
                </c:pt>
                <c:pt idx="103">
                  <c:v>0.53611770979472051</c:v>
                </c:pt>
                <c:pt idx="104">
                  <c:v>0.78557917471855365</c:v>
                </c:pt>
                <c:pt idx="105">
                  <c:v>0.84832137699056642</c:v>
                </c:pt>
                <c:pt idx="106">
                  <c:v>0.84574577666217221</c:v>
                </c:pt>
                <c:pt idx="107">
                  <c:v>0.73345756879114388</c:v>
                </c:pt>
                <c:pt idx="108">
                  <c:v>0.63649006147385623</c:v>
                </c:pt>
                <c:pt idx="109">
                  <c:v>0.35679205966591776</c:v>
                </c:pt>
                <c:pt idx="110">
                  <c:v>0.11423967531074486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7.1227543550845304E-2</c:v>
                </c:pt>
                <c:pt idx="117">
                  <c:v>0.11485791717550846</c:v>
                </c:pt>
                <c:pt idx="118">
                  <c:v>0.34114002439930841</c:v>
                </c:pt>
                <c:pt idx="119">
                  <c:v>0.49201714435128974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77-4FFD-9501-122CEC28FEB4}"/>
            </c:ext>
          </c:extLst>
        </c:ser>
        <c:ser>
          <c:idx val="16"/>
          <c:order val="16"/>
          <c:tx>
            <c:strRef>
              <c:f>phanbovon_nganh!$CO$1</c:f>
              <c:strCache>
                <c:ptCount val="1"/>
                <c:pt idx="0">
                  <c:v> htd </c:v>
                </c:pt>
              </c:strCache>
            </c:strRef>
          </c:tx>
          <c:spPr>
            <a:solidFill>
              <a:schemeClr val="accent4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phanbovon_nganh!$CO$2:$CO$121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0.20951483817737224</c:v>
                </c:pt>
                <c:pt idx="5">
                  <c:v>0.54556524701605347</c:v>
                </c:pt>
                <c:pt idx="6">
                  <c:v>0.79935072590598699</c:v>
                </c:pt>
                <c:pt idx="7">
                  <c:v>0.88829875143907944</c:v>
                </c:pt>
                <c:pt idx="8">
                  <c:v>0.92865294594687364</c:v>
                </c:pt>
                <c:pt idx="9">
                  <c:v>0.90163393173972062</c:v>
                </c:pt>
                <c:pt idx="10">
                  <c:v>0.85485670337782693</c:v>
                </c:pt>
                <c:pt idx="11">
                  <c:v>0.83547327634735746</c:v>
                </c:pt>
                <c:pt idx="12">
                  <c:v>0.81146468062931432</c:v>
                </c:pt>
                <c:pt idx="13">
                  <c:v>0.72423775848309657</c:v>
                </c:pt>
                <c:pt idx="14">
                  <c:v>0.65476222525568806</c:v>
                </c:pt>
                <c:pt idx="15">
                  <c:v>0.57274331862229366</c:v>
                </c:pt>
                <c:pt idx="16">
                  <c:v>0.39207144967892549</c:v>
                </c:pt>
                <c:pt idx="17">
                  <c:v>0.22254707265225435</c:v>
                </c:pt>
                <c:pt idx="18">
                  <c:v>0.21406810619390804</c:v>
                </c:pt>
                <c:pt idx="19">
                  <c:v>0.18197892427781684</c:v>
                </c:pt>
                <c:pt idx="20">
                  <c:v>0.16432877341402305</c:v>
                </c:pt>
                <c:pt idx="21">
                  <c:v>0.2604570147766086</c:v>
                </c:pt>
                <c:pt idx="22">
                  <c:v>0.31736099811403251</c:v>
                </c:pt>
                <c:pt idx="23">
                  <c:v>0.28838182948049551</c:v>
                </c:pt>
                <c:pt idx="24">
                  <c:v>0.33166629701620637</c:v>
                </c:pt>
                <c:pt idx="25">
                  <c:v>0.36967237618762328</c:v>
                </c:pt>
                <c:pt idx="26">
                  <c:v>0.33051309821385094</c:v>
                </c:pt>
                <c:pt idx="27">
                  <c:v>0.40578017385323006</c:v>
                </c:pt>
                <c:pt idx="28">
                  <c:v>0.49557958902643673</c:v>
                </c:pt>
                <c:pt idx="29">
                  <c:v>0.56303720388258038</c:v>
                </c:pt>
                <c:pt idx="30">
                  <c:v>0.65704157802638874</c:v>
                </c:pt>
                <c:pt idx="31">
                  <c:v>0.65164798980053662</c:v>
                </c:pt>
                <c:pt idx="32">
                  <c:v>0.58380745091489472</c:v>
                </c:pt>
                <c:pt idx="33">
                  <c:v>0.51583106051171401</c:v>
                </c:pt>
                <c:pt idx="34">
                  <c:v>0.40068635577746436</c:v>
                </c:pt>
                <c:pt idx="35">
                  <c:v>0.24245834056890411</c:v>
                </c:pt>
                <c:pt idx="36">
                  <c:v>0.28864338237569742</c:v>
                </c:pt>
                <c:pt idx="37">
                  <c:v>0.32374588417101818</c:v>
                </c:pt>
                <c:pt idx="38">
                  <c:v>0.3056188676186305</c:v>
                </c:pt>
                <c:pt idx="39">
                  <c:v>0.39338533241861462</c:v>
                </c:pt>
                <c:pt idx="40">
                  <c:v>0.50619052434021283</c:v>
                </c:pt>
                <c:pt idx="41">
                  <c:v>0.57677741392412984</c:v>
                </c:pt>
                <c:pt idx="42">
                  <c:v>0.64026683846255872</c:v>
                </c:pt>
                <c:pt idx="43">
                  <c:v>0.74865111600891832</c:v>
                </c:pt>
                <c:pt idx="44">
                  <c:v>0.77884018095611418</c:v>
                </c:pt>
                <c:pt idx="45">
                  <c:v>0.78498472082293658</c:v>
                </c:pt>
                <c:pt idx="46">
                  <c:v>0.80919998665456261</c:v>
                </c:pt>
                <c:pt idx="47">
                  <c:v>0.83141952131880059</c:v>
                </c:pt>
                <c:pt idx="48">
                  <c:v>0.84050566476437238</c:v>
                </c:pt>
                <c:pt idx="49">
                  <c:v>0.85042791643631477</c:v>
                </c:pt>
                <c:pt idx="50">
                  <c:v>0.89139054755018721</c:v>
                </c:pt>
                <c:pt idx="51">
                  <c:v>0.84884000914637858</c:v>
                </c:pt>
                <c:pt idx="52">
                  <c:v>0.77208810718859022</c:v>
                </c:pt>
                <c:pt idx="53">
                  <c:v>0.73003815527854987</c:v>
                </c:pt>
                <c:pt idx="54">
                  <c:v>0.72815647319965449</c:v>
                </c:pt>
                <c:pt idx="55">
                  <c:v>0.71164619726928946</c:v>
                </c:pt>
                <c:pt idx="56">
                  <c:v>0.74608408780981661</c:v>
                </c:pt>
                <c:pt idx="57">
                  <c:v>0.75849000867278171</c:v>
                </c:pt>
                <c:pt idx="58">
                  <c:v>0.70956326348270582</c:v>
                </c:pt>
                <c:pt idx="59">
                  <c:v>0.43168607274841264</c:v>
                </c:pt>
                <c:pt idx="60">
                  <c:v>0.15761611853461777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8.3276571905190416E-2</c:v>
                </c:pt>
                <c:pt idx="68">
                  <c:v>0.15452009094737082</c:v>
                </c:pt>
                <c:pt idx="69">
                  <c:v>1.4451199748553689E-2</c:v>
                </c:pt>
                <c:pt idx="70">
                  <c:v>0</c:v>
                </c:pt>
                <c:pt idx="71">
                  <c:v>0</c:v>
                </c:pt>
                <c:pt idx="72">
                  <c:v>6.894195827215796E-2</c:v>
                </c:pt>
                <c:pt idx="73">
                  <c:v>0.23914731897062769</c:v>
                </c:pt>
                <c:pt idx="74">
                  <c:v>0.37303133295114077</c:v>
                </c:pt>
                <c:pt idx="75">
                  <c:v>0.5334780070982601</c:v>
                </c:pt>
                <c:pt idx="76">
                  <c:v>0.56968258382649584</c:v>
                </c:pt>
                <c:pt idx="77">
                  <c:v>0.55870208091327767</c:v>
                </c:pt>
                <c:pt idx="78">
                  <c:v>0.50159862912098208</c:v>
                </c:pt>
                <c:pt idx="79">
                  <c:v>0.50643511896303894</c:v>
                </c:pt>
                <c:pt idx="80">
                  <c:v>0.55152356933824831</c:v>
                </c:pt>
                <c:pt idx="81">
                  <c:v>0.64278500459581278</c:v>
                </c:pt>
                <c:pt idx="82">
                  <c:v>0.72184345023724261</c:v>
                </c:pt>
                <c:pt idx="83">
                  <c:v>0.82657780877825093</c:v>
                </c:pt>
                <c:pt idx="84">
                  <c:v>0.90316810718048779</c:v>
                </c:pt>
                <c:pt idx="85">
                  <c:v>0.89207477385501865</c:v>
                </c:pt>
                <c:pt idx="86">
                  <c:v>0.82914523841192145</c:v>
                </c:pt>
                <c:pt idx="87">
                  <c:v>0.72901830439224447</c:v>
                </c:pt>
                <c:pt idx="88">
                  <c:v>0.67027090306939341</c:v>
                </c:pt>
                <c:pt idx="89">
                  <c:v>0.60195051095797236</c:v>
                </c:pt>
                <c:pt idx="90">
                  <c:v>0.60885176853577916</c:v>
                </c:pt>
                <c:pt idx="91">
                  <c:v>0.64764991810176975</c:v>
                </c:pt>
                <c:pt idx="92">
                  <c:v>0.73789471165468368</c:v>
                </c:pt>
                <c:pt idx="93">
                  <c:v>0.77757379434030116</c:v>
                </c:pt>
                <c:pt idx="94">
                  <c:v>0.82387004948905118</c:v>
                </c:pt>
                <c:pt idx="95">
                  <c:v>0.64271544210053988</c:v>
                </c:pt>
                <c:pt idx="96">
                  <c:v>0.50942998825651287</c:v>
                </c:pt>
                <c:pt idx="97">
                  <c:v>0.33102050911128139</c:v>
                </c:pt>
                <c:pt idx="98">
                  <c:v>0.14094542060851342</c:v>
                </c:pt>
                <c:pt idx="99">
                  <c:v>2.6649152361259143E-2</c:v>
                </c:pt>
                <c:pt idx="100">
                  <c:v>0.1889494397278208</c:v>
                </c:pt>
                <c:pt idx="101">
                  <c:v>0.28244125119241198</c:v>
                </c:pt>
                <c:pt idx="102">
                  <c:v>0.44543535002124734</c:v>
                </c:pt>
                <c:pt idx="103">
                  <c:v>0.65098919414850864</c:v>
                </c:pt>
                <c:pt idx="104">
                  <c:v>0.75819750500590899</c:v>
                </c:pt>
                <c:pt idx="105">
                  <c:v>0.74107225729965764</c:v>
                </c:pt>
                <c:pt idx="106">
                  <c:v>0.77891350896004874</c:v>
                </c:pt>
                <c:pt idx="107">
                  <c:v>0.67375501993687681</c:v>
                </c:pt>
                <c:pt idx="108">
                  <c:v>0.53525272783093303</c:v>
                </c:pt>
                <c:pt idx="109">
                  <c:v>0.49108685075982372</c:v>
                </c:pt>
                <c:pt idx="110">
                  <c:v>0.51699523472087838</c:v>
                </c:pt>
                <c:pt idx="111">
                  <c:v>0.51731032022230461</c:v>
                </c:pt>
                <c:pt idx="112">
                  <c:v>0.65246488567248684</c:v>
                </c:pt>
                <c:pt idx="113">
                  <c:v>0.79447853448795236</c:v>
                </c:pt>
                <c:pt idx="114">
                  <c:v>0.85940545828883419</c:v>
                </c:pt>
                <c:pt idx="115">
                  <c:v>0.84591448146419368</c:v>
                </c:pt>
                <c:pt idx="116">
                  <c:v>0.81494308034548657</c:v>
                </c:pt>
                <c:pt idx="117">
                  <c:v>0.7613363524133363</c:v>
                </c:pt>
                <c:pt idx="118">
                  <c:v>0.73093711985890419</c:v>
                </c:pt>
                <c:pt idx="119">
                  <c:v>0.69448884419679469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77-4FFD-9501-122CEC28FEB4}"/>
            </c:ext>
          </c:extLst>
        </c:ser>
        <c:ser>
          <c:idx val="17"/>
          <c:order val="17"/>
          <c:tx>
            <c:strRef>
              <c:f>phanbovon_nganh!$CP$1</c:f>
              <c:strCache>
                <c:ptCount val="1"/>
                <c:pt idx="0">
                  <c:v> thuc_pham </c:v>
                </c:pt>
              </c:strCache>
            </c:strRef>
          </c:tx>
          <c:spPr>
            <a:solidFill>
              <a:schemeClr val="accent6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phanbovon_nganh!$CP$2:$CP$121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0.23863186357133398</c:v>
                </c:pt>
                <c:pt idx="6">
                  <c:v>0.4686692866144031</c:v>
                </c:pt>
                <c:pt idx="7">
                  <c:v>0.48937480999549265</c:v>
                </c:pt>
                <c:pt idx="8">
                  <c:v>0.51688287753705797</c:v>
                </c:pt>
                <c:pt idx="9">
                  <c:v>0.41061394912599525</c:v>
                </c:pt>
                <c:pt idx="10">
                  <c:v>0.21783717934611407</c:v>
                </c:pt>
                <c:pt idx="11">
                  <c:v>2.1141293049722454E-2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0.13363524073193522</c:v>
                </c:pt>
                <c:pt idx="28">
                  <c:v>0.38904629630738113</c:v>
                </c:pt>
                <c:pt idx="29">
                  <c:v>0.4822367806934082</c:v>
                </c:pt>
                <c:pt idx="30">
                  <c:v>0.57187409651307575</c:v>
                </c:pt>
                <c:pt idx="31">
                  <c:v>0.51166074840359621</c:v>
                </c:pt>
                <c:pt idx="32">
                  <c:v>0.48435921156986328</c:v>
                </c:pt>
                <c:pt idx="33">
                  <c:v>0.4225043688803497</c:v>
                </c:pt>
                <c:pt idx="34">
                  <c:v>0.3563197501795069</c:v>
                </c:pt>
                <c:pt idx="35">
                  <c:v>0.2862913607109604</c:v>
                </c:pt>
                <c:pt idx="36">
                  <c:v>0.29305931479021974</c:v>
                </c:pt>
                <c:pt idx="37">
                  <c:v>0.29265788607931353</c:v>
                </c:pt>
                <c:pt idx="38">
                  <c:v>0.27250834479857661</c:v>
                </c:pt>
                <c:pt idx="39">
                  <c:v>0.35707420960038788</c:v>
                </c:pt>
                <c:pt idx="40">
                  <c:v>0.40403021812862699</c:v>
                </c:pt>
                <c:pt idx="41">
                  <c:v>0.51756269691750201</c:v>
                </c:pt>
                <c:pt idx="42">
                  <c:v>0.57747931660658858</c:v>
                </c:pt>
                <c:pt idx="43">
                  <c:v>0.70151477624015812</c:v>
                </c:pt>
                <c:pt idx="44">
                  <c:v>0.69742220394047538</c:v>
                </c:pt>
                <c:pt idx="45">
                  <c:v>0.64411616486813694</c:v>
                </c:pt>
                <c:pt idx="46">
                  <c:v>0.59609031597625772</c:v>
                </c:pt>
                <c:pt idx="47">
                  <c:v>0.58361600066555519</c:v>
                </c:pt>
                <c:pt idx="48">
                  <c:v>0.56856344380624635</c:v>
                </c:pt>
                <c:pt idx="49">
                  <c:v>0.60349407870864291</c:v>
                </c:pt>
                <c:pt idx="50">
                  <c:v>0.72080358272456491</c:v>
                </c:pt>
                <c:pt idx="51">
                  <c:v>0.79295476905855922</c:v>
                </c:pt>
                <c:pt idx="52">
                  <c:v>0.84600159774990458</c:v>
                </c:pt>
                <c:pt idx="53">
                  <c:v>0.83775477871996706</c:v>
                </c:pt>
                <c:pt idx="54">
                  <c:v>0.81842367688153073</c:v>
                </c:pt>
                <c:pt idx="55">
                  <c:v>0.79152236690249311</c:v>
                </c:pt>
                <c:pt idx="56">
                  <c:v>0.65138885756015907</c:v>
                </c:pt>
                <c:pt idx="57">
                  <c:v>0.48282265488147047</c:v>
                </c:pt>
                <c:pt idx="58">
                  <c:v>0.29894023551820476</c:v>
                </c:pt>
                <c:pt idx="59">
                  <c:v>1.1042898782593236E-2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3.3807905867089122E-2</c:v>
                </c:pt>
                <c:pt idx="74">
                  <c:v>8.2571584670685635E-2</c:v>
                </c:pt>
                <c:pt idx="75">
                  <c:v>0.14166570402673287</c:v>
                </c:pt>
                <c:pt idx="76">
                  <c:v>0.10853704250804523</c:v>
                </c:pt>
                <c:pt idx="77">
                  <c:v>9.5959789079375149E-2</c:v>
                </c:pt>
                <c:pt idx="78">
                  <c:v>6.0444414989716769E-2</c:v>
                </c:pt>
                <c:pt idx="79">
                  <c:v>0.13322524876146785</c:v>
                </c:pt>
                <c:pt idx="80">
                  <c:v>0.20271526194667971</c:v>
                </c:pt>
                <c:pt idx="81">
                  <c:v>0.30500690464527558</c:v>
                </c:pt>
                <c:pt idx="82">
                  <c:v>0.34482829681068916</c:v>
                </c:pt>
                <c:pt idx="83">
                  <c:v>0.37273311664243114</c:v>
                </c:pt>
                <c:pt idx="84">
                  <c:v>0.28719046296151135</c:v>
                </c:pt>
                <c:pt idx="85">
                  <c:v>0.15959080238031459</c:v>
                </c:pt>
                <c:pt idx="86">
                  <c:v>8.570173306042983E-2</c:v>
                </c:pt>
                <c:pt idx="87">
                  <c:v>0</c:v>
                </c:pt>
                <c:pt idx="88">
                  <c:v>0</c:v>
                </c:pt>
                <c:pt idx="89">
                  <c:v>7.0028888000484018E-5</c:v>
                </c:pt>
                <c:pt idx="90">
                  <c:v>0.13477142644218162</c:v>
                </c:pt>
                <c:pt idx="91">
                  <c:v>0.19963040920959768</c:v>
                </c:pt>
                <c:pt idx="92">
                  <c:v>0.37420561059220087</c:v>
                </c:pt>
                <c:pt idx="93">
                  <c:v>0.47761292456330429</c:v>
                </c:pt>
                <c:pt idx="94">
                  <c:v>0.54099901498520764</c:v>
                </c:pt>
                <c:pt idx="95">
                  <c:v>0.38890572814550456</c:v>
                </c:pt>
                <c:pt idx="96">
                  <c:v>0.35637306617950493</c:v>
                </c:pt>
                <c:pt idx="97">
                  <c:v>0.26249152176695234</c:v>
                </c:pt>
                <c:pt idx="98">
                  <c:v>0.17380475815873353</c:v>
                </c:pt>
                <c:pt idx="99">
                  <c:v>0.11576334446957726</c:v>
                </c:pt>
                <c:pt idx="100">
                  <c:v>0.30529484142465585</c:v>
                </c:pt>
                <c:pt idx="101">
                  <c:v>0.37573605535433008</c:v>
                </c:pt>
                <c:pt idx="102">
                  <c:v>0.45161964374344332</c:v>
                </c:pt>
                <c:pt idx="103">
                  <c:v>0.55648580189766306</c:v>
                </c:pt>
                <c:pt idx="104">
                  <c:v>0.52707043332917836</c:v>
                </c:pt>
                <c:pt idx="105">
                  <c:v>0.41264756947742509</c:v>
                </c:pt>
                <c:pt idx="106">
                  <c:v>0.36403040511270945</c:v>
                </c:pt>
                <c:pt idx="107">
                  <c:v>0.20487725151265526</c:v>
                </c:pt>
                <c:pt idx="108">
                  <c:v>8.0083451302983888E-2</c:v>
                </c:pt>
                <c:pt idx="109">
                  <c:v>7.6982946941494254E-2</c:v>
                </c:pt>
                <c:pt idx="110">
                  <c:v>7.7192387995190764E-2</c:v>
                </c:pt>
                <c:pt idx="111">
                  <c:v>1.3009077829138266E-2</c:v>
                </c:pt>
                <c:pt idx="112">
                  <c:v>0.1303319313420323</c:v>
                </c:pt>
                <c:pt idx="113">
                  <c:v>0.1685454277443437</c:v>
                </c:pt>
                <c:pt idx="114">
                  <c:v>0.19249263425904245</c:v>
                </c:pt>
                <c:pt idx="115">
                  <c:v>0.22536262377076763</c:v>
                </c:pt>
                <c:pt idx="116">
                  <c:v>0.27693913115329644</c:v>
                </c:pt>
                <c:pt idx="117">
                  <c:v>0.26133775150234639</c:v>
                </c:pt>
                <c:pt idx="118">
                  <c:v>0.31487575552669844</c:v>
                </c:pt>
                <c:pt idx="119">
                  <c:v>0.30372815264625957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77-4FFD-9501-122CEC28FEB4}"/>
            </c:ext>
          </c:extLst>
        </c:ser>
        <c:ser>
          <c:idx val="18"/>
          <c:order val="18"/>
          <c:tx>
            <c:strRef>
              <c:f>phanbovon_nganh!$CQ$1</c:f>
              <c:strCache>
                <c:ptCount val="1"/>
                <c:pt idx="0">
                  <c:v> van_tai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phanbovon_nganh!$CQ$2:$CQ$121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0.20373312570633564</c:v>
                </c:pt>
                <c:pt idx="5">
                  <c:v>0.53581384122741549</c:v>
                </c:pt>
                <c:pt idx="6">
                  <c:v>0.72341281872377494</c:v>
                </c:pt>
                <c:pt idx="7">
                  <c:v>0.80517361071010973</c:v>
                </c:pt>
                <c:pt idx="8">
                  <c:v>0.73978274201095184</c:v>
                </c:pt>
                <c:pt idx="9">
                  <c:v>0.54224455556571027</c:v>
                </c:pt>
                <c:pt idx="10">
                  <c:v>0.3106144501734121</c:v>
                </c:pt>
                <c:pt idx="11">
                  <c:v>1.7802130381149951E-2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0.14246079474597051</c:v>
                </c:pt>
                <c:pt idx="26">
                  <c:v>0.47023815698561472</c:v>
                </c:pt>
                <c:pt idx="27">
                  <c:v>0.78659861266145048</c:v>
                </c:pt>
                <c:pt idx="28">
                  <c:v>0.82175889349931985</c:v>
                </c:pt>
                <c:pt idx="29">
                  <c:v>0.6638620230914557</c:v>
                </c:pt>
                <c:pt idx="30">
                  <c:v>0.53372332512855636</c:v>
                </c:pt>
                <c:pt idx="31">
                  <c:v>0.4396501599425342</c:v>
                </c:pt>
                <c:pt idx="32">
                  <c:v>0.36590737376063653</c:v>
                </c:pt>
                <c:pt idx="33">
                  <c:v>0.37263258963777002</c:v>
                </c:pt>
                <c:pt idx="34">
                  <c:v>0.47873588716886106</c:v>
                </c:pt>
                <c:pt idx="35">
                  <c:v>0.52212278392500244</c:v>
                </c:pt>
                <c:pt idx="36">
                  <c:v>0.52987182593352988</c:v>
                </c:pt>
                <c:pt idx="37">
                  <c:v>0.52870468359270217</c:v>
                </c:pt>
                <c:pt idx="38">
                  <c:v>0.49394602447727437</c:v>
                </c:pt>
                <c:pt idx="39">
                  <c:v>0.49493782448730528</c:v>
                </c:pt>
                <c:pt idx="40">
                  <c:v>0.52168762120917367</c:v>
                </c:pt>
                <c:pt idx="41">
                  <c:v>0.59967234121860125</c:v>
                </c:pt>
                <c:pt idx="42">
                  <c:v>0.63001987167568763</c:v>
                </c:pt>
                <c:pt idx="43">
                  <c:v>0.69896977355429246</c:v>
                </c:pt>
                <c:pt idx="44">
                  <c:v>0.71815019648870027</c:v>
                </c:pt>
                <c:pt idx="45">
                  <c:v>0.73455983674164282</c:v>
                </c:pt>
                <c:pt idx="46">
                  <c:v>0.7402968058645758</c:v>
                </c:pt>
                <c:pt idx="47">
                  <c:v>0.78500444645650824</c:v>
                </c:pt>
                <c:pt idx="48">
                  <c:v>0.82144916898116394</c:v>
                </c:pt>
                <c:pt idx="49">
                  <c:v>0.86704428885015505</c:v>
                </c:pt>
                <c:pt idx="50">
                  <c:v>0.92063818012148568</c:v>
                </c:pt>
                <c:pt idx="51">
                  <c:v>0.94513737090299821</c:v>
                </c:pt>
                <c:pt idx="52">
                  <c:v>0.95539666698495596</c:v>
                </c:pt>
                <c:pt idx="53">
                  <c:v>0.9347876026593589</c:v>
                </c:pt>
                <c:pt idx="54">
                  <c:v>0.90902729526106985</c:v>
                </c:pt>
                <c:pt idx="55">
                  <c:v>0.86191801290832881</c:v>
                </c:pt>
                <c:pt idx="56">
                  <c:v>0.70363480147590596</c:v>
                </c:pt>
                <c:pt idx="57">
                  <c:v>0.5369065579979424</c:v>
                </c:pt>
                <c:pt idx="58">
                  <c:v>0.39452578082455619</c:v>
                </c:pt>
                <c:pt idx="59">
                  <c:v>0.11345357240057079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0.22752106273860964</c:v>
                </c:pt>
                <c:pt idx="73">
                  <c:v>0.38506953622713835</c:v>
                </c:pt>
                <c:pt idx="74">
                  <c:v>0.49908497130058532</c:v>
                </c:pt>
                <c:pt idx="75">
                  <c:v>0.58541663441996783</c:v>
                </c:pt>
                <c:pt idx="76">
                  <c:v>0.68724948073464842</c:v>
                </c:pt>
                <c:pt idx="77">
                  <c:v>0.52491996797912543</c:v>
                </c:pt>
                <c:pt idx="78">
                  <c:v>0.32726847902670836</c:v>
                </c:pt>
                <c:pt idx="79">
                  <c:v>0.10154904843502159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3.4308420952436337E-2</c:v>
                </c:pt>
                <c:pt idx="84">
                  <c:v>0.28100500161319719</c:v>
                </c:pt>
                <c:pt idx="85">
                  <c:v>0.49291730192596966</c:v>
                </c:pt>
                <c:pt idx="86">
                  <c:v>0.49311341382160112</c:v>
                </c:pt>
                <c:pt idx="87">
                  <c:v>0.39598002281080469</c:v>
                </c:pt>
                <c:pt idx="88">
                  <c:v>0.28667937174780506</c:v>
                </c:pt>
                <c:pt idx="89">
                  <c:v>0.1665903460267254</c:v>
                </c:pt>
                <c:pt idx="90">
                  <c:v>0.1812574799389477</c:v>
                </c:pt>
                <c:pt idx="91">
                  <c:v>0.20830653060134163</c:v>
                </c:pt>
                <c:pt idx="92">
                  <c:v>0.3308458224455556</c:v>
                </c:pt>
                <c:pt idx="93">
                  <c:v>0.46915570412834445</c:v>
                </c:pt>
                <c:pt idx="94">
                  <c:v>0.60128797765649378</c:v>
                </c:pt>
                <c:pt idx="95">
                  <c:v>0.48381064987314015</c:v>
                </c:pt>
                <c:pt idx="96">
                  <c:v>0.41758053728878053</c:v>
                </c:pt>
                <c:pt idx="97">
                  <c:v>0.33788277794265864</c:v>
                </c:pt>
                <c:pt idx="98">
                  <c:v>0.24015149782279716</c:v>
                </c:pt>
                <c:pt idx="99">
                  <c:v>0</c:v>
                </c:pt>
                <c:pt idx="100">
                  <c:v>8.0927808918899946E-2</c:v>
                </c:pt>
                <c:pt idx="101">
                  <c:v>0.12444488417782799</c:v>
                </c:pt>
                <c:pt idx="102">
                  <c:v>0.19706801344583741</c:v>
                </c:pt>
                <c:pt idx="103">
                  <c:v>0.30897753494242869</c:v>
                </c:pt>
                <c:pt idx="104">
                  <c:v>0.53821399030748407</c:v>
                </c:pt>
                <c:pt idx="105">
                  <c:v>0.55027227854821237</c:v>
                </c:pt>
                <c:pt idx="106">
                  <c:v>0.65372438194300964</c:v>
                </c:pt>
                <c:pt idx="107">
                  <c:v>0.64504313228862287</c:v>
                </c:pt>
                <c:pt idx="108">
                  <c:v>0.60613333594122076</c:v>
                </c:pt>
                <c:pt idx="109">
                  <c:v>0.55148516003058801</c:v>
                </c:pt>
                <c:pt idx="110">
                  <c:v>0.48617884854283122</c:v>
                </c:pt>
                <c:pt idx="111">
                  <c:v>0.27019887526479403</c:v>
                </c:pt>
                <c:pt idx="112">
                  <c:v>0.20363568490825137</c:v>
                </c:pt>
                <c:pt idx="113">
                  <c:v>0.17028215493966406</c:v>
                </c:pt>
                <c:pt idx="114">
                  <c:v>0.18989222046219695</c:v>
                </c:pt>
                <c:pt idx="115">
                  <c:v>0.21604068948718602</c:v>
                </c:pt>
                <c:pt idx="116">
                  <c:v>0.34197855109113656</c:v>
                </c:pt>
                <c:pt idx="117">
                  <c:v>0.43319234374310511</c:v>
                </c:pt>
                <c:pt idx="118">
                  <c:v>0.40719441275202384</c:v>
                </c:pt>
                <c:pt idx="119">
                  <c:v>0.30696017269537679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77-4FFD-9501-122CEC28FEB4}"/>
            </c:ext>
          </c:extLst>
        </c:ser>
        <c:ser>
          <c:idx val="19"/>
          <c:order val="19"/>
          <c:tx>
            <c:strRef>
              <c:f>phanbovon_nganh!$CR$1</c:f>
              <c:strCache>
                <c:ptCount val="1"/>
                <c:pt idx="0">
                  <c:v> dulich_dv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phanbovon_nganh!$CR$2:$CR$121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3.6906203732637428E-2</c:v>
                </c:pt>
                <c:pt idx="8">
                  <c:v>0.16880831938609758</c:v>
                </c:pt>
                <c:pt idx="9">
                  <c:v>0.10497518564666866</c:v>
                </c:pt>
                <c:pt idx="10">
                  <c:v>2.593102044506581E-2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4.0202810596548524E-2</c:v>
                </c:pt>
                <c:pt idx="28">
                  <c:v>0.21833575857537363</c:v>
                </c:pt>
                <c:pt idx="29">
                  <c:v>0.19624154467761093</c:v>
                </c:pt>
                <c:pt idx="30">
                  <c:v>0.20619460833932024</c:v>
                </c:pt>
                <c:pt idx="31">
                  <c:v>0.26978803869788626</c:v>
                </c:pt>
                <c:pt idx="32">
                  <c:v>0.34569101536496666</c:v>
                </c:pt>
                <c:pt idx="33">
                  <c:v>0.39707686432522282</c:v>
                </c:pt>
                <c:pt idx="34">
                  <c:v>0.37700799954160902</c:v>
                </c:pt>
                <c:pt idx="35">
                  <c:v>0.38372597668212866</c:v>
                </c:pt>
                <c:pt idx="36">
                  <c:v>0.33629271829084184</c:v>
                </c:pt>
                <c:pt idx="37">
                  <c:v>0.20939152746070838</c:v>
                </c:pt>
                <c:pt idx="38">
                  <c:v>7.9023528759885636E-2</c:v>
                </c:pt>
                <c:pt idx="39">
                  <c:v>0.15140108580111664</c:v>
                </c:pt>
                <c:pt idx="40">
                  <c:v>0.1449390856369778</c:v>
                </c:pt>
                <c:pt idx="41">
                  <c:v>0.17618269227440267</c:v>
                </c:pt>
                <c:pt idx="42">
                  <c:v>0.20159689252252205</c:v>
                </c:pt>
                <c:pt idx="43">
                  <c:v>0.26756775611807188</c:v>
                </c:pt>
                <c:pt idx="44">
                  <c:v>0.25531525860318638</c:v>
                </c:pt>
                <c:pt idx="45">
                  <c:v>0.27959513427454408</c:v>
                </c:pt>
                <c:pt idx="46">
                  <c:v>0.27933132742547834</c:v>
                </c:pt>
                <c:pt idx="47">
                  <c:v>0.38283722604004933</c:v>
                </c:pt>
                <c:pt idx="48">
                  <c:v>0.49859611928548697</c:v>
                </c:pt>
                <c:pt idx="49">
                  <c:v>0.62888958023953989</c:v>
                </c:pt>
                <c:pt idx="50">
                  <c:v>0.75954053368288965</c:v>
                </c:pt>
                <c:pt idx="51">
                  <c:v>0.89988235157872187</c:v>
                </c:pt>
                <c:pt idx="52">
                  <c:v>0.95050399036991351</c:v>
                </c:pt>
                <c:pt idx="53">
                  <c:v>0.95101768613214122</c:v>
                </c:pt>
                <c:pt idx="54">
                  <c:v>0.8283620489756427</c:v>
                </c:pt>
                <c:pt idx="55">
                  <c:v>0.68410038773255732</c:v>
                </c:pt>
                <c:pt idx="56">
                  <c:v>0.45314963712046052</c:v>
                </c:pt>
                <c:pt idx="57">
                  <c:v>0.26399194659338304</c:v>
                </c:pt>
                <c:pt idx="58">
                  <c:v>0.16142670376060747</c:v>
                </c:pt>
                <c:pt idx="59">
                  <c:v>0.11987090039997636</c:v>
                </c:pt>
                <c:pt idx="60">
                  <c:v>0.17244770165730122</c:v>
                </c:pt>
                <c:pt idx="61">
                  <c:v>0.32140692784225122</c:v>
                </c:pt>
                <c:pt idx="62">
                  <c:v>0.43346138139559132</c:v>
                </c:pt>
                <c:pt idx="63">
                  <c:v>0.45443899946494765</c:v>
                </c:pt>
                <c:pt idx="64">
                  <c:v>0.57786565187860117</c:v>
                </c:pt>
                <c:pt idx="65">
                  <c:v>0.49791646184912464</c:v>
                </c:pt>
                <c:pt idx="66">
                  <c:v>0.42092883413697174</c:v>
                </c:pt>
                <c:pt idx="67">
                  <c:v>0.27967768111515523</c:v>
                </c:pt>
                <c:pt idx="68">
                  <c:v>0.17158712560571909</c:v>
                </c:pt>
                <c:pt idx="69">
                  <c:v>0.10152652054630198</c:v>
                </c:pt>
                <c:pt idx="70">
                  <c:v>0.18288025765685384</c:v>
                </c:pt>
                <c:pt idx="71">
                  <c:v>0.24561079434352831</c:v>
                </c:pt>
                <c:pt idx="72">
                  <c:v>0.45745136124071095</c:v>
                </c:pt>
                <c:pt idx="73">
                  <c:v>0.64731973418886846</c:v>
                </c:pt>
                <c:pt idx="74">
                  <c:v>0.57774101509450737</c:v>
                </c:pt>
                <c:pt idx="75">
                  <c:v>0.47342350888569562</c:v>
                </c:pt>
                <c:pt idx="76">
                  <c:v>0.35425569980578447</c:v>
                </c:pt>
                <c:pt idx="77">
                  <c:v>0.10621513034708559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0.17956037432516886</c:v>
                </c:pt>
                <c:pt idx="85">
                  <c:v>0.3143624697416294</c:v>
                </c:pt>
                <c:pt idx="86">
                  <c:v>0.41238378094483963</c:v>
                </c:pt>
                <c:pt idx="87">
                  <c:v>0.49323741327266751</c:v>
                </c:pt>
                <c:pt idx="88">
                  <c:v>0.33885327499085094</c:v>
                </c:pt>
                <c:pt idx="89">
                  <c:v>0.34214761514423619</c:v>
                </c:pt>
                <c:pt idx="90">
                  <c:v>0.39514903538703139</c:v>
                </c:pt>
                <c:pt idx="91">
                  <c:v>0.45889577774964463</c:v>
                </c:pt>
                <c:pt idx="92">
                  <c:v>0.57971938195016803</c:v>
                </c:pt>
                <c:pt idx="93">
                  <c:v>0.7842818085736406</c:v>
                </c:pt>
                <c:pt idx="94">
                  <c:v>0.81517661633780159</c:v>
                </c:pt>
                <c:pt idx="95">
                  <c:v>0.65506124739526972</c:v>
                </c:pt>
                <c:pt idx="96">
                  <c:v>0.5042974296174717</c:v>
                </c:pt>
                <c:pt idx="97">
                  <c:v>0.25365736246968751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0.17158263964113829</c:v>
                </c:pt>
                <c:pt idx="105">
                  <c:v>0.17907957005395661</c:v>
                </c:pt>
                <c:pt idx="106">
                  <c:v>0.29768133960131282</c:v>
                </c:pt>
                <c:pt idx="107">
                  <c:v>0.3915739951636808</c:v>
                </c:pt>
                <c:pt idx="108">
                  <c:v>0.46906241282084205</c:v>
                </c:pt>
                <c:pt idx="109">
                  <c:v>0.3092047996529429</c:v>
                </c:pt>
                <c:pt idx="110">
                  <c:v>0.31501554971236401</c:v>
                </c:pt>
                <c:pt idx="111">
                  <c:v>0.31373480558490752</c:v>
                </c:pt>
                <c:pt idx="112">
                  <c:v>0.33663220598606652</c:v>
                </c:pt>
                <c:pt idx="113">
                  <c:v>0.34438363549003276</c:v>
                </c:pt>
                <c:pt idx="114">
                  <c:v>0.53637363214340306</c:v>
                </c:pt>
                <c:pt idx="115">
                  <c:v>0.60820843473721198</c:v>
                </c:pt>
                <c:pt idx="116">
                  <c:v>0.44579260990261754</c:v>
                </c:pt>
                <c:pt idx="117">
                  <c:v>0.40211337003373887</c:v>
                </c:pt>
                <c:pt idx="118">
                  <c:v>0.38661279864215292</c:v>
                </c:pt>
                <c:pt idx="119">
                  <c:v>0.34325255099831781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77-4FFD-9501-122CEC28FEB4}"/>
            </c:ext>
          </c:extLst>
        </c:ser>
        <c:ser>
          <c:idx val="20"/>
          <c:order val="20"/>
          <c:tx>
            <c:strRef>
              <c:f>phanbovon_nganh!$CS$1</c:f>
              <c:strCache>
                <c:ptCount val="1"/>
                <c:pt idx="0">
                  <c:v> dv_hatang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phanbovon_nganh!$CS$2:$CS$121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6.7439448575101479E-2</c:v>
                </c:pt>
                <c:pt idx="5">
                  <c:v>0.37819260594201787</c:v>
                </c:pt>
                <c:pt idx="6">
                  <c:v>0.58080251097752755</c:v>
                </c:pt>
                <c:pt idx="7">
                  <c:v>0.63514605868402074</c:v>
                </c:pt>
                <c:pt idx="8">
                  <c:v>0.68583141602046482</c:v>
                </c:pt>
                <c:pt idx="9">
                  <c:v>0.72353451518678868</c:v>
                </c:pt>
                <c:pt idx="10">
                  <c:v>0.64782266758807094</c:v>
                </c:pt>
                <c:pt idx="11">
                  <c:v>0.59665511708383767</c:v>
                </c:pt>
                <c:pt idx="12">
                  <c:v>0.56761191240971454</c:v>
                </c:pt>
                <c:pt idx="13">
                  <c:v>0.45290912488122731</c:v>
                </c:pt>
                <c:pt idx="14">
                  <c:v>0.367308983543499</c:v>
                </c:pt>
                <c:pt idx="15">
                  <c:v>0.33380207101121873</c:v>
                </c:pt>
                <c:pt idx="16">
                  <c:v>0.15242468887639302</c:v>
                </c:pt>
                <c:pt idx="17">
                  <c:v>8.4381272228610499E-2</c:v>
                </c:pt>
                <c:pt idx="18">
                  <c:v>0.1926140681992233</c:v>
                </c:pt>
                <c:pt idx="19">
                  <c:v>0.16414119859429907</c:v>
                </c:pt>
                <c:pt idx="20">
                  <c:v>0.12490939137531223</c:v>
                </c:pt>
                <c:pt idx="21">
                  <c:v>0.20226022210125699</c:v>
                </c:pt>
                <c:pt idx="22">
                  <c:v>0.11025430049099452</c:v>
                </c:pt>
                <c:pt idx="23">
                  <c:v>0</c:v>
                </c:pt>
                <c:pt idx="24">
                  <c:v>3.4701018775183522E-2</c:v>
                </c:pt>
                <c:pt idx="25">
                  <c:v>0.16422746802826968</c:v>
                </c:pt>
                <c:pt idx="26">
                  <c:v>0.20268834152595891</c:v>
                </c:pt>
                <c:pt idx="27">
                  <c:v>0.20461568941136568</c:v>
                </c:pt>
                <c:pt idx="28">
                  <c:v>0.15979971121180031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0.10751375863698631</c:v>
                </c:pt>
                <c:pt idx="34">
                  <c:v>0.28695971190052783</c:v>
                </c:pt>
                <c:pt idx="35">
                  <c:v>0.4285811893044153</c:v>
                </c:pt>
                <c:pt idx="36">
                  <c:v>0.53296540717067142</c:v>
                </c:pt>
                <c:pt idx="37">
                  <c:v>0.59418082362459379</c:v>
                </c:pt>
                <c:pt idx="38">
                  <c:v>0.60581444898378323</c:v>
                </c:pt>
                <c:pt idx="39">
                  <c:v>0.67808249586488878</c:v>
                </c:pt>
                <c:pt idx="40">
                  <c:v>0.55408146909059786</c:v>
                </c:pt>
                <c:pt idx="41">
                  <c:v>0.49227730841042261</c:v>
                </c:pt>
                <c:pt idx="42">
                  <c:v>0.46303025585657875</c:v>
                </c:pt>
                <c:pt idx="43">
                  <c:v>0.41493059770059926</c:v>
                </c:pt>
                <c:pt idx="44">
                  <c:v>0.34933415293415138</c:v>
                </c:pt>
                <c:pt idx="45">
                  <c:v>0.25622100233074663</c:v>
                </c:pt>
                <c:pt idx="46">
                  <c:v>0.18220611240636178</c:v>
                </c:pt>
                <c:pt idx="47">
                  <c:v>0.12021172623283824</c:v>
                </c:pt>
                <c:pt idx="48">
                  <c:v>0.13922836404169212</c:v>
                </c:pt>
                <c:pt idx="49">
                  <c:v>0.13244359110579582</c:v>
                </c:pt>
                <c:pt idx="50">
                  <c:v>0.39116741158489371</c:v>
                </c:pt>
                <c:pt idx="51">
                  <c:v>0.56411769935978417</c:v>
                </c:pt>
                <c:pt idx="52">
                  <c:v>0.68961727153089158</c:v>
                </c:pt>
                <c:pt idx="53">
                  <c:v>0.7568456058653521</c:v>
                </c:pt>
                <c:pt idx="54">
                  <c:v>0.83210764281270033</c:v>
                </c:pt>
                <c:pt idx="55">
                  <c:v>0.61533928345123068</c:v>
                </c:pt>
                <c:pt idx="56">
                  <c:v>0.37885530519466543</c:v>
                </c:pt>
                <c:pt idx="57">
                  <c:v>0.10538057501086953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0.23799857316793158</c:v>
                </c:pt>
                <c:pt idx="72">
                  <c:v>0.55627785929724172</c:v>
                </c:pt>
                <c:pt idx="73">
                  <c:v>0.57848504077509355</c:v>
                </c:pt>
                <c:pt idx="74">
                  <c:v>0.59611957013898753</c:v>
                </c:pt>
                <c:pt idx="75">
                  <c:v>0.61637970243692741</c:v>
                </c:pt>
                <c:pt idx="76">
                  <c:v>0.59544313190169662</c:v>
                </c:pt>
                <c:pt idx="77">
                  <c:v>0.56498634753967281</c:v>
                </c:pt>
                <c:pt idx="78">
                  <c:v>0.59725831739832091</c:v>
                </c:pt>
                <c:pt idx="79">
                  <c:v>0.51867690124029353</c:v>
                </c:pt>
                <c:pt idx="80">
                  <c:v>0.40224397568992093</c:v>
                </c:pt>
                <c:pt idx="81">
                  <c:v>0.35335977583354328</c:v>
                </c:pt>
                <c:pt idx="82">
                  <c:v>0.32666851829930038</c:v>
                </c:pt>
                <c:pt idx="83">
                  <c:v>0.29759089422273821</c:v>
                </c:pt>
                <c:pt idx="84">
                  <c:v>0.41185047252144341</c:v>
                </c:pt>
                <c:pt idx="85">
                  <c:v>0.52049265427338243</c:v>
                </c:pt>
                <c:pt idx="86">
                  <c:v>0.55593729867473907</c:v>
                </c:pt>
                <c:pt idx="87">
                  <c:v>0.48334671497464532</c:v>
                </c:pt>
                <c:pt idx="88">
                  <c:v>0.46214438179978512</c:v>
                </c:pt>
                <c:pt idx="89">
                  <c:v>0.4118650823307406</c:v>
                </c:pt>
                <c:pt idx="90">
                  <c:v>0.4360624954977067</c:v>
                </c:pt>
                <c:pt idx="91">
                  <c:v>0.41386440385868772</c:v>
                </c:pt>
                <c:pt idx="92">
                  <c:v>0.48585586218989707</c:v>
                </c:pt>
                <c:pt idx="93">
                  <c:v>0.51049711566775313</c:v>
                </c:pt>
                <c:pt idx="94">
                  <c:v>0.55490523493660093</c:v>
                </c:pt>
                <c:pt idx="95">
                  <c:v>0.34532417585589281</c:v>
                </c:pt>
                <c:pt idx="96">
                  <c:v>0.19166394508473056</c:v>
                </c:pt>
                <c:pt idx="97">
                  <c:v>1.2029690953539784E-2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0.20927296652921909</c:v>
                </c:pt>
                <c:pt idx="102">
                  <c:v>0.46927233592678552</c:v>
                </c:pt>
                <c:pt idx="103">
                  <c:v>0.76102386108228759</c:v>
                </c:pt>
                <c:pt idx="104">
                  <c:v>0.89647150193669289</c:v>
                </c:pt>
                <c:pt idx="105">
                  <c:v>0.90814818983891499</c:v>
                </c:pt>
                <c:pt idx="106">
                  <c:v>0.91002733403482272</c:v>
                </c:pt>
                <c:pt idx="107">
                  <c:v>0.86597077445231785</c:v>
                </c:pt>
                <c:pt idx="108">
                  <c:v>0.84635995266757591</c:v>
                </c:pt>
                <c:pt idx="109">
                  <c:v>0.82907803320711815</c:v>
                </c:pt>
                <c:pt idx="110">
                  <c:v>0.82385948025090716</c:v>
                </c:pt>
                <c:pt idx="111">
                  <c:v>0.80949189989168224</c:v>
                </c:pt>
                <c:pt idx="112">
                  <c:v>0.83954550308690923</c:v>
                </c:pt>
                <c:pt idx="113">
                  <c:v>0.72456552111682337</c:v>
                </c:pt>
                <c:pt idx="114">
                  <c:v>0.57388893162771037</c:v>
                </c:pt>
                <c:pt idx="115">
                  <c:v>0.46438440670854125</c:v>
                </c:pt>
                <c:pt idx="116">
                  <c:v>0.44275630386468279</c:v>
                </c:pt>
                <c:pt idx="117">
                  <c:v>0.40343666214170232</c:v>
                </c:pt>
                <c:pt idx="118">
                  <c:v>0.50372574159378503</c:v>
                </c:pt>
                <c:pt idx="119">
                  <c:v>0.65298603045819537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77-4FFD-9501-122CEC28FEB4}"/>
            </c:ext>
          </c:extLst>
        </c:ser>
        <c:ser>
          <c:idx val="21"/>
          <c:order val="21"/>
          <c:tx>
            <c:strRef>
              <c:f>phanbovon_nganh!$CT$1</c:f>
              <c:strCache>
                <c:ptCount val="1"/>
                <c:pt idx="0">
                  <c:v> bao_hiem </c:v>
                </c:pt>
              </c:strCache>
            </c:strRef>
          </c:tx>
          <c:spPr>
            <a:solidFill>
              <a:schemeClr val="accent2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phanbovon_nganh!$CT$2:$CT$121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0.2305343573370843</c:v>
                </c:pt>
                <c:pt idx="6">
                  <c:v>0.56910092432588433</c:v>
                </c:pt>
                <c:pt idx="7">
                  <c:v>0.69549031167189723</c:v>
                </c:pt>
                <c:pt idx="8">
                  <c:v>0.69243864935989374</c:v>
                </c:pt>
                <c:pt idx="9">
                  <c:v>0.61900176862639333</c:v>
                </c:pt>
                <c:pt idx="10">
                  <c:v>0.48416013143092346</c:v>
                </c:pt>
                <c:pt idx="11">
                  <c:v>0.3915737367902804</c:v>
                </c:pt>
                <c:pt idx="12">
                  <c:v>0.27781999943091323</c:v>
                </c:pt>
                <c:pt idx="13">
                  <c:v>0.19561148016409208</c:v>
                </c:pt>
                <c:pt idx="14">
                  <c:v>0.20562725435365894</c:v>
                </c:pt>
                <c:pt idx="15">
                  <c:v>0.21376674329765799</c:v>
                </c:pt>
                <c:pt idx="16">
                  <c:v>3.8548817757360722E-2</c:v>
                </c:pt>
                <c:pt idx="17">
                  <c:v>0</c:v>
                </c:pt>
                <c:pt idx="18">
                  <c:v>7.8327025858636073E-2</c:v>
                </c:pt>
                <c:pt idx="19">
                  <c:v>0.1401994145750329</c:v>
                </c:pt>
                <c:pt idx="20">
                  <c:v>0.19474747953664862</c:v>
                </c:pt>
                <c:pt idx="21">
                  <c:v>0.37871056634735362</c:v>
                </c:pt>
                <c:pt idx="22">
                  <c:v>0.54843111932059219</c:v>
                </c:pt>
                <c:pt idx="23">
                  <c:v>0.38098570611224281</c:v>
                </c:pt>
                <c:pt idx="24">
                  <c:v>0.37347348907254707</c:v>
                </c:pt>
                <c:pt idx="25">
                  <c:v>0.32575923772220799</c:v>
                </c:pt>
                <c:pt idx="26">
                  <c:v>0.16515394945193945</c:v>
                </c:pt>
                <c:pt idx="27">
                  <c:v>2.7714443917212901E-2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7.8262392333991279E-2</c:v>
                </c:pt>
                <c:pt idx="35">
                  <c:v>0.15394050171875132</c:v>
                </c:pt>
                <c:pt idx="36">
                  <c:v>0.48098967147773325</c:v>
                </c:pt>
                <c:pt idx="37">
                  <c:v>0.71059795968389727</c:v>
                </c:pt>
                <c:pt idx="38">
                  <c:v>0.81500353721858809</c:v>
                </c:pt>
                <c:pt idx="39">
                  <c:v>0.92450774343387576</c:v>
                </c:pt>
                <c:pt idx="40">
                  <c:v>0.93228171933931048</c:v>
                </c:pt>
                <c:pt idx="41">
                  <c:v>0.95045021612648983</c:v>
                </c:pt>
                <c:pt idx="42">
                  <c:v>0.9718856276132477</c:v>
                </c:pt>
                <c:pt idx="43">
                  <c:v>0.82736462452336457</c:v>
                </c:pt>
                <c:pt idx="44">
                  <c:v>0.63337160684184279</c:v>
                </c:pt>
                <c:pt idx="45">
                  <c:v>0.43050797345741287</c:v>
                </c:pt>
                <c:pt idx="46">
                  <c:v>0.2075367767441326</c:v>
                </c:pt>
                <c:pt idx="47">
                  <c:v>0.12122587696085969</c:v>
                </c:pt>
                <c:pt idx="48">
                  <c:v>0.22636996203964843</c:v>
                </c:pt>
                <c:pt idx="49">
                  <c:v>0.37882730738521275</c:v>
                </c:pt>
                <c:pt idx="50">
                  <c:v>0.54254479222659724</c:v>
                </c:pt>
                <c:pt idx="51">
                  <c:v>0.70265869293726124</c:v>
                </c:pt>
                <c:pt idx="52">
                  <c:v>0.70727471436595413</c:v>
                </c:pt>
                <c:pt idx="53">
                  <c:v>0.68357800112820022</c:v>
                </c:pt>
                <c:pt idx="54">
                  <c:v>0.67594389612046002</c:v>
                </c:pt>
                <c:pt idx="55">
                  <c:v>0.68185303961082211</c:v>
                </c:pt>
                <c:pt idx="56">
                  <c:v>0.74075718991383654</c:v>
                </c:pt>
                <c:pt idx="57">
                  <c:v>0.80455768887930856</c:v>
                </c:pt>
                <c:pt idx="58">
                  <c:v>0.66315271974806633</c:v>
                </c:pt>
                <c:pt idx="59">
                  <c:v>0.37281713461035038</c:v>
                </c:pt>
                <c:pt idx="60">
                  <c:v>6.408638100173511E-2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0.21534944921404547</c:v>
                </c:pt>
                <c:pt idx="77">
                  <c:v>0.31141156047952323</c:v>
                </c:pt>
                <c:pt idx="78">
                  <c:v>0.36637157091144057</c:v>
                </c:pt>
                <c:pt idx="79">
                  <c:v>0.35461951936352132</c:v>
                </c:pt>
                <c:pt idx="80">
                  <c:v>0.2897213385889702</c:v>
                </c:pt>
                <c:pt idx="81">
                  <c:v>0.22071727999571972</c:v>
                </c:pt>
                <c:pt idx="82">
                  <c:v>0.1826883252026984</c:v>
                </c:pt>
                <c:pt idx="83">
                  <c:v>0.22178772120346593</c:v>
                </c:pt>
                <c:pt idx="84">
                  <c:v>0.33175499019090682</c:v>
                </c:pt>
                <c:pt idx="85">
                  <c:v>0.33543567614614145</c:v>
                </c:pt>
                <c:pt idx="86">
                  <c:v>0.33728275767967364</c:v>
                </c:pt>
                <c:pt idx="87">
                  <c:v>0.17894149644495677</c:v>
                </c:pt>
                <c:pt idx="88">
                  <c:v>1.8345694745300678E-2</c:v>
                </c:pt>
                <c:pt idx="89">
                  <c:v>1.052745042604788E-2</c:v>
                </c:pt>
                <c:pt idx="90">
                  <c:v>9.4136256752559849E-2</c:v>
                </c:pt>
                <c:pt idx="91">
                  <c:v>5.9168623460898365E-2</c:v>
                </c:pt>
                <c:pt idx="92">
                  <c:v>0.2581342812673954</c:v>
                </c:pt>
                <c:pt idx="93">
                  <c:v>0.4656035977392704</c:v>
                </c:pt>
                <c:pt idx="94">
                  <c:v>0.45544967614708243</c:v>
                </c:pt>
                <c:pt idx="95">
                  <c:v>0.33139102840997497</c:v>
                </c:pt>
                <c:pt idx="96">
                  <c:v>0.35971805590617706</c:v>
                </c:pt>
                <c:pt idx="97">
                  <c:v>0.24541010167706342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1.3873772153843566E-2</c:v>
                </c:pt>
                <c:pt idx="103">
                  <c:v>0.30812342873467452</c:v>
                </c:pt>
                <c:pt idx="104">
                  <c:v>0.55838860365787846</c:v>
                </c:pt>
                <c:pt idx="105">
                  <c:v>0.5001175316669968</c:v>
                </c:pt>
                <c:pt idx="106">
                  <c:v>0.51570225178794715</c:v>
                </c:pt>
                <c:pt idx="107">
                  <c:v>0.44543929618772093</c:v>
                </c:pt>
                <c:pt idx="108">
                  <c:v>0.32124125362064587</c:v>
                </c:pt>
                <c:pt idx="109">
                  <c:v>0.14073574501394095</c:v>
                </c:pt>
                <c:pt idx="110">
                  <c:v>0.13688532306684023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77-4FFD-9501-122CEC28FEB4}"/>
            </c:ext>
          </c:extLst>
        </c:ser>
        <c:ser>
          <c:idx val="22"/>
          <c:order val="22"/>
          <c:tx>
            <c:strRef>
              <c:f>phanbovon_nganh!$CU$1</c:f>
              <c:strCache>
                <c:ptCount val="1"/>
                <c:pt idx="0">
                  <c:v> y_te </c:v>
                </c:pt>
              </c:strCache>
            </c:strRef>
          </c:tx>
          <c:spPr>
            <a:solidFill>
              <a:schemeClr val="accent4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phanbovon_nganh!$CU$2:$CU$121</c:f>
              <c:numCache>
                <c:formatCode>0%</c:formatCode>
                <c:ptCount val="120"/>
                <c:pt idx="0">
                  <c:v>0.5048706805537635</c:v>
                </c:pt>
                <c:pt idx="1">
                  <c:v>0.87105451093093311</c:v>
                </c:pt>
                <c:pt idx="2">
                  <c:v>0.84207747862305493</c:v>
                </c:pt>
                <c:pt idx="3">
                  <c:v>0.71069080901033599</c:v>
                </c:pt>
                <c:pt idx="4">
                  <c:v>0.62804859139134317</c:v>
                </c:pt>
                <c:pt idx="5">
                  <c:v>0.59850466860046558</c:v>
                </c:pt>
                <c:pt idx="6">
                  <c:v>0.56732838698288135</c:v>
                </c:pt>
                <c:pt idx="7">
                  <c:v>0.60351728149455064</c:v>
                </c:pt>
                <c:pt idx="8">
                  <c:v>0.75311151334369641</c:v>
                </c:pt>
                <c:pt idx="9">
                  <c:v>0.81692995062624441</c:v>
                </c:pt>
                <c:pt idx="10">
                  <c:v>0.77019130335036179</c:v>
                </c:pt>
                <c:pt idx="11">
                  <c:v>0.6106775490597639</c:v>
                </c:pt>
                <c:pt idx="12">
                  <c:v>0.44449634586007153</c:v>
                </c:pt>
                <c:pt idx="13">
                  <c:v>0.16965973695951181</c:v>
                </c:pt>
                <c:pt idx="14">
                  <c:v>1.4126671863753549E-3</c:v>
                </c:pt>
                <c:pt idx="15">
                  <c:v>0</c:v>
                </c:pt>
                <c:pt idx="16">
                  <c:v>0</c:v>
                </c:pt>
                <c:pt idx="17">
                  <c:v>5.7945044071812446E-2</c:v>
                </c:pt>
                <c:pt idx="18">
                  <c:v>0.31484197220611121</c:v>
                </c:pt>
                <c:pt idx="19">
                  <c:v>0.36102014657746628</c:v>
                </c:pt>
                <c:pt idx="20">
                  <c:v>0.31655291194920404</c:v>
                </c:pt>
                <c:pt idx="21">
                  <c:v>0.27251517816982873</c:v>
                </c:pt>
                <c:pt idx="22">
                  <c:v>0.14740946029299667</c:v>
                </c:pt>
                <c:pt idx="23">
                  <c:v>0</c:v>
                </c:pt>
                <c:pt idx="24">
                  <c:v>0.10190854273056149</c:v>
                </c:pt>
                <c:pt idx="25">
                  <c:v>0.23566509719096623</c:v>
                </c:pt>
                <c:pt idx="26">
                  <c:v>0.37154441925537052</c:v>
                </c:pt>
                <c:pt idx="27">
                  <c:v>0.58800593023198111</c:v>
                </c:pt>
                <c:pt idx="28">
                  <c:v>0.73553658139251554</c:v>
                </c:pt>
                <c:pt idx="29">
                  <c:v>0.653503586981938</c:v>
                </c:pt>
                <c:pt idx="30">
                  <c:v>0.59514819611488723</c:v>
                </c:pt>
                <c:pt idx="31">
                  <c:v>0.59485086875869408</c:v>
                </c:pt>
                <c:pt idx="32">
                  <c:v>0.57835721824955044</c:v>
                </c:pt>
                <c:pt idx="33">
                  <c:v>0.58402106487901162</c:v>
                </c:pt>
                <c:pt idx="34">
                  <c:v>0.51789268465782634</c:v>
                </c:pt>
                <c:pt idx="35">
                  <c:v>0.48966093563400942</c:v>
                </c:pt>
                <c:pt idx="36">
                  <c:v>0.39912734232435709</c:v>
                </c:pt>
                <c:pt idx="37">
                  <c:v>0.37670707338660392</c:v>
                </c:pt>
                <c:pt idx="38">
                  <c:v>0.33142112088151665</c:v>
                </c:pt>
                <c:pt idx="39">
                  <c:v>0.5046402819113881</c:v>
                </c:pt>
                <c:pt idx="40">
                  <c:v>0.56285820174375023</c:v>
                </c:pt>
                <c:pt idx="41">
                  <c:v>0.60558344615892379</c:v>
                </c:pt>
                <c:pt idx="42">
                  <c:v>0.55203154248631958</c:v>
                </c:pt>
                <c:pt idx="43">
                  <c:v>0.5005690280088444</c:v>
                </c:pt>
                <c:pt idx="44">
                  <c:v>0.40301031895951966</c:v>
                </c:pt>
                <c:pt idx="45">
                  <c:v>0.40769105443245868</c:v>
                </c:pt>
                <c:pt idx="46">
                  <c:v>0.48282501522131527</c:v>
                </c:pt>
                <c:pt idx="47">
                  <c:v>0.57678380703855359</c:v>
                </c:pt>
                <c:pt idx="48">
                  <c:v>0.70505094936357116</c:v>
                </c:pt>
                <c:pt idx="49">
                  <c:v>0.80421140452725448</c:v>
                </c:pt>
                <c:pt idx="50">
                  <c:v>0.87045796534496578</c:v>
                </c:pt>
                <c:pt idx="51">
                  <c:v>0.72492512012173249</c:v>
                </c:pt>
                <c:pt idx="52">
                  <c:v>0.53174567305338449</c:v>
                </c:pt>
                <c:pt idx="53">
                  <c:v>0.44669010770201323</c:v>
                </c:pt>
                <c:pt idx="54">
                  <c:v>0.34342222311001713</c:v>
                </c:pt>
                <c:pt idx="55">
                  <c:v>0.23852229982714687</c:v>
                </c:pt>
                <c:pt idx="56">
                  <c:v>0.35346248634599292</c:v>
                </c:pt>
                <c:pt idx="57">
                  <c:v>0.48482806420556113</c:v>
                </c:pt>
                <c:pt idx="58">
                  <c:v>0.40236123906250593</c:v>
                </c:pt>
                <c:pt idx="59">
                  <c:v>0.20819862772182091</c:v>
                </c:pt>
                <c:pt idx="60">
                  <c:v>3.5025190857045974E-2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0.23886890794435645</c:v>
                </c:pt>
                <c:pt idx="66">
                  <c:v>0.40780267387230856</c:v>
                </c:pt>
                <c:pt idx="67">
                  <c:v>0.52795860544283235</c:v>
                </c:pt>
                <c:pt idx="68">
                  <c:v>0.56815602975998547</c:v>
                </c:pt>
                <c:pt idx="69">
                  <c:v>0.46790042140040511</c:v>
                </c:pt>
                <c:pt idx="70">
                  <c:v>0.3654761124891765</c:v>
                </c:pt>
                <c:pt idx="71">
                  <c:v>0.29773699150290728</c:v>
                </c:pt>
                <c:pt idx="72">
                  <c:v>0.3397145082839419</c:v>
                </c:pt>
                <c:pt idx="73">
                  <c:v>0.48663546485030784</c:v>
                </c:pt>
                <c:pt idx="74">
                  <c:v>0.57391832370133034</c:v>
                </c:pt>
                <c:pt idx="75">
                  <c:v>0.57218668606876844</c:v>
                </c:pt>
                <c:pt idx="76">
                  <c:v>0.63713452201770371</c:v>
                </c:pt>
                <c:pt idx="77">
                  <c:v>0.62194460750226177</c:v>
                </c:pt>
                <c:pt idx="78">
                  <c:v>0.56013420917287926</c:v>
                </c:pt>
                <c:pt idx="79">
                  <c:v>0.53734135024285767</c:v>
                </c:pt>
                <c:pt idx="80">
                  <c:v>0.66008685779602438</c:v>
                </c:pt>
                <c:pt idx="81">
                  <c:v>0.69347550474957542</c:v>
                </c:pt>
                <c:pt idx="82">
                  <c:v>0.71661025873795636</c:v>
                </c:pt>
                <c:pt idx="83">
                  <c:v>0.75059051530540843</c:v>
                </c:pt>
                <c:pt idx="84">
                  <c:v>0.76686397622845937</c:v>
                </c:pt>
                <c:pt idx="85">
                  <c:v>0.49621336514321224</c:v>
                </c:pt>
                <c:pt idx="86">
                  <c:v>0.30024082710878613</c:v>
                </c:pt>
                <c:pt idx="87">
                  <c:v>8.8048807196435944E-2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0.22211243692765761</c:v>
                </c:pt>
                <c:pt idx="94">
                  <c:v>0.44998070160321885</c:v>
                </c:pt>
                <c:pt idx="95">
                  <c:v>0.47987470887775618</c:v>
                </c:pt>
                <c:pt idx="96">
                  <c:v>0.49183693395316802</c:v>
                </c:pt>
                <c:pt idx="97">
                  <c:v>0.47232593217623037</c:v>
                </c:pt>
                <c:pt idx="98">
                  <c:v>0.32705870270974896</c:v>
                </c:pt>
                <c:pt idx="99">
                  <c:v>0.16257137529706528</c:v>
                </c:pt>
                <c:pt idx="100">
                  <c:v>0.24714754014691964</c:v>
                </c:pt>
                <c:pt idx="101">
                  <c:v>0.41759486642254551</c:v>
                </c:pt>
                <c:pt idx="102">
                  <c:v>0.53172845950103309</c:v>
                </c:pt>
                <c:pt idx="103">
                  <c:v>0.67031828606738519</c:v>
                </c:pt>
                <c:pt idx="104">
                  <c:v>0.78210001442338117</c:v>
                </c:pt>
                <c:pt idx="105">
                  <c:v>0.66549004181814753</c:v>
                </c:pt>
                <c:pt idx="106">
                  <c:v>0.55427290917779437</c:v>
                </c:pt>
                <c:pt idx="107">
                  <c:v>0.42298473132282399</c:v>
                </c:pt>
                <c:pt idx="108">
                  <c:v>0.32105814768004776</c:v>
                </c:pt>
                <c:pt idx="109">
                  <c:v>0.2292261211586914</c:v>
                </c:pt>
                <c:pt idx="110">
                  <c:v>0.24498627384752258</c:v>
                </c:pt>
                <c:pt idx="111">
                  <c:v>0.14797269107453745</c:v>
                </c:pt>
                <c:pt idx="112">
                  <c:v>0.12048621102689525</c:v>
                </c:pt>
                <c:pt idx="113">
                  <c:v>5.0228592976488108E-2</c:v>
                </c:pt>
                <c:pt idx="114">
                  <c:v>3.4016963611526715E-2</c:v>
                </c:pt>
                <c:pt idx="115">
                  <c:v>0.19859035534545516</c:v>
                </c:pt>
                <c:pt idx="116">
                  <c:v>0.40491995149034932</c:v>
                </c:pt>
                <c:pt idx="117">
                  <c:v>0.55768047505061902</c:v>
                </c:pt>
                <c:pt idx="118">
                  <c:v>0.7472673985957361</c:v>
                </c:pt>
                <c:pt idx="119">
                  <c:v>0.88324395258897714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77-4FFD-9501-122CEC28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02904543"/>
        <c:axId val="1602905023"/>
      </c:barChart>
      <c:dateAx>
        <c:axId val="16029045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5023"/>
        <c:crosses val="autoZero"/>
        <c:auto val="1"/>
        <c:lblOffset val="100"/>
        <c:baseTimeUnit val="days"/>
      </c:dateAx>
      <c:valAx>
        <c:axId val="1602905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phanbovon_nganh!$BX$1</c:f>
              <c:strCache>
                <c:ptCount val="1"/>
                <c:pt idx="0">
                  <c:v>VNINDEX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phanbovon_nganh!$BW$2:$BW$121</c:f>
              <c:numCache>
                <c:formatCode>m/d/yyyy</c:formatCode>
                <c:ptCount val="120"/>
                <c:pt idx="0">
                  <c:v>45496</c:v>
                </c:pt>
                <c:pt idx="1">
                  <c:v>45495</c:v>
                </c:pt>
                <c:pt idx="2">
                  <c:v>45492</c:v>
                </c:pt>
                <c:pt idx="3">
                  <c:v>45491</c:v>
                </c:pt>
                <c:pt idx="4">
                  <c:v>45490</c:v>
                </c:pt>
                <c:pt idx="5">
                  <c:v>45489</c:v>
                </c:pt>
                <c:pt idx="6">
                  <c:v>45488</c:v>
                </c:pt>
                <c:pt idx="7">
                  <c:v>45485</c:v>
                </c:pt>
                <c:pt idx="8">
                  <c:v>45484</c:v>
                </c:pt>
                <c:pt idx="9">
                  <c:v>45483</c:v>
                </c:pt>
                <c:pt idx="10">
                  <c:v>45482</c:v>
                </c:pt>
                <c:pt idx="11">
                  <c:v>45481</c:v>
                </c:pt>
                <c:pt idx="12">
                  <c:v>45478</c:v>
                </c:pt>
                <c:pt idx="13">
                  <c:v>45477</c:v>
                </c:pt>
                <c:pt idx="14">
                  <c:v>45476</c:v>
                </c:pt>
                <c:pt idx="15">
                  <c:v>45475</c:v>
                </c:pt>
                <c:pt idx="16">
                  <c:v>45474</c:v>
                </c:pt>
                <c:pt idx="17">
                  <c:v>45471</c:v>
                </c:pt>
                <c:pt idx="18">
                  <c:v>45470</c:v>
                </c:pt>
                <c:pt idx="19">
                  <c:v>45469</c:v>
                </c:pt>
                <c:pt idx="20">
                  <c:v>45468</c:v>
                </c:pt>
                <c:pt idx="21">
                  <c:v>45467</c:v>
                </c:pt>
                <c:pt idx="22">
                  <c:v>45464</c:v>
                </c:pt>
                <c:pt idx="23">
                  <c:v>45463</c:v>
                </c:pt>
                <c:pt idx="24">
                  <c:v>45462</c:v>
                </c:pt>
                <c:pt idx="25">
                  <c:v>45461</c:v>
                </c:pt>
                <c:pt idx="26">
                  <c:v>45460</c:v>
                </c:pt>
                <c:pt idx="27">
                  <c:v>45457</c:v>
                </c:pt>
                <c:pt idx="28">
                  <c:v>45456</c:v>
                </c:pt>
                <c:pt idx="29">
                  <c:v>45455</c:v>
                </c:pt>
                <c:pt idx="30">
                  <c:v>45454</c:v>
                </c:pt>
                <c:pt idx="31">
                  <c:v>45453</c:v>
                </c:pt>
                <c:pt idx="32">
                  <c:v>45450</c:v>
                </c:pt>
                <c:pt idx="33">
                  <c:v>45449</c:v>
                </c:pt>
                <c:pt idx="34">
                  <c:v>45448</c:v>
                </c:pt>
                <c:pt idx="35">
                  <c:v>45447</c:v>
                </c:pt>
                <c:pt idx="36">
                  <c:v>45446</c:v>
                </c:pt>
                <c:pt idx="37">
                  <c:v>45443</c:v>
                </c:pt>
                <c:pt idx="38">
                  <c:v>45442</c:v>
                </c:pt>
                <c:pt idx="39">
                  <c:v>45441</c:v>
                </c:pt>
                <c:pt idx="40">
                  <c:v>45440</c:v>
                </c:pt>
                <c:pt idx="41">
                  <c:v>45439</c:v>
                </c:pt>
                <c:pt idx="42">
                  <c:v>45436</c:v>
                </c:pt>
                <c:pt idx="43">
                  <c:v>45435</c:v>
                </c:pt>
                <c:pt idx="44">
                  <c:v>45434</c:v>
                </c:pt>
                <c:pt idx="45">
                  <c:v>45433</c:v>
                </c:pt>
                <c:pt idx="46">
                  <c:v>45432</c:v>
                </c:pt>
                <c:pt idx="47">
                  <c:v>45429</c:v>
                </c:pt>
                <c:pt idx="48">
                  <c:v>45428</c:v>
                </c:pt>
                <c:pt idx="49">
                  <c:v>45427</c:v>
                </c:pt>
                <c:pt idx="50">
                  <c:v>45426</c:v>
                </c:pt>
                <c:pt idx="51">
                  <c:v>45425</c:v>
                </c:pt>
                <c:pt idx="52">
                  <c:v>45422</c:v>
                </c:pt>
                <c:pt idx="53">
                  <c:v>45421</c:v>
                </c:pt>
                <c:pt idx="54">
                  <c:v>45420</c:v>
                </c:pt>
                <c:pt idx="55">
                  <c:v>45419</c:v>
                </c:pt>
                <c:pt idx="56">
                  <c:v>45418</c:v>
                </c:pt>
                <c:pt idx="57">
                  <c:v>45415</c:v>
                </c:pt>
                <c:pt idx="58">
                  <c:v>45414</c:v>
                </c:pt>
                <c:pt idx="59">
                  <c:v>45408</c:v>
                </c:pt>
                <c:pt idx="60">
                  <c:v>45407</c:v>
                </c:pt>
                <c:pt idx="61">
                  <c:v>45406</c:v>
                </c:pt>
                <c:pt idx="62">
                  <c:v>45405</c:v>
                </c:pt>
                <c:pt idx="63">
                  <c:v>45404</c:v>
                </c:pt>
                <c:pt idx="64">
                  <c:v>45401</c:v>
                </c:pt>
                <c:pt idx="65">
                  <c:v>45399</c:v>
                </c:pt>
                <c:pt idx="66">
                  <c:v>45398</c:v>
                </c:pt>
                <c:pt idx="67">
                  <c:v>45397</c:v>
                </c:pt>
                <c:pt idx="68">
                  <c:v>45394</c:v>
                </c:pt>
                <c:pt idx="69">
                  <c:v>45393</c:v>
                </c:pt>
                <c:pt idx="70">
                  <c:v>45392</c:v>
                </c:pt>
                <c:pt idx="71">
                  <c:v>45391</c:v>
                </c:pt>
                <c:pt idx="72">
                  <c:v>45390</c:v>
                </c:pt>
                <c:pt idx="73">
                  <c:v>45387</c:v>
                </c:pt>
                <c:pt idx="74">
                  <c:v>45386</c:v>
                </c:pt>
                <c:pt idx="75">
                  <c:v>45385</c:v>
                </c:pt>
                <c:pt idx="76">
                  <c:v>45384</c:v>
                </c:pt>
                <c:pt idx="77">
                  <c:v>45383</c:v>
                </c:pt>
                <c:pt idx="78">
                  <c:v>45380</c:v>
                </c:pt>
                <c:pt idx="79">
                  <c:v>45379</c:v>
                </c:pt>
                <c:pt idx="80">
                  <c:v>45378</c:v>
                </c:pt>
                <c:pt idx="81">
                  <c:v>45377</c:v>
                </c:pt>
                <c:pt idx="82">
                  <c:v>45376</c:v>
                </c:pt>
                <c:pt idx="83">
                  <c:v>45373</c:v>
                </c:pt>
                <c:pt idx="84">
                  <c:v>45372</c:v>
                </c:pt>
                <c:pt idx="85">
                  <c:v>45371</c:v>
                </c:pt>
                <c:pt idx="86">
                  <c:v>45370</c:v>
                </c:pt>
                <c:pt idx="87">
                  <c:v>45369</c:v>
                </c:pt>
                <c:pt idx="88">
                  <c:v>45366</c:v>
                </c:pt>
                <c:pt idx="89">
                  <c:v>45365</c:v>
                </c:pt>
                <c:pt idx="90">
                  <c:v>45364</c:v>
                </c:pt>
                <c:pt idx="91">
                  <c:v>45363</c:v>
                </c:pt>
                <c:pt idx="92">
                  <c:v>45362</c:v>
                </c:pt>
                <c:pt idx="93">
                  <c:v>45359</c:v>
                </c:pt>
                <c:pt idx="94">
                  <c:v>45358</c:v>
                </c:pt>
                <c:pt idx="95">
                  <c:v>45357</c:v>
                </c:pt>
                <c:pt idx="96">
                  <c:v>45356</c:v>
                </c:pt>
                <c:pt idx="97">
                  <c:v>45355</c:v>
                </c:pt>
                <c:pt idx="98">
                  <c:v>45352</c:v>
                </c:pt>
                <c:pt idx="99">
                  <c:v>45351</c:v>
                </c:pt>
                <c:pt idx="100">
                  <c:v>45350</c:v>
                </c:pt>
                <c:pt idx="101">
                  <c:v>45349</c:v>
                </c:pt>
                <c:pt idx="102">
                  <c:v>45348</c:v>
                </c:pt>
                <c:pt idx="103">
                  <c:v>45345</c:v>
                </c:pt>
                <c:pt idx="104">
                  <c:v>45344</c:v>
                </c:pt>
                <c:pt idx="105">
                  <c:v>45343</c:v>
                </c:pt>
                <c:pt idx="106">
                  <c:v>45342</c:v>
                </c:pt>
                <c:pt idx="107">
                  <c:v>45341</c:v>
                </c:pt>
                <c:pt idx="108">
                  <c:v>45338</c:v>
                </c:pt>
                <c:pt idx="109">
                  <c:v>45337</c:v>
                </c:pt>
                <c:pt idx="110">
                  <c:v>45329</c:v>
                </c:pt>
                <c:pt idx="111">
                  <c:v>45328</c:v>
                </c:pt>
                <c:pt idx="112">
                  <c:v>45327</c:v>
                </c:pt>
                <c:pt idx="113">
                  <c:v>45324</c:v>
                </c:pt>
                <c:pt idx="114">
                  <c:v>45323</c:v>
                </c:pt>
                <c:pt idx="115">
                  <c:v>45322</c:v>
                </c:pt>
                <c:pt idx="116">
                  <c:v>45321</c:v>
                </c:pt>
                <c:pt idx="117">
                  <c:v>45320</c:v>
                </c:pt>
                <c:pt idx="118">
                  <c:v>45317</c:v>
                </c:pt>
                <c:pt idx="119">
                  <c:v>45316</c:v>
                </c:pt>
              </c:numCache>
            </c:numRef>
          </c:cat>
          <c:val>
            <c:numRef>
              <c:f>phanbovon_nganh!$BX$2:$BX$121</c:f>
              <c:numCache>
                <c:formatCode>General</c:formatCode>
                <c:ptCount val="120"/>
                <c:pt idx="0">
                  <c:v>1252.1199999999999</c:v>
                </c:pt>
                <c:pt idx="1">
                  <c:v>1254.6400000000001</c:v>
                </c:pt>
                <c:pt idx="2">
                  <c:v>1264.78</c:v>
                </c:pt>
                <c:pt idx="3">
                  <c:v>1274.44</c:v>
                </c:pt>
                <c:pt idx="4">
                  <c:v>1268.6600000000001</c:v>
                </c:pt>
                <c:pt idx="5">
                  <c:v>1281.18</c:v>
                </c:pt>
                <c:pt idx="6">
                  <c:v>1279.82</c:v>
                </c:pt>
                <c:pt idx="7">
                  <c:v>1280.75</c:v>
                </c:pt>
                <c:pt idx="8">
                  <c:v>1283.8</c:v>
                </c:pt>
                <c:pt idx="9">
                  <c:v>1285.94</c:v>
                </c:pt>
                <c:pt idx="10">
                  <c:v>1293.71</c:v>
                </c:pt>
                <c:pt idx="11">
                  <c:v>1283.56</c:v>
                </c:pt>
                <c:pt idx="12">
                  <c:v>1283.04</c:v>
                </c:pt>
                <c:pt idx="13">
                  <c:v>1279.8900000000001</c:v>
                </c:pt>
                <c:pt idx="14">
                  <c:v>1276.8499999999999</c:v>
                </c:pt>
                <c:pt idx="15">
                  <c:v>1269.79</c:v>
                </c:pt>
                <c:pt idx="16">
                  <c:v>1254.56</c:v>
                </c:pt>
                <c:pt idx="17">
                  <c:v>1245.32</c:v>
                </c:pt>
                <c:pt idx="18">
                  <c:v>1259.0899999999999</c:v>
                </c:pt>
                <c:pt idx="19">
                  <c:v>1261.24</c:v>
                </c:pt>
                <c:pt idx="20">
                  <c:v>1256.56</c:v>
                </c:pt>
                <c:pt idx="21">
                  <c:v>1254.1199999999999</c:v>
                </c:pt>
                <c:pt idx="22">
                  <c:v>1282.02</c:v>
                </c:pt>
                <c:pt idx="23">
                  <c:v>1282.3</c:v>
                </c:pt>
                <c:pt idx="24">
                  <c:v>1279.79</c:v>
                </c:pt>
                <c:pt idx="25">
                  <c:v>1279.5</c:v>
                </c:pt>
                <c:pt idx="26">
                  <c:v>1274.77</c:v>
                </c:pt>
                <c:pt idx="27">
                  <c:v>1279.9100000000001</c:v>
                </c:pt>
                <c:pt idx="28">
                  <c:v>1301.51</c:v>
                </c:pt>
                <c:pt idx="29">
                  <c:v>1300.19</c:v>
                </c:pt>
                <c:pt idx="30">
                  <c:v>1284.4100000000001</c:v>
                </c:pt>
                <c:pt idx="31">
                  <c:v>1290.67</c:v>
                </c:pt>
                <c:pt idx="32">
                  <c:v>1287.58</c:v>
                </c:pt>
                <c:pt idx="33">
                  <c:v>1283.56</c:v>
                </c:pt>
                <c:pt idx="34">
                  <c:v>1284.3499999999999</c:v>
                </c:pt>
                <c:pt idx="35">
                  <c:v>1283.52</c:v>
                </c:pt>
                <c:pt idx="36">
                  <c:v>1280</c:v>
                </c:pt>
                <c:pt idx="37">
                  <c:v>1261.72</c:v>
                </c:pt>
                <c:pt idx="38">
                  <c:v>1266.32</c:v>
                </c:pt>
                <c:pt idx="39">
                  <c:v>1272.6400000000001</c:v>
                </c:pt>
                <c:pt idx="40">
                  <c:v>1281.73</c:v>
                </c:pt>
                <c:pt idx="41">
                  <c:v>1267.68</c:v>
                </c:pt>
                <c:pt idx="42">
                  <c:v>1261.93</c:v>
                </c:pt>
                <c:pt idx="43">
                  <c:v>1281.03</c:v>
                </c:pt>
                <c:pt idx="44">
                  <c:v>1266.9100000000001</c:v>
                </c:pt>
                <c:pt idx="45">
                  <c:v>1277.1400000000001</c:v>
                </c:pt>
                <c:pt idx="46">
                  <c:v>1277.58</c:v>
                </c:pt>
                <c:pt idx="47">
                  <c:v>1273.1099999999999</c:v>
                </c:pt>
                <c:pt idx="48">
                  <c:v>1268.78</c:v>
                </c:pt>
                <c:pt idx="49">
                  <c:v>1254.3900000000001</c:v>
                </c:pt>
                <c:pt idx="50">
                  <c:v>1243.28</c:v>
                </c:pt>
                <c:pt idx="51">
                  <c:v>1240.18</c:v>
                </c:pt>
                <c:pt idx="52">
                  <c:v>1244.7</c:v>
                </c:pt>
                <c:pt idx="53">
                  <c:v>1248.6400000000001</c:v>
                </c:pt>
                <c:pt idx="54">
                  <c:v>1250.46</c:v>
                </c:pt>
                <c:pt idx="55">
                  <c:v>1248.6300000000001</c:v>
                </c:pt>
                <c:pt idx="56">
                  <c:v>1241.58</c:v>
                </c:pt>
                <c:pt idx="57">
                  <c:v>1221.03</c:v>
                </c:pt>
                <c:pt idx="58">
                  <c:v>1216.3599999999999</c:v>
                </c:pt>
                <c:pt idx="59">
                  <c:v>1209.52</c:v>
                </c:pt>
                <c:pt idx="60">
                  <c:v>1204.97</c:v>
                </c:pt>
                <c:pt idx="61">
                  <c:v>1205.6099999999999</c:v>
                </c:pt>
                <c:pt idx="62">
                  <c:v>1177.4000000000001</c:v>
                </c:pt>
                <c:pt idx="63">
                  <c:v>1190.22</c:v>
                </c:pt>
                <c:pt idx="64">
                  <c:v>1174.8499999999999</c:v>
                </c:pt>
                <c:pt idx="65">
                  <c:v>1193.01</c:v>
                </c:pt>
                <c:pt idx="66">
                  <c:v>1215.68</c:v>
                </c:pt>
                <c:pt idx="67">
                  <c:v>1216.6099999999999</c:v>
                </c:pt>
                <c:pt idx="68">
                  <c:v>1276.5999999999999</c:v>
                </c:pt>
                <c:pt idx="69">
                  <c:v>1258.2</c:v>
                </c:pt>
                <c:pt idx="70">
                  <c:v>1258.56</c:v>
                </c:pt>
                <c:pt idx="71">
                  <c:v>1262.82</c:v>
                </c:pt>
                <c:pt idx="72">
                  <c:v>1250.3499999999999</c:v>
                </c:pt>
                <c:pt idx="73">
                  <c:v>1255.1099999999999</c:v>
                </c:pt>
                <c:pt idx="74">
                  <c:v>1268.25</c:v>
                </c:pt>
                <c:pt idx="75">
                  <c:v>1271.47</c:v>
                </c:pt>
                <c:pt idx="76">
                  <c:v>1287.04</c:v>
                </c:pt>
                <c:pt idx="77">
                  <c:v>1281.52</c:v>
                </c:pt>
                <c:pt idx="78">
                  <c:v>1284.0899999999999</c:v>
                </c:pt>
                <c:pt idx="79">
                  <c:v>1290.18</c:v>
                </c:pt>
                <c:pt idx="80">
                  <c:v>1283.0899999999999</c:v>
                </c:pt>
                <c:pt idx="81">
                  <c:v>1282.21</c:v>
                </c:pt>
                <c:pt idx="82">
                  <c:v>1267.8599999999999</c:v>
                </c:pt>
                <c:pt idx="83">
                  <c:v>1281.8</c:v>
                </c:pt>
                <c:pt idx="84">
                  <c:v>1276.42</c:v>
                </c:pt>
                <c:pt idx="85">
                  <c:v>1260.08</c:v>
                </c:pt>
                <c:pt idx="86">
                  <c:v>1242.46</c:v>
                </c:pt>
                <c:pt idx="87">
                  <c:v>1243.56</c:v>
                </c:pt>
                <c:pt idx="88">
                  <c:v>1263.78</c:v>
                </c:pt>
                <c:pt idx="89">
                  <c:v>1264.26</c:v>
                </c:pt>
                <c:pt idx="90">
                  <c:v>1270.51</c:v>
                </c:pt>
                <c:pt idx="91">
                  <c:v>1245</c:v>
                </c:pt>
                <c:pt idx="92">
                  <c:v>1235.49</c:v>
                </c:pt>
                <c:pt idx="93">
                  <c:v>1247.3499999999999</c:v>
                </c:pt>
                <c:pt idx="94">
                  <c:v>1268.46</c:v>
                </c:pt>
                <c:pt idx="95">
                  <c:v>1262.73</c:v>
                </c:pt>
                <c:pt idx="96">
                  <c:v>1269.98</c:v>
                </c:pt>
                <c:pt idx="97">
                  <c:v>1261.4100000000001</c:v>
                </c:pt>
                <c:pt idx="98">
                  <c:v>1258.28</c:v>
                </c:pt>
                <c:pt idx="99">
                  <c:v>1252.73</c:v>
                </c:pt>
                <c:pt idx="100">
                  <c:v>1254.55</c:v>
                </c:pt>
                <c:pt idx="101">
                  <c:v>1237.46</c:v>
                </c:pt>
                <c:pt idx="102">
                  <c:v>1224.17</c:v>
                </c:pt>
                <c:pt idx="103">
                  <c:v>1212</c:v>
                </c:pt>
                <c:pt idx="104">
                  <c:v>1227.31</c:v>
                </c:pt>
                <c:pt idx="105">
                  <c:v>1230.04</c:v>
                </c:pt>
                <c:pt idx="106">
                  <c:v>1230.06</c:v>
                </c:pt>
                <c:pt idx="107">
                  <c:v>1224.97</c:v>
                </c:pt>
                <c:pt idx="108">
                  <c:v>1209.7</c:v>
                </c:pt>
                <c:pt idx="109">
                  <c:v>1202.5</c:v>
                </c:pt>
                <c:pt idx="110">
                  <c:v>1198.53</c:v>
                </c:pt>
                <c:pt idx="111">
                  <c:v>1188.48</c:v>
                </c:pt>
                <c:pt idx="112">
                  <c:v>1186.06</c:v>
                </c:pt>
                <c:pt idx="113">
                  <c:v>1172.55</c:v>
                </c:pt>
                <c:pt idx="114">
                  <c:v>1173.02</c:v>
                </c:pt>
                <c:pt idx="115">
                  <c:v>1164.31</c:v>
                </c:pt>
                <c:pt idx="116">
                  <c:v>1179.6500000000001</c:v>
                </c:pt>
                <c:pt idx="117">
                  <c:v>1175.69</c:v>
                </c:pt>
                <c:pt idx="118">
                  <c:v>1175.67</c:v>
                </c:pt>
                <c:pt idx="119">
                  <c:v>1170.3699999999999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115-AE11-A131C381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28</xdr:col>
      <xdr:colOff>28574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1C8D1-DAD9-402A-99B7-0C1C60089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</xdr:colOff>
      <xdr:row>5</xdr:row>
      <xdr:rowOff>47001</xdr:rowOff>
    </xdr:from>
    <xdr:to>
      <xdr:col>28</xdr:col>
      <xdr:colOff>19050</xdr:colOff>
      <xdr:row>26</xdr:row>
      <xdr:rowOff>168921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9833A-F4C8-4B32-869E-698ABB96D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609599</xdr:colOff>
      <xdr:row>29</xdr:row>
      <xdr:rowOff>175260</xdr:rowOff>
    </xdr:from>
    <xdr:to>
      <xdr:col>27</xdr:col>
      <xdr:colOff>600074</xdr:colOff>
      <xdr:row>56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DAFDD-B44C-4162-BCBD-3A31A0720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228600</xdr:colOff>
      <xdr:row>36</xdr:row>
      <xdr:rowOff>0</xdr:rowOff>
    </xdr:from>
    <xdr:to>
      <xdr:col>28</xdr:col>
      <xdr:colOff>0</xdr:colOff>
      <xdr:row>59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DB621-4EA5-4836-9FAF-E33C50FE1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E730AC4-C817-4D0C-8FD5-9E216EACFEEE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6039822-85C2-4660-865C-665DDA4C0503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49CAA18-A3A5-4845-891D-C4183E153AFC}" autoFormatId="16" applyNumberFormats="0" applyBorderFormats="0" applyFontFormats="0" applyPatternFormats="0" applyAlignmentFormats="0" applyWidthHeightFormats="0">
  <queryTableRefresh nextId="35">
    <queryTableFields count="34">
      <queryTableField id="1" name="date" tableColumnId="1"/>
      <queryTableField id="2" name="VNINDEX" tableColumnId="2"/>
      <queryTableField id="3" name="all_stock" tableColumnId="3"/>
      <queryTableField id="4" name="ban_le" tableColumnId="4"/>
      <queryTableField id="5" name="bao_hiem" tableColumnId="5"/>
      <queryTableField id="6" name="bds" tableColumnId="6"/>
      <queryTableField id="7" name="bds_kcn" tableColumnId="7"/>
      <queryTableField id="8" name="chung_khoan" tableColumnId="8"/>
      <queryTableField id="9" name="cong_nghe" tableColumnId="9"/>
      <queryTableField id="10" name="cong_nghiep" tableColumnId="10"/>
      <queryTableField id="11" name="dau_khi" tableColumnId="11"/>
      <queryTableField id="12" name="det_may" tableColumnId="12"/>
      <queryTableField id="13" name="dulich_dv" tableColumnId="13"/>
      <queryTableField id="14" name="dv_hatang" tableColumnId="14"/>
      <queryTableField id="15" name="hoa_chat" tableColumnId="15"/>
      <queryTableField id="16" name="htd" tableColumnId="16"/>
      <queryTableField id="17" name="khoang_san" tableColumnId="17"/>
      <queryTableField id="18" name="ngan_hang" tableColumnId="18"/>
      <queryTableField id="19" name="tai_chinh" tableColumnId="19"/>
      <queryTableField id="20" name="thep" tableColumnId="20"/>
      <queryTableField id="21" name="thuc_pham" tableColumnId="21"/>
      <queryTableField id="22" name="thuy_san" tableColumnId="22"/>
      <queryTableField id="23" name="van_tai" tableColumnId="23"/>
      <queryTableField id="24" name="vlxd" tableColumnId="24"/>
      <queryTableField id="25" name="xd" tableColumnId="25"/>
      <queryTableField id="26" name="y_te" tableColumnId="26"/>
      <queryTableField id="27" name="A" tableColumnId="27"/>
      <queryTableField id="28" name="B" tableColumnId="28"/>
      <queryTableField id="29" name="C" tableColumnId="29"/>
      <queryTableField id="30" name="D" tableColumnId="30"/>
      <queryTableField id="31" name="large" tableColumnId="31"/>
      <queryTableField id="32" name="mid" tableColumnId="32"/>
      <queryTableField id="33" name="small" tableColumnId="33"/>
      <queryTableField id="34" name="penny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BA0DE-0D26-4E6C-8A22-D3CEC4267572}" name="eod_group_score_df_positive" displayName="eod_group_score_df_positive" ref="A1:AK1138" tableType="queryTable" totalsRowShown="0">
  <autoFilter ref="A1:AK1138" xr:uid="{05DBA0DE-0D26-4E6C-8A22-D3CEC4267572}"/>
  <tableColumns count="37">
    <tableColumn id="1" xr3:uid="{92E7C687-9629-48CB-AF49-D72B74319917}" uniqueName="1" name="date" queryTableFieldId="1"/>
    <tableColumn id="2" xr3:uid="{621C6FA5-18A9-4BE2-9881-3FF87558180D}" uniqueName="2" name="all_stock" queryTableFieldId="2"/>
    <tableColumn id="3" xr3:uid="{B3612C47-28DE-4C2E-85DB-B281E4BDC3E8}" uniqueName="3" name="ban_le" queryTableFieldId="3"/>
    <tableColumn id="4" xr3:uid="{020E34F2-66E7-489B-8615-FD082BCE6306}" uniqueName="4" name="bao_hiem" queryTableFieldId="4"/>
    <tableColumn id="5" xr3:uid="{D2B82435-45A9-41BE-AF1A-260CA7E67349}" uniqueName="5" name="bds" queryTableFieldId="5"/>
    <tableColumn id="6" xr3:uid="{6363B4AA-783D-4B08-9286-EA05F7BE2039}" uniqueName="6" name="bds_kcn" queryTableFieldId="6"/>
    <tableColumn id="7" xr3:uid="{E17075BD-48CA-4F90-990D-80F173F9E483}" uniqueName="7" name="chung_khoan" queryTableFieldId="7"/>
    <tableColumn id="8" xr3:uid="{76A75665-575B-47AC-AE61-4DD6836DB6B4}" uniqueName="8" name="cong_nghe" queryTableFieldId="8"/>
    <tableColumn id="9" xr3:uid="{8464049B-319B-4C55-88DF-18828876211F}" uniqueName="9" name="cong_nghiep" queryTableFieldId="9"/>
    <tableColumn id="10" xr3:uid="{24BAAC9F-713F-4DDA-B531-17C49843C8CA}" uniqueName="10" name="dau_khi" queryTableFieldId="10"/>
    <tableColumn id="11" xr3:uid="{0C8A0B51-C964-4680-BB14-7E8F7A051D17}" uniqueName="11" name="det_may" queryTableFieldId="11"/>
    <tableColumn id="12" xr3:uid="{0A02F9D0-3E06-42C6-9E5A-0EC31B6B593A}" uniqueName="12" name="dulich_dv" queryTableFieldId="12"/>
    <tableColumn id="13" xr3:uid="{061B8D3A-29EA-498C-AA9A-841DB238989F}" uniqueName="13" name="dv_hatang" queryTableFieldId="13"/>
    <tableColumn id="14" xr3:uid="{E9A956F1-6E50-4F99-9FC1-A43A044E805E}" uniqueName="14" name="hoa_chat" queryTableFieldId="14"/>
    <tableColumn id="15" xr3:uid="{C0E290CC-CCFE-4701-8E0A-CAFB463022D4}" uniqueName="15" name="htd" queryTableFieldId="15"/>
    <tableColumn id="16" xr3:uid="{46933090-C320-441D-8FEE-63914BAE1A4E}" uniqueName="16" name="khoang_san" queryTableFieldId="16"/>
    <tableColumn id="17" xr3:uid="{055667DF-03F0-44E9-95BC-E02B86A4906E}" uniqueName="17" name="ngan_hang" queryTableFieldId="17"/>
    <tableColumn id="18" xr3:uid="{313AB583-CA39-4CA8-9A22-52759F455E42}" uniqueName="18" name="tai_chinh" queryTableFieldId="18"/>
    <tableColumn id="19" xr3:uid="{AF8A0B6D-0FB4-4533-BE18-15C7A38155E7}" uniqueName="19" name="thep" queryTableFieldId="19"/>
    <tableColumn id="20" xr3:uid="{0CD454A5-C84C-4DF9-9E4D-A166CBA30BDE}" uniqueName="20" name="thuc_pham" queryTableFieldId="20"/>
    <tableColumn id="21" xr3:uid="{802F503E-552B-421D-BB29-C3B7FC84C295}" uniqueName="21" name="thuy_san" queryTableFieldId="21"/>
    <tableColumn id="22" xr3:uid="{8CC7C0ED-C873-412E-8B99-1D94E9AE4169}" uniqueName="22" name="van_tai" queryTableFieldId="22"/>
    <tableColumn id="23" xr3:uid="{5A570AD9-E3E4-4BB7-8F9A-9C39AAD2B3EA}" uniqueName="23" name="vlxd" queryTableFieldId="23"/>
    <tableColumn id="24" xr3:uid="{FE8EA37B-89D3-4EA4-A3E2-E37499F18358}" uniqueName="24" name="xd" queryTableFieldId="24"/>
    <tableColumn id="25" xr3:uid="{D142D6EE-9E76-41FE-8721-28D14127A0D4}" uniqueName="25" name="y_te" queryTableFieldId="25"/>
    <tableColumn id="26" xr3:uid="{327011FE-27A0-4697-9002-4AA3B3F58877}" uniqueName="26" name="A" queryTableFieldId="26"/>
    <tableColumn id="27" xr3:uid="{F6055369-6FA3-4FE4-844E-527997A82B50}" uniqueName="27" name="B" queryTableFieldId="27"/>
    <tableColumn id="28" xr3:uid="{8EF6F709-37D8-4B0D-BE49-FA9A99EE416D}" uniqueName="28" name="C" queryTableFieldId="28"/>
    <tableColumn id="29" xr3:uid="{DBC92CA6-8495-463E-A5F9-E00843EFCC0F}" uniqueName="29" name="D" queryTableFieldId="29"/>
    <tableColumn id="30" xr3:uid="{D3ED309D-53B9-42D6-819C-F8D929CC9FD8}" uniqueName="30" name="large" queryTableFieldId="30"/>
    <tableColumn id="31" xr3:uid="{612ED3F3-5F87-4B16-8C83-24DFF37C16DD}" uniqueName="31" name="mid" queryTableFieldId="31"/>
    <tableColumn id="32" xr3:uid="{625A838C-100E-44AB-BB7C-45294F603A40}" uniqueName="32" name="small" queryTableFieldId="32"/>
    <tableColumn id="33" xr3:uid="{ABEE48DC-AEF5-49AC-B171-D7BB0C5A4926}" uniqueName="33" name="penny" queryTableFieldId="33"/>
    <tableColumn id="34" xr3:uid="{99A578EA-47ED-443F-8C62-BE55D1EDF315}" uniqueName="34" name="week" queryTableFieldId="34" dataDxfId="7"/>
    <tableColumn id="35" xr3:uid="{232ED8CF-2ED1-497F-8522-BEFE5C27FCEE}" uniqueName="35" name="month" queryTableFieldId="35" dataDxfId="6"/>
    <tableColumn id="36" xr3:uid="{7D42ED97-1FC2-4371-946B-533198DE398B}" uniqueName="36" name="week_day" queryTableFieldId="36" dataDxfId="5"/>
    <tableColumn id="37" xr3:uid="{982FE7EB-578D-4CA3-8A8E-F34E73761435}" uniqueName="37" name="day_num" queryTableField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7DDA8-0AE1-49B1-9C2B-13D4DF8DCE6D}" name="eod_group_score_df_negative" displayName="eod_group_score_df_negative" ref="A1:AK1138" tableType="queryTable" totalsRowShown="0">
  <autoFilter ref="A1:AK1138" xr:uid="{C6F7DDA8-0AE1-49B1-9C2B-13D4DF8DCE6D}"/>
  <tableColumns count="37">
    <tableColumn id="1" xr3:uid="{5E686E82-13B5-4189-A2A4-9FC7D0FA6269}" uniqueName="1" name="date" queryTableFieldId="1"/>
    <tableColumn id="2" xr3:uid="{D70E4BE0-73E3-4AA5-871A-35F3E1040CFA}" uniqueName="2" name="all_stock" queryTableFieldId="2"/>
    <tableColumn id="3" xr3:uid="{AB23645F-63A9-49B1-A693-4B0C5AC93AF3}" uniqueName="3" name="ban_le" queryTableFieldId="3"/>
    <tableColumn id="4" xr3:uid="{88F8DE39-176A-4339-909B-56E0E926CC54}" uniqueName="4" name="bao_hiem" queryTableFieldId="4"/>
    <tableColumn id="5" xr3:uid="{F8A90F9D-FDC0-4859-9094-0BDB6F8C0ED6}" uniqueName="5" name="bds" queryTableFieldId="5"/>
    <tableColumn id="6" xr3:uid="{660EC24C-52A0-48B5-8119-9FF260061B5A}" uniqueName="6" name="bds_kcn" queryTableFieldId="6"/>
    <tableColumn id="7" xr3:uid="{AF754814-DFA7-4520-8C37-56E493F0083F}" uniqueName="7" name="chung_khoan" queryTableFieldId="7"/>
    <tableColumn id="8" xr3:uid="{5DA203A4-0B7D-4B49-A888-7412FC20B9E6}" uniqueName="8" name="cong_nghe" queryTableFieldId="8"/>
    <tableColumn id="9" xr3:uid="{CBC4C849-E024-432A-BF52-1C68D3049CA3}" uniqueName="9" name="cong_nghiep" queryTableFieldId="9"/>
    <tableColumn id="10" xr3:uid="{430F046F-4513-4DCA-9A16-81D5D41A7B9F}" uniqueName="10" name="dau_khi" queryTableFieldId="10"/>
    <tableColumn id="11" xr3:uid="{0E8D95D2-9FF5-425B-9416-D32AC375602B}" uniqueName="11" name="det_may" queryTableFieldId="11"/>
    <tableColumn id="12" xr3:uid="{5B9ACDBF-BFB3-4752-B0D4-38843C9C7AFF}" uniqueName="12" name="dulich_dv" queryTableFieldId="12"/>
    <tableColumn id="13" xr3:uid="{FD44BA7B-FD65-40C1-98C4-8DD48DE64104}" uniqueName="13" name="dv_hatang" queryTableFieldId="13"/>
    <tableColumn id="14" xr3:uid="{B5514873-BCDF-4694-A8E1-707C37C97922}" uniqueName="14" name="hoa_chat" queryTableFieldId="14"/>
    <tableColumn id="15" xr3:uid="{8269733D-7B4E-4DD8-A371-79DA9D28093F}" uniqueName="15" name="htd" queryTableFieldId="15"/>
    <tableColumn id="16" xr3:uid="{4CE7AE9B-8F31-4103-9661-CCDA7E74D815}" uniqueName="16" name="khoang_san" queryTableFieldId="16"/>
    <tableColumn id="17" xr3:uid="{A17145FC-37E1-4688-A8C1-1A587A41BD40}" uniqueName="17" name="ngan_hang" queryTableFieldId="17"/>
    <tableColumn id="18" xr3:uid="{287328EA-1A11-4DFB-903F-4DBCF30CF05D}" uniqueName="18" name="tai_chinh" queryTableFieldId="18"/>
    <tableColumn id="19" xr3:uid="{18E06371-E6CC-4FC4-9A32-7E4640DC353A}" uniqueName="19" name="thep" queryTableFieldId="19"/>
    <tableColumn id="20" xr3:uid="{507CA625-AB79-4E1E-9BCF-CBA7C7EAD973}" uniqueName="20" name="thuc_pham" queryTableFieldId="20"/>
    <tableColumn id="21" xr3:uid="{A13DF09F-F41E-45AE-86AD-129764DB822E}" uniqueName="21" name="thuy_san" queryTableFieldId="21"/>
    <tableColumn id="22" xr3:uid="{FF627ECA-51E0-4FD3-9FAB-B875DDCE0ED0}" uniqueName="22" name="van_tai" queryTableFieldId="22"/>
    <tableColumn id="23" xr3:uid="{8785DA63-0AEC-45EE-AADE-1C91CB017656}" uniqueName="23" name="vlxd" queryTableFieldId="23"/>
    <tableColumn id="24" xr3:uid="{998DDFEA-D992-4BE6-A626-1282CBC7F637}" uniqueName="24" name="xd" queryTableFieldId="24"/>
    <tableColumn id="25" xr3:uid="{D3834843-D4F3-4700-A184-1E0E81A3600F}" uniqueName="25" name="y_te" queryTableFieldId="25"/>
    <tableColumn id="26" xr3:uid="{DF738E70-0193-4C7C-98FC-EF6B34DED277}" uniqueName="26" name="A" queryTableFieldId="26"/>
    <tableColumn id="27" xr3:uid="{399475FD-0B54-4E0C-AF8D-6A48B545A582}" uniqueName="27" name="B" queryTableFieldId="27"/>
    <tableColumn id="28" xr3:uid="{616F297A-3FC5-47F0-92BB-7532B51EE75B}" uniqueName="28" name="C" queryTableFieldId="28"/>
    <tableColumn id="29" xr3:uid="{E1869954-2C69-47E6-930E-850D72EC5697}" uniqueName="29" name="D" queryTableFieldId="29"/>
    <tableColumn id="30" xr3:uid="{37B00FDD-C450-44E1-A95D-F2CD438F3DB0}" uniqueName="30" name="large" queryTableFieldId="30"/>
    <tableColumn id="31" xr3:uid="{C09517EE-1EAE-43CD-BD5A-6BBE4F8E1E3C}" uniqueName="31" name="mid" queryTableFieldId="31"/>
    <tableColumn id="32" xr3:uid="{315E8125-847A-4A9F-8B02-5C7DF784BD90}" uniqueName="32" name="small" queryTableFieldId="32"/>
    <tableColumn id="33" xr3:uid="{45E3133C-C98C-4628-B8DB-960C1D98A9DD}" uniqueName="33" name="penny" queryTableFieldId="33"/>
    <tableColumn id="34" xr3:uid="{F75C0615-5F4E-446E-83B1-0BF093D40793}" uniqueName="34" name="week" queryTableFieldId="34" dataDxfId="4"/>
    <tableColumn id="35" xr3:uid="{85A95CB0-D83B-4E6D-A685-420E64B1C330}" uniqueName="35" name="month" queryTableFieldId="35" dataDxfId="3"/>
    <tableColumn id="36" xr3:uid="{488375A7-155C-457A-9901-E9833DBDB72C}" uniqueName="36" name="week_day" queryTableFieldId="36" dataDxfId="2"/>
    <tableColumn id="37" xr3:uid="{2C8DF52A-2EE7-498E-913E-6E5B279F6AF9}" uniqueName="37" name="day_num" queryTableField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5D35E4-5778-4F85-B034-BA49DC898856}" name="group_stock_price_index" displayName="group_stock_price_index" ref="A1:AH1138" tableType="queryTable" totalsRowShown="0">
  <autoFilter ref="A1:AH1138" xr:uid="{F35D35E4-5778-4F85-B034-BA49DC898856}"/>
  <tableColumns count="34">
    <tableColumn id="1" xr3:uid="{CC0DCFC3-D6AF-46F8-91BD-ED2B4EE044B3}" uniqueName="1" name="date" queryTableFieldId="1"/>
    <tableColumn id="2" xr3:uid="{9B6599A0-1DEF-42C4-9248-56657E3CF340}" uniqueName="2" name="VNINDEX" queryTableFieldId="2"/>
    <tableColumn id="3" xr3:uid="{BF5A56E7-1044-48AF-B9CB-0ED397EB8BB7}" uniqueName="3" name="all_stock" queryTableFieldId="3"/>
    <tableColumn id="4" xr3:uid="{C12A2ACA-D246-4E81-A74C-7760881AAF3E}" uniqueName="4" name="ban_le" queryTableFieldId="4"/>
    <tableColumn id="5" xr3:uid="{D8BC457F-18CD-4ECC-9C9A-306FA9ECEA1B}" uniqueName="5" name="bao_hiem" queryTableFieldId="5"/>
    <tableColumn id="6" xr3:uid="{9890B428-C2EC-49ED-BABC-867996E8E205}" uniqueName="6" name="bds" queryTableFieldId="6"/>
    <tableColumn id="7" xr3:uid="{BA85FD61-9F3E-4E37-A04F-38A572A3D381}" uniqueName="7" name="bds_kcn" queryTableFieldId="7"/>
    <tableColumn id="8" xr3:uid="{740901D9-6879-48EF-B1DF-6F8CA8724C65}" uniqueName="8" name="chung_khoan" queryTableFieldId="8"/>
    <tableColumn id="9" xr3:uid="{BE55DDBE-6756-4EBC-978F-A3B347B097A7}" uniqueName="9" name="cong_nghe" queryTableFieldId="9"/>
    <tableColumn id="10" xr3:uid="{1E2EDD22-4A7B-40B5-992F-290F10AAA994}" uniqueName="10" name="cong_nghiep" queryTableFieldId="10"/>
    <tableColumn id="11" xr3:uid="{AB90B303-8673-40FD-8587-D555373F3EDD}" uniqueName="11" name="dau_khi" queryTableFieldId="11"/>
    <tableColumn id="12" xr3:uid="{74D391A9-FE5E-4C9D-8999-12A02B5B1820}" uniqueName="12" name="det_may" queryTableFieldId="12"/>
    <tableColumn id="13" xr3:uid="{06EADF97-76EE-4013-A59F-C04F1C1927BF}" uniqueName="13" name="dulich_dv" queryTableFieldId="13"/>
    <tableColumn id="14" xr3:uid="{68E75E49-3980-4118-BD4F-E67274D8CD25}" uniqueName="14" name="dv_hatang" queryTableFieldId="14"/>
    <tableColumn id="15" xr3:uid="{66052EE4-C9A2-4292-92B2-6169CC5AF8C9}" uniqueName="15" name="hoa_chat" queryTableFieldId="15"/>
    <tableColumn id="16" xr3:uid="{A395B4A4-1680-4C73-B1D2-017E8D73379C}" uniqueName="16" name="htd" queryTableFieldId="16"/>
    <tableColumn id="17" xr3:uid="{B71D03BB-9E95-482C-BE5C-C38A4EDCF5BC}" uniqueName="17" name="khoang_san" queryTableFieldId="17"/>
    <tableColumn id="18" xr3:uid="{85754CD0-4A15-4734-85A8-9FC856EB8C99}" uniqueName="18" name="ngan_hang" queryTableFieldId="18"/>
    <tableColumn id="19" xr3:uid="{46DF821B-114C-4FC4-A182-FFC677256EB2}" uniqueName="19" name="tai_chinh" queryTableFieldId="19"/>
    <tableColumn id="20" xr3:uid="{B93E75DF-5A6A-4733-84C3-5405D91AE2EB}" uniqueName="20" name="thep" queryTableFieldId="20"/>
    <tableColumn id="21" xr3:uid="{F2F973C1-A43B-47FF-B4AB-C25E065A9F88}" uniqueName="21" name="thuc_pham" queryTableFieldId="21"/>
    <tableColumn id="22" xr3:uid="{3BB0ACEB-DF24-4928-9B8B-FDA3FFD9410B}" uniqueName="22" name="thuy_san" queryTableFieldId="22"/>
    <tableColumn id="23" xr3:uid="{BF850F30-137F-47DB-9750-CA679EF98A5A}" uniqueName="23" name="van_tai" queryTableFieldId="23"/>
    <tableColumn id="24" xr3:uid="{90509101-E17F-465B-BD48-43AB42DC2349}" uniqueName="24" name="vlxd" queryTableFieldId="24"/>
    <tableColumn id="25" xr3:uid="{7AFDA019-C4A3-4EBF-A15F-FFA9F08C87DC}" uniqueName="25" name="xd" queryTableFieldId="25"/>
    <tableColumn id="26" xr3:uid="{092A7602-C927-4F46-BE0D-9D008B991BE7}" uniqueName="26" name="y_te" queryTableFieldId="26"/>
    <tableColumn id="27" xr3:uid="{190EB0C0-CD38-4090-A412-16D25A5A9B8D}" uniqueName="27" name="A" queryTableFieldId="27"/>
    <tableColumn id="28" xr3:uid="{B2802683-8BBA-4239-967B-6F975922F6C4}" uniqueName="28" name="B" queryTableFieldId="28"/>
    <tableColumn id="29" xr3:uid="{DC217B40-6F3B-4CF5-AFD1-CED5491A964B}" uniqueName="29" name="C" queryTableFieldId="29"/>
    <tableColumn id="30" xr3:uid="{046547D2-D7FC-4FA9-BE9F-23DD33BA0D32}" uniqueName="30" name="D" queryTableFieldId="30"/>
    <tableColumn id="31" xr3:uid="{D4ED9839-F299-452F-8095-067B58B9899A}" uniqueName="31" name="large" queryTableFieldId="31"/>
    <tableColumn id="32" xr3:uid="{15C1AAF0-B36F-479D-BB49-63F79CB139CB}" uniqueName="32" name="mid" queryTableFieldId="32"/>
    <tableColumn id="33" xr3:uid="{D64D9855-74C6-49E3-AECC-295D926807D8}" uniqueName="33" name="small" queryTableFieldId="33"/>
    <tableColumn id="34" xr3:uid="{26601899-4E0B-4345-BB06-06386AED857A}" uniqueName="34" name="penny" queryTableField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9D09-39D8-4BDA-868D-420523053179}">
  <dimension ref="A1:AK1138"/>
  <sheetViews>
    <sheetView workbookViewId="0">
      <selection activeCell="C2" sqref="C2"/>
    </sheetView>
  </sheetViews>
  <sheetFormatPr defaultRowHeight="15" x14ac:dyDescent="0.25"/>
  <cols>
    <col min="1" max="1" width="7.28515625" bestFit="1" customWidth="1"/>
    <col min="2" max="6" width="12" bestFit="1" customWidth="1"/>
    <col min="7" max="7" width="15" bestFit="1" customWidth="1"/>
    <col min="8" max="8" width="12.85546875" bestFit="1" customWidth="1"/>
    <col min="9" max="9" width="14.5703125" bestFit="1" customWidth="1"/>
    <col min="10" max="12" width="12" bestFit="1" customWidth="1"/>
    <col min="13" max="13" width="12.28515625" bestFit="1" customWidth="1"/>
    <col min="14" max="15" width="12" bestFit="1" customWidth="1"/>
    <col min="16" max="16" width="13.7109375" bestFit="1" customWidth="1"/>
    <col min="17" max="17" width="12.7109375" bestFit="1" customWidth="1"/>
    <col min="18" max="19" width="12" bestFit="1" customWidth="1"/>
    <col min="20" max="20" width="13.140625" bestFit="1" customWidth="1"/>
    <col min="21" max="33" width="12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45496</v>
      </c>
      <c r="B2">
        <v>8.3545597972257846E-3</v>
      </c>
      <c r="C2">
        <v>2.9296551542903827E-4</v>
      </c>
      <c r="D2">
        <v>6.789906030743325E-5</v>
      </c>
      <c r="E2">
        <v>7.8731808759870976E-3</v>
      </c>
      <c r="F2">
        <v>2.486127325622727E-3</v>
      </c>
      <c r="G2">
        <v>9.9222809690128373E-3</v>
      </c>
      <c r="H2">
        <v>2.2963009092863931E-2</v>
      </c>
      <c r="I2">
        <v>3.1586024537550192E-3</v>
      </c>
      <c r="J2">
        <v>1.324140703098046E-2</v>
      </c>
      <c r="K2">
        <v>8.4228078113475924E-3</v>
      </c>
      <c r="L2">
        <v>1.7849483675283261E-3</v>
      </c>
      <c r="M2">
        <v>1.570172546930847E-2</v>
      </c>
      <c r="N2">
        <v>3.6750542032341363E-2</v>
      </c>
      <c r="O2">
        <v>1.1691015366998641E-3</v>
      </c>
      <c r="P2">
        <v>8.1720653551158248E-3</v>
      </c>
      <c r="Q2">
        <v>1.2091979169715681E-4</v>
      </c>
      <c r="R2">
        <v>5.4804225402848639E-4</v>
      </c>
      <c r="S2">
        <v>5.0303034111494949E-5</v>
      </c>
      <c r="T2">
        <v>7.0531397321720053E-3</v>
      </c>
      <c r="U2">
        <v>1.23130257385821E-2</v>
      </c>
      <c r="V2">
        <v>8.6840611446914098E-3</v>
      </c>
      <c r="W2">
        <v>1.492885061407313E-3</v>
      </c>
      <c r="X2">
        <v>1.6171036841208829E-3</v>
      </c>
      <c r="Y2">
        <v>1.2912635103143111E-2</v>
      </c>
      <c r="Z2">
        <v>5.5443902849149221E-3</v>
      </c>
      <c r="AA2">
        <v>1.986000102195716E-2</v>
      </c>
      <c r="AB2">
        <v>5.3200958006933618E-3</v>
      </c>
      <c r="AC2">
        <v>8.7599660329444641E-3</v>
      </c>
      <c r="AD2">
        <v>6.6551001717986228E-3</v>
      </c>
      <c r="AE2">
        <v>5.2466206397142204E-3</v>
      </c>
      <c r="AF2">
        <v>1.1010340612078621E-2</v>
      </c>
      <c r="AG2">
        <v>5.7200870685952636E-3</v>
      </c>
      <c r="AH2" t="s">
        <v>292</v>
      </c>
      <c r="AI2" s="1">
        <v>45474</v>
      </c>
      <c r="AJ2" t="s">
        <v>40</v>
      </c>
      <c r="AK2">
        <v>23</v>
      </c>
    </row>
    <row r="3" spans="1:37" x14ac:dyDescent="0.25">
      <c r="A3">
        <v>45495</v>
      </c>
      <c r="B3">
        <v>0.14198992140996269</v>
      </c>
      <c r="C3">
        <v>0.16768700058267499</v>
      </c>
      <c r="D3">
        <v>1.7234259131060591E-2</v>
      </c>
      <c r="E3">
        <v>0.24105020687740519</v>
      </c>
      <c r="F3">
        <v>9.3433954179542172E-3</v>
      </c>
      <c r="G3">
        <v>0.1253615013038033</v>
      </c>
      <c r="H3">
        <v>1.2901019404350169E-2</v>
      </c>
      <c r="I3">
        <v>0.48197731576329828</v>
      </c>
      <c r="J3">
        <v>1.728760000462912E-2</v>
      </c>
      <c r="K3">
        <v>6.6190086093258507E-2</v>
      </c>
      <c r="L3">
        <v>6.0376318934581168E-2</v>
      </c>
      <c r="M3">
        <v>1.4087944747199261E-2</v>
      </c>
      <c r="N3">
        <v>0.1085765774788794</v>
      </c>
      <c r="O3">
        <v>9.400245425179965E-2</v>
      </c>
      <c r="P3">
        <v>0.1215995020200312</v>
      </c>
      <c r="Q3">
        <v>0.245314370238989</v>
      </c>
      <c r="R3">
        <v>4.2298108593377647E-2</v>
      </c>
      <c r="S3">
        <v>0.13145993693140309</v>
      </c>
      <c r="T3">
        <v>0.1252724816703516</v>
      </c>
      <c r="U3">
        <v>4.1673970316082314E-3</v>
      </c>
      <c r="V3">
        <v>2.352965830787266E-2</v>
      </c>
      <c r="W3">
        <v>2.653891011389491E-2</v>
      </c>
      <c r="X3">
        <v>3.7703100752564001E-2</v>
      </c>
      <c r="Y3">
        <v>0.28258652744722718</v>
      </c>
      <c r="Z3">
        <v>0.1329046774280099</v>
      </c>
      <c r="AA3">
        <v>0.17017514690768629</v>
      </c>
      <c r="AB3">
        <v>0.107231053177367</v>
      </c>
      <c r="AC3">
        <v>7.3677163460261305E-2</v>
      </c>
      <c r="AD3">
        <v>0.12721778207864851</v>
      </c>
      <c r="AE3">
        <v>0.1215744776194046</v>
      </c>
      <c r="AF3">
        <v>7.3706383734201214E-2</v>
      </c>
      <c r="AG3">
        <v>0.39516784038896008</v>
      </c>
      <c r="AH3" t="s">
        <v>292</v>
      </c>
      <c r="AI3" s="1">
        <v>45474</v>
      </c>
      <c r="AJ3" t="s">
        <v>41</v>
      </c>
      <c r="AK3">
        <v>22</v>
      </c>
    </row>
    <row r="4" spans="1:37" x14ac:dyDescent="0.25">
      <c r="A4">
        <v>45492</v>
      </c>
      <c r="B4">
        <v>8.2098759629597048E-2</v>
      </c>
      <c r="C4">
        <v>0.32477588347059128</v>
      </c>
      <c r="D4">
        <v>7.6099337480399465E-4</v>
      </c>
      <c r="E4">
        <v>6.0941013418346649E-3</v>
      </c>
      <c r="F4">
        <v>3.2197143746106348E-2</v>
      </c>
      <c r="G4">
        <v>3.9569747651925793E-2</v>
      </c>
      <c r="H4">
        <v>1.746609487795836E-2</v>
      </c>
      <c r="I4">
        <v>0.16186076008339881</v>
      </c>
      <c r="J4">
        <v>3.1488885750021751E-3</v>
      </c>
      <c r="K4">
        <v>5.265925211233425E-2</v>
      </c>
      <c r="L4">
        <v>4.8688763318937671E-3</v>
      </c>
      <c r="M4">
        <v>3.2466491893846601E-2</v>
      </c>
      <c r="N4">
        <v>1.329735211891935E-2</v>
      </c>
      <c r="O4">
        <v>0.17051482305503141</v>
      </c>
      <c r="P4">
        <v>1.47333416152762E-2</v>
      </c>
      <c r="Q4">
        <v>0.33458132537046292</v>
      </c>
      <c r="R4">
        <v>6.4724918407763302E-2</v>
      </c>
      <c r="S4">
        <v>7.7344451700019439E-5</v>
      </c>
      <c r="T4">
        <v>7.2880534138188763E-2</v>
      </c>
      <c r="U4">
        <v>3.9836653708915683E-2</v>
      </c>
      <c r="V4">
        <v>0.21624733777787791</v>
      </c>
      <c r="W4">
        <v>0.16262851744610879</v>
      </c>
      <c r="X4">
        <v>0.1547334366918981</v>
      </c>
      <c r="Y4">
        <v>0</v>
      </c>
      <c r="Z4">
        <v>5.4730423551055257E-2</v>
      </c>
      <c r="AA4">
        <v>4.2585794812047863E-2</v>
      </c>
      <c r="AB4">
        <v>0.18868703870062731</v>
      </c>
      <c r="AC4">
        <v>8.8988055195902971E-3</v>
      </c>
      <c r="AD4">
        <v>5.5300346363992038E-2</v>
      </c>
      <c r="AE4">
        <v>9.4468024253720986E-2</v>
      </c>
      <c r="AF4">
        <v>5.2417641528405598E-2</v>
      </c>
      <c r="AG4">
        <v>0.12385454445864071</v>
      </c>
      <c r="AH4" t="s">
        <v>291</v>
      </c>
      <c r="AI4" s="1">
        <v>45474</v>
      </c>
      <c r="AJ4" t="s">
        <v>43</v>
      </c>
      <c r="AK4">
        <v>19</v>
      </c>
    </row>
    <row r="5" spans="1:37" x14ac:dyDescent="0.25">
      <c r="A5">
        <v>45491</v>
      </c>
      <c r="B5">
        <v>1.17939939883527</v>
      </c>
      <c r="C5">
        <v>1.296417432005724</v>
      </c>
      <c r="D5">
        <v>1.951728117027226</v>
      </c>
      <c r="E5">
        <v>1.0471032418553401</v>
      </c>
      <c r="F5">
        <v>2.0585588060047799</v>
      </c>
      <c r="G5">
        <v>0.76164831456114279</v>
      </c>
      <c r="H5">
        <v>0.82625286558307531</v>
      </c>
      <c r="I5">
        <v>0.72663745010008352</v>
      </c>
      <c r="J5">
        <v>1.377850544758485</v>
      </c>
      <c r="K5">
        <v>0.76128258319339437</v>
      </c>
      <c r="L5">
        <v>0.5756108481061516</v>
      </c>
      <c r="M5">
        <v>0.73262913255674122</v>
      </c>
      <c r="N5">
        <v>1.240065887344497</v>
      </c>
      <c r="O5">
        <v>0.58193480907516759</v>
      </c>
      <c r="P5">
        <v>0.40533426987080018</v>
      </c>
      <c r="Q5">
        <v>0.28824627114815787</v>
      </c>
      <c r="R5">
        <v>1.079123942562312</v>
      </c>
      <c r="S5">
        <v>1.868555483547907</v>
      </c>
      <c r="T5">
        <v>0.7947042779280461</v>
      </c>
      <c r="U5">
        <v>1.1062842007876941</v>
      </c>
      <c r="V5">
        <v>0.99499493075368373</v>
      </c>
      <c r="W5">
        <v>0.13705388208826999</v>
      </c>
      <c r="X5">
        <v>1.4498075122540861</v>
      </c>
      <c r="Y5">
        <v>0.1171991726538935</v>
      </c>
      <c r="Z5">
        <v>1.2686305254941379</v>
      </c>
      <c r="AA5">
        <v>1.07508666902811</v>
      </c>
      <c r="AB5">
        <v>0.82070304406175676</v>
      </c>
      <c r="AC5">
        <v>0.83380471041392246</v>
      </c>
      <c r="AD5">
        <v>0.38651744719341391</v>
      </c>
      <c r="AE5">
        <v>1.00338171343176</v>
      </c>
      <c r="AF5">
        <v>1.3927502375344809</v>
      </c>
      <c r="AG5">
        <v>0.71749790598582974</v>
      </c>
      <c r="AH5" t="s">
        <v>291</v>
      </c>
      <c r="AI5" s="1">
        <v>45474</v>
      </c>
      <c r="AJ5" t="s">
        <v>38</v>
      </c>
      <c r="AK5">
        <v>18</v>
      </c>
    </row>
    <row r="6" spans="1:37" x14ac:dyDescent="0.25">
      <c r="A6">
        <v>45490</v>
      </c>
      <c r="B6">
        <v>5.7862495926181139E-2</v>
      </c>
      <c r="C6">
        <v>4.4256909631612558E-2</v>
      </c>
      <c r="D6">
        <v>1.9860438198105231E-2</v>
      </c>
      <c r="E6">
        <v>2.9147684771353849E-2</v>
      </c>
      <c r="F6">
        <v>9.6207342739327659E-3</v>
      </c>
      <c r="G6">
        <v>3.5943464200233681E-3</v>
      </c>
      <c r="H6">
        <v>1.9622299250183821E-2</v>
      </c>
      <c r="I6">
        <v>1.580510370555975E-3</v>
      </c>
      <c r="J6">
        <v>7.9447182792552751E-2</v>
      </c>
      <c r="K6">
        <v>4.059391258031915E-2</v>
      </c>
      <c r="L6">
        <v>9.6020140310874844E-2</v>
      </c>
      <c r="M6">
        <v>3.4072223309228279E-4</v>
      </c>
      <c r="N6">
        <v>8.1038324406990034E-3</v>
      </c>
      <c r="O6">
        <v>3.2306917539000328E-2</v>
      </c>
      <c r="P6">
        <v>9.4146182833766259E-2</v>
      </c>
      <c r="Q6">
        <v>0.73267803832932066</v>
      </c>
      <c r="R6">
        <v>7.6187548170648771E-4</v>
      </c>
      <c r="S6">
        <v>0.1238582142848853</v>
      </c>
      <c r="T6">
        <v>2.7059902508420001E-2</v>
      </c>
      <c r="U6">
        <v>2.215597194696187E-2</v>
      </c>
      <c r="V6">
        <v>2.0118807384704521E-2</v>
      </c>
      <c r="W6">
        <v>2.591924989423882E-2</v>
      </c>
      <c r="X6">
        <v>5.8935679554884948E-2</v>
      </c>
      <c r="Y6">
        <v>1.366392347772857E-2</v>
      </c>
      <c r="Z6">
        <v>3.4239204887775217E-2</v>
      </c>
      <c r="AA6">
        <v>3.2246124776230199E-2</v>
      </c>
      <c r="AB6">
        <v>0.1339512784441676</v>
      </c>
      <c r="AC6">
        <v>1.5648047372032101E-2</v>
      </c>
      <c r="AD6">
        <v>0.23556867478211721</v>
      </c>
      <c r="AE6">
        <v>3.3991660619542188E-2</v>
      </c>
      <c r="AF6">
        <v>4.2557887812075437E-2</v>
      </c>
      <c r="AG6">
        <v>7.4484785128768799E-2</v>
      </c>
      <c r="AH6" t="s">
        <v>291</v>
      </c>
      <c r="AI6" s="1">
        <v>45474</v>
      </c>
      <c r="AJ6" t="s">
        <v>39</v>
      </c>
      <c r="AK6">
        <v>17</v>
      </c>
    </row>
    <row r="7" spans="1:37" x14ac:dyDescent="0.25">
      <c r="A7">
        <v>45489</v>
      </c>
      <c r="B7">
        <v>0.94561850638238532</v>
      </c>
      <c r="C7">
        <v>6.9716624166595298E-2</v>
      </c>
      <c r="D7">
        <v>4.5694117742816594E-3</v>
      </c>
      <c r="E7">
        <v>7.5503363667239767E-2</v>
      </c>
      <c r="F7">
        <v>0.34812694162948449</v>
      </c>
      <c r="G7">
        <v>0.14111434214817581</v>
      </c>
      <c r="H7">
        <v>1.492019285999098E-2</v>
      </c>
      <c r="I7">
        <v>6.000496673791602E-2</v>
      </c>
      <c r="J7">
        <v>0.27084364517385878</v>
      </c>
      <c r="K7">
        <v>3.0622846170723559E-2</v>
      </c>
      <c r="L7">
        <v>0.16464416263203521</v>
      </c>
      <c r="M7">
        <v>0.1129386304017891</v>
      </c>
      <c r="N7">
        <v>3.4491743688816311E-3</v>
      </c>
      <c r="O7">
        <v>1.619666829052337E-2</v>
      </c>
      <c r="P7">
        <v>0.48105961818454018</v>
      </c>
      <c r="Q7">
        <v>0.29750999256853422</v>
      </c>
      <c r="R7">
        <v>0.2035442308889657</v>
      </c>
      <c r="S7">
        <v>0.16252508646466921</v>
      </c>
      <c r="T7">
        <v>0.26602220499997309</v>
      </c>
      <c r="U7">
        <v>0.18864047219565419</v>
      </c>
      <c r="V7">
        <v>0.1680715107431919</v>
      </c>
      <c r="W7">
        <v>3.8509078161992012E-2</v>
      </c>
      <c r="X7">
        <v>5.8996154435242268E-2</v>
      </c>
      <c r="Y7">
        <v>52.393416265365623</v>
      </c>
      <c r="Z7">
        <v>0.1120347501311309</v>
      </c>
      <c r="AA7">
        <v>0.1645212648423284</v>
      </c>
      <c r="AB7">
        <v>0.34547059192895407</v>
      </c>
      <c r="AC7">
        <v>8.0605540837283822</v>
      </c>
      <c r="AD7">
        <v>8.5137722753444556E-2</v>
      </c>
      <c r="AE7">
        <v>0.111601982126629</v>
      </c>
      <c r="AF7">
        <v>0.67445747995602068</v>
      </c>
      <c r="AG7">
        <v>1.4809399714937579</v>
      </c>
      <c r="AH7" t="s">
        <v>291</v>
      </c>
      <c r="AI7" s="1">
        <v>45474</v>
      </c>
      <c r="AJ7" t="s">
        <v>40</v>
      </c>
      <c r="AK7">
        <v>16</v>
      </c>
    </row>
    <row r="8" spans="1:37" x14ac:dyDescent="0.25">
      <c r="A8">
        <v>45488</v>
      </c>
      <c r="B8">
        <v>0.33836541849938512</v>
      </c>
      <c r="C8">
        <v>9.9974309988145091E-2</v>
      </c>
      <c r="D8">
        <v>0.1132947054663552</v>
      </c>
      <c r="E8">
        <v>0.20552722679986771</v>
      </c>
      <c r="F8">
        <v>0.46664219703092458</v>
      </c>
      <c r="G8">
        <v>2.4048729063807159E-2</v>
      </c>
      <c r="H8">
        <v>0.12571498091316319</v>
      </c>
      <c r="I8">
        <v>0.4477794564489665</v>
      </c>
      <c r="J8">
        <v>2.0289721967264032</v>
      </c>
      <c r="K8">
        <v>1.8785565419769529E-2</v>
      </c>
      <c r="L8">
        <v>0.69721454738217137</v>
      </c>
      <c r="M8">
        <v>0.25456060175131512</v>
      </c>
      <c r="N8">
        <v>0.31530198613286309</v>
      </c>
      <c r="O8">
        <v>6.4220332075200587E-2</v>
      </c>
      <c r="P8">
        <v>3.1910057370871381E-2</v>
      </c>
      <c r="Q8">
        <v>6.9347903306649819E-2</v>
      </c>
      <c r="R8">
        <v>5.0854534755912409E-2</v>
      </c>
      <c r="S8">
        <v>0.35219130922048331</v>
      </c>
      <c r="T8">
        <v>5.1318355502973E-2</v>
      </c>
      <c r="U8">
        <v>4.939191477925803E-3</v>
      </c>
      <c r="V8">
        <v>0.1093897451393042</v>
      </c>
      <c r="W8">
        <v>0.38467293986916468</v>
      </c>
      <c r="X8">
        <v>6.6303163206216237E-2</v>
      </c>
      <c r="Y8">
        <v>3.0636870237186522</v>
      </c>
      <c r="Z8">
        <v>0.21861124190464751</v>
      </c>
      <c r="AA8">
        <v>0.36461848152301529</v>
      </c>
      <c r="AB8">
        <v>0.13294014277473901</v>
      </c>
      <c r="AC8">
        <v>0.99173341167907059</v>
      </c>
      <c r="AD8">
        <v>5.4291748781543719E-2</v>
      </c>
      <c r="AE8">
        <v>0.15095782854853371</v>
      </c>
      <c r="AF8">
        <v>0.49828313411145631</v>
      </c>
      <c r="AG8">
        <v>0.24505196319802799</v>
      </c>
      <c r="AH8" t="s">
        <v>291</v>
      </c>
      <c r="AI8" s="1">
        <v>45474</v>
      </c>
      <c r="AJ8" t="s">
        <v>41</v>
      </c>
      <c r="AK8">
        <v>15</v>
      </c>
    </row>
    <row r="9" spans="1:37" x14ac:dyDescent="0.25">
      <c r="A9">
        <v>45485</v>
      </c>
      <c r="B9">
        <v>0.30492066357619191</v>
      </c>
      <c r="C9">
        <v>0.1333631008691766</v>
      </c>
      <c r="D9">
        <v>0.1054528873670277</v>
      </c>
      <c r="E9">
        <v>0.64734293356614669</v>
      </c>
      <c r="F9">
        <v>8.4290748809860233E-2</v>
      </c>
      <c r="G9">
        <v>5.498836983863243E-2</v>
      </c>
      <c r="H9">
        <v>1.69132542017385E-4</v>
      </c>
      <c r="I9">
        <v>0.33484993162471322</v>
      </c>
      <c r="J9">
        <v>6.6403080348444166E-2</v>
      </c>
      <c r="K9">
        <v>0.18788050841245321</v>
      </c>
      <c r="L9">
        <v>0.16605405705752621</v>
      </c>
      <c r="M9">
        <v>0.32366850306670802</v>
      </c>
      <c r="N9">
        <v>7.8247790514106422E-2</v>
      </c>
      <c r="O9">
        <v>0.1027008466682915</v>
      </c>
      <c r="P9">
        <v>5.3546543679808031E-2</v>
      </c>
      <c r="Q9">
        <v>4.2066981967558023E-2</v>
      </c>
      <c r="R9">
        <v>5.5812725310739827E-4</v>
      </c>
      <c r="S9">
        <v>0.149501011362488</v>
      </c>
      <c r="T9">
        <v>9.4796937575908763E-3</v>
      </c>
      <c r="U9">
        <v>0.1247567611099535</v>
      </c>
      <c r="V9">
        <v>2.6747494904243042E-3</v>
      </c>
      <c r="W9">
        <v>1.275134600662132</v>
      </c>
      <c r="X9">
        <v>0.1076871933013198</v>
      </c>
      <c r="Y9">
        <v>0.16684178848806069</v>
      </c>
      <c r="Z9">
        <v>0.49106097865004011</v>
      </c>
      <c r="AA9">
        <v>0.1407444308048075</v>
      </c>
      <c r="AB9">
        <v>4.3921210807049811E-2</v>
      </c>
      <c r="AC9">
        <v>0.24186029851631721</v>
      </c>
      <c r="AD9">
        <v>3.9287005788531858E-2</v>
      </c>
      <c r="AE9">
        <v>5.4803697398623931E-2</v>
      </c>
      <c r="AF9">
        <v>0.45909485390201932</v>
      </c>
      <c r="AG9">
        <v>0.31347089190172389</v>
      </c>
      <c r="AH9" t="s">
        <v>285</v>
      </c>
      <c r="AI9" s="1">
        <v>45474</v>
      </c>
      <c r="AJ9" t="s">
        <v>43</v>
      </c>
      <c r="AK9">
        <v>12</v>
      </c>
    </row>
    <row r="10" spans="1:37" x14ac:dyDescent="0.25">
      <c r="A10">
        <v>45484</v>
      </c>
      <c r="B10">
        <v>0.21581439081472489</v>
      </c>
      <c r="C10">
        <v>9.8492268605189191E-3</v>
      </c>
      <c r="D10">
        <v>0</v>
      </c>
      <c r="E10">
        <v>0.14299173484612171</v>
      </c>
      <c r="F10">
        <v>5.1696532198590973E-2</v>
      </c>
      <c r="G10">
        <v>0.56496593567450648</v>
      </c>
      <c r="H10">
        <v>9.2653168084236136E-3</v>
      </c>
      <c r="I10">
        <v>0.42887478775632898</v>
      </c>
      <c r="J10">
        <v>3.4547334018794219E-3</v>
      </c>
      <c r="K10">
        <v>6.6820024266759726E-3</v>
      </c>
      <c r="L10">
        <v>9.7502616038513304E-2</v>
      </c>
      <c r="M10">
        <v>4.8639911302320748E-4</v>
      </c>
      <c r="N10">
        <v>8.9618064069067208E-2</v>
      </c>
      <c r="O10">
        <v>0.1007317399416037</v>
      </c>
      <c r="P10">
        <v>0.1184212457800024</v>
      </c>
      <c r="Q10">
        <v>0.14927160283274629</v>
      </c>
      <c r="R10">
        <v>1.7465400115719649E-3</v>
      </c>
      <c r="S10">
        <v>5.1461555787285493E-2</v>
      </c>
      <c r="T10">
        <v>4.1129179729657059E-2</v>
      </c>
      <c r="U10">
        <v>0.28422445341154412</v>
      </c>
      <c r="V10">
        <v>0.1206977599427283</v>
      </c>
      <c r="W10">
        <v>8.0455510956732226E-3</v>
      </c>
      <c r="X10">
        <v>0.188526675462242</v>
      </c>
      <c r="Y10">
        <v>0.38067675481118851</v>
      </c>
      <c r="Z10">
        <v>0.22772733653688609</v>
      </c>
      <c r="AA10">
        <v>0.14187442823566521</v>
      </c>
      <c r="AB10">
        <v>0.10640550440574829</v>
      </c>
      <c r="AC10">
        <v>7.846670735657818E-2</v>
      </c>
      <c r="AD10">
        <v>1.7561018014353551E-2</v>
      </c>
      <c r="AE10">
        <v>0.14723835603745131</v>
      </c>
      <c r="AF10">
        <v>0.13705494697151391</v>
      </c>
      <c r="AG10">
        <v>0.32118070701914581</v>
      </c>
      <c r="AH10" t="s">
        <v>285</v>
      </c>
      <c r="AI10" s="1">
        <v>45474</v>
      </c>
      <c r="AJ10" t="s">
        <v>38</v>
      </c>
      <c r="AK10">
        <v>11</v>
      </c>
    </row>
    <row r="11" spans="1:37" x14ac:dyDescent="0.25">
      <c r="A11">
        <v>45483</v>
      </c>
      <c r="B11">
        <v>0.31955976201538061</v>
      </c>
      <c r="C11">
        <v>6.5082420779561348E-2</v>
      </c>
      <c r="D11">
        <v>2.8969590784431738E-4</v>
      </c>
      <c r="E11">
        <v>0.27682805069279431</v>
      </c>
      <c r="F11">
        <v>6.5798160923642615E-2</v>
      </c>
      <c r="G11">
        <v>2.3936443770018731E-2</v>
      </c>
      <c r="H11">
        <v>9.4588113248439243E-2</v>
      </c>
      <c r="I11">
        <v>0.199348443302902</v>
      </c>
      <c r="J11">
        <v>3.7306849512052417E-2</v>
      </c>
      <c r="K11">
        <v>5.3526653118562331E-3</v>
      </c>
      <c r="L11">
        <v>1.297836662254564E-3</v>
      </c>
      <c r="M11">
        <v>0.14768743588185201</v>
      </c>
      <c r="N11">
        <v>7.054914177430939E-2</v>
      </c>
      <c r="O11">
        <v>0.13086760966353811</v>
      </c>
      <c r="P11">
        <v>1.7613798276357779</v>
      </c>
      <c r="Q11">
        <v>9.7507735967751072E-2</v>
      </c>
      <c r="R11">
        <v>4.707495912846152E-4</v>
      </c>
      <c r="S11">
        <v>0.31044867563496648</v>
      </c>
      <c r="T11">
        <v>5.8724876387865263E-2</v>
      </c>
      <c r="U11">
        <v>3.155938997990168E-3</v>
      </c>
      <c r="V11">
        <v>1.2045378108022331</v>
      </c>
      <c r="W11">
        <v>0.39976224018450479</v>
      </c>
      <c r="X11">
        <v>3.1892233403559032E-2</v>
      </c>
      <c r="Y11">
        <v>7.6095301198435633E-2</v>
      </c>
      <c r="Z11">
        <v>0.24751471461939811</v>
      </c>
      <c r="AA11">
        <v>0.2361840465257723</v>
      </c>
      <c r="AB11">
        <v>0.29781924547665928</v>
      </c>
      <c r="AC11">
        <v>7.7110488618492415E-2</v>
      </c>
      <c r="AD11">
        <v>1.219344184536807E-2</v>
      </c>
      <c r="AE11">
        <v>3.165045925691333E-2</v>
      </c>
      <c r="AF11">
        <v>0.51737909138348914</v>
      </c>
      <c r="AG11">
        <v>0.36511925133838818</v>
      </c>
      <c r="AH11" t="s">
        <v>285</v>
      </c>
      <c r="AI11" s="1">
        <v>45474</v>
      </c>
      <c r="AJ11" t="s">
        <v>39</v>
      </c>
      <c r="AK11">
        <v>10</v>
      </c>
    </row>
    <row r="12" spans="1:37" x14ac:dyDescent="0.25">
      <c r="A12">
        <v>45482</v>
      </c>
      <c r="B12">
        <v>1.4727286391978209</v>
      </c>
      <c r="C12">
        <v>0.28050486376013772</v>
      </c>
      <c r="D12">
        <v>2.4399688976816289</v>
      </c>
      <c r="E12">
        <v>0.32456329887703073</v>
      </c>
      <c r="F12">
        <v>1.7347401254202679</v>
      </c>
      <c r="G12">
        <v>2.4439129700710511</v>
      </c>
      <c r="H12">
        <v>0.34861178236147111</v>
      </c>
      <c r="I12">
        <v>2.081758134177619</v>
      </c>
      <c r="J12">
        <v>1.1068906958832649</v>
      </c>
      <c r="K12">
        <v>0.30091211104840138</v>
      </c>
      <c r="L12">
        <v>0.22272762938350521</v>
      </c>
      <c r="M12">
        <v>1.3776284367808509</v>
      </c>
      <c r="N12">
        <v>1.8318053833061869</v>
      </c>
      <c r="O12">
        <v>1.3291875233554951</v>
      </c>
      <c r="P12">
        <v>0.7386499653307198</v>
      </c>
      <c r="Q12">
        <v>0.75532170599206605</v>
      </c>
      <c r="R12">
        <v>0.77064082638299281</v>
      </c>
      <c r="S12">
        <v>0.71974274839790686</v>
      </c>
      <c r="T12">
        <v>1.7167735967330069</v>
      </c>
      <c r="U12">
        <v>2.7970960641299198</v>
      </c>
      <c r="V12">
        <v>1.945343456608543</v>
      </c>
      <c r="W12">
        <v>0.52326815334754584</v>
      </c>
      <c r="X12">
        <v>1.281699712599548</v>
      </c>
      <c r="Y12">
        <v>0.30223063384457882</v>
      </c>
      <c r="Z12">
        <v>1.3281539729191441</v>
      </c>
      <c r="AA12">
        <v>1.5570072061327931</v>
      </c>
      <c r="AB12">
        <v>1.405339335930762</v>
      </c>
      <c r="AC12">
        <v>0.93899203130871745</v>
      </c>
      <c r="AD12">
        <v>0.99313606683171529</v>
      </c>
      <c r="AE12">
        <v>1.670426381831585</v>
      </c>
      <c r="AF12">
        <v>1.75824978721803</v>
      </c>
      <c r="AG12">
        <v>0.54210557073329224</v>
      </c>
      <c r="AH12" t="s">
        <v>285</v>
      </c>
      <c r="AI12" s="1">
        <v>45474</v>
      </c>
      <c r="AJ12" t="s">
        <v>40</v>
      </c>
      <c r="AK12">
        <v>9</v>
      </c>
    </row>
    <row r="13" spans="1:37" x14ac:dyDescent="0.25">
      <c r="A13">
        <v>45481</v>
      </c>
      <c r="B13">
        <v>1.1850038064721651</v>
      </c>
      <c r="C13">
        <v>0.52332298343682759</v>
      </c>
      <c r="D13">
        <v>1.014600911033712</v>
      </c>
      <c r="E13">
        <v>0.31697813159147581</v>
      </c>
      <c r="F13">
        <v>2.6667373843656441</v>
      </c>
      <c r="G13">
        <v>0.38909051077963641</v>
      </c>
      <c r="H13">
        <v>5.0570822367798772E-2</v>
      </c>
      <c r="I13">
        <v>6.2183612178067463E-2</v>
      </c>
      <c r="J13">
        <v>6.8582481225495613</v>
      </c>
      <c r="K13">
        <v>0.1073367073675183</v>
      </c>
      <c r="L13">
        <v>0.2157201128598091</v>
      </c>
      <c r="M13">
        <v>0.72927541883699698</v>
      </c>
      <c r="N13">
        <v>3.0337396461778141</v>
      </c>
      <c r="O13">
        <v>0.34087327895378511</v>
      </c>
      <c r="P13">
        <v>8.6442627320087423E-2</v>
      </c>
      <c r="Q13">
        <v>1.9667626391032981E-2</v>
      </c>
      <c r="R13">
        <v>1.9845410430291349E-2</v>
      </c>
      <c r="S13">
        <v>1.153837374385031</v>
      </c>
      <c r="T13">
        <v>0.46307132555242758</v>
      </c>
      <c r="U13">
        <v>0.13878427479434841</v>
      </c>
      <c r="V13">
        <v>4.9830169026650184</v>
      </c>
      <c r="W13">
        <v>6.9253526342423299</v>
      </c>
      <c r="X13">
        <v>0.46050782754319342</v>
      </c>
      <c r="Y13">
        <v>0.31239002712290781</v>
      </c>
      <c r="Z13">
        <v>0.80345941185357195</v>
      </c>
      <c r="AA13">
        <v>1.617955932057775</v>
      </c>
      <c r="AB13">
        <v>1.0099879558560769</v>
      </c>
      <c r="AC13">
        <v>0.81356231353283293</v>
      </c>
      <c r="AD13">
        <v>0.13266036277758669</v>
      </c>
      <c r="AE13">
        <v>0.58075652297248503</v>
      </c>
      <c r="AF13">
        <v>1.6829666867369339</v>
      </c>
      <c r="AG13">
        <v>0.7683820844936553</v>
      </c>
      <c r="AH13" t="s">
        <v>285</v>
      </c>
      <c r="AI13" s="1">
        <v>45474</v>
      </c>
      <c r="AJ13" t="s">
        <v>41</v>
      </c>
      <c r="AK13">
        <v>8</v>
      </c>
    </row>
    <row r="14" spans="1:37" x14ac:dyDescent="0.25">
      <c r="A14">
        <v>45478</v>
      </c>
      <c r="B14">
        <v>0.61270384633317787</v>
      </c>
      <c r="C14">
        <v>0.12555808143453931</v>
      </c>
      <c r="D14">
        <v>5.2099725705882973E-3</v>
      </c>
      <c r="E14">
        <v>0.16783347859451969</v>
      </c>
      <c r="F14">
        <v>0.1514059075214049</v>
      </c>
      <c r="G14">
        <v>0.235544168295693</v>
      </c>
      <c r="H14">
        <v>3.9039337717356667E-2</v>
      </c>
      <c r="I14">
        <v>3.3654582456878072E-2</v>
      </c>
      <c r="J14">
        <v>8.5359668529730967E-2</v>
      </c>
      <c r="K14">
        <v>1.4512539493520289</v>
      </c>
      <c r="L14">
        <v>0.95206909097843795</v>
      </c>
      <c r="M14">
        <v>9.5790534742601439E-3</v>
      </c>
      <c r="N14">
        <v>0.6560789726943933</v>
      </c>
      <c r="O14">
        <v>3.6262470704991858</v>
      </c>
      <c r="P14">
        <v>3.4368406889428813E-2</v>
      </c>
      <c r="Q14">
        <v>0.28455682959055589</v>
      </c>
      <c r="R14">
        <v>0</v>
      </c>
      <c r="S14">
        <v>0.1078031350275956</v>
      </c>
      <c r="T14">
        <v>0.3802413346370927</v>
      </c>
      <c r="U14">
        <v>5.4446720168733601E-2</v>
      </c>
      <c r="V14">
        <v>0.71787473439631455</v>
      </c>
      <c r="W14">
        <v>2.062467451888796E-3</v>
      </c>
      <c r="X14">
        <v>0.74078508814002852</v>
      </c>
      <c r="Y14">
        <v>0.82720675222143059</v>
      </c>
      <c r="Z14">
        <v>0.41195892966269709</v>
      </c>
      <c r="AA14">
        <v>0.48618825488288347</v>
      </c>
      <c r="AB14">
        <v>0.632108578577527</v>
      </c>
      <c r="AC14">
        <v>0.29463053294839309</v>
      </c>
      <c r="AD14">
        <v>0.3505211404134595</v>
      </c>
      <c r="AE14">
        <v>0.29890640068028268</v>
      </c>
      <c r="AF14">
        <v>0.54139263778817737</v>
      </c>
      <c r="AG14">
        <v>0.66621577730694603</v>
      </c>
      <c r="AH14" t="s">
        <v>283</v>
      </c>
      <c r="AI14" s="1">
        <v>45474</v>
      </c>
      <c r="AJ14" t="s">
        <v>43</v>
      </c>
      <c r="AK14">
        <v>5</v>
      </c>
    </row>
    <row r="15" spans="1:37" x14ac:dyDescent="0.25">
      <c r="A15">
        <v>45477</v>
      </c>
      <c r="B15">
        <v>0.81909764185955702</v>
      </c>
      <c r="C15">
        <v>0.29729779801741357</v>
      </c>
      <c r="D15">
        <v>0.22513209798047379</v>
      </c>
      <c r="E15">
        <v>0.16396375313299019</v>
      </c>
      <c r="F15">
        <v>9.737728629275666E-2</v>
      </c>
      <c r="G15">
        <v>8.1004377845110304E-2</v>
      </c>
      <c r="H15">
        <v>1.413992794689771</v>
      </c>
      <c r="I15">
        <v>1.0053282787863871</v>
      </c>
      <c r="J15">
        <v>3.8394729978534681</v>
      </c>
      <c r="K15">
        <v>0.21375008554903061</v>
      </c>
      <c r="L15">
        <v>0.17331895760717669</v>
      </c>
      <c r="M15">
        <v>1.244896524087133</v>
      </c>
      <c r="N15">
        <v>0.189136239193787</v>
      </c>
      <c r="O15">
        <v>0.92778324113881749</v>
      </c>
      <c r="P15">
        <v>0.32740115038124618</v>
      </c>
      <c r="Q15">
        <v>8.1597255650904629E-2</v>
      </c>
      <c r="R15">
        <v>0.21350891072851799</v>
      </c>
      <c r="S15">
        <v>3.4915955720415019</v>
      </c>
      <c r="T15">
        <v>0.16011657003863219</v>
      </c>
      <c r="U15">
        <v>3.1187723201384831E-3</v>
      </c>
      <c r="V15">
        <v>0.1116804318632825</v>
      </c>
      <c r="W15">
        <v>0.48659087188541511</v>
      </c>
      <c r="X15">
        <v>0.38018580662018431</v>
      </c>
      <c r="Y15">
        <v>2.750966458156471</v>
      </c>
      <c r="Z15">
        <v>0.57793886342823109</v>
      </c>
      <c r="AA15">
        <v>0.71333780524534962</v>
      </c>
      <c r="AB15">
        <v>0.3763079572700842</v>
      </c>
      <c r="AC15">
        <v>1.0895854601475401</v>
      </c>
      <c r="AD15">
        <v>0.44740923656388443</v>
      </c>
      <c r="AE15">
        <v>0.1864668349641673</v>
      </c>
      <c r="AF15">
        <v>0.63320955404456059</v>
      </c>
      <c r="AG15">
        <v>1.2916029937907409</v>
      </c>
      <c r="AH15" t="s">
        <v>283</v>
      </c>
      <c r="AI15" s="1">
        <v>45474</v>
      </c>
      <c r="AJ15" t="s">
        <v>38</v>
      </c>
      <c r="AK15">
        <v>4</v>
      </c>
    </row>
    <row r="16" spans="1:37" x14ac:dyDescent="0.25">
      <c r="A16">
        <v>45476</v>
      </c>
      <c r="B16">
        <v>0.49699644355843531</v>
      </c>
      <c r="C16">
        <v>3.906261646145915E-2</v>
      </c>
      <c r="D16">
        <v>7.7143954796797642E-2</v>
      </c>
      <c r="E16">
        <v>0.30726514865958549</v>
      </c>
      <c r="F16">
        <v>0.32965124741611018</v>
      </c>
      <c r="G16">
        <v>0.2099513800162808</v>
      </c>
      <c r="H16">
        <v>0.14832793446536061</v>
      </c>
      <c r="I16">
        <v>0.30672963000423242</v>
      </c>
      <c r="J16">
        <v>6.5939383117914141E-2</v>
      </c>
      <c r="K16">
        <v>0.33222977132309828</v>
      </c>
      <c r="L16">
        <v>8.9800670417497629E-3</v>
      </c>
      <c r="M16">
        <v>0.5974015875062908</v>
      </c>
      <c r="N16">
        <v>0.38764780399318599</v>
      </c>
      <c r="O16">
        <v>9.3620188126855311E-2</v>
      </c>
      <c r="P16">
        <v>0.69426299033447492</v>
      </c>
      <c r="Q16">
        <v>0.59440166400227401</v>
      </c>
      <c r="R16">
        <v>0</v>
      </c>
      <c r="S16">
        <v>0.70094474440567278</v>
      </c>
      <c r="T16">
        <v>6.1108230888061707E-2</v>
      </c>
      <c r="U16">
        <v>6.443101704100869E-2</v>
      </c>
      <c r="V16">
        <v>0.3895090747576016</v>
      </c>
      <c r="W16">
        <v>0.12995711305762861</v>
      </c>
      <c r="X16">
        <v>0.19709430069354969</v>
      </c>
      <c r="Y16">
        <v>1.835032283043468</v>
      </c>
      <c r="Z16">
        <v>0.39542179411680412</v>
      </c>
      <c r="AA16">
        <v>0.47180705123198879</v>
      </c>
      <c r="AB16">
        <v>0.31033936130862538</v>
      </c>
      <c r="AC16">
        <v>0.4510521126961668</v>
      </c>
      <c r="AD16">
        <v>0.35812726551988577</v>
      </c>
      <c r="AE16">
        <v>0.16120361333130881</v>
      </c>
      <c r="AF16">
        <v>0.52617251201729054</v>
      </c>
      <c r="AG16">
        <v>0.46243248490522182</v>
      </c>
      <c r="AH16" t="s">
        <v>283</v>
      </c>
      <c r="AI16" s="1">
        <v>45474</v>
      </c>
      <c r="AJ16" t="s">
        <v>39</v>
      </c>
      <c r="AK16">
        <v>3</v>
      </c>
    </row>
    <row r="17" spans="1:37" x14ac:dyDescent="0.25">
      <c r="A17">
        <v>45475</v>
      </c>
      <c r="B17">
        <v>0.68963923459018484</v>
      </c>
      <c r="C17">
        <v>0.14415279692520089</v>
      </c>
      <c r="D17">
        <v>0.46673433823461707</v>
      </c>
      <c r="E17">
        <v>0.84230635042405677</v>
      </c>
      <c r="F17">
        <v>0.66222881995935901</v>
      </c>
      <c r="G17">
        <v>0.44376338304639329</v>
      </c>
      <c r="H17">
        <v>7.2722780182844046E-2</v>
      </c>
      <c r="I17">
        <v>0.53789019566551854</v>
      </c>
      <c r="J17">
        <v>0.9842559933992826</v>
      </c>
      <c r="K17">
        <v>0.38269335086061129</v>
      </c>
      <c r="L17">
        <v>6.1771259245268613E-2</v>
      </c>
      <c r="M17">
        <v>0.27009039620211622</v>
      </c>
      <c r="N17">
        <v>0.116813680377963</v>
      </c>
      <c r="O17">
        <v>0.63128330203354599</v>
      </c>
      <c r="P17">
        <v>0.41043668867658301</v>
      </c>
      <c r="Q17">
        <v>1.5762822179065259</v>
      </c>
      <c r="R17">
        <v>0.8695749731452409</v>
      </c>
      <c r="S17">
        <v>1.7797299438245171</v>
      </c>
      <c r="T17">
        <v>0.17540862892947029</v>
      </c>
      <c r="U17">
        <v>0.46594130476246332</v>
      </c>
      <c r="V17">
        <v>2.1793363334331309E-2</v>
      </c>
      <c r="W17">
        <v>0.25409326049848152</v>
      </c>
      <c r="X17">
        <v>0.32025004453537209</v>
      </c>
      <c r="Y17">
        <v>4.3943571825679692E-2</v>
      </c>
      <c r="Z17">
        <v>0.73571990836406798</v>
      </c>
      <c r="AA17">
        <v>0.42985599706818062</v>
      </c>
      <c r="AB17">
        <v>0.6092457246226467</v>
      </c>
      <c r="AC17">
        <v>0.19158193322596301</v>
      </c>
      <c r="AD17">
        <v>0.91596356257204226</v>
      </c>
      <c r="AE17">
        <v>0.65510853352994247</v>
      </c>
      <c r="AF17">
        <v>0.63421995912648477</v>
      </c>
      <c r="AG17">
        <v>0.35280539410222211</v>
      </c>
      <c r="AH17" t="s">
        <v>283</v>
      </c>
      <c r="AI17" s="1">
        <v>45474</v>
      </c>
      <c r="AJ17" t="s">
        <v>40</v>
      </c>
      <c r="AK17">
        <v>2</v>
      </c>
    </row>
    <row r="18" spans="1:37" x14ac:dyDescent="0.25">
      <c r="A18">
        <v>45474</v>
      </c>
      <c r="B18">
        <v>0.45210845567684388</v>
      </c>
      <c r="C18">
        <v>1.7110746575424629</v>
      </c>
      <c r="D18">
        <v>4.750697550895245E-2</v>
      </c>
      <c r="E18">
        <v>0.3463765125975522</v>
      </c>
      <c r="F18">
        <v>0.1510762572459487</v>
      </c>
      <c r="G18">
        <v>0.69111490642185802</v>
      </c>
      <c r="H18">
        <v>0.32310640980171251</v>
      </c>
      <c r="I18">
        <v>0.71903463075815821</v>
      </c>
      <c r="J18">
        <v>0.39945315932499981</v>
      </c>
      <c r="K18">
        <v>0.8657613039007428</v>
      </c>
      <c r="L18">
        <v>4.7005601914727989E-2</v>
      </c>
      <c r="M18">
        <v>0.16140388698377431</v>
      </c>
      <c r="N18">
        <v>0.35648590534269398</v>
      </c>
      <c r="O18">
        <v>0.34752244973638929</v>
      </c>
      <c r="P18">
        <v>0.44659466368112333</v>
      </c>
      <c r="Q18">
        <v>0.41152230135384771</v>
      </c>
      <c r="R18">
        <v>0.25749990141155871</v>
      </c>
      <c r="S18">
        <v>0.16335954215504711</v>
      </c>
      <c r="T18">
        <v>0.41478874267025129</v>
      </c>
      <c r="U18">
        <v>0.24639480960566401</v>
      </c>
      <c r="V18">
        <v>0.27981492873389058</v>
      </c>
      <c r="W18">
        <v>0.43410199466791433</v>
      </c>
      <c r="X18">
        <v>0.30273441224865499</v>
      </c>
      <c r="Y18">
        <v>8.4420635290040347E-2</v>
      </c>
      <c r="Z18">
        <v>0.51035626178291382</v>
      </c>
      <c r="AA18">
        <v>0.52719355977423021</v>
      </c>
      <c r="AB18">
        <v>0.34693225657289861</v>
      </c>
      <c r="AC18">
        <v>0.12203822446050221</v>
      </c>
      <c r="AD18">
        <v>0.51515831999287331</v>
      </c>
      <c r="AE18">
        <v>0.51617098404575612</v>
      </c>
      <c r="AF18">
        <v>0.44278327016527907</v>
      </c>
      <c r="AG18">
        <v>0.2297395530853667</v>
      </c>
      <c r="AH18" t="s">
        <v>283</v>
      </c>
      <c r="AI18" s="1">
        <v>45474</v>
      </c>
      <c r="AJ18" t="s">
        <v>41</v>
      </c>
      <c r="AK18">
        <v>1</v>
      </c>
    </row>
    <row r="19" spans="1:37" x14ac:dyDescent="0.25">
      <c r="A19">
        <v>45471</v>
      </c>
      <c r="B19">
        <v>5.1936182671275442E-2</v>
      </c>
      <c r="C19">
        <v>3.1648536542602371E-2</v>
      </c>
      <c r="D19">
        <v>1.52448383874874E-3</v>
      </c>
      <c r="E19">
        <v>4.7767580742050918E-2</v>
      </c>
      <c r="F19">
        <v>3.6018654893357951E-3</v>
      </c>
      <c r="G19">
        <v>2.6309166246384109E-2</v>
      </c>
      <c r="H19">
        <v>6.5790484371718678E-4</v>
      </c>
      <c r="I19">
        <v>3.5332382738678439E-3</v>
      </c>
      <c r="J19">
        <v>1.007788450028128E-2</v>
      </c>
      <c r="K19">
        <v>6.4646706491600717E-2</v>
      </c>
      <c r="L19">
        <v>1.013268225800518E-2</v>
      </c>
      <c r="M19">
        <v>3.8374933357441722E-2</v>
      </c>
      <c r="N19">
        <v>1.7622967286973091E-3</v>
      </c>
      <c r="O19">
        <v>8.385690796449935E-2</v>
      </c>
      <c r="P19">
        <v>2.2664709130929422E-2</v>
      </c>
      <c r="Q19">
        <v>7.5960861218969722E-2</v>
      </c>
      <c r="R19">
        <v>5.9994274844755301E-2</v>
      </c>
      <c r="S19">
        <v>6.2580531393593014E-3</v>
      </c>
      <c r="T19">
        <v>9.1743139415841968E-4</v>
      </c>
      <c r="U19">
        <v>0</v>
      </c>
      <c r="V19">
        <v>4.579327615498463E-2</v>
      </c>
      <c r="W19">
        <v>7.1529641691896587E-2</v>
      </c>
      <c r="X19">
        <v>0.12688782370977739</v>
      </c>
      <c r="Y19">
        <v>0.23482714997747511</v>
      </c>
      <c r="Z19">
        <v>8.0282365465879593E-2</v>
      </c>
      <c r="AA19">
        <v>8.4219389826978991E-3</v>
      </c>
      <c r="AB19">
        <v>3.5766798513780729E-2</v>
      </c>
      <c r="AC19">
        <v>7.969349912001808E-2</v>
      </c>
      <c r="AD19">
        <v>1.9318455173240261E-2</v>
      </c>
      <c r="AE19">
        <v>2.7888267859766291E-2</v>
      </c>
      <c r="AF19">
        <v>8.0539803569192631E-2</v>
      </c>
      <c r="AG19">
        <v>1.9311938730768429E-2</v>
      </c>
      <c r="AH19" t="s">
        <v>37</v>
      </c>
      <c r="AI19" s="1">
        <v>45444</v>
      </c>
      <c r="AJ19" t="s">
        <v>43</v>
      </c>
      <c r="AK19">
        <v>28</v>
      </c>
    </row>
    <row r="20" spans="1:37" x14ac:dyDescent="0.25">
      <c r="A20">
        <v>45470</v>
      </c>
      <c r="B20">
        <v>0.4147503073994806</v>
      </c>
      <c r="C20">
        <v>0.1353905840279927</v>
      </c>
      <c r="D20">
        <v>0.33153560547943328</v>
      </c>
      <c r="E20">
        <v>0.27397729911922042</v>
      </c>
      <c r="F20">
        <v>0.48971172188462209</v>
      </c>
      <c r="G20">
        <v>0.1201173103136265</v>
      </c>
      <c r="H20">
        <v>0.35863554292730199</v>
      </c>
      <c r="I20">
        <v>0.2047541168774589</v>
      </c>
      <c r="J20">
        <v>4.2808285551147371E-5</v>
      </c>
      <c r="K20">
        <v>0.92273718139732241</v>
      </c>
      <c r="L20">
        <v>0.1273768246241368</v>
      </c>
      <c r="M20">
        <v>0.2387341880524291</v>
      </c>
      <c r="N20">
        <v>2.664122824860065E-2</v>
      </c>
      <c r="O20">
        <v>0.78480461805481427</v>
      </c>
      <c r="P20">
        <v>5.4059645015100771E-2</v>
      </c>
      <c r="Q20">
        <v>8.5927893956647128E-2</v>
      </c>
      <c r="R20">
        <v>2.0038713513294039E-2</v>
      </c>
      <c r="S20">
        <v>8.255240766530338E-3</v>
      </c>
      <c r="T20">
        <v>3.633551389620647E-2</v>
      </c>
      <c r="U20">
        <v>1.3950804107753689E-3</v>
      </c>
      <c r="V20">
        <v>2.332993454054548E-2</v>
      </c>
      <c r="W20">
        <v>0.18590527028376461</v>
      </c>
      <c r="X20">
        <v>0.37175570619913001</v>
      </c>
      <c r="Y20">
        <v>8.828935419047762E-2</v>
      </c>
      <c r="Z20">
        <v>0.34291294511660048</v>
      </c>
      <c r="AA20">
        <v>0.1125048150281589</v>
      </c>
      <c r="AB20">
        <v>0.3074714753583882</v>
      </c>
      <c r="AC20">
        <v>0.23262070671367571</v>
      </c>
      <c r="AD20">
        <v>4.4483061564035663E-2</v>
      </c>
      <c r="AE20">
        <v>7.6822429165135264E-2</v>
      </c>
      <c r="AF20">
        <v>0.43832539782152891</v>
      </c>
      <c r="AG20">
        <v>0.47450381891624449</v>
      </c>
      <c r="AH20" t="s">
        <v>37</v>
      </c>
      <c r="AI20" s="1">
        <v>45444</v>
      </c>
      <c r="AJ20" t="s">
        <v>38</v>
      </c>
      <c r="AK20">
        <v>27</v>
      </c>
    </row>
    <row r="21" spans="1:37" x14ac:dyDescent="0.25">
      <c r="A21">
        <v>45469</v>
      </c>
      <c r="B21">
        <v>0.73896841244982803</v>
      </c>
      <c r="C21">
        <v>0.61015534200947086</v>
      </c>
      <c r="D21">
        <v>1.483647697217537</v>
      </c>
      <c r="E21">
        <v>8.5917038258247674E-2</v>
      </c>
      <c r="F21">
        <v>0.91616326484128274</v>
      </c>
      <c r="G21">
        <v>9.4832364890071741E-2</v>
      </c>
      <c r="H21">
        <v>0.24191443903325249</v>
      </c>
      <c r="I21">
        <v>0.21539344209690631</v>
      </c>
      <c r="J21">
        <v>1.2399332452045979</v>
      </c>
      <c r="K21">
        <v>0.54736305605219659</v>
      </c>
      <c r="L21">
        <v>3.7147605544671503E-2</v>
      </c>
      <c r="M21">
        <v>2.0021007244668971</v>
      </c>
      <c r="N21">
        <v>2.4643936649014568</v>
      </c>
      <c r="O21">
        <v>1.337624146343283</v>
      </c>
      <c r="P21">
        <v>0.13415969793483881</v>
      </c>
      <c r="Q21">
        <v>6.6540418532766085E-2</v>
      </c>
      <c r="R21">
        <v>2.8921481477315929E-2</v>
      </c>
      <c r="S21">
        <v>0.47338743448155612</v>
      </c>
      <c r="T21">
        <v>0.16070205525935019</v>
      </c>
      <c r="U21">
        <v>5.102973060240612E-2</v>
      </c>
      <c r="V21">
        <v>7.4059999092891599E-2</v>
      </c>
      <c r="W21">
        <v>8.2550131823245693E-2</v>
      </c>
      <c r="X21">
        <v>0.35489858341608249</v>
      </c>
      <c r="Y21">
        <v>0.36160484277733901</v>
      </c>
      <c r="Z21">
        <v>0.25350056960304918</v>
      </c>
      <c r="AA21">
        <v>1.113190258464382</v>
      </c>
      <c r="AB21">
        <v>0.38326128481770733</v>
      </c>
      <c r="AC21">
        <v>1.1700426312704151</v>
      </c>
      <c r="AD21">
        <v>0.52283085435434562</v>
      </c>
      <c r="AE21">
        <v>0.2748086491420601</v>
      </c>
      <c r="AF21">
        <v>0.71961646929063516</v>
      </c>
      <c r="AG21">
        <v>0.43112231729193279</v>
      </c>
      <c r="AH21" t="s">
        <v>37</v>
      </c>
      <c r="AI21" s="1">
        <v>45444</v>
      </c>
      <c r="AJ21" t="s">
        <v>39</v>
      </c>
      <c r="AK21">
        <v>26</v>
      </c>
    </row>
    <row r="22" spans="1:37" x14ac:dyDescent="0.25">
      <c r="A22">
        <v>45468</v>
      </c>
      <c r="B22">
        <v>0.51006656774217274</v>
      </c>
      <c r="C22">
        <v>1.8429760114299861E-2</v>
      </c>
      <c r="D22">
        <v>2.848550522958461E-2</v>
      </c>
      <c r="E22">
        <v>0.3073262999868609</v>
      </c>
      <c r="F22">
        <v>0.45677432726573192</v>
      </c>
      <c r="G22">
        <v>0.23034516464381569</v>
      </c>
      <c r="H22">
        <v>1.2241707340454549E-2</v>
      </c>
      <c r="I22">
        <v>0.3618367561852105</v>
      </c>
      <c r="J22">
        <v>0.32531351476721171</v>
      </c>
      <c r="K22">
        <v>0.44553838873838619</v>
      </c>
      <c r="L22">
        <v>0.37414904318113668</v>
      </c>
      <c r="M22">
        <v>0.18388696655553949</v>
      </c>
      <c r="N22">
        <v>0.37637484331980559</v>
      </c>
      <c r="O22">
        <v>0.14604145426991361</v>
      </c>
      <c r="P22">
        <v>0.17518776961665769</v>
      </c>
      <c r="Q22">
        <v>0.14673082772648041</v>
      </c>
      <c r="R22">
        <v>1.8891058290745999E-2</v>
      </c>
      <c r="S22">
        <v>0.32480030560566958</v>
      </c>
      <c r="T22">
        <v>0.24885422214241401</v>
      </c>
      <c r="U22">
        <v>0.21603211933380789</v>
      </c>
      <c r="V22">
        <v>0.93454492881986229</v>
      </c>
      <c r="W22">
        <v>0.27906779470942639</v>
      </c>
      <c r="X22">
        <v>0.1992026474286045</v>
      </c>
      <c r="Y22">
        <v>0.16263736698754799</v>
      </c>
      <c r="Z22">
        <v>0.35677852599066318</v>
      </c>
      <c r="AA22">
        <v>0.35710743076556101</v>
      </c>
      <c r="AB22">
        <v>0.42738366880459477</v>
      </c>
      <c r="AC22">
        <v>0.2092064178539938</v>
      </c>
      <c r="AD22">
        <v>0.14827584027560331</v>
      </c>
      <c r="AE22">
        <v>0.28293220791969481</v>
      </c>
      <c r="AF22">
        <v>0.25611767948033248</v>
      </c>
      <c r="AG22">
        <v>0.95569893176957166</v>
      </c>
      <c r="AH22" t="s">
        <v>37</v>
      </c>
      <c r="AI22" s="1">
        <v>45444</v>
      </c>
      <c r="AJ22" t="s">
        <v>40</v>
      </c>
      <c r="AK22">
        <v>25</v>
      </c>
    </row>
    <row r="23" spans="1:37" x14ac:dyDescent="0.25">
      <c r="A23">
        <v>45467</v>
      </c>
      <c r="B23">
        <v>0.2285402490409735</v>
      </c>
      <c r="C23">
        <v>0</v>
      </c>
      <c r="D23">
        <v>0.21760457839334921</v>
      </c>
      <c r="E23">
        <v>0.27733315347513959</v>
      </c>
      <c r="F23">
        <v>2.179297852813717E-2</v>
      </c>
      <c r="G23">
        <v>1.439954975342869E-2</v>
      </c>
      <c r="H23">
        <v>0</v>
      </c>
      <c r="I23">
        <v>1.560072831228851</v>
      </c>
      <c r="J23">
        <v>0.37775582341947989</v>
      </c>
      <c r="K23">
        <v>0</v>
      </c>
      <c r="L23">
        <v>1.6179292005979388E-2</v>
      </c>
      <c r="M23">
        <v>0.37919653481180438</v>
      </c>
      <c r="N23">
        <v>1.362157476204439E-2</v>
      </c>
      <c r="O23">
        <v>0.42849557841233321</v>
      </c>
      <c r="P23">
        <v>1.140779613768253E-4</v>
      </c>
      <c r="Q23">
        <v>2.8828169538093001E-3</v>
      </c>
      <c r="R23">
        <v>0</v>
      </c>
      <c r="S23">
        <v>0.48765890920770261</v>
      </c>
      <c r="T23">
        <v>0.41281813571729792</v>
      </c>
      <c r="U23">
        <v>0.35012505608753619</v>
      </c>
      <c r="V23">
        <v>9.6252753056349241E-2</v>
      </c>
      <c r="W23">
        <v>1.1323952836790421</v>
      </c>
      <c r="X23">
        <v>0.14214434726399039</v>
      </c>
      <c r="Y23">
        <v>2.6654520138519891E-2</v>
      </c>
      <c r="Z23">
        <v>0.32885002264019431</v>
      </c>
      <c r="AA23">
        <v>0.17352389782814659</v>
      </c>
      <c r="AB23">
        <v>0.114249986488828</v>
      </c>
      <c r="AC23">
        <v>0.16834077170705561</v>
      </c>
      <c r="AD23">
        <v>4.5213820981763293E-4</v>
      </c>
      <c r="AE23">
        <v>1.268149982100945E-2</v>
      </c>
      <c r="AF23">
        <v>0.2426595083232683</v>
      </c>
      <c r="AG23">
        <v>0.57716257504131752</v>
      </c>
      <c r="AH23" t="s">
        <v>37</v>
      </c>
      <c r="AI23" s="1">
        <v>45444</v>
      </c>
      <c r="AJ23" t="s">
        <v>41</v>
      </c>
      <c r="AK23">
        <v>24</v>
      </c>
    </row>
    <row r="24" spans="1:37" x14ac:dyDescent="0.25">
      <c r="A24">
        <v>45464</v>
      </c>
      <c r="B24">
        <v>1.3358301648706901</v>
      </c>
      <c r="C24">
        <v>0.1100570415884858</v>
      </c>
      <c r="D24">
        <v>2.1917652325556061E-2</v>
      </c>
      <c r="E24">
        <v>0.59837136292997251</v>
      </c>
      <c r="F24">
        <v>0.31305535824327191</v>
      </c>
      <c r="G24">
        <v>0.16382315154483049</v>
      </c>
      <c r="H24">
        <v>2.7665954728020798</v>
      </c>
      <c r="I24">
        <v>0.2886145253941591</v>
      </c>
      <c r="J24">
        <v>2.0518887357305222</v>
      </c>
      <c r="K24">
        <v>0.47305530576069349</v>
      </c>
      <c r="L24">
        <v>1.017030463267218E-2</v>
      </c>
      <c r="M24">
        <v>0.16755443350376731</v>
      </c>
      <c r="N24">
        <v>0.3612024261419633</v>
      </c>
      <c r="O24">
        <v>6.1856365019213592E-2</v>
      </c>
      <c r="P24">
        <v>0.58824517290941758</v>
      </c>
      <c r="Q24">
        <v>0.50683784937040988</v>
      </c>
      <c r="R24">
        <v>0.30554397208368861</v>
      </c>
      <c r="S24">
        <v>13.51808469314475</v>
      </c>
      <c r="T24">
        <v>2.869360563402789E-2</v>
      </c>
      <c r="U24">
        <v>1.953031331109328E-2</v>
      </c>
      <c r="V24">
        <v>0.96797768166412601</v>
      </c>
      <c r="W24">
        <v>0.53720976066832415</v>
      </c>
      <c r="X24">
        <v>0.84331343899013367</v>
      </c>
      <c r="Y24">
        <v>1.275918648809635</v>
      </c>
      <c r="Z24">
        <v>1.423250941949995</v>
      </c>
      <c r="AA24">
        <v>0.71445019752657257</v>
      </c>
      <c r="AB24">
        <v>0.64250001921254019</v>
      </c>
      <c r="AC24">
        <v>0.36129994016084488</v>
      </c>
      <c r="AD24">
        <v>0.16833894149655651</v>
      </c>
      <c r="AE24">
        <v>0.10741148331385431</v>
      </c>
      <c r="AF24">
        <v>1.7522518764464321</v>
      </c>
      <c r="AG24">
        <v>1.626774533810756</v>
      </c>
      <c r="AH24" t="s">
        <v>42</v>
      </c>
      <c r="AI24" s="1">
        <v>45444</v>
      </c>
      <c r="AJ24" t="s">
        <v>43</v>
      </c>
      <c r="AK24">
        <v>21</v>
      </c>
    </row>
    <row r="25" spans="1:37" x14ac:dyDescent="0.25">
      <c r="A25">
        <v>45463</v>
      </c>
      <c r="B25">
        <v>0.86964941592280187</v>
      </c>
      <c r="C25">
        <v>9.5758818170302518E-2</v>
      </c>
      <c r="D25">
        <v>0.33036848716776362</v>
      </c>
      <c r="E25">
        <v>0.63881114029039099</v>
      </c>
      <c r="F25">
        <v>0.15727368228603009</v>
      </c>
      <c r="G25">
        <v>7.7208895899622376E-2</v>
      </c>
      <c r="H25">
        <v>3.5426968642776822</v>
      </c>
      <c r="I25">
        <v>0.8884732854270091</v>
      </c>
      <c r="J25">
        <v>1.1862131465748811</v>
      </c>
      <c r="K25">
        <v>0.34631660064358077</v>
      </c>
      <c r="L25">
        <v>0.15923975961762291</v>
      </c>
      <c r="M25">
        <v>0.15288464407548391</v>
      </c>
      <c r="N25">
        <v>0.23260729781808531</v>
      </c>
      <c r="O25">
        <v>0.34422310387226518</v>
      </c>
      <c r="P25">
        <v>0.38683009966434112</v>
      </c>
      <c r="Q25">
        <v>9.8761944224022957E-2</v>
      </c>
      <c r="R25">
        <v>9.8294518301348804E-2</v>
      </c>
      <c r="S25">
        <v>1.1507764002322689</v>
      </c>
      <c r="T25">
        <v>0.29378096634432482</v>
      </c>
      <c r="U25">
        <v>0.18167100866402111</v>
      </c>
      <c r="V25">
        <v>1.4531586990940901E-3</v>
      </c>
      <c r="W25">
        <v>0.19519871122937479</v>
      </c>
      <c r="X25">
        <v>0.48618984246104407</v>
      </c>
      <c r="Y25">
        <v>1.691485762310057</v>
      </c>
      <c r="Z25">
        <v>0.74870485675762821</v>
      </c>
      <c r="AA25">
        <v>0.67421644999865449</v>
      </c>
      <c r="AB25">
        <v>0.46882846938231038</v>
      </c>
      <c r="AC25">
        <v>0.51326141813245141</v>
      </c>
      <c r="AD25">
        <v>0.1195041612448154</v>
      </c>
      <c r="AE25">
        <v>0.2360923537518875</v>
      </c>
      <c r="AF25">
        <v>1.087073141830033</v>
      </c>
      <c r="AG25">
        <v>0.60400608289116542</v>
      </c>
      <c r="AH25" t="s">
        <v>42</v>
      </c>
      <c r="AI25" s="1">
        <v>45444</v>
      </c>
      <c r="AJ25" t="s">
        <v>38</v>
      </c>
      <c r="AK25">
        <v>20</v>
      </c>
    </row>
    <row r="26" spans="1:37" x14ac:dyDescent="0.25">
      <c r="A26">
        <v>45462</v>
      </c>
      <c r="B26">
        <v>0.49413799318928769</v>
      </c>
      <c r="C26">
        <v>0.28810023805143081</v>
      </c>
      <c r="D26">
        <v>0.15235759335573321</v>
      </c>
      <c r="E26">
        <v>0.14204868268487561</v>
      </c>
      <c r="F26">
        <v>5.4028298947389052E-2</v>
      </c>
      <c r="G26">
        <v>0.1625544745526159</v>
      </c>
      <c r="H26">
        <v>1.313488639934371</v>
      </c>
      <c r="I26">
        <v>0.18254160121467811</v>
      </c>
      <c r="J26">
        <v>0.17045166881503471</v>
      </c>
      <c r="K26">
        <v>6.0035102225877462E-2</v>
      </c>
      <c r="L26">
        <v>0.26748386014220199</v>
      </c>
      <c r="M26">
        <v>0.14366444750269161</v>
      </c>
      <c r="N26">
        <v>7.8512293372158634E-2</v>
      </c>
      <c r="O26">
        <v>0.17162044125361489</v>
      </c>
      <c r="P26">
        <v>0.52277359088715425</v>
      </c>
      <c r="Q26">
        <v>7.9128372328469976E-2</v>
      </c>
      <c r="R26">
        <v>2.7841679411157611E-4</v>
      </c>
      <c r="S26">
        <v>0.17760638934005901</v>
      </c>
      <c r="T26">
        <v>2.970907900419284E-2</v>
      </c>
      <c r="U26">
        <v>0.3587864832385147</v>
      </c>
      <c r="V26">
        <v>0.22619973257697851</v>
      </c>
      <c r="W26">
        <v>2.1410691138230051E-2</v>
      </c>
      <c r="X26">
        <v>0.37071146708828723</v>
      </c>
      <c r="Y26">
        <v>0.15825098778741911</v>
      </c>
      <c r="Z26">
        <v>0.33162485181223339</v>
      </c>
      <c r="AA26">
        <v>0.43597514892777123</v>
      </c>
      <c r="AB26">
        <v>0.20304786214480819</v>
      </c>
      <c r="AC26">
        <v>0.30765957398914051</v>
      </c>
      <c r="AD26">
        <v>0.22690079092875551</v>
      </c>
      <c r="AE26">
        <v>0.17783977172740409</v>
      </c>
      <c r="AF26">
        <v>0.52421689611271594</v>
      </c>
      <c r="AG26">
        <v>0.24620300730204739</v>
      </c>
      <c r="AH26" t="s">
        <v>42</v>
      </c>
      <c r="AI26" s="1">
        <v>45444</v>
      </c>
      <c r="AJ26" t="s">
        <v>39</v>
      </c>
      <c r="AK26">
        <v>19</v>
      </c>
    </row>
    <row r="27" spans="1:37" x14ac:dyDescent="0.25">
      <c r="A27">
        <v>45461</v>
      </c>
      <c r="B27">
        <v>0.63594399297287107</v>
      </c>
      <c r="C27">
        <v>6.4079106901670832E-2</v>
      </c>
      <c r="D27">
        <v>0.10136785631175781</v>
      </c>
      <c r="E27">
        <v>0.26106703266107217</v>
      </c>
      <c r="F27">
        <v>1.7231165430942139</v>
      </c>
      <c r="G27">
        <v>3.1442678710452303E-2</v>
      </c>
      <c r="H27">
        <v>0.92481274291087123</v>
      </c>
      <c r="I27">
        <v>9.6949028695462347E-2</v>
      </c>
      <c r="J27">
        <v>0.67878869183049639</v>
      </c>
      <c r="K27">
        <v>0.27926198745882852</v>
      </c>
      <c r="L27">
        <v>0.20854285142458839</v>
      </c>
      <c r="M27">
        <v>2.448294010200093</v>
      </c>
      <c r="N27">
        <v>0.4954429436459688</v>
      </c>
      <c r="O27">
        <v>0.23094183248968619</v>
      </c>
      <c r="P27">
        <v>0.11687034919088531</v>
      </c>
      <c r="Q27">
        <v>1.5008198375914951E-2</v>
      </c>
      <c r="R27">
        <v>1.9988003797926268E-3</v>
      </c>
      <c r="S27">
        <v>6.1378303068916187E-2</v>
      </c>
      <c r="T27">
        <v>0.30160270332884331</v>
      </c>
      <c r="U27">
        <v>0.45601228095794949</v>
      </c>
      <c r="V27">
        <v>2.807519359605545E-2</v>
      </c>
      <c r="W27">
        <v>0.41264678771956398</v>
      </c>
      <c r="X27">
        <v>0.22529528487277381</v>
      </c>
      <c r="Y27">
        <v>0.86714535374704504</v>
      </c>
      <c r="Z27">
        <v>0.24781055604552629</v>
      </c>
      <c r="AA27">
        <v>0.39730604630781358</v>
      </c>
      <c r="AB27">
        <v>0.45875381474045801</v>
      </c>
      <c r="AC27">
        <v>1.291838837223481</v>
      </c>
      <c r="AD27">
        <v>0.18889327550055071</v>
      </c>
      <c r="AE27">
        <v>0.28036186673219138</v>
      </c>
      <c r="AF27">
        <v>0.58353801532848837</v>
      </c>
      <c r="AG27">
        <v>0.35222953933426548</v>
      </c>
      <c r="AH27" t="s">
        <v>42</v>
      </c>
      <c r="AI27" s="1">
        <v>45444</v>
      </c>
      <c r="AJ27" t="s">
        <v>40</v>
      </c>
      <c r="AK27">
        <v>18</v>
      </c>
    </row>
    <row r="28" spans="1:37" x14ac:dyDescent="0.25">
      <c r="A28">
        <v>45460</v>
      </c>
      <c r="B28">
        <v>0.31687168302067742</v>
      </c>
      <c r="C28">
        <v>0.1113963854774522</v>
      </c>
      <c r="D28">
        <v>2.343272089863687</v>
      </c>
      <c r="E28">
        <v>8.0888680833263032E-2</v>
      </c>
      <c r="F28">
        <v>1.671404963047492E-2</v>
      </c>
      <c r="G28">
        <v>8.7956199963017942E-2</v>
      </c>
      <c r="H28">
        <v>0.28946830789521721</v>
      </c>
      <c r="I28">
        <v>3.9898714584263861E-2</v>
      </c>
      <c r="J28">
        <v>0.15188644287942879</v>
      </c>
      <c r="K28">
        <v>9.1553703233764779E-3</v>
      </c>
      <c r="L28">
        <v>0.51648666285008027</v>
      </c>
      <c r="M28">
        <v>0.51218280226932789</v>
      </c>
      <c r="N28">
        <v>4.816943234032222E-2</v>
      </c>
      <c r="O28">
        <v>0.13111033874038711</v>
      </c>
      <c r="P28">
        <v>0.48656665713875907</v>
      </c>
      <c r="Q28">
        <v>9.6946684409013301E-2</v>
      </c>
      <c r="R28">
        <v>0.25045144894080679</v>
      </c>
      <c r="S28">
        <v>4.8344434450286196</v>
      </c>
      <c r="T28">
        <v>0.15499736187990931</v>
      </c>
      <c r="U28">
        <v>0.19901150279628199</v>
      </c>
      <c r="V28">
        <v>0.55576995563586851</v>
      </c>
      <c r="W28">
        <v>4.3059815855016059E-2</v>
      </c>
      <c r="X28">
        <v>4.863688678154026E-2</v>
      </c>
      <c r="Y28">
        <v>0.31639909080450052</v>
      </c>
      <c r="Z28">
        <v>0.29392833681040909</v>
      </c>
      <c r="AA28">
        <v>0.12331765501630169</v>
      </c>
      <c r="AB28">
        <v>0.23208756206309389</v>
      </c>
      <c r="AC28">
        <v>0.67665317943881786</v>
      </c>
      <c r="AD28">
        <v>0.15303399983644081</v>
      </c>
      <c r="AE28">
        <v>0.10924879162621939</v>
      </c>
      <c r="AF28">
        <v>0.35163316720118037</v>
      </c>
      <c r="AG28">
        <v>0.27337270093819932</v>
      </c>
      <c r="AH28" t="s">
        <v>42</v>
      </c>
      <c r="AI28" s="1">
        <v>45444</v>
      </c>
      <c r="AJ28" t="s">
        <v>41</v>
      </c>
      <c r="AK28">
        <v>17</v>
      </c>
    </row>
    <row r="29" spans="1:37" x14ac:dyDescent="0.25">
      <c r="A29">
        <v>45457</v>
      </c>
      <c r="B29">
        <v>0.11488334515591329</v>
      </c>
      <c r="C29">
        <v>0</v>
      </c>
      <c r="D29">
        <v>0</v>
      </c>
      <c r="E29">
        <v>2.2261319267985049E-4</v>
      </c>
      <c r="F29">
        <v>1.178060501928865E-4</v>
      </c>
      <c r="G29">
        <v>2.6045008861677659E-3</v>
      </c>
      <c r="H29">
        <v>0.42467049614858338</v>
      </c>
      <c r="I29">
        <v>0.32725551204765779</v>
      </c>
      <c r="J29">
        <v>0</v>
      </c>
      <c r="K29">
        <v>4.058321742643211E-3</v>
      </c>
      <c r="L29">
        <v>0.44912578456523689</v>
      </c>
      <c r="M29">
        <v>0</v>
      </c>
      <c r="N29">
        <v>8.5479414889323736E-3</v>
      </c>
      <c r="O29">
        <v>0.32250144407636339</v>
      </c>
      <c r="P29">
        <v>0</v>
      </c>
      <c r="Q29">
        <v>5.9067181911986776E-3</v>
      </c>
      <c r="R29">
        <v>0</v>
      </c>
      <c r="S29">
        <v>6.137555360353289E-5</v>
      </c>
      <c r="T29">
        <v>1.873929075955464E-2</v>
      </c>
      <c r="U29">
        <v>2.2042677856504611E-4</v>
      </c>
      <c r="V29">
        <v>9.7016122212430396E-5</v>
      </c>
      <c r="W29">
        <v>5.1433429263291144</v>
      </c>
      <c r="X29">
        <v>0.1164105545356412</v>
      </c>
      <c r="Y29">
        <v>1.4677205945164709E-4</v>
      </c>
      <c r="Z29">
        <v>0.12905811308253959</v>
      </c>
      <c r="AA29">
        <v>2.061980067058827E-2</v>
      </c>
      <c r="AB29">
        <v>9.0377933606668029E-2</v>
      </c>
      <c r="AC29">
        <v>2.7952033142881399E-2</v>
      </c>
      <c r="AD29">
        <v>0.2417117705994439</v>
      </c>
      <c r="AE29">
        <v>2.542262843270162E-2</v>
      </c>
      <c r="AF29">
        <v>8.7167912507585155E-2</v>
      </c>
      <c r="AG29">
        <v>6.9348851455148894E-2</v>
      </c>
      <c r="AH29" t="s">
        <v>44</v>
      </c>
      <c r="AI29" s="1">
        <v>45444</v>
      </c>
      <c r="AJ29" t="s">
        <v>43</v>
      </c>
      <c r="AK29">
        <v>14</v>
      </c>
    </row>
    <row r="30" spans="1:37" x14ac:dyDescent="0.25">
      <c r="A30">
        <v>45456</v>
      </c>
      <c r="B30">
        <v>0.59489765630345748</v>
      </c>
      <c r="C30">
        <v>7.0483100269152624E-2</v>
      </c>
      <c r="D30">
        <v>2.3718410449426082E-3</v>
      </c>
      <c r="E30">
        <v>0.24298297036900249</v>
      </c>
      <c r="F30">
        <v>5.7201174682450187E-2</v>
      </c>
      <c r="G30">
        <v>0.17357428264914551</v>
      </c>
      <c r="H30">
        <v>0.45869080806947599</v>
      </c>
      <c r="I30">
        <v>0.1033899875494987</v>
      </c>
      <c r="J30">
        <v>5.0367873045021397E-2</v>
      </c>
      <c r="K30">
        <v>0.1097530936280261</v>
      </c>
      <c r="L30">
        <v>0.10875738110796521</v>
      </c>
      <c r="M30">
        <v>3.7506778075615949E-2</v>
      </c>
      <c r="N30">
        <v>2.9418961345746529E-2</v>
      </c>
      <c r="O30">
        <v>0.63510839314178247</v>
      </c>
      <c r="P30">
        <v>7.4377443022597065E-2</v>
      </c>
      <c r="Q30">
        <v>0.97839897281168264</v>
      </c>
      <c r="R30">
        <v>1.6055775684885799E-2</v>
      </c>
      <c r="S30">
        <v>5.9489770941599572E-4</v>
      </c>
      <c r="T30">
        <v>5.7023260695944072E-2</v>
      </c>
      <c r="U30">
        <v>0.13406916401711311</v>
      </c>
      <c r="V30">
        <v>2.2689635821915629E-2</v>
      </c>
      <c r="W30">
        <v>0.59846418313461924</v>
      </c>
      <c r="X30">
        <v>1.0199546153864369</v>
      </c>
      <c r="Y30">
        <v>1.2868671451750719</v>
      </c>
      <c r="Z30">
        <v>0.66052009281167423</v>
      </c>
      <c r="AA30">
        <v>0.14950035177654339</v>
      </c>
      <c r="AB30">
        <v>0.41953459004277571</v>
      </c>
      <c r="AC30">
        <v>0.422608144435692</v>
      </c>
      <c r="AD30">
        <v>0.35392666488743779</v>
      </c>
      <c r="AE30">
        <v>0.276924480084008</v>
      </c>
      <c r="AF30">
        <v>0.23533972714083479</v>
      </c>
      <c r="AG30">
        <v>1.4124664515743479</v>
      </c>
      <c r="AH30" t="s">
        <v>44</v>
      </c>
      <c r="AI30" s="1">
        <v>45444</v>
      </c>
      <c r="AJ30" t="s">
        <v>38</v>
      </c>
      <c r="AK30">
        <v>13</v>
      </c>
    </row>
    <row r="31" spans="1:37" x14ac:dyDescent="0.25">
      <c r="A31">
        <v>45455</v>
      </c>
      <c r="B31">
        <v>1.427297692405181</v>
      </c>
      <c r="C31">
        <v>1.1027604817080039</v>
      </c>
      <c r="D31">
        <v>1.4284432731180789</v>
      </c>
      <c r="E31">
        <v>0.46165839319042318</v>
      </c>
      <c r="F31">
        <v>0.18930610924575311</v>
      </c>
      <c r="G31">
        <v>5.5341034372759266</v>
      </c>
      <c r="H31">
        <v>0.60815785069399431</v>
      </c>
      <c r="I31">
        <v>1.3110842761358961</v>
      </c>
      <c r="J31">
        <v>0.23669652739609739</v>
      </c>
      <c r="K31">
        <v>0.44383069833645022</v>
      </c>
      <c r="L31">
        <v>0.23315629657145459</v>
      </c>
      <c r="M31">
        <v>0.70596253796077857</v>
      </c>
      <c r="N31">
        <v>0.53522889996788847</v>
      </c>
      <c r="O31">
        <v>0.86700095628530027</v>
      </c>
      <c r="P31">
        <v>0.22128827479413021</v>
      </c>
      <c r="Q31">
        <v>1.0928579774446221</v>
      </c>
      <c r="R31">
        <v>3.4522507729449828E-2</v>
      </c>
      <c r="S31">
        <v>3.6025262682458461</v>
      </c>
      <c r="T31">
        <v>0.38933355366240929</v>
      </c>
      <c r="U31">
        <v>0.13374935927158421</v>
      </c>
      <c r="V31">
        <v>5.3309797839107553E-2</v>
      </c>
      <c r="W31">
        <v>0.42791668958201678</v>
      </c>
      <c r="X31">
        <v>0.95288003971562818</v>
      </c>
      <c r="Y31">
        <v>0.23109982978334809</v>
      </c>
      <c r="Z31">
        <v>2.1008844474835322</v>
      </c>
      <c r="AA31">
        <v>0.56761167275192914</v>
      </c>
      <c r="AB31">
        <v>0.60714293935950614</v>
      </c>
      <c r="AC31">
        <v>0.65787217896142158</v>
      </c>
      <c r="AD31">
        <v>1.638186756411093</v>
      </c>
      <c r="AE31">
        <v>0.66178337413360311</v>
      </c>
      <c r="AF31">
        <v>0.92509462268846165</v>
      </c>
      <c r="AG31">
        <v>2.244371262488476</v>
      </c>
      <c r="AH31" t="s">
        <v>44</v>
      </c>
      <c r="AI31" s="1">
        <v>45444</v>
      </c>
      <c r="AJ31" t="s">
        <v>39</v>
      </c>
      <c r="AK31">
        <v>12</v>
      </c>
    </row>
    <row r="32" spans="1:37" x14ac:dyDescent="0.25">
      <c r="A32">
        <v>45454</v>
      </c>
      <c r="B32">
        <v>0.58964653121647803</v>
      </c>
      <c r="C32">
        <v>1.6214544622122119E-3</v>
      </c>
      <c r="D32">
        <v>9.1852225775453013E-3</v>
      </c>
      <c r="E32">
        <v>9.0104761286707163E-2</v>
      </c>
      <c r="F32">
        <v>1.716373015472251</v>
      </c>
      <c r="G32">
        <v>1.066567654688535</v>
      </c>
      <c r="H32">
        <v>0.49862780024075898</v>
      </c>
      <c r="I32">
        <v>4.054874163951989E-5</v>
      </c>
      <c r="J32">
        <v>9.5269124340351674E-2</v>
      </c>
      <c r="K32">
        <v>0.22936711470318391</v>
      </c>
      <c r="L32">
        <v>4.7585352152849043E-2</v>
      </c>
      <c r="M32">
        <v>0.8882798340368776</v>
      </c>
      <c r="N32">
        <v>5.3389011193021682E-2</v>
      </c>
      <c r="O32">
        <v>0.82977103640396654</v>
      </c>
      <c r="P32">
        <v>0.27015163686857452</v>
      </c>
      <c r="Q32">
        <v>5.2961695864155001E-2</v>
      </c>
      <c r="R32">
        <v>3.5042374408567382E-4</v>
      </c>
      <c r="S32">
        <v>2.0603761109702159</v>
      </c>
      <c r="T32">
        <v>0.1930057347007901</v>
      </c>
      <c r="U32">
        <v>1.919145310978523E-2</v>
      </c>
      <c r="V32">
        <v>0.34270625539709271</v>
      </c>
      <c r="W32">
        <v>8.7698117169498335E-3</v>
      </c>
      <c r="X32">
        <v>0.1071761395938335</v>
      </c>
      <c r="Y32">
        <v>1.1610579242214749E-2</v>
      </c>
      <c r="Z32">
        <v>0.48335014155979628</v>
      </c>
      <c r="AA32">
        <v>0.1263038337774639</v>
      </c>
      <c r="AB32">
        <v>0.488836935066495</v>
      </c>
      <c r="AC32">
        <v>0.2461164182520611</v>
      </c>
      <c r="AD32">
        <v>5.337975251853054E-2</v>
      </c>
      <c r="AE32">
        <v>0.217033275206133</v>
      </c>
      <c r="AF32">
        <v>0.62824457203589146</v>
      </c>
      <c r="AG32">
        <v>0.54826483343122057</v>
      </c>
      <c r="AH32" t="s">
        <v>44</v>
      </c>
      <c r="AI32" s="1">
        <v>45444</v>
      </c>
      <c r="AJ32" t="s">
        <v>40</v>
      </c>
      <c r="AK32">
        <v>11</v>
      </c>
    </row>
    <row r="33" spans="1:37" x14ac:dyDescent="0.25">
      <c r="A33">
        <v>45453</v>
      </c>
      <c r="B33">
        <v>1.2860057634740449</v>
      </c>
      <c r="C33">
        <v>0.25234064613391738</v>
      </c>
      <c r="D33">
        <v>1.171533408972286E-2</v>
      </c>
      <c r="E33">
        <v>0.38679578606422682</v>
      </c>
      <c r="F33">
        <v>0.25757606436767139</v>
      </c>
      <c r="G33">
        <v>0.14857619422046081</v>
      </c>
      <c r="H33">
        <v>3.3375664339928328E-2</v>
      </c>
      <c r="I33">
        <v>4.6029612340415689</v>
      </c>
      <c r="J33">
        <v>0.29894803171336282</v>
      </c>
      <c r="K33">
        <v>9.347551129607938E-2</v>
      </c>
      <c r="L33">
        <v>0.32967598867077402</v>
      </c>
      <c r="M33">
        <v>0.50863837906893938</v>
      </c>
      <c r="N33">
        <v>0.22086821143445989</v>
      </c>
      <c r="O33">
        <v>9.6804878835097849E-2</v>
      </c>
      <c r="P33">
        <v>0.14917696480696849</v>
      </c>
      <c r="Q33">
        <v>3.1226411210315091E-2</v>
      </c>
      <c r="R33">
        <v>0.14912447626226491</v>
      </c>
      <c r="S33">
        <v>2.7212762059498492</v>
      </c>
      <c r="T33">
        <v>0.12849205955990869</v>
      </c>
      <c r="U33">
        <v>1.535477188833636</v>
      </c>
      <c r="V33">
        <v>11.424186409189639</v>
      </c>
      <c r="W33">
        <v>7.6117109455675616E-3</v>
      </c>
      <c r="X33">
        <v>0.75357759812061031</v>
      </c>
      <c r="Y33">
        <v>1.791843986663161</v>
      </c>
      <c r="Z33">
        <v>1.120589228442912</v>
      </c>
      <c r="AA33">
        <v>0.86416754696580078</v>
      </c>
      <c r="AB33">
        <v>0.74523921305390106</v>
      </c>
      <c r="AC33">
        <v>0.59333198738058435</v>
      </c>
      <c r="AD33">
        <v>7.6743497278865536E-2</v>
      </c>
      <c r="AE33">
        <v>0.2335478618684575</v>
      </c>
      <c r="AF33">
        <v>1.4015502866152421</v>
      </c>
      <c r="AG33">
        <v>2.032596289202754</v>
      </c>
      <c r="AH33" t="s">
        <v>44</v>
      </c>
      <c r="AI33" s="1">
        <v>45444</v>
      </c>
      <c r="AJ33" t="s">
        <v>41</v>
      </c>
      <c r="AK33">
        <v>10</v>
      </c>
    </row>
    <row r="34" spans="1:37" x14ac:dyDescent="0.25">
      <c r="A34">
        <v>45450</v>
      </c>
      <c r="B34">
        <v>1.112083383816511</v>
      </c>
      <c r="C34">
        <v>0.42438807647527249</v>
      </c>
      <c r="D34">
        <v>2.9849144017742219E-4</v>
      </c>
      <c r="E34">
        <v>0.32467702107137708</v>
      </c>
      <c r="F34">
        <v>2.112514376243543E-2</v>
      </c>
      <c r="G34">
        <v>0.1734604539953031</v>
      </c>
      <c r="H34">
        <v>0.25864591484261551</v>
      </c>
      <c r="I34">
        <v>2.786936202311713</v>
      </c>
      <c r="J34">
        <v>9.2125154149695534E-4</v>
      </c>
      <c r="K34">
        <v>8.6403297338342941E-2</v>
      </c>
      <c r="L34">
        <v>1.0917004625231459</v>
      </c>
      <c r="M34">
        <v>2.8905440275748401E-2</v>
      </c>
      <c r="N34">
        <v>0.1007739400660659</v>
      </c>
      <c r="O34">
        <v>0.31098137321333852</v>
      </c>
      <c r="P34">
        <v>0.1161027877792272</v>
      </c>
      <c r="Q34">
        <v>0.36637637714696358</v>
      </c>
      <c r="R34">
        <v>0.1216785604215213</v>
      </c>
      <c r="S34">
        <v>0.1222398515676807</v>
      </c>
      <c r="T34">
        <v>0.99424040984038398</v>
      </c>
      <c r="U34">
        <v>0.14918180082990329</v>
      </c>
      <c r="V34">
        <v>1.4410336159545181</v>
      </c>
      <c r="W34">
        <v>0.1365648911670744</v>
      </c>
      <c r="X34">
        <v>0.52208416512524647</v>
      </c>
      <c r="Y34">
        <v>4.6496066066201296</v>
      </c>
      <c r="Z34">
        <v>0.5992160799416969</v>
      </c>
      <c r="AA34">
        <v>0.28974219842842802</v>
      </c>
      <c r="AB34">
        <v>0.65371184587632147</v>
      </c>
      <c r="AC34">
        <v>1.3242427443535409</v>
      </c>
      <c r="AD34">
        <v>9.383973976653269E-2</v>
      </c>
      <c r="AE34">
        <v>9.935545203183016E-2</v>
      </c>
      <c r="AF34">
        <v>1.0173507981196559</v>
      </c>
      <c r="AG34">
        <v>1.100680631433415</v>
      </c>
      <c r="AH34" t="s">
        <v>45</v>
      </c>
      <c r="AI34" s="1">
        <v>45444</v>
      </c>
      <c r="AJ34" t="s">
        <v>43</v>
      </c>
      <c r="AK34">
        <v>7</v>
      </c>
    </row>
    <row r="35" spans="1:37" x14ac:dyDescent="0.25">
      <c r="A35">
        <v>45449</v>
      </c>
      <c r="B35">
        <v>0.40408257746922521</v>
      </c>
      <c r="C35">
        <v>3.105520099983322E-3</v>
      </c>
      <c r="D35">
        <v>0</v>
      </c>
      <c r="E35">
        <v>8.1280287069045262E-2</v>
      </c>
      <c r="F35">
        <v>1.8238594327896238E-2</v>
      </c>
      <c r="G35">
        <v>3.4240281678585192E-2</v>
      </c>
      <c r="H35">
        <v>0.35611469983857119</v>
      </c>
      <c r="I35">
        <v>0.14697963276223189</v>
      </c>
      <c r="J35">
        <v>7.2624594556323321E-2</v>
      </c>
      <c r="K35">
        <v>8.7973998768955716E-2</v>
      </c>
      <c r="L35">
        <v>0.52900499330758399</v>
      </c>
      <c r="M35">
        <v>9.5715620546432886E-2</v>
      </c>
      <c r="N35">
        <v>0.13376978686877469</v>
      </c>
      <c r="O35">
        <v>1.102268830957844E-2</v>
      </c>
      <c r="P35">
        <v>4.5475779637031482E-3</v>
      </c>
      <c r="Q35">
        <v>0.31297440501324292</v>
      </c>
      <c r="R35">
        <v>0.10492980738712419</v>
      </c>
      <c r="S35">
        <v>5.1224218680170908E-2</v>
      </c>
      <c r="T35">
        <v>0.37249624119374181</v>
      </c>
      <c r="U35">
        <v>4.5005143108441392E-2</v>
      </c>
      <c r="V35">
        <v>0.81563456773853238</v>
      </c>
      <c r="W35">
        <v>0.2913069637348577</v>
      </c>
      <c r="X35">
        <v>0.1055613600158994</v>
      </c>
      <c r="Y35">
        <v>0.55430094289323262</v>
      </c>
      <c r="Z35">
        <v>0.22741504359513229</v>
      </c>
      <c r="AA35">
        <v>0.15639815425616421</v>
      </c>
      <c r="AB35">
        <v>0.49633223566523799</v>
      </c>
      <c r="AC35">
        <v>0.23073923444005889</v>
      </c>
      <c r="AD35">
        <v>0.1142050572384858</v>
      </c>
      <c r="AE35">
        <v>0.13329809802698089</v>
      </c>
      <c r="AF35">
        <v>0.4379650446935589</v>
      </c>
      <c r="AG35">
        <v>0.2480954197777622</v>
      </c>
      <c r="AH35" t="s">
        <v>45</v>
      </c>
      <c r="AI35" s="1">
        <v>45444</v>
      </c>
      <c r="AJ35" t="s">
        <v>38</v>
      </c>
      <c r="AK35">
        <v>6</v>
      </c>
    </row>
    <row r="36" spans="1:37" x14ac:dyDescent="0.25">
      <c r="A36">
        <v>45448</v>
      </c>
      <c r="B36">
        <v>0.76612070262174814</v>
      </c>
      <c r="C36">
        <v>0</v>
      </c>
      <c r="D36">
        <v>0.6114584507932741</v>
      </c>
      <c r="E36">
        <v>0.50005799516230554</v>
      </c>
      <c r="F36">
        <v>7.9663259399850736E-2</v>
      </c>
      <c r="G36">
        <v>0.35287002715774851</v>
      </c>
      <c r="H36">
        <v>3.9326625114455882</v>
      </c>
      <c r="I36">
        <v>0.1381795879232377</v>
      </c>
      <c r="J36">
        <v>1.1615817870293419E-3</v>
      </c>
      <c r="K36">
        <v>3.3827886946006342E-4</v>
      </c>
      <c r="L36">
        <v>1.5176273222643571E-2</v>
      </c>
      <c r="M36">
        <v>3.1604343277407541E-2</v>
      </c>
      <c r="N36">
        <v>0.5032143074495703</v>
      </c>
      <c r="O36">
        <v>0.1806808558405858</v>
      </c>
      <c r="P36">
        <v>0.78451720297406302</v>
      </c>
      <c r="Q36">
        <v>1.9986510507842961E-2</v>
      </c>
      <c r="R36">
        <v>0.22665645925684691</v>
      </c>
      <c r="S36">
        <v>4.4697741716006106E-3</v>
      </c>
      <c r="T36">
        <v>2.0030484251448541</v>
      </c>
      <c r="U36">
        <v>4.4866708058026997E-4</v>
      </c>
      <c r="V36">
        <v>4.0995486466161832E-4</v>
      </c>
      <c r="W36">
        <v>1.900215994483968E-2</v>
      </c>
      <c r="X36">
        <v>7.7105301908625454E-2</v>
      </c>
      <c r="Y36">
        <v>0.480551771135801</v>
      </c>
      <c r="Z36">
        <v>0.49610782258582342</v>
      </c>
      <c r="AA36">
        <v>0.27247699723642071</v>
      </c>
      <c r="AB36">
        <v>1.0337237193996369</v>
      </c>
      <c r="AC36">
        <v>0.27231035076547988</v>
      </c>
      <c r="AD36">
        <v>0.15468363831518439</v>
      </c>
      <c r="AE36">
        <v>0.15113026813072919</v>
      </c>
      <c r="AF36">
        <v>0.70467568272366732</v>
      </c>
      <c r="AG36">
        <v>0.94686785680537877</v>
      </c>
      <c r="AH36" t="s">
        <v>45</v>
      </c>
      <c r="AI36" s="1">
        <v>45444</v>
      </c>
      <c r="AJ36" t="s">
        <v>39</v>
      </c>
      <c r="AK36">
        <v>5</v>
      </c>
    </row>
    <row r="37" spans="1:37" x14ac:dyDescent="0.25">
      <c r="A37">
        <v>45447</v>
      </c>
      <c r="B37">
        <v>0.47658030444627802</v>
      </c>
      <c r="C37">
        <v>1.172746109988169E-2</v>
      </c>
      <c r="D37">
        <v>0.1096520180148005</v>
      </c>
      <c r="E37">
        <v>4.3298904130014283E-2</v>
      </c>
      <c r="F37">
        <v>8.2308983917703301E-3</v>
      </c>
      <c r="G37">
        <v>0.1254628580613967</v>
      </c>
      <c r="H37">
        <v>7.0224508293096184</v>
      </c>
      <c r="I37">
        <v>0.34690669543570352</v>
      </c>
      <c r="J37">
        <v>8.7746065238242674E-2</v>
      </c>
      <c r="K37">
        <v>0.1450005765488202</v>
      </c>
      <c r="L37">
        <v>0.19296664018181439</v>
      </c>
      <c r="M37">
        <v>5.3424111810693932E-2</v>
      </c>
      <c r="N37">
        <v>5.4094701843423861E-2</v>
      </c>
      <c r="O37">
        <v>0.24801421439319241</v>
      </c>
      <c r="P37">
        <v>1.0091744783337311</v>
      </c>
      <c r="Q37">
        <v>1.835420519296423E-2</v>
      </c>
      <c r="R37">
        <v>6.9705669088573272E-2</v>
      </c>
      <c r="S37">
        <v>0.53960059853917697</v>
      </c>
      <c r="T37">
        <v>0.14405945182573779</v>
      </c>
      <c r="U37">
        <v>4.2249707559285709E-4</v>
      </c>
      <c r="V37">
        <v>0.1331364525930559</v>
      </c>
      <c r="W37">
        <v>0.50554795079633219</v>
      </c>
      <c r="X37">
        <v>0.20478828596256921</v>
      </c>
      <c r="Y37">
        <v>2.3519558899386291E-2</v>
      </c>
      <c r="Z37">
        <v>0.27256055254536432</v>
      </c>
      <c r="AA37">
        <v>0.2291118707918755</v>
      </c>
      <c r="AB37">
        <v>0.49602632995540857</v>
      </c>
      <c r="AC37">
        <v>0.12221100358203379</v>
      </c>
      <c r="AD37">
        <v>0.17661798489969879</v>
      </c>
      <c r="AE37">
        <v>0.1061232786532563</v>
      </c>
      <c r="AF37">
        <v>0.24234689662130829</v>
      </c>
      <c r="AG37">
        <v>0.95767821723285351</v>
      </c>
      <c r="AH37" t="s">
        <v>45</v>
      </c>
      <c r="AI37" s="1">
        <v>45444</v>
      </c>
      <c r="AJ37" t="s">
        <v>40</v>
      </c>
      <c r="AK37">
        <v>4</v>
      </c>
    </row>
    <row r="38" spans="1:37" x14ac:dyDescent="0.25">
      <c r="A38">
        <v>45446</v>
      </c>
      <c r="B38">
        <v>0.99700241327524086</v>
      </c>
      <c r="C38">
        <v>0.1202677702441146</v>
      </c>
      <c r="D38">
        <v>6.6570289552000004E-3</v>
      </c>
      <c r="E38">
        <v>0.53298821190453727</v>
      </c>
      <c r="F38">
        <v>0.97146876797528703</v>
      </c>
      <c r="G38">
        <v>0.76241767093422419</v>
      </c>
      <c r="H38">
        <v>4.1779199823311437</v>
      </c>
      <c r="I38">
        <v>8.401952026042557E-2</v>
      </c>
      <c r="J38">
        <v>0.41191751221836992</v>
      </c>
      <c r="K38">
        <v>0.18808370017660919</v>
      </c>
      <c r="L38">
        <v>0.71779369977104546</v>
      </c>
      <c r="M38">
        <v>0.18427598318970831</v>
      </c>
      <c r="N38">
        <v>0.33386950965811008</v>
      </c>
      <c r="O38">
        <v>0.28927930096224441</v>
      </c>
      <c r="P38">
        <v>0.19617427993566089</v>
      </c>
      <c r="Q38">
        <v>1.619732421731654</v>
      </c>
      <c r="R38">
        <v>0.1163262470461318</v>
      </c>
      <c r="S38">
        <v>0.25274752964677022</v>
      </c>
      <c r="T38">
        <v>0.20194720911390041</v>
      </c>
      <c r="U38">
        <v>1.9737505033519381E-3</v>
      </c>
      <c r="V38">
        <v>0.82251143463727905</v>
      </c>
      <c r="W38">
        <v>2.9758651116045818</v>
      </c>
      <c r="X38">
        <v>0.78234450619662999</v>
      </c>
      <c r="Y38">
        <v>0.57615465020798584</v>
      </c>
      <c r="Z38">
        <v>1.0003321200752919</v>
      </c>
      <c r="AA38">
        <v>0.31321128125601733</v>
      </c>
      <c r="AB38">
        <v>1.5517956195022451</v>
      </c>
      <c r="AC38">
        <v>0.3858978605521417</v>
      </c>
      <c r="AD38">
        <v>0.54954544153587692</v>
      </c>
      <c r="AE38">
        <v>1.154075718617485</v>
      </c>
      <c r="AF38">
        <v>0.85286369488955027</v>
      </c>
      <c r="AG38">
        <v>0.85404194506745346</v>
      </c>
      <c r="AH38" t="s">
        <v>45</v>
      </c>
      <c r="AI38" s="1">
        <v>45444</v>
      </c>
      <c r="AJ38" t="s">
        <v>41</v>
      </c>
      <c r="AK38">
        <v>3</v>
      </c>
    </row>
    <row r="39" spans="1:37" x14ac:dyDescent="0.25">
      <c r="A39">
        <v>45443</v>
      </c>
      <c r="B39">
        <v>0.23769266084180929</v>
      </c>
      <c r="C39">
        <v>2.515364496799765E-2</v>
      </c>
      <c r="D39">
        <v>1.591283854952546E-3</v>
      </c>
      <c r="E39">
        <v>2.1896615860911711E-2</v>
      </c>
      <c r="F39">
        <v>0.1561462892979984</v>
      </c>
      <c r="G39">
        <v>1.484026454516264E-2</v>
      </c>
      <c r="H39">
        <v>1.3749216265114581</v>
      </c>
      <c r="I39">
        <v>1.28540199286559E-2</v>
      </c>
      <c r="J39">
        <v>4.9748294291121438E-2</v>
      </c>
      <c r="K39">
        <v>7.5236122170638229</v>
      </c>
      <c r="L39">
        <v>7.3992125166658226E-4</v>
      </c>
      <c r="M39">
        <v>7.6805250622019733E-2</v>
      </c>
      <c r="N39">
        <v>0.16637961920339539</v>
      </c>
      <c r="O39">
        <v>0.30604864809791138</v>
      </c>
      <c r="P39">
        <v>1.6288393524655428E-2</v>
      </c>
      <c r="Q39">
        <v>4.8117791452641813E-2</v>
      </c>
      <c r="R39">
        <v>6.6679460218746159E-3</v>
      </c>
      <c r="S39">
        <v>0.47226129835580882</v>
      </c>
      <c r="T39">
        <v>2.142148026743727E-2</v>
      </c>
      <c r="U39">
        <v>0.20422657513007161</v>
      </c>
      <c r="V39">
        <v>0.10289106448297521</v>
      </c>
      <c r="W39">
        <v>0.2232257164482809</v>
      </c>
      <c r="X39">
        <v>8.1122055121150699E-2</v>
      </c>
      <c r="Y39">
        <v>0.26423140696216701</v>
      </c>
      <c r="Z39">
        <v>7.4640525640899139E-2</v>
      </c>
      <c r="AA39">
        <v>0.44008373535139511</v>
      </c>
      <c r="AB39">
        <v>0.1868282044728824</v>
      </c>
      <c r="AC39">
        <v>7.5212863725057727E-2</v>
      </c>
      <c r="AD39">
        <v>1.2859596607864539E-2</v>
      </c>
      <c r="AE39">
        <v>7.0950348037453578E-2</v>
      </c>
      <c r="AF39">
        <v>0.29257692895139048</v>
      </c>
      <c r="AG39">
        <v>0.2149960011529656</v>
      </c>
      <c r="AH39" t="s">
        <v>46</v>
      </c>
      <c r="AI39" s="1">
        <v>45413</v>
      </c>
      <c r="AJ39" t="s">
        <v>43</v>
      </c>
      <c r="AK39">
        <v>31</v>
      </c>
    </row>
    <row r="40" spans="1:37" x14ac:dyDescent="0.25">
      <c r="A40">
        <v>45442</v>
      </c>
      <c r="B40">
        <v>0.9887275613058939</v>
      </c>
      <c r="C40">
        <v>1.073447574923404</v>
      </c>
      <c r="D40">
        <v>2.8160733157068771E-2</v>
      </c>
      <c r="E40">
        <v>0.82971907407423673</v>
      </c>
      <c r="F40">
        <v>0.54912265623149659</v>
      </c>
      <c r="G40">
        <v>1.0525363637074789</v>
      </c>
      <c r="H40">
        <v>0.50752258447384491</v>
      </c>
      <c r="I40">
        <v>0.21278863111958579</v>
      </c>
      <c r="J40">
        <v>0.31775162955566971</v>
      </c>
      <c r="K40">
        <v>0.50416443612014372</v>
      </c>
      <c r="L40">
        <v>6.6324108876041843E-2</v>
      </c>
      <c r="M40">
        <v>0.77973689919498745</v>
      </c>
      <c r="N40">
        <v>0.61598858222966268</v>
      </c>
      <c r="O40">
        <v>0.71659139863058074</v>
      </c>
      <c r="P40">
        <v>0.35948917012049753</v>
      </c>
      <c r="Q40">
        <v>0.16015605741153149</v>
      </c>
      <c r="R40">
        <v>2.9522147083548979E-2</v>
      </c>
      <c r="S40">
        <v>0.28814170266726952</v>
      </c>
      <c r="T40">
        <v>0.95315555561547671</v>
      </c>
      <c r="U40">
        <v>0.29015596113032899</v>
      </c>
      <c r="V40">
        <v>1.513476372698664</v>
      </c>
      <c r="W40">
        <v>5.2016213192261009</v>
      </c>
      <c r="X40">
        <v>0.64030236299922583</v>
      </c>
      <c r="Y40">
        <v>0.1459930980862213</v>
      </c>
      <c r="Z40">
        <v>1.3646286423069389</v>
      </c>
      <c r="AA40">
        <v>0.45982043425185309</v>
      </c>
      <c r="AB40">
        <v>0.72599647460744765</v>
      </c>
      <c r="AC40">
        <v>0.30554103343048689</v>
      </c>
      <c r="AD40">
        <v>0.46065037320928259</v>
      </c>
      <c r="AE40">
        <v>0.52016443980427018</v>
      </c>
      <c r="AF40">
        <v>1.1510707259895361</v>
      </c>
      <c r="AG40">
        <v>0.73013236524941461</v>
      </c>
      <c r="AH40" t="s">
        <v>46</v>
      </c>
      <c r="AI40" s="1">
        <v>45413</v>
      </c>
      <c r="AJ40" t="s">
        <v>38</v>
      </c>
      <c r="AK40">
        <v>30</v>
      </c>
    </row>
    <row r="41" spans="1:37" x14ac:dyDescent="0.25">
      <c r="A41">
        <v>45441</v>
      </c>
      <c r="B41">
        <v>0.72187586898540468</v>
      </c>
      <c r="C41">
        <v>0.22579866504923779</v>
      </c>
      <c r="D41">
        <v>4.7001997096585461E-4</v>
      </c>
      <c r="E41">
        <v>0.87642456114279721</v>
      </c>
      <c r="F41">
        <v>0.15130685785080919</v>
      </c>
      <c r="G41">
        <v>8.7410576621566427E-2</v>
      </c>
      <c r="H41">
        <v>1.013119779917632E-2</v>
      </c>
      <c r="I41">
        <v>0.25427715303664822</v>
      </c>
      <c r="J41">
        <v>1.7269249785132699E-2</v>
      </c>
      <c r="K41">
        <v>8.2132309816148881E-4</v>
      </c>
      <c r="L41">
        <v>0.24569256603582601</v>
      </c>
      <c r="M41">
        <v>0.22103085888167981</v>
      </c>
      <c r="N41">
        <v>1.4372645085250311</v>
      </c>
      <c r="O41">
        <v>0.32805290103298962</v>
      </c>
      <c r="P41">
        <v>0.57666685805086881</v>
      </c>
      <c r="Q41">
        <v>0.28484216491244041</v>
      </c>
      <c r="R41">
        <v>0.15839579758492789</v>
      </c>
      <c r="S41">
        <v>0.28123017529272382</v>
      </c>
      <c r="T41">
        <v>3.1564252939776827E-2</v>
      </c>
      <c r="U41">
        <v>0.2625357376749054</v>
      </c>
      <c r="V41">
        <v>1.1189416359655699</v>
      </c>
      <c r="W41">
        <v>0.955215248246994</v>
      </c>
      <c r="X41">
        <v>8.6605543166929658E-2</v>
      </c>
      <c r="Y41">
        <v>0.37500984315283781</v>
      </c>
      <c r="Z41">
        <v>0.68291370621227354</v>
      </c>
      <c r="AA41">
        <v>1.0087288135120589</v>
      </c>
      <c r="AB41">
        <v>0.33418749929837188</v>
      </c>
      <c r="AC41">
        <v>0.27472246359265501</v>
      </c>
      <c r="AD41">
        <v>5.3909586144793013E-2</v>
      </c>
      <c r="AE41">
        <v>3.2889890145978269E-2</v>
      </c>
      <c r="AF41">
        <v>1.1984870009119479</v>
      </c>
      <c r="AG41">
        <v>0.74911495220269553</v>
      </c>
      <c r="AH41" t="s">
        <v>46</v>
      </c>
      <c r="AI41" s="1">
        <v>45413</v>
      </c>
      <c r="AJ41" t="s">
        <v>39</v>
      </c>
      <c r="AK41">
        <v>29</v>
      </c>
    </row>
    <row r="42" spans="1:37" x14ac:dyDescent="0.25">
      <c r="A42">
        <v>45440</v>
      </c>
      <c r="B42">
        <v>1.2707972120111271</v>
      </c>
      <c r="C42">
        <v>0.1169461784571757</v>
      </c>
      <c r="D42">
        <v>0.52101355952632367</v>
      </c>
      <c r="E42">
        <v>0.90050308255287159</v>
      </c>
      <c r="F42">
        <v>3.8750533426075719</v>
      </c>
      <c r="G42">
        <v>2.173856264528252</v>
      </c>
      <c r="H42">
        <v>2.7768422333549521</v>
      </c>
      <c r="I42">
        <v>1.7191141358329249</v>
      </c>
      <c r="J42">
        <v>0.93780412895422904</v>
      </c>
      <c r="K42">
        <v>0.41990358883602669</v>
      </c>
      <c r="L42">
        <v>0.96946867920863744</v>
      </c>
      <c r="M42">
        <v>0.33245792782549882</v>
      </c>
      <c r="N42">
        <v>0.76680841542140543</v>
      </c>
      <c r="O42">
        <v>0.67528915068793693</v>
      </c>
      <c r="P42">
        <v>0.37729543231529478</v>
      </c>
      <c r="Q42">
        <v>0.560048015967607</v>
      </c>
      <c r="R42">
        <v>5.0667267003158108E-2</v>
      </c>
      <c r="S42">
        <v>9.4347817247963164E-2</v>
      </c>
      <c r="T42">
        <v>0.47858792748913997</v>
      </c>
      <c r="U42">
        <v>0.42542709369330628</v>
      </c>
      <c r="V42">
        <v>1.4821865802002541</v>
      </c>
      <c r="W42">
        <v>0.81874600290549837</v>
      </c>
      <c r="X42">
        <v>0.6778136589411341</v>
      </c>
      <c r="Y42">
        <v>6.5090344045317272E-2</v>
      </c>
      <c r="Z42">
        <v>1.0923986419357139</v>
      </c>
      <c r="AA42">
        <v>0.8355117460549929</v>
      </c>
      <c r="AB42">
        <v>1.603183620956246</v>
      </c>
      <c r="AC42">
        <v>0.53481574504821072</v>
      </c>
      <c r="AD42">
        <v>1.7224310568219241</v>
      </c>
      <c r="AE42">
        <v>0.92157316390567401</v>
      </c>
      <c r="AF42">
        <v>1.144565899052888</v>
      </c>
      <c r="AG42">
        <v>0.93900942372860519</v>
      </c>
      <c r="AH42" t="s">
        <v>46</v>
      </c>
      <c r="AI42" s="1">
        <v>45413</v>
      </c>
      <c r="AJ42" t="s">
        <v>40</v>
      </c>
      <c r="AK42">
        <v>28</v>
      </c>
    </row>
    <row r="43" spans="1:37" x14ac:dyDescent="0.25">
      <c r="A43">
        <v>45439</v>
      </c>
      <c r="B43">
        <v>0.7363844136867318</v>
      </c>
      <c r="C43">
        <v>2.6057464729236451E-2</v>
      </c>
      <c r="D43">
        <v>1.5877804801035329</v>
      </c>
      <c r="E43">
        <v>0.42948076906084182</v>
      </c>
      <c r="F43">
        <v>0.54232052509940165</v>
      </c>
      <c r="G43">
        <v>0.1562162080344274</v>
      </c>
      <c r="H43">
        <v>0.21439902599976821</v>
      </c>
      <c r="I43">
        <v>1.2996267527061081</v>
      </c>
      <c r="J43">
        <v>0.74818436275824529</v>
      </c>
      <c r="K43">
        <v>2.8932271814458711E-2</v>
      </c>
      <c r="L43">
        <v>0.26659150762995221</v>
      </c>
      <c r="M43">
        <v>1.116917075625103</v>
      </c>
      <c r="N43">
        <v>0.50310864712793013</v>
      </c>
      <c r="O43">
        <v>0.6630861898437137</v>
      </c>
      <c r="P43">
        <v>0.27594106391826362</v>
      </c>
      <c r="Q43">
        <v>6.5257102589787508E-2</v>
      </c>
      <c r="R43">
        <v>0.22713322898805899</v>
      </c>
      <c r="S43">
        <v>0.36714943895268431</v>
      </c>
      <c r="T43">
        <v>0.14691285241830329</v>
      </c>
      <c r="U43">
        <v>3.1027739753119302E-2</v>
      </c>
      <c r="V43">
        <v>1.5442479095654931</v>
      </c>
      <c r="W43">
        <v>0.16367251879649419</v>
      </c>
      <c r="X43">
        <v>0.55999442862233662</v>
      </c>
      <c r="Y43">
        <v>0.51151227582848113</v>
      </c>
      <c r="Z43">
        <v>0.47685514782390448</v>
      </c>
      <c r="AA43">
        <v>0.55695568976735177</v>
      </c>
      <c r="AB43">
        <v>0.61559589821422045</v>
      </c>
      <c r="AC43">
        <v>1.081435232730835</v>
      </c>
      <c r="AD43">
        <v>0.42223875695381352</v>
      </c>
      <c r="AE43">
        <v>0.37643514404530598</v>
      </c>
      <c r="AF43">
        <v>0.68207717821597147</v>
      </c>
      <c r="AG43">
        <v>0.78321490554279816</v>
      </c>
      <c r="AH43" t="s">
        <v>46</v>
      </c>
      <c r="AI43" s="1">
        <v>45413</v>
      </c>
      <c r="AJ43" t="s">
        <v>41</v>
      </c>
      <c r="AK43">
        <v>27</v>
      </c>
    </row>
    <row r="44" spans="1:37" x14ac:dyDescent="0.25">
      <c r="A44">
        <v>45436</v>
      </c>
      <c r="B44">
        <v>0.13343014151873259</v>
      </c>
      <c r="C44">
        <v>1.3196377681486651</v>
      </c>
      <c r="D44">
        <v>2.378929160536775E-3</v>
      </c>
      <c r="E44">
        <v>0.20262265156950829</v>
      </c>
      <c r="F44">
        <v>9.7331744228821033E-3</v>
      </c>
      <c r="G44">
        <v>3.9059520971183273E-2</v>
      </c>
      <c r="H44">
        <v>0</v>
      </c>
      <c r="I44">
        <v>1.5861848267429372E-2</v>
      </c>
      <c r="J44">
        <v>1.5858151237000979E-2</v>
      </c>
      <c r="K44">
        <v>6.1819528767880806E-3</v>
      </c>
      <c r="L44">
        <v>3.3368029607946333E-2</v>
      </c>
      <c r="M44">
        <v>1.4808299261749669E-2</v>
      </c>
      <c r="N44">
        <v>0.10182878825639111</v>
      </c>
      <c r="O44">
        <v>6.4991514379072884E-2</v>
      </c>
      <c r="P44">
        <v>8.6194708720582464E-2</v>
      </c>
      <c r="Q44">
        <v>1.583242658507257E-2</v>
      </c>
      <c r="R44">
        <v>0.65753873600022128</v>
      </c>
      <c r="S44">
        <v>2.355959583601133E-3</v>
      </c>
      <c r="T44">
        <v>0.1215362944269171</v>
      </c>
      <c r="U44">
        <v>8.5971348837989986E-3</v>
      </c>
      <c r="V44">
        <v>5.724571027934308E-3</v>
      </c>
      <c r="W44">
        <v>1.429728050462916E-2</v>
      </c>
      <c r="X44">
        <v>2.237868313417584E-2</v>
      </c>
      <c r="Y44">
        <v>6.0945996251243967E-3</v>
      </c>
      <c r="Z44">
        <v>0.24988856658990069</v>
      </c>
      <c r="AA44">
        <v>6.4254858887334426E-2</v>
      </c>
      <c r="AB44">
        <v>3.2014626430767419E-2</v>
      </c>
      <c r="AC44">
        <v>2.0275879939911999E-2</v>
      </c>
      <c r="AD44">
        <v>4.6593222782247382E-2</v>
      </c>
      <c r="AE44">
        <v>1.9480371800581441E-2</v>
      </c>
      <c r="AF44">
        <v>0.2432153810184797</v>
      </c>
      <c r="AG44">
        <v>5.713879879846618E-2</v>
      </c>
      <c r="AH44" t="s">
        <v>47</v>
      </c>
      <c r="AI44" s="1">
        <v>45413</v>
      </c>
      <c r="AJ44" t="s">
        <v>43</v>
      </c>
      <c r="AK44">
        <v>24</v>
      </c>
    </row>
    <row r="45" spans="1:37" x14ac:dyDescent="0.25">
      <c r="A45">
        <v>45435</v>
      </c>
      <c r="B45">
        <v>1.789693801736556</v>
      </c>
      <c r="C45">
        <v>0.71922318909845673</v>
      </c>
      <c r="D45">
        <v>15.15994693044108</v>
      </c>
      <c r="E45">
        <v>0.35912705476514067</v>
      </c>
      <c r="F45">
        <v>0.73828468149364046</v>
      </c>
      <c r="G45">
        <v>1.0810538785693931</v>
      </c>
      <c r="H45">
        <v>1.5718773635606751</v>
      </c>
      <c r="I45">
        <v>2.430578912051133</v>
      </c>
      <c r="J45">
        <v>2.773647677798555</v>
      </c>
      <c r="K45">
        <v>0.29573783925762132</v>
      </c>
      <c r="L45">
        <v>0.84378747572766155</v>
      </c>
      <c r="M45">
        <v>4.7124348945959387</v>
      </c>
      <c r="N45">
        <v>1.263472262893321</v>
      </c>
      <c r="O45">
        <v>0.21626142178955221</v>
      </c>
      <c r="P45">
        <v>0.30476425321444661</v>
      </c>
      <c r="Q45">
        <v>0.31234546887374132</v>
      </c>
      <c r="R45">
        <v>9.1694290477606868E-2</v>
      </c>
      <c r="S45">
        <v>3.9796495946740271</v>
      </c>
      <c r="T45">
        <v>1.4046878697317831</v>
      </c>
      <c r="U45">
        <v>1.32020221422954</v>
      </c>
      <c r="V45">
        <v>0.14563483490768461</v>
      </c>
      <c r="W45">
        <v>0.10060618747884539</v>
      </c>
      <c r="X45">
        <v>1.824917574565927</v>
      </c>
      <c r="Y45">
        <v>0.95022908410498119</v>
      </c>
      <c r="Z45">
        <v>1.5276117371582441</v>
      </c>
      <c r="AA45">
        <v>1.472314231167364</v>
      </c>
      <c r="AB45">
        <v>0.73025324748559484</v>
      </c>
      <c r="AC45">
        <v>3.8013271828437269</v>
      </c>
      <c r="AD45">
        <v>1.535262233903621</v>
      </c>
      <c r="AE45">
        <v>2.1464742345498671</v>
      </c>
      <c r="AF45">
        <v>1.3878406421669121</v>
      </c>
      <c r="AG45">
        <v>0.91089654367215733</v>
      </c>
      <c r="AH45" t="s">
        <v>47</v>
      </c>
      <c r="AI45" s="1">
        <v>45413</v>
      </c>
      <c r="AJ45" t="s">
        <v>38</v>
      </c>
      <c r="AK45">
        <v>23</v>
      </c>
    </row>
    <row r="46" spans="1:37" x14ac:dyDescent="0.25">
      <c r="A46">
        <v>45434</v>
      </c>
      <c r="B46">
        <v>1.07274898590493</v>
      </c>
      <c r="C46">
        <v>0.18415455681499829</v>
      </c>
      <c r="D46">
        <v>6.2578427385915714E-4</v>
      </c>
      <c r="E46">
        <v>0.8974167426525721</v>
      </c>
      <c r="F46">
        <v>0.49312655449368048</v>
      </c>
      <c r="G46">
        <v>0.19390709235443701</v>
      </c>
      <c r="H46">
        <v>0.19485680917131831</v>
      </c>
      <c r="I46">
        <v>2.6617185254829132</v>
      </c>
      <c r="J46">
        <v>3.260069396400854</v>
      </c>
      <c r="K46">
        <v>1.2457462759462889E-2</v>
      </c>
      <c r="L46">
        <v>0.43807092179657298</v>
      </c>
      <c r="M46">
        <v>5.7105368752278646E-3</v>
      </c>
      <c r="N46">
        <v>0.35250126642953727</v>
      </c>
      <c r="O46">
        <v>0.23695164430877069</v>
      </c>
      <c r="P46">
        <v>0.1199308533270072</v>
      </c>
      <c r="Q46">
        <v>0.10184651826397249</v>
      </c>
      <c r="R46">
        <v>0.1286500100025911</v>
      </c>
      <c r="S46">
        <v>3.1378076879966059</v>
      </c>
      <c r="T46">
        <v>8.0838473091374888E-2</v>
      </c>
      <c r="U46">
        <v>9.4078293761796147E-2</v>
      </c>
      <c r="V46">
        <v>9.8276839994298301E-2</v>
      </c>
      <c r="W46">
        <v>0.15504762644243919</v>
      </c>
      <c r="X46">
        <v>0.57236264431876938</v>
      </c>
      <c r="Y46">
        <v>0.28887174078426819</v>
      </c>
      <c r="Z46">
        <v>1.014379518608012</v>
      </c>
      <c r="AA46">
        <v>0.85815559523561724</v>
      </c>
      <c r="AB46">
        <v>0.45704881898985938</v>
      </c>
      <c r="AC46">
        <v>0.14306245325255421</v>
      </c>
      <c r="AD46">
        <v>7.0817293439944834E-2</v>
      </c>
      <c r="AE46">
        <v>0.26113127687257037</v>
      </c>
      <c r="AF46">
        <v>0.85356816080141984</v>
      </c>
      <c r="AG46">
        <v>1.416001972440847</v>
      </c>
      <c r="AH46" t="s">
        <v>47</v>
      </c>
      <c r="AI46" s="1">
        <v>45413</v>
      </c>
      <c r="AJ46" t="s">
        <v>39</v>
      </c>
      <c r="AK46">
        <v>22</v>
      </c>
    </row>
    <row r="47" spans="1:37" x14ac:dyDescent="0.25">
      <c r="A47">
        <v>45433</v>
      </c>
      <c r="B47">
        <v>2.4069946716228161</v>
      </c>
      <c r="C47">
        <v>0.13787804728216391</v>
      </c>
      <c r="D47">
        <v>0.21207105247610891</v>
      </c>
      <c r="E47">
        <v>1.173663464977251</v>
      </c>
      <c r="F47">
        <v>5.3744046372230736</v>
      </c>
      <c r="G47">
        <v>1.2526497058249959</v>
      </c>
      <c r="H47">
        <v>0.34639386347732332</v>
      </c>
      <c r="I47">
        <v>0.57928171326589051</v>
      </c>
      <c r="J47">
        <v>2.7711123303497041</v>
      </c>
      <c r="K47">
        <v>4.6274072307888998</v>
      </c>
      <c r="L47">
        <v>0.79597848195062204</v>
      </c>
      <c r="M47">
        <v>6.520821198213031E-2</v>
      </c>
      <c r="N47">
        <v>1.358318102329825</v>
      </c>
      <c r="O47">
        <v>0.90548533606680748</v>
      </c>
      <c r="P47">
        <v>0.1759013993380045</v>
      </c>
      <c r="Q47">
        <v>7.2936173396408677</v>
      </c>
      <c r="R47">
        <v>0.1818173985308589</v>
      </c>
      <c r="S47">
        <v>1.0447606170210819</v>
      </c>
      <c r="T47">
        <v>1.559075396988129</v>
      </c>
      <c r="U47">
        <v>0.83797535380106825</v>
      </c>
      <c r="V47">
        <v>2.2067403779082091</v>
      </c>
      <c r="W47">
        <v>6.1067035927483297E-2</v>
      </c>
      <c r="X47">
        <v>1.460572510217931</v>
      </c>
      <c r="Y47">
        <v>2.8057042065796169</v>
      </c>
      <c r="Z47">
        <v>1.438099906998527</v>
      </c>
      <c r="AA47">
        <v>1.721215911861113</v>
      </c>
      <c r="AB47">
        <v>3.9272634609430939</v>
      </c>
      <c r="AC47">
        <v>0.99566781952640715</v>
      </c>
      <c r="AD47">
        <v>0.16860903455386819</v>
      </c>
      <c r="AE47">
        <v>0.63681466975714907</v>
      </c>
      <c r="AF47">
        <v>3.3394941796291788</v>
      </c>
      <c r="AG47">
        <v>2.2587197267887249</v>
      </c>
      <c r="AH47" t="s">
        <v>47</v>
      </c>
      <c r="AI47" s="1">
        <v>45413</v>
      </c>
      <c r="AJ47" t="s">
        <v>40</v>
      </c>
      <c r="AK47">
        <v>21</v>
      </c>
    </row>
    <row r="48" spans="1:37" x14ac:dyDescent="0.25">
      <c r="A48">
        <v>45432</v>
      </c>
      <c r="B48">
        <v>1.556783963056892</v>
      </c>
      <c r="C48">
        <v>0.1259275809161193</v>
      </c>
      <c r="D48">
        <v>31.510462929162379</v>
      </c>
      <c r="E48">
        <v>1.348142537826581</v>
      </c>
      <c r="F48">
        <v>0.46663879289188609</v>
      </c>
      <c r="G48">
        <v>9.1786580189101297E-2</v>
      </c>
      <c r="H48">
        <v>0.10047054970429049</v>
      </c>
      <c r="I48">
        <v>0.50043555139525953</v>
      </c>
      <c r="J48">
        <v>0.2348189801401841</v>
      </c>
      <c r="K48">
        <v>1.2244419815311189</v>
      </c>
      <c r="L48">
        <v>0.34297514314099758</v>
      </c>
      <c r="M48">
        <v>0.55903148455664742</v>
      </c>
      <c r="N48">
        <v>0.62917532901375184</v>
      </c>
      <c r="O48">
        <v>8.5086476157732724E-2</v>
      </c>
      <c r="P48">
        <v>1.458520825492382</v>
      </c>
      <c r="Q48">
        <v>0.54793035155646841</v>
      </c>
      <c r="R48">
        <v>2.0351699280025328</v>
      </c>
      <c r="S48">
        <v>0.38256313731670721</v>
      </c>
      <c r="T48">
        <v>0.2656200020433927</v>
      </c>
      <c r="U48">
        <v>0.1668591341862049</v>
      </c>
      <c r="V48">
        <v>0.94114755016989537</v>
      </c>
      <c r="W48">
        <v>0.55612403886026995</v>
      </c>
      <c r="X48">
        <v>0.82228258123745979</v>
      </c>
      <c r="Y48">
        <v>0.28654944114633379</v>
      </c>
      <c r="Z48">
        <v>1.164193013435189</v>
      </c>
      <c r="AA48">
        <v>0.88766313180160805</v>
      </c>
      <c r="AB48">
        <v>0.55307571944272693</v>
      </c>
      <c r="AC48">
        <v>5.1116945639888556</v>
      </c>
      <c r="AD48">
        <v>0.28051783991137053</v>
      </c>
      <c r="AE48">
        <v>0.47542846666478161</v>
      </c>
      <c r="AF48">
        <v>1.4779858972850981</v>
      </c>
      <c r="AG48">
        <v>2.292016415877923</v>
      </c>
      <c r="AH48" t="s">
        <v>47</v>
      </c>
      <c r="AI48" s="1">
        <v>45413</v>
      </c>
      <c r="AJ48" t="s">
        <v>41</v>
      </c>
      <c r="AK48">
        <v>20</v>
      </c>
    </row>
    <row r="49" spans="1:37" x14ac:dyDescent="0.25">
      <c r="A49">
        <v>45429</v>
      </c>
      <c r="B49">
        <v>1.2201947256480199</v>
      </c>
      <c r="C49">
        <v>0.78214112523049295</v>
      </c>
      <c r="D49">
        <v>7.6803544356277079E-2</v>
      </c>
      <c r="E49">
        <v>2.0179497560891742</v>
      </c>
      <c r="F49">
        <v>0.97207293943595374</v>
      </c>
      <c r="G49">
        <v>0.60809844465697649</v>
      </c>
      <c r="H49">
        <v>0.22898879677649381</v>
      </c>
      <c r="I49">
        <v>0.83828051326350239</v>
      </c>
      <c r="J49">
        <v>0.13184911478637329</v>
      </c>
      <c r="K49">
        <v>0.1904444717664544</v>
      </c>
      <c r="L49">
        <v>8.7857013788581097E-3</v>
      </c>
      <c r="M49">
        <v>2.4613285521974872E-2</v>
      </c>
      <c r="N49">
        <v>0.26387830231274872</v>
      </c>
      <c r="O49">
        <v>0.49504036286613901</v>
      </c>
      <c r="P49">
        <v>0.25946187504785162</v>
      </c>
      <c r="Q49">
        <v>0.15238432114276779</v>
      </c>
      <c r="R49">
        <v>3.207904570548969</v>
      </c>
      <c r="S49">
        <v>2.6491468890681369</v>
      </c>
      <c r="T49">
        <v>2.9912944161202399</v>
      </c>
      <c r="U49">
        <v>1.67315760630691</v>
      </c>
      <c r="V49">
        <v>0.1641435347794854</v>
      </c>
      <c r="W49">
        <v>0.1214689441649994</v>
      </c>
      <c r="X49">
        <v>0.26289340466114841</v>
      </c>
      <c r="Y49">
        <v>0.49888214988540353</v>
      </c>
      <c r="Z49">
        <v>1.6314191345055671</v>
      </c>
      <c r="AA49">
        <v>0.54370901789905135</v>
      </c>
      <c r="AB49">
        <v>0.92183080547495522</v>
      </c>
      <c r="AC49">
        <v>9.3097978197712844E-2</v>
      </c>
      <c r="AD49">
        <v>0.38450294857929168</v>
      </c>
      <c r="AE49">
        <v>1.1510028948104889</v>
      </c>
      <c r="AF49">
        <v>1.364733237023906</v>
      </c>
      <c r="AG49">
        <v>0.2262126552678124</v>
      </c>
      <c r="AH49" t="s">
        <v>48</v>
      </c>
      <c r="AI49" s="1">
        <v>45413</v>
      </c>
      <c r="AJ49" t="s">
        <v>43</v>
      </c>
      <c r="AK49">
        <v>17</v>
      </c>
    </row>
    <row r="50" spans="1:37" x14ac:dyDescent="0.25">
      <c r="A50">
        <v>45428</v>
      </c>
      <c r="B50">
        <v>0.43147520351800089</v>
      </c>
      <c r="C50">
        <v>0.13827756521557361</v>
      </c>
      <c r="D50">
        <v>3.9165482062218732E-2</v>
      </c>
      <c r="E50">
        <v>0.2392313805489194</v>
      </c>
      <c r="F50">
        <v>6.9359025829847001E-2</v>
      </c>
      <c r="G50">
        <v>1.357027585702103E-2</v>
      </c>
      <c r="H50">
        <v>0.175838453508115</v>
      </c>
      <c r="I50">
        <v>0.46337224776377012</v>
      </c>
      <c r="J50">
        <v>1.443458305896373</v>
      </c>
      <c r="K50">
        <v>2.3670866661286951E-2</v>
      </c>
      <c r="L50">
        <v>5.1170369718781451E-2</v>
      </c>
      <c r="M50">
        <v>0.32191588588910608</v>
      </c>
      <c r="N50">
        <v>0.1620221906917215</v>
      </c>
      <c r="O50">
        <v>0.52984914881674694</v>
      </c>
      <c r="P50">
        <v>0.59692303287887405</v>
      </c>
      <c r="Q50">
        <v>3.0456113976783792</v>
      </c>
      <c r="R50">
        <v>5.1267777024586554E-3</v>
      </c>
      <c r="S50">
        <v>1.065763441080073E-3</v>
      </c>
      <c r="T50">
        <v>0.2166053775695628</v>
      </c>
      <c r="U50">
        <v>6.8366422105645169E-2</v>
      </c>
      <c r="V50">
        <v>7.3776545715621674E-3</v>
      </c>
      <c r="W50">
        <v>4.3076412297997392E-2</v>
      </c>
      <c r="X50">
        <v>0.20193126088389771</v>
      </c>
      <c r="Y50">
        <v>0.19799777904273</v>
      </c>
      <c r="Z50">
        <v>0.17060712723542379</v>
      </c>
      <c r="AA50">
        <v>0.39734321084347468</v>
      </c>
      <c r="AB50">
        <v>0.73562432830189273</v>
      </c>
      <c r="AC50">
        <v>0.4282832951432487</v>
      </c>
      <c r="AD50">
        <v>1.0940158871922561</v>
      </c>
      <c r="AE50">
        <v>0.44034960869224687</v>
      </c>
      <c r="AF50">
        <v>0.30851856036741399</v>
      </c>
      <c r="AG50">
        <v>0.21153661553549791</v>
      </c>
      <c r="AH50" t="s">
        <v>48</v>
      </c>
      <c r="AI50" s="1">
        <v>45413</v>
      </c>
      <c r="AJ50" t="s">
        <v>38</v>
      </c>
      <c r="AK50">
        <v>16</v>
      </c>
    </row>
    <row r="51" spans="1:37" x14ac:dyDescent="0.25">
      <c r="A51">
        <v>45427</v>
      </c>
      <c r="B51">
        <v>1.4668973655571631</v>
      </c>
      <c r="C51">
        <v>3.8598521708029888E-2</v>
      </c>
      <c r="D51">
        <v>7.094010783931351E-2</v>
      </c>
      <c r="E51">
        <v>1.2476615792229659</v>
      </c>
      <c r="F51">
        <v>0.1612998357417616</v>
      </c>
      <c r="G51">
        <v>1.0443171060863241</v>
      </c>
      <c r="H51">
        <v>0.7536878406423656</v>
      </c>
      <c r="I51">
        <v>0.4991098641134899</v>
      </c>
      <c r="J51">
        <v>2.9152119499803911E-2</v>
      </c>
      <c r="K51">
        <v>5.0655129433419122</v>
      </c>
      <c r="L51">
        <v>7.1190143153770619E-2</v>
      </c>
      <c r="M51">
        <v>6.7215585762773103E-2</v>
      </c>
      <c r="N51">
        <v>0.6988053192983481</v>
      </c>
      <c r="O51">
        <v>1.689214935983689</v>
      </c>
      <c r="P51">
        <v>0.56022719452813552</v>
      </c>
      <c r="Q51">
        <v>0.13976430555758981</v>
      </c>
      <c r="R51">
        <v>3.0046921722865941E-2</v>
      </c>
      <c r="S51">
        <v>1.3189394574761839</v>
      </c>
      <c r="T51">
        <v>3.2540976184376201E-2</v>
      </c>
      <c r="U51">
        <v>2.3171143298519312E-2</v>
      </c>
      <c r="V51">
        <v>1.3647603450094681</v>
      </c>
      <c r="W51">
        <v>0.1238848008105637</v>
      </c>
      <c r="X51">
        <v>1.315646253018165</v>
      </c>
      <c r="Y51">
        <v>1.545442862201926E-2</v>
      </c>
      <c r="Z51">
        <v>1.6576490188212321</v>
      </c>
      <c r="AA51">
        <v>0.88953776230680381</v>
      </c>
      <c r="AB51">
        <v>0.64005064725373795</v>
      </c>
      <c r="AC51">
        <v>7.6867915910668869E-2</v>
      </c>
      <c r="AD51">
        <v>0.30896100672752219</v>
      </c>
      <c r="AE51">
        <v>1.0431299967474019</v>
      </c>
      <c r="AF51">
        <v>1.4078285306613461</v>
      </c>
      <c r="AG51">
        <v>0.57248560776000657</v>
      </c>
      <c r="AH51" t="s">
        <v>48</v>
      </c>
      <c r="AI51" s="1">
        <v>45413</v>
      </c>
      <c r="AJ51" t="s">
        <v>39</v>
      </c>
      <c r="AK51">
        <v>15</v>
      </c>
    </row>
    <row r="52" spans="1:37" x14ac:dyDescent="0.25">
      <c r="A52">
        <v>45426</v>
      </c>
      <c r="B52">
        <v>1.099180347964251</v>
      </c>
      <c r="C52">
        <v>0.42707154157159349</v>
      </c>
      <c r="D52">
        <v>5.837741803001998E-2</v>
      </c>
      <c r="E52">
        <v>0.3338354792992268</v>
      </c>
      <c r="F52">
        <v>1.310161023187391</v>
      </c>
      <c r="G52">
        <v>5.9617065270812397E-2</v>
      </c>
      <c r="H52">
        <v>2.2121326910035908</v>
      </c>
      <c r="I52">
        <v>0.60009480824826877</v>
      </c>
      <c r="J52">
        <v>1.314350545749287E-2</v>
      </c>
      <c r="K52">
        <v>7.7192470596744417E-2</v>
      </c>
      <c r="L52">
        <v>0.74570845652937223</v>
      </c>
      <c r="M52">
        <v>8.5314576704703896E-2</v>
      </c>
      <c r="N52">
        <v>0.27364757647552168</v>
      </c>
      <c r="O52">
        <v>1.1818800023437099</v>
      </c>
      <c r="P52">
        <v>6.5740877069901116E-2</v>
      </c>
      <c r="Q52">
        <v>2.474757924437786E-2</v>
      </c>
      <c r="R52">
        <v>8.9681381076258157E-2</v>
      </c>
      <c r="S52">
        <v>9.2089834664244072E-2</v>
      </c>
      <c r="T52">
        <v>0.12534614166271271</v>
      </c>
      <c r="U52">
        <v>0.55219472602738873</v>
      </c>
      <c r="V52">
        <v>0.14032208990557071</v>
      </c>
      <c r="W52">
        <v>2.4237889389883228E-2</v>
      </c>
      <c r="X52">
        <v>1.5838128737562831</v>
      </c>
      <c r="Y52">
        <v>2.3215433876312219</v>
      </c>
      <c r="Z52">
        <v>1.1077519746350299</v>
      </c>
      <c r="AA52">
        <v>0.21064979645194529</v>
      </c>
      <c r="AB52">
        <v>0.80745460178349926</v>
      </c>
      <c r="AC52">
        <v>0.55244424861257324</v>
      </c>
      <c r="AD52">
        <v>0.37919550575759192</v>
      </c>
      <c r="AE52">
        <v>0.1192319621459144</v>
      </c>
      <c r="AF52">
        <v>0.70549814067258765</v>
      </c>
      <c r="AG52">
        <v>2.060006460429626</v>
      </c>
      <c r="AH52" t="s">
        <v>48</v>
      </c>
      <c r="AI52" s="1">
        <v>45413</v>
      </c>
      <c r="AJ52" t="s">
        <v>40</v>
      </c>
      <c r="AK52">
        <v>14</v>
      </c>
    </row>
    <row r="53" spans="1:37" x14ac:dyDescent="0.25">
      <c r="A53">
        <v>45425</v>
      </c>
      <c r="B53">
        <v>1.263599304755245</v>
      </c>
      <c r="C53">
        <v>8.9831025243751639E-2</v>
      </c>
      <c r="D53">
        <v>4.1801644784689437E-2</v>
      </c>
      <c r="E53">
        <v>0.83832296785252292</v>
      </c>
      <c r="F53">
        <v>8.9477326402806603E-2</v>
      </c>
      <c r="G53">
        <v>0.35047591301392728</v>
      </c>
      <c r="H53">
        <v>13.666145469429051</v>
      </c>
      <c r="I53">
        <v>0.25872938092837411</v>
      </c>
      <c r="J53">
        <v>0.61023306744131711</v>
      </c>
      <c r="K53">
        <v>9.5439699287657191E-5</v>
      </c>
      <c r="L53">
        <v>0.15572378301022319</v>
      </c>
      <c r="M53">
        <v>0.12168673457003371</v>
      </c>
      <c r="N53">
        <v>0.75686290670735268</v>
      </c>
      <c r="O53">
        <v>0.10352018869737099</v>
      </c>
      <c r="P53">
        <v>0.5483173116793979</v>
      </c>
      <c r="Q53">
        <v>2.141063093998264E-2</v>
      </c>
      <c r="R53">
        <v>4.1810918178599471E-2</v>
      </c>
      <c r="S53">
        <v>1.1058487654847351</v>
      </c>
      <c r="T53">
        <v>0.47644588275991301</v>
      </c>
      <c r="U53">
        <v>2.9408781170520512E-4</v>
      </c>
      <c r="V53">
        <v>1.650212029725443</v>
      </c>
      <c r="W53">
        <v>0.65548020011074448</v>
      </c>
      <c r="X53">
        <v>1.5002649090643061</v>
      </c>
      <c r="Y53">
        <v>0.54209629620122302</v>
      </c>
      <c r="Z53">
        <v>1.325262731408251</v>
      </c>
      <c r="AA53">
        <v>0.51748318676582417</v>
      </c>
      <c r="AB53">
        <v>1.3908334590750759</v>
      </c>
      <c r="AC53">
        <v>0.18813814490086261</v>
      </c>
      <c r="AD53">
        <v>4.8366900480976777E-2</v>
      </c>
      <c r="AE53">
        <v>7.7134720985297153E-2</v>
      </c>
      <c r="AF53">
        <v>1.512466091977219</v>
      </c>
      <c r="AG53">
        <v>2.9424884671466218</v>
      </c>
      <c r="AH53" t="s">
        <v>48</v>
      </c>
      <c r="AI53" s="1">
        <v>45413</v>
      </c>
      <c r="AJ53" t="s">
        <v>41</v>
      </c>
      <c r="AK53">
        <v>13</v>
      </c>
    </row>
    <row r="54" spans="1:37" x14ac:dyDescent="0.25">
      <c r="A54">
        <v>45422</v>
      </c>
      <c r="B54">
        <v>0.96496523799374967</v>
      </c>
      <c r="C54">
        <v>2.5672535720110972E-3</v>
      </c>
      <c r="D54">
        <v>2.5973216784723991E-2</v>
      </c>
      <c r="E54">
        <v>0.41895818216919078</v>
      </c>
      <c r="F54">
        <v>0.16675101963121511</v>
      </c>
      <c r="G54">
        <v>0.81119265248276684</v>
      </c>
      <c r="H54">
        <v>14.96876884008028</v>
      </c>
      <c r="I54">
        <v>2.845719628691732E-2</v>
      </c>
      <c r="J54">
        <v>1.113395605999923</v>
      </c>
      <c r="K54">
        <v>0.15041507675526461</v>
      </c>
      <c r="L54">
        <v>8.6578850296758127E-3</v>
      </c>
      <c r="M54">
        <v>0.29536568695707049</v>
      </c>
      <c r="N54">
        <v>1.022388537551896</v>
      </c>
      <c r="O54">
        <v>6.2242320813955122E-2</v>
      </c>
      <c r="P54">
        <v>1.8475268568162121E-2</v>
      </c>
      <c r="Q54">
        <v>4.678498055139179E-2</v>
      </c>
      <c r="R54">
        <v>1.210304407675745E-2</v>
      </c>
      <c r="S54">
        <v>1.4558111202562221</v>
      </c>
      <c r="T54">
        <v>0.17485682444185349</v>
      </c>
      <c r="U54">
        <v>2.6382251809892771E-3</v>
      </c>
      <c r="V54">
        <v>0.3784416847296419</v>
      </c>
      <c r="W54">
        <v>0.22403302940685901</v>
      </c>
      <c r="X54">
        <v>0.15284353644349921</v>
      </c>
      <c r="Y54">
        <v>1.4691421964676921</v>
      </c>
      <c r="Z54">
        <v>0.65487968443552513</v>
      </c>
      <c r="AA54">
        <v>0.64523175154085821</v>
      </c>
      <c r="AB54">
        <v>0.91267994425203625</v>
      </c>
      <c r="AC54">
        <v>0.36476746649540542</v>
      </c>
      <c r="AD54">
        <v>3.6537739229663538E-2</v>
      </c>
      <c r="AE54">
        <v>0.30072616062109181</v>
      </c>
      <c r="AF54">
        <v>1.054015564317474</v>
      </c>
      <c r="AG54">
        <v>1.236391227642647</v>
      </c>
      <c r="AH54" t="s">
        <v>49</v>
      </c>
      <c r="AI54" s="1">
        <v>45413</v>
      </c>
      <c r="AJ54" t="s">
        <v>43</v>
      </c>
      <c r="AK54">
        <v>10</v>
      </c>
    </row>
    <row r="55" spans="1:37" x14ac:dyDescent="0.25">
      <c r="A55">
        <v>45421</v>
      </c>
      <c r="B55">
        <v>0.68910578850751558</v>
      </c>
      <c r="C55">
        <v>9.6993278975876049E-2</v>
      </c>
      <c r="D55">
        <v>2.121939567897696E-2</v>
      </c>
      <c r="E55">
        <v>0.280983472746</v>
      </c>
      <c r="F55">
        <v>0.30744899082590182</v>
      </c>
      <c r="G55">
        <v>8.5536353583058777E-2</v>
      </c>
      <c r="H55">
        <v>0.9918489490553164</v>
      </c>
      <c r="I55">
        <v>3.4082426959821821</v>
      </c>
      <c r="J55">
        <v>0.23701497411899941</v>
      </c>
      <c r="K55">
        <v>5.7255810543292887E-2</v>
      </c>
      <c r="L55">
        <v>0.17496753020605729</v>
      </c>
      <c r="M55">
        <v>4.1980584598575177E-5</v>
      </c>
      <c r="N55">
        <v>2.1439705121952001E-3</v>
      </c>
      <c r="O55">
        <v>0.1282514375154406</v>
      </c>
      <c r="P55">
        <v>0.64749955198303433</v>
      </c>
      <c r="Q55">
        <v>0.86557822445336829</v>
      </c>
      <c r="R55">
        <v>4.4595999080113163E-2</v>
      </c>
      <c r="S55">
        <v>0.10315135620680251</v>
      </c>
      <c r="T55">
        <v>0.146621920325016</v>
      </c>
      <c r="U55">
        <v>7.743416612187197E-2</v>
      </c>
      <c r="V55">
        <v>0.55015456904927251</v>
      </c>
      <c r="W55">
        <v>0.12596789257932839</v>
      </c>
      <c r="X55">
        <v>0.1572070417778838</v>
      </c>
      <c r="Y55">
        <v>0.75512940681882257</v>
      </c>
      <c r="Z55">
        <v>0.39652922241738597</v>
      </c>
      <c r="AA55">
        <v>0.3891619800795425</v>
      </c>
      <c r="AB55">
        <v>0.85562866582297659</v>
      </c>
      <c r="AC55">
        <v>0.18253908972703731</v>
      </c>
      <c r="AD55">
        <v>0.1287605656429974</v>
      </c>
      <c r="AE55">
        <v>0.1526782034009016</v>
      </c>
      <c r="AF55">
        <v>0.52909398660581575</v>
      </c>
      <c r="AG55">
        <v>1.138544408705813</v>
      </c>
      <c r="AH55" t="s">
        <v>49</v>
      </c>
      <c r="AI55" s="1">
        <v>45413</v>
      </c>
      <c r="AJ55" t="s">
        <v>38</v>
      </c>
      <c r="AK55">
        <v>9</v>
      </c>
    </row>
    <row r="56" spans="1:37" x14ac:dyDescent="0.25">
      <c r="A56">
        <v>45420</v>
      </c>
      <c r="B56">
        <v>2.7261705124347961</v>
      </c>
      <c r="C56">
        <v>8.9410592705475092E-2</v>
      </c>
      <c r="D56">
        <v>5.176336885499444E-2</v>
      </c>
      <c r="E56">
        <v>0.60831429120432523</v>
      </c>
      <c r="F56">
        <v>0.56099175146889801</v>
      </c>
      <c r="G56">
        <v>0.73034558147943951</v>
      </c>
      <c r="H56">
        <v>7.1289803233285998</v>
      </c>
      <c r="I56">
        <v>0.62473977966182037</v>
      </c>
      <c r="J56">
        <v>9.6991831805867257</v>
      </c>
      <c r="K56">
        <v>12.833826146138909</v>
      </c>
      <c r="L56">
        <v>0.1696193979249441</v>
      </c>
      <c r="M56">
        <v>0.70204072102801984</v>
      </c>
      <c r="N56">
        <v>0.8577740854414212</v>
      </c>
      <c r="O56">
        <v>6.1270598377951346</v>
      </c>
      <c r="P56">
        <v>1.4163788794888521</v>
      </c>
      <c r="Q56">
        <v>0.29161690616794578</v>
      </c>
      <c r="R56">
        <v>0.33791436183808921</v>
      </c>
      <c r="S56">
        <v>3.0507024180253288</v>
      </c>
      <c r="T56">
        <v>0.83805697263965961</v>
      </c>
      <c r="U56">
        <v>1.065260623779829</v>
      </c>
      <c r="V56">
        <v>3.503704688058376</v>
      </c>
      <c r="W56">
        <v>1.9422721339824121</v>
      </c>
      <c r="X56">
        <v>1.3433086176844531</v>
      </c>
      <c r="Y56">
        <v>3.6364610400655408</v>
      </c>
      <c r="Z56">
        <v>1.5757497335217521</v>
      </c>
      <c r="AA56">
        <v>3.181238848324242</v>
      </c>
      <c r="AB56">
        <v>2.7597625349824222</v>
      </c>
      <c r="AC56">
        <v>1.036395425433164</v>
      </c>
      <c r="AD56">
        <v>0.34332597973648771</v>
      </c>
      <c r="AE56">
        <v>1.140742986868249</v>
      </c>
      <c r="AF56">
        <v>3.3002576159025381</v>
      </c>
      <c r="AG56">
        <v>2.335733786179798</v>
      </c>
      <c r="AH56" t="s">
        <v>49</v>
      </c>
      <c r="AI56" s="1">
        <v>45413</v>
      </c>
      <c r="AJ56" t="s">
        <v>39</v>
      </c>
      <c r="AK56">
        <v>8</v>
      </c>
    </row>
    <row r="57" spans="1:37" x14ac:dyDescent="0.25">
      <c r="A57">
        <v>45419</v>
      </c>
      <c r="B57">
        <v>2.0171361272593331</v>
      </c>
      <c r="C57">
        <v>0.34056729693523952</v>
      </c>
      <c r="D57">
        <v>0.92687532530887162</v>
      </c>
      <c r="E57">
        <v>0.86406863219991115</v>
      </c>
      <c r="F57">
        <v>0.28807410556753948</v>
      </c>
      <c r="G57">
        <v>0.49796837147632378</v>
      </c>
      <c r="H57">
        <v>8.0486042201494978</v>
      </c>
      <c r="I57">
        <v>0.62474201515590211</v>
      </c>
      <c r="J57">
        <v>0.73497144842933815</v>
      </c>
      <c r="K57">
        <v>5.2288784076530614</v>
      </c>
      <c r="L57">
        <v>2.5770319150443939</v>
      </c>
      <c r="M57">
        <v>0.56150382418531752</v>
      </c>
      <c r="N57">
        <v>0.26912880660163679</v>
      </c>
      <c r="O57">
        <v>1.9842604109472</v>
      </c>
      <c r="P57">
        <v>1.9720234489216011</v>
      </c>
      <c r="Q57">
        <v>0.1564145689755205</v>
      </c>
      <c r="R57">
        <v>4.2862226160150299E-2</v>
      </c>
      <c r="S57">
        <v>2.2870882864660449</v>
      </c>
      <c r="T57">
        <v>0.78759474349993264</v>
      </c>
      <c r="U57">
        <v>0.3342585866755467</v>
      </c>
      <c r="V57">
        <v>2.2297231329612002</v>
      </c>
      <c r="W57">
        <v>5.8338914483144508</v>
      </c>
      <c r="X57">
        <v>0.79217924320559918</v>
      </c>
      <c r="Y57">
        <v>0.30924478202795508</v>
      </c>
      <c r="Z57">
        <v>1.3102354353753931</v>
      </c>
      <c r="AA57">
        <v>1.865448242592924</v>
      </c>
      <c r="AB57">
        <v>1.5292577650481349</v>
      </c>
      <c r="AC57">
        <v>1.035557064135525</v>
      </c>
      <c r="AD57">
        <v>0.55305170390959324</v>
      </c>
      <c r="AE57">
        <v>1.001899471637224</v>
      </c>
      <c r="AF57">
        <v>1.3328559584103259</v>
      </c>
      <c r="AG57">
        <v>2.8372110894933069</v>
      </c>
      <c r="AH57" t="s">
        <v>49</v>
      </c>
      <c r="AI57" s="1">
        <v>45413</v>
      </c>
      <c r="AJ57" t="s">
        <v>40</v>
      </c>
      <c r="AK57">
        <v>7</v>
      </c>
    </row>
    <row r="58" spans="1:37" x14ac:dyDescent="0.25">
      <c r="A58">
        <v>45418</v>
      </c>
      <c r="B58">
        <v>3.6252905579005881</v>
      </c>
      <c r="C58">
        <v>0.78409845857280491</v>
      </c>
      <c r="D58">
        <v>0.8433265829866009</v>
      </c>
      <c r="E58">
        <v>2.819227345891417</v>
      </c>
      <c r="F58">
        <v>3.4348190928992479</v>
      </c>
      <c r="G58">
        <v>5.5536820060609582</v>
      </c>
      <c r="H58">
        <v>3.2564061270454201</v>
      </c>
      <c r="I58">
        <v>3.143491996476361</v>
      </c>
      <c r="J58">
        <v>2.7125885485208618</v>
      </c>
      <c r="K58">
        <v>3.0387086154943881</v>
      </c>
      <c r="L58">
        <v>4.8495902007216953</v>
      </c>
      <c r="M58">
        <v>1.385465424703616</v>
      </c>
      <c r="N58">
        <v>6.5900590578904916</v>
      </c>
      <c r="O58">
        <v>0.63838866752741608</v>
      </c>
      <c r="P58">
        <v>2.4353750453915861</v>
      </c>
      <c r="Q58">
        <v>1.085050033331395</v>
      </c>
      <c r="R58">
        <v>7.1876691716630443</v>
      </c>
      <c r="S58">
        <v>2.9783000712237842</v>
      </c>
      <c r="T58">
        <v>2.6205406544432521</v>
      </c>
      <c r="U58">
        <v>1.278148896989193</v>
      </c>
      <c r="V58">
        <v>7.356100509141835</v>
      </c>
      <c r="W58">
        <v>1.126531942529547</v>
      </c>
      <c r="X58">
        <v>2.21323205098293</v>
      </c>
      <c r="Y58">
        <v>0.23297978320699411</v>
      </c>
      <c r="Z58">
        <v>3.5074908195384071</v>
      </c>
      <c r="AA58">
        <v>4.0481224919055556</v>
      </c>
      <c r="AB58">
        <v>2.783604896355051</v>
      </c>
      <c r="AC58">
        <v>1.535123486304186</v>
      </c>
      <c r="AD58">
        <v>1.519538091970408</v>
      </c>
      <c r="AE58">
        <v>2.738155555295565</v>
      </c>
      <c r="AF58">
        <v>4.431769308414772</v>
      </c>
      <c r="AG58">
        <v>2.5870374972964121</v>
      </c>
      <c r="AH58" t="s">
        <v>49</v>
      </c>
      <c r="AI58" s="1">
        <v>45413</v>
      </c>
      <c r="AJ58" t="s">
        <v>41</v>
      </c>
      <c r="AK58">
        <v>6</v>
      </c>
    </row>
    <row r="59" spans="1:37" x14ac:dyDescent="0.25">
      <c r="A59">
        <v>45415</v>
      </c>
      <c r="B59">
        <v>0.41355225041752791</v>
      </c>
      <c r="C59">
        <v>1.7073754774299479E-3</v>
      </c>
      <c r="D59">
        <v>5.3697191630985498E-2</v>
      </c>
      <c r="E59">
        <v>0.19067339721986909</v>
      </c>
      <c r="F59">
        <v>1.3894272502174031E-2</v>
      </c>
      <c r="G59">
        <v>2.685131116706492E-3</v>
      </c>
      <c r="H59">
        <v>2.9505556098663451E-2</v>
      </c>
      <c r="I59">
        <v>1.0396424351533189</v>
      </c>
      <c r="J59">
        <v>7.7891555486665293E-2</v>
      </c>
      <c r="K59">
        <v>0.23695876359441259</v>
      </c>
      <c r="L59">
        <v>4.3712052108947246</v>
      </c>
      <c r="M59">
        <v>0.20256333232043541</v>
      </c>
      <c r="N59">
        <v>0.2479119071094657</v>
      </c>
      <c r="O59">
        <v>4.9639820619732607E-2</v>
      </c>
      <c r="P59">
        <v>0.52861472035419277</v>
      </c>
      <c r="Q59">
        <v>0.2068771173610191</v>
      </c>
      <c r="R59">
        <v>1.0687498806499481E-3</v>
      </c>
      <c r="S59">
        <v>0.1509686186142013</v>
      </c>
      <c r="T59">
        <v>0.26659328841173852</v>
      </c>
      <c r="U59">
        <v>0.15676974206327501</v>
      </c>
      <c r="V59">
        <v>0.19211003908302379</v>
      </c>
      <c r="W59">
        <v>3.267584996447906E-3</v>
      </c>
      <c r="X59">
        <v>0.45810756453466028</v>
      </c>
      <c r="Y59">
        <v>6.5360968530771791E-3</v>
      </c>
      <c r="Z59">
        <v>0.2737195762372342</v>
      </c>
      <c r="AA59">
        <v>0.47598424404693951</v>
      </c>
      <c r="AB59">
        <v>0.16663763691314021</v>
      </c>
      <c r="AC59">
        <v>0.54919929375426124</v>
      </c>
      <c r="AD59">
        <v>0.41257310033363631</v>
      </c>
      <c r="AE59">
        <v>0.26773493742929971</v>
      </c>
      <c r="AF59">
        <v>0.1008831609891099</v>
      </c>
      <c r="AG59">
        <v>0.97846822466474681</v>
      </c>
      <c r="AH59" t="s">
        <v>50</v>
      </c>
      <c r="AI59" s="1">
        <v>45413</v>
      </c>
      <c r="AJ59" t="s">
        <v>43</v>
      </c>
      <c r="AK59">
        <v>3</v>
      </c>
    </row>
    <row r="60" spans="1:37" x14ac:dyDescent="0.25">
      <c r="A60">
        <v>45414</v>
      </c>
      <c r="B60">
        <v>0.93811060605151453</v>
      </c>
      <c r="C60">
        <v>7.6997192555988039E-2</v>
      </c>
      <c r="D60">
        <v>0.2024292124017413</v>
      </c>
      <c r="E60">
        <v>0.50891583349076741</v>
      </c>
      <c r="F60">
        <v>0.86569702155559691</v>
      </c>
      <c r="G60">
        <v>7.5985439006566194E-2</v>
      </c>
      <c r="H60">
        <v>0.34434603987839968</v>
      </c>
      <c r="I60">
        <v>1.988110740429168</v>
      </c>
      <c r="J60">
        <v>0.2404488558449509</v>
      </c>
      <c r="K60">
        <v>0.44854681434511268</v>
      </c>
      <c r="L60">
        <v>0.25613912187490628</v>
      </c>
      <c r="M60">
        <v>5.5254140739873243</v>
      </c>
      <c r="N60">
        <v>1.28550123244269</v>
      </c>
      <c r="O60">
        <v>0.27054480383083351</v>
      </c>
      <c r="P60">
        <v>0.1089550480566573</v>
      </c>
      <c r="Q60">
        <v>0.16466659340217699</v>
      </c>
      <c r="R60">
        <v>0.1009290591489358</v>
      </c>
      <c r="S60">
        <v>0.77258131183977563</v>
      </c>
      <c r="T60">
        <v>0.60986314596681912</v>
      </c>
      <c r="U60">
        <v>1.585436581203292</v>
      </c>
      <c r="V60">
        <v>1.302307043874714</v>
      </c>
      <c r="W60">
        <v>0.52130615219441945</v>
      </c>
      <c r="X60">
        <v>0.74852823642364819</v>
      </c>
      <c r="Y60">
        <v>6.2169816574646847E-2</v>
      </c>
      <c r="Z60">
        <v>0.56354954256097289</v>
      </c>
      <c r="AA60">
        <v>1.0332114643438941</v>
      </c>
      <c r="AB60">
        <v>0.64520144766905041</v>
      </c>
      <c r="AC60">
        <v>2.5439435738312079</v>
      </c>
      <c r="AD60">
        <v>0.85754698763108794</v>
      </c>
      <c r="AE60">
        <v>0.95676875527444361</v>
      </c>
      <c r="AF60">
        <v>0.75171580708143715</v>
      </c>
      <c r="AG60">
        <v>0.8229068465889251</v>
      </c>
      <c r="AH60" t="s">
        <v>50</v>
      </c>
      <c r="AI60" s="1">
        <v>45413</v>
      </c>
      <c r="AJ60" t="s">
        <v>38</v>
      </c>
      <c r="AK60">
        <v>2</v>
      </c>
    </row>
    <row r="61" spans="1:37" x14ac:dyDescent="0.25">
      <c r="A61">
        <v>45408</v>
      </c>
      <c r="B61">
        <v>0.45546502183042142</v>
      </c>
      <c r="C61">
        <v>0.84843561879665297</v>
      </c>
      <c r="D61">
        <v>0.18266229045705221</v>
      </c>
      <c r="E61">
        <v>0.30397599095116667</v>
      </c>
      <c r="F61">
        <v>9.0738786357422399E-2</v>
      </c>
      <c r="G61">
        <v>8.2359734357734943E-2</v>
      </c>
      <c r="H61">
        <v>0.46611794903338949</v>
      </c>
      <c r="I61">
        <v>0.27565024896376938</v>
      </c>
      <c r="J61">
        <v>0.18594881159602589</v>
      </c>
      <c r="K61">
        <v>0.17926857327519419</v>
      </c>
      <c r="L61">
        <v>0.16640961388730471</v>
      </c>
      <c r="M61">
        <v>6.3465558799481953E-3</v>
      </c>
      <c r="N61">
        <v>0.29033602524154528</v>
      </c>
      <c r="O61">
        <v>0.17031435857720831</v>
      </c>
      <c r="P61">
        <v>1.628885483962339</v>
      </c>
      <c r="Q61">
        <v>0.25460577885857211</v>
      </c>
      <c r="R61">
        <v>0.11621813440164</v>
      </c>
      <c r="S61">
        <v>0.15903534280959619</v>
      </c>
      <c r="T61">
        <v>0.40240828595342237</v>
      </c>
      <c r="U61">
        <v>4.8868370797982078E-2</v>
      </c>
      <c r="V61">
        <v>0.44110447595568048</v>
      </c>
      <c r="W61">
        <v>1.3406999952274319E-2</v>
      </c>
      <c r="X61">
        <v>1.013522558447894</v>
      </c>
      <c r="Y61">
        <v>0.23331771249348759</v>
      </c>
      <c r="Z61">
        <v>0.50308278368089854</v>
      </c>
      <c r="AA61">
        <v>0.42865391692490012</v>
      </c>
      <c r="AB61">
        <v>0.3755940878312744</v>
      </c>
      <c r="AC61">
        <v>0.11208376980040979</v>
      </c>
      <c r="AD61">
        <v>0.61507818098458877</v>
      </c>
      <c r="AE61">
        <v>0.27280010210109967</v>
      </c>
      <c r="AF61">
        <v>0.39208240638126768</v>
      </c>
      <c r="AG61">
        <v>0.47805398762243673</v>
      </c>
      <c r="AH61" t="s">
        <v>51</v>
      </c>
      <c r="AI61" s="1">
        <v>45383</v>
      </c>
      <c r="AJ61" t="s">
        <v>43</v>
      </c>
      <c r="AK61">
        <v>26</v>
      </c>
    </row>
    <row r="62" spans="1:37" x14ac:dyDescent="0.25">
      <c r="A62">
        <v>45407</v>
      </c>
      <c r="B62">
        <v>0.24742353709707171</v>
      </c>
      <c r="C62">
        <v>0.18854926472268371</v>
      </c>
      <c r="D62">
        <v>0.1056189717678393</v>
      </c>
      <c r="E62">
        <v>0.1210029306359932</v>
      </c>
      <c r="F62">
        <v>6.2400918145536013E-2</v>
      </c>
      <c r="G62">
        <v>6.3992270419383407E-2</v>
      </c>
      <c r="H62">
        <v>0.18267048858820961</v>
      </c>
      <c r="I62">
        <v>8.9358885296881282E-2</v>
      </c>
      <c r="J62">
        <v>0.116734034512115</v>
      </c>
      <c r="K62">
        <v>0.12100210123496551</v>
      </c>
      <c r="L62">
        <v>4.063219870078711E-2</v>
      </c>
      <c r="M62">
        <v>5.0115052505729828E-3</v>
      </c>
      <c r="N62">
        <v>6.9803914252456745E-2</v>
      </c>
      <c r="O62">
        <v>0.47770084679831643</v>
      </c>
      <c r="P62">
        <v>0.50950302430511618</v>
      </c>
      <c r="Q62">
        <v>9.0927722675859218E-2</v>
      </c>
      <c r="R62">
        <v>9.681140557531516E-2</v>
      </c>
      <c r="S62">
        <v>0.10463309999350261</v>
      </c>
      <c r="T62">
        <v>0.18128141894177499</v>
      </c>
      <c r="U62">
        <v>5.3020882536763583E-2</v>
      </c>
      <c r="V62">
        <v>2.0054076406686001E-2</v>
      </c>
      <c r="W62">
        <v>1.2703963321155301E-2</v>
      </c>
      <c r="X62">
        <v>0.32498311313204031</v>
      </c>
      <c r="Y62">
        <v>6.7031799206358272E-3</v>
      </c>
      <c r="Z62">
        <v>0.27495246467849549</v>
      </c>
      <c r="AA62">
        <v>0.12385582730394749</v>
      </c>
      <c r="AB62">
        <v>0.15582098832347219</v>
      </c>
      <c r="AC62">
        <v>4.4869279624482138E-2</v>
      </c>
      <c r="AD62">
        <v>0.1010040692739359</v>
      </c>
      <c r="AE62">
        <v>9.6868977830388017E-2</v>
      </c>
      <c r="AF62">
        <v>0.14102164257457639</v>
      </c>
      <c r="AG62">
        <v>0.55638513867507555</v>
      </c>
      <c r="AH62" t="s">
        <v>51</v>
      </c>
      <c r="AI62" s="1">
        <v>45383</v>
      </c>
      <c r="AJ62" t="s">
        <v>38</v>
      </c>
      <c r="AK62">
        <v>25</v>
      </c>
    </row>
    <row r="63" spans="1:37" x14ac:dyDescent="0.25">
      <c r="A63">
        <v>45406</v>
      </c>
      <c r="B63">
        <v>1.8541693815775551</v>
      </c>
      <c r="C63">
        <v>3.6522223877126971</v>
      </c>
      <c r="D63">
        <v>0.69009447978412275</v>
      </c>
      <c r="E63">
        <v>2.0126859602100402</v>
      </c>
      <c r="F63">
        <v>1.773533183325013</v>
      </c>
      <c r="G63">
        <v>1.9933865043297829</v>
      </c>
      <c r="H63">
        <v>2.2582970621884288</v>
      </c>
      <c r="I63">
        <v>1.4456008545090671</v>
      </c>
      <c r="J63">
        <v>1.01087512032104</v>
      </c>
      <c r="K63">
        <v>1.8924976175509081</v>
      </c>
      <c r="L63">
        <v>5.1590904050464868E-2</v>
      </c>
      <c r="M63">
        <v>0.45920134567659798</v>
      </c>
      <c r="N63">
        <v>2.5366297492909569</v>
      </c>
      <c r="O63">
        <v>0.56487086532773645</v>
      </c>
      <c r="P63">
        <v>1.5133265185552121</v>
      </c>
      <c r="Q63">
        <v>0.79293534545337652</v>
      </c>
      <c r="R63">
        <v>5.2369691318921632</v>
      </c>
      <c r="S63">
        <v>2.013451587706458</v>
      </c>
      <c r="T63">
        <v>0.71507232537030985</v>
      </c>
      <c r="U63">
        <v>2.4716625608046749</v>
      </c>
      <c r="V63">
        <v>1.18200012894749</v>
      </c>
      <c r="W63">
        <v>1.999519578556533</v>
      </c>
      <c r="X63">
        <v>1.614119310078628</v>
      </c>
      <c r="Y63">
        <v>1.9977870876676509</v>
      </c>
      <c r="Z63">
        <v>2.3630058068242699</v>
      </c>
      <c r="AA63">
        <v>2.0305041569945401</v>
      </c>
      <c r="AB63">
        <v>1.1309218514684229</v>
      </c>
      <c r="AC63">
        <v>0.75168505453137402</v>
      </c>
      <c r="AD63">
        <v>1.683867319433054</v>
      </c>
      <c r="AE63">
        <v>2.358876762351219</v>
      </c>
      <c r="AF63">
        <v>1.607808090685239</v>
      </c>
      <c r="AG63">
        <v>1.4759726767161401</v>
      </c>
      <c r="AH63" t="s">
        <v>51</v>
      </c>
      <c r="AI63" s="1">
        <v>45383</v>
      </c>
      <c r="AJ63" t="s">
        <v>39</v>
      </c>
      <c r="AK63">
        <v>24</v>
      </c>
    </row>
    <row r="64" spans="1:37" x14ac:dyDescent="0.25">
      <c r="A64">
        <v>45405</v>
      </c>
      <c r="B64">
        <v>8.088650149264541E-2</v>
      </c>
      <c r="C64">
        <v>0.14170416243674849</v>
      </c>
      <c r="D64">
        <v>1.377622526309113E-2</v>
      </c>
      <c r="E64">
        <v>4.9508724155310019E-2</v>
      </c>
      <c r="F64">
        <v>8.6654418728792634E-2</v>
      </c>
      <c r="G64">
        <v>3.8152705601600888E-3</v>
      </c>
      <c r="H64">
        <v>0.74936461071361482</v>
      </c>
      <c r="I64">
        <v>1.7167329230298521E-3</v>
      </c>
      <c r="J64">
        <v>2.0487871250443029E-2</v>
      </c>
      <c r="K64">
        <v>3.4755001287759803E-2</v>
      </c>
      <c r="L64">
        <v>6.7352446228693659E-3</v>
      </c>
      <c r="M64">
        <v>4.2886039632101143E-2</v>
      </c>
      <c r="N64">
        <v>2.7968768416461589E-2</v>
      </c>
      <c r="O64">
        <v>6.3132440098766604E-2</v>
      </c>
      <c r="P64">
        <v>3.107024002871332E-3</v>
      </c>
      <c r="Q64">
        <v>2.8287081509408368E-2</v>
      </c>
      <c r="R64">
        <v>1.5547655252988171E-2</v>
      </c>
      <c r="S64">
        <v>6.6700992292277458E-3</v>
      </c>
      <c r="T64">
        <v>1.7232857444684089E-2</v>
      </c>
      <c r="U64">
        <v>6.5807441937159846E-3</v>
      </c>
      <c r="V64">
        <v>8.8092514225890026E-2</v>
      </c>
      <c r="W64">
        <v>0.13284395852437439</v>
      </c>
      <c r="X64">
        <v>5.2332490015805869E-3</v>
      </c>
      <c r="Y64">
        <v>1.7485998684108689E-2</v>
      </c>
      <c r="Z64">
        <v>5.4660603741247232E-2</v>
      </c>
      <c r="AA64">
        <v>1.903851106956183E-2</v>
      </c>
      <c r="AB64">
        <v>9.813325096038103E-2</v>
      </c>
      <c r="AC64">
        <v>2.8783736286139981E-2</v>
      </c>
      <c r="AD64">
        <v>8.7241498453598354E-2</v>
      </c>
      <c r="AE64">
        <v>2.9117645632431639E-2</v>
      </c>
      <c r="AF64">
        <v>2.5127971323740821E-2</v>
      </c>
      <c r="AG64">
        <v>0.10071235304824511</v>
      </c>
      <c r="AH64" t="s">
        <v>51</v>
      </c>
      <c r="AI64" s="1">
        <v>45383</v>
      </c>
      <c r="AJ64" t="s">
        <v>40</v>
      </c>
      <c r="AK64">
        <v>23</v>
      </c>
    </row>
    <row r="65" spans="1:37" x14ac:dyDescent="0.25">
      <c r="A65">
        <v>45404</v>
      </c>
      <c r="B65">
        <v>0.87581240674012606</v>
      </c>
      <c r="C65">
        <v>1.80574274764395</v>
      </c>
      <c r="D65">
        <v>0.24829761378854531</v>
      </c>
      <c r="E65">
        <v>0.71046470913921989</v>
      </c>
      <c r="F65">
        <v>0.41366763992437772</v>
      </c>
      <c r="G65">
        <v>3.450816454898848</v>
      </c>
      <c r="H65">
        <v>0.33465723375881379</v>
      </c>
      <c r="I65">
        <v>0.5042185233949702</v>
      </c>
      <c r="J65">
        <v>7.3599861536014499E-2</v>
      </c>
      <c r="K65">
        <v>0.75208889329191841</v>
      </c>
      <c r="L65">
        <v>0.1965462110904902</v>
      </c>
      <c r="M65">
        <v>7.8205904267300577E-2</v>
      </c>
      <c r="N65">
        <v>0.29792816108972853</v>
      </c>
      <c r="O65">
        <v>0.22311561822434811</v>
      </c>
      <c r="P65">
        <v>7.3350781609396662E-2</v>
      </c>
      <c r="Q65">
        <v>0.37845751232765701</v>
      </c>
      <c r="R65">
        <v>1.4811974613917329</v>
      </c>
      <c r="S65">
        <v>0.98579720987355668</v>
      </c>
      <c r="T65">
        <v>0.59077701784848335</v>
      </c>
      <c r="U65">
        <v>0.34949705744086379</v>
      </c>
      <c r="V65">
        <v>0.2600911741270317</v>
      </c>
      <c r="W65">
        <v>0.31992477749314119</v>
      </c>
      <c r="X65">
        <v>0.81755813449828141</v>
      </c>
      <c r="Y65">
        <v>0.2175825479712204</v>
      </c>
      <c r="Z65">
        <v>1.4670855726805601</v>
      </c>
      <c r="AA65">
        <v>0.36556293588803551</v>
      </c>
      <c r="AB65">
        <v>0.46071996843129859</v>
      </c>
      <c r="AC65">
        <v>0.20837562040345201</v>
      </c>
      <c r="AD65">
        <v>0.13759155760316721</v>
      </c>
      <c r="AE65">
        <v>0.89838955656424557</v>
      </c>
      <c r="AF65">
        <v>0.76556994444284954</v>
      </c>
      <c r="AG65">
        <v>1.080150720031422</v>
      </c>
      <c r="AH65" t="s">
        <v>51</v>
      </c>
      <c r="AI65" s="1">
        <v>45383</v>
      </c>
      <c r="AJ65" t="s">
        <v>41</v>
      </c>
      <c r="AK65">
        <v>22</v>
      </c>
    </row>
    <row r="66" spans="1:37" x14ac:dyDescent="0.25">
      <c r="A66">
        <v>45401</v>
      </c>
      <c r="B66">
        <v>0.15186940989201561</v>
      </c>
      <c r="C66">
        <v>0.79440391599969307</v>
      </c>
      <c r="D66">
        <v>0.70341442247598251</v>
      </c>
      <c r="E66">
        <v>9.9684917203826814E-2</v>
      </c>
      <c r="F66">
        <v>9.1674596101996766E-3</v>
      </c>
      <c r="G66">
        <v>3.9468944530543122E-2</v>
      </c>
      <c r="H66">
        <v>5.2409813672267568E-2</v>
      </c>
      <c r="I66">
        <v>4.1615756393991968E-2</v>
      </c>
      <c r="J66">
        <v>6.7883302969800607E-2</v>
      </c>
      <c r="K66">
        <v>1.5008605373229451</v>
      </c>
      <c r="L66">
        <v>0.1086732750030304</v>
      </c>
      <c r="M66">
        <v>1.5538556171150599E-2</v>
      </c>
      <c r="N66">
        <v>1.001725507924894E-2</v>
      </c>
      <c r="O66">
        <v>0.24131905283058669</v>
      </c>
      <c r="P66">
        <v>0.28278612999501002</v>
      </c>
      <c r="Q66">
        <v>5.6257934093401928E-2</v>
      </c>
      <c r="R66">
        <v>0</v>
      </c>
      <c r="S66">
        <v>0.35567702928694078</v>
      </c>
      <c r="T66">
        <v>0.1005100955918658</v>
      </c>
      <c r="U66">
        <v>7.3013641660657214E-3</v>
      </c>
      <c r="V66">
        <v>2.6242120285674589E-2</v>
      </c>
      <c r="W66">
        <v>0.60862881977427197</v>
      </c>
      <c r="X66">
        <v>7.1261620551554911E-2</v>
      </c>
      <c r="Y66">
        <v>0.50407210461167373</v>
      </c>
      <c r="Z66">
        <v>0.1732876268233908</v>
      </c>
      <c r="AA66">
        <v>0.12845466410098411</v>
      </c>
      <c r="AB66">
        <v>7.0734260606486563E-2</v>
      </c>
      <c r="AC66">
        <v>0.2409938375717865</v>
      </c>
      <c r="AD66">
        <v>4.0567256741109239E-2</v>
      </c>
      <c r="AE66">
        <v>2.224401983980575E-2</v>
      </c>
      <c r="AF66">
        <v>0.17474926186433329</v>
      </c>
      <c r="AG66">
        <v>0.28539617832104941</v>
      </c>
      <c r="AH66" t="s">
        <v>52</v>
      </c>
      <c r="AI66" s="1">
        <v>45383</v>
      </c>
      <c r="AJ66" t="s">
        <v>43</v>
      </c>
      <c r="AK66">
        <v>19</v>
      </c>
    </row>
    <row r="67" spans="1:37" x14ac:dyDescent="0.25">
      <c r="A67">
        <v>45399</v>
      </c>
      <c r="B67">
        <v>0.15784248268943299</v>
      </c>
      <c r="C67">
        <v>2.2264941771447748E-3</v>
      </c>
      <c r="D67">
        <v>1.8789453269951739E-2</v>
      </c>
      <c r="E67">
        <v>0.17514862973976689</v>
      </c>
      <c r="F67">
        <v>5.3450592849092994E-3</v>
      </c>
      <c r="G67">
        <v>8.0176467019313115E-3</v>
      </c>
      <c r="H67">
        <v>6.7425112967103426E-3</v>
      </c>
      <c r="I67">
        <v>0.25397016077531809</v>
      </c>
      <c r="J67">
        <v>0.40631069630191258</v>
      </c>
      <c r="K67">
        <v>1.965341182305998E-2</v>
      </c>
      <c r="L67">
        <v>0.32733763906517149</v>
      </c>
      <c r="M67">
        <v>7.295121275958074E-3</v>
      </c>
      <c r="N67">
        <v>3.066702614478253E-2</v>
      </c>
      <c r="O67">
        <v>0.1073244574778955</v>
      </c>
      <c r="P67">
        <v>3.8567175561045101E-2</v>
      </c>
      <c r="Q67">
        <v>6.3452609106361177E-2</v>
      </c>
      <c r="R67">
        <v>4.081462196534241E-4</v>
      </c>
      <c r="S67">
        <v>0.24056944366543501</v>
      </c>
      <c r="T67">
        <v>2.541472583091962E-2</v>
      </c>
      <c r="U67">
        <v>0</v>
      </c>
      <c r="V67">
        <v>7.9024806005388734E-2</v>
      </c>
      <c r="W67">
        <v>0.22197028490949769</v>
      </c>
      <c r="X67">
        <v>5.7198929018243007E-2</v>
      </c>
      <c r="Y67">
        <v>0.1378669706727452</v>
      </c>
      <c r="Z67">
        <v>0.17187113898313019</v>
      </c>
      <c r="AA67">
        <v>8.4434267103950703E-2</v>
      </c>
      <c r="AB67">
        <v>4.7757694646062963E-2</v>
      </c>
      <c r="AC67">
        <v>9.9489005064574587E-2</v>
      </c>
      <c r="AD67">
        <v>3.2125933637200017E-2</v>
      </c>
      <c r="AE67">
        <v>8.0292377881721212E-3</v>
      </c>
      <c r="AF67">
        <v>0.1288382481837628</v>
      </c>
      <c r="AG67">
        <v>0.34514196210466808</v>
      </c>
      <c r="AH67" t="s">
        <v>52</v>
      </c>
      <c r="AI67" s="1">
        <v>45383</v>
      </c>
      <c r="AJ67" t="s">
        <v>39</v>
      </c>
      <c r="AK67">
        <v>17</v>
      </c>
    </row>
    <row r="68" spans="1:37" x14ac:dyDescent="0.25">
      <c r="A68">
        <v>45398</v>
      </c>
      <c r="B68">
        <v>0.61887267403551238</v>
      </c>
      <c r="C68">
        <v>0.50561146960598369</v>
      </c>
      <c r="D68">
        <v>3.9788768746490009E-4</v>
      </c>
      <c r="E68">
        <v>0.48617233461392922</v>
      </c>
      <c r="F68">
        <v>0.40347574401565089</v>
      </c>
      <c r="G68">
        <v>0.67025780534278712</v>
      </c>
      <c r="H68">
        <v>0.65899127562246484</v>
      </c>
      <c r="I68">
        <v>0.69016323896919107</v>
      </c>
      <c r="J68">
        <v>0.6902159758824572</v>
      </c>
      <c r="K68">
        <v>1.5285702106928789</v>
      </c>
      <c r="L68">
        <v>0.86728338062512778</v>
      </c>
      <c r="M68">
        <v>0.12830378498079839</v>
      </c>
      <c r="N68">
        <v>0.67119339909830211</v>
      </c>
      <c r="O68">
        <v>0.48195364557750731</v>
      </c>
      <c r="P68">
        <v>0.16168207984146671</v>
      </c>
      <c r="Q68">
        <v>0.62309887507587458</v>
      </c>
      <c r="R68">
        <v>0.16535383133637219</v>
      </c>
      <c r="S68">
        <v>1.6108740519405409</v>
      </c>
      <c r="T68">
        <v>0.48457783137057542</v>
      </c>
      <c r="U68">
        <v>0.37053526850271779</v>
      </c>
      <c r="V68">
        <v>1.5256170907599751</v>
      </c>
      <c r="W68">
        <v>0.35396864868012551</v>
      </c>
      <c r="X68">
        <v>0.53561633286130683</v>
      </c>
      <c r="Y68">
        <v>0.32208218119204979</v>
      </c>
      <c r="Z68">
        <v>0.62853828499322384</v>
      </c>
      <c r="AA68">
        <v>0.62474757851004903</v>
      </c>
      <c r="AB68">
        <v>0.68020420924097169</v>
      </c>
      <c r="AC68">
        <v>0.27973439647151838</v>
      </c>
      <c r="AD68">
        <v>0.99716016525410667</v>
      </c>
      <c r="AE68">
        <v>0.69789374411789074</v>
      </c>
      <c r="AF68">
        <v>0.5213272046955103</v>
      </c>
      <c r="AG68">
        <v>0.64637193669420012</v>
      </c>
      <c r="AH68" t="s">
        <v>52</v>
      </c>
      <c r="AI68" s="1">
        <v>45383</v>
      </c>
      <c r="AJ68" t="s">
        <v>40</v>
      </c>
      <c r="AK68">
        <v>16</v>
      </c>
    </row>
    <row r="69" spans="1:37" x14ac:dyDescent="0.25">
      <c r="A69">
        <v>45397</v>
      </c>
      <c r="B69">
        <v>5.0857252461420782E-3</v>
      </c>
      <c r="C69">
        <v>0</v>
      </c>
      <c r="D69">
        <v>0</v>
      </c>
      <c r="E69">
        <v>5.9537779838701619E-3</v>
      </c>
      <c r="F69">
        <v>3.3200762487749138E-3</v>
      </c>
      <c r="G69">
        <v>2.8537179880763351E-3</v>
      </c>
      <c r="H69">
        <v>9.6470083945649834E-3</v>
      </c>
      <c r="I69">
        <v>0</v>
      </c>
      <c r="J69">
        <v>1.139414370218963E-3</v>
      </c>
      <c r="K69">
        <v>7.4637258477050897E-2</v>
      </c>
      <c r="L69">
        <v>0.2475714728523519</v>
      </c>
      <c r="M69">
        <v>1.337317635929625E-2</v>
      </c>
      <c r="N69">
        <v>0</v>
      </c>
      <c r="O69">
        <v>4.2277466398795302E-2</v>
      </c>
      <c r="P69">
        <v>0</v>
      </c>
      <c r="Q69">
        <v>6.0567395031610313E-3</v>
      </c>
      <c r="R69">
        <v>0</v>
      </c>
      <c r="S69">
        <v>2.2908630735722421E-4</v>
      </c>
      <c r="T69">
        <v>2.9130479793813021E-5</v>
      </c>
      <c r="U69">
        <v>0</v>
      </c>
      <c r="V69">
        <v>2.2306447502261951E-2</v>
      </c>
      <c r="W69">
        <v>0</v>
      </c>
      <c r="X69">
        <v>2.2229369566103148E-3</v>
      </c>
      <c r="Y69">
        <v>0</v>
      </c>
      <c r="Z69">
        <v>3.254660234156713E-3</v>
      </c>
      <c r="AA69">
        <v>1.487608898775334E-3</v>
      </c>
      <c r="AB69">
        <v>8.9476847325945102E-3</v>
      </c>
      <c r="AC69">
        <v>1.9207648301257579E-2</v>
      </c>
      <c r="AD69">
        <v>0</v>
      </c>
      <c r="AE69">
        <v>2.7904389834329879E-3</v>
      </c>
      <c r="AF69">
        <v>7.6885609700213823E-3</v>
      </c>
      <c r="AG69">
        <v>5.3958269590059496E-3</v>
      </c>
      <c r="AH69" t="s">
        <v>52</v>
      </c>
      <c r="AI69" s="1">
        <v>45383</v>
      </c>
      <c r="AJ69" t="s">
        <v>41</v>
      </c>
      <c r="AK69">
        <v>15</v>
      </c>
    </row>
    <row r="70" spans="1:37" x14ac:dyDescent="0.25">
      <c r="A70">
        <v>45394</v>
      </c>
      <c r="B70">
        <v>0.66298090429433409</v>
      </c>
      <c r="C70">
        <v>0.45219931932579888</v>
      </c>
      <c r="D70">
        <v>0.12816636074163831</v>
      </c>
      <c r="E70">
        <v>0.2121803704206803</v>
      </c>
      <c r="F70">
        <v>0.47823454254208331</v>
      </c>
      <c r="G70">
        <v>1.152759273140239</v>
      </c>
      <c r="H70">
        <v>0.26266035299620077</v>
      </c>
      <c r="I70">
        <v>0.20761225069291411</v>
      </c>
      <c r="J70">
        <v>0.18879962710202369</v>
      </c>
      <c r="K70">
        <v>0.80346730234014374</v>
      </c>
      <c r="L70">
        <v>2.2051967895119611</v>
      </c>
      <c r="M70">
        <v>0.1158882292826765</v>
      </c>
      <c r="N70">
        <v>0.39725779930820548</v>
      </c>
      <c r="O70">
        <v>0.1810426683819481</v>
      </c>
      <c r="P70">
        <v>2.842348386164285E-2</v>
      </c>
      <c r="Q70">
        <v>2.713128547637246</v>
      </c>
      <c r="R70">
        <v>6.1620441728384337E-2</v>
      </c>
      <c r="S70">
        <v>1.6826839771034802E-2</v>
      </c>
      <c r="T70">
        <v>0.1609867233203186</v>
      </c>
      <c r="U70">
        <v>0.10572944496842381</v>
      </c>
      <c r="V70">
        <v>1.1632292032978051</v>
      </c>
      <c r="W70">
        <v>0.13337154303070989</v>
      </c>
      <c r="X70">
        <v>0.26478079247594749</v>
      </c>
      <c r="Y70">
        <v>0.78741112937883473</v>
      </c>
      <c r="Z70">
        <v>0.42468986989591362</v>
      </c>
      <c r="AA70">
        <v>0.2770889043578233</v>
      </c>
      <c r="AB70">
        <v>0.92490045157581302</v>
      </c>
      <c r="AC70">
        <v>0.62841375830171886</v>
      </c>
      <c r="AD70">
        <v>1.8011429144018041</v>
      </c>
      <c r="AE70">
        <v>1.113328986955872</v>
      </c>
      <c r="AF70">
        <v>0.35739250926082522</v>
      </c>
      <c r="AG70">
        <v>0.20976385777767209</v>
      </c>
      <c r="AH70" t="s">
        <v>53</v>
      </c>
      <c r="AI70" s="1">
        <v>45383</v>
      </c>
      <c r="AJ70" t="s">
        <v>43</v>
      </c>
      <c r="AK70">
        <v>12</v>
      </c>
    </row>
    <row r="71" spans="1:37" x14ac:dyDescent="0.25">
      <c r="A71">
        <v>45393</v>
      </c>
      <c r="B71">
        <v>0.50193689071907299</v>
      </c>
      <c r="C71">
        <v>0.30528412870883492</v>
      </c>
      <c r="D71">
        <v>5.8291589671245578E-2</v>
      </c>
      <c r="E71">
        <v>0.28428229850848369</v>
      </c>
      <c r="F71">
        <v>2.868871158874178E-2</v>
      </c>
      <c r="G71">
        <v>0.44176301672332108</v>
      </c>
      <c r="H71">
        <v>0.81984981697528658</v>
      </c>
      <c r="I71">
        <v>0.28120981617182372</v>
      </c>
      <c r="J71">
        <v>0.62284463983517335</v>
      </c>
      <c r="K71">
        <v>0.4434252186941875</v>
      </c>
      <c r="L71">
        <v>4.2876509863679413E-2</v>
      </c>
      <c r="M71">
        <v>0.11045291484035941</v>
      </c>
      <c r="N71">
        <v>0.73143934837917157</v>
      </c>
      <c r="O71">
        <v>9.0646559466341425E-2</v>
      </c>
      <c r="P71">
        <v>0.26098717342176447</v>
      </c>
      <c r="Q71">
        <v>0.18038687953019769</v>
      </c>
      <c r="R71">
        <v>8.7503010953167315E-2</v>
      </c>
      <c r="S71">
        <v>1.2246233489562519</v>
      </c>
      <c r="T71">
        <v>0.102241780882053</v>
      </c>
      <c r="U71">
        <v>7.7094244446245838E-2</v>
      </c>
      <c r="V71">
        <v>0.3046723888572484</v>
      </c>
      <c r="W71">
        <v>0.1985785258483389</v>
      </c>
      <c r="X71">
        <v>0.102323041476475</v>
      </c>
      <c r="Y71">
        <v>1.959612650626285</v>
      </c>
      <c r="Z71">
        <v>0.39960530798856259</v>
      </c>
      <c r="AA71">
        <v>0.44495867282722762</v>
      </c>
      <c r="AB71">
        <v>0.24788175365494011</v>
      </c>
      <c r="AC71">
        <v>0.27893405652308872</v>
      </c>
      <c r="AD71">
        <v>0.18547275013871209</v>
      </c>
      <c r="AE71">
        <v>0.28449847649268789</v>
      </c>
      <c r="AF71">
        <v>0.56678874592458672</v>
      </c>
      <c r="AG71">
        <v>0.34549066312997662</v>
      </c>
      <c r="AH71" t="s">
        <v>53</v>
      </c>
      <c r="AI71" s="1">
        <v>45383</v>
      </c>
      <c r="AJ71" t="s">
        <v>38</v>
      </c>
      <c r="AK71">
        <v>11</v>
      </c>
    </row>
    <row r="72" spans="1:37" x14ac:dyDescent="0.25">
      <c r="A72">
        <v>45392</v>
      </c>
      <c r="B72">
        <v>0.22901470373928029</v>
      </c>
      <c r="C72">
        <v>7.0696956309323905E-2</v>
      </c>
      <c r="D72">
        <v>3.3609476765444242E-3</v>
      </c>
      <c r="E72">
        <v>0.14295841007922511</v>
      </c>
      <c r="F72">
        <v>1.0405587558488721E-4</v>
      </c>
      <c r="G72">
        <v>7.2413793562597077E-5</v>
      </c>
      <c r="H72">
        <v>7.0782790246997906E-2</v>
      </c>
      <c r="I72">
        <v>6.5352669626120088E-2</v>
      </c>
      <c r="J72">
        <v>6.6273590226436973E-5</v>
      </c>
      <c r="K72">
        <v>1.275659056098713E-2</v>
      </c>
      <c r="L72">
        <v>5.9200707498890871E-2</v>
      </c>
      <c r="M72">
        <v>1.965859911198135E-2</v>
      </c>
      <c r="N72">
        <v>8.8534978825955957E-3</v>
      </c>
      <c r="O72">
        <v>0.19023291247303489</v>
      </c>
      <c r="P72">
        <v>3.0534694720002399E-2</v>
      </c>
      <c r="Q72">
        <v>1.129360900704597</v>
      </c>
      <c r="R72">
        <v>3.2186894453080983E-2</v>
      </c>
      <c r="S72">
        <v>7.496880846627757E-2</v>
      </c>
      <c r="T72">
        <v>6.2442493272103342E-2</v>
      </c>
      <c r="U72">
        <v>3.4828364729858029E-2</v>
      </c>
      <c r="V72">
        <v>0</v>
      </c>
      <c r="W72">
        <v>0.1226840327461913</v>
      </c>
      <c r="X72">
        <v>4.7383675092782858E-2</v>
      </c>
      <c r="Y72">
        <v>0.82304505435885966</v>
      </c>
      <c r="Z72">
        <v>0.11356240689391831</v>
      </c>
      <c r="AA72">
        <v>1.9092664076820729E-2</v>
      </c>
      <c r="AB72">
        <v>0.21539936137384369</v>
      </c>
      <c r="AC72">
        <v>0.1192236026370934</v>
      </c>
      <c r="AD72">
        <v>7.1880818340370134E-2</v>
      </c>
      <c r="AE72">
        <v>2.939628729919545E-2</v>
      </c>
      <c r="AF72">
        <v>0.25155300927881302</v>
      </c>
      <c r="AG72">
        <v>0.14823856099151331</v>
      </c>
      <c r="AH72" t="s">
        <v>53</v>
      </c>
      <c r="AI72" s="1">
        <v>45383</v>
      </c>
      <c r="AJ72" t="s">
        <v>39</v>
      </c>
      <c r="AK72">
        <v>10</v>
      </c>
    </row>
    <row r="73" spans="1:37" x14ac:dyDescent="0.25">
      <c r="A73">
        <v>45391</v>
      </c>
      <c r="B73">
        <v>0.80855754802604318</v>
      </c>
      <c r="C73">
        <v>0.82328494753722004</v>
      </c>
      <c r="D73">
        <v>0.30582006831905711</v>
      </c>
      <c r="E73">
        <v>0.59501189261472454</v>
      </c>
      <c r="F73">
        <v>0.72968331580396817</v>
      </c>
      <c r="G73">
        <v>1.531910834775247</v>
      </c>
      <c r="H73">
        <v>0.25920781926846392</v>
      </c>
      <c r="I73">
        <v>0.52636704837770254</v>
      </c>
      <c r="J73">
        <v>0.18416802079277819</v>
      </c>
      <c r="K73">
        <v>0.51134298936455558</v>
      </c>
      <c r="L73">
        <v>0.26082761712379071</v>
      </c>
      <c r="M73">
        <v>0.1053981625408443</v>
      </c>
      <c r="N73">
        <v>0.6772387842236921</v>
      </c>
      <c r="O73">
        <v>0.5738854643135235</v>
      </c>
      <c r="P73">
        <v>0.67992474780612588</v>
      </c>
      <c r="Q73">
        <v>0.89607919624220389</v>
      </c>
      <c r="R73">
        <v>0.66326831111861873</v>
      </c>
      <c r="S73">
        <v>0.39061796186463932</v>
      </c>
      <c r="T73">
        <v>0.29681431395125218</v>
      </c>
      <c r="U73">
        <v>1.7326509716051101E-2</v>
      </c>
      <c r="V73">
        <v>0.55933168650442133</v>
      </c>
      <c r="W73">
        <v>0.73889844657296944</v>
      </c>
      <c r="X73">
        <v>0.51333812814394486</v>
      </c>
      <c r="Y73">
        <v>0.73314830788944363</v>
      </c>
      <c r="Z73">
        <v>0.89507901572239346</v>
      </c>
      <c r="AA73">
        <v>0.55068653311255544</v>
      </c>
      <c r="AB73">
        <v>0.60316523855168791</v>
      </c>
      <c r="AC73">
        <v>0.28899270040748343</v>
      </c>
      <c r="AD73">
        <v>0.90686472543632746</v>
      </c>
      <c r="AE73">
        <v>0.76929342909720688</v>
      </c>
      <c r="AF73">
        <v>0.62270681595201205</v>
      </c>
      <c r="AG73">
        <v>0.72234318610826298</v>
      </c>
      <c r="AH73" t="s">
        <v>53</v>
      </c>
      <c r="AI73" s="1">
        <v>45383</v>
      </c>
      <c r="AJ73" t="s">
        <v>40</v>
      </c>
      <c r="AK73">
        <v>9</v>
      </c>
    </row>
    <row r="74" spans="1:37" x14ac:dyDescent="0.25">
      <c r="A74">
        <v>45390</v>
      </c>
      <c r="B74">
        <v>6.2612507190589597E-2</v>
      </c>
      <c r="C74">
        <v>1.459611239422476E-3</v>
      </c>
      <c r="D74">
        <v>1.1777353558912299E-2</v>
      </c>
      <c r="E74">
        <v>6.6843745069755753E-2</v>
      </c>
      <c r="F74">
        <v>9.6026671336005662E-2</v>
      </c>
      <c r="G74">
        <v>5.1127691510170527E-3</v>
      </c>
      <c r="H74">
        <v>3.3794114803872427E-2</v>
      </c>
      <c r="I74">
        <v>1.1617559797024869E-2</v>
      </c>
      <c r="J74">
        <v>7.1544545729191223E-4</v>
      </c>
      <c r="K74">
        <v>2.1716412482146561E-4</v>
      </c>
      <c r="L74">
        <v>5.1384157467574382E-2</v>
      </c>
      <c r="M74">
        <v>4.596104698254522E-4</v>
      </c>
      <c r="N74">
        <v>2.3255011894718691E-2</v>
      </c>
      <c r="O74">
        <v>6.9978220188744292E-2</v>
      </c>
      <c r="P74">
        <v>0.1134461553675615</v>
      </c>
      <c r="Q74">
        <v>0.13528267804347999</v>
      </c>
      <c r="R74">
        <v>9.5894144484441349E-2</v>
      </c>
      <c r="S74">
        <v>4.1311124603806468E-2</v>
      </c>
      <c r="T74">
        <v>5.9481043850968023E-2</v>
      </c>
      <c r="U74">
        <v>7.5318821381445602E-3</v>
      </c>
      <c r="V74">
        <v>9.3004340743204697E-2</v>
      </c>
      <c r="W74">
        <v>3.7777930649269743E-2</v>
      </c>
      <c r="X74">
        <v>4.9648847546866097E-2</v>
      </c>
      <c r="Y74">
        <v>0.1182019102285147</v>
      </c>
      <c r="Z74">
        <v>5.078649108656666E-2</v>
      </c>
      <c r="AA74">
        <v>4.1122646381935149E-2</v>
      </c>
      <c r="AB74">
        <v>0.11357566461285171</v>
      </c>
      <c r="AC74">
        <v>3.616220851687018E-2</v>
      </c>
      <c r="AD74">
        <v>9.7480928413181192E-2</v>
      </c>
      <c r="AE74">
        <v>1.4050546888682611E-2</v>
      </c>
      <c r="AF74">
        <v>8.7512485915880955E-2</v>
      </c>
      <c r="AG74">
        <v>5.5133520196636983E-2</v>
      </c>
      <c r="AH74" t="s">
        <v>53</v>
      </c>
      <c r="AI74" s="1">
        <v>45383</v>
      </c>
      <c r="AJ74" t="s">
        <v>41</v>
      </c>
      <c r="AK74">
        <v>8</v>
      </c>
    </row>
    <row r="75" spans="1:37" x14ac:dyDescent="0.25">
      <c r="A75">
        <v>45387</v>
      </c>
      <c r="B75">
        <v>0.1829680096941157</v>
      </c>
      <c r="C75">
        <v>3.0360551263668559E-2</v>
      </c>
      <c r="D75">
        <v>1.07553605596571E-2</v>
      </c>
      <c r="E75">
        <v>0.2808351063475662</v>
      </c>
      <c r="F75">
        <v>4.2610731003299922E-2</v>
      </c>
      <c r="G75">
        <v>1.1538378089629601E-2</v>
      </c>
      <c r="H75">
        <v>0.68670855896214367</v>
      </c>
      <c r="I75">
        <v>4.7637471030324001E-2</v>
      </c>
      <c r="J75">
        <v>0.26347401137417159</v>
      </c>
      <c r="K75">
        <v>2.6041321164793759E-3</v>
      </c>
      <c r="L75">
        <v>0.5337995876388989</v>
      </c>
      <c r="M75">
        <v>1.9802224571762291E-2</v>
      </c>
      <c r="N75">
        <v>7.2728519111821006E-3</v>
      </c>
      <c r="O75">
        <v>0.17554809481740971</v>
      </c>
      <c r="P75">
        <v>1.429586168087563E-3</v>
      </c>
      <c r="Q75">
        <v>3.297906633864791E-2</v>
      </c>
      <c r="R75">
        <v>2.415595756049872E-3</v>
      </c>
      <c r="S75">
        <v>1.8794142894504109E-2</v>
      </c>
      <c r="T75">
        <v>5.8042848338649637E-2</v>
      </c>
      <c r="U75">
        <v>4.9099252356439994E-4</v>
      </c>
      <c r="V75">
        <v>2.2434076993079439E-2</v>
      </c>
      <c r="W75">
        <v>6.9699092769185913E-5</v>
      </c>
      <c r="X75">
        <v>0.61668601166296921</v>
      </c>
      <c r="Y75">
        <v>0.17520134100122731</v>
      </c>
      <c r="Z75">
        <v>0.25972436035504731</v>
      </c>
      <c r="AA75">
        <v>3.2737105953863907E-2</v>
      </c>
      <c r="AB75">
        <v>0.13077874751850149</v>
      </c>
      <c r="AC75">
        <v>0.14285006990149271</v>
      </c>
      <c r="AD75">
        <v>0.1417313011701247</v>
      </c>
      <c r="AE75">
        <v>4.2320277997486028E-2</v>
      </c>
      <c r="AF75">
        <v>0.1249115763579202</v>
      </c>
      <c r="AG75">
        <v>0.50568832961654331</v>
      </c>
      <c r="AH75" t="s">
        <v>54</v>
      </c>
      <c r="AI75" s="1">
        <v>45383</v>
      </c>
      <c r="AJ75" t="s">
        <v>43</v>
      </c>
      <c r="AK75">
        <v>5</v>
      </c>
    </row>
    <row r="76" spans="1:37" x14ac:dyDescent="0.25">
      <c r="A76">
        <v>45386</v>
      </c>
      <c r="B76">
        <v>0.30838726721661769</v>
      </c>
      <c r="C76">
        <v>0.11337103555908459</v>
      </c>
      <c r="D76">
        <v>6.2801189676719632E-2</v>
      </c>
      <c r="E76">
        <v>0.40929719943006498</v>
      </c>
      <c r="F76">
        <v>5.4814261102681908E-2</v>
      </c>
      <c r="G76">
        <v>2.3643222228424861E-2</v>
      </c>
      <c r="H76">
        <v>0.85998901032194974</v>
      </c>
      <c r="I76">
        <v>1.224886536601357E-2</v>
      </c>
      <c r="J76">
        <v>4.2747499403784808E-4</v>
      </c>
      <c r="K76">
        <v>0.18538857710588941</v>
      </c>
      <c r="L76">
        <v>0.18670166063680199</v>
      </c>
      <c r="M76">
        <v>4.4185596902040873E-2</v>
      </c>
      <c r="N76">
        <v>5.6190486760247321E-2</v>
      </c>
      <c r="O76">
        <v>8.2871080109593279E-2</v>
      </c>
      <c r="P76">
        <v>1.7169927044157381E-2</v>
      </c>
      <c r="Q76">
        <v>5.8167244121627958E-2</v>
      </c>
      <c r="R76">
        <v>0</v>
      </c>
      <c r="S76">
        <v>9.2879911378063E-4</v>
      </c>
      <c r="T76">
        <v>0.19014791939009651</v>
      </c>
      <c r="U76">
        <v>0</v>
      </c>
      <c r="V76">
        <v>1.9565536457183182E-2</v>
      </c>
      <c r="W76">
        <v>1.47159379595776E-2</v>
      </c>
      <c r="X76">
        <v>0.62400461675786656</v>
      </c>
      <c r="Y76">
        <v>6.9582646254050723E-2</v>
      </c>
      <c r="Z76">
        <v>0.4036051613532769</v>
      </c>
      <c r="AA76">
        <v>4.0817922387606842E-2</v>
      </c>
      <c r="AB76">
        <v>0.16368403691140579</v>
      </c>
      <c r="AC76">
        <v>0.19590660984652189</v>
      </c>
      <c r="AD76">
        <v>0.28131802997233102</v>
      </c>
      <c r="AE76">
        <v>5.5303480147875179E-2</v>
      </c>
      <c r="AF76">
        <v>0.25100964347973059</v>
      </c>
      <c r="AG76">
        <v>0.3302224804981887</v>
      </c>
      <c r="AH76" t="s">
        <v>54</v>
      </c>
      <c r="AI76" s="1">
        <v>45383</v>
      </c>
      <c r="AJ76" t="s">
        <v>38</v>
      </c>
      <c r="AK76">
        <v>4</v>
      </c>
    </row>
    <row r="77" spans="1:37" x14ac:dyDescent="0.25">
      <c r="A77">
        <v>45385</v>
      </c>
      <c r="B77">
        <v>0.37858607199381838</v>
      </c>
      <c r="C77">
        <v>2.7976137645881102E-4</v>
      </c>
      <c r="D77">
        <v>9.4176543566038484E-4</v>
      </c>
      <c r="E77">
        <v>3.9311414114321319E-2</v>
      </c>
      <c r="F77">
        <v>9.6866545149214514E-2</v>
      </c>
      <c r="G77">
        <v>7.03698766568185E-2</v>
      </c>
      <c r="H77">
        <v>1.106786183166832</v>
      </c>
      <c r="I77">
        <v>2.2976731228869989E-2</v>
      </c>
      <c r="J77">
        <v>0.1371130466558042</v>
      </c>
      <c r="K77">
        <v>0.28897301798419528</v>
      </c>
      <c r="L77">
        <v>1.4813786515337161E-2</v>
      </c>
      <c r="M77">
        <v>5.4640439292103382E-2</v>
      </c>
      <c r="N77">
        <v>0.54836744149293037</v>
      </c>
      <c r="O77">
        <v>0.1593001122443734</v>
      </c>
      <c r="P77">
        <v>0.54100959821389116</v>
      </c>
      <c r="Q77">
        <v>2.977218364675697E-3</v>
      </c>
      <c r="R77">
        <v>1.015808264377104E-3</v>
      </c>
      <c r="S77">
        <v>0.1862932911601155</v>
      </c>
      <c r="T77">
        <v>0.13918245592357331</v>
      </c>
      <c r="U77">
        <v>2.8537594845716791E-2</v>
      </c>
      <c r="V77">
        <v>1.6300496066723139E-2</v>
      </c>
      <c r="W77">
        <v>0</v>
      </c>
      <c r="X77">
        <v>0.41520504087256938</v>
      </c>
      <c r="Y77">
        <v>7.8091394582644899E-2</v>
      </c>
      <c r="Z77">
        <v>0.1817678060131932</v>
      </c>
      <c r="AA77">
        <v>0.56886901187315597</v>
      </c>
      <c r="AB77">
        <v>0.18041442854258141</v>
      </c>
      <c r="AC77">
        <v>5.2859578813187431E-2</v>
      </c>
      <c r="AD77">
        <v>3.7434684705767413E-2</v>
      </c>
      <c r="AE77">
        <v>2.6797211959174429E-2</v>
      </c>
      <c r="AF77">
        <v>0.26581741070570819</v>
      </c>
      <c r="AG77">
        <v>0.84369947442337712</v>
      </c>
      <c r="AH77" t="s">
        <v>54</v>
      </c>
      <c r="AI77" s="1">
        <v>45383</v>
      </c>
      <c r="AJ77" t="s">
        <v>39</v>
      </c>
      <c r="AK77">
        <v>3</v>
      </c>
    </row>
    <row r="78" spans="1:37" x14ac:dyDescent="0.25">
      <c r="A78">
        <v>45384</v>
      </c>
      <c r="B78">
        <v>1.55344935714622</v>
      </c>
      <c r="C78">
        <v>0.29983324343542539</v>
      </c>
      <c r="D78">
        <v>4.7231540091971419E-2</v>
      </c>
      <c r="E78">
        <v>0.66116652870823855</v>
      </c>
      <c r="F78">
        <v>0.83325902535880736</v>
      </c>
      <c r="G78">
        <v>0.98560431271053806</v>
      </c>
      <c r="H78">
        <v>0.33442438938551522</v>
      </c>
      <c r="I78">
        <v>0.1140129680461726</v>
      </c>
      <c r="J78">
        <v>7.4509340234450274</v>
      </c>
      <c r="K78">
        <v>2.2325649797910492</v>
      </c>
      <c r="L78">
        <v>0.48702705238872501</v>
      </c>
      <c r="M78">
        <v>3.380232739496666</v>
      </c>
      <c r="N78">
        <v>3.3432123974446242</v>
      </c>
      <c r="O78">
        <v>0.27555560660101919</v>
      </c>
      <c r="P78">
        <v>0.34369602319546549</v>
      </c>
      <c r="Q78">
        <v>0.26919167771886732</v>
      </c>
      <c r="R78">
        <v>0.9969609500231581</v>
      </c>
      <c r="S78">
        <v>1.0344902296025029</v>
      </c>
      <c r="T78">
        <v>0.42414714763285138</v>
      </c>
      <c r="U78">
        <v>3.5180560901136547E-2</v>
      </c>
      <c r="V78">
        <v>1.874254972299662</v>
      </c>
      <c r="W78">
        <v>0.49360314877145151</v>
      </c>
      <c r="X78">
        <v>0.87514306151983978</v>
      </c>
      <c r="Y78">
        <v>0.19324125764517089</v>
      </c>
      <c r="Z78">
        <v>0.85922428041051446</v>
      </c>
      <c r="AA78">
        <v>2.2695527201477659</v>
      </c>
      <c r="AB78">
        <v>0.70751692200569205</v>
      </c>
      <c r="AC78">
        <v>0.95386495952584593</v>
      </c>
      <c r="AD78">
        <v>1.283083922007964</v>
      </c>
      <c r="AE78">
        <v>1.342158927657956</v>
      </c>
      <c r="AF78">
        <v>1.209748372089184</v>
      </c>
      <c r="AG78">
        <v>0.85288503852077002</v>
      </c>
      <c r="AH78" t="s">
        <v>54</v>
      </c>
      <c r="AI78" s="1">
        <v>45383</v>
      </c>
      <c r="AJ78" t="s">
        <v>40</v>
      </c>
      <c r="AK78">
        <v>2</v>
      </c>
    </row>
    <row r="79" spans="1:37" x14ac:dyDescent="0.25">
      <c r="A79">
        <v>45383</v>
      </c>
      <c r="B79">
        <v>0.69036094025784644</v>
      </c>
      <c r="C79">
        <v>9.8097412312425303E-2</v>
      </c>
      <c r="D79">
        <v>1.1550319442795311E-2</v>
      </c>
      <c r="E79">
        <v>1.492217690188568</v>
      </c>
      <c r="F79">
        <v>8.1292973428716941E-2</v>
      </c>
      <c r="G79">
        <v>0.1654881784530492</v>
      </c>
      <c r="H79">
        <v>0.24626333998712091</v>
      </c>
      <c r="I79">
        <v>1.303791194927725</v>
      </c>
      <c r="J79">
        <v>0.42942131865979621</v>
      </c>
      <c r="K79">
        <v>7.3728817307454828E-3</v>
      </c>
      <c r="L79">
        <v>1.235300898368882</v>
      </c>
      <c r="M79">
        <v>0.13677955321665139</v>
      </c>
      <c r="N79">
        <v>9.254640488957161E-2</v>
      </c>
      <c r="O79">
        <v>5.4038834606551643E-2</v>
      </c>
      <c r="P79">
        <v>0.1783422622833446</v>
      </c>
      <c r="Q79">
        <v>1.8926121971172351E-2</v>
      </c>
      <c r="R79">
        <v>0.15049988611918741</v>
      </c>
      <c r="S79">
        <v>0.55032638149445301</v>
      </c>
      <c r="T79">
        <v>0.17232290993496591</v>
      </c>
      <c r="U79">
        <v>5.3492403504052391E-2</v>
      </c>
      <c r="V79">
        <v>0.1158996797190229</v>
      </c>
      <c r="W79">
        <v>0.1336149829446962</v>
      </c>
      <c r="X79">
        <v>0.25338528084942552</v>
      </c>
      <c r="Y79">
        <v>0.38275016830764608</v>
      </c>
      <c r="Z79">
        <v>0.77187947237432464</v>
      </c>
      <c r="AA79">
        <v>0.2454381949316824</v>
      </c>
      <c r="AB79">
        <v>0.14299429028621161</v>
      </c>
      <c r="AC79">
        <v>0.31798340577485479</v>
      </c>
      <c r="AD79">
        <v>7.7569522991979029E-2</v>
      </c>
      <c r="AE79">
        <v>0.16981744555345349</v>
      </c>
      <c r="AF79">
        <v>0.67525584445290188</v>
      </c>
      <c r="AG79">
        <v>0.58156115085823612</v>
      </c>
      <c r="AH79" t="s">
        <v>54</v>
      </c>
      <c r="AI79" s="1">
        <v>45383</v>
      </c>
      <c r="AJ79" t="s">
        <v>41</v>
      </c>
      <c r="AK79">
        <v>1</v>
      </c>
    </row>
    <row r="80" spans="1:37" x14ac:dyDescent="0.25">
      <c r="A80">
        <v>45380</v>
      </c>
      <c r="B80">
        <v>0.14395244454872891</v>
      </c>
      <c r="C80">
        <v>2.6401067667723221E-2</v>
      </c>
      <c r="D80">
        <v>6.8479310766402977E-4</v>
      </c>
      <c r="E80">
        <v>5.5487073272019863E-2</v>
      </c>
      <c r="F80">
        <v>2.494955036355272E-2</v>
      </c>
      <c r="G80">
        <v>5.411883209691747E-4</v>
      </c>
      <c r="H80">
        <v>0.51094921764416401</v>
      </c>
      <c r="I80">
        <v>1.932954602677045E-2</v>
      </c>
      <c r="J80">
        <v>4.4529790936103644E-3</v>
      </c>
      <c r="K80">
        <v>1.5432981046873091E-2</v>
      </c>
      <c r="L80">
        <v>7.381645114671688E-2</v>
      </c>
      <c r="M80">
        <v>0.10139878848140529</v>
      </c>
      <c r="N80">
        <v>0.1386517666278097</v>
      </c>
      <c r="O80">
        <v>1.5796255774666309E-2</v>
      </c>
      <c r="P80">
        <v>0.1773375906879176</v>
      </c>
      <c r="Q80">
        <v>0.17281705626735719</v>
      </c>
      <c r="R80">
        <v>0.15329626744836719</v>
      </c>
      <c r="S80">
        <v>2.7564222728875569E-3</v>
      </c>
      <c r="T80">
        <v>7.9709605754345422E-2</v>
      </c>
      <c r="U80">
        <v>1.779209709701392E-4</v>
      </c>
      <c r="V80">
        <v>0.14849904493358851</v>
      </c>
      <c r="W80">
        <v>1.5569131690203659E-3</v>
      </c>
      <c r="X80">
        <v>6.9871395860034352E-2</v>
      </c>
      <c r="Y80">
        <v>0.13803749105410071</v>
      </c>
      <c r="Z80">
        <v>3.6792354709181262E-2</v>
      </c>
      <c r="AA80">
        <v>9.3520372994082362E-2</v>
      </c>
      <c r="AB80">
        <v>0.23915471175373931</v>
      </c>
      <c r="AC80">
        <v>9.3582942180415934E-2</v>
      </c>
      <c r="AD80">
        <v>0.20073987664693499</v>
      </c>
      <c r="AE80">
        <v>4.9118775800001097E-2</v>
      </c>
      <c r="AF80">
        <v>6.3678671484597923E-2</v>
      </c>
      <c r="AG80">
        <v>0.22715482703652101</v>
      </c>
      <c r="AH80" t="s">
        <v>55</v>
      </c>
      <c r="AI80" s="1">
        <v>45352</v>
      </c>
      <c r="AJ80" t="s">
        <v>43</v>
      </c>
      <c r="AK80">
        <v>29</v>
      </c>
    </row>
    <row r="81" spans="1:37" x14ac:dyDescent="0.25">
      <c r="A81">
        <v>45379</v>
      </c>
      <c r="B81">
        <v>0.4878695308959709</v>
      </c>
      <c r="C81">
        <v>0.16993747200364881</v>
      </c>
      <c r="D81">
        <v>2.5012429705259388E-2</v>
      </c>
      <c r="E81">
        <v>0.1470970797537989</v>
      </c>
      <c r="F81">
        <v>0.18785178615402209</v>
      </c>
      <c r="G81">
        <v>1.4750726948843751</v>
      </c>
      <c r="H81">
        <v>0.92362355979171296</v>
      </c>
      <c r="I81">
        <v>9.1649783148990242E-3</v>
      </c>
      <c r="J81">
        <v>2.6757665840304189E-4</v>
      </c>
      <c r="K81">
        <v>5.590299765210089E-2</v>
      </c>
      <c r="L81">
        <v>0.1078505685812082</v>
      </c>
      <c r="M81">
        <v>0.41633101262973971</v>
      </c>
      <c r="N81">
        <v>0.1420074881740242</v>
      </c>
      <c r="O81">
        <v>0.5097889147256377</v>
      </c>
      <c r="P81">
        <v>1.852349478302217</v>
      </c>
      <c r="Q81">
        <v>0.25330309892209329</v>
      </c>
      <c r="R81">
        <v>2.7527723909664369E-2</v>
      </c>
      <c r="S81">
        <v>7.4825577407516275E-2</v>
      </c>
      <c r="T81">
        <v>0.69176115517328685</v>
      </c>
      <c r="U81">
        <v>0.14622744698398571</v>
      </c>
      <c r="V81">
        <v>5.3305596757846118E-3</v>
      </c>
      <c r="W81">
        <v>8.1514401267748171E-2</v>
      </c>
      <c r="X81">
        <v>6.6639240514502082E-2</v>
      </c>
      <c r="Y81">
        <v>8.8502733666272565E-2</v>
      </c>
      <c r="Z81">
        <v>0.36295154421289127</v>
      </c>
      <c r="AA81">
        <v>0.24250185966516799</v>
      </c>
      <c r="AB81">
        <v>0.46949457401261713</v>
      </c>
      <c r="AC81">
        <v>0.2860436674534762</v>
      </c>
      <c r="AD81">
        <v>0.15863949880918071</v>
      </c>
      <c r="AE81">
        <v>0.33819203333403802</v>
      </c>
      <c r="AF81">
        <v>0.38808843354583278</v>
      </c>
      <c r="AG81">
        <v>0.49878397702391303</v>
      </c>
      <c r="AH81" t="s">
        <v>55</v>
      </c>
      <c r="AI81" s="1">
        <v>45352</v>
      </c>
      <c r="AJ81" t="s">
        <v>38</v>
      </c>
      <c r="AK81">
        <v>28</v>
      </c>
    </row>
    <row r="82" spans="1:37" x14ac:dyDescent="0.25">
      <c r="A82">
        <v>45378</v>
      </c>
      <c r="B82">
        <v>0.62752465689970605</v>
      </c>
      <c r="C82">
        <v>0.77804122199479764</v>
      </c>
      <c r="D82">
        <v>0.49964072522766051</v>
      </c>
      <c r="E82">
        <v>0.24964896916225479</v>
      </c>
      <c r="F82">
        <v>1.890760513840628E-2</v>
      </c>
      <c r="G82">
        <v>8.7644992827862395E-2</v>
      </c>
      <c r="H82">
        <v>1.43271900460329</v>
      </c>
      <c r="I82">
        <v>0.48990141129836179</v>
      </c>
      <c r="J82">
        <v>9.7062698814380012E-4</v>
      </c>
      <c r="K82">
        <v>2.6397943549520839</v>
      </c>
      <c r="L82">
        <v>0.34726281007501292</v>
      </c>
      <c r="M82">
        <v>0.25941564339547851</v>
      </c>
      <c r="N82">
        <v>0.34264653103320408</v>
      </c>
      <c r="O82">
        <v>0.20963275696632</v>
      </c>
      <c r="P82">
        <v>0.19997760479641929</v>
      </c>
      <c r="Q82">
        <v>4.5714846949510189E-2</v>
      </c>
      <c r="R82">
        <v>7.0072706316324567E-3</v>
      </c>
      <c r="S82">
        <v>2.6927232058912322E-3</v>
      </c>
      <c r="T82">
        <v>0.36107797650952761</v>
      </c>
      <c r="U82">
        <v>4.8575447722388247E-2</v>
      </c>
      <c r="V82">
        <v>2.8440214521129241</v>
      </c>
      <c r="W82">
        <v>7.5099146416181484E-2</v>
      </c>
      <c r="X82">
        <v>0.25037296965154271</v>
      </c>
      <c r="Y82">
        <v>0.314667514793664</v>
      </c>
      <c r="Z82">
        <v>0.34631092769199101</v>
      </c>
      <c r="AA82">
        <v>0.72188540846656946</v>
      </c>
      <c r="AB82">
        <v>0.53971375784502662</v>
      </c>
      <c r="AC82">
        <v>0.35936738257218281</v>
      </c>
      <c r="AD82">
        <v>0.1232001039989792</v>
      </c>
      <c r="AE82">
        <v>0.25194209331680462</v>
      </c>
      <c r="AF82">
        <v>0.62578986203540221</v>
      </c>
      <c r="AG82">
        <v>0.56555298227775852</v>
      </c>
      <c r="AH82" t="s">
        <v>55</v>
      </c>
      <c r="AI82" s="1">
        <v>45352</v>
      </c>
      <c r="AJ82" t="s">
        <v>39</v>
      </c>
      <c r="AK82">
        <v>27</v>
      </c>
    </row>
    <row r="83" spans="1:37" x14ac:dyDescent="0.25">
      <c r="A83">
        <v>45377</v>
      </c>
      <c r="B83">
        <v>1.1156748448274489</v>
      </c>
      <c r="C83">
        <v>6.8258950921010725E-2</v>
      </c>
      <c r="D83">
        <v>6.7259561749159124E-3</v>
      </c>
      <c r="E83">
        <v>1.4276020381245671</v>
      </c>
      <c r="F83">
        <v>1.02146970585584</v>
      </c>
      <c r="G83">
        <v>0.71353733430879351</v>
      </c>
      <c r="H83">
        <v>1.135508045803947</v>
      </c>
      <c r="I83">
        <v>0.88202942929681893</v>
      </c>
      <c r="J83">
        <v>0.48636662563206051</v>
      </c>
      <c r="K83">
        <v>0.51493835054011261</v>
      </c>
      <c r="L83">
        <v>0.1282128619219792</v>
      </c>
      <c r="M83">
        <v>0.2545450561156859</v>
      </c>
      <c r="N83">
        <v>2.594651544364821</v>
      </c>
      <c r="O83">
        <v>0.29764560833619003</v>
      </c>
      <c r="P83">
        <v>0.42302963546470329</v>
      </c>
      <c r="Q83">
        <v>0.74914566824349915</v>
      </c>
      <c r="R83">
        <v>0.58335524840684416</v>
      </c>
      <c r="S83">
        <v>0.51505606213177602</v>
      </c>
      <c r="T83">
        <v>0.24573070686909229</v>
      </c>
      <c r="U83">
        <v>0.40895448935379503</v>
      </c>
      <c r="V83">
        <v>0.32104732777111361</v>
      </c>
      <c r="W83">
        <v>8.3202951847908355E-3</v>
      </c>
      <c r="X83">
        <v>0.50999017066296159</v>
      </c>
      <c r="Y83">
        <v>0.38787787068671042</v>
      </c>
      <c r="Z83">
        <v>1.055335062246707</v>
      </c>
      <c r="AA83">
        <v>1.2158535905467811</v>
      </c>
      <c r="AB83">
        <v>0.66014465161703706</v>
      </c>
      <c r="AC83">
        <v>0.22973244385424099</v>
      </c>
      <c r="AD83">
        <v>1.234254161304706</v>
      </c>
      <c r="AE83">
        <v>0.89147375498453285</v>
      </c>
      <c r="AF83">
        <v>1.0049467785915009</v>
      </c>
      <c r="AG83">
        <v>0.71584434386130902</v>
      </c>
      <c r="AH83" t="s">
        <v>55</v>
      </c>
      <c r="AI83" s="1">
        <v>45352</v>
      </c>
      <c r="AJ83" t="s">
        <v>40</v>
      </c>
      <c r="AK83">
        <v>26</v>
      </c>
    </row>
    <row r="84" spans="1:37" x14ac:dyDescent="0.25">
      <c r="A84">
        <v>45376</v>
      </c>
      <c r="B84">
        <v>0.1072913879461838</v>
      </c>
      <c r="C84">
        <v>0.15115814967234029</v>
      </c>
      <c r="D84">
        <v>1.25791533236143E-4</v>
      </c>
      <c r="E84">
        <v>0.1605935391616452</v>
      </c>
      <c r="F84">
        <v>1.9656107684469229E-3</v>
      </c>
      <c r="G84">
        <v>4.6202808920477782E-2</v>
      </c>
      <c r="H84">
        <v>1.629783915975287E-3</v>
      </c>
      <c r="I84">
        <v>1.2911864250990231E-2</v>
      </c>
      <c r="J84">
        <v>7.9308342524418794E-4</v>
      </c>
      <c r="K84">
        <v>4.3699317019677622E-2</v>
      </c>
      <c r="L84">
        <v>1.840020965930011E-3</v>
      </c>
      <c r="M84">
        <v>3.4927502684275101E-2</v>
      </c>
      <c r="N84">
        <v>2.332766983371206E-2</v>
      </c>
      <c r="O84">
        <v>0.1102018103338598</v>
      </c>
      <c r="P84">
        <v>6.6033931628344422E-2</v>
      </c>
      <c r="Q84">
        <v>1.4507807045033429E-2</v>
      </c>
      <c r="R84">
        <v>0.1416064474071104</v>
      </c>
      <c r="S84">
        <v>0.2120706627910465</v>
      </c>
      <c r="T84">
        <v>9.2474771607502851E-3</v>
      </c>
      <c r="U84">
        <v>3.5024594272959021E-3</v>
      </c>
      <c r="V84">
        <v>2.8449288148578258E-3</v>
      </c>
      <c r="W84">
        <v>5.870158848059831E-3</v>
      </c>
      <c r="X84">
        <v>2.192685263963326E-2</v>
      </c>
      <c r="Y84">
        <v>6.937762742050272E-3</v>
      </c>
      <c r="Z84">
        <v>0.18774573869386521</v>
      </c>
      <c r="AA84">
        <v>2.6145951665264261E-2</v>
      </c>
      <c r="AB84">
        <v>1.67474282162864E-2</v>
      </c>
      <c r="AC84">
        <v>1.270262034355669E-2</v>
      </c>
      <c r="AD84">
        <v>3.8710495814753641E-3</v>
      </c>
      <c r="AE84">
        <v>1.1384102628892129E-2</v>
      </c>
      <c r="AF84">
        <v>0.1523517656117882</v>
      </c>
      <c r="AG84">
        <v>8.4918179865822202E-2</v>
      </c>
      <c r="AH84" t="s">
        <v>55</v>
      </c>
      <c r="AI84" s="1">
        <v>45352</v>
      </c>
      <c r="AJ84" t="s">
        <v>41</v>
      </c>
      <c r="AK84">
        <v>25</v>
      </c>
    </row>
    <row r="85" spans="1:37" x14ac:dyDescent="0.25">
      <c r="A85">
        <v>45373</v>
      </c>
      <c r="B85">
        <v>0.39291264221005862</v>
      </c>
      <c r="C85">
        <v>0.1018599989250726</v>
      </c>
      <c r="D85">
        <v>0.41553638340858962</v>
      </c>
      <c r="E85">
        <v>0.115093096631322</v>
      </c>
      <c r="F85">
        <v>0.1079410426964479</v>
      </c>
      <c r="G85">
        <v>7.6325236245182629E-2</v>
      </c>
      <c r="H85">
        <v>5.7431991723766632E-2</v>
      </c>
      <c r="I85">
        <v>0.46424375244989841</v>
      </c>
      <c r="J85">
        <v>3.40007118280551E-2</v>
      </c>
      <c r="K85">
        <v>0.10300336903193121</v>
      </c>
      <c r="L85">
        <v>8.0442449046669697E-4</v>
      </c>
      <c r="M85">
        <v>0.27446839113969868</v>
      </c>
      <c r="N85">
        <v>0.22728050965832111</v>
      </c>
      <c r="O85">
        <v>5.7525149241939681E-2</v>
      </c>
      <c r="P85">
        <v>0.14839610156065161</v>
      </c>
      <c r="Q85">
        <v>2.6673778477652021E-2</v>
      </c>
      <c r="R85">
        <v>0.12067259840150051</v>
      </c>
      <c r="S85">
        <v>0.67104049901484319</v>
      </c>
      <c r="T85">
        <v>6.8377887615462749E-2</v>
      </c>
      <c r="U85">
        <v>9.2124734294221369E-2</v>
      </c>
      <c r="V85">
        <v>1.9789289628669281E-2</v>
      </c>
      <c r="W85">
        <v>2.3768712757841801E-2</v>
      </c>
      <c r="X85">
        <v>0.11819287522554971</v>
      </c>
      <c r="Y85">
        <v>5.533820479087256E-3</v>
      </c>
      <c r="Z85">
        <v>0.19479488753391291</v>
      </c>
      <c r="AA85">
        <v>0.29606936346770057</v>
      </c>
      <c r="AB85">
        <v>7.0143068040367393E-2</v>
      </c>
      <c r="AC85">
        <v>0.1284697428572989</v>
      </c>
      <c r="AD85">
        <v>5.3597032645251792E-2</v>
      </c>
      <c r="AE85">
        <v>0.22249937018336041</v>
      </c>
      <c r="AF85">
        <v>0.17904494251777781</v>
      </c>
      <c r="AG85">
        <v>0.31419273810738702</v>
      </c>
      <c r="AH85" t="s">
        <v>56</v>
      </c>
      <c r="AI85" s="1">
        <v>45352</v>
      </c>
      <c r="AJ85" t="s">
        <v>43</v>
      </c>
      <c r="AK85">
        <v>22</v>
      </c>
    </row>
    <row r="86" spans="1:37" x14ac:dyDescent="0.25">
      <c r="A86">
        <v>45372</v>
      </c>
      <c r="B86">
        <v>0.91991724042787104</v>
      </c>
      <c r="C86">
        <v>0.10145265438296221</v>
      </c>
      <c r="D86">
        <v>0.35091023282117861</v>
      </c>
      <c r="E86">
        <v>2.0613495210924291</v>
      </c>
      <c r="F86">
        <v>0.93905803268199761</v>
      </c>
      <c r="G86">
        <v>0.145880058136656</v>
      </c>
      <c r="H86">
        <v>0.56366618542664637</v>
      </c>
      <c r="I86">
        <v>4.6294093175578081E-2</v>
      </c>
      <c r="J86">
        <v>0.74209015946064905</v>
      </c>
      <c r="K86">
        <v>1.260728109470598</v>
      </c>
      <c r="L86">
        <v>4.6603854291596893E-2</v>
      </c>
      <c r="M86">
        <v>0.47936551900025798</v>
      </c>
      <c r="N86">
        <v>0.45667438000413718</v>
      </c>
      <c r="O86">
        <v>0.31628573534836518</v>
      </c>
      <c r="P86">
        <v>0.54270192880871859</v>
      </c>
      <c r="Q86">
        <v>1.444172103172185</v>
      </c>
      <c r="R86">
        <v>4.4769367261291437E-2</v>
      </c>
      <c r="S86">
        <v>0.1222393468351282</v>
      </c>
      <c r="T86">
        <v>8.9328438702093893E-2</v>
      </c>
      <c r="U86">
        <v>0.62992875888126343</v>
      </c>
      <c r="V86">
        <v>9.2818321188844824E-2</v>
      </c>
      <c r="W86">
        <v>0.45267272742054632</v>
      </c>
      <c r="X86">
        <v>1.402404190281761</v>
      </c>
      <c r="Y86">
        <v>1.8805949996666751</v>
      </c>
      <c r="Z86">
        <v>1.1500674566089679</v>
      </c>
      <c r="AA86">
        <v>0.58104158336573575</v>
      </c>
      <c r="AB86">
        <v>0.64626028655975321</v>
      </c>
      <c r="AC86">
        <v>0.63543343423652876</v>
      </c>
      <c r="AD86">
        <v>0.7949577744013554</v>
      </c>
      <c r="AE86">
        <v>0.80306361646785285</v>
      </c>
      <c r="AF86">
        <v>0.96921607416085298</v>
      </c>
      <c r="AG86">
        <v>0.65096603909171258</v>
      </c>
      <c r="AH86" t="s">
        <v>56</v>
      </c>
      <c r="AI86" s="1">
        <v>45352</v>
      </c>
      <c r="AJ86" t="s">
        <v>38</v>
      </c>
      <c r="AK86">
        <v>21</v>
      </c>
    </row>
    <row r="87" spans="1:37" x14ac:dyDescent="0.25">
      <c r="A87">
        <v>45371</v>
      </c>
      <c r="B87">
        <v>0.77524253191296533</v>
      </c>
      <c r="C87">
        <v>1.304582224957924</v>
      </c>
      <c r="D87">
        <v>0.2381795173698088</v>
      </c>
      <c r="E87">
        <v>0.29884289552093191</v>
      </c>
      <c r="F87">
        <v>0.28941359112943271</v>
      </c>
      <c r="G87">
        <v>0.81250750579530651</v>
      </c>
      <c r="H87">
        <v>0.15105079321054771</v>
      </c>
      <c r="I87">
        <v>0.31219991985468598</v>
      </c>
      <c r="J87">
        <v>0.2409154922970678</v>
      </c>
      <c r="K87">
        <v>0.22850458869853549</v>
      </c>
      <c r="L87">
        <v>0.16059622674202559</v>
      </c>
      <c r="M87">
        <v>6.8275423305073857E-2</v>
      </c>
      <c r="N87">
        <v>0.26576035672200471</v>
      </c>
      <c r="O87">
        <v>0.38041387746987843</v>
      </c>
      <c r="P87">
        <v>0.3673101900565422</v>
      </c>
      <c r="Q87">
        <v>2.90158757776307</v>
      </c>
      <c r="R87">
        <v>0.32865657231580919</v>
      </c>
      <c r="S87">
        <v>0.35311737257341541</v>
      </c>
      <c r="T87">
        <v>0.68224816228190777</v>
      </c>
      <c r="U87">
        <v>0.1218463724724637</v>
      </c>
      <c r="V87">
        <v>0.15205567265928499</v>
      </c>
      <c r="W87">
        <v>0.4122591855592459</v>
      </c>
      <c r="X87">
        <v>0.94069102715661579</v>
      </c>
      <c r="Y87">
        <v>0.39761089895989449</v>
      </c>
      <c r="Z87">
        <v>0.67738421266091897</v>
      </c>
      <c r="AA87">
        <v>0.29871843185715807</v>
      </c>
      <c r="AB87">
        <v>1.0350867580199981</v>
      </c>
      <c r="AC87">
        <v>0.19386812804663009</v>
      </c>
      <c r="AD87">
        <v>1.691632584975221</v>
      </c>
      <c r="AE87">
        <v>0.87167033810445227</v>
      </c>
      <c r="AF87">
        <v>0.3862867703205215</v>
      </c>
      <c r="AG87">
        <v>0.54212736735576017</v>
      </c>
      <c r="AH87" t="s">
        <v>56</v>
      </c>
      <c r="AI87" s="1">
        <v>45352</v>
      </c>
      <c r="AJ87" t="s">
        <v>39</v>
      </c>
      <c r="AK87">
        <v>20</v>
      </c>
    </row>
    <row r="88" spans="1:37" x14ac:dyDescent="0.25">
      <c r="A88">
        <v>45370</v>
      </c>
      <c r="B88">
        <v>0.14867477681734129</v>
      </c>
      <c r="C88">
        <v>3.5330210587726598E-3</v>
      </c>
      <c r="D88">
        <v>4.1254311567114641E-4</v>
      </c>
      <c r="E88">
        <v>0.12738079236663771</v>
      </c>
      <c r="F88">
        <v>0.14941450347836849</v>
      </c>
      <c r="G88">
        <v>2.6630450488489561E-2</v>
      </c>
      <c r="H88">
        <v>4.0111377488399047E-2</v>
      </c>
      <c r="I88">
        <v>0.1723730165206967</v>
      </c>
      <c r="J88">
        <v>9.4632792272479824E-2</v>
      </c>
      <c r="K88">
        <v>3.5994793536485527E-2</v>
      </c>
      <c r="L88">
        <v>6.4061467212656454E-4</v>
      </c>
      <c r="M88">
        <v>0.1547218552573994</v>
      </c>
      <c r="N88">
        <v>6.6828142710755392E-2</v>
      </c>
      <c r="O88">
        <v>0.102534441885935</v>
      </c>
      <c r="P88">
        <v>0.27320837235096562</v>
      </c>
      <c r="Q88">
        <v>6.5666991665818436E-2</v>
      </c>
      <c r="R88">
        <v>2.1930957456321609E-4</v>
      </c>
      <c r="S88">
        <v>0.49901665595602029</v>
      </c>
      <c r="T88">
        <v>6.3979211279096171E-2</v>
      </c>
      <c r="U88">
        <v>2.324478154649286E-2</v>
      </c>
      <c r="V88">
        <v>8.6970286518123871E-2</v>
      </c>
      <c r="W88">
        <v>9.7718722031795949E-2</v>
      </c>
      <c r="X88">
        <v>3.0499626781162609E-2</v>
      </c>
      <c r="Y88">
        <v>0.14664496329389201</v>
      </c>
      <c r="Z88">
        <v>0.13064253117078531</v>
      </c>
      <c r="AA88">
        <v>0.12853540211981049</v>
      </c>
      <c r="AB88">
        <v>8.8456291673690221E-2</v>
      </c>
      <c r="AC88">
        <v>8.4047840369734575E-2</v>
      </c>
      <c r="AD88">
        <v>7.6173290433750762E-2</v>
      </c>
      <c r="AE88">
        <v>0.1100474277361454</v>
      </c>
      <c r="AF88">
        <v>8.3587778121122572E-2</v>
      </c>
      <c r="AG88">
        <v>0.19505858658462361</v>
      </c>
      <c r="AH88" t="s">
        <v>56</v>
      </c>
      <c r="AI88" s="1">
        <v>45352</v>
      </c>
      <c r="AJ88" t="s">
        <v>40</v>
      </c>
      <c r="AK88">
        <v>19</v>
      </c>
    </row>
    <row r="89" spans="1:37" x14ac:dyDescent="0.25">
      <c r="A89">
        <v>45369</v>
      </c>
      <c r="B89">
        <v>0.51762932106391246</v>
      </c>
      <c r="C89">
        <v>6.334623993541437E-2</v>
      </c>
      <c r="D89">
        <v>1.2628504149160381E-2</v>
      </c>
      <c r="E89">
        <v>1.9327341335677199</v>
      </c>
      <c r="F89">
        <v>2.855898902716519E-2</v>
      </c>
      <c r="G89">
        <v>2.2692053679706049E-2</v>
      </c>
      <c r="H89">
        <v>3.369193792773701E-2</v>
      </c>
      <c r="I89">
        <v>6.0547045204063874E-3</v>
      </c>
      <c r="J89">
        <v>1.6620875987175699E-2</v>
      </c>
      <c r="K89">
        <v>0.17852183716551689</v>
      </c>
      <c r="L89">
        <v>0.1167118086305293</v>
      </c>
      <c r="M89">
        <v>1.5266627709544241E-2</v>
      </c>
      <c r="N89">
        <v>0.1319575730601098</v>
      </c>
      <c r="O89">
        <v>0.35100818991261412</v>
      </c>
      <c r="P89">
        <v>0.56722227106067158</v>
      </c>
      <c r="Q89">
        <v>0.1738616178423045</v>
      </c>
      <c r="R89">
        <v>0.13686843665178711</v>
      </c>
      <c r="S89">
        <v>0.25443128431156498</v>
      </c>
      <c r="T89">
        <v>5.8900709896698572E-2</v>
      </c>
      <c r="U89">
        <v>3.1505415157897967E-2</v>
      </c>
      <c r="V89">
        <v>3.2182603884839178E-2</v>
      </c>
      <c r="W89">
        <v>0.55224876067637807</v>
      </c>
      <c r="X89">
        <v>0.66055825453220707</v>
      </c>
      <c r="Y89">
        <v>0.31796967353696948</v>
      </c>
      <c r="Z89">
        <v>1.0660663479249199</v>
      </c>
      <c r="AA89">
        <v>0.20556289190516949</v>
      </c>
      <c r="AB89">
        <v>0.11025388940356699</v>
      </c>
      <c r="AC89">
        <v>9.4538308903624219E-2</v>
      </c>
      <c r="AD89">
        <v>9.988622579981854E-2</v>
      </c>
      <c r="AE89">
        <v>0.60762181882123878</v>
      </c>
      <c r="AF89">
        <v>0.56544136061024786</v>
      </c>
      <c r="AG89">
        <v>0.1736217391010875</v>
      </c>
      <c r="AH89" t="s">
        <v>56</v>
      </c>
      <c r="AI89" s="1">
        <v>45352</v>
      </c>
      <c r="AJ89" t="s">
        <v>41</v>
      </c>
      <c r="AK89">
        <v>18</v>
      </c>
    </row>
    <row r="90" spans="1:37" x14ac:dyDescent="0.25">
      <c r="A90">
        <v>45366</v>
      </c>
      <c r="B90">
        <v>0.79922137948709138</v>
      </c>
      <c r="C90">
        <v>0.78967671749835555</v>
      </c>
      <c r="D90">
        <v>0.93706051184911954</v>
      </c>
      <c r="E90">
        <v>0.30507001708424891</v>
      </c>
      <c r="F90">
        <v>0.12599739500836521</v>
      </c>
      <c r="G90">
        <v>0.87882625241028278</v>
      </c>
      <c r="H90">
        <v>0.44307790760435029</v>
      </c>
      <c r="I90">
        <v>0.75420317995703179</v>
      </c>
      <c r="J90">
        <v>2.6842204944427149E-2</v>
      </c>
      <c r="K90">
        <v>1.89234476180554</v>
      </c>
      <c r="L90">
        <v>0.17910162483567121</v>
      </c>
      <c r="M90">
        <v>7.0503459857254883E-2</v>
      </c>
      <c r="N90">
        <v>0.78861306101723083</v>
      </c>
      <c r="O90">
        <v>2.0616419182187822</v>
      </c>
      <c r="P90">
        <v>9.3615731820054116E-2</v>
      </c>
      <c r="Q90">
        <v>0.1206099586234098</v>
      </c>
      <c r="R90">
        <v>0.49763624349764729</v>
      </c>
      <c r="S90">
        <v>0.14762535432223359</v>
      </c>
      <c r="T90">
        <v>0.17217466827276101</v>
      </c>
      <c r="U90">
        <v>5.571683617335943E-2</v>
      </c>
      <c r="V90">
        <v>3.1398572064228913E-2</v>
      </c>
      <c r="W90">
        <v>0.49504801439720453</v>
      </c>
      <c r="X90">
        <v>0.31239589209407598</v>
      </c>
      <c r="Y90">
        <v>1.286028675651401</v>
      </c>
      <c r="Z90">
        <v>0.52926578485288234</v>
      </c>
      <c r="AA90">
        <v>0.57400355637709533</v>
      </c>
      <c r="AB90">
        <v>0.49785959205176111</v>
      </c>
      <c r="AC90">
        <v>0.56819293310112839</v>
      </c>
      <c r="AD90">
        <v>0.1726642925964893</v>
      </c>
      <c r="AE90">
        <v>0.3008566347325467</v>
      </c>
      <c r="AF90">
        <v>1.153664006379044</v>
      </c>
      <c r="AG90">
        <v>0.31160498507805329</v>
      </c>
      <c r="AH90" t="s">
        <v>57</v>
      </c>
      <c r="AI90" s="1">
        <v>45352</v>
      </c>
      <c r="AJ90" t="s">
        <v>43</v>
      </c>
      <c r="AK90">
        <v>15</v>
      </c>
    </row>
    <row r="91" spans="1:37" x14ac:dyDescent="0.25">
      <c r="A91">
        <v>45365</v>
      </c>
      <c r="B91">
        <v>0.64241955929304728</v>
      </c>
      <c r="C91">
        <v>0.16930237304429979</v>
      </c>
      <c r="D91">
        <v>0.1916145090618849</v>
      </c>
      <c r="E91">
        <v>0.32499526989161892</v>
      </c>
      <c r="F91">
        <v>1.2239021531188891E-2</v>
      </c>
      <c r="G91">
        <v>0.24259054090595769</v>
      </c>
      <c r="H91">
        <v>6.5666473562887046E-2</v>
      </c>
      <c r="I91">
        <v>0.49620339575069172</v>
      </c>
      <c r="J91">
        <v>1.237193651699467</v>
      </c>
      <c r="K91">
        <v>0.7512053401551525</v>
      </c>
      <c r="L91">
        <v>0.13140756316331109</v>
      </c>
      <c r="M91">
        <v>1.1846350306012079</v>
      </c>
      <c r="N91">
        <v>9.4775047138695057E-2</v>
      </c>
      <c r="O91">
        <v>1.971424724736762</v>
      </c>
      <c r="P91">
        <v>1.057892460628657</v>
      </c>
      <c r="Q91">
        <v>1.528642049528892E-3</v>
      </c>
      <c r="R91">
        <v>6.5394006368936334E-4</v>
      </c>
      <c r="S91">
        <v>2.0011655740895719E-2</v>
      </c>
      <c r="T91">
        <v>0.29192832188671569</v>
      </c>
      <c r="U91">
        <v>3.130918116832436E-2</v>
      </c>
      <c r="V91">
        <v>2.012383635405695</v>
      </c>
      <c r="W91">
        <v>0.16748640332157921</v>
      </c>
      <c r="X91">
        <v>0.36747594071119571</v>
      </c>
      <c r="Y91">
        <v>6.409009493554324E-2</v>
      </c>
      <c r="Z91">
        <v>0.36872399937013361</v>
      </c>
      <c r="AA91">
        <v>0.48231232115505263</v>
      </c>
      <c r="AB91">
        <v>0.4144660600735417</v>
      </c>
      <c r="AC91">
        <v>0.82467365126948011</v>
      </c>
      <c r="AD91">
        <v>6.2507375179359448E-2</v>
      </c>
      <c r="AE91">
        <v>0.17076741336848469</v>
      </c>
      <c r="AF91">
        <v>0.6414020881451723</v>
      </c>
      <c r="AG91">
        <v>0.68946146674070696</v>
      </c>
      <c r="AH91" t="s">
        <v>57</v>
      </c>
      <c r="AI91" s="1">
        <v>45352</v>
      </c>
      <c r="AJ91" t="s">
        <v>38</v>
      </c>
      <c r="AK91">
        <v>14</v>
      </c>
    </row>
    <row r="92" spans="1:37" x14ac:dyDescent="0.25">
      <c r="A92">
        <v>45364</v>
      </c>
      <c r="B92">
        <v>3.066624040450991</v>
      </c>
      <c r="C92">
        <v>1.866160011541667</v>
      </c>
      <c r="D92">
        <v>0.45593460745924741</v>
      </c>
      <c r="E92">
        <v>1.35861481977822</v>
      </c>
      <c r="F92">
        <v>2.26085525328795</v>
      </c>
      <c r="G92">
        <v>5.8765892866678966</v>
      </c>
      <c r="H92">
        <v>2.2009972514117329</v>
      </c>
      <c r="I92">
        <v>8.5388597135083</v>
      </c>
      <c r="J92">
        <v>1.5682638079818521</v>
      </c>
      <c r="K92">
        <v>8.6318906593354381</v>
      </c>
      <c r="L92">
        <v>0.1010075182372355</v>
      </c>
      <c r="M92">
        <v>0.99316940122597452</v>
      </c>
      <c r="N92">
        <v>1.173442599072392</v>
      </c>
      <c r="O92">
        <v>0.65978553930030215</v>
      </c>
      <c r="P92">
        <v>1.334791833392678</v>
      </c>
      <c r="Q92">
        <v>0.99785554224781081</v>
      </c>
      <c r="R92">
        <v>2.551775070701416</v>
      </c>
      <c r="S92">
        <v>5.5590730595773534</v>
      </c>
      <c r="T92">
        <v>0.5572239678517158</v>
      </c>
      <c r="U92">
        <v>0.30739572024659018</v>
      </c>
      <c r="V92">
        <v>0.65810152407552935</v>
      </c>
      <c r="W92">
        <v>1.699831437780521</v>
      </c>
      <c r="X92">
        <v>2.433097902572722</v>
      </c>
      <c r="Y92">
        <v>1.0468421219346109E-2</v>
      </c>
      <c r="Z92">
        <v>3.6236842334623161</v>
      </c>
      <c r="AA92">
        <v>2.5537375597797638</v>
      </c>
      <c r="AB92">
        <v>1.349995460180619</v>
      </c>
      <c r="AC92">
        <v>0.65846871083637926</v>
      </c>
      <c r="AD92">
        <v>1.366107540602272</v>
      </c>
      <c r="AE92">
        <v>2.327963253545589</v>
      </c>
      <c r="AF92">
        <v>2.16821767957155</v>
      </c>
      <c r="AG92">
        <v>4.6125330784631471</v>
      </c>
      <c r="AH92" t="s">
        <v>57</v>
      </c>
      <c r="AI92" s="1">
        <v>45352</v>
      </c>
      <c r="AJ92" t="s">
        <v>39</v>
      </c>
      <c r="AK92">
        <v>13</v>
      </c>
    </row>
    <row r="93" spans="1:37" x14ac:dyDescent="0.25">
      <c r="A93">
        <v>45363</v>
      </c>
      <c r="B93">
        <v>0.68345623412288581</v>
      </c>
      <c r="C93">
        <v>0.85835487101471575</v>
      </c>
      <c r="D93">
        <v>3.0622068824959589E-2</v>
      </c>
      <c r="E93">
        <v>0.1392395285981711</v>
      </c>
      <c r="F93">
        <v>1.480993543136615</v>
      </c>
      <c r="G93">
        <v>0.10804207242587591</v>
      </c>
      <c r="H93">
        <v>1.7905596232931451</v>
      </c>
      <c r="I93">
        <v>0.29310136841733431</v>
      </c>
      <c r="J93">
        <v>6.0871529219059903E-2</v>
      </c>
      <c r="K93">
        <v>1.4936203804861601</v>
      </c>
      <c r="L93">
        <v>0.4227787489676027</v>
      </c>
      <c r="M93">
        <v>4.9216444558534522E-2</v>
      </c>
      <c r="N93">
        <v>1.6870337726205571</v>
      </c>
      <c r="O93">
        <v>0.15255421814652509</v>
      </c>
      <c r="P93">
        <v>0.13841910642871169</v>
      </c>
      <c r="Q93">
        <v>0.25658499559373421</v>
      </c>
      <c r="R93">
        <v>1.69078025703151E-3</v>
      </c>
      <c r="S93">
        <v>0.46537290151338367</v>
      </c>
      <c r="T93">
        <v>6.8108577322944092E-2</v>
      </c>
      <c r="U93">
        <v>5.7181555577554867E-2</v>
      </c>
      <c r="V93">
        <v>0.39133552299848601</v>
      </c>
      <c r="W93">
        <v>0.19046672187872621</v>
      </c>
      <c r="X93">
        <v>0.46157959779867802</v>
      </c>
      <c r="Y93">
        <v>3.3173132851683079E-2</v>
      </c>
      <c r="Z93">
        <v>0.48613001412744311</v>
      </c>
      <c r="AA93">
        <v>0.73782504156295881</v>
      </c>
      <c r="AB93">
        <v>0.53996535404530333</v>
      </c>
      <c r="AC93">
        <v>0.11487459000302599</v>
      </c>
      <c r="AD93">
        <v>0.43810875732942928</v>
      </c>
      <c r="AE93">
        <v>0.36741236786023312</v>
      </c>
      <c r="AF93">
        <v>0.57624870010678231</v>
      </c>
      <c r="AG93">
        <v>0.3830937667388592</v>
      </c>
      <c r="AH93" t="s">
        <v>57</v>
      </c>
      <c r="AI93" s="1">
        <v>45352</v>
      </c>
      <c r="AJ93" t="s">
        <v>40</v>
      </c>
      <c r="AK93">
        <v>12</v>
      </c>
    </row>
    <row r="94" spans="1:37" x14ac:dyDescent="0.25">
      <c r="A94">
        <v>45362</v>
      </c>
      <c r="B94">
        <v>0.1547232001153675</v>
      </c>
      <c r="C94">
        <v>0.15926724567115819</v>
      </c>
      <c r="D94">
        <v>1.9511684238936769E-4</v>
      </c>
      <c r="E94">
        <v>5.2066487607203412E-3</v>
      </c>
      <c r="F94">
        <v>1.0060476804199981E-4</v>
      </c>
      <c r="G94">
        <v>5.0006256074477673E-3</v>
      </c>
      <c r="H94">
        <v>0.2863490822981602</v>
      </c>
      <c r="I94">
        <v>0.1140231874040098</v>
      </c>
      <c r="J94">
        <v>5.815559529521233E-5</v>
      </c>
      <c r="K94">
        <v>7.0419305464696077E-4</v>
      </c>
      <c r="L94">
        <v>5.324325031393335E-2</v>
      </c>
      <c r="M94">
        <v>0.12970932333219901</v>
      </c>
      <c r="N94">
        <v>0.31316421254438959</v>
      </c>
      <c r="O94">
        <v>0.83981865735902039</v>
      </c>
      <c r="P94">
        <v>0.1623158586729532</v>
      </c>
      <c r="Q94">
        <v>6.3336591974966008E-3</v>
      </c>
      <c r="R94">
        <v>3.4286601857247211E-2</v>
      </c>
      <c r="S94">
        <v>0.14800005048065651</v>
      </c>
      <c r="T94">
        <v>0.1715483402123173</v>
      </c>
      <c r="U94">
        <v>8.2706949285142897E-2</v>
      </c>
      <c r="V94">
        <v>1.6599219015803138E-2</v>
      </c>
      <c r="W94">
        <v>3.8459173797786029E-4</v>
      </c>
      <c r="X94">
        <v>0.2451282850067476</v>
      </c>
      <c r="Y94">
        <v>8.9059329487914465E-3</v>
      </c>
      <c r="Z94">
        <v>0.124792120756991</v>
      </c>
      <c r="AA94">
        <v>0.17792469231399011</v>
      </c>
      <c r="AB94">
        <v>0.13648476040446919</v>
      </c>
      <c r="AC94">
        <v>3.8853187265495651E-2</v>
      </c>
      <c r="AD94">
        <v>4.0613798271487929E-2</v>
      </c>
      <c r="AE94">
        <v>0.16624777988377551</v>
      </c>
      <c r="AF94">
        <v>6.8189000085043194E-2</v>
      </c>
      <c r="AG94">
        <v>0.2377333290016358</v>
      </c>
      <c r="AH94" t="s">
        <v>57</v>
      </c>
      <c r="AI94" s="1">
        <v>45352</v>
      </c>
      <c r="AJ94" t="s">
        <v>41</v>
      </c>
      <c r="AK94">
        <v>11</v>
      </c>
    </row>
    <row r="95" spans="1:37" x14ac:dyDescent="0.25">
      <c r="A95">
        <v>45359</v>
      </c>
      <c r="B95">
        <v>0.19248622672110469</v>
      </c>
      <c r="C95">
        <v>0.18732636054002011</v>
      </c>
      <c r="D95">
        <v>6.9929769346736836E-2</v>
      </c>
      <c r="E95">
        <v>5.4582903047417933E-2</v>
      </c>
      <c r="F95">
        <v>0.12928990692980499</v>
      </c>
      <c r="G95">
        <v>4.1981351375548738E-2</v>
      </c>
      <c r="H95">
        <v>2.1254341491191979E-2</v>
      </c>
      <c r="I95">
        <v>1.818331704996172E-3</v>
      </c>
      <c r="J95">
        <v>1.6861996028662689E-4</v>
      </c>
      <c r="K95">
        <v>1.367469906704181E-2</v>
      </c>
      <c r="L95">
        <v>4.6968321717343123E-2</v>
      </c>
      <c r="M95">
        <v>5.0670320478304748E-2</v>
      </c>
      <c r="N95">
        <v>0.19176038699318099</v>
      </c>
      <c r="O95">
        <v>0.47057942100145611</v>
      </c>
      <c r="P95">
        <v>3.3019533154853372E-5</v>
      </c>
      <c r="Q95">
        <v>4.8744196837287153E-2</v>
      </c>
      <c r="R95">
        <v>0</v>
      </c>
      <c r="S95">
        <v>0.40068052059005799</v>
      </c>
      <c r="T95">
        <v>0.17339817188843229</v>
      </c>
      <c r="U95">
        <v>0</v>
      </c>
      <c r="V95">
        <v>4.1734413135946252E-2</v>
      </c>
      <c r="W95">
        <v>0.54511597506006937</v>
      </c>
      <c r="X95">
        <v>0.25078309020664219</v>
      </c>
      <c r="Y95">
        <v>0.12436358410842099</v>
      </c>
      <c r="Z95">
        <v>0.25997715931046922</v>
      </c>
      <c r="AA95">
        <v>6.5397942164897929E-2</v>
      </c>
      <c r="AB95">
        <v>0.14716779549120951</v>
      </c>
      <c r="AC95">
        <v>7.8610576374903374E-2</v>
      </c>
      <c r="AD95">
        <v>2.237565389706308E-3</v>
      </c>
      <c r="AE95">
        <v>5.4795088304031278E-2</v>
      </c>
      <c r="AF95">
        <v>0.27900056127925837</v>
      </c>
      <c r="AG95">
        <v>0.14132442370384041</v>
      </c>
      <c r="AH95" t="s">
        <v>58</v>
      </c>
      <c r="AI95" s="1">
        <v>45352</v>
      </c>
      <c r="AJ95" t="s">
        <v>43</v>
      </c>
      <c r="AK95">
        <v>8</v>
      </c>
    </row>
    <row r="96" spans="1:37" x14ac:dyDescent="0.25">
      <c r="A96">
        <v>45358</v>
      </c>
      <c r="B96">
        <v>1.5343278318283</v>
      </c>
      <c r="C96">
        <v>6.6117071316057235E-2</v>
      </c>
      <c r="D96">
        <v>2.3810180036119309E-2</v>
      </c>
      <c r="E96">
        <v>0.48236982618163682</v>
      </c>
      <c r="F96">
        <v>0.29773447321456548</v>
      </c>
      <c r="G96">
        <v>8.7099729547907643</v>
      </c>
      <c r="H96">
        <v>0.1958327841328131</v>
      </c>
      <c r="I96">
        <v>0.30044597634137221</v>
      </c>
      <c r="J96">
        <v>1.1651297260370941</v>
      </c>
      <c r="K96">
        <v>1.275755257947488</v>
      </c>
      <c r="L96">
        <v>4.720274535108232E-2</v>
      </c>
      <c r="M96">
        <v>0.91399852601202713</v>
      </c>
      <c r="N96">
        <v>0.84021473258929424</v>
      </c>
      <c r="O96">
        <v>0.22642385007502161</v>
      </c>
      <c r="P96">
        <v>0.20726086146361619</v>
      </c>
      <c r="Q96">
        <v>6.4716658632888974E-2</v>
      </c>
      <c r="R96">
        <v>0.44832325623249042</v>
      </c>
      <c r="S96">
        <v>0.39002577343070399</v>
      </c>
      <c r="T96">
        <v>0.80006990409991641</v>
      </c>
      <c r="U96">
        <v>0.75275144093670343</v>
      </c>
      <c r="V96">
        <v>0.47747034967941238</v>
      </c>
      <c r="W96">
        <v>0.4944065661302825</v>
      </c>
      <c r="X96">
        <v>0.14290239404670491</v>
      </c>
      <c r="Y96">
        <v>0.203039419967011</v>
      </c>
      <c r="Z96">
        <v>2.2856522480772341</v>
      </c>
      <c r="AA96">
        <v>0.80739280707299355</v>
      </c>
      <c r="AB96">
        <v>0.36853784260027911</v>
      </c>
      <c r="AC96">
        <v>0.50252330720625138</v>
      </c>
      <c r="AD96">
        <v>0.24382603975990719</v>
      </c>
      <c r="AE96">
        <v>0.68582085495670664</v>
      </c>
      <c r="AF96">
        <v>1.9615959182176801</v>
      </c>
      <c r="AG96">
        <v>0.83264619467128809</v>
      </c>
      <c r="AH96" t="s">
        <v>58</v>
      </c>
      <c r="AI96" s="1">
        <v>45352</v>
      </c>
      <c r="AJ96" t="s">
        <v>38</v>
      </c>
      <c r="AK96">
        <v>7</v>
      </c>
    </row>
    <row r="97" spans="1:37" x14ac:dyDescent="0.25">
      <c r="A97">
        <v>45357</v>
      </c>
      <c r="B97">
        <v>0.25203833792070029</v>
      </c>
      <c r="C97">
        <v>1.921701299094113E-3</v>
      </c>
      <c r="D97">
        <v>9.155861034930152E-3</v>
      </c>
      <c r="E97">
        <v>7.6941524923140936E-2</v>
      </c>
      <c r="F97">
        <v>5.8985879956815752E-5</v>
      </c>
      <c r="G97">
        <v>0.27029327430794742</v>
      </c>
      <c r="H97">
        <v>0.23819921739042729</v>
      </c>
      <c r="I97">
        <v>0.36825111661066823</v>
      </c>
      <c r="J97">
        <v>1.6883987614796699E-3</v>
      </c>
      <c r="K97">
        <v>5.9546826237971617E-3</v>
      </c>
      <c r="L97">
        <v>9.6286277080227314E-2</v>
      </c>
      <c r="M97">
        <v>0.1161805662843573</v>
      </c>
      <c r="N97">
        <v>8.9072194126503634E-2</v>
      </c>
      <c r="O97">
        <v>8.095457142427874E-2</v>
      </c>
      <c r="P97">
        <v>2.004149049926901E-2</v>
      </c>
      <c r="Q97">
        <v>1.122305742441239E-2</v>
      </c>
      <c r="R97">
        <v>0</v>
      </c>
      <c r="S97">
        <v>0.21861037899126209</v>
      </c>
      <c r="T97">
        <v>8.7365050530619215E-2</v>
      </c>
      <c r="U97">
        <v>0.2045315406909862</v>
      </c>
      <c r="V97">
        <v>9.9605457201827521E-2</v>
      </c>
      <c r="W97">
        <v>8.2355230246177205E-2</v>
      </c>
      <c r="X97">
        <v>8.6452448773677484E-2</v>
      </c>
      <c r="Y97">
        <v>0.17036476308214449</v>
      </c>
      <c r="Z97">
        <v>0.33533019802479119</v>
      </c>
      <c r="AA97">
        <v>0.100174003576917</v>
      </c>
      <c r="AB97">
        <v>9.6710066368433503E-2</v>
      </c>
      <c r="AC97">
        <v>0.1291655266019196</v>
      </c>
      <c r="AD97">
        <v>7.3553865882294789E-2</v>
      </c>
      <c r="AE97">
        <v>5.6729441279522688E-2</v>
      </c>
      <c r="AF97">
        <v>0.16491639400468791</v>
      </c>
      <c r="AG97">
        <v>0.27959631917182581</v>
      </c>
      <c r="AH97" t="s">
        <v>58</v>
      </c>
      <c r="AI97" s="1">
        <v>45352</v>
      </c>
      <c r="AJ97" t="s">
        <v>39</v>
      </c>
      <c r="AK97">
        <v>6</v>
      </c>
    </row>
    <row r="98" spans="1:37" x14ac:dyDescent="0.25">
      <c r="A98">
        <v>45356</v>
      </c>
      <c r="B98">
        <v>1.4133320914851191</v>
      </c>
      <c r="C98">
        <v>2.1657502680081051</v>
      </c>
      <c r="D98">
        <v>7.6661470336278556E-2</v>
      </c>
      <c r="E98">
        <v>0.18310962155316721</v>
      </c>
      <c r="F98">
        <v>3.2520654655286869E-4</v>
      </c>
      <c r="G98">
        <v>1.3086392820600761</v>
      </c>
      <c r="H98">
        <v>1.012725674217434</v>
      </c>
      <c r="I98">
        <v>0.58228565606469451</v>
      </c>
      <c r="J98">
        <v>0.1558556701446909</v>
      </c>
      <c r="K98">
        <v>1.5653679299668731E-2</v>
      </c>
      <c r="L98">
        <v>7.9285869126531863E-2</v>
      </c>
      <c r="M98">
        <v>0.57038017197251911</v>
      </c>
      <c r="N98">
        <v>0.43526657567509341</v>
      </c>
      <c r="O98">
        <v>1.295790510909006</v>
      </c>
      <c r="P98">
        <v>13.86545042723256</v>
      </c>
      <c r="Q98">
        <v>0.41500864611908178</v>
      </c>
      <c r="R98">
        <v>7.8355378173998888E-2</v>
      </c>
      <c r="S98">
        <v>0.26111487253861387</v>
      </c>
      <c r="T98">
        <v>0.74739589379280391</v>
      </c>
      <c r="U98">
        <v>0.31664486855569168</v>
      </c>
      <c r="V98">
        <v>0.31649061396980832</v>
      </c>
      <c r="W98">
        <v>0.19799678682097219</v>
      </c>
      <c r="X98">
        <v>0.71310490193207055</v>
      </c>
      <c r="Y98">
        <v>6.1379534089688118E-3</v>
      </c>
      <c r="Z98">
        <v>0.74585554016267808</v>
      </c>
      <c r="AA98">
        <v>1.591266067453996</v>
      </c>
      <c r="AB98">
        <v>0.79822589253190845</v>
      </c>
      <c r="AC98">
        <v>0.1706755037880448</v>
      </c>
      <c r="AD98">
        <v>1.4746224631353611</v>
      </c>
      <c r="AE98">
        <v>0.54066211438517053</v>
      </c>
      <c r="AF98">
        <v>0.73509408240700058</v>
      </c>
      <c r="AG98">
        <v>1.4588501956883539</v>
      </c>
      <c r="AH98" t="s">
        <v>58</v>
      </c>
      <c r="AI98" s="1">
        <v>45352</v>
      </c>
      <c r="AJ98" t="s">
        <v>40</v>
      </c>
      <c r="AK98">
        <v>5</v>
      </c>
    </row>
    <row r="99" spans="1:37" x14ac:dyDescent="0.25">
      <c r="A99">
        <v>45355</v>
      </c>
      <c r="B99">
        <v>0.52275555499659776</v>
      </c>
      <c r="C99">
        <v>9.5369965018188549E-2</v>
      </c>
      <c r="D99">
        <v>8.7764926679634064E-2</v>
      </c>
      <c r="E99">
        <v>0.21593060361264529</v>
      </c>
      <c r="F99">
        <v>1.5113392969025949</v>
      </c>
      <c r="G99">
        <v>0.1167691592366297</v>
      </c>
      <c r="H99">
        <v>0.32467990374685712</v>
      </c>
      <c r="I99">
        <v>0.19698810628889479</v>
      </c>
      <c r="J99">
        <v>9.6408275109359953E-2</v>
      </c>
      <c r="K99">
        <v>1.7524775039459499</v>
      </c>
      <c r="L99">
        <v>1.1385060099701709</v>
      </c>
      <c r="M99">
        <v>5.5455092653239578E-2</v>
      </c>
      <c r="N99">
        <v>0.15783602652973791</v>
      </c>
      <c r="O99">
        <v>0.26174997237383341</v>
      </c>
      <c r="P99">
        <v>0.45784445443618882</v>
      </c>
      <c r="Q99">
        <v>1.993659032153295E-2</v>
      </c>
      <c r="R99">
        <v>0.1794201812702437</v>
      </c>
      <c r="S99">
        <v>0.17454872219505199</v>
      </c>
      <c r="T99">
        <v>0.12988858792173061</v>
      </c>
      <c r="U99">
        <v>2.499397460654763E-2</v>
      </c>
      <c r="V99">
        <v>0.29610279532499612</v>
      </c>
      <c r="W99">
        <v>0.41777392200042562</v>
      </c>
      <c r="X99">
        <v>0.38040758109970629</v>
      </c>
      <c r="Y99">
        <v>0.25857811503300743</v>
      </c>
      <c r="Z99">
        <v>0.29040142757743598</v>
      </c>
      <c r="AA99">
        <v>0.34033954911822628</v>
      </c>
      <c r="AB99">
        <v>0.34559126156183129</v>
      </c>
      <c r="AC99">
        <v>0.27743850291417671</v>
      </c>
      <c r="AD99">
        <v>0.3709182317034182</v>
      </c>
      <c r="AE99">
        <v>0.13997767247907861</v>
      </c>
      <c r="AF99">
        <v>0.43082427903105858</v>
      </c>
      <c r="AG99">
        <v>0.28438939125353102</v>
      </c>
      <c r="AH99" t="s">
        <v>58</v>
      </c>
      <c r="AI99" s="1">
        <v>45352</v>
      </c>
      <c r="AJ99" t="s">
        <v>41</v>
      </c>
      <c r="AK99">
        <v>4</v>
      </c>
    </row>
    <row r="100" spans="1:37" x14ac:dyDescent="0.25">
      <c r="A100">
        <v>45352</v>
      </c>
      <c r="B100">
        <v>0.9393701825330919</v>
      </c>
      <c r="C100">
        <v>1.769708651662681</v>
      </c>
      <c r="D100">
        <v>0.16342344407505049</v>
      </c>
      <c r="E100">
        <v>0.3700950907084738</v>
      </c>
      <c r="F100">
        <v>0.1757624442193193</v>
      </c>
      <c r="G100">
        <v>1.49965479628418</v>
      </c>
      <c r="H100">
        <v>0.8120701466121335</v>
      </c>
      <c r="I100">
        <v>1.2638628839354049</v>
      </c>
      <c r="J100">
        <v>0.22856175752157529</v>
      </c>
      <c r="K100">
        <v>0.52919073884431123</v>
      </c>
      <c r="L100">
        <v>8.3480615323740917E-2</v>
      </c>
      <c r="M100">
        <v>0.31009524138849442</v>
      </c>
      <c r="N100">
        <v>0.25762263102679323</v>
      </c>
      <c r="O100">
        <v>1.423155367706558</v>
      </c>
      <c r="P100">
        <v>1.5319020079622581</v>
      </c>
      <c r="Q100">
        <v>0.16075869683496419</v>
      </c>
      <c r="R100">
        <v>1.671284946644775</v>
      </c>
      <c r="S100">
        <v>0.3725983763047101</v>
      </c>
      <c r="T100">
        <v>7.4440908317549584E-2</v>
      </c>
      <c r="U100">
        <v>5.443599206749513E-2</v>
      </c>
      <c r="V100">
        <v>1.278560320595127</v>
      </c>
      <c r="W100">
        <v>7.0637366036270952E-2</v>
      </c>
      <c r="X100">
        <v>1.6868450145243929</v>
      </c>
      <c r="Y100">
        <v>0.26610896698988401</v>
      </c>
      <c r="Z100">
        <v>1.3958259434001901</v>
      </c>
      <c r="AA100">
        <v>0.65439914632562557</v>
      </c>
      <c r="AB100">
        <v>0.54009832153837234</v>
      </c>
      <c r="AC100">
        <v>0.21454217545976509</v>
      </c>
      <c r="AD100">
        <v>0.1790335743581063</v>
      </c>
      <c r="AE100">
        <v>1.232916859959039</v>
      </c>
      <c r="AF100">
        <v>0.96034060889094286</v>
      </c>
      <c r="AG100">
        <v>0.44227923430510963</v>
      </c>
      <c r="AH100" t="s">
        <v>59</v>
      </c>
      <c r="AI100" s="1">
        <v>45352</v>
      </c>
      <c r="AJ100" t="s">
        <v>43</v>
      </c>
      <c r="AK100">
        <v>1</v>
      </c>
    </row>
    <row r="101" spans="1:37" x14ac:dyDescent="0.25">
      <c r="A101">
        <v>45351</v>
      </c>
      <c r="B101">
        <v>0.28662937211267397</v>
      </c>
      <c r="C101">
        <v>0.17135851810047581</v>
      </c>
      <c r="D101">
        <v>1.649349052750409E-4</v>
      </c>
      <c r="E101">
        <v>0.15379041656427919</v>
      </c>
      <c r="F101">
        <v>0.1090068204529913</v>
      </c>
      <c r="G101">
        <v>0.25976824178972963</v>
      </c>
      <c r="H101">
        <v>0.50230835661809714</v>
      </c>
      <c r="I101">
        <v>5.4891973907716912E-2</v>
      </c>
      <c r="J101">
        <v>3.0266143097876759E-3</v>
      </c>
      <c r="K101">
        <v>3.9935957852746937E-2</v>
      </c>
      <c r="L101">
        <v>5.4665461441232188E-2</v>
      </c>
      <c r="M101">
        <v>8.0986133994847623E-2</v>
      </c>
      <c r="N101">
        <v>9.0215910732638654E-2</v>
      </c>
      <c r="O101">
        <v>0.1617468280127401</v>
      </c>
      <c r="P101">
        <v>0.99778942508081458</v>
      </c>
      <c r="Q101">
        <v>2.4858280682753101E-2</v>
      </c>
      <c r="R101">
        <v>6.5698661775633688E-2</v>
      </c>
      <c r="S101">
        <v>2.853960683670986E-2</v>
      </c>
      <c r="T101">
        <v>9.3409326465084888E-2</v>
      </c>
      <c r="U101">
        <v>0.2037116178122764</v>
      </c>
      <c r="V101">
        <v>5.3849035271508923E-2</v>
      </c>
      <c r="W101">
        <v>3.2995328506019619E-2</v>
      </c>
      <c r="X101">
        <v>0.1161947078092853</v>
      </c>
      <c r="Y101">
        <v>0.2202070109200632</v>
      </c>
      <c r="Z101">
        <v>0.27212905971396117</v>
      </c>
      <c r="AA101">
        <v>0.18832332384162009</v>
      </c>
      <c r="AB101">
        <v>0.12772641875772281</v>
      </c>
      <c r="AC101">
        <v>8.4891963136361603E-2</v>
      </c>
      <c r="AD101">
        <v>6.0282259050198121E-2</v>
      </c>
      <c r="AE101">
        <v>0.40170461868668078</v>
      </c>
      <c r="AF101">
        <v>7.0363033568806507E-2</v>
      </c>
      <c r="AG101">
        <v>0.27969422022835039</v>
      </c>
      <c r="AH101" t="s">
        <v>59</v>
      </c>
      <c r="AI101" s="1">
        <v>45323</v>
      </c>
      <c r="AJ101" t="s">
        <v>38</v>
      </c>
      <c r="AK101">
        <v>29</v>
      </c>
    </row>
    <row r="102" spans="1:37" x14ac:dyDescent="0.25">
      <c r="A102">
        <v>45350</v>
      </c>
      <c r="B102">
        <v>0.37532755708922289</v>
      </c>
      <c r="C102">
        <v>0.17507662443467781</v>
      </c>
      <c r="D102">
        <v>0.41500817097881332</v>
      </c>
      <c r="E102">
        <v>0.1045525023916417</v>
      </c>
      <c r="F102">
        <v>4.2440866405198483E-3</v>
      </c>
      <c r="G102">
        <v>0.10884363135177499</v>
      </c>
      <c r="H102">
        <v>0.1575556176933019</v>
      </c>
      <c r="I102">
        <v>1.1594427436840811</v>
      </c>
      <c r="J102">
        <v>0.5852816194428947</v>
      </c>
      <c r="K102">
        <v>5.0864357667016212E-2</v>
      </c>
      <c r="L102">
        <v>1.066451241738483</v>
      </c>
      <c r="M102">
        <v>6.8243221613000532E-2</v>
      </c>
      <c r="N102">
        <v>0.19096740007426091</v>
      </c>
      <c r="O102">
        <v>0.38681949899792301</v>
      </c>
      <c r="P102">
        <v>2.8770210560760189E-2</v>
      </c>
      <c r="Q102">
        <v>0.98024701593558328</v>
      </c>
      <c r="R102">
        <v>0</v>
      </c>
      <c r="S102">
        <v>5.8998541483377943E-2</v>
      </c>
      <c r="T102">
        <v>0.29467443587781128</v>
      </c>
      <c r="U102">
        <v>0.11877568773175851</v>
      </c>
      <c r="V102">
        <v>1.0377157133901851E-3</v>
      </c>
      <c r="W102">
        <v>3.0318914961559942E-2</v>
      </c>
      <c r="X102">
        <v>7.9931138845208013E-2</v>
      </c>
      <c r="Y102">
        <v>0.16325346895218729</v>
      </c>
      <c r="Z102">
        <v>0.11940372196601221</v>
      </c>
      <c r="AA102">
        <v>0.41051389732395538</v>
      </c>
      <c r="AB102">
        <v>0.40142801833938058</v>
      </c>
      <c r="AC102">
        <v>0.4096372948759312</v>
      </c>
      <c r="AD102">
        <v>0.46792169517813259</v>
      </c>
      <c r="AE102">
        <v>0.201141370069917</v>
      </c>
      <c r="AF102">
        <v>0.1968572125645793</v>
      </c>
      <c r="AG102">
        <v>0.35160884022015859</v>
      </c>
      <c r="AH102" t="s">
        <v>59</v>
      </c>
      <c r="AI102" s="1">
        <v>45323</v>
      </c>
      <c r="AJ102" t="s">
        <v>39</v>
      </c>
      <c r="AK102">
        <v>28</v>
      </c>
    </row>
    <row r="103" spans="1:37" x14ac:dyDescent="0.25">
      <c r="A103">
        <v>45349</v>
      </c>
      <c r="B103">
        <v>1.0668271294214999</v>
      </c>
      <c r="C103">
        <v>3.2326331370046722E-2</v>
      </c>
      <c r="D103">
        <v>0.59711395064357131</v>
      </c>
      <c r="E103">
        <v>0.96687881622279781</v>
      </c>
      <c r="F103">
        <v>3.128901291710704</v>
      </c>
      <c r="G103">
        <v>0.39762128361567151</v>
      </c>
      <c r="H103">
        <v>1.838823186004471</v>
      </c>
      <c r="I103">
        <v>9.6203774919655718E-2</v>
      </c>
      <c r="J103">
        <v>1.3802637551026651</v>
      </c>
      <c r="K103">
        <v>0.15563575697286791</v>
      </c>
      <c r="L103">
        <v>0.1056310844971191</v>
      </c>
      <c r="M103">
        <v>0.37546215994652271</v>
      </c>
      <c r="N103">
        <v>0.70790107933138446</v>
      </c>
      <c r="O103">
        <v>0.34033607243030328</v>
      </c>
      <c r="P103">
        <v>0.13757773911376089</v>
      </c>
      <c r="Q103">
        <v>0.2426849279617119</v>
      </c>
      <c r="R103">
        <v>0.88899039962430115</v>
      </c>
      <c r="S103">
        <v>2.755456416730611</v>
      </c>
      <c r="T103">
        <v>0.27355657053158011</v>
      </c>
      <c r="U103">
        <v>0.27193744980516682</v>
      </c>
      <c r="V103">
        <v>0.62830987248755621</v>
      </c>
      <c r="W103">
        <v>1.4418366620347141</v>
      </c>
      <c r="X103">
        <v>0.49069843673669311</v>
      </c>
      <c r="Y103">
        <v>2.120698345820395</v>
      </c>
      <c r="Z103">
        <v>1.11307642044016</v>
      </c>
      <c r="AA103">
        <v>0.55888707575578123</v>
      </c>
      <c r="AB103">
        <v>0.80518525494904558</v>
      </c>
      <c r="AC103">
        <v>0.64381831526777034</v>
      </c>
      <c r="AD103">
        <v>0.83940254494715771</v>
      </c>
      <c r="AE103">
        <v>0.65284951577453632</v>
      </c>
      <c r="AF103">
        <v>1.275571361356733</v>
      </c>
      <c r="AG103">
        <v>0.48634414385127678</v>
      </c>
      <c r="AH103" t="s">
        <v>59</v>
      </c>
      <c r="AI103" s="1">
        <v>45323</v>
      </c>
      <c r="AJ103" t="s">
        <v>40</v>
      </c>
      <c r="AK103">
        <v>27</v>
      </c>
    </row>
    <row r="104" spans="1:37" x14ac:dyDescent="0.25">
      <c r="A104">
        <v>45348</v>
      </c>
      <c r="B104">
        <v>1.204753513919026</v>
      </c>
      <c r="C104">
        <v>1.0746453587745901</v>
      </c>
      <c r="D104">
        <v>1.2806033316208691E-2</v>
      </c>
      <c r="E104">
        <v>0.23866216436758281</v>
      </c>
      <c r="F104">
        <v>0.58623459878840001</v>
      </c>
      <c r="G104">
        <v>4.7839974888031964</v>
      </c>
      <c r="H104">
        <v>1.291252890582212</v>
      </c>
      <c r="I104">
        <v>0.42953603886109248</v>
      </c>
      <c r="J104">
        <v>0.1064086707903996</v>
      </c>
      <c r="K104">
        <v>3.5438672566167391</v>
      </c>
      <c r="L104">
        <v>0.25276371650793972</v>
      </c>
      <c r="M104">
        <v>0.13786824166659459</v>
      </c>
      <c r="N104">
        <v>1.096001993989552</v>
      </c>
      <c r="O104">
        <v>0.18998345475892511</v>
      </c>
      <c r="P104">
        <v>0.63343288730317582</v>
      </c>
      <c r="Q104">
        <v>0.1297206791955165</v>
      </c>
      <c r="R104">
        <v>0.70860014509608416</v>
      </c>
      <c r="S104">
        <v>0.54079498639259793</v>
      </c>
      <c r="T104">
        <v>0.26547482780992798</v>
      </c>
      <c r="U104">
        <v>15.04843309214219</v>
      </c>
      <c r="V104">
        <v>2.0258407410031611</v>
      </c>
      <c r="W104">
        <v>5.2988261199960023E-2</v>
      </c>
      <c r="X104">
        <v>0.33499965490411959</v>
      </c>
      <c r="Y104">
        <v>0.47503640748239162</v>
      </c>
      <c r="Z104">
        <v>1.2946088900675099</v>
      </c>
      <c r="AA104">
        <v>1.929349192917643</v>
      </c>
      <c r="AB104">
        <v>0.53649570329482232</v>
      </c>
      <c r="AC104">
        <v>0.2097818063151857</v>
      </c>
      <c r="AD104">
        <v>0.61357116537015965</v>
      </c>
      <c r="AE104">
        <v>1.634953908909391</v>
      </c>
      <c r="AF104">
        <v>1.3533139884138581</v>
      </c>
      <c r="AG104">
        <v>0.36120688511484261</v>
      </c>
      <c r="AH104" t="s">
        <v>59</v>
      </c>
      <c r="AI104" s="1">
        <v>45323</v>
      </c>
      <c r="AJ104" t="s">
        <v>41</v>
      </c>
      <c r="AK104">
        <v>26</v>
      </c>
    </row>
    <row r="105" spans="1:37" x14ac:dyDescent="0.25">
      <c r="A105">
        <v>45345</v>
      </c>
      <c r="B105">
        <v>0.10540198726302839</v>
      </c>
      <c r="C105">
        <v>0.22470714522938739</v>
      </c>
      <c r="D105">
        <v>3.3389914693416668E-4</v>
      </c>
      <c r="E105">
        <v>8.3096549565197086E-3</v>
      </c>
      <c r="F105">
        <v>7.090595138075075E-5</v>
      </c>
      <c r="G105">
        <v>0.12550011024668009</v>
      </c>
      <c r="H105">
        <v>0.49948223698632871</v>
      </c>
      <c r="I105">
        <v>4.9640585785758723E-2</v>
      </c>
      <c r="J105">
        <v>1.074717059958689E-4</v>
      </c>
      <c r="K105">
        <v>7.8344292341325533E-2</v>
      </c>
      <c r="L105">
        <v>0</v>
      </c>
      <c r="M105">
        <v>5.2323121902795077E-3</v>
      </c>
      <c r="N105">
        <v>4.270252809181041E-2</v>
      </c>
      <c r="O105">
        <v>2.898332950020449E-3</v>
      </c>
      <c r="P105">
        <v>0.17348660385338499</v>
      </c>
      <c r="Q105">
        <v>0.1193412256700013</v>
      </c>
      <c r="R105">
        <v>0.14275726086497589</v>
      </c>
      <c r="S105">
        <v>1.1122825021857769E-3</v>
      </c>
      <c r="T105">
        <v>4.4364365036963872E-2</v>
      </c>
      <c r="U105">
        <v>3.308154654139642E-3</v>
      </c>
      <c r="V105">
        <v>3.6155193422827433E-4</v>
      </c>
      <c r="W105">
        <v>4.09959460607052E-3</v>
      </c>
      <c r="X105">
        <v>7.3844467047461018E-2</v>
      </c>
      <c r="Y105">
        <v>2.3885103063587621E-4</v>
      </c>
      <c r="Z105">
        <v>9.889633772962908E-2</v>
      </c>
      <c r="AA105">
        <v>5.8776270922135429E-2</v>
      </c>
      <c r="AB105">
        <v>7.7373749701594538E-2</v>
      </c>
      <c r="AC105">
        <v>1.9274776519249599E-3</v>
      </c>
      <c r="AD105">
        <v>4.2642876005597401E-2</v>
      </c>
      <c r="AE105">
        <v>3.6667397910033803E-2</v>
      </c>
      <c r="AF105">
        <v>9.0658885373839856E-2</v>
      </c>
      <c r="AG105">
        <v>8.2128836947092332E-2</v>
      </c>
      <c r="AH105" t="s">
        <v>60</v>
      </c>
      <c r="AI105" s="1">
        <v>45323</v>
      </c>
      <c r="AJ105" t="s">
        <v>43</v>
      </c>
      <c r="AK105">
        <v>23</v>
      </c>
    </row>
    <row r="106" spans="1:37" x14ac:dyDescent="0.25">
      <c r="A106">
        <v>45344</v>
      </c>
      <c r="B106">
        <v>1.250656513618928</v>
      </c>
      <c r="C106">
        <v>0.2445254604432453</v>
      </c>
      <c r="D106">
        <v>0.13490823831307081</v>
      </c>
      <c r="E106">
        <v>0.69157521083884432</v>
      </c>
      <c r="F106">
        <v>0.1629539770245195</v>
      </c>
      <c r="G106">
        <v>5.3439192976716843E-2</v>
      </c>
      <c r="H106">
        <v>0.1389203580686299</v>
      </c>
      <c r="I106">
        <v>0.1668385016948557</v>
      </c>
      <c r="J106">
        <v>0.13179236470754191</v>
      </c>
      <c r="K106">
        <v>0.38715421416823198</v>
      </c>
      <c r="L106">
        <v>0.1128898090964868</v>
      </c>
      <c r="M106">
        <v>0.1226489189726596</v>
      </c>
      <c r="N106">
        <v>0.75484258310745544</v>
      </c>
      <c r="O106">
        <v>0.5752486465021478</v>
      </c>
      <c r="P106">
        <v>0.7153783745159088</v>
      </c>
      <c r="Q106">
        <v>0.31176038251638932</v>
      </c>
      <c r="R106">
        <v>0.1057573604160703</v>
      </c>
      <c r="S106">
        <v>1.6150582347451929</v>
      </c>
      <c r="T106">
        <v>1.5741844648752421</v>
      </c>
      <c r="U106">
        <v>0.19407410705604569</v>
      </c>
      <c r="V106">
        <v>0.15041031156527379</v>
      </c>
      <c r="W106">
        <v>1.296860708093446</v>
      </c>
      <c r="X106">
        <v>2.4437048975012572</v>
      </c>
      <c r="Y106">
        <v>0.18147168056270849</v>
      </c>
      <c r="Z106">
        <v>1.3964955281959159</v>
      </c>
      <c r="AA106">
        <v>0.72306275546790666</v>
      </c>
      <c r="AB106">
        <v>0.5476955458703322</v>
      </c>
      <c r="AC106">
        <v>0.18532557867017649</v>
      </c>
      <c r="AD106">
        <v>4.3228208520851318E-2</v>
      </c>
      <c r="AE106">
        <v>0.16317937600793209</v>
      </c>
      <c r="AF106">
        <v>0.87865312414411123</v>
      </c>
      <c r="AG106">
        <v>3.9220654229364582</v>
      </c>
      <c r="AH106" t="s">
        <v>60</v>
      </c>
      <c r="AI106" s="1">
        <v>45323</v>
      </c>
      <c r="AJ106" t="s">
        <v>38</v>
      </c>
      <c r="AK106">
        <v>22</v>
      </c>
    </row>
    <row r="107" spans="1:37" x14ac:dyDescent="0.25">
      <c r="A107">
        <v>45343</v>
      </c>
      <c r="B107">
        <v>0.95586279025300602</v>
      </c>
      <c r="C107">
        <v>0.3627090332798788</v>
      </c>
      <c r="D107">
        <v>2.7561815016697709E-2</v>
      </c>
      <c r="E107">
        <v>0.4897541590099857</v>
      </c>
      <c r="F107">
        <v>4.6270445523679342</v>
      </c>
      <c r="G107">
        <v>5.7745058238510227E-2</v>
      </c>
      <c r="H107">
        <v>0.28473338026962253</v>
      </c>
      <c r="I107">
        <v>1.2614368036664201</v>
      </c>
      <c r="J107">
        <v>0.1548661339697073</v>
      </c>
      <c r="K107">
        <v>4.8991823309413172E-2</v>
      </c>
      <c r="L107">
        <v>0.31123937989168438</v>
      </c>
      <c r="M107">
        <v>8.1742757081472786E-2</v>
      </c>
      <c r="N107">
        <v>1.260721203955675</v>
      </c>
      <c r="O107">
        <v>0.15625532694101071</v>
      </c>
      <c r="P107">
        <v>0.19493964003642311</v>
      </c>
      <c r="Q107">
        <v>0.235186497535052</v>
      </c>
      <c r="R107">
        <v>0.101417104954533</v>
      </c>
      <c r="S107">
        <v>0.25685199821769172</v>
      </c>
      <c r="T107">
        <v>0.25745947002771108</v>
      </c>
      <c r="U107">
        <v>0.19205136453694299</v>
      </c>
      <c r="V107">
        <v>3.9245715765070591E-2</v>
      </c>
      <c r="W107">
        <v>0.21740162015646039</v>
      </c>
      <c r="X107">
        <v>5.7158481818138082E-2</v>
      </c>
      <c r="Y107">
        <v>1.4532610920881279</v>
      </c>
      <c r="Z107">
        <v>0.47381204810417921</v>
      </c>
      <c r="AA107">
        <v>1.074527773426887</v>
      </c>
      <c r="AB107">
        <v>0.53521784540344575</v>
      </c>
      <c r="AC107">
        <v>0.298562902453893</v>
      </c>
      <c r="AD107">
        <v>0.1716669022642163</v>
      </c>
      <c r="AE107">
        <v>0.24980968877363741</v>
      </c>
      <c r="AF107">
        <v>0.62610995950110848</v>
      </c>
      <c r="AG107">
        <v>1.4118556275991201</v>
      </c>
      <c r="AH107" t="s">
        <v>60</v>
      </c>
      <c r="AI107" s="1">
        <v>45323</v>
      </c>
      <c r="AJ107" t="s">
        <v>39</v>
      </c>
      <c r="AK107">
        <v>21</v>
      </c>
    </row>
    <row r="108" spans="1:37" x14ac:dyDescent="0.25">
      <c r="A108">
        <v>45342</v>
      </c>
      <c r="B108">
        <v>0.79255623537667919</v>
      </c>
      <c r="C108">
        <v>0.2339059204314213</v>
      </c>
      <c r="D108">
        <v>1.7141287561464859E-2</v>
      </c>
      <c r="E108">
        <v>0.46530990515641091</v>
      </c>
      <c r="F108">
        <v>0.51101755296383544</v>
      </c>
      <c r="G108">
        <v>0.39876174606192488</v>
      </c>
      <c r="H108">
        <v>0.62408910942475082</v>
      </c>
      <c r="I108">
        <v>0.30386012626603209</v>
      </c>
      <c r="J108">
        <v>0.1166545458349442</v>
      </c>
      <c r="K108">
        <v>0.53923261086177787</v>
      </c>
      <c r="L108">
        <v>0.15934891568897341</v>
      </c>
      <c r="M108">
        <v>0.16483992432865949</v>
      </c>
      <c r="N108">
        <v>0.36782336151001271</v>
      </c>
      <c r="O108">
        <v>0.28646349925318992</v>
      </c>
      <c r="P108">
        <v>1.892211818063368</v>
      </c>
      <c r="Q108">
        <v>0.10371454786705631</v>
      </c>
      <c r="R108">
        <v>2.5957439301451519E-2</v>
      </c>
      <c r="S108">
        <v>9.5597295520501533E-3</v>
      </c>
      <c r="T108">
        <v>9.2089335701466157E-2</v>
      </c>
      <c r="U108">
        <v>5.9044293339008E-2</v>
      </c>
      <c r="V108">
        <v>0.5578986753751275</v>
      </c>
      <c r="W108">
        <v>0.5737997740506886</v>
      </c>
      <c r="X108">
        <v>0.97777808343841277</v>
      </c>
      <c r="Y108">
        <v>0.70861135822058929</v>
      </c>
      <c r="Z108">
        <v>0.67693957678401184</v>
      </c>
      <c r="AA108">
        <v>0.67846394807015697</v>
      </c>
      <c r="AB108">
        <v>0.36814457303806369</v>
      </c>
      <c r="AC108">
        <v>0.35923528831246998</v>
      </c>
      <c r="AD108">
        <v>0.14008834029032349</v>
      </c>
      <c r="AE108">
        <v>0.27829364521151012</v>
      </c>
      <c r="AF108">
        <v>0.569076478832791</v>
      </c>
      <c r="AG108">
        <v>1.6206627170636041</v>
      </c>
      <c r="AH108" t="s">
        <v>60</v>
      </c>
      <c r="AI108" s="1">
        <v>45323</v>
      </c>
      <c r="AJ108" t="s">
        <v>40</v>
      </c>
      <c r="AK108">
        <v>20</v>
      </c>
    </row>
    <row r="109" spans="1:37" x14ac:dyDescent="0.25">
      <c r="A109">
        <v>45341</v>
      </c>
      <c r="B109">
        <v>1.1805037655325701</v>
      </c>
      <c r="C109">
        <v>5.5320997030378308E-2</v>
      </c>
      <c r="D109">
        <v>0.38539666103336712</v>
      </c>
      <c r="E109">
        <v>1.7473779027036109</v>
      </c>
      <c r="F109">
        <v>0.2755145893409488</v>
      </c>
      <c r="G109">
        <v>0.57707960661954083</v>
      </c>
      <c r="H109">
        <v>0.32818979280469041</v>
      </c>
      <c r="I109">
        <v>0.3768028369676148</v>
      </c>
      <c r="J109">
        <v>3.447651825968955</v>
      </c>
      <c r="K109">
        <v>0.20980395075058239</v>
      </c>
      <c r="L109">
        <v>2.864486519480416E-3</v>
      </c>
      <c r="M109">
        <v>2.2042075088411881</v>
      </c>
      <c r="N109">
        <v>0.41525595538993648</v>
      </c>
      <c r="O109">
        <v>1.6313359275875849</v>
      </c>
      <c r="P109">
        <v>1.059965633774246</v>
      </c>
      <c r="Q109">
        <v>0.16922573179614159</v>
      </c>
      <c r="R109">
        <v>2.3181534165758889E-2</v>
      </c>
      <c r="S109">
        <v>0.70914959434579761</v>
      </c>
      <c r="T109">
        <v>1.114592666069119</v>
      </c>
      <c r="U109">
        <v>0.14670365605834729</v>
      </c>
      <c r="V109">
        <v>1.629178617968392E-2</v>
      </c>
      <c r="W109">
        <v>1.0338392051163141</v>
      </c>
      <c r="X109">
        <v>0.59650689799192735</v>
      </c>
      <c r="Y109">
        <v>0.43393171434764799</v>
      </c>
      <c r="Z109">
        <v>1.443249983885591</v>
      </c>
      <c r="AA109">
        <v>0.76560451031446453</v>
      </c>
      <c r="AB109">
        <v>0.61692038212208877</v>
      </c>
      <c r="AC109">
        <v>0.77323345375099539</v>
      </c>
      <c r="AD109">
        <v>3.6367155390424069</v>
      </c>
      <c r="AE109">
        <v>0.96774562121595642</v>
      </c>
      <c r="AF109">
        <v>0.64656131606347456</v>
      </c>
      <c r="AG109">
        <v>0.93459282959075607</v>
      </c>
      <c r="AH109" t="s">
        <v>60</v>
      </c>
      <c r="AI109" s="1">
        <v>45323</v>
      </c>
      <c r="AJ109" t="s">
        <v>41</v>
      </c>
      <c r="AK109">
        <v>19</v>
      </c>
    </row>
    <row r="110" spans="1:37" x14ac:dyDescent="0.25">
      <c r="A110">
        <v>45338</v>
      </c>
      <c r="B110">
        <v>0.81552533060079491</v>
      </c>
      <c r="C110">
        <v>0.1123208019359368</v>
      </c>
      <c r="D110">
        <v>1.30908160234003</v>
      </c>
      <c r="E110">
        <v>1.1290760968793181</v>
      </c>
      <c r="F110">
        <v>0.16485218326798581</v>
      </c>
      <c r="G110">
        <v>0.1214862138880464</v>
      </c>
      <c r="H110">
        <v>0.20242314549336179</v>
      </c>
      <c r="I110">
        <v>0.70465080110013156</v>
      </c>
      <c r="J110">
        <v>0.47094246380190219</v>
      </c>
      <c r="K110">
        <v>2.7770216979351461E-2</v>
      </c>
      <c r="L110">
        <v>0.66220567605946101</v>
      </c>
      <c r="M110">
        <v>0.35873630783752231</v>
      </c>
      <c r="N110">
        <v>0.65860272875019099</v>
      </c>
      <c r="O110">
        <v>0.6177094758384013</v>
      </c>
      <c r="P110">
        <v>0.36263937909790811</v>
      </c>
      <c r="Q110">
        <v>6.8633452409483445E-2</v>
      </c>
      <c r="R110">
        <v>1.415708451544252</v>
      </c>
      <c r="S110">
        <v>2.5102143897298951E-2</v>
      </c>
      <c r="T110">
        <v>0.33578735161312973</v>
      </c>
      <c r="U110">
        <v>0.5592018909611628</v>
      </c>
      <c r="V110">
        <v>0.76768693171479363</v>
      </c>
      <c r="W110">
        <v>0.18686744282547871</v>
      </c>
      <c r="X110">
        <v>0.92791106588299177</v>
      </c>
      <c r="Y110">
        <v>0.17497110047830131</v>
      </c>
      <c r="Z110">
        <v>0.98038764839954007</v>
      </c>
      <c r="AA110">
        <v>0.54554851646411173</v>
      </c>
      <c r="AB110">
        <v>0.36425141291817659</v>
      </c>
      <c r="AC110">
        <v>0.57565568661212119</v>
      </c>
      <c r="AD110">
        <v>1.028570772585051</v>
      </c>
      <c r="AE110">
        <v>0.22448493382660301</v>
      </c>
      <c r="AF110">
        <v>0.57389258162517343</v>
      </c>
      <c r="AG110">
        <v>1.265740223741963</v>
      </c>
      <c r="AH110" t="s">
        <v>61</v>
      </c>
      <c r="AI110" s="1">
        <v>45323</v>
      </c>
      <c r="AJ110" t="s">
        <v>43</v>
      </c>
      <c r="AK110">
        <v>16</v>
      </c>
    </row>
    <row r="111" spans="1:37" x14ac:dyDescent="0.25">
      <c r="A111">
        <v>45337</v>
      </c>
      <c r="B111">
        <v>0.62490736413778847</v>
      </c>
      <c r="C111">
        <v>0.61388576922697213</v>
      </c>
      <c r="D111">
        <v>2.1889563329745561E-3</v>
      </c>
      <c r="E111">
        <v>0.32361805916143238</v>
      </c>
      <c r="F111">
        <v>3.7446028690026591E-2</v>
      </c>
      <c r="G111">
        <v>0.22164075866850119</v>
      </c>
      <c r="H111">
        <v>0.21740622175278621</v>
      </c>
      <c r="I111">
        <v>0.46889218967678709</v>
      </c>
      <c r="J111">
        <v>0.18208105576149961</v>
      </c>
      <c r="K111">
        <v>1.1986600018592679</v>
      </c>
      <c r="L111">
        <v>2.5692368412609442E-4</v>
      </c>
      <c r="M111">
        <v>6.0753811537082071E-2</v>
      </c>
      <c r="N111">
        <v>0.162710918790473</v>
      </c>
      <c r="O111">
        <v>4.3463685264801183E-2</v>
      </c>
      <c r="P111">
        <v>0.63816939372734782</v>
      </c>
      <c r="Q111">
        <v>1.713978826708495</v>
      </c>
      <c r="R111">
        <v>3.4825205784798779E-3</v>
      </c>
      <c r="S111">
        <v>1.026823097252674</v>
      </c>
      <c r="T111">
        <v>0.12746455916743249</v>
      </c>
      <c r="U111">
        <v>3.1208822221567472</v>
      </c>
      <c r="V111">
        <v>1.272169600509516E-2</v>
      </c>
      <c r="W111">
        <v>1.2437363208714141</v>
      </c>
      <c r="X111">
        <v>0.59390491879657259</v>
      </c>
      <c r="Y111">
        <v>4.7901330869592976E-3</v>
      </c>
      <c r="Z111">
        <v>0.60394414525953277</v>
      </c>
      <c r="AA111">
        <v>0.54504534164809226</v>
      </c>
      <c r="AB111">
        <v>0.4269730150608263</v>
      </c>
      <c r="AC111">
        <v>1.8111840724975022E-2</v>
      </c>
      <c r="AD111">
        <v>0.1507836550628581</v>
      </c>
      <c r="AE111">
        <v>0.31003808782251152</v>
      </c>
      <c r="AF111">
        <v>0.62949968712675397</v>
      </c>
      <c r="AG111">
        <v>0.48151436957485377</v>
      </c>
      <c r="AH111" t="s">
        <v>61</v>
      </c>
      <c r="AI111" s="1">
        <v>45323</v>
      </c>
      <c r="AJ111" t="s">
        <v>38</v>
      </c>
      <c r="AK111">
        <v>15</v>
      </c>
    </row>
    <row r="112" spans="1:37" x14ac:dyDescent="0.25">
      <c r="A112">
        <v>45329</v>
      </c>
      <c r="B112">
        <v>0.57461149859130423</v>
      </c>
      <c r="C112">
        <v>9.814142530423784E-4</v>
      </c>
      <c r="D112">
        <v>9.8563904856143109E-2</v>
      </c>
      <c r="E112">
        <v>0.2052681804129034</v>
      </c>
      <c r="F112">
        <v>7.2383126772022624E-3</v>
      </c>
      <c r="G112">
        <v>0.60936603849794801</v>
      </c>
      <c r="H112">
        <v>0.60278217950038127</v>
      </c>
      <c r="I112">
        <v>0.54216829287166224</v>
      </c>
      <c r="J112">
        <v>7.2381180034057357E-3</v>
      </c>
      <c r="K112">
        <v>4.3870203607973432E-2</v>
      </c>
      <c r="L112">
        <v>0.3115674995387599</v>
      </c>
      <c r="M112">
        <v>0.29845137368447711</v>
      </c>
      <c r="N112">
        <v>0.31064682953014422</v>
      </c>
      <c r="O112">
        <v>1.2018709608100431</v>
      </c>
      <c r="P112">
        <v>0.39223229579588331</v>
      </c>
      <c r="Q112">
        <v>0.93866524576805055</v>
      </c>
      <c r="R112">
        <v>4.2888690911198728E-2</v>
      </c>
      <c r="S112">
        <v>3.4873413566480618E-2</v>
      </c>
      <c r="T112">
        <v>0.47861501809320373</v>
      </c>
      <c r="U112">
        <v>1.426664696072763E-3</v>
      </c>
      <c r="V112">
        <v>0.33270714210087032</v>
      </c>
      <c r="W112">
        <v>3.3598433135886147E-2</v>
      </c>
      <c r="X112">
        <v>0.34412124836101099</v>
      </c>
      <c r="Y112">
        <v>0.23520733842791661</v>
      </c>
      <c r="Z112">
        <v>0.39126816337456</v>
      </c>
      <c r="AA112">
        <v>0.31318571867574019</v>
      </c>
      <c r="AB112">
        <v>0.69830279141806895</v>
      </c>
      <c r="AC112">
        <v>0.36943754518018812</v>
      </c>
      <c r="AD112">
        <v>0.28061162103951298</v>
      </c>
      <c r="AE112">
        <v>0.2209973030957649</v>
      </c>
      <c r="AF112">
        <v>0.47442187846951278</v>
      </c>
      <c r="AG112">
        <v>0.691840482629825</v>
      </c>
      <c r="AH112" t="s">
        <v>62</v>
      </c>
      <c r="AI112" s="1">
        <v>45323</v>
      </c>
      <c r="AJ112" t="s">
        <v>39</v>
      </c>
      <c r="AK112">
        <v>7</v>
      </c>
    </row>
    <row r="113" spans="1:37" x14ac:dyDescent="0.25">
      <c r="A113">
        <v>45328</v>
      </c>
      <c r="B113">
        <v>0.38773457947755452</v>
      </c>
      <c r="C113">
        <v>0.84896510845984086</v>
      </c>
      <c r="D113">
        <v>6.4250060629360894E-2</v>
      </c>
      <c r="E113">
        <v>0.1176000224268785</v>
      </c>
      <c r="F113">
        <v>9.4435582336009294E-2</v>
      </c>
      <c r="G113">
        <v>0.19401635703071241</v>
      </c>
      <c r="H113">
        <v>0.107426348447053</v>
      </c>
      <c r="I113">
        <v>0.371262931489378</v>
      </c>
      <c r="J113">
        <v>1.294071684588699</v>
      </c>
      <c r="K113">
        <v>9.1429061826060282E-2</v>
      </c>
      <c r="L113">
        <v>0.10165179565210899</v>
      </c>
      <c r="M113">
        <v>0.71583761538820878</v>
      </c>
      <c r="N113">
        <v>9.4498512366807841E-2</v>
      </c>
      <c r="O113">
        <v>0.45122799258216501</v>
      </c>
      <c r="P113">
        <v>8.9882519922980311E-2</v>
      </c>
      <c r="Q113">
        <v>8.486927330271013E-2</v>
      </c>
      <c r="R113">
        <v>4.8155972313839737E-2</v>
      </c>
      <c r="S113">
        <v>0.35085447082243032</v>
      </c>
      <c r="T113">
        <v>0.15080641321531729</v>
      </c>
      <c r="U113">
        <v>0.30286462644130419</v>
      </c>
      <c r="V113">
        <v>1.006170492365162</v>
      </c>
      <c r="W113">
        <v>1.131851333669283</v>
      </c>
      <c r="X113">
        <v>0.23317538493687159</v>
      </c>
      <c r="Y113">
        <v>7.1389729528477136E-2</v>
      </c>
      <c r="Z113">
        <v>0.30765278581367961</v>
      </c>
      <c r="AA113">
        <v>0.38596223327984641</v>
      </c>
      <c r="AB113">
        <v>0.2380702724633415</v>
      </c>
      <c r="AC113">
        <v>0.36809084474490039</v>
      </c>
      <c r="AD113">
        <v>0.20260676482541429</v>
      </c>
      <c r="AE113">
        <v>0.2155344185162521</v>
      </c>
      <c r="AF113">
        <v>0.30841371733370448</v>
      </c>
      <c r="AG113">
        <v>0.56170735645377134</v>
      </c>
      <c r="AH113" t="s">
        <v>62</v>
      </c>
      <c r="AI113" s="1">
        <v>45323</v>
      </c>
      <c r="AJ113" t="s">
        <v>40</v>
      </c>
      <c r="AK113">
        <v>6</v>
      </c>
    </row>
    <row r="114" spans="1:37" x14ac:dyDescent="0.25">
      <c r="A114">
        <v>45327</v>
      </c>
      <c r="B114">
        <v>0.33882936002099268</v>
      </c>
      <c r="C114">
        <v>9.6660092467409531E-2</v>
      </c>
      <c r="D114">
        <v>0.23060658556890229</v>
      </c>
      <c r="E114">
        <v>3.0233866415270021E-2</v>
      </c>
      <c r="F114">
        <v>9.4215802000361407E-2</v>
      </c>
      <c r="G114">
        <v>0.28303419890869003</v>
      </c>
      <c r="H114">
        <v>0.28502703620578368</v>
      </c>
      <c r="I114">
        <v>0.35851441659109068</v>
      </c>
      <c r="J114">
        <v>0.18085135563530971</v>
      </c>
      <c r="K114">
        <v>6.8614776909105085E-2</v>
      </c>
      <c r="L114">
        <v>1.0506186584206689</v>
      </c>
      <c r="M114">
        <v>0.68135947854597967</v>
      </c>
      <c r="N114">
        <v>0.16235324703793269</v>
      </c>
      <c r="O114">
        <v>5.864570678395916E-2</v>
      </c>
      <c r="P114">
        <v>0.20422537851778669</v>
      </c>
      <c r="Q114">
        <v>3.2648487906183958</v>
      </c>
      <c r="R114">
        <v>3.0654484380612749E-2</v>
      </c>
      <c r="S114">
        <v>1.066565291733548E-2</v>
      </c>
      <c r="T114">
        <v>0.20668829014652129</v>
      </c>
      <c r="U114">
        <v>4.9695259700494022E-2</v>
      </c>
      <c r="V114">
        <v>0.1397966454707566</v>
      </c>
      <c r="W114">
        <v>4.7172134935568238E-2</v>
      </c>
      <c r="X114">
        <v>0.13413174931711211</v>
      </c>
      <c r="Y114">
        <v>4.7495205655522239E-2</v>
      </c>
      <c r="Z114">
        <v>9.5433497575283979E-2</v>
      </c>
      <c r="AA114">
        <v>0.20378102962178599</v>
      </c>
      <c r="AB114">
        <v>0.79230574384658636</v>
      </c>
      <c r="AC114">
        <v>0.42893394429638459</v>
      </c>
      <c r="AD114">
        <v>1.558328068373976</v>
      </c>
      <c r="AE114">
        <v>0.28852233990640708</v>
      </c>
      <c r="AF114">
        <v>0.16879706605442041</v>
      </c>
      <c r="AG114">
        <v>0.31793929169622948</v>
      </c>
      <c r="AH114" t="s">
        <v>62</v>
      </c>
      <c r="AI114" s="1">
        <v>45323</v>
      </c>
      <c r="AJ114" t="s">
        <v>41</v>
      </c>
      <c r="AK114">
        <v>5</v>
      </c>
    </row>
    <row r="115" spans="1:37" x14ac:dyDescent="0.25">
      <c r="A115">
        <v>45324</v>
      </c>
      <c r="B115">
        <v>0.19253333948880991</v>
      </c>
      <c r="C115">
        <v>0.24054852304820409</v>
      </c>
      <c r="D115">
        <v>5.1844187570077777E-2</v>
      </c>
      <c r="E115">
        <v>0.17727899449188661</v>
      </c>
      <c r="F115">
        <v>1.1166652659892159E-2</v>
      </c>
      <c r="G115">
        <v>0.20587750691153259</v>
      </c>
      <c r="H115">
        <v>0.33578177356451128</v>
      </c>
      <c r="I115">
        <v>5.7971396590410583E-2</v>
      </c>
      <c r="J115">
        <v>5.764563131806049E-2</v>
      </c>
      <c r="K115">
        <v>7.0230808946481708E-3</v>
      </c>
      <c r="L115">
        <v>4.4293100460977099E-2</v>
      </c>
      <c r="M115">
        <v>9.2877837678581196E-2</v>
      </c>
      <c r="N115">
        <v>4.2501627859368472E-2</v>
      </c>
      <c r="O115">
        <v>2.6725341350979419E-2</v>
      </c>
      <c r="P115">
        <v>0.25401023701634651</v>
      </c>
      <c r="Q115">
        <v>0.1350795179209662</v>
      </c>
      <c r="R115">
        <v>1.5847433546430111E-2</v>
      </c>
      <c r="S115">
        <v>1.112362116297457E-2</v>
      </c>
      <c r="T115">
        <v>0.20492875718474499</v>
      </c>
      <c r="U115">
        <v>8.272284900373908E-2</v>
      </c>
      <c r="V115">
        <v>0.74051686516420467</v>
      </c>
      <c r="W115">
        <v>0.18804184104791369</v>
      </c>
      <c r="X115">
        <v>7.564299460856691E-2</v>
      </c>
      <c r="Y115">
        <v>6.2424242455438338E-2</v>
      </c>
      <c r="Z115">
        <v>0.17935531476002881</v>
      </c>
      <c r="AA115">
        <v>9.5436072784167436E-2</v>
      </c>
      <c r="AB115">
        <v>0.21793014445751879</v>
      </c>
      <c r="AC115">
        <v>7.9659839954080963E-2</v>
      </c>
      <c r="AD115">
        <v>0.27014343440228122</v>
      </c>
      <c r="AE115">
        <v>0.10915874804733</v>
      </c>
      <c r="AF115">
        <v>0.2299467865587802</v>
      </c>
      <c r="AG115">
        <v>0.1216279975046234</v>
      </c>
      <c r="AH115" t="s">
        <v>63</v>
      </c>
      <c r="AI115" s="1">
        <v>45323</v>
      </c>
      <c r="AJ115" t="s">
        <v>43</v>
      </c>
      <c r="AK115">
        <v>2</v>
      </c>
    </row>
    <row r="116" spans="1:37" x14ac:dyDescent="0.25">
      <c r="A116">
        <v>45323</v>
      </c>
      <c r="B116">
        <v>1.183283499761391</v>
      </c>
      <c r="C116">
        <v>1.024342412518251</v>
      </c>
      <c r="D116">
        <v>0.51680606882223845</v>
      </c>
      <c r="E116">
        <v>0.77636289748894882</v>
      </c>
      <c r="F116">
        <v>4.7726664024943144</v>
      </c>
      <c r="G116">
        <v>0.30387783055245421</v>
      </c>
      <c r="H116">
        <v>7.2572651299702349</v>
      </c>
      <c r="I116">
        <v>0.1343579411270559</v>
      </c>
      <c r="J116">
        <v>2.276028113089038E-3</v>
      </c>
      <c r="K116">
        <v>7.1403624193357898E-2</v>
      </c>
      <c r="L116">
        <v>0.46512170879155679</v>
      </c>
      <c r="M116">
        <v>6.5395265531334415E-2</v>
      </c>
      <c r="N116">
        <v>2.2722901916587159</v>
      </c>
      <c r="O116">
        <v>0.1107873860262303</v>
      </c>
      <c r="P116">
        <v>0.28458860550094972</v>
      </c>
      <c r="Q116">
        <v>8.073622222245333E-2</v>
      </c>
      <c r="R116">
        <v>2.7707509653992188E-2</v>
      </c>
      <c r="S116">
        <v>2.311948338100004E-2</v>
      </c>
      <c r="T116">
        <v>0.65889988194328863</v>
      </c>
      <c r="U116">
        <v>0.26868295682212617</v>
      </c>
      <c r="V116">
        <v>1.8919710071467031</v>
      </c>
      <c r="W116">
        <v>8.252186007115421E-2</v>
      </c>
      <c r="X116">
        <v>0.60769425246076103</v>
      </c>
      <c r="Y116">
        <v>1.077130955744485</v>
      </c>
      <c r="Z116">
        <v>0.7595624317936609</v>
      </c>
      <c r="AA116">
        <v>0.8059454555035237</v>
      </c>
      <c r="AB116">
        <v>1.820546949493739</v>
      </c>
      <c r="AC116">
        <v>0.58186823035874391</v>
      </c>
      <c r="AD116">
        <v>0.73138300803141509</v>
      </c>
      <c r="AE116">
        <v>1.081345801623111</v>
      </c>
      <c r="AF116">
        <v>1.377767565766276</v>
      </c>
      <c r="AG116">
        <v>0.25359786981286658</v>
      </c>
      <c r="AH116" t="s">
        <v>63</v>
      </c>
      <c r="AI116" s="1">
        <v>45323</v>
      </c>
      <c r="AJ116" t="s">
        <v>38</v>
      </c>
      <c r="AK116">
        <v>1</v>
      </c>
    </row>
    <row r="117" spans="1:37" x14ac:dyDescent="0.25">
      <c r="A117">
        <v>45322</v>
      </c>
      <c r="B117">
        <v>0.19997079699706519</v>
      </c>
      <c r="C117">
        <v>3.7046064374360592E-3</v>
      </c>
      <c r="D117">
        <v>0.46570663708475529</v>
      </c>
      <c r="E117">
        <v>1.1949206066742841E-2</v>
      </c>
      <c r="F117">
        <v>3.1984532584153097E-4</v>
      </c>
      <c r="G117">
        <v>9.4928374582438191E-2</v>
      </c>
      <c r="H117">
        <v>0.30555163243408018</v>
      </c>
      <c r="I117">
        <v>2.873681854090954E-2</v>
      </c>
      <c r="J117">
        <v>3.4935208300961862E-3</v>
      </c>
      <c r="K117">
        <v>0.30849667421823718</v>
      </c>
      <c r="L117">
        <v>6.4963965929315914E-2</v>
      </c>
      <c r="M117">
        <v>0.1030195706998619</v>
      </c>
      <c r="N117">
        <v>4.419524112088842E-2</v>
      </c>
      <c r="O117">
        <v>0.11901423918055699</v>
      </c>
      <c r="P117">
        <v>1.138107142871569</v>
      </c>
      <c r="Q117">
        <v>5.4071911106405189E-3</v>
      </c>
      <c r="R117">
        <v>1.7438353364121219E-3</v>
      </c>
      <c r="S117">
        <v>0.17796914326717231</v>
      </c>
      <c r="T117">
        <v>0.1022317791107101</v>
      </c>
      <c r="U117">
        <v>3.8015084060092291E-4</v>
      </c>
      <c r="V117">
        <v>2.482448580676419E-4</v>
      </c>
      <c r="W117">
        <v>1.147428675526446E-4</v>
      </c>
      <c r="X117">
        <v>0.1326631813416663</v>
      </c>
      <c r="Y117">
        <v>4.3919868602604772E-2</v>
      </c>
      <c r="Z117">
        <v>0.13737574828683</v>
      </c>
      <c r="AA117">
        <v>0.1616097617131754</v>
      </c>
      <c r="AB117">
        <v>8.4221709583630858E-2</v>
      </c>
      <c r="AC117">
        <v>0.26075402765016842</v>
      </c>
      <c r="AD117">
        <v>6.5941042408232231E-2</v>
      </c>
      <c r="AE117">
        <v>0.15245932865331541</v>
      </c>
      <c r="AF117">
        <v>0.1120018996055369</v>
      </c>
      <c r="AG117">
        <v>0.16740130016706389</v>
      </c>
      <c r="AH117" t="s">
        <v>63</v>
      </c>
      <c r="AI117" s="1">
        <v>45292</v>
      </c>
      <c r="AJ117" t="s">
        <v>39</v>
      </c>
      <c r="AK117">
        <v>31</v>
      </c>
    </row>
    <row r="118" spans="1:37" x14ac:dyDescent="0.25">
      <c r="A118">
        <v>45321</v>
      </c>
      <c r="B118">
        <v>1.8352345519356179</v>
      </c>
      <c r="C118">
        <v>1.0214066093460661</v>
      </c>
      <c r="D118">
        <v>1.565367550765293E-3</v>
      </c>
      <c r="E118">
        <v>0.25167727502733139</v>
      </c>
      <c r="F118">
        <v>6.6218669326955926</v>
      </c>
      <c r="G118">
        <v>0.25609465310216212</v>
      </c>
      <c r="H118">
        <v>0.23328182692871621</v>
      </c>
      <c r="I118">
        <v>3.4853704997827628</v>
      </c>
      <c r="J118">
        <v>2.4498183175130271E-2</v>
      </c>
      <c r="K118">
        <v>8.3084135190736497</v>
      </c>
      <c r="L118">
        <v>0.1744486500119323</v>
      </c>
      <c r="M118">
        <v>2.369164706645674</v>
      </c>
      <c r="N118">
        <v>2.3288904872285259</v>
      </c>
      <c r="O118">
        <v>0.37517175675034919</v>
      </c>
      <c r="P118">
        <v>4.0298234638308523</v>
      </c>
      <c r="Q118">
        <v>0.50661710293531981</v>
      </c>
      <c r="R118">
        <v>7.5410605853840934E-2</v>
      </c>
      <c r="S118">
        <v>0.42635474385295802</v>
      </c>
      <c r="T118">
        <v>0.91934307216619915</v>
      </c>
      <c r="U118">
        <v>0.2660708405037886</v>
      </c>
      <c r="V118">
        <v>1.123928093200244</v>
      </c>
      <c r="W118">
        <v>0.40428015014154273</v>
      </c>
      <c r="X118">
        <v>1.9103532980444751</v>
      </c>
      <c r="Y118">
        <v>0.30353907541626318</v>
      </c>
      <c r="Z118">
        <v>0.80299099761487913</v>
      </c>
      <c r="AA118">
        <v>3.431123313551824</v>
      </c>
      <c r="AB118">
        <v>1.4433986414437969</v>
      </c>
      <c r="AC118">
        <v>1.047385909581193</v>
      </c>
      <c r="AD118">
        <v>0.23691461487819099</v>
      </c>
      <c r="AE118">
        <v>1.2298661246222251</v>
      </c>
      <c r="AF118">
        <v>2.647002517277143</v>
      </c>
      <c r="AG118">
        <v>0.6084200966306379</v>
      </c>
      <c r="AH118" t="s">
        <v>63</v>
      </c>
      <c r="AI118" s="1">
        <v>45292</v>
      </c>
      <c r="AJ118" t="s">
        <v>40</v>
      </c>
      <c r="AK118">
        <v>30</v>
      </c>
    </row>
    <row r="119" spans="1:37" x14ac:dyDescent="0.25">
      <c r="A119">
        <v>45320</v>
      </c>
      <c r="B119">
        <v>0.52718470908226589</v>
      </c>
      <c r="C119">
        <v>4.0240190877636417E-2</v>
      </c>
      <c r="D119">
        <v>5.3242835885122533E-2</v>
      </c>
      <c r="E119">
        <v>0.45885945606354239</v>
      </c>
      <c r="F119">
        <v>1.57324481900272</v>
      </c>
      <c r="G119">
        <v>2.5753502118988541E-3</v>
      </c>
      <c r="H119">
        <v>0.16671012266704441</v>
      </c>
      <c r="I119">
        <v>1.623621585608056</v>
      </c>
      <c r="J119">
        <v>0.22277928436194899</v>
      </c>
      <c r="K119">
        <v>0.16402963898830319</v>
      </c>
      <c r="L119">
        <v>1.214082947574328E-2</v>
      </c>
      <c r="M119">
        <v>0.29301004498083388</v>
      </c>
      <c r="N119">
        <v>1.3973654922331551</v>
      </c>
      <c r="O119">
        <v>0.77971266635676073</v>
      </c>
      <c r="P119">
        <v>9.6878480667046699E-2</v>
      </c>
      <c r="Q119">
        <v>3.1408182562891851E-2</v>
      </c>
      <c r="R119">
        <v>8.5623288807486053E-3</v>
      </c>
      <c r="S119">
        <v>3.8095404377276642E-4</v>
      </c>
      <c r="T119">
        <v>0.1440110520131421</v>
      </c>
      <c r="U119">
        <v>0</v>
      </c>
      <c r="V119">
        <v>4.5535826303678443E-3</v>
      </c>
      <c r="W119">
        <v>8.2490862868479953E-2</v>
      </c>
      <c r="X119">
        <v>0.1354583373558795</v>
      </c>
      <c r="Y119">
        <v>4.7838608510800767E-2</v>
      </c>
      <c r="Z119">
        <v>0.25081061957757911</v>
      </c>
      <c r="AA119">
        <v>1.001055402318249</v>
      </c>
      <c r="AB119">
        <v>0.28298552536827948</v>
      </c>
      <c r="AC119">
        <v>0.1151025615167731</v>
      </c>
      <c r="AD119">
        <v>0.14769288456908461</v>
      </c>
      <c r="AE119">
        <v>0.29030115989970873</v>
      </c>
      <c r="AF119">
        <v>0.67948083725580433</v>
      </c>
      <c r="AG119">
        <v>0.19076845641717169</v>
      </c>
      <c r="AH119" t="s">
        <v>63</v>
      </c>
      <c r="AI119" s="1">
        <v>45292</v>
      </c>
      <c r="AJ119" t="s">
        <v>41</v>
      </c>
      <c r="AK119">
        <v>29</v>
      </c>
    </row>
    <row r="120" spans="1:37" x14ac:dyDescent="0.25">
      <c r="A120">
        <v>45317</v>
      </c>
      <c r="B120">
        <v>0.62431068321720184</v>
      </c>
      <c r="C120">
        <v>0.1109255795587767</v>
      </c>
      <c r="D120">
        <v>0.1119843927671202</v>
      </c>
      <c r="E120">
        <v>0.31429271045942481</v>
      </c>
      <c r="F120">
        <v>0.74099497592132124</v>
      </c>
      <c r="G120">
        <v>4.513463752711315E-2</v>
      </c>
      <c r="H120">
        <v>0.23958725554766011</v>
      </c>
      <c r="I120">
        <v>3.7004717003314952E-2</v>
      </c>
      <c r="J120">
        <v>8.9594172425731478E-2</v>
      </c>
      <c r="K120">
        <v>1.331840856413697E-2</v>
      </c>
      <c r="L120">
        <v>0.64966737277495545</v>
      </c>
      <c r="M120">
        <v>0.1222613407424392</v>
      </c>
      <c r="N120">
        <v>2.0262206602368269</v>
      </c>
      <c r="O120">
        <v>0.80985821039598882</v>
      </c>
      <c r="P120">
        <v>0.1742833663325882</v>
      </c>
      <c r="Q120">
        <v>0.23884891025875241</v>
      </c>
      <c r="R120">
        <v>0.6447961597197901</v>
      </c>
      <c r="S120">
        <v>0.29521719169747851</v>
      </c>
      <c r="T120">
        <v>0.21081856019936451</v>
      </c>
      <c r="U120">
        <v>1.709481816985393E-4</v>
      </c>
      <c r="V120">
        <v>6.3379131198377028E-2</v>
      </c>
      <c r="W120">
        <v>0.135811342274822</v>
      </c>
      <c r="X120">
        <v>2.6323619761866791E-2</v>
      </c>
      <c r="Y120">
        <v>0.44317998676494158</v>
      </c>
      <c r="Z120">
        <v>0.39784608094019142</v>
      </c>
      <c r="AA120">
        <v>0.68044539157035877</v>
      </c>
      <c r="AB120">
        <v>0.39604939048789051</v>
      </c>
      <c r="AC120">
        <v>0.44667553359635798</v>
      </c>
      <c r="AD120">
        <v>0.38798622769758051</v>
      </c>
      <c r="AE120">
        <v>0.30979467690455698</v>
      </c>
      <c r="AF120">
        <v>0.64191489297767534</v>
      </c>
      <c r="AG120">
        <v>0.35548148703627169</v>
      </c>
      <c r="AH120" t="s">
        <v>64</v>
      </c>
      <c r="AI120" s="1">
        <v>45292</v>
      </c>
      <c r="AJ120" t="s">
        <v>43</v>
      </c>
      <c r="AK120">
        <v>26</v>
      </c>
    </row>
    <row r="121" spans="1:37" x14ac:dyDescent="0.25">
      <c r="A121">
        <v>45316</v>
      </c>
      <c r="B121">
        <v>0.33728692060821769</v>
      </c>
      <c r="C121">
        <v>9.197300156437402</v>
      </c>
      <c r="D121">
        <v>2.0117908266961351E-4</v>
      </c>
      <c r="E121">
        <v>7.5805084505434675E-2</v>
      </c>
      <c r="F121">
        <v>0.18228681278178049</v>
      </c>
      <c r="G121">
        <v>4.758255786366556E-2</v>
      </c>
      <c r="H121">
        <v>1.9280633249873221E-2</v>
      </c>
      <c r="I121">
        <v>8.0667669551822141E-2</v>
      </c>
      <c r="J121">
        <v>0.1070950876142626</v>
      </c>
      <c r="K121">
        <v>1.375832751943522E-2</v>
      </c>
      <c r="L121">
        <v>1.905817438857897</v>
      </c>
      <c r="M121">
        <v>1.0801520380622751E-2</v>
      </c>
      <c r="N121">
        <v>0.87489976196680908</v>
      </c>
      <c r="O121">
        <v>0.17483856321758481</v>
      </c>
      <c r="P121">
        <v>0.17991725026529939</v>
      </c>
      <c r="Q121">
        <v>2.5461994841880602E-2</v>
      </c>
      <c r="R121">
        <v>1.059716254920118E-2</v>
      </c>
      <c r="S121">
        <v>0.1591478230500005</v>
      </c>
      <c r="T121">
        <v>0.25977009053286282</v>
      </c>
      <c r="U121">
        <v>4.9961409783822238E-3</v>
      </c>
      <c r="V121">
        <v>2.5015215753570869E-2</v>
      </c>
      <c r="W121">
        <v>0.3999493682501794</v>
      </c>
      <c r="X121">
        <v>0.13314327664160089</v>
      </c>
      <c r="Y121">
        <v>0.13534773715164791</v>
      </c>
      <c r="Z121">
        <v>0.2566732349843826</v>
      </c>
      <c r="AA121">
        <v>0.34904030580347928</v>
      </c>
      <c r="AB121">
        <v>0.1223159269120582</v>
      </c>
      <c r="AC121">
        <v>0.14807057647564159</v>
      </c>
      <c r="AD121">
        <v>0.17758005303410801</v>
      </c>
      <c r="AE121">
        <v>0.1088048109452812</v>
      </c>
      <c r="AF121">
        <v>0.15938758631991079</v>
      </c>
      <c r="AG121">
        <v>0.61250768904482811</v>
      </c>
      <c r="AH121" t="s">
        <v>64</v>
      </c>
      <c r="AI121" s="1">
        <v>45292</v>
      </c>
      <c r="AJ121" t="s">
        <v>38</v>
      </c>
      <c r="AK121">
        <v>25</v>
      </c>
    </row>
    <row r="122" spans="1:37" x14ac:dyDescent="0.25">
      <c r="A122">
        <v>45315</v>
      </c>
      <c r="B122">
        <v>0.48416675035839202</v>
      </c>
      <c r="C122">
        <v>7.01722688705391E-4</v>
      </c>
      <c r="D122">
        <v>7.9143078517490542E-2</v>
      </c>
      <c r="E122">
        <v>0.10400178009581219</v>
      </c>
      <c r="F122">
        <v>5.9235367280229143E-2</v>
      </c>
      <c r="G122">
        <v>0.12884466816327961</v>
      </c>
      <c r="H122">
        <v>2.112841629767187E-3</v>
      </c>
      <c r="I122">
        <v>0.59359804352071877</v>
      </c>
      <c r="J122">
        <v>2.6921312489399839E-2</v>
      </c>
      <c r="K122">
        <v>2.710878771076591E-2</v>
      </c>
      <c r="L122">
        <v>5.7785504298797148E-2</v>
      </c>
      <c r="M122">
        <v>5.3556842175480783E-2</v>
      </c>
      <c r="N122">
        <v>4.2299527533340771E-2</v>
      </c>
      <c r="O122">
        <v>0.27311050014718757</v>
      </c>
      <c r="P122">
        <v>0.2525897866021759</v>
      </c>
      <c r="Q122">
        <v>3.2801010912710947E-2</v>
      </c>
      <c r="R122">
        <v>0</v>
      </c>
      <c r="S122">
        <v>0.1422828468750009</v>
      </c>
      <c r="T122">
        <v>0.1284071829798063</v>
      </c>
      <c r="U122">
        <v>9.7676015692179795E-4</v>
      </c>
      <c r="V122">
        <v>0.15460133037711429</v>
      </c>
      <c r="W122">
        <v>0.18125740730757131</v>
      </c>
      <c r="X122">
        <v>0.53057981861305692</v>
      </c>
      <c r="Y122">
        <v>3.6767256228601587E-2</v>
      </c>
      <c r="Z122">
        <v>0.4623999450869592</v>
      </c>
      <c r="AA122">
        <v>0.227621420248284</v>
      </c>
      <c r="AB122">
        <v>0.11694870427570959</v>
      </c>
      <c r="AC122">
        <v>7.466695339953798E-2</v>
      </c>
      <c r="AD122">
        <v>3.1918344431282143E-2</v>
      </c>
      <c r="AE122">
        <v>2.0338523421387929E-2</v>
      </c>
      <c r="AF122">
        <v>0.14623080441497699</v>
      </c>
      <c r="AG122">
        <v>1.881157978962533</v>
      </c>
      <c r="AH122" t="s">
        <v>64</v>
      </c>
      <c r="AI122" s="1">
        <v>45292</v>
      </c>
      <c r="AJ122" t="s">
        <v>39</v>
      </c>
      <c r="AK122">
        <v>24</v>
      </c>
    </row>
    <row r="123" spans="1:37" x14ac:dyDescent="0.25">
      <c r="A123">
        <v>45314</v>
      </c>
      <c r="B123">
        <v>0.62292098523578643</v>
      </c>
      <c r="C123">
        <v>0</v>
      </c>
      <c r="D123">
        <v>0</v>
      </c>
      <c r="E123">
        <v>9.8889262153194837E-2</v>
      </c>
      <c r="F123">
        <v>0.1151293219162239</v>
      </c>
      <c r="G123">
        <v>0.17170191144949029</v>
      </c>
      <c r="H123">
        <v>0.46681684879813867</v>
      </c>
      <c r="I123">
        <v>0.45482378696132258</v>
      </c>
      <c r="J123">
        <v>0.91163357030487702</v>
      </c>
      <c r="K123">
        <v>1.6614856658813241E-2</v>
      </c>
      <c r="L123">
        <v>0.18876394322657131</v>
      </c>
      <c r="M123">
        <v>1.268898330938732E-2</v>
      </c>
      <c r="N123">
        <v>0.21865849302071791</v>
      </c>
      <c r="O123">
        <v>0.32212489927785393</v>
      </c>
      <c r="P123">
        <v>3.0165333701732119E-2</v>
      </c>
      <c r="Q123">
        <v>3.923856393030252E-2</v>
      </c>
      <c r="R123">
        <v>7.8461096041706081E-3</v>
      </c>
      <c r="S123">
        <v>0.1263486828978134</v>
      </c>
      <c r="T123">
        <v>0.70488737166656734</v>
      </c>
      <c r="U123">
        <v>1.3029050630205071E-2</v>
      </c>
      <c r="V123">
        <v>1.709096645646474</v>
      </c>
      <c r="W123">
        <v>7.5514769525021258E-2</v>
      </c>
      <c r="X123">
        <v>0.60017929681975857</v>
      </c>
      <c r="Y123">
        <v>5.4917512492753028E-2</v>
      </c>
      <c r="Z123">
        <v>0.37523881158330891</v>
      </c>
      <c r="AA123">
        <v>0.39601557689642819</v>
      </c>
      <c r="AB123">
        <v>0.56736230209557703</v>
      </c>
      <c r="AC123">
        <v>8.5801743620821297E-2</v>
      </c>
      <c r="AD123">
        <v>8.6029166886080356E-3</v>
      </c>
      <c r="AE123">
        <v>0.14070459067912011</v>
      </c>
      <c r="AF123">
        <v>0.37124804404975842</v>
      </c>
      <c r="AG123">
        <v>1.4169894752216969</v>
      </c>
      <c r="AH123" t="s">
        <v>64</v>
      </c>
      <c r="AI123" s="1">
        <v>45292</v>
      </c>
      <c r="AJ123" t="s">
        <v>40</v>
      </c>
      <c r="AK123">
        <v>23</v>
      </c>
    </row>
    <row r="124" spans="1:37" x14ac:dyDescent="0.25">
      <c r="A124">
        <v>45313</v>
      </c>
      <c r="B124">
        <v>1.0070844173317159</v>
      </c>
      <c r="C124">
        <v>0.312902460446223</v>
      </c>
      <c r="D124">
        <v>2.2721328024527369E-2</v>
      </c>
      <c r="E124">
        <v>0.68611222650311021</v>
      </c>
      <c r="F124">
        <v>0.1248530308404681</v>
      </c>
      <c r="G124">
        <v>1.059739611899631</v>
      </c>
      <c r="H124">
        <v>0.29783576442824949</v>
      </c>
      <c r="I124">
        <v>5.3209389485947847E-2</v>
      </c>
      <c r="J124">
        <v>5.0632544790479933E-2</v>
      </c>
      <c r="K124">
        <v>0.1267443121398639</v>
      </c>
      <c r="L124">
        <v>2.6669159211106779E-2</v>
      </c>
      <c r="M124">
        <v>0.13545730895838379</v>
      </c>
      <c r="N124">
        <v>1.8327192622282369</v>
      </c>
      <c r="O124">
        <v>0.2382628450555134</v>
      </c>
      <c r="P124">
        <v>2.6285517202827289</v>
      </c>
      <c r="Q124">
        <v>9.7481389989692788E-2</v>
      </c>
      <c r="R124">
        <v>1.8478381224709191E-2</v>
      </c>
      <c r="S124">
        <v>2.07216923737221</v>
      </c>
      <c r="T124">
        <v>0.1081746785040154</v>
      </c>
      <c r="U124">
        <v>1.9131898779998061E-2</v>
      </c>
      <c r="V124">
        <v>2.6834248910391101E-2</v>
      </c>
      <c r="W124">
        <v>7.0973337639527401E-2</v>
      </c>
      <c r="X124">
        <v>0.1705372639768796</v>
      </c>
      <c r="Y124">
        <v>0.13035898798173501</v>
      </c>
      <c r="Z124">
        <v>0.94426499160896304</v>
      </c>
      <c r="AA124">
        <v>1.398870175474197</v>
      </c>
      <c r="AB124">
        <v>0.17822857196774319</v>
      </c>
      <c r="AC124">
        <v>0.100511269976911</v>
      </c>
      <c r="AD124">
        <v>0.16860253082760709</v>
      </c>
      <c r="AE124">
        <v>0.59933078531284678</v>
      </c>
      <c r="AF124">
        <v>0.69846615070508444</v>
      </c>
      <c r="AG124">
        <v>1.072247398497554</v>
      </c>
      <c r="AH124" t="s">
        <v>64</v>
      </c>
      <c r="AI124" s="1">
        <v>45292</v>
      </c>
      <c r="AJ124" t="s">
        <v>41</v>
      </c>
      <c r="AK124">
        <v>22</v>
      </c>
    </row>
    <row r="125" spans="1:37" x14ac:dyDescent="0.25">
      <c r="A125">
        <v>45310</v>
      </c>
      <c r="B125">
        <v>0.55206166860549877</v>
      </c>
      <c r="C125">
        <v>2.6800209537277499E-2</v>
      </c>
      <c r="D125">
        <v>3.0138135215720108E-2</v>
      </c>
      <c r="E125">
        <v>6.7785383231076329E-2</v>
      </c>
      <c r="F125">
        <v>0.1093682736508805</v>
      </c>
      <c r="G125">
        <v>6.8681223558881704E-2</v>
      </c>
      <c r="H125">
        <v>0.44929113145893829</v>
      </c>
      <c r="I125">
        <v>0.35705211377371132</v>
      </c>
      <c r="J125">
        <v>3.2961305710407889E-2</v>
      </c>
      <c r="K125">
        <v>1.0147693460068771E-2</v>
      </c>
      <c r="L125">
        <v>0.14341218164065561</v>
      </c>
      <c r="M125">
        <v>0.34797848521898578</v>
      </c>
      <c r="N125">
        <v>0.74803410869082498</v>
      </c>
      <c r="O125">
        <v>0.17972085684541661</v>
      </c>
      <c r="P125">
        <v>0.31461059376740641</v>
      </c>
      <c r="Q125">
        <v>1.183701160817757</v>
      </c>
      <c r="R125">
        <v>1.4970309411771691E-2</v>
      </c>
      <c r="S125">
        <v>0.21570444108762771</v>
      </c>
      <c r="T125">
        <v>0.15888800314866661</v>
      </c>
      <c r="U125">
        <v>8.569598936432414E-2</v>
      </c>
      <c r="V125">
        <v>0.15753144602829111</v>
      </c>
      <c r="W125">
        <v>1.556553613596183E-2</v>
      </c>
      <c r="X125">
        <v>0.10720156483818941</v>
      </c>
      <c r="Y125">
        <v>0.41563863071021778</v>
      </c>
      <c r="Z125">
        <v>0.2231315878983515</v>
      </c>
      <c r="AA125">
        <v>0.50163072721756385</v>
      </c>
      <c r="AB125">
        <v>0.48766182579130563</v>
      </c>
      <c r="AC125">
        <v>0.30457321331242182</v>
      </c>
      <c r="AD125">
        <v>0.96970825062155441</v>
      </c>
      <c r="AE125">
        <v>9.6263652870062152E-2</v>
      </c>
      <c r="AF125">
        <v>0.49227468734929059</v>
      </c>
      <c r="AG125">
        <v>0.42604196234910968</v>
      </c>
      <c r="AH125" t="s">
        <v>65</v>
      </c>
      <c r="AI125" s="1">
        <v>45292</v>
      </c>
      <c r="AJ125" t="s">
        <v>43</v>
      </c>
      <c r="AK125">
        <v>19</v>
      </c>
    </row>
    <row r="126" spans="1:37" x14ac:dyDescent="0.25">
      <c r="A126">
        <v>45309</v>
      </c>
      <c r="B126">
        <v>0.51766208474338538</v>
      </c>
      <c r="C126">
        <v>0.40363487921503932</v>
      </c>
      <c r="D126">
        <v>0.12611641099659579</v>
      </c>
      <c r="E126">
        <v>0.45096401804167552</v>
      </c>
      <c r="F126">
        <v>0.79265592096709492</v>
      </c>
      <c r="G126">
        <v>5.9844542438717133E-2</v>
      </c>
      <c r="H126">
        <v>0.1122051252623515</v>
      </c>
      <c r="I126">
        <v>0.15217519661119569</v>
      </c>
      <c r="J126">
        <v>8.4201113688830181E-2</v>
      </c>
      <c r="K126">
        <v>2.6864060182461569E-2</v>
      </c>
      <c r="L126">
        <v>4.3589408699940026E-3</v>
      </c>
      <c r="M126">
        <v>1.0384452578198251</v>
      </c>
      <c r="N126">
        <v>0.16545212850542371</v>
      </c>
      <c r="O126">
        <v>9.8479791270295377E-3</v>
      </c>
      <c r="P126">
        <v>0.21716287728711489</v>
      </c>
      <c r="Q126">
        <v>0.19989746985231149</v>
      </c>
      <c r="R126">
        <v>3.3311649773351493E-2</v>
      </c>
      <c r="S126">
        <v>0.25114732304582033</v>
      </c>
      <c r="T126">
        <v>1.75440182225578E-2</v>
      </c>
      <c r="U126">
        <v>0.1255894674676942</v>
      </c>
      <c r="V126">
        <v>5.0632678114989248E-2</v>
      </c>
      <c r="W126">
        <v>0.34221566641052598</v>
      </c>
      <c r="X126">
        <v>0.47532137993369339</v>
      </c>
      <c r="Y126">
        <v>0.44412649281221889</v>
      </c>
      <c r="Z126">
        <v>0.64508477492724725</v>
      </c>
      <c r="AA126">
        <v>0.14559949151380169</v>
      </c>
      <c r="AB126">
        <v>0.16811590946481891</v>
      </c>
      <c r="AC126">
        <v>0.4220485765029246</v>
      </c>
      <c r="AD126">
        <v>0.33087298511521368</v>
      </c>
      <c r="AE126">
        <v>0.14711647697261221</v>
      </c>
      <c r="AF126">
        <v>0.4581945898779376</v>
      </c>
      <c r="AG126">
        <v>0.4181837260562683</v>
      </c>
      <c r="AH126" t="s">
        <v>65</v>
      </c>
      <c r="AI126" s="1">
        <v>45292</v>
      </c>
      <c r="AJ126" t="s">
        <v>38</v>
      </c>
      <c r="AK126">
        <v>18</v>
      </c>
    </row>
    <row r="127" spans="1:37" x14ac:dyDescent="0.25">
      <c r="A127">
        <v>45308</v>
      </c>
      <c r="B127">
        <v>0.31677396062239171</v>
      </c>
      <c r="C127">
        <v>6.5385877758804237E-2</v>
      </c>
      <c r="D127">
        <v>6.226325864235523E-3</v>
      </c>
      <c r="E127">
        <v>0.12647120348369789</v>
      </c>
      <c r="F127">
        <v>0.11865668355108649</v>
      </c>
      <c r="G127">
        <v>0.27970244582525261</v>
      </c>
      <c r="H127">
        <v>0.27826210385883388</v>
      </c>
      <c r="I127">
        <v>2.66940722397573E-2</v>
      </c>
      <c r="J127">
        <v>1.751089806720927E-2</v>
      </c>
      <c r="K127">
        <v>0.26425831062214489</v>
      </c>
      <c r="L127">
        <v>0.92417913645837491</v>
      </c>
      <c r="M127">
        <v>5.9565857192542546E-3</v>
      </c>
      <c r="N127">
        <v>3.6060390827547369E-2</v>
      </c>
      <c r="O127">
        <v>0.25902364268399608</v>
      </c>
      <c r="P127">
        <v>0.42421715404957983</v>
      </c>
      <c r="Q127">
        <v>2.4366276710332091E-2</v>
      </c>
      <c r="R127">
        <v>0</v>
      </c>
      <c r="S127">
        <v>0.15978139141097211</v>
      </c>
      <c r="T127">
        <v>5.3605782759972978E-2</v>
      </c>
      <c r="U127">
        <v>2.9580255561666922E-4</v>
      </c>
      <c r="V127">
        <v>0.31657868900137293</v>
      </c>
      <c r="W127">
        <v>1.8423592586777739</v>
      </c>
      <c r="X127">
        <v>5.3388726961621967E-2</v>
      </c>
      <c r="Y127">
        <v>8.6513347851783828E-2</v>
      </c>
      <c r="Z127">
        <v>0.34798552036045183</v>
      </c>
      <c r="AA127">
        <v>0.12890915552246779</v>
      </c>
      <c r="AB127">
        <v>0.16141922083714261</v>
      </c>
      <c r="AC127">
        <v>0.13759147323680651</v>
      </c>
      <c r="AD127">
        <v>8.4696327515662945E-2</v>
      </c>
      <c r="AE127">
        <v>8.8502035110520752E-2</v>
      </c>
      <c r="AF127">
        <v>0.19579553147645529</v>
      </c>
      <c r="AG127">
        <v>0.59583751172306365</v>
      </c>
      <c r="AH127" t="s">
        <v>65</v>
      </c>
      <c r="AI127" s="1">
        <v>45292</v>
      </c>
      <c r="AJ127" t="s">
        <v>39</v>
      </c>
      <c r="AK127">
        <v>17</v>
      </c>
    </row>
    <row r="128" spans="1:37" x14ac:dyDescent="0.25">
      <c r="A128">
        <v>45307</v>
      </c>
      <c r="B128">
        <v>0.73491420675807828</v>
      </c>
      <c r="C128">
        <v>2.300474686586758</v>
      </c>
      <c r="D128">
        <v>6.2674646332124724E-3</v>
      </c>
      <c r="E128">
        <v>0.61466980720827513</v>
      </c>
      <c r="F128">
        <v>0.8118799467179727</v>
      </c>
      <c r="G128">
        <v>1.094915089471364</v>
      </c>
      <c r="H128">
        <v>0.18972060665455739</v>
      </c>
      <c r="I128">
        <v>0.72472014271038687</v>
      </c>
      <c r="J128">
        <v>0.19081275867241829</v>
      </c>
      <c r="K128">
        <v>0.46638928650607447</v>
      </c>
      <c r="L128">
        <v>0.20241612530666259</v>
      </c>
      <c r="M128">
        <v>0.34889521480544411</v>
      </c>
      <c r="N128">
        <v>0.28440300567913279</v>
      </c>
      <c r="O128">
        <v>0.59873818047083438</v>
      </c>
      <c r="P128">
        <v>0.32070289803833513</v>
      </c>
      <c r="Q128">
        <v>0.25347964800012601</v>
      </c>
      <c r="R128">
        <v>4.4189071747220483E-2</v>
      </c>
      <c r="S128">
        <v>4.8465978880112033</v>
      </c>
      <c r="T128">
        <v>0.64114499322105145</v>
      </c>
      <c r="U128">
        <v>1.101396260422125E-2</v>
      </c>
      <c r="V128">
        <v>0.2715443607157243</v>
      </c>
      <c r="W128">
        <v>0.33884814017159892</v>
      </c>
      <c r="X128">
        <v>0.82060695649313942</v>
      </c>
      <c r="Y128">
        <v>0.46467016474985701</v>
      </c>
      <c r="Z128">
        <v>1.1276196161855141</v>
      </c>
      <c r="AA128">
        <v>0.34314989885058422</v>
      </c>
      <c r="AB128">
        <v>0.51117269968312473</v>
      </c>
      <c r="AC128">
        <v>0.27362639729424171</v>
      </c>
      <c r="AD128">
        <v>0.49145052691210972</v>
      </c>
      <c r="AE128">
        <v>1.144611011061655</v>
      </c>
      <c r="AF128">
        <v>0.59604495034004645</v>
      </c>
      <c r="AG128">
        <v>0.49825940470594487</v>
      </c>
      <c r="AH128" t="s">
        <v>65</v>
      </c>
      <c r="AI128" s="1">
        <v>45292</v>
      </c>
      <c r="AJ128" t="s">
        <v>40</v>
      </c>
      <c r="AK128">
        <v>16</v>
      </c>
    </row>
    <row r="129" spans="1:37" x14ac:dyDescent="0.25">
      <c r="A129">
        <v>45306</v>
      </c>
      <c r="B129">
        <v>9.0877312366906826E-2</v>
      </c>
      <c r="C129">
        <v>8.7154240683005701E-2</v>
      </c>
      <c r="D129">
        <v>1.863745293665542E-4</v>
      </c>
      <c r="E129">
        <v>7.2827189828484117E-3</v>
      </c>
      <c r="F129">
        <v>0</v>
      </c>
      <c r="G129">
        <v>1.7361174682162649E-3</v>
      </c>
      <c r="H129">
        <v>3.7632971481841797E-2</v>
      </c>
      <c r="I129">
        <v>1.3143166431279539E-2</v>
      </c>
      <c r="J129">
        <v>4.7843709097085158E-2</v>
      </c>
      <c r="K129">
        <v>7.525646687127184E-2</v>
      </c>
      <c r="L129">
        <v>0.1209474611306519</v>
      </c>
      <c r="M129">
        <v>0.28811360859642843</v>
      </c>
      <c r="N129">
        <v>6.2266807543461637E-2</v>
      </c>
      <c r="O129">
        <v>0.11876845626235789</v>
      </c>
      <c r="P129">
        <v>0.1033088401583354</v>
      </c>
      <c r="Q129">
        <v>6.5958952576420857E-2</v>
      </c>
      <c r="R129">
        <v>0</v>
      </c>
      <c r="S129">
        <v>5.3833356998618763E-2</v>
      </c>
      <c r="T129">
        <v>9.099290640723974E-2</v>
      </c>
      <c r="U129">
        <v>0</v>
      </c>
      <c r="V129">
        <v>3.4821083022101488E-4</v>
      </c>
      <c r="W129">
        <v>0.11810594624626899</v>
      </c>
      <c r="X129">
        <v>8.6804803728792387E-2</v>
      </c>
      <c r="Y129">
        <v>6.3142957494554522E-2</v>
      </c>
      <c r="Z129">
        <v>4.8451594660010873E-2</v>
      </c>
      <c r="AA129">
        <v>6.6652908346031395E-2</v>
      </c>
      <c r="AB129">
        <v>6.9707451080435481E-2</v>
      </c>
      <c r="AC129">
        <v>0.13312242672326369</v>
      </c>
      <c r="AD129">
        <v>5.5928685175729673E-2</v>
      </c>
      <c r="AE129">
        <v>1.1796067252455999E-2</v>
      </c>
      <c r="AF129">
        <v>2.273127192328268E-2</v>
      </c>
      <c r="AG129">
        <v>0.38332972829941481</v>
      </c>
      <c r="AH129" t="s">
        <v>65</v>
      </c>
      <c r="AI129" s="1">
        <v>45292</v>
      </c>
      <c r="AJ129" t="s">
        <v>41</v>
      </c>
      <c r="AK129">
        <v>15</v>
      </c>
    </row>
    <row r="130" spans="1:37" x14ac:dyDescent="0.25">
      <c r="A130">
        <v>45303</v>
      </c>
      <c r="B130">
        <v>7.3671108843756078E-2</v>
      </c>
      <c r="C130">
        <v>7.1118133299521652E-3</v>
      </c>
      <c r="D130">
        <v>6.4582897466626404E-2</v>
      </c>
      <c r="E130">
        <v>1.0349691182167451E-2</v>
      </c>
      <c r="F130">
        <v>3.3681621405711841E-3</v>
      </c>
      <c r="G130">
        <v>7.0344383785659687E-2</v>
      </c>
      <c r="H130">
        <v>1.0403132466544941E-2</v>
      </c>
      <c r="I130">
        <v>6.9301017427558412E-2</v>
      </c>
      <c r="J130">
        <v>4.5849024156279639E-4</v>
      </c>
      <c r="K130">
        <v>5.6717384735055776E-3</v>
      </c>
      <c r="L130">
        <v>0.2836595244447237</v>
      </c>
      <c r="M130">
        <v>5.2030206902764506E-3</v>
      </c>
      <c r="N130">
        <v>4.219954224646584E-2</v>
      </c>
      <c r="O130">
        <v>9.1940595847271545E-2</v>
      </c>
      <c r="P130">
        <v>5.9025180342865649E-2</v>
      </c>
      <c r="Q130">
        <v>0.54945756736655116</v>
      </c>
      <c r="R130">
        <v>0.89792359236730035</v>
      </c>
      <c r="S130">
        <v>0.16744555115729859</v>
      </c>
      <c r="T130">
        <v>0.14517136928652671</v>
      </c>
      <c r="U130">
        <v>0</v>
      </c>
      <c r="V130">
        <v>0.1209044251025989</v>
      </c>
      <c r="W130">
        <v>4.553949815678773E-4</v>
      </c>
      <c r="X130">
        <v>4.1131288857059009E-2</v>
      </c>
      <c r="Y130">
        <v>0.1290985804210949</v>
      </c>
      <c r="Z130">
        <v>5.2358609783446843E-2</v>
      </c>
      <c r="AA130">
        <v>3.4667414522257668E-2</v>
      </c>
      <c r="AB130">
        <v>0.16177690817806581</v>
      </c>
      <c r="AC130">
        <v>8.5903768966005961E-2</v>
      </c>
      <c r="AD130">
        <v>0.30482527406709681</v>
      </c>
      <c r="AE130">
        <v>4.4890492828634297E-2</v>
      </c>
      <c r="AF130">
        <v>6.0717944172671533E-2</v>
      </c>
      <c r="AG130">
        <v>6.959512435900124E-2</v>
      </c>
      <c r="AH130" t="s">
        <v>66</v>
      </c>
      <c r="AI130" s="1">
        <v>45292</v>
      </c>
      <c r="AJ130" t="s">
        <v>43</v>
      </c>
      <c r="AK130">
        <v>12</v>
      </c>
    </row>
    <row r="131" spans="1:37" x14ac:dyDescent="0.25">
      <c r="A131">
        <v>45302</v>
      </c>
      <c r="B131">
        <v>0.33968633735609238</v>
      </c>
      <c r="C131">
        <v>2.216217786244729E-3</v>
      </c>
      <c r="D131">
        <v>1.4593248605537941</v>
      </c>
      <c r="E131">
        <v>0.11881218519653471</v>
      </c>
      <c r="F131">
        <v>0.10108709636309091</v>
      </c>
      <c r="G131">
        <v>0.1555036028942629</v>
      </c>
      <c r="H131">
        <v>0.57668781291817084</v>
      </c>
      <c r="I131">
        <v>0.14867671085434059</v>
      </c>
      <c r="J131">
        <v>0.34795822460694298</v>
      </c>
      <c r="K131">
        <v>8.2672074023022651E-2</v>
      </c>
      <c r="L131">
        <v>0.18132937149378139</v>
      </c>
      <c r="M131">
        <v>0.174091045682194</v>
      </c>
      <c r="N131">
        <v>7.8121265896956171E-2</v>
      </c>
      <c r="O131">
        <v>0.25464516099874712</v>
      </c>
      <c r="P131">
        <v>0.13180967636575849</v>
      </c>
      <c r="Q131">
        <v>7.5127877109266286E-2</v>
      </c>
      <c r="R131">
        <v>1.764527139521182E-3</v>
      </c>
      <c r="S131">
        <v>0.17965906940603479</v>
      </c>
      <c r="T131">
        <v>0.2180984236648088</v>
      </c>
      <c r="U131">
        <v>2.9406278230346541E-2</v>
      </c>
      <c r="V131">
        <v>4.9829786690228058E-3</v>
      </c>
      <c r="W131">
        <v>0.75147481558310558</v>
      </c>
      <c r="X131">
        <v>0.49607618576802492</v>
      </c>
      <c r="Y131">
        <v>0.4043096395158321</v>
      </c>
      <c r="Z131">
        <v>0.28502696621595919</v>
      </c>
      <c r="AA131">
        <v>0.13074639978875219</v>
      </c>
      <c r="AB131">
        <v>0.29835795382213709</v>
      </c>
      <c r="AC131">
        <v>0.46360475021277592</v>
      </c>
      <c r="AD131">
        <v>3.7229909189195262E-2</v>
      </c>
      <c r="AE131">
        <v>0.32198729103551949</v>
      </c>
      <c r="AF131">
        <v>0.12250237684355821</v>
      </c>
      <c r="AG131">
        <v>0.8290651928138888</v>
      </c>
      <c r="AH131" t="s">
        <v>66</v>
      </c>
      <c r="AI131" s="1">
        <v>45292</v>
      </c>
      <c r="AJ131" t="s">
        <v>38</v>
      </c>
      <c r="AK131">
        <v>11</v>
      </c>
    </row>
    <row r="132" spans="1:37" x14ac:dyDescent="0.25">
      <c r="A132">
        <v>45301</v>
      </c>
      <c r="B132">
        <v>0.15677497900882811</v>
      </c>
      <c r="C132">
        <v>6.3253837200637E-2</v>
      </c>
      <c r="D132">
        <v>0.29603185008714689</v>
      </c>
      <c r="E132">
        <v>2.332177926299062E-2</v>
      </c>
      <c r="F132">
        <v>0</v>
      </c>
      <c r="G132">
        <v>2.0349088903804151E-2</v>
      </c>
      <c r="H132">
        <v>1.677466351600497E-2</v>
      </c>
      <c r="I132">
        <v>0.41252498540954519</v>
      </c>
      <c r="J132">
        <v>3.3860908363989681E-2</v>
      </c>
      <c r="K132">
        <v>2.696421006638712E-2</v>
      </c>
      <c r="L132">
        <v>4.5090923337127532E-2</v>
      </c>
      <c r="M132">
        <v>0.11989561065440731</v>
      </c>
      <c r="N132">
        <v>5.5693681002537063E-2</v>
      </c>
      <c r="O132">
        <v>0.26749738603829099</v>
      </c>
      <c r="P132">
        <v>4.1802464405939523E-2</v>
      </c>
      <c r="Q132">
        <v>1.769565036340816</v>
      </c>
      <c r="R132">
        <v>0</v>
      </c>
      <c r="S132">
        <v>7.0220826731929017E-2</v>
      </c>
      <c r="T132">
        <v>5.7935173856667847E-2</v>
      </c>
      <c r="U132">
        <v>0</v>
      </c>
      <c r="V132">
        <v>7.0105876182657859E-2</v>
      </c>
      <c r="W132">
        <v>9.1429654369526728E-2</v>
      </c>
      <c r="X132">
        <v>0.122591354868631</v>
      </c>
      <c r="Y132">
        <v>0.1364004089032019</v>
      </c>
      <c r="Z132">
        <v>6.9525678512851699E-2</v>
      </c>
      <c r="AA132">
        <v>9.3550536466434603E-2</v>
      </c>
      <c r="AB132">
        <v>0.338648625969239</v>
      </c>
      <c r="AC132">
        <v>0.20977330398545629</v>
      </c>
      <c r="AD132">
        <v>0.22091572744267349</v>
      </c>
      <c r="AE132">
        <v>0.1309440775703884</v>
      </c>
      <c r="AF132">
        <v>0.1234346461926054</v>
      </c>
      <c r="AG132">
        <v>0.1928062161533893</v>
      </c>
      <c r="AH132" t="s">
        <v>66</v>
      </c>
      <c r="AI132" s="1">
        <v>45292</v>
      </c>
      <c r="AJ132" t="s">
        <v>39</v>
      </c>
      <c r="AK132">
        <v>10</v>
      </c>
    </row>
    <row r="133" spans="1:37" x14ac:dyDescent="0.25">
      <c r="A133">
        <v>45300</v>
      </c>
      <c r="B133">
        <v>0.44134266279335632</v>
      </c>
      <c r="C133">
        <v>7.1378610450034609E-4</v>
      </c>
      <c r="D133">
        <v>4.4079857228893023E-2</v>
      </c>
      <c r="E133">
        <v>6.5942359712956672E-2</v>
      </c>
      <c r="F133">
        <v>0.51443724835574056</v>
      </c>
      <c r="G133">
        <v>5.2041618544483838E-2</v>
      </c>
      <c r="H133">
        <v>0.12640817814666691</v>
      </c>
      <c r="I133">
        <v>2.1892226553636669</v>
      </c>
      <c r="J133">
        <v>9.075013710821124E-2</v>
      </c>
      <c r="K133">
        <v>0.21821789609302111</v>
      </c>
      <c r="L133">
        <v>9.3904378985631941E-3</v>
      </c>
      <c r="M133">
        <v>0.71410815973190378</v>
      </c>
      <c r="N133">
        <v>0.2461712232212665</v>
      </c>
      <c r="O133">
        <v>7.6685611430578712E-2</v>
      </c>
      <c r="P133">
        <v>0.12159357919272611</v>
      </c>
      <c r="Q133">
        <v>0.15286360415488989</v>
      </c>
      <c r="R133">
        <v>1.7303340208558559E-3</v>
      </c>
      <c r="S133">
        <v>1.606752472368364E-3</v>
      </c>
      <c r="T133">
        <v>0.96778982847182982</v>
      </c>
      <c r="U133">
        <v>9.0126742942270119E-2</v>
      </c>
      <c r="V133">
        <v>0.1234829192648503</v>
      </c>
      <c r="W133">
        <v>8.7535653172769907E-4</v>
      </c>
      <c r="X133">
        <v>3.109946000428699E-2</v>
      </c>
      <c r="Y133">
        <v>0.83321678282483702</v>
      </c>
      <c r="Z133">
        <v>6.5733399711451312E-2</v>
      </c>
      <c r="AA133">
        <v>0.67398738229600552</v>
      </c>
      <c r="AB133">
        <v>0.39139893278273608</v>
      </c>
      <c r="AC133">
        <v>0.53353338079513446</v>
      </c>
      <c r="AD133">
        <v>9.6727226002598504E-2</v>
      </c>
      <c r="AE133">
        <v>0.22238366239307181</v>
      </c>
      <c r="AF133">
        <v>0.2179256360662882</v>
      </c>
      <c r="AG133">
        <v>0.97249601681647568</v>
      </c>
      <c r="AH133" t="s">
        <v>66</v>
      </c>
      <c r="AI133" s="1">
        <v>45292</v>
      </c>
      <c r="AJ133" t="s">
        <v>40</v>
      </c>
      <c r="AK133">
        <v>9</v>
      </c>
    </row>
    <row r="134" spans="1:37" x14ac:dyDescent="0.25">
      <c r="A134">
        <v>45299</v>
      </c>
      <c r="B134">
        <v>0.46869963539292209</v>
      </c>
      <c r="C134">
        <v>0.1168402166468565</v>
      </c>
      <c r="D134">
        <v>1.033514953444419E-3</v>
      </c>
      <c r="E134">
        <v>0.13187059577383251</v>
      </c>
      <c r="F134">
        <v>5.1105570019865779E-2</v>
      </c>
      <c r="G134">
        <v>0.69693053575042918</v>
      </c>
      <c r="H134">
        <v>0.26062334153127342</v>
      </c>
      <c r="I134">
        <v>0.48848139930165929</v>
      </c>
      <c r="J134">
        <v>1.561929699848136E-2</v>
      </c>
      <c r="K134">
        <v>8.7081144147637901E-2</v>
      </c>
      <c r="L134">
        <v>3.7780673817081653E-4</v>
      </c>
      <c r="M134">
        <v>0.18306359239542419</v>
      </c>
      <c r="N134">
        <v>0.2182658818714186</v>
      </c>
      <c r="O134">
        <v>0.33066028738746411</v>
      </c>
      <c r="P134">
        <v>2.1028681614352558</v>
      </c>
      <c r="Q134">
        <v>0.37806380615818308</v>
      </c>
      <c r="R134">
        <v>2.1468973250931351E-2</v>
      </c>
      <c r="S134">
        <v>2.4630416583920631E-3</v>
      </c>
      <c r="T134">
        <v>1.9294267284008581E-2</v>
      </c>
      <c r="U134">
        <v>3.3138764634329167E-2</v>
      </c>
      <c r="V134">
        <v>3.5895230969397188E-2</v>
      </c>
      <c r="W134">
        <v>0.34731419105026629</v>
      </c>
      <c r="X134">
        <v>0.67951671113630741</v>
      </c>
      <c r="Y134">
        <v>2.4934071050640539E-2</v>
      </c>
      <c r="Z134">
        <v>0.50413577220354777</v>
      </c>
      <c r="AA134">
        <v>0.45748648104874179</v>
      </c>
      <c r="AB134">
        <v>0.21135449035442869</v>
      </c>
      <c r="AC134">
        <v>5.9613676328688282E-2</v>
      </c>
      <c r="AD134">
        <v>0.12809284941971649</v>
      </c>
      <c r="AE134">
        <v>0.1959939384655171</v>
      </c>
      <c r="AF134">
        <v>0.43610696988531611</v>
      </c>
      <c r="AG134">
        <v>0.5700490695442828</v>
      </c>
      <c r="AH134" t="s">
        <v>66</v>
      </c>
      <c r="AI134" s="1">
        <v>45292</v>
      </c>
      <c r="AJ134" t="s">
        <v>41</v>
      </c>
      <c r="AK134">
        <v>8</v>
      </c>
    </row>
    <row r="135" spans="1:37" x14ac:dyDescent="0.25">
      <c r="A135">
        <v>45296</v>
      </c>
      <c r="B135">
        <v>0.34004442579870903</v>
      </c>
      <c r="C135">
        <v>0.32423898731934248</v>
      </c>
      <c r="D135">
        <v>0.20042132519838859</v>
      </c>
      <c r="E135">
        <v>0.20550443597134921</v>
      </c>
      <c r="F135">
        <v>3.5079340252296251E-3</v>
      </c>
      <c r="G135">
        <v>0.3157418305016797</v>
      </c>
      <c r="H135">
        <v>2.4238249702151951E-2</v>
      </c>
      <c r="I135">
        <v>8.3074477389301668E-2</v>
      </c>
      <c r="J135">
        <v>2.587272827272349E-3</v>
      </c>
      <c r="K135">
        <v>0.35808091450959828</v>
      </c>
      <c r="L135">
        <v>5.0254780393739719E-3</v>
      </c>
      <c r="M135">
        <v>0.32104228763891018</v>
      </c>
      <c r="N135">
        <v>0.15616390534250571</v>
      </c>
      <c r="O135">
        <v>4.7931765899794372E-2</v>
      </c>
      <c r="P135">
        <v>0.52881262401889328</v>
      </c>
      <c r="Q135">
        <v>0.48314070703580692</v>
      </c>
      <c r="R135">
        <v>2.3172521276137838E-3</v>
      </c>
      <c r="S135">
        <v>0.1658347676812898</v>
      </c>
      <c r="T135">
        <v>0.16726636742624729</v>
      </c>
      <c r="U135">
        <v>1.659661774111389</v>
      </c>
      <c r="V135">
        <v>4.7827791769978222E-2</v>
      </c>
      <c r="W135">
        <v>2.4631146975389921E-2</v>
      </c>
      <c r="X135">
        <v>0.44679651384452718</v>
      </c>
      <c r="Y135">
        <v>0.21057178739208421</v>
      </c>
      <c r="Z135">
        <v>0.38280768027284962</v>
      </c>
      <c r="AA135">
        <v>0.42209366956803912</v>
      </c>
      <c r="AB135">
        <v>0.1859612384351288</v>
      </c>
      <c r="AC135">
        <v>0.18630678401791859</v>
      </c>
      <c r="AD135">
        <v>0.19241231813790291</v>
      </c>
      <c r="AE135">
        <v>0.18529224103504649</v>
      </c>
      <c r="AF135">
        <v>0.32924262801270132</v>
      </c>
      <c r="AG135">
        <v>0.36698186748087341</v>
      </c>
      <c r="AH135" t="s">
        <v>67</v>
      </c>
      <c r="AI135" s="1">
        <v>45292</v>
      </c>
      <c r="AJ135" t="s">
        <v>43</v>
      </c>
      <c r="AK135">
        <v>5</v>
      </c>
    </row>
    <row r="136" spans="1:37" x14ac:dyDescent="0.25">
      <c r="A136">
        <v>45295</v>
      </c>
      <c r="B136">
        <v>0.2616850862020037</v>
      </c>
      <c r="C136">
        <v>0.40729918469989029</v>
      </c>
      <c r="D136">
        <v>8.9966687373735105E-3</v>
      </c>
      <c r="E136">
        <v>0.1220087045319327</v>
      </c>
      <c r="F136">
        <v>0.1001446352306867</v>
      </c>
      <c r="G136">
        <v>0.12053510980936499</v>
      </c>
      <c r="H136">
        <v>1.493600322969813E-2</v>
      </c>
      <c r="I136">
        <v>0.31140117770066322</v>
      </c>
      <c r="J136">
        <v>0.17481613782819069</v>
      </c>
      <c r="K136">
        <v>2.1889452663149359E-2</v>
      </c>
      <c r="L136">
        <v>9.7471251876272338E-3</v>
      </c>
      <c r="M136">
        <v>5.2458472689154517E-2</v>
      </c>
      <c r="N136">
        <v>1.7299998025378061E-2</v>
      </c>
      <c r="O136">
        <v>0.4438818693599953</v>
      </c>
      <c r="P136">
        <v>0.15907216104227739</v>
      </c>
      <c r="Q136">
        <v>0.96391141014501114</v>
      </c>
      <c r="R136">
        <v>5.31900365508386E-2</v>
      </c>
      <c r="S136">
        <v>1.9791912188397549E-2</v>
      </c>
      <c r="T136">
        <v>0.115951229955002</v>
      </c>
      <c r="U136">
        <v>2.6661387393094721E-4</v>
      </c>
      <c r="V136">
        <v>0.45582579901710718</v>
      </c>
      <c r="W136">
        <v>1.1449071992735619E-2</v>
      </c>
      <c r="X136">
        <v>9.2566597696793311E-3</v>
      </c>
      <c r="Y136">
        <v>0.50568256633143893</v>
      </c>
      <c r="Z136">
        <v>0.1050950259247096</v>
      </c>
      <c r="AA136">
        <v>9.580180751017682E-2</v>
      </c>
      <c r="AB136">
        <v>0.46353315893092251</v>
      </c>
      <c r="AC136">
        <v>8.2576020835837108E-2</v>
      </c>
      <c r="AD136">
        <v>0.21715970682091079</v>
      </c>
      <c r="AE136">
        <v>6.9715882792400818E-2</v>
      </c>
      <c r="AF136">
        <v>0.23811160145196991</v>
      </c>
      <c r="AG136">
        <v>0.2891973368240931</v>
      </c>
      <c r="AH136" t="s">
        <v>67</v>
      </c>
      <c r="AI136" s="1">
        <v>45292</v>
      </c>
      <c r="AJ136" t="s">
        <v>38</v>
      </c>
      <c r="AK136">
        <v>4</v>
      </c>
    </row>
    <row r="137" spans="1:37" x14ac:dyDescent="0.25">
      <c r="A137">
        <v>45294</v>
      </c>
      <c r="B137">
        <v>2.065978361787681</v>
      </c>
      <c r="C137">
        <v>2.9968872181858859</v>
      </c>
      <c r="D137">
        <v>0.1776469934316651</v>
      </c>
      <c r="E137">
        <v>1.751343003941964</v>
      </c>
      <c r="F137">
        <v>0.66008394990395047</v>
      </c>
      <c r="G137">
        <v>0.45514421609255967</v>
      </c>
      <c r="H137">
        <v>4.147946310694083</v>
      </c>
      <c r="I137">
        <v>1.481651466834802</v>
      </c>
      <c r="J137">
        <v>0.52203164623719234</v>
      </c>
      <c r="K137">
        <v>5.6576743810973849</v>
      </c>
      <c r="L137">
        <v>2.27551513022981</v>
      </c>
      <c r="M137">
        <v>0.55636829135104138</v>
      </c>
      <c r="N137">
        <v>0.90351310716724176</v>
      </c>
      <c r="O137">
        <v>0.30339164237729971</v>
      </c>
      <c r="P137">
        <v>3.6885907476060118</v>
      </c>
      <c r="Q137">
        <v>1.706756220280643</v>
      </c>
      <c r="R137">
        <v>0.16465526832578159</v>
      </c>
      <c r="S137">
        <v>1.7794783651368209</v>
      </c>
      <c r="T137">
        <v>0.61725962971763015</v>
      </c>
      <c r="U137">
        <v>1.818628477442449</v>
      </c>
      <c r="V137">
        <v>0.53218140879175679</v>
      </c>
      <c r="W137">
        <v>8.5843272188788173</v>
      </c>
      <c r="X137">
        <v>1.8674947053750171</v>
      </c>
      <c r="Y137">
        <v>1.275774381002414</v>
      </c>
      <c r="Z137">
        <v>2.4282889863405779</v>
      </c>
      <c r="AA137">
        <v>2.102660232832986</v>
      </c>
      <c r="AB137">
        <v>1.068819245618108</v>
      </c>
      <c r="AC137">
        <v>0.99411599845397824</v>
      </c>
      <c r="AD137">
        <v>1.8594765911528279</v>
      </c>
      <c r="AE137">
        <v>1.001414326531314</v>
      </c>
      <c r="AF137">
        <v>2.1899441281626411</v>
      </c>
      <c r="AG137">
        <v>2.0732603947015229</v>
      </c>
      <c r="AH137" t="s">
        <v>67</v>
      </c>
      <c r="AI137" s="1">
        <v>45292</v>
      </c>
      <c r="AJ137" t="s">
        <v>39</v>
      </c>
      <c r="AK137">
        <v>3</v>
      </c>
    </row>
    <row r="138" spans="1:37" x14ac:dyDescent="0.25">
      <c r="A138">
        <v>45293</v>
      </c>
      <c r="B138">
        <v>0.51147860822172453</v>
      </c>
      <c r="C138">
        <v>4.9122434717736661E-2</v>
      </c>
      <c r="D138">
        <v>0.1611486057655355</v>
      </c>
      <c r="E138">
        <v>2.1333273188291559E-2</v>
      </c>
      <c r="F138">
        <v>0.22598597497423301</v>
      </c>
      <c r="G138">
        <v>1.9029076535235459E-2</v>
      </c>
      <c r="H138">
        <v>1.9198251621622451</v>
      </c>
      <c r="I138">
        <v>0.31768275894780601</v>
      </c>
      <c r="J138">
        <v>8.329556731747545E-2</v>
      </c>
      <c r="K138">
        <v>8.645357440283748E-3</v>
      </c>
      <c r="L138">
        <v>1.099282030216869E-4</v>
      </c>
      <c r="M138">
        <v>5.8370772307800488E-2</v>
      </c>
      <c r="N138">
        <v>0.65941170026208884</v>
      </c>
      <c r="O138">
        <v>0.13276078613740511</v>
      </c>
      <c r="P138">
        <v>0.25958937725310027</v>
      </c>
      <c r="Q138">
        <v>0.16971065993992809</v>
      </c>
      <c r="R138">
        <v>0.1995758889920991</v>
      </c>
      <c r="S138">
        <v>0.12077144991046231</v>
      </c>
      <c r="T138">
        <v>0.3225569495096518</v>
      </c>
      <c r="U138">
        <v>0.2109154841636349</v>
      </c>
      <c r="V138">
        <v>6.6881407481916413E-2</v>
      </c>
      <c r="W138">
        <v>0.60513872893776499</v>
      </c>
      <c r="X138">
        <v>8.9846481915973955E-2</v>
      </c>
      <c r="Y138">
        <v>9.6512207234264957E-2</v>
      </c>
      <c r="Z138">
        <v>9.5241212085290086E-2</v>
      </c>
      <c r="AA138">
        <v>0.43635354014544159</v>
      </c>
      <c r="AB138">
        <v>0.78258543886576348</v>
      </c>
      <c r="AC138">
        <v>9.9016604979900155E-2</v>
      </c>
      <c r="AD138">
        <v>0.1013920939363256</v>
      </c>
      <c r="AE138">
        <v>7.6984843309286052E-2</v>
      </c>
      <c r="AF138">
        <v>0.35974615919987157</v>
      </c>
      <c r="AG138">
        <v>1.294021875850665</v>
      </c>
      <c r="AH138" t="s">
        <v>67</v>
      </c>
      <c r="AI138" s="1">
        <v>45292</v>
      </c>
      <c r="AJ138" t="s">
        <v>40</v>
      </c>
      <c r="AK138">
        <v>2</v>
      </c>
    </row>
    <row r="139" spans="1:37" x14ac:dyDescent="0.25">
      <c r="A139">
        <v>45289</v>
      </c>
      <c r="B139">
        <v>0.54503969727473323</v>
      </c>
      <c r="C139">
        <v>8.3548010025021449E-2</v>
      </c>
      <c r="D139">
        <v>0.16845046036171171</v>
      </c>
      <c r="E139">
        <v>0.33115617626250388</v>
      </c>
      <c r="F139">
        <v>0.1103829918969393</v>
      </c>
      <c r="G139">
        <v>0.10612695618907229</v>
      </c>
      <c r="H139">
        <v>1.176664599167714</v>
      </c>
      <c r="I139">
        <v>0.12791406996701979</v>
      </c>
      <c r="J139">
        <v>0.34747921201115162</v>
      </c>
      <c r="K139">
        <v>0.14075850220993491</v>
      </c>
      <c r="L139">
        <v>0.1421386385399783</v>
      </c>
      <c r="M139">
        <v>0.41621076697942722</v>
      </c>
      <c r="N139">
        <v>0.32349431036863729</v>
      </c>
      <c r="O139">
        <v>0.29209417852473257</v>
      </c>
      <c r="P139">
        <v>5.1462116707268329E-3</v>
      </c>
      <c r="Q139">
        <v>1.0010750156197661</v>
      </c>
      <c r="R139">
        <v>0.14174516466345199</v>
      </c>
      <c r="S139">
        <v>0.3918137799269672</v>
      </c>
      <c r="T139">
        <v>8.5005275832755259E-2</v>
      </c>
      <c r="U139">
        <v>4.9503461018063303E-3</v>
      </c>
      <c r="V139">
        <v>0.12664074518355969</v>
      </c>
      <c r="W139">
        <v>0.1071285551932292</v>
      </c>
      <c r="X139">
        <v>0.978514043876756</v>
      </c>
      <c r="Y139">
        <v>0.1022916943255134</v>
      </c>
      <c r="Z139">
        <v>0.56186088818679214</v>
      </c>
      <c r="AA139">
        <v>0.18681634823716439</v>
      </c>
      <c r="AB139">
        <v>0.48077656502845861</v>
      </c>
      <c r="AC139">
        <v>0.3800067776217676</v>
      </c>
      <c r="AD139">
        <v>0.67517908608431454</v>
      </c>
      <c r="AE139">
        <v>0.48017286935301468</v>
      </c>
      <c r="AF139">
        <v>0.36618144733827301</v>
      </c>
      <c r="AG139">
        <v>0.38246380828869592</v>
      </c>
      <c r="AH139" t="s">
        <v>68</v>
      </c>
      <c r="AI139" s="1">
        <v>45261</v>
      </c>
      <c r="AJ139" t="s">
        <v>43</v>
      </c>
      <c r="AK139">
        <v>29</v>
      </c>
    </row>
    <row r="140" spans="1:37" x14ac:dyDescent="0.25">
      <c r="A140">
        <v>45288</v>
      </c>
      <c r="B140">
        <v>0.55664192276644553</v>
      </c>
      <c r="C140">
        <v>0.11662080280146971</v>
      </c>
      <c r="D140">
        <v>8.6069211002392745E-2</v>
      </c>
      <c r="E140">
        <v>0.62643884317810883</v>
      </c>
      <c r="F140">
        <v>0.32729860780543119</v>
      </c>
      <c r="G140">
        <v>0.46025751104837997</v>
      </c>
      <c r="H140">
        <v>0.3022716288973547</v>
      </c>
      <c r="I140">
        <v>6.6579152328292021E-2</v>
      </c>
      <c r="J140">
        <v>1.490178312534486E-2</v>
      </c>
      <c r="K140">
        <v>7.0278569780028582E-3</v>
      </c>
      <c r="L140">
        <v>0.4918272150512672</v>
      </c>
      <c r="M140">
        <v>0.41624000131705319</v>
      </c>
      <c r="N140">
        <v>6.4290672170174118E-2</v>
      </c>
      <c r="O140">
        <v>0.11154818496974921</v>
      </c>
      <c r="P140">
        <v>5.4920733988830232E-2</v>
      </c>
      <c r="Q140">
        <v>1.221127836648098</v>
      </c>
      <c r="R140">
        <v>3.7500383764633332E-4</v>
      </c>
      <c r="S140">
        <v>0.2534548909033853</v>
      </c>
      <c r="T140">
        <v>0.58349870592341735</v>
      </c>
      <c r="U140">
        <v>4.9111097083736441E-2</v>
      </c>
      <c r="V140">
        <v>1.9463460277999479E-2</v>
      </c>
      <c r="W140">
        <v>3.2332338466058083E-2</v>
      </c>
      <c r="X140">
        <v>0.2116389013859227</v>
      </c>
      <c r="Y140">
        <v>7.2548868856911655E-2</v>
      </c>
      <c r="Z140">
        <v>0.57163207326734666</v>
      </c>
      <c r="AA140">
        <v>5.2919726720628321E-2</v>
      </c>
      <c r="AB140">
        <v>0.54126206331662974</v>
      </c>
      <c r="AC140">
        <v>0.27796728940198961</v>
      </c>
      <c r="AD140">
        <v>0.52715555152113736</v>
      </c>
      <c r="AE140">
        <v>0.50655313209873565</v>
      </c>
      <c r="AF140">
        <v>0.3880243786263825</v>
      </c>
      <c r="AG140">
        <v>0.27632169038434062</v>
      </c>
      <c r="AH140" t="s">
        <v>68</v>
      </c>
      <c r="AI140" s="1">
        <v>45261</v>
      </c>
      <c r="AJ140" t="s">
        <v>38</v>
      </c>
      <c r="AK140">
        <v>28</v>
      </c>
    </row>
    <row r="141" spans="1:37" x14ac:dyDescent="0.25">
      <c r="A141">
        <v>45287</v>
      </c>
      <c r="B141">
        <v>0.22425099233053181</v>
      </c>
      <c r="C141">
        <v>5.0668139392790669E-2</v>
      </c>
      <c r="D141">
        <v>0.2065106035044543</v>
      </c>
      <c r="E141">
        <v>3.2537261947248569E-2</v>
      </c>
      <c r="F141">
        <v>1.5836327612437889E-2</v>
      </c>
      <c r="G141">
        <v>0.14378348242984099</v>
      </c>
      <c r="H141">
        <v>2.249227788369073E-2</v>
      </c>
      <c r="I141">
        <v>4.8943773112425697E-2</v>
      </c>
      <c r="J141">
        <v>5.4609597878280368E-2</v>
      </c>
      <c r="K141">
        <v>0.25056325807722429</v>
      </c>
      <c r="L141">
        <v>0.22325379740857959</v>
      </c>
      <c r="M141">
        <v>8.0733087216662461E-2</v>
      </c>
      <c r="N141">
        <v>0.16445363800892029</v>
      </c>
      <c r="O141">
        <v>0.16695018229651029</v>
      </c>
      <c r="P141">
        <v>0.13639054696770611</v>
      </c>
      <c r="Q141">
        <v>0.1147310066766986</v>
      </c>
      <c r="R141">
        <v>4.2581852140147777E-4</v>
      </c>
      <c r="S141">
        <v>5.3945821041105728E-2</v>
      </c>
      <c r="T141">
        <v>0.50793578615874535</v>
      </c>
      <c r="U141">
        <v>2.9647683448700288E-3</v>
      </c>
      <c r="V141">
        <v>6.2605385716937455E-4</v>
      </c>
      <c r="W141">
        <v>6.6172217128334418E-2</v>
      </c>
      <c r="X141">
        <v>0.56254555766367498</v>
      </c>
      <c r="Y141">
        <v>0.63785027436554798</v>
      </c>
      <c r="Z141">
        <v>0.1874300716271764</v>
      </c>
      <c r="AA141">
        <v>0.13567654594147421</v>
      </c>
      <c r="AB141">
        <v>0.17330518679427401</v>
      </c>
      <c r="AC141">
        <v>0.30231489675672302</v>
      </c>
      <c r="AD141">
        <v>1.7724215637224039E-2</v>
      </c>
      <c r="AE141">
        <v>8.1959150798708844E-2</v>
      </c>
      <c r="AF141">
        <v>0.2297162270616645</v>
      </c>
      <c r="AG141">
        <v>0.31199991321081461</v>
      </c>
      <c r="AH141" t="s">
        <v>68</v>
      </c>
      <c r="AI141" s="1">
        <v>45261</v>
      </c>
      <c r="AJ141" t="s">
        <v>39</v>
      </c>
      <c r="AK141">
        <v>27</v>
      </c>
    </row>
    <row r="142" spans="1:37" x14ac:dyDescent="0.25">
      <c r="A142">
        <v>45286</v>
      </c>
      <c r="B142">
        <v>0.4095825113864992</v>
      </c>
      <c r="C142">
        <v>1.060716517678613E-3</v>
      </c>
      <c r="D142">
        <v>0.21359631071687871</v>
      </c>
      <c r="E142">
        <v>0.28833485949639032</v>
      </c>
      <c r="F142">
        <v>9.3242986105906048E-2</v>
      </c>
      <c r="G142">
        <v>0.24065051262875081</v>
      </c>
      <c r="H142">
        <v>0.1568839407360996</v>
      </c>
      <c r="I142">
        <v>0.25741377698331802</v>
      </c>
      <c r="J142">
        <v>1.810471790741117E-3</v>
      </c>
      <c r="K142">
        <v>0.30707964356843193</v>
      </c>
      <c r="L142">
        <v>1.280643305105801</v>
      </c>
      <c r="M142">
        <v>8.9560624961364469E-3</v>
      </c>
      <c r="N142">
        <v>0.70388217855991053</v>
      </c>
      <c r="O142">
        <v>0.31101806534203341</v>
      </c>
      <c r="P142">
        <v>0.97080280519651008</v>
      </c>
      <c r="Q142">
        <v>7.7572092993670572E-2</v>
      </c>
      <c r="R142">
        <v>5.7188116426975155E-4</v>
      </c>
      <c r="S142">
        <v>0.42317630010342883</v>
      </c>
      <c r="T142">
        <v>0.24282552240767519</v>
      </c>
      <c r="U142">
        <v>0.17225178076453129</v>
      </c>
      <c r="V142">
        <v>5.3468138652255361E-4</v>
      </c>
      <c r="W142">
        <v>0.18868810597938279</v>
      </c>
      <c r="X142">
        <v>0.17151045835102349</v>
      </c>
      <c r="Y142">
        <v>0.35184567711587372</v>
      </c>
      <c r="Z142">
        <v>0.27074527248167157</v>
      </c>
      <c r="AA142">
        <v>0.55888319839693545</v>
      </c>
      <c r="AB142">
        <v>0.1659785919234136</v>
      </c>
      <c r="AC142">
        <v>0.22562233887563821</v>
      </c>
      <c r="AD142">
        <v>0.13127890874890361</v>
      </c>
      <c r="AE142">
        <v>0.41908846906414032</v>
      </c>
      <c r="AF142">
        <v>0.28491073451516241</v>
      </c>
      <c r="AG142">
        <v>0.31662974759567919</v>
      </c>
      <c r="AH142" t="s">
        <v>68</v>
      </c>
      <c r="AI142" s="1">
        <v>45261</v>
      </c>
      <c r="AJ142" t="s">
        <v>40</v>
      </c>
      <c r="AK142">
        <v>26</v>
      </c>
    </row>
    <row r="143" spans="1:37" x14ac:dyDescent="0.25">
      <c r="A143">
        <v>45285</v>
      </c>
      <c r="B143">
        <v>1.1457069093722381</v>
      </c>
      <c r="C143">
        <v>0.80839398654937111</v>
      </c>
      <c r="D143">
        <v>9.6825104176417515E-2</v>
      </c>
      <c r="E143">
        <v>0.75494950512076731</v>
      </c>
      <c r="F143">
        <v>0.35795001128787429</v>
      </c>
      <c r="G143">
        <v>0.77611868236643378</v>
      </c>
      <c r="H143">
        <v>0.70906357041127088</v>
      </c>
      <c r="I143">
        <v>1.2839035075835199</v>
      </c>
      <c r="J143">
        <v>0.51678049129802595</v>
      </c>
      <c r="K143">
        <v>0.50307744337225258</v>
      </c>
      <c r="L143">
        <v>1.408642576263925</v>
      </c>
      <c r="M143">
        <v>0.94880513918265841</v>
      </c>
      <c r="N143">
        <v>0.48604938661390262</v>
      </c>
      <c r="O143">
        <v>1.052482386224064</v>
      </c>
      <c r="P143">
        <v>0.46356984783085708</v>
      </c>
      <c r="Q143">
        <v>0.48986151264459371</v>
      </c>
      <c r="R143">
        <v>2.223985074341182E-2</v>
      </c>
      <c r="S143">
        <v>0.19499802186230819</v>
      </c>
      <c r="T143">
        <v>0.45054898610544242</v>
      </c>
      <c r="U143">
        <v>0.22090540980157489</v>
      </c>
      <c r="V143">
        <v>10.265434904611229</v>
      </c>
      <c r="W143">
        <v>0.3161218115112463</v>
      </c>
      <c r="X143">
        <v>0.87280014540923589</v>
      </c>
      <c r="Y143">
        <v>8.5713590235326362E-2</v>
      </c>
      <c r="Z143">
        <v>0.7855367706851859</v>
      </c>
      <c r="AA143">
        <v>0.68941715228990263</v>
      </c>
      <c r="AB143">
        <v>1.523541120315195</v>
      </c>
      <c r="AC143">
        <v>0.62413106223902071</v>
      </c>
      <c r="AD143">
        <v>1.2854266763775251</v>
      </c>
      <c r="AE143">
        <v>1.0959941897144641</v>
      </c>
      <c r="AF143">
        <v>0.95988755231285483</v>
      </c>
      <c r="AG143">
        <v>0.39651012941223962</v>
      </c>
      <c r="AH143" t="s">
        <v>68</v>
      </c>
      <c r="AI143" s="1">
        <v>45261</v>
      </c>
      <c r="AJ143" t="s">
        <v>41</v>
      </c>
      <c r="AK143">
        <v>25</v>
      </c>
    </row>
    <row r="144" spans="1:37" x14ac:dyDescent="0.25">
      <c r="A144">
        <v>45282</v>
      </c>
      <c r="B144">
        <v>0.27579168166030932</v>
      </c>
      <c r="C144">
        <v>5.404124128733221E-2</v>
      </c>
      <c r="D144">
        <v>9.1820556306917902E-3</v>
      </c>
      <c r="E144">
        <v>5.58997674761645E-2</v>
      </c>
      <c r="F144">
        <v>0.1970445213301785</v>
      </c>
      <c r="G144">
        <v>0.26344779641867261</v>
      </c>
      <c r="H144">
        <v>0.33406497813164437</v>
      </c>
      <c r="I144">
        <v>4.0011387906182902E-2</v>
      </c>
      <c r="J144">
        <v>3.7648708642292777E-2</v>
      </c>
      <c r="K144">
        <v>4.2573912837553289E-2</v>
      </c>
      <c r="L144">
        <v>0.1407987484596411</v>
      </c>
      <c r="M144">
        <v>6.1009236996586252E-2</v>
      </c>
      <c r="N144">
        <v>0.34370540852795539</v>
      </c>
      <c r="O144">
        <v>7.3889112309104332E-2</v>
      </c>
      <c r="P144">
        <v>0.46481861973583483</v>
      </c>
      <c r="Q144">
        <v>0.2546302504320595</v>
      </c>
      <c r="R144">
        <v>2.983384117470671</v>
      </c>
      <c r="S144">
        <v>7.4857883394468014E-2</v>
      </c>
      <c r="T144">
        <v>2.7826094023770408E-2</v>
      </c>
      <c r="U144">
        <v>2.6096869954801111E-2</v>
      </c>
      <c r="V144">
        <v>0.1271237941233829</v>
      </c>
      <c r="W144">
        <v>3.5515721196911418E-2</v>
      </c>
      <c r="X144">
        <v>7.8176438373519994E-2</v>
      </c>
      <c r="Y144">
        <v>0.26195162721915982</v>
      </c>
      <c r="Z144">
        <v>0.22993782552984671</v>
      </c>
      <c r="AA144">
        <v>0.23406011950355449</v>
      </c>
      <c r="AB144">
        <v>0.17209382677999721</v>
      </c>
      <c r="AC144">
        <v>0.11155601686652281</v>
      </c>
      <c r="AD144">
        <v>0.18304338634736669</v>
      </c>
      <c r="AE144">
        <v>0.17486126180516481</v>
      </c>
      <c r="AF144">
        <v>0.22246004547382819</v>
      </c>
      <c r="AG144">
        <v>0.17499875490943981</v>
      </c>
      <c r="AH144" t="s">
        <v>69</v>
      </c>
      <c r="AI144" s="1">
        <v>45261</v>
      </c>
      <c r="AJ144" t="s">
        <v>43</v>
      </c>
      <c r="AK144">
        <v>22</v>
      </c>
    </row>
    <row r="145" spans="1:37" x14ac:dyDescent="0.25">
      <c r="A145">
        <v>45281</v>
      </c>
      <c r="B145">
        <v>0.5943134503122004</v>
      </c>
      <c r="C145">
        <v>3.9307491143656968E-2</v>
      </c>
      <c r="D145">
        <v>1.7758108686878289</v>
      </c>
      <c r="E145">
        <v>0.23119570871250009</v>
      </c>
      <c r="F145">
        <v>0.15942341573963581</v>
      </c>
      <c r="G145">
        <v>0.30535796041372681</v>
      </c>
      <c r="H145">
        <v>8.0243302491628435E-2</v>
      </c>
      <c r="I145">
        <v>0.5052633299238406</v>
      </c>
      <c r="J145">
        <v>9.1932064945681374E-2</v>
      </c>
      <c r="K145">
        <v>0.17330847906947081</v>
      </c>
      <c r="L145">
        <v>0.25978098365540048</v>
      </c>
      <c r="M145">
        <v>5.3256701677891809E-2</v>
      </c>
      <c r="N145">
        <v>1.1798305297790319</v>
      </c>
      <c r="O145">
        <v>0.31145202918653941</v>
      </c>
      <c r="P145">
        <v>0.44360922238167322</v>
      </c>
      <c r="Q145">
        <v>0.19727547881892049</v>
      </c>
      <c r="R145">
        <v>5.793561787400342E-3</v>
      </c>
      <c r="S145">
        <v>0.90561284024052313</v>
      </c>
      <c r="T145">
        <v>0.35041202538882948</v>
      </c>
      <c r="U145">
        <v>0.34020194702713341</v>
      </c>
      <c r="V145">
        <v>0.37501191363710679</v>
      </c>
      <c r="W145">
        <v>3.0900409635001352E-3</v>
      </c>
      <c r="X145">
        <v>0.1511029804980133</v>
      </c>
      <c r="Y145">
        <v>0.19191742803648049</v>
      </c>
      <c r="Z145">
        <v>0.30075298772273479</v>
      </c>
      <c r="AA145">
        <v>0.64183025432783491</v>
      </c>
      <c r="AB145">
        <v>0.40478218966907892</v>
      </c>
      <c r="AC145">
        <v>0.33388329781059523</v>
      </c>
      <c r="AD145">
        <v>0.26312414626214692</v>
      </c>
      <c r="AE145">
        <v>0.34282261624153049</v>
      </c>
      <c r="AF145">
        <v>0.6626586618581336</v>
      </c>
      <c r="AG145">
        <v>0.3360566227171311</v>
      </c>
      <c r="AH145" t="s">
        <v>69</v>
      </c>
      <c r="AI145" s="1">
        <v>45261</v>
      </c>
      <c r="AJ145" t="s">
        <v>38</v>
      </c>
      <c r="AK145">
        <v>21</v>
      </c>
    </row>
    <row r="146" spans="1:37" x14ac:dyDescent="0.25">
      <c r="A146">
        <v>45280</v>
      </c>
      <c r="B146">
        <v>0.41807418538144703</v>
      </c>
      <c r="C146">
        <v>3.779381259688666</v>
      </c>
      <c r="D146">
        <v>0.34371576743362392</v>
      </c>
      <c r="E146">
        <v>0.18973912520007599</v>
      </c>
      <c r="F146">
        <v>0.19909169626213161</v>
      </c>
      <c r="G146">
        <v>0.2828028272842707</v>
      </c>
      <c r="H146">
        <v>7.6364286720332991E-2</v>
      </c>
      <c r="I146">
        <v>0.30436083023035643</v>
      </c>
      <c r="J146">
        <v>0.4383335791381458</v>
      </c>
      <c r="K146">
        <v>0.13589039102625089</v>
      </c>
      <c r="L146">
        <v>5.1791616516834782E-2</v>
      </c>
      <c r="M146">
        <v>0.30428663393336391</v>
      </c>
      <c r="N146">
        <v>0.18408076318589939</v>
      </c>
      <c r="O146">
        <v>0.6871672500392364</v>
      </c>
      <c r="P146">
        <v>0.21405821348073031</v>
      </c>
      <c r="Q146">
        <v>7.7985093883005119E-2</v>
      </c>
      <c r="R146">
        <v>2.213625179700426E-2</v>
      </c>
      <c r="S146">
        <v>2.32084623797712E-2</v>
      </c>
      <c r="T146">
        <v>0.39891978596361688</v>
      </c>
      <c r="U146">
        <v>2.0883874975201191E-2</v>
      </c>
      <c r="V146">
        <v>1.640754292589701</v>
      </c>
      <c r="W146">
        <v>0.16635860885538059</v>
      </c>
      <c r="X146">
        <v>0.27017717775306838</v>
      </c>
      <c r="Y146">
        <v>0.21405434934807929</v>
      </c>
      <c r="Z146">
        <v>0.39906261971062618</v>
      </c>
      <c r="AA146">
        <v>0.25533989519830841</v>
      </c>
      <c r="AB146">
        <v>0.3973419439948952</v>
      </c>
      <c r="AC146">
        <v>0.25721128142300609</v>
      </c>
      <c r="AD146">
        <v>0.31814376484276841</v>
      </c>
      <c r="AE146">
        <v>0.31777394199188208</v>
      </c>
      <c r="AF146">
        <v>0.45355821742118729</v>
      </c>
      <c r="AG146">
        <v>0.18379677081112461</v>
      </c>
      <c r="AH146" t="s">
        <v>69</v>
      </c>
      <c r="AI146" s="1">
        <v>45261</v>
      </c>
      <c r="AJ146" t="s">
        <v>39</v>
      </c>
      <c r="AK146">
        <v>20</v>
      </c>
    </row>
    <row r="147" spans="1:37" x14ac:dyDescent="0.25">
      <c r="A147">
        <v>45279</v>
      </c>
      <c r="B147">
        <v>0.62730660675239236</v>
      </c>
      <c r="C147">
        <v>0.58462710161899534</v>
      </c>
      <c r="D147">
        <v>0.3769508651853421</v>
      </c>
      <c r="E147">
        <v>0.33047303883284079</v>
      </c>
      <c r="F147">
        <v>0.60256842963611978</v>
      </c>
      <c r="G147">
        <v>1.2454852628500459</v>
      </c>
      <c r="H147">
        <v>0.12429552427427649</v>
      </c>
      <c r="I147">
        <v>0.3390322980973326</v>
      </c>
      <c r="J147">
        <v>0.47467389838501622</v>
      </c>
      <c r="K147">
        <v>0.17802028340413889</v>
      </c>
      <c r="L147">
        <v>8.6839429851471046E-3</v>
      </c>
      <c r="M147">
        <v>0.2422452521577507</v>
      </c>
      <c r="N147">
        <v>0.38359848475257208</v>
      </c>
      <c r="O147">
        <v>6.9844661233066608E-3</v>
      </c>
      <c r="P147">
        <v>0.14693730676605821</v>
      </c>
      <c r="Q147">
        <v>0.79239417939706092</v>
      </c>
      <c r="R147">
        <v>0.84139775039418241</v>
      </c>
      <c r="S147">
        <v>1.8448711279982659</v>
      </c>
      <c r="T147">
        <v>0.30806995643994473</v>
      </c>
      <c r="U147">
        <v>0.56772241881838448</v>
      </c>
      <c r="V147">
        <v>0.60357381063991</v>
      </c>
      <c r="W147">
        <v>0.86240194669320136</v>
      </c>
      <c r="X147">
        <v>0.79103353856270797</v>
      </c>
      <c r="Y147">
        <v>0.2447077467019331</v>
      </c>
      <c r="Z147">
        <v>0.83668928896551653</v>
      </c>
      <c r="AA147">
        <v>0.38097211462770048</v>
      </c>
      <c r="AB147">
        <v>0.4614131813334959</v>
      </c>
      <c r="AC147">
        <v>0.24176738330094219</v>
      </c>
      <c r="AD147">
        <v>0.49991340093060699</v>
      </c>
      <c r="AE147">
        <v>0.87289405638911366</v>
      </c>
      <c r="AF147">
        <v>0.53170896446417903</v>
      </c>
      <c r="AG147">
        <v>0.40116365528501052</v>
      </c>
      <c r="AH147" t="s">
        <v>69</v>
      </c>
      <c r="AI147" s="1">
        <v>45261</v>
      </c>
      <c r="AJ147" t="s">
        <v>40</v>
      </c>
      <c r="AK147">
        <v>19</v>
      </c>
    </row>
    <row r="148" spans="1:37" x14ac:dyDescent="0.25">
      <c r="A148">
        <v>45278</v>
      </c>
      <c r="B148">
        <v>0.1853486439992445</v>
      </c>
      <c r="C148">
        <v>0.18376989286558151</v>
      </c>
      <c r="D148">
        <v>2.362500367523555E-2</v>
      </c>
      <c r="E148">
        <v>0.2095062686114669</v>
      </c>
      <c r="F148">
        <v>4.437968662815853E-3</v>
      </c>
      <c r="G148">
        <v>1.7154331331922741E-2</v>
      </c>
      <c r="H148">
        <v>0.33127577285266369</v>
      </c>
      <c r="I148">
        <v>5.3619980081999571E-2</v>
      </c>
      <c r="J148">
        <v>3.768702912769989E-3</v>
      </c>
      <c r="K148">
        <v>2.04015311644106E-2</v>
      </c>
      <c r="L148">
        <v>2.7620938698638971E-2</v>
      </c>
      <c r="M148">
        <v>1.148228945089504E-2</v>
      </c>
      <c r="N148">
        <v>3.7141332593053647E-2</v>
      </c>
      <c r="O148">
        <v>0.11605448829799341</v>
      </c>
      <c r="P148">
        <v>9.9266645535899103E-2</v>
      </c>
      <c r="Q148">
        <v>1.5993318838750239E-2</v>
      </c>
      <c r="R148">
        <v>0</v>
      </c>
      <c r="S148">
        <v>6.5737398757080377E-3</v>
      </c>
      <c r="T148">
        <v>0.1448729894548571</v>
      </c>
      <c r="U148">
        <v>0</v>
      </c>
      <c r="V148">
        <v>9.8487405563625341E-2</v>
      </c>
      <c r="W148">
        <v>3.163189859867277E-2</v>
      </c>
      <c r="X148">
        <v>0.10171844427689961</v>
      </c>
      <c r="Y148">
        <v>0.32120518991068919</v>
      </c>
      <c r="Z148">
        <v>0.1512498289000184</v>
      </c>
      <c r="AA148">
        <v>3.6417076040879931E-2</v>
      </c>
      <c r="AB148">
        <v>0.11936031644762719</v>
      </c>
      <c r="AC148">
        <v>8.6038256321599837E-2</v>
      </c>
      <c r="AD148">
        <v>1.670203992698847E-2</v>
      </c>
      <c r="AE148">
        <v>4.2953584654255673E-2</v>
      </c>
      <c r="AF148">
        <v>0.1248470418283498</v>
      </c>
      <c r="AG148">
        <v>0.31301354307629459</v>
      </c>
      <c r="AH148" t="s">
        <v>69</v>
      </c>
      <c r="AI148" s="1">
        <v>45261</v>
      </c>
      <c r="AJ148" t="s">
        <v>41</v>
      </c>
      <c r="AK148">
        <v>18</v>
      </c>
    </row>
    <row r="149" spans="1:37" x14ac:dyDescent="0.25">
      <c r="A149">
        <v>45275</v>
      </c>
      <c r="B149">
        <v>0.23111322405108839</v>
      </c>
      <c r="C149">
        <v>0.14745495285311611</v>
      </c>
      <c r="D149">
        <v>1.3100334490820559E-2</v>
      </c>
      <c r="E149">
        <v>0.1190740430257396</v>
      </c>
      <c r="F149">
        <v>2.460297727348967E-2</v>
      </c>
      <c r="G149">
        <v>0.44465861746348012</v>
      </c>
      <c r="H149">
        <v>2.5632315084626961E-2</v>
      </c>
      <c r="I149">
        <v>0.15363773410942849</v>
      </c>
      <c r="J149">
        <v>8.6570617124177629E-2</v>
      </c>
      <c r="K149">
        <v>2.183877927987871E-2</v>
      </c>
      <c r="L149">
        <v>2.0737697128300832E-3</v>
      </c>
      <c r="M149">
        <v>4.4077990684496228E-2</v>
      </c>
      <c r="N149">
        <v>0.110387484180863</v>
      </c>
      <c r="O149">
        <v>0.1158564549770021</v>
      </c>
      <c r="P149">
        <v>7.8915603050366434E-2</v>
      </c>
      <c r="Q149">
        <v>5.5298855381214533E-2</v>
      </c>
      <c r="R149">
        <v>4.6636237611744798E-2</v>
      </c>
      <c r="S149">
        <v>0.28462858085174758</v>
      </c>
      <c r="T149">
        <v>2.0035967741640771E-2</v>
      </c>
      <c r="U149">
        <v>5.7763881346219858E-3</v>
      </c>
      <c r="V149">
        <v>5.2895431049230439E-2</v>
      </c>
      <c r="W149">
        <v>7.7929812012472247E-2</v>
      </c>
      <c r="X149">
        <v>9.7486693733581611E-2</v>
      </c>
      <c r="Y149">
        <v>0.73252905558239412</v>
      </c>
      <c r="Z149">
        <v>0.32216969572804299</v>
      </c>
      <c r="AA149">
        <v>9.5861498921490998E-2</v>
      </c>
      <c r="AB149">
        <v>5.190516672079637E-2</v>
      </c>
      <c r="AC149">
        <v>0.13538672642693769</v>
      </c>
      <c r="AD149">
        <v>3.2630611214314403E-2</v>
      </c>
      <c r="AE149">
        <v>0.1024896167447624</v>
      </c>
      <c r="AF149">
        <v>0.27427746331976233</v>
      </c>
      <c r="AG149">
        <v>0.12868808610570359</v>
      </c>
      <c r="AH149" t="s">
        <v>70</v>
      </c>
      <c r="AI149" s="1">
        <v>45261</v>
      </c>
      <c r="AJ149" t="s">
        <v>43</v>
      </c>
      <c r="AK149">
        <v>15</v>
      </c>
    </row>
    <row r="150" spans="1:37" x14ac:dyDescent="0.25">
      <c r="A150">
        <v>45274</v>
      </c>
      <c r="B150">
        <v>9.1830004819845309E-2</v>
      </c>
      <c r="C150">
        <v>2.5117321360622498E-4</v>
      </c>
      <c r="D150">
        <v>5.5665182960422162E-3</v>
      </c>
      <c r="E150">
        <v>3.1051843090992852E-3</v>
      </c>
      <c r="F150">
        <v>1.308443454807832E-2</v>
      </c>
      <c r="G150">
        <v>0.10261963141782671</v>
      </c>
      <c r="H150">
        <v>0.53885706880494433</v>
      </c>
      <c r="I150">
        <v>3.6084652591281033E-2</v>
      </c>
      <c r="J150">
        <v>1.5647846780061741E-2</v>
      </c>
      <c r="K150">
        <v>9.1657804486357606E-3</v>
      </c>
      <c r="L150">
        <v>1.8004358702131879E-2</v>
      </c>
      <c r="M150">
        <v>4.4166266793813101E-2</v>
      </c>
      <c r="N150">
        <v>4.4940874887702906E-3</v>
      </c>
      <c r="O150">
        <v>7.0490528187873158E-2</v>
      </c>
      <c r="P150">
        <v>0.2017513366554875</v>
      </c>
      <c r="Q150">
        <v>4.7086541380393039E-2</v>
      </c>
      <c r="R150">
        <v>5.1934605137313845E-4</v>
      </c>
      <c r="S150">
        <v>3.6308662981039891E-4</v>
      </c>
      <c r="T150">
        <v>9.951314613775181E-3</v>
      </c>
      <c r="U150">
        <v>1.466245226139215E-2</v>
      </c>
      <c r="V150">
        <v>1.5257283123673131E-2</v>
      </c>
      <c r="W150">
        <v>6.9235171723832853E-2</v>
      </c>
      <c r="X150">
        <v>1.228318444498106E-2</v>
      </c>
      <c r="Y150">
        <v>0.1592091765655658</v>
      </c>
      <c r="Z150">
        <v>4.1370070159444029E-2</v>
      </c>
      <c r="AA150">
        <v>4.0568553254916859E-2</v>
      </c>
      <c r="AB150">
        <v>7.388717185765549E-2</v>
      </c>
      <c r="AC150">
        <v>6.5738734715257735E-2</v>
      </c>
      <c r="AD150">
        <v>2.6023245221004899E-2</v>
      </c>
      <c r="AE150">
        <v>1.0149135301164861E-2</v>
      </c>
      <c r="AF150">
        <v>4.8191951769012212E-2</v>
      </c>
      <c r="AG150">
        <v>0.18734410891169209</v>
      </c>
      <c r="AH150" t="s">
        <v>70</v>
      </c>
      <c r="AI150" s="1">
        <v>45261</v>
      </c>
      <c r="AJ150" t="s">
        <v>38</v>
      </c>
      <c r="AK150">
        <v>14</v>
      </c>
    </row>
    <row r="151" spans="1:37" x14ac:dyDescent="0.25">
      <c r="A151">
        <v>45273</v>
      </c>
      <c r="B151">
        <v>8.2311778004491867E-2</v>
      </c>
      <c r="C151">
        <v>5.8666737225639212E-3</v>
      </c>
      <c r="D151">
        <v>2.5867918611676428E-2</v>
      </c>
      <c r="E151">
        <v>2.6724645283182781E-2</v>
      </c>
      <c r="F151">
        <v>8.0948171740758757E-4</v>
      </c>
      <c r="G151">
        <v>1.045173476975862E-2</v>
      </c>
      <c r="H151">
        <v>7.9372745733483612E-3</v>
      </c>
      <c r="I151">
        <v>4.6294249353502417E-2</v>
      </c>
      <c r="J151">
        <v>1.091642287921242E-5</v>
      </c>
      <c r="K151">
        <v>0</v>
      </c>
      <c r="L151">
        <v>6.4313304324995754E-2</v>
      </c>
      <c r="M151">
        <v>2.1494550976377978E-3</v>
      </c>
      <c r="N151">
        <v>1.427839035732417E-2</v>
      </c>
      <c r="O151">
        <v>1.6022124525397329E-2</v>
      </c>
      <c r="P151">
        <v>4.2540171335307469E-3</v>
      </c>
      <c r="Q151">
        <v>1.425267821837739E-2</v>
      </c>
      <c r="R151">
        <v>0</v>
      </c>
      <c r="S151">
        <v>7.9253254205234172E-2</v>
      </c>
      <c r="T151">
        <v>8.5888359406804324E-2</v>
      </c>
      <c r="U151">
        <v>2.825861220352874E-4</v>
      </c>
      <c r="V151">
        <v>0</v>
      </c>
      <c r="W151">
        <v>0.21414249435408159</v>
      </c>
      <c r="X151">
        <v>1.143945341341287E-2</v>
      </c>
      <c r="Y151">
        <v>9.3292707998469449E-2</v>
      </c>
      <c r="Z151">
        <v>9.4082908308633334E-2</v>
      </c>
      <c r="AA151">
        <v>1.1517214974736499E-2</v>
      </c>
      <c r="AB151">
        <v>2.94991838846781E-2</v>
      </c>
      <c r="AC151">
        <v>3.886881114784016E-2</v>
      </c>
      <c r="AD151">
        <v>5.1754625256335996E-3</v>
      </c>
      <c r="AE151">
        <v>6.983726176767859E-3</v>
      </c>
      <c r="AF151">
        <v>2.2669155499162031E-2</v>
      </c>
      <c r="AG151">
        <v>0.20142209342393491</v>
      </c>
      <c r="AH151" t="s">
        <v>70</v>
      </c>
      <c r="AI151" s="1">
        <v>45261</v>
      </c>
      <c r="AJ151" t="s">
        <v>39</v>
      </c>
      <c r="AK151">
        <v>13</v>
      </c>
    </row>
    <row r="152" spans="1:37" x14ac:dyDescent="0.25">
      <c r="A152">
        <v>45272</v>
      </c>
      <c r="B152">
        <v>0.41692494065377111</v>
      </c>
      <c r="C152">
        <v>9.8786653989850995E-2</v>
      </c>
      <c r="D152">
        <v>8.4106019181882957E-2</v>
      </c>
      <c r="E152">
        <v>0.23893874490456979</v>
      </c>
      <c r="F152">
        <v>6.4572907999600623E-2</v>
      </c>
      <c r="G152">
        <v>9.5081497475160898E-2</v>
      </c>
      <c r="H152">
        <v>0.80259876412963471</v>
      </c>
      <c r="I152">
        <v>0.50298247972314047</v>
      </c>
      <c r="J152">
        <v>6.2099486936512772E-2</v>
      </c>
      <c r="K152">
        <v>0.69442974670290858</v>
      </c>
      <c r="L152">
        <v>6.9980810123815088E-2</v>
      </c>
      <c r="M152">
        <v>0.17691606891335299</v>
      </c>
      <c r="N152">
        <v>0.25627344340768737</v>
      </c>
      <c r="O152">
        <v>0.29182189341630088</v>
      </c>
      <c r="P152">
        <v>0.22516114581346569</v>
      </c>
      <c r="Q152">
        <v>0.1604500005011702</v>
      </c>
      <c r="R152">
        <v>2.7357490845034971E-2</v>
      </c>
      <c r="S152">
        <v>0.24477754361504939</v>
      </c>
      <c r="T152">
        <v>3.9726779991647358E-2</v>
      </c>
      <c r="U152">
        <v>2.728559140691824E-2</v>
      </c>
      <c r="V152">
        <v>0.61879664599221551</v>
      </c>
      <c r="W152">
        <v>0.51185272696794926</v>
      </c>
      <c r="X152">
        <v>0.1163663849164262</v>
      </c>
      <c r="Y152">
        <v>0.20855926121010021</v>
      </c>
      <c r="Z152">
        <v>0.35471649213513901</v>
      </c>
      <c r="AA152">
        <v>0.32639354446614238</v>
      </c>
      <c r="AB152">
        <v>0.25881357240097558</v>
      </c>
      <c r="AC152">
        <v>0.18611706411881659</v>
      </c>
      <c r="AD152">
        <v>0.15962245968119829</v>
      </c>
      <c r="AE152">
        <v>0.1647174960973411</v>
      </c>
      <c r="AF152">
        <v>0.21277294833955629</v>
      </c>
      <c r="AG152">
        <v>0.86619759450167255</v>
      </c>
      <c r="AH152" t="s">
        <v>70</v>
      </c>
      <c r="AI152" s="1">
        <v>45261</v>
      </c>
      <c r="AJ152" t="s">
        <v>40</v>
      </c>
      <c r="AK152">
        <v>12</v>
      </c>
    </row>
    <row r="153" spans="1:37" x14ac:dyDescent="0.25">
      <c r="A153">
        <v>45271</v>
      </c>
      <c r="B153">
        <v>0.25472133696001942</v>
      </c>
      <c r="C153">
        <v>4.7403861470248748E-2</v>
      </c>
      <c r="D153">
        <v>0.1093360854450388</v>
      </c>
      <c r="E153">
        <v>0.17551933566141359</v>
      </c>
      <c r="F153">
        <v>5.004218364634485E-2</v>
      </c>
      <c r="G153">
        <v>0.31313765260976362</v>
      </c>
      <c r="H153">
        <v>7.8810864105318956E-2</v>
      </c>
      <c r="I153">
        <v>0.17973303145676209</v>
      </c>
      <c r="J153">
        <v>0.14345667129437631</v>
      </c>
      <c r="K153">
        <v>4.3011190427906291E-2</v>
      </c>
      <c r="L153">
        <v>8.3380687425757827E-2</v>
      </c>
      <c r="M153">
        <v>1.036159499428861E-2</v>
      </c>
      <c r="N153">
        <v>6.5207208659092741E-2</v>
      </c>
      <c r="O153">
        <v>0.20955771021793551</v>
      </c>
      <c r="P153">
        <v>0.1974785974319711</v>
      </c>
      <c r="Q153">
        <v>0.10126608232917519</v>
      </c>
      <c r="R153">
        <v>4.311069371766013E-4</v>
      </c>
      <c r="S153">
        <v>1.181238306645773E-3</v>
      </c>
      <c r="T153">
        <v>9.825083365221908E-2</v>
      </c>
      <c r="U153">
        <v>0.1750675848480818</v>
      </c>
      <c r="V153">
        <v>2.4477226568022192E-3</v>
      </c>
      <c r="W153">
        <v>2.3111030000143539E-2</v>
      </c>
      <c r="X153">
        <v>8.6950297024006987E-2</v>
      </c>
      <c r="Y153">
        <v>7.6495545642916232E-2</v>
      </c>
      <c r="Z153">
        <v>0.19951744325592019</v>
      </c>
      <c r="AA153">
        <v>0.19925261464525321</v>
      </c>
      <c r="AB153">
        <v>0.11035065272305759</v>
      </c>
      <c r="AC153">
        <v>5.9892143789947158E-2</v>
      </c>
      <c r="AD153">
        <v>0.14906650232221991</v>
      </c>
      <c r="AE153">
        <v>0.1249095872590112</v>
      </c>
      <c r="AF153">
        <v>0.15024982794388839</v>
      </c>
      <c r="AG153">
        <v>0.2433537325782196</v>
      </c>
      <c r="AH153" t="s">
        <v>70</v>
      </c>
      <c r="AI153" s="1">
        <v>45261</v>
      </c>
      <c r="AJ153" t="s">
        <v>41</v>
      </c>
      <c r="AK153">
        <v>11</v>
      </c>
    </row>
    <row r="154" spans="1:37" x14ac:dyDescent="0.25">
      <c r="A154">
        <v>45268</v>
      </c>
      <c r="B154">
        <v>0.1821475506673427</v>
      </c>
      <c r="C154">
        <v>8.981697415786033E-2</v>
      </c>
      <c r="D154">
        <v>7.3139550980572024E-2</v>
      </c>
      <c r="E154">
        <v>0.1125418833795821</v>
      </c>
      <c r="F154">
        <v>0.35480529895370527</v>
      </c>
      <c r="G154">
        <v>1.18911890027898E-2</v>
      </c>
      <c r="H154">
        <v>9.9672488378686155E-2</v>
      </c>
      <c r="I154">
        <v>0.19610098617901689</v>
      </c>
      <c r="J154">
        <v>0.21810206323884801</v>
      </c>
      <c r="K154">
        <v>0.1597256439382905</v>
      </c>
      <c r="L154">
        <v>9.8544818366403438E-4</v>
      </c>
      <c r="M154">
        <v>3.1552459636590813E-2</v>
      </c>
      <c r="N154">
        <v>8.2076468938551014E-2</v>
      </c>
      <c r="O154">
        <v>0.3082194397062189</v>
      </c>
      <c r="P154">
        <v>0.22664367060628979</v>
      </c>
      <c r="Q154">
        <v>0.12537781902679879</v>
      </c>
      <c r="R154">
        <v>4.9990976125406069E-3</v>
      </c>
      <c r="S154">
        <v>0.6058003695780857</v>
      </c>
      <c r="T154">
        <v>0.1625523202057351</v>
      </c>
      <c r="U154">
        <v>9.1301926987461706E-4</v>
      </c>
      <c r="V154">
        <v>2.4168071042418429E-2</v>
      </c>
      <c r="W154">
        <v>5.3685993126401544E-4</v>
      </c>
      <c r="X154">
        <v>6.721540304917735E-2</v>
      </c>
      <c r="Y154">
        <v>1.014287631820392E-3</v>
      </c>
      <c r="Z154">
        <v>0.14246681430002181</v>
      </c>
      <c r="AA154">
        <v>0.13757968470684381</v>
      </c>
      <c r="AB154">
        <v>0.23768226672549181</v>
      </c>
      <c r="AC154">
        <v>1.9290425882211821E-2</v>
      </c>
      <c r="AD154">
        <v>0.45596645679462228</v>
      </c>
      <c r="AE154">
        <v>9.439379101940662E-2</v>
      </c>
      <c r="AF154">
        <v>0.1134894158974359</v>
      </c>
      <c r="AG154">
        <v>0.2190384717605921</v>
      </c>
      <c r="AH154" t="s">
        <v>71</v>
      </c>
      <c r="AI154" s="1">
        <v>45261</v>
      </c>
      <c r="AJ154" t="s">
        <v>43</v>
      </c>
      <c r="AK154">
        <v>8</v>
      </c>
    </row>
    <row r="155" spans="1:37" x14ac:dyDescent="0.25">
      <c r="A155">
        <v>45267</v>
      </c>
      <c r="B155">
        <v>0.64475532790067713</v>
      </c>
      <c r="C155">
        <v>8.8678106525940437E-2</v>
      </c>
      <c r="D155">
        <v>0.16660093074565341</v>
      </c>
      <c r="E155">
        <v>0.71650049880579336</v>
      </c>
      <c r="F155">
        <v>3.5045806364443217E-2</v>
      </c>
      <c r="G155">
        <v>0.12309222734278021</v>
      </c>
      <c r="H155">
        <v>0.11132570092610231</v>
      </c>
      <c r="I155">
        <v>0.23149067950615401</v>
      </c>
      <c r="J155">
        <v>0</v>
      </c>
      <c r="K155">
        <v>0.21750856890149331</v>
      </c>
      <c r="L155">
        <v>0.15172569737869701</v>
      </c>
      <c r="M155">
        <v>5.7931558597236261E-2</v>
      </c>
      <c r="N155">
        <v>0.62176583993016987</v>
      </c>
      <c r="O155">
        <v>0.60112614388294994</v>
      </c>
      <c r="P155">
        <v>1.96288370855495</v>
      </c>
      <c r="Q155">
        <v>0.51829025344566149</v>
      </c>
      <c r="R155">
        <v>3.0596640710575239E-2</v>
      </c>
      <c r="S155">
        <v>0.99345883063929463</v>
      </c>
      <c r="T155">
        <v>0.2026374507495329</v>
      </c>
      <c r="U155">
        <v>0.28067480652436511</v>
      </c>
      <c r="V155">
        <v>0.75647297408656422</v>
      </c>
      <c r="W155">
        <v>7.5147014257949674E-2</v>
      </c>
      <c r="X155">
        <v>0.27560021976643878</v>
      </c>
      <c r="Y155">
        <v>1.4277572678559609</v>
      </c>
      <c r="Z155">
        <v>0.61063191421603535</v>
      </c>
      <c r="AA155">
        <v>0.60930697932407007</v>
      </c>
      <c r="AB155">
        <v>0.44992178332006733</v>
      </c>
      <c r="AC155">
        <v>0.32805295281447577</v>
      </c>
      <c r="AD155">
        <v>0.29638659350845609</v>
      </c>
      <c r="AE155">
        <v>0.1172236101002366</v>
      </c>
      <c r="AF155">
        <v>0.87493434676677373</v>
      </c>
      <c r="AG155">
        <v>0.83855992165937498</v>
      </c>
      <c r="AH155" t="s">
        <v>71</v>
      </c>
      <c r="AI155" s="1">
        <v>45261</v>
      </c>
      <c r="AJ155" t="s">
        <v>38</v>
      </c>
      <c r="AK155">
        <v>7</v>
      </c>
    </row>
    <row r="156" spans="1:37" x14ac:dyDescent="0.25">
      <c r="A156">
        <v>45266</v>
      </c>
      <c r="B156">
        <v>2.2420958840896419</v>
      </c>
      <c r="C156">
        <v>2.654185948233331</v>
      </c>
      <c r="D156">
        <v>4.2161501671195763E-2</v>
      </c>
      <c r="E156">
        <v>3.076540015638356</v>
      </c>
      <c r="F156">
        <v>0.15596726216518611</v>
      </c>
      <c r="G156">
        <v>0.71158567470849077</v>
      </c>
      <c r="H156">
        <v>3.2808193580094751</v>
      </c>
      <c r="I156">
        <v>0.98513168125852257</v>
      </c>
      <c r="J156">
        <v>0.17471816789964001</v>
      </c>
      <c r="K156">
        <v>3.311144026503487</v>
      </c>
      <c r="L156">
        <v>2.7963079643986619</v>
      </c>
      <c r="M156">
        <v>0.34758052453273458</v>
      </c>
      <c r="N156">
        <v>2.1814346639551152</v>
      </c>
      <c r="O156">
        <v>3.5694581315886462</v>
      </c>
      <c r="P156">
        <v>2.046341552766624</v>
      </c>
      <c r="Q156">
        <v>0.72780695718193456</v>
      </c>
      <c r="R156">
        <v>1.2348680347700449</v>
      </c>
      <c r="S156">
        <v>0.68042445453004208</v>
      </c>
      <c r="T156">
        <v>0.9793470358475066</v>
      </c>
      <c r="U156">
        <v>15.00168585455582</v>
      </c>
      <c r="V156">
        <v>3.007222719232054</v>
      </c>
      <c r="W156">
        <v>0.44781033888252142</v>
      </c>
      <c r="X156">
        <v>0.99980695788536555</v>
      </c>
      <c r="Y156">
        <v>1.7095262337886901</v>
      </c>
      <c r="Z156">
        <v>2.161992134328643</v>
      </c>
      <c r="AA156">
        <v>2.4808195852037511</v>
      </c>
      <c r="AB156">
        <v>1.8025182260188539</v>
      </c>
      <c r="AC156">
        <v>0.95745541092762321</v>
      </c>
      <c r="AD156">
        <v>0.63928289463473797</v>
      </c>
      <c r="AE156">
        <v>1.0883652580460781</v>
      </c>
      <c r="AF156">
        <v>2.7382993900753729</v>
      </c>
      <c r="AG156">
        <v>1.701380073460971</v>
      </c>
      <c r="AH156" t="s">
        <v>71</v>
      </c>
      <c r="AI156" s="1">
        <v>45261</v>
      </c>
      <c r="AJ156" t="s">
        <v>39</v>
      </c>
      <c r="AK156">
        <v>6</v>
      </c>
    </row>
    <row r="157" spans="1:37" x14ac:dyDescent="0.25">
      <c r="A157">
        <v>45265</v>
      </c>
      <c r="B157">
        <v>0.41872885330550719</v>
      </c>
      <c r="C157">
        <v>7.8799835630662032E-3</v>
      </c>
      <c r="D157">
        <v>3.686259396403518E-3</v>
      </c>
      <c r="E157">
        <v>0.27716231857996898</v>
      </c>
      <c r="F157">
        <v>0.67259094146497334</v>
      </c>
      <c r="G157">
        <v>0.14060411062433881</v>
      </c>
      <c r="H157">
        <v>0.12883049088437079</v>
      </c>
      <c r="I157">
        <v>8.5234268734225044E-2</v>
      </c>
      <c r="J157">
        <v>0.41156393664767732</v>
      </c>
      <c r="K157">
        <v>0.1464122308468554</v>
      </c>
      <c r="L157">
        <v>2.3998479982158701E-2</v>
      </c>
      <c r="M157">
        <v>0.35676835572336918</v>
      </c>
      <c r="N157">
        <v>0.31986498569416949</v>
      </c>
      <c r="O157">
        <v>0.2979580504615863</v>
      </c>
      <c r="P157">
        <v>3.3025795444691197E-2</v>
      </c>
      <c r="Q157">
        <v>3.073196183102718E-2</v>
      </c>
      <c r="R157">
        <v>0</v>
      </c>
      <c r="S157">
        <v>5.9502895942732462E-2</v>
      </c>
      <c r="T157">
        <v>6.5102148853669314E-2</v>
      </c>
      <c r="U157">
        <v>5.2692244215829492E-2</v>
      </c>
      <c r="V157">
        <v>4.1623464007458123E-2</v>
      </c>
      <c r="W157">
        <v>9.4577810475211452E-2</v>
      </c>
      <c r="X157">
        <v>0.1137283073788575</v>
      </c>
      <c r="Y157">
        <v>3.9990309094776327E-2</v>
      </c>
      <c r="Z157">
        <v>0.39878662113079361</v>
      </c>
      <c r="AA157">
        <v>0.304170690655091</v>
      </c>
      <c r="AB157">
        <v>0.18388306267702881</v>
      </c>
      <c r="AC157">
        <v>0.1026793603473166</v>
      </c>
      <c r="AD157">
        <v>9.7256445848685549E-2</v>
      </c>
      <c r="AE157">
        <v>0.1014405708664164</v>
      </c>
      <c r="AF157">
        <v>0.65581947232559412</v>
      </c>
      <c r="AG157">
        <v>7.2664034212441941E-2</v>
      </c>
      <c r="AH157" t="s">
        <v>71</v>
      </c>
      <c r="AI157" s="1">
        <v>45261</v>
      </c>
      <c r="AJ157" t="s">
        <v>40</v>
      </c>
      <c r="AK157">
        <v>5</v>
      </c>
    </row>
    <row r="158" spans="1:37" x14ac:dyDescent="0.25">
      <c r="A158">
        <v>45264</v>
      </c>
      <c r="B158">
        <v>3.5986705653257558</v>
      </c>
      <c r="C158">
        <v>2.7591587537193281</v>
      </c>
      <c r="D158">
        <v>0.8520918587505758</v>
      </c>
      <c r="E158">
        <v>3.139581902598763</v>
      </c>
      <c r="F158">
        <v>3.097871690452354</v>
      </c>
      <c r="G158">
        <v>8.8225238551954188</v>
      </c>
      <c r="H158">
        <v>0.51328562300652514</v>
      </c>
      <c r="I158">
        <v>3.2229434260726428</v>
      </c>
      <c r="J158">
        <v>1.5833133710079379</v>
      </c>
      <c r="K158">
        <v>2.698742526384958</v>
      </c>
      <c r="L158">
        <v>0.18738988832340511</v>
      </c>
      <c r="M158">
        <v>2.6682125890068469</v>
      </c>
      <c r="N158">
        <v>4.3106074249439539</v>
      </c>
      <c r="O158">
        <v>0.88582376618029313</v>
      </c>
      <c r="P158">
        <v>2.2895219485909162</v>
      </c>
      <c r="Q158">
        <v>1.0932777109808181</v>
      </c>
      <c r="R158">
        <v>6.8098273921296917</v>
      </c>
      <c r="S158">
        <v>2.9685344235752229</v>
      </c>
      <c r="T158">
        <v>1.5354101376193749</v>
      </c>
      <c r="U158">
        <v>2.786163151782131</v>
      </c>
      <c r="V158">
        <v>2.559357844897614</v>
      </c>
      <c r="W158">
        <v>2.535977745294725</v>
      </c>
      <c r="X158">
        <v>4.4787367159180276</v>
      </c>
      <c r="Y158">
        <v>0.59126844634873066</v>
      </c>
      <c r="Z158">
        <v>4.7644490252399594</v>
      </c>
      <c r="AA158">
        <v>3.256389242842483</v>
      </c>
      <c r="AB158">
        <v>1.924350536571104</v>
      </c>
      <c r="AC158">
        <v>1.2034572151362961</v>
      </c>
      <c r="AD158">
        <v>0.97512204761497612</v>
      </c>
      <c r="AE158">
        <v>2.6291009156774829</v>
      </c>
      <c r="AF158">
        <v>4.8582412867785596</v>
      </c>
      <c r="AG158">
        <v>2.6271148636073272</v>
      </c>
      <c r="AH158" t="s">
        <v>71</v>
      </c>
      <c r="AI158" s="1">
        <v>45261</v>
      </c>
      <c r="AJ158" t="s">
        <v>41</v>
      </c>
      <c r="AK158">
        <v>4</v>
      </c>
    </row>
    <row r="159" spans="1:37" x14ac:dyDescent="0.25">
      <c r="A159">
        <v>45261</v>
      </c>
      <c r="B159">
        <v>0.48050402027788869</v>
      </c>
      <c r="C159">
        <v>0.45815044501880142</v>
      </c>
      <c r="D159">
        <v>9.1432792214324016E-2</v>
      </c>
      <c r="E159">
        <v>0.15396250409552201</v>
      </c>
      <c r="F159">
        <v>0.15191297648527691</v>
      </c>
      <c r="G159">
        <v>0.54126360330535861</v>
      </c>
      <c r="H159">
        <v>0.4206929285998966</v>
      </c>
      <c r="I159">
        <v>0.17159360439519539</v>
      </c>
      <c r="J159">
        <v>0.1558260905632694</v>
      </c>
      <c r="K159">
        <v>7.8085518029261655E-2</v>
      </c>
      <c r="L159">
        <v>0.15288776835330109</v>
      </c>
      <c r="M159">
        <v>0.78084583668626228</v>
      </c>
      <c r="N159">
        <v>0.26737640160281179</v>
      </c>
      <c r="O159">
        <v>0.1340311341016806</v>
      </c>
      <c r="P159">
        <v>0.61134096706123242</v>
      </c>
      <c r="Q159">
        <v>0.25939085292753838</v>
      </c>
      <c r="R159">
        <v>9.9391133706079118E-2</v>
      </c>
      <c r="S159">
        <v>0.39563502350882568</v>
      </c>
      <c r="T159">
        <v>1.936155163678694</v>
      </c>
      <c r="U159">
        <v>0.43757871398533787</v>
      </c>
      <c r="V159">
        <v>0.56290224804176303</v>
      </c>
      <c r="W159">
        <v>0.21104478848525821</v>
      </c>
      <c r="X159">
        <v>0.1405136349762211</v>
      </c>
      <c r="Y159">
        <v>0.2225288225641468</v>
      </c>
      <c r="Z159">
        <v>0.29696953353052158</v>
      </c>
      <c r="AA159">
        <v>0.31364923185892452</v>
      </c>
      <c r="AB159">
        <v>0.65500845680093311</v>
      </c>
      <c r="AC159">
        <v>0.37162462718194772</v>
      </c>
      <c r="AD159">
        <v>0.29694824589774171</v>
      </c>
      <c r="AE159">
        <v>0.50101799474891484</v>
      </c>
      <c r="AF159">
        <v>0.51062318052932543</v>
      </c>
      <c r="AG159">
        <v>0.21039833390344681</v>
      </c>
      <c r="AH159" t="s">
        <v>72</v>
      </c>
      <c r="AI159" s="1">
        <v>45261</v>
      </c>
      <c r="AJ159" t="s">
        <v>43</v>
      </c>
      <c r="AK159">
        <v>1</v>
      </c>
    </row>
    <row r="160" spans="1:37" x14ac:dyDescent="0.25">
      <c r="A160">
        <v>45260</v>
      </c>
      <c r="B160">
        <v>0.14924003140055739</v>
      </c>
      <c r="C160">
        <v>1.155986587444945E-3</v>
      </c>
      <c r="D160">
        <v>4.3698147746855542E-2</v>
      </c>
      <c r="E160">
        <v>6.0895152033605467E-2</v>
      </c>
      <c r="F160">
        <v>0.1516772481117882</v>
      </c>
      <c r="G160">
        <v>4.1896906756251552E-2</v>
      </c>
      <c r="H160">
        <v>9.9511368406053027E-2</v>
      </c>
      <c r="I160">
        <v>5.0201501093595613E-2</v>
      </c>
      <c r="J160">
        <v>9.1555031531563927E-4</v>
      </c>
      <c r="K160">
        <v>1.3626319612364719E-2</v>
      </c>
      <c r="L160">
        <v>3.4190218559536252E-3</v>
      </c>
      <c r="M160">
        <v>0.11969503942090121</v>
      </c>
      <c r="N160">
        <v>0.1021514615597028</v>
      </c>
      <c r="O160">
        <v>0.10326885781440211</v>
      </c>
      <c r="P160">
        <v>1.8822260761954479E-2</v>
      </c>
      <c r="Q160">
        <v>1.2771229832364671E-2</v>
      </c>
      <c r="R160">
        <v>4.0357249126926731E-2</v>
      </c>
      <c r="S160">
        <v>1.298446554922211E-3</v>
      </c>
      <c r="T160">
        <v>0.30996240907632089</v>
      </c>
      <c r="U160">
        <v>3.3505460801798703E-4</v>
      </c>
      <c r="V160">
        <v>0.10011447297240821</v>
      </c>
      <c r="W160">
        <v>0.26586868980619699</v>
      </c>
      <c r="X160">
        <v>8.5385414701810006E-2</v>
      </c>
      <c r="Y160">
        <v>0.21802475672609911</v>
      </c>
      <c r="Z160">
        <v>0.1202503751072118</v>
      </c>
      <c r="AA160">
        <v>4.5455632795276812E-2</v>
      </c>
      <c r="AB160">
        <v>0.13453614836037989</v>
      </c>
      <c r="AC160">
        <v>0.1081825971646581</v>
      </c>
      <c r="AD160">
        <v>9.0896912584973756E-4</v>
      </c>
      <c r="AE160">
        <v>0.10309070633613129</v>
      </c>
      <c r="AF160">
        <v>0.15385302161625741</v>
      </c>
      <c r="AG160">
        <v>0.14559420172719539</v>
      </c>
      <c r="AH160" t="s">
        <v>72</v>
      </c>
      <c r="AI160" s="1">
        <v>45231</v>
      </c>
      <c r="AJ160" t="s">
        <v>38</v>
      </c>
      <c r="AK160">
        <v>30</v>
      </c>
    </row>
    <row r="161" spans="1:37" x14ac:dyDescent="0.25">
      <c r="A161">
        <v>45259</v>
      </c>
      <c r="B161">
        <v>0.60655503097367236</v>
      </c>
      <c r="C161">
        <v>0.32711110193222792</v>
      </c>
      <c r="D161">
        <v>3.1751270230519789E-2</v>
      </c>
      <c r="E161">
        <v>0.19442182110437611</v>
      </c>
      <c r="F161">
        <v>4.1728273537673527E-2</v>
      </c>
      <c r="G161">
        <v>0.329897943508494</v>
      </c>
      <c r="H161">
        <v>0.62138362905280875</v>
      </c>
      <c r="I161">
        <v>0.97560113497959788</v>
      </c>
      <c r="J161">
        <v>6.1572083711370702</v>
      </c>
      <c r="K161">
        <v>0.50238171537228993</v>
      </c>
      <c r="L161">
        <v>0.10817896210347611</v>
      </c>
      <c r="M161">
        <v>0.30072171191983083</v>
      </c>
      <c r="N161">
        <v>0.198803572606468</v>
      </c>
      <c r="O161">
        <v>0.60875254188016248</v>
      </c>
      <c r="P161">
        <v>0.44661405246411462</v>
      </c>
      <c r="Q161">
        <v>0.11882970827187821</v>
      </c>
      <c r="R161">
        <v>8.9842304778124937E-2</v>
      </c>
      <c r="S161">
        <v>0.62048762891773412</v>
      </c>
      <c r="T161">
        <v>0.59919519752917771</v>
      </c>
      <c r="U161">
        <v>0.32904447061995168</v>
      </c>
      <c r="V161">
        <v>9.8250984746643066E-2</v>
      </c>
      <c r="W161">
        <v>0.2463481144663979</v>
      </c>
      <c r="X161">
        <v>0.36465050655260528</v>
      </c>
      <c r="Y161">
        <v>0.2522369703543289</v>
      </c>
      <c r="Z161">
        <v>0.38456763724182741</v>
      </c>
      <c r="AA161">
        <v>1.158722115339144</v>
      </c>
      <c r="AB161">
        <v>0.35662604927788721</v>
      </c>
      <c r="AC161">
        <v>0.25297826078942831</v>
      </c>
      <c r="AD161">
        <v>0.27181285425913909</v>
      </c>
      <c r="AE161">
        <v>0.73100498264664404</v>
      </c>
      <c r="AF161">
        <v>0.4099067123849594</v>
      </c>
      <c r="AG161">
        <v>0.43169592503263682</v>
      </c>
      <c r="AH161" t="s">
        <v>72</v>
      </c>
      <c r="AI161" s="1">
        <v>45231</v>
      </c>
      <c r="AJ161" t="s">
        <v>39</v>
      </c>
      <c r="AK161">
        <v>29</v>
      </c>
    </row>
    <row r="162" spans="1:37" x14ac:dyDescent="0.25">
      <c r="A162">
        <v>45258</v>
      </c>
      <c r="B162">
        <v>0.58869689906980582</v>
      </c>
      <c r="C162">
        <v>0.1514249072224281</v>
      </c>
      <c r="D162">
        <v>0.62152216974679264</v>
      </c>
      <c r="E162">
        <v>0.41906667492194283</v>
      </c>
      <c r="F162">
        <v>0.2422149980515533</v>
      </c>
      <c r="G162">
        <v>0.56438128445116498</v>
      </c>
      <c r="H162">
        <v>0.36751286622048202</v>
      </c>
      <c r="I162">
        <v>0.24904927417512929</v>
      </c>
      <c r="J162">
        <v>0.11955140813537769</v>
      </c>
      <c r="K162">
        <v>0.42398197839034579</v>
      </c>
      <c r="L162">
        <v>0.16195193271059979</v>
      </c>
      <c r="M162">
        <v>0.21893681343735091</v>
      </c>
      <c r="N162">
        <v>0.2032319723732211</v>
      </c>
      <c r="O162">
        <v>0.68251996624498734</v>
      </c>
      <c r="P162">
        <v>1.1347766207291701</v>
      </c>
      <c r="Q162">
        <v>0.52494238656259407</v>
      </c>
      <c r="R162">
        <v>0.59633065479558423</v>
      </c>
      <c r="S162">
        <v>1.8689537278078661</v>
      </c>
      <c r="T162">
        <v>0.46225850271322322</v>
      </c>
      <c r="U162">
        <v>5.3818932891581787E-2</v>
      </c>
      <c r="V162">
        <v>0.7759407060624014</v>
      </c>
      <c r="W162">
        <v>0.14953341270840401</v>
      </c>
      <c r="X162">
        <v>0.40839720805830582</v>
      </c>
      <c r="Y162">
        <v>8.5955011718268248E-2</v>
      </c>
      <c r="Z162">
        <v>0.58665002387287912</v>
      </c>
      <c r="AA162">
        <v>0.32882567590444223</v>
      </c>
      <c r="AB162">
        <v>0.5684422310697077</v>
      </c>
      <c r="AC162">
        <v>0.47814487677928252</v>
      </c>
      <c r="AD162">
        <v>0.60240407812921415</v>
      </c>
      <c r="AE162">
        <v>0.58628095894408139</v>
      </c>
      <c r="AF162">
        <v>0.49648432083516431</v>
      </c>
      <c r="AG162">
        <v>0.58413473861549203</v>
      </c>
      <c r="AH162" t="s">
        <v>72</v>
      </c>
      <c r="AI162" s="1">
        <v>45231</v>
      </c>
      <c r="AJ162" t="s">
        <v>40</v>
      </c>
      <c r="AK162">
        <v>28</v>
      </c>
    </row>
    <row r="163" spans="1:37" x14ac:dyDescent="0.25">
      <c r="A163">
        <v>45257</v>
      </c>
      <c r="B163">
        <v>0.1189293908617278</v>
      </c>
      <c r="C163">
        <v>4.4007990775117302E-4</v>
      </c>
      <c r="D163">
        <v>0.1177673413088963</v>
      </c>
      <c r="E163">
        <v>3.8085927810660947E-2</v>
      </c>
      <c r="F163">
        <v>7.4522489727292973E-2</v>
      </c>
      <c r="G163">
        <v>4.8952614778558827E-2</v>
      </c>
      <c r="H163">
        <v>3.366408444004753E-2</v>
      </c>
      <c r="I163">
        <v>8.3236144688455388E-2</v>
      </c>
      <c r="J163">
        <v>8.4691479448227927E-3</v>
      </c>
      <c r="K163">
        <v>6.190605877560322E-2</v>
      </c>
      <c r="L163">
        <v>0.16034116209759311</v>
      </c>
      <c r="M163">
        <v>0.2461924460564586</v>
      </c>
      <c r="N163">
        <v>1.1897768017596179E-2</v>
      </c>
      <c r="O163">
        <v>5.6911587647646748E-2</v>
      </c>
      <c r="P163">
        <v>0.25640045316692289</v>
      </c>
      <c r="Q163">
        <v>1.2074995474803301E-2</v>
      </c>
      <c r="R163">
        <v>1.2326291871869459E-3</v>
      </c>
      <c r="S163">
        <v>7.1739466168302388E-2</v>
      </c>
      <c r="T163">
        <v>6.3539951683540513E-2</v>
      </c>
      <c r="U163">
        <v>2.5592685337094288E-4</v>
      </c>
      <c r="V163">
        <v>6.0551498558554214E-3</v>
      </c>
      <c r="W163">
        <v>3.4016198262246548E-2</v>
      </c>
      <c r="X163">
        <v>2.5652324452476859E-2</v>
      </c>
      <c r="Y163">
        <v>4.4026780492212201E-3</v>
      </c>
      <c r="Z163">
        <v>4.4579527004757667E-2</v>
      </c>
      <c r="AA163">
        <v>5.49867275914349E-2</v>
      </c>
      <c r="AB163">
        <v>5.3028449260719639E-2</v>
      </c>
      <c r="AC163">
        <v>0.19190231183298301</v>
      </c>
      <c r="AD163">
        <v>6.6410296350667586E-2</v>
      </c>
      <c r="AE163">
        <v>1.9692177186441461E-2</v>
      </c>
      <c r="AF163">
        <v>9.5452337523356356E-2</v>
      </c>
      <c r="AG163">
        <v>0.1349963522898564</v>
      </c>
      <c r="AH163" t="s">
        <v>72</v>
      </c>
      <c r="AI163" s="1">
        <v>45231</v>
      </c>
      <c r="AJ163" t="s">
        <v>41</v>
      </c>
      <c r="AK163">
        <v>27</v>
      </c>
    </row>
    <row r="164" spans="1:37" x14ac:dyDescent="0.25">
      <c r="A164">
        <v>45254</v>
      </c>
      <c r="B164">
        <v>0.78804061668913294</v>
      </c>
      <c r="C164">
        <v>1.9665685182641901</v>
      </c>
      <c r="D164">
        <v>7.3031534583859942E-2</v>
      </c>
      <c r="E164">
        <v>0.55730901704911295</v>
      </c>
      <c r="F164">
        <v>1.725742960847608</v>
      </c>
      <c r="G164">
        <v>2.1616116067743509</v>
      </c>
      <c r="H164">
        <v>0.50717512451754931</v>
      </c>
      <c r="I164">
        <v>0.31520938712463642</v>
      </c>
      <c r="J164">
        <v>0.34093495687095549</v>
      </c>
      <c r="K164">
        <v>7.4007351214254682E-2</v>
      </c>
      <c r="L164">
        <v>0.19204644293350909</v>
      </c>
      <c r="M164">
        <v>0.17404621744355289</v>
      </c>
      <c r="N164">
        <v>0.91145547774457047</v>
      </c>
      <c r="O164">
        <v>7.9021266072777999E-2</v>
      </c>
      <c r="P164">
        <v>1.100148546093352</v>
      </c>
      <c r="Q164">
        <v>0.39927594402813271</v>
      </c>
      <c r="R164">
        <v>1.349399203349916</v>
      </c>
      <c r="S164">
        <v>1.3311684186378809</v>
      </c>
      <c r="T164">
        <v>0.37667237581805257</v>
      </c>
      <c r="U164">
        <v>1.095165297236167E-2</v>
      </c>
      <c r="V164">
        <v>0.45731631720586208</v>
      </c>
      <c r="W164">
        <v>0.14574722599708731</v>
      </c>
      <c r="X164">
        <v>0.48572078882691311</v>
      </c>
      <c r="Y164">
        <v>0.22336854614561669</v>
      </c>
      <c r="Z164">
        <v>0.95206774781791381</v>
      </c>
      <c r="AA164">
        <v>0.57528382517284271</v>
      </c>
      <c r="AB164">
        <v>0.53306668674677238</v>
      </c>
      <c r="AC164">
        <v>0.20986434875036691</v>
      </c>
      <c r="AD164">
        <v>0.65621741480391993</v>
      </c>
      <c r="AE164">
        <v>1.749307583524232</v>
      </c>
      <c r="AF164">
        <v>0.4587341403914213</v>
      </c>
      <c r="AG164">
        <v>0.28235182806398529</v>
      </c>
      <c r="AH164" t="s">
        <v>73</v>
      </c>
      <c r="AI164" s="1">
        <v>45231</v>
      </c>
      <c r="AJ164" t="s">
        <v>43</v>
      </c>
      <c r="AK164">
        <v>24</v>
      </c>
    </row>
    <row r="165" spans="1:37" x14ac:dyDescent="0.25">
      <c r="A165">
        <v>45253</v>
      </c>
      <c r="B165">
        <v>0.1022622446293112</v>
      </c>
      <c r="C165">
        <v>0</v>
      </c>
      <c r="D165">
        <v>0.30806904044200822</v>
      </c>
      <c r="E165">
        <v>3.7184439955479452E-2</v>
      </c>
      <c r="F165">
        <v>7.316548099683555E-5</v>
      </c>
      <c r="G165">
        <v>0</v>
      </c>
      <c r="H165">
        <v>0.51382930295085238</v>
      </c>
      <c r="I165">
        <v>1.747661102299921E-2</v>
      </c>
      <c r="J165">
        <v>0</v>
      </c>
      <c r="K165">
        <v>0.15073473844819621</v>
      </c>
      <c r="L165">
        <v>8.7025327821088367E-3</v>
      </c>
      <c r="M165">
        <v>2.616570516033245E-2</v>
      </c>
      <c r="N165">
        <v>8.5887410242916761E-4</v>
      </c>
      <c r="O165">
        <v>1.299612114326291E-2</v>
      </c>
      <c r="P165">
        <v>0.59715506626826098</v>
      </c>
      <c r="Q165">
        <v>6.7830767924166677E-4</v>
      </c>
      <c r="R165">
        <v>0</v>
      </c>
      <c r="S165">
        <v>8.2083910394335075E-4</v>
      </c>
      <c r="T165">
        <v>6.1075455451339133E-2</v>
      </c>
      <c r="U165">
        <v>0.114761086465512</v>
      </c>
      <c r="V165">
        <v>2.525888081299185E-5</v>
      </c>
      <c r="W165">
        <v>1.8129394443418219E-2</v>
      </c>
      <c r="X165">
        <v>2.09184545306727E-4</v>
      </c>
      <c r="Y165">
        <v>1.0029251358040361E-2</v>
      </c>
      <c r="Z165">
        <v>1.1403434182298869E-2</v>
      </c>
      <c r="AA165">
        <v>0.1052407594953807</v>
      </c>
      <c r="AB165">
        <v>4.6632330192828787E-2</v>
      </c>
      <c r="AC165">
        <v>6.9122665589913979E-2</v>
      </c>
      <c r="AD165">
        <v>1.036014666926482E-3</v>
      </c>
      <c r="AE165">
        <v>1.5117259441214941E-2</v>
      </c>
      <c r="AF165">
        <v>3.2048719034495583E-2</v>
      </c>
      <c r="AG165">
        <v>0.19600020326467191</v>
      </c>
      <c r="AH165" t="s">
        <v>73</v>
      </c>
      <c r="AI165" s="1">
        <v>45231</v>
      </c>
      <c r="AJ165" t="s">
        <v>38</v>
      </c>
      <c r="AK165">
        <v>23</v>
      </c>
    </row>
    <row r="166" spans="1:37" x14ac:dyDescent="0.25">
      <c r="A166">
        <v>45252</v>
      </c>
      <c r="B166">
        <v>0.71528771077433095</v>
      </c>
      <c r="C166">
        <v>0.24751622162358369</v>
      </c>
      <c r="D166">
        <v>0.10014242176597769</v>
      </c>
      <c r="E166">
        <v>1.178045631687058</v>
      </c>
      <c r="F166">
        <v>0.33127104069159319</v>
      </c>
      <c r="G166">
        <v>1.329820327808579</v>
      </c>
      <c r="H166">
        <v>0.36279317488062313</v>
      </c>
      <c r="I166">
        <v>0.48236029782323292</v>
      </c>
      <c r="J166">
        <v>3.7759278447274017E-2</v>
      </c>
      <c r="K166">
        <v>0.34119350083668398</v>
      </c>
      <c r="L166">
        <v>0.5086476852122106</v>
      </c>
      <c r="M166">
        <v>7.4977618340434329E-2</v>
      </c>
      <c r="N166">
        <v>0.16657064034016761</v>
      </c>
      <c r="O166">
        <v>0.1043675664256704</v>
      </c>
      <c r="P166">
        <v>0.1064245595740915</v>
      </c>
      <c r="Q166">
        <v>0.15176125949879829</v>
      </c>
      <c r="R166">
        <v>0.75947236639468307</v>
      </c>
      <c r="S166">
        <v>0.32298411062855448</v>
      </c>
      <c r="T166">
        <v>0.43992435086511439</v>
      </c>
      <c r="U166">
        <v>0.43877521752873361</v>
      </c>
      <c r="V166">
        <v>0.67330967744287362</v>
      </c>
      <c r="W166">
        <v>9.0264999631737841E-2</v>
      </c>
      <c r="X166">
        <v>0.92956757820933922</v>
      </c>
      <c r="Y166">
        <v>6.0995000367026563E-2</v>
      </c>
      <c r="Z166">
        <v>1.1646139491514731</v>
      </c>
      <c r="AA166">
        <v>0.2466813030332923</v>
      </c>
      <c r="AB166">
        <v>0.3456669630795553</v>
      </c>
      <c r="AC166">
        <v>0.1529017713596118</v>
      </c>
      <c r="AD166">
        <v>8.1557081505073889E-2</v>
      </c>
      <c r="AE166">
        <v>0.67974272978465822</v>
      </c>
      <c r="AF166">
        <v>0.74322972495800399</v>
      </c>
      <c r="AG166">
        <v>0.53002138263967413</v>
      </c>
      <c r="AH166" t="s">
        <v>73</v>
      </c>
      <c r="AI166" s="1">
        <v>45231</v>
      </c>
      <c r="AJ166" t="s">
        <v>39</v>
      </c>
      <c r="AK166">
        <v>22</v>
      </c>
    </row>
    <row r="167" spans="1:37" x14ac:dyDescent="0.25">
      <c r="A167">
        <v>45251</v>
      </c>
      <c r="B167">
        <v>0.55327240755647855</v>
      </c>
      <c r="C167">
        <v>0.66752304956125086</v>
      </c>
      <c r="D167">
        <v>0.2121138799008411</v>
      </c>
      <c r="E167">
        <v>0.17007271858436329</v>
      </c>
      <c r="F167">
        <v>0.26045980818880221</v>
      </c>
      <c r="G167">
        <v>0.27619033175811669</v>
      </c>
      <c r="H167">
        <v>0.41459175501415851</v>
      </c>
      <c r="I167">
        <v>0.39293619837164789</v>
      </c>
      <c r="J167">
        <v>3.3873018215485171</v>
      </c>
      <c r="K167">
        <v>0.3539615008897577</v>
      </c>
      <c r="L167">
        <v>0.44649154261669111</v>
      </c>
      <c r="M167">
        <v>0.20282282379131461</v>
      </c>
      <c r="N167">
        <v>0.90616611320648865</v>
      </c>
      <c r="O167">
        <v>0.17852645039583731</v>
      </c>
      <c r="P167">
        <v>0.18604745218920599</v>
      </c>
      <c r="Q167">
        <v>0.10095256315092251</v>
      </c>
      <c r="R167">
        <v>7.8309065270301959E-2</v>
      </c>
      <c r="S167">
        <v>0.48494208214967821</v>
      </c>
      <c r="T167">
        <v>0.1020139805591507</v>
      </c>
      <c r="U167">
        <v>0.17195563247374571</v>
      </c>
      <c r="V167">
        <v>0.61476542033962711</v>
      </c>
      <c r="W167">
        <v>0.90585904584170729</v>
      </c>
      <c r="X167">
        <v>0.45376193864014519</v>
      </c>
      <c r="Y167">
        <v>0.1146776510790755</v>
      </c>
      <c r="Z167">
        <v>0.42586697856850642</v>
      </c>
      <c r="AA167">
        <v>1.0647323795120409</v>
      </c>
      <c r="AB167">
        <v>0.28614005426717498</v>
      </c>
      <c r="AC167">
        <v>0.25381060389002041</v>
      </c>
      <c r="AD167">
        <v>0.1861789039425468</v>
      </c>
      <c r="AE167">
        <v>0.6721523815483289</v>
      </c>
      <c r="AF167">
        <v>0.63366335391700235</v>
      </c>
      <c r="AG167">
        <v>0.24008902925111031</v>
      </c>
      <c r="AH167" t="s">
        <v>73</v>
      </c>
      <c r="AI167" s="1">
        <v>45231</v>
      </c>
      <c r="AJ167" t="s">
        <v>40</v>
      </c>
      <c r="AK167">
        <v>21</v>
      </c>
    </row>
    <row r="168" spans="1:37" x14ac:dyDescent="0.25">
      <c r="A168">
        <v>45250</v>
      </c>
      <c r="B168">
        <v>0.69229390923529122</v>
      </c>
      <c r="C168">
        <v>0.19273334106219989</v>
      </c>
      <c r="D168">
        <v>0.18137348560843819</v>
      </c>
      <c r="E168">
        <v>0.28474251773406473</v>
      </c>
      <c r="F168">
        <v>5.6259785478040811</v>
      </c>
      <c r="G168">
        <v>2.1606985456994692</v>
      </c>
      <c r="H168">
        <v>0.64498861924624973</v>
      </c>
      <c r="I168">
        <v>0.4016791039767465</v>
      </c>
      <c r="J168">
        <v>0.2395798969420283</v>
      </c>
      <c r="K168">
        <v>0.3866592210288573</v>
      </c>
      <c r="L168">
        <v>0.27623549552909332</v>
      </c>
      <c r="M168">
        <v>9.9978815308548019E-2</v>
      </c>
      <c r="N168">
        <v>0.49287512361308822</v>
      </c>
      <c r="O168">
        <v>0.33635695620838429</v>
      </c>
      <c r="P168">
        <v>0.46741692068160001</v>
      </c>
      <c r="Q168">
        <v>0.20387220564155711</v>
      </c>
      <c r="R168">
        <v>0.18179494262200729</v>
      </c>
      <c r="S168">
        <v>0.33568935070280498</v>
      </c>
      <c r="T168">
        <v>9.8968421888361927E-2</v>
      </c>
      <c r="U168">
        <v>0.38829434390491069</v>
      </c>
      <c r="V168">
        <v>0.32539262018140569</v>
      </c>
      <c r="W168">
        <v>0.44629561552297009</v>
      </c>
      <c r="X168">
        <v>0.2267121383283654</v>
      </c>
      <c r="Y168">
        <v>9.2190331642738294E-2</v>
      </c>
      <c r="Z168">
        <v>0.72469610353269676</v>
      </c>
      <c r="AA168">
        <v>0.46729724534097172</v>
      </c>
      <c r="AB168">
        <v>0.66629740864398201</v>
      </c>
      <c r="AC168">
        <v>0.15044042627996099</v>
      </c>
      <c r="AD168">
        <v>0.1485110213450834</v>
      </c>
      <c r="AE168">
        <v>1.1772118605578401</v>
      </c>
      <c r="AF168">
        <v>0.44499611529139282</v>
      </c>
      <c r="AG168">
        <v>0.4837637354736794</v>
      </c>
      <c r="AH168" t="s">
        <v>73</v>
      </c>
      <c r="AI168" s="1">
        <v>45231</v>
      </c>
      <c r="AJ168" t="s">
        <v>41</v>
      </c>
      <c r="AK168">
        <v>20</v>
      </c>
    </row>
    <row r="169" spans="1:37" x14ac:dyDescent="0.25">
      <c r="A169">
        <v>45247</v>
      </c>
      <c r="B169">
        <v>0.23941256179552389</v>
      </c>
      <c r="C169">
        <v>8.0190471524337656E-2</v>
      </c>
      <c r="D169">
        <v>8.7364688729292039E-2</v>
      </c>
      <c r="E169">
        <v>0.60631809910347112</v>
      </c>
      <c r="F169">
        <v>0</v>
      </c>
      <c r="G169">
        <v>3.4302133747895459E-3</v>
      </c>
      <c r="H169">
        <v>1.2280010892946461E-2</v>
      </c>
      <c r="I169">
        <v>0.18695737505274701</v>
      </c>
      <c r="J169">
        <v>1.43630625463046E-3</v>
      </c>
      <c r="K169">
        <v>0.37590118663822247</v>
      </c>
      <c r="L169">
        <v>0.35467253114235298</v>
      </c>
      <c r="M169">
        <v>2.4012896627529242E-3</v>
      </c>
      <c r="N169">
        <v>1.0932214313723061E-2</v>
      </c>
      <c r="O169">
        <v>0.1131074455473508</v>
      </c>
      <c r="P169">
        <v>7.9634866218915839E-3</v>
      </c>
      <c r="Q169">
        <v>1.4248025159734701E-3</v>
      </c>
      <c r="R169">
        <v>0.24327366497172159</v>
      </c>
      <c r="S169">
        <v>2.87971798641494E-2</v>
      </c>
      <c r="T169">
        <v>2.4432880665633681E-2</v>
      </c>
      <c r="U169">
        <v>6.5904152730509452E-4</v>
      </c>
      <c r="V169">
        <v>0.1540085443644266</v>
      </c>
      <c r="W169">
        <v>2.296765093928133</v>
      </c>
      <c r="X169">
        <v>2.1722116893580581E-2</v>
      </c>
      <c r="Y169">
        <v>1.155300892995403E-2</v>
      </c>
      <c r="Z169">
        <v>0.50965125349773277</v>
      </c>
      <c r="AA169">
        <v>8.0865759028553627E-2</v>
      </c>
      <c r="AB169">
        <v>2.8813290584093321E-2</v>
      </c>
      <c r="AC169">
        <v>8.4429373780300118E-2</v>
      </c>
      <c r="AD169">
        <v>1.652911979253705E-3</v>
      </c>
      <c r="AE169">
        <v>1.7226039523031169E-2</v>
      </c>
      <c r="AF169">
        <v>0.34599224502317499</v>
      </c>
      <c r="AG169">
        <v>0.2552363414333933</v>
      </c>
      <c r="AH169" t="s">
        <v>74</v>
      </c>
      <c r="AI169" s="1">
        <v>45231</v>
      </c>
      <c r="AJ169" t="s">
        <v>43</v>
      </c>
      <c r="AK169">
        <v>17</v>
      </c>
    </row>
    <row r="170" spans="1:37" x14ac:dyDescent="0.25">
      <c r="A170">
        <v>45246</v>
      </c>
      <c r="B170">
        <v>0.92368803185610848</v>
      </c>
      <c r="C170">
        <v>0.32681203733015851</v>
      </c>
      <c r="D170">
        <v>8.9143518659485527E-2</v>
      </c>
      <c r="E170">
        <v>0.85813683952665665</v>
      </c>
      <c r="F170">
        <v>0.70444911792354292</v>
      </c>
      <c r="G170">
        <v>0.61269462631447591</v>
      </c>
      <c r="H170">
        <v>2.5965355073595</v>
      </c>
      <c r="I170">
        <v>0.1762470761795874</v>
      </c>
      <c r="J170">
        <v>1.0637275449503309</v>
      </c>
      <c r="K170">
        <v>0.24550738519374449</v>
      </c>
      <c r="L170">
        <v>0.29566523058370692</v>
      </c>
      <c r="M170">
        <v>0.1088674814130907</v>
      </c>
      <c r="N170">
        <v>1.021482842359188</v>
      </c>
      <c r="O170">
        <v>0.16823679372281711</v>
      </c>
      <c r="P170">
        <v>0.30097745935829873</v>
      </c>
      <c r="Q170">
        <v>0.22813774177056939</v>
      </c>
      <c r="R170">
        <v>0.4166021413903167</v>
      </c>
      <c r="S170">
        <v>0.45412196248958858</v>
      </c>
      <c r="T170">
        <v>0.27558826568731432</v>
      </c>
      <c r="U170">
        <v>4.0833876291016161E-2</v>
      </c>
      <c r="V170">
        <v>0.33089062360729932</v>
      </c>
      <c r="W170">
        <v>0.43202148258462891</v>
      </c>
      <c r="X170">
        <v>1.3217226520909571</v>
      </c>
      <c r="Y170">
        <v>0.19092272844523889</v>
      </c>
      <c r="Z170">
        <v>0.91785447464330761</v>
      </c>
      <c r="AA170">
        <v>0.67853621407109532</v>
      </c>
      <c r="AB170">
        <v>0.62669648947341861</v>
      </c>
      <c r="AC170">
        <v>0.19171949397158281</v>
      </c>
      <c r="AD170">
        <v>0.35581685752507619</v>
      </c>
      <c r="AE170">
        <v>0.98446428672040587</v>
      </c>
      <c r="AF170">
        <v>0.85964236034260777</v>
      </c>
      <c r="AG170">
        <v>0.48221386491319018</v>
      </c>
      <c r="AH170" t="s">
        <v>74</v>
      </c>
      <c r="AI170" s="1">
        <v>45231</v>
      </c>
      <c r="AJ170" t="s">
        <v>38</v>
      </c>
      <c r="AK170">
        <v>16</v>
      </c>
    </row>
    <row r="171" spans="1:37" x14ac:dyDescent="0.25">
      <c r="A171">
        <v>45245</v>
      </c>
      <c r="B171">
        <v>0.15042992678290051</v>
      </c>
      <c r="C171">
        <v>0.19347099142063051</v>
      </c>
      <c r="D171">
        <v>4.3134067969141487E-2</v>
      </c>
      <c r="E171">
        <v>2.337337976892764E-2</v>
      </c>
      <c r="F171">
        <v>2.9675107868824602E-2</v>
      </c>
      <c r="G171">
        <v>4.6513220358994189E-2</v>
      </c>
      <c r="H171">
        <v>4.9264583212393208E-2</v>
      </c>
      <c r="I171">
        <v>1.4161208216991431E-3</v>
      </c>
      <c r="J171">
        <v>4.802335876019764E-4</v>
      </c>
      <c r="K171">
        <v>5.3666918311681432E-2</v>
      </c>
      <c r="L171">
        <v>1.8758326326421229E-2</v>
      </c>
      <c r="M171">
        <v>8.6813026828477524E-3</v>
      </c>
      <c r="N171">
        <v>0.14527163827676881</v>
      </c>
      <c r="O171">
        <v>0.35438036318472732</v>
      </c>
      <c r="P171">
        <v>5.0878910898318502E-2</v>
      </c>
      <c r="Q171">
        <v>0.19299504401281831</v>
      </c>
      <c r="R171">
        <v>0.14932736886540629</v>
      </c>
      <c r="S171">
        <v>4.600426035193983E-2</v>
      </c>
      <c r="T171">
        <v>6.5393748622375084E-2</v>
      </c>
      <c r="U171">
        <v>0.12747549942947159</v>
      </c>
      <c r="V171">
        <v>1.6009060250323311E-3</v>
      </c>
      <c r="W171">
        <v>2.4422843962746679E-3</v>
      </c>
      <c r="X171">
        <v>0.24598885876515111</v>
      </c>
      <c r="Y171">
        <v>5.07377034174403E-2</v>
      </c>
      <c r="Z171">
        <v>0.1207302871591909</v>
      </c>
      <c r="AA171">
        <v>0.1066183916613444</v>
      </c>
      <c r="AB171">
        <v>0.14804327989405699</v>
      </c>
      <c r="AC171">
        <v>2.587988424036541E-2</v>
      </c>
      <c r="AD171">
        <v>0.29834255152048111</v>
      </c>
      <c r="AE171">
        <v>4.6563872424551143E-2</v>
      </c>
      <c r="AF171">
        <v>8.3138456696509502E-2</v>
      </c>
      <c r="AG171">
        <v>0.20098869312142051</v>
      </c>
      <c r="AH171" t="s">
        <v>74</v>
      </c>
      <c r="AI171" s="1">
        <v>45231</v>
      </c>
      <c r="AJ171" t="s">
        <v>39</v>
      </c>
      <c r="AK171">
        <v>15</v>
      </c>
    </row>
    <row r="172" spans="1:37" x14ac:dyDescent="0.25">
      <c r="A172">
        <v>45244</v>
      </c>
      <c r="B172">
        <v>0.41640686170563401</v>
      </c>
      <c r="C172">
        <v>9.3218934273144025E-2</v>
      </c>
      <c r="D172">
        <v>9.950208930120194E-2</v>
      </c>
      <c r="E172">
        <v>5.2746794546031803E-2</v>
      </c>
      <c r="F172">
        <v>8.7827720048628571E-2</v>
      </c>
      <c r="G172">
        <v>4.9662202195846383E-2</v>
      </c>
      <c r="H172">
        <v>2.9245902824203869</v>
      </c>
      <c r="I172">
        <v>0.27423559372626838</v>
      </c>
      <c r="J172">
        <v>4.058268349353631E-2</v>
      </c>
      <c r="K172">
        <v>0.75135726762764121</v>
      </c>
      <c r="L172">
        <v>8.4290417354008107E-2</v>
      </c>
      <c r="M172">
        <v>0.13033635692172529</v>
      </c>
      <c r="N172">
        <v>0.34746696226912671</v>
      </c>
      <c r="O172">
        <v>0.16553747902752519</v>
      </c>
      <c r="P172">
        <v>5.0744333184154528E-2</v>
      </c>
      <c r="Q172">
        <v>1.108839368583691</v>
      </c>
      <c r="R172">
        <v>5.1761758524771556E-3</v>
      </c>
      <c r="S172">
        <v>0.13252446983148131</v>
      </c>
      <c r="T172">
        <v>0.19046185852166139</v>
      </c>
      <c r="U172">
        <v>0.37986700074439339</v>
      </c>
      <c r="V172">
        <v>0.27362977255125109</v>
      </c>
      <c r="W172">
        <v>9.4523833065642479E-2</v>
      </c>
      <c r="X172">
        <v>0.21414688798344261</v>
      </c>
      <c r="Y172">
        <v>0.17841805390895299</v>
      </c>
      <c r="Z172">
        <v>0.154803739666527</v>
      </c>
      <c r="AA172">
        <v>0.29525858154919998</v>
      </c>
      <c r="AB172">
        <v>0.78278176799775101</v>
      </c>
      <c r="AC172">
        <v>0.1341372468038628</v>
      </c>
      <c r="AD172">
        <v>0.16713114629036699</v>
      </c>
      <c r="AE172">
        <v>0.32903726656356058</v>
      </c>
      <c r="AF172">
        <v>0.24239789004506049</v>
      </c>
      <c r="AG172">
        <v>0.54485488262282289</v>
      </c>
      <c r="AH172" t="s">
        <v>74</v>
      </c>
      <c r="AI172" s="1">
        <v>45231</v>
      </c>
      <c r="AJ172" t="s">
        <v>40</v>
      </c>
      <c r="AK172">
        <v>14</v>
      </c>
    </row>
    <row r="173" spans="1:37" x14ac:dyDescent="0.25">
      <c r="A173">
        <v>45243</v>
      </c>
      <c r="B173">
        <v>0.30570956857671011</v>
      </c>
      <c r="C173">
        <v>0.24401091415226461</v>
      </c>
      <c r="D173">
        <v>0.21224155458355201</v>
      </c>
      <c r="E173">
        <v>8.663400003839572E-2</v>
      </c>
      <c r="F173">
        <v>3.303937773107548E-2</v>
      </c>
      <c r="G173">
        <v>0.18198393789395509</v>
      </c>
      <c r="H173">
        <v>5.3983022270749977E-2</v>
      </c>
      <c r="I173">
        <v>0.31898355366763897</v>
      </c>
      <c r="J173">
        <v>0.46756654369254358</v>
      </c>
      <c r="K173">
        <v>6.5056440978788835E-2</v>
      </c>
      <c r="L173">
        <v>4.8312504968228642E-2</v>
      </c>
      <c r="M173">
        <v>9.0439610254396272E-2</v>
      </c>
      <c r="N173">
        <v>3.606104147578567E-2</v>
      </c>
      <c r="O173">
        <v>2.969444138564635E-2</v>
      </c>
      <c r="P173">
        <v>0.26004870206583081</v>
      </c>
      <c r="Q173">
        <v>5.6339331463970597E-2</v>
      </c>
      <c r="R173">
        <v>9.2714969476933709E-2</v>
      </c>
      <c r="S173">
        <v>5.062891807199339</v>
      </c>
      <c r="T173">
        <v>0.1066011593031107</v>
      </c>
      <c r="U173">
        <v>1.4758761939200179E-3</v>
      </c>
      <c r="V173">
        <v>3.2389958078732607E-2</v>
      </c>
      <c r="W173">
        <v>4.4906959571517073E-2</v>
      </c>
      <c r="X173">
        <v>0.20892841534201581</v>
      </c>
      <c r="Y173">
        <v>1.0390075287679519E-2</v>
      </c>
      <c r="Z173">
        <v>0.37702748446841178</v>
      </c>
      <c r="AA173">
        <v>0.15851678664141169</v>
      </c>
      <c r="AB173">
        <v>6.4316893623720922E-2</v>
      </c>
      <c r="AC173">
        <v>9.5153032667296661E-2</v>
      </c>
      <c r="AD173">
        <v>0.17081190133244081</v>
      </c>
      <c r="AE173">
        <v>0.33003017938535839</v>
      </c>
      <c r="AF173">
        <v>0.1334186698219352</v>
      </c>
      <c r="AG173">
        <v>0.24225522219774731</v>
      </c>
      <c r="AH173" t="s">
        <v>74</v>
      </c>
      <c r="AI173" s="1">
        <v>45231</v>
      </c>
      <c r="AJ173" t="s">
        <v>41</v>
      </c>
      <c r="AK173">
        <v>13</v>
      </c>
    </row>
    <row r="174" spans="1:37" x14ac:dyDescent="0.25">
      <c r="A174">
        <v>45240</v>
      </c>
      <c r="B174">
        <v>0.12517691778598819</v>
      </c>
      <c r="C174">
        <v>0</v>
      </c>
      <c r="D174">
        <v>0.18378174282163129</v>
      </c>
      <c r="E174">
        <v>4.0106149641015831E-2</v>
      </c>
      <c r="F174">
        <v>3.3246036384598637E-2</v>
      </c>
      <c r="G174">
        <v>1.498415469162356E-3</v>
      </c>
      <c r="H174">
        <v>0.2280499662501882</v>
      </c>
      <c r="I174">
        <v>8.156132860252252E-2</v>
      </c>
      <c r="J174">
        <v>6.624208681785166E-3</v>
      </c>
      <c r="K174">
        <v>8.656195802639273E-2</v>
      </c>
      <c r="L174">
        <v>2.6010664546092119E-2</v>
      </c>
      <c r="M174">
        <v>3.0725520968662819E-2</v>
      </c>
      <c r="N174">
        <v>3.176520032537769E-2</v>
      </c>
      <c r="O174">
        <v>0.60765321667761729</v>
      </c>
      <c r="P174">
        <v>0.1346299413877764</v>
      </c>
      <c r="Q174">
        <v>0.1473551448307549</v>
      </c>
      <c r="R174">
        <v>0.57763633028350936</v>
      </c>
      <c r="S174">
        <v>1.4090169956257901E-3</v>
      </c>
      <c r="T174">
        <v>4.0079715819265876E-3</v>
      </c>
      <c r="U174">
        <v>0</v>
      </c>
      <c r="V174">
        <v>1.4067302064087491E-2</v>
      </c>
      <c r="W174">
        <v>0.34459312687839289</v>
      </c>
      <c r="X174">
        <v>0.18979989800727079</v>
      </c>
      <c r="Y174">
        <v>5.4805036878742407E-2</v>
      </c>
      <c r="Z174">
        <v>0.123225738884818</v>
      </c>
      <c r="AA174">
        <v>4.8498155205217781E-2</v>
      </c>
      <c r="AB174">
        <v>0.13547673890568929</v>
      </c>
      <c r="AC174">
        <v>5.4917609612229128E-2</v>
      </c>
      <c r="AD174">
        <v>1.9012414156032581E-2</v>
      </c>
      <c r="AE174">
        <v>4.9552076791958603E-2</v>
      </c>
      <c r="AF174">
        <v>6.8834841689265194E-2</v>
      </c>
      <c r="AG174">
        <v>0.38374707280399528</v>
      </c>
      <c r="AH174" t="s">
        <v>75</v>
      </c>
      <c r="AI174" s="1">
        <v>45231</v>
      </c>
      <c r="AJ174" t="s">
        <v>43</v>
      </c>
      <c r="AK174">
        <v>10</v>
      </c>
    </row>
    <row r="175" spans="1:37" x14ac:dyDescent="0.25">
      <c r="A175">
        <v>45239</v>
      </c>
      <c r="B175">
        <v>0.70383981153953956</v>
      </c>
      <c r="C175">
        <v>0.1795492831065382</v>
      </c>
      <c r="D175">
        <v>0.24156467728192649</v>
      </c>
      <c r="E175">
        <v>1.803711935162702</v>
      </c>
      <c r="F175">
        <v>0.20737642548505331</v>
      </c>
      <c r="G175">
        <v>0.60287011004980018</v>
      </c>
      <c r="H175">
        <v>0.14026550340575361</v>
      </c>
      <c r="I175">
        <v>0.33313795232652699</v>
      </c>
      <c r="J175">
        <v>5.6912609875578328E-2</v>
      </c>
      <c r="K175">
        <v>0.62709016280210172</v>
      </c>
      <c r="L175">
        <v>8.5178876598654751E-2</v>
      </c>
      <c r="M175">
        <v>0.36099148422865068</v>
      </c>
      <c r="N175">
        <v>0.63385474356578808</v>
      </c>
      <c r="O175">
        <v>0.1162210420155049</v>
      </c>
      <c r="P175">
        <v>0.66329058683681774</v>
      </c>
      <c r="Q175">
        <v>3.2392758630523648E-2</v>
      </c>
      <c r="R175">
        <v>1.407211191746527E-2</v>
      </c>
      <c r="S175">
        <v>0.26636059526344008</v>
      </c>
      <c r="T175">
        <v>0.46437695204224883</v>
      </c>
      <c r="U175">
        <v>2.3953492281740731E-3</v>
      </c>
      <c r="V175">
        <v>0.23808925986427421</v>
      </c>
      <c r="W175">
        <v>0.99651304284330622</v>
      </c>
      <c r="X175">
        <v>0.18683737313155119</v>
      </c>
      <c r="Y175">
        <v>0.91367370700542361</v>
      </c>
      <c r="Z175">
        <v>0.95610407701658573</v>
      </c>
      <c r="AA175">
        <v>0.5465972703524552</v>
      </c>
      <c r="AB175">
        <v>0.24106909655274719</v>
      </c>
      <c r="AC175">
        <v>0.41329055576191642</v>
      </c>
      <c r="AD175">
        <v>0.33543269576871232</v>
      </c>
      <c r="AE175">
        <v>0.35150133389382471</v>
      </c>
      <c r="AF175">
        <v>0.65259492300603994</v>
      </c>
      <c r="AG175">
        <v>1.3397829075619001</v>
      </c>
      <c r="AH175" t="s">
        <v>75</v>
      </c>
      <c r="AI175" s="1">
        <v>45231</v>
      </c>
      <c r="AJ175" t="s">
        <v>38</v>
      </c>
      <c r="AK175">
        <v>9</v>
      </c>
    </row>
    <row r="176" spans="1:37" x14ac:dyDescent="0.25">
      <c r="A176">
        <v>45238</v>
      </c>
      <c r="B176">
        <v>6.0766806219178688</v>
      </c>
      <c r="C176">
        <v>4.112646248977291</v>
      </c>
      <c r="D176">
        <v>1.6057750587356321</v>
      </c>
      <c r="E176">
        <v>8.3645513190941703</v>
      </c>
      <c r="F176">
        <v>9.2840223911662108</v>
      </c>
      <c r="G176">
        <v>10.960029513880709</v>
      </c>
      <c r="H176">
        <v>2.5925000839095231</v>
      </c>
      <c r="I176">
        <v>6.7390954792320912</v>
      </c>
      <c r="J176">
        <v>4.2896582840835764</v>
      </c>
      <c r="K176">
        <v>4.4099574047484271</v>
      </c>
      <c r="L176">
        <v>3.4125106247264592</v>
      </c>
      <c r="M176">
        <v>2.8991912272312881</v>
      </c>
      <c r="N176">
        <v>6.1387305767672213</v>
      </c>
      <c r="O176">
        <v>2.4897418900568709</v>
      </c>
      <c r="P176">
        <v>4.7458185270223696</v>
      </c>
      <c r="Q176">
        <v>3.213977651123189</v>
      </c>
      <c r="R176">
        <v>4.7419046401964664</v>
      </c>
      <c r="S176">
        <v>8.2932463656939479</v>
      </c>
      <c r="T176">
        <v>2.8982183424962011</v>
      </c>
      <c r="U176">
        <v>6.0045743483115359</v>
      </c>
      <c r="V176">
        <v>4.0806461887825991</v>
      </c>
      <c r="W176">
        <v>5.8754926915128722</v>
      </c>
      <c r="X176">
        <v>7.6708271423812651</v>
      </c>
      <c r="Y176">
        <v>1.80696072692173</v>
      </c>
      <c r="Z176">
        <v>8.3329354791876273</v>
      </c>
      <c r="AA176">
        <v>5.5870190933197179</v>
      </c>
      <c r="AB176">
        <v>3.823161223144862</v>
      </c>
      <c r="AC176">
        <v>2.4945156731826148</v>
      </c>
      <c r="AD176">
        <v>3.7057007827066131</v>
      </c>
      <c r="AE176">
        <v>6.1702463507632013</v>
      </c>
      <c r="AF176">
        <v>7.2186712380661016</v>
      </c>
      <c r="AG176">
        <v>4.2522910131954372</v>
      </c>
      <c r="AH176" t="s">
        <v>75</v>
      </c>
      <c r="AI176" s="1">
        <v>45231</v>
      </c>
      <c r="AJ176" t="s">
        <v>39</v>
      </c>
      <c r="AK176">
        <v>8</v>
      </c>
    </row>
    <row r="177" spans="1:37" x14ac:dyDescent="0.25">
      <c r="A177">
        <v>45237</v>
      </c>
      <c r="B177">
        <v>0.2351104742693764</v>
      </c>
      <c r="C177">
        <v>3.9123317475396192E-2</v>
      </c>
      <c r="D177">
        <v>1.2464013848228459</v>
      </c>
      <c r="E177">
        <v>1.4282891534008871E-2</v>
      </c>
      <c r="F177">
        <v>2.3186207521639079E-2</v>
      </c>
      <c r="G177">
        <v>1.686019974170231E-2</v>
      </c>
      <c r="H177">
        <v>0.29007993758577161</v>
      </c>
      <c r="I177">
        <v>9.3421513654015617E-2</v>
      </c>
      <c r="J177">
        <v>2.915956998113908</v>
      </c>
      <c r="K177">
        <v>0.19752311755700669</v>
      </c>
      <c r="L177">
        <v>4.7292107446001187E-2</v>
      </c>
      <c r="M177">
        <v>8.4897982762755564E-2</v>
      </c>
      <c r="N177">
        <v>5.0169777923138717E-2</v>
      </c>
      <c r="O177">
        <v>0.1133458528826152</v>
      </c>
      <c r="P177">
        <v>0.11825078080526551</v>
      </c>
      <c r="Q177">
        <v>3.2920128999846371E-4</v>
      </c>
      <c r="R177">
        <v>1.535762436729347E-2</v>
      </c>
      <c r="S177">
        <v>5.3785143354348787E-2</v>
      </c>
      <c r="T177">
        <v>0.1237506888325796</v>
      </c>
      <c r="U177">
        <v>6.8214790437404763E-2</v>
      </c>
      <c r="V177">
        <v>0.1220081957222461</v>
      </c>
      <c r="W177">
        <v>0.54718683936116597</v>
      </c>
      <c r="X177">
        <v>0.36257007968385307</v>
      </c>
      <c r="Y177">
        <v>0.138954208470697</v>
      </c>
      <c r="Z177">
        <v>0.17706389584910009</v>
      </c>
      <c r="AA177">
        <v>0.25809213521887953</v>
      </c>
      <c r="AB177">
        <v>7.8409075266841655E-2</v>
      </c>
      <c r="AC177">
        <v>0.34675884981526012</v>
      </c>
      <c r="AD177">
        <v>2.973295440113484E-2</v>
      </c>
      <c r="AE177">
        <v>5.9110501212099327E-2</v>
      </c>
      <c r="AF177">
        <v>0.2080295045288843</v>
      </c>
      <c r="AG177">
        <v>0.42066923639410653</v>
      </c>
      <c r="AH177" t="s">
        <v>75</v>
      </c>
      <c r="AI177" s="1">
        <v>45231</v>
      </c>
      <c r="AJ177" t="s">
        <v>40</v>
      </c>
      <c r="AK177">
        <v>7</v>
      </c>
    </row>
    <row r="178" spans="1:37" x14ac:dyDescent="0.25">
      <c r="A178">
        <v>45236</v>
      </c>
      <c r="B178">
        <v>0.49809495415209731</v>
      </c>
      <c r="C178">
        <v>0.220555206430192</v>
      </c>
      <c r="D178">
        <v>0.10284847643031041</v>
      </c>
      <c r="E178">
        <v>0.2458910559492703</v>
      </c>
      <c r="F178">
        <v>0.28122223815688102</v>
      </c>
      <c r="G178">
        <v>0.94718786153013323</v>
      </c>
      <c r="H178">
        <v>0.29849659104636711</v>
      </c>
      <c r="I178">
        <v>0.71469444017623429</v>
      </c>
      <c r="J178">
        <v>3.0829335987120812E-2</v>
      </c>
      <c r="K178">
        <v>5.2277389889172937E-2</v>
      </c>
      <c r="L178">
        <v>3.0314158284649489E-2</v>
      </c>
      <c r="M178">
        <v>0.46459839948815262</v>
      </c>
      <c r="N178">
        <v>0.30094690574593752</v>
      </c>
      <c r="O178">
        <v>0.31639907458786359</v>
      </c>
      <c r="P178">
        <v>0.2370728490782926</v>
      </c>
      <c r="Q178">
        <v>0.93850658055880576</v>
      </c>
      <c r="R178">
        <v>2.737067841669805E-2</v>
      </c>
      <c r="S178">
        <v>0.64701885839867002</v>
      </c>
      <c r="T178">
        <v>0.68736704747792798</v>
      </c>
      <c r="U178">
        <v>0.18882789897058591</v>
      </c>
      <c r="V178">
        <v>0.28949257424293051</v>
      </c>
      <c r="W178">
        <v>0.39785021422947747</v>
      </c>
      <c r="X178">
        <v>0.30350539866879672</v>
      </c>
      <c r="Y178">
        <v>0.23283319603407721</v>
      </c>
      <c r="Z178">
        <v>0.47051823407224352</v>
      </c>
      <c r="AA178">
        <v>0.3206721819889698</v>
      </c>
      <c r="AB178">
        <v>0.54012667856046914</v>
      </c>
      <c r="AC178">
        <v>0.2706106879477011</v>
      </c>
      <c r="AD178">
        <v>0.6442783917397692</v>
      </c>
      <c r="AE178">
        <v>0.77729261195840349</v>
      </c>
      <c r="AF178">
        <v>0.35216944612780748</v>
      </c>
      <c r="AG178">
        <v>0.30606975663947361</v>
      </c>
      <c r="AH178" t="s">
        <v>75</v>
      </c>
      <c r="AI178" s="1">
        <v>45231</v>
      </c>
      <c r="AJ178" t="s">
        <v>41</v>
      </c>
      <c r="AK178">
        <v>6</v>
      </c>
    </row>
    <row r="179" spans="1:37" x14ac:dyDescent="0.25">
      <c r="A179">
        <v>45233</v>
      </c>
      <c r="B179">
        <v>0.37208048527148191</v>
      </c>
      <c r="C179">
        <v>1.027247297456074</v>
      </c>
      <c r="D179">
        <v>2.6339264226874541E-2</v>
      </c>
      <c r="E179">
        <v>0.33909024516247388</v>
      </c>
      <c r="F179">
        <v>1.997717906939088E-2</v>
      </c>
      <c r="G179">
        <v>2.3258966629034261E-2</v>
      </c>
      <c r="H179">
        <v>0.166526205508503</v>
      </c>
      <c r="I179">
        <v>7.0598214890183558E-2</v>
      </c>
      <c r="J179">
        <v>1.143235769046271E-2</v>
      </c>
      <c r="K179">
        <v>5.6011977290480689E-3</v>
      </c>
      <c r="L179">
        <v>0.36459874047266561</v>
      </c>
      <c r="M179">
        <v>5.703329713905643E-3</v>
      </c>
      <c r="N179">
        <v>0.12616764334096461</v>
      </c>
      <c r="O179">
        <v>0.26126809748519081</v>
      </c>
      <c r="P179">
        <v>0.3317802785248426</v>
      </c>
      <c r="Q179">
        <v>0.74046345621502652</v>
      </c>
      <c r="R179">
        <v>0</v>
      </c>
      <c r="S179">
        <v>0.42124183849489971</v>
      </c>
      <c r="T179">
        <v>0.21105829716963859</v>
      </c>
      <c r="U179">
        <v>0.15243262220137599</v>
      </c>
      <c r="V179">
        <v>0.1814418606493779</v>
      </c>
      <c r="W179">
        <v>8.7618034548104767E-2</v>
      </c>
      <c r="X179">
        <v>0.63653172670026714</v>
      </c>
      <c r="Y179">
        <v>2.9056474059110521E-2</v>
      </c>
      <c r="Z179">
        <v>0.46844207017603468</v>
      </c>
      <c r="AA179">
        <v>0.1128757435077649</v>
      </c>
      <c r="AB179">
        <v>0.35621378217710348</v>
      </c>
      <c r="AC179">
        <v>8.439559146158436E-2</v>
      </c>
      <c r="AD179">
        <v>0.61332296113283657</v>
      </c>
      <c r="AE179">
        <v>0.46082693603653357</v>
      </c>
      <c r="AF179">
        <v>0.18596985909328539</v>
      </c>
      <c r="AG179">
        <v>0.26095199521634432</v>
      </c>
      <c r="AH179" t="s">
        <v>76</v>
      </c>
      <c r="AI179" s="1">
        <v>45231</v>
      </c>
      <c r="AJ179" t="s">
        <v>43</v>
      </c>
      <c r="AK179">
        <v>3</v>
      </c>
    </row>
    <row r="180" spans="1:37" x14ac:dyDescent="0.25">
      <c r="A180">
        <v>45232</v>
      </c>
      <c r="B180">
        <v>5.1147958086166359</v>
      </c>
      <c r="C180">
        <v>4.136954253713486</v>
      </c>
      <c r="D180">
        <v>1.0889803752645939</v>
      </c>
      <c r="E180">
        <v>6.6669572510016204</v>
      </c>
      <c r="F180">
        <v>5.6989173947687553</v>
      </c>
      <c r="G180">
        <v>7.8540117705393984</v>
      </c>
      <c r="H180">
        <v>2.3901809971917989</v>
      </c>
      <c r="I180">
        <v>6.5067001465628893</v>
      </c>
      <c r="J180">
        <v>3.0245298511440888</v>
      </c>
      <c r="K180">
        <v>2.729925256189365</v>
      </c>
      <c r="L180">
        <v>1.7332709279029579</v>
      </c>
      <c r="M180">
        <v>2.4336721006765951</v>
      </c>
      <c r="N180">
        <v>6.0479521725071539</v>
      </c>
      <c r="O180">
        <v>2.4077395481266981</v>
      </c>
      <c r="P180">
        <v>2.8123273757081888</v>
      </c>
      <c r="Q180">
        <v>2.6904765664681611</v>
      </c>
      <c r="R180">
        <v>5.4715068804965492</v>
      </c>
      <c r="S180">
        <v>6.9735341657945131</v>
      </c>
      <c r="T180">
        <v>2.0452591302994021</v>
      </c>
      <c r="U180">
        <v>4.1152315824902894</v>
      </c>
      <c r="V180">
        <v>2.9571323311848672</v>
      </c>
      <c r="W180">
        <v>4.4849894515291782</v>
      </c>
      <c r="X180">
        <v>6.1811962062826096</v>
      </c>
      <c r="Y180">
        <v>2.8342816504647041</v>
      </c>
      <c r="Z180">
        <v>7.2529183923088274</v>
      </c>
      <c r="AA180">
        <v>4.6154824548133844</v>
      </c>
      <c r="AB180">
        <v>2.8692101468710218</v>
      </c>
      <c r="AC180">
        <v>2.4052023388113559</v>
      </c>
      <c r="AD180">
        <v>2.9113991478484671</v>
      </c>
      <c r="AE180">
        <v>4.549190644379264</v>
      </c>
      <c r="AF180">
        <v>5.181692886874762</v>
      </c>
      <c r="AG180">
        <v>5.2047179100047458</v>
      </c>
      <c r="AH180" t="s">
        <v>76</v>
      </c>
      <c r="AI180" s="1">
        <v>45231</v>
      </c>
      <c r="AJ180" t="s">
        <v>38</v>
      </c>
      <c r="AK180">
        <v>2</v>
      </c>
    </row>
    <row r="181" spans="1:37" x14ac:dyDescent="0.25">
      <c r="A181">
        <v>45231</v>
      </c>
      <c r="B181">
        <v>1.2694043994663029</v>
      </c>
      <c r="C181">
        <v>0.95073600386666157</v>
      </c>
      <c r="D181">
        <v>0.1108256475977305</v>
      </c>
      <c r="E181">
        <v>0.74747898796208512</v>
      </c>
      <c r="F181">
        <v>1.2584052206285421</v>
      </c>
      <c r="G181">
        <v>4.9439069368412998</v>
      </c>
      <c r="H181">
        <v>1.2244652312380011</v>
      </c>
      <c r="I181">
        <v>0.55136165814756366</v>
      </c>
      <c r="J181">
        <v>1.4114422859622</v>
      </c>
      <c r="K181">
        <v>1.298189225467888</v>
      </c>
      <c r="L181">
        <v>0.58370868915951923</v>
      </c>
      <c r="M181">
        <v>0.27753687644700298</v>
      </c>
      <c r="N181">
        <v>0.68007368784799072</v>
      </c>
      <c r="O181">
        <v>0.70949934006419779</v>
      </c>
      <c r="P181">
        <v>0.41809642748412329</v>
      </c>
      <c r="Q181">
        <v>0.43543110774823612</v>
      </c>
      <c r="R181">
        <v>0.89724407148422314</v>
      </c>
      <c r="S181">
        <v>1.1513101575691369</v>
      </c>
      <c r="T181">
        <v>0.87565279478316016</v>
      </c>
      <c r="U181">
        <v>2.091246424203927</v>
      </c>
      <c r="V181">
        <v>1.784788468237273</v>
      </c>
      <c r="W181">
        <v>0.30766611285055778</v>
      </c>
      <c r="X181">
        <v>1.127525003827307</v>
      </c>
      <c r="Y181">
        <v>5.6804573683940443E-2</v>
      </c>
      <c r="Z181">
        <v>1.624044680052757</v>
      </c>
      <c r="AA181">
        <v>0.86280658433298818</v>
      </c>
      <c r="AB181">
        <v>0.96306201822595949</v>
      </c>
      <c r="AC181">
        <v>0.21392408272597721</v>
      </c>
      <c r="AD181">
        <v>0.75222439975921285</v>
      </c>
      <c r="AE181">
        <v>1.8379593287124261</v>
      </c>
      <c r="AF181">
        <v>1.261507935293142</v>
      </c>
      <c r="AG181">
        <v>0.56580386449675346</v>
      </c>
      <c r="AH181" t="s">
        <v>76</v>
      </c>
      <c r="AI181" s="1">
        <v>45231</v>
      </c>
      <c r="AJ181" t="s">
        <v>39</v>
      </c>
      <c r="AK181">
        <v>1</v>
      </c>
    </row>
    <row r="182" spans="1:37" x14ac:dyDescent="0.25">
      <c r="A182">
        <v>45230</v>
      </c>
      <c r="B182">
        <v>3.647788603683335E-2</v>
      </c>
      <c r="C182">
        <v>1.6916670538635159E-2</v>
      </c>
      <c r="D182">
        <v>1.7436763481684919E-2</v>
      </c>
      <c r="E182">
        <v>6.3668819584012951E-2</v>
      </c>
      <c r="F182">
        <v>5.4141552497845587E-2</v>
      </c>
      <c r="G182">
        <v>1.260241990313519E-3</v>
      </c>
      <c r="H182">
        <v>1.117458644798295E-2</v>
      </c>
      <c r="I182">
        <v>2.441446285486598E-4</v>
      </c>
      <c r="J182">
        <v>0</v>
      </c>
      <c r="K182">
        <v>8.1368476720449376E-2</v>
      </c>
      <c r="L182">
        <v>0.1617368179643644</v>
      </c>
      <c r="M182">
        <v>1.2942166349981179E-2</v>
      </c>
      <c r="N182">
        <v>6.9491764034017526E-3</v>
      </c>
      <c r="O182">
        <v>4.1340530980329367E-2</v>
      </c>
      <c r="P182">
        <v>7.8893804103221499E-2</v>
      </c>
      <c r="Q182">
        <v>0.16469939046417029</v>
      </c>
      <c r="R182">
        <v>0</v>
      </c>
      <c r="S182">
        <v>4.7050686731062608E-2</v>
      </c>
      <c r="T182">
        <v>2.9882046844282111E-3</v>
      </c>
      <c r="U182">
        <v>3.4566595381138127E-2</v>
      </c>
      <c r="V182">
        <v>1.393506169388319E-3</v>
      </c>
      <c r="W182">
        <v>1.302199555467524E-2</v>
      </c>
      <c r="X182">
        <v>2.3540456258636681E-3</v>
      </c>
      <c r="Y182">
        <v>1.996798308065293E-2</v>
      </c>
      <c r="Z182">
        <v>3.6477345727707479E-2</v>
      </c>
      <c r="AA182">
        <v>1.9284108195072449E-2</v>
      </c>
      <c r="AB182">
        <v>4.1922274585146357E-2</v>
      </c>
      <c r="AC182">
        <v>5.051426507025232E-2</v>
      </c>
      <c r="AD182">
        <v>4.7654792217166217E-2</v>
      </c>
      <c r="AE182">
        <v>1.3192610441904531E-2</v>
      </c>
      <c r="AF182">
        <v>3.8724415955532318E-2</v>
      </c>
      <c r="AG182">
        <v>5.6671296384432662E-2</v>
      </c>
      <c r="AH182" t="s">
        <v>76</v>
      </c>
      <c r="AI182" s="1">
        <v>45200</v>
      </c>
      <c r="AJ182" t="s">
        <v>40</v>
      </c>
      <c r="AK182">
        <v>31</v>
      </c>
    </row>
    <row r="183" spans="1:37" x14ac:dyDescent="0.25">
      <c r="A183">
        <v>45229</v>
      </c>
      <c r="B183">
        <v>2.7962347108018749E-2</v>
      </c>
      <c r="C183">
        <v>0</v>
      </c>
      <c r="D183">
        <v>0.1400940852152362</v>
      </c>
      <c r="E183">
        <v>7.9797275295297662E-2</v>
      </c>
      <c r="F183">
        <v>9.9703461698988517E-3</v>
      </c>
      <c r="G183">
        <v>2.3679363131140808E-3</v>
      </c>
      <c r="H183">
        <v>1.5663949475512438E-2</v>
      </c>
      <c r="I183">
        <v>9.8297235164596076E-4</v>
      </c>
      <c r="J183">
        <v>9.9575159958902016E-4</v>
      </c>
      <c r="K183">
        <v>4.5906614342055362E-2</v>
      </c>
      <c r="L183">
        <v>1.2819982850986711E-2</v>
      </c>
      <c r="M183">
        <v>3.817145101985913E-2</v>
      </c>
      <c r="N183">
        <v>2.1315053556821211E-2</v>
      </c>
      <c r="O183">
        <v>0.13781907343827879</v>
      </c>
      <c r="P183">
        <v>2.5546348512630029E-2</v>
      </c>
      <c r="Q183">
        <v>1.5829881647981481E-2</v>
      </c>
      <c r="R183">
        <v>0</v>
      </c>
      <c r="S183">
        <v>1.20957157677531E-3</v>
      </c>
      <c r="T183">
        <v>1.1234369371304041E-2</v>
      </c>
      <c r="U183">
        <v>1.6057112929169781E-2</v>
      </c>
      <c r="V183">
        <v>6.6001278151940424E-3</v>
      </c>
      <c r="W183">
        <v>3.291317260104243E-3</v>
      </c>
      <c r="X183">
        <v>1.534277857867682E-3</v>
      </c>
      <c r="Y183">
        <v>7.7599640019351643E-2</v>
      </c>
      <c r="Z183">
        <v>2.5875118125537121E-2</v>
      </c>
      <c r="AA183">
        <v>2.104312278077998E-2</v>
      </c>
      <c r="AB183">
        <v>2.5380877722293561E-2</v>
      </c>
      <c r="AC183">
        <v>5.942265914118311E-2</v>
      </c>
      <c r="AD183">
        <v>1.8571556483347029E-2</v>
      </c>
      <c r="AE183">
        <v>2.9123374674081661E-3</v>
      </c>
      <c r="AF183">
        <v>2.1589698451505341E-2</v>
      </c>
      <c r="AG183">
        <v>8.7818631695370408E-2</v>
      </c>
      <c r="AH183" t="s">
        <v>76</v>
      </c>
      <c r="AI183" s="1">
        <v>45200</v>
      </c>
      <c r="AJ183" t="s">
        <v>41</v>
      </c>
      <c r="AK183">
        <v>30</v>
      </c>
    </row>
    <row r="184" spans="1:37" x14ac:dyDescent="0.25">
      <c r="A184">
        <v>45226</v>
      </c>
      <c r="B184">
        <v>1.1267967430400341</v>
      </c>
      <c r="C184">
        <v>9.2894450481735506E-3</v>
      </c>
      <c r="D184">
        <v>0.76792456124553765</v>
      </c>
      <c r="E184">
        <v>1.7525131825804949</v>
      </c>
      <c r="F184">
        <v>1.7206296645808601</v>
      </c>
      <c r="G184">
        <v>1.025825771298974</v>
      </c>
      <c r="H184">
        <v>0.24355395504367761</v>
      </c>
      <c r="I184">
        <v>0.56206619190875029</v>
      </c>
      <c r="J184">
        <v>2.161428994917066</v>
      </c>
      <c r="K184">
        <v>0.67014324519171031</v>
      </c>
      <c r="L184">
        <v>0.21223091647687381</v>
      </c>
      <c r="M184">
        <v>0.70482010523935035</v>
      </c>
      <c r="N184">
        <v>0.63855338490956504</v>
      </c>
      <c r="O184">
        <v>0.66633973974527783</v>
      </c>
      <c r="P184">
        <v>0.29292686254612288</v>
      </c>
      <c r="Q184">
        <v>1.043956704749617</v>
      </c>
      <c r="R184">
        <v>2.9755559052777939E-2</v>
      </c>
      <c r="S184">
        <v>1.536067083709689</v>
      </c>
      <c r="T184">
        <v>0.55751052661241385</v>
      </c>
      <c r="U184">
        <v>0.22115651094760669</v>
      </c>
      <c r="V184">
        <v>1.14734862456134</v>
      </c>
      <c r="W184">
        <v>0.57142326875479477</v>
      </c>
      <c r="X184">
        <v>1.7890817993781001</v>
      </c>
      <c r="Y184">
        <v>1.3757959725591919</v>
      </c>
      <c r="Z184">
        <v>1.403163701845783</v>
      </c>
      <c r="AA184">
        <v>0.71250958945657639</v>
      </c>
      <c r="AB184">
        <v>1.006647585159681</v>
      </c>
      <c r="AC184">
        <v>0.93606458132087189</v>
      </c>
      <c r="AD184">
        <v>0.7701652404031758</v>
      </c>
      <c r="AE184">
        <v>1.2169806912439081</v>
      </c>
      <c r="AF184">
        <v>1.1708262133807179</v>
      </c>
      <c r="AG184">
        <v>1.043735810165981</v>
      </c>
      <c r="AH184" t="s">
        <v>77</v>
      </c>
      <c r="AI184" s="1">
        <v>45200</v>
      </c>
      <c r="AJ184" t="s">
        <v>43</v>
      </c>
      <c r="AK184">
        <v>27</v>
      </c>
    </row>
    <row r="185" spans="1:37" x14ac:dyDescent="0.25">
      <c r="A185">
        <v>45225</v>
      </c>
      <c r="B185">
        <v>6.3378334496836095E-2</v>
      </c>
      <c r="C185">
        <v>0.41849291566696889</v>
      </c>
      <c r="D185">
        <v>0.47823415514747009</v>
      </c>
      <c r="E185">
        <v>1.692219471059583E-2</v>
      </c>
      <c r="F185">
        <v>6.5276127670502632E-5</v>
      </c>
      <c r="G185">
        <v>2.591275094277156E-2</v>
      </c>
      <c r="H185">
        <v>5.7990481982148068E-2</v>
      </c>
      <c r="I185">
        <v>0</v>
      </c>
      <c r="J185">
        <v>5.2414450830926801E-2</v>
      </c>
      <c r="K185">
        <v>9.5152942551128689E-3</v>
      </c>
      <c r="L185">
        <v>2.1690820478100892</v>
      </c>
      <c r="M185">
        <v>2.2908169120586849E-2</v>
      </c>
      <c r="N185">
        <v>3.085493750926491E-2</v>
      </c>
      <c r="O185">
        <v>0.1559683253911629</v>
      </c>
      <c r="P185">
        <v>8.5625342020530272E-3</v>
      </c>
      <c r="Q185">
        <v>4.1360477282630162E-2</v>
      </c>
      <c r="R185">
        <v>0</v>
      </c>
      <c r="S185">
        <v>1.5586727901206561E-4</v>
      </c>
      <c r="T185">
        <v>5.8219693734884601E-2</v>
      </c>
      <c r="U185">
        <v>0.43053568045301438</v>
      </c>
      <c r="V185">
        <v>0</v>
      </c>
      <c r="W185">
        <v>2.8116458387674251E-2</v>
      </c>
      <c r="X185">
        <v>2.899170510401132E-2</v>
      </c>
      <c r="Y185">
        <v>0.4962235599052649</v>
      </c>
      <c r="Z185">
        <v>2.7700482051508511E-2</v>
      </c>
      <c r="AA185">
        <v>3.1725305297096822E-2</v>
      </c>
      <c r="AB185">
        <v>3.7880569774923892E-2</v>
      </c>
      <c r="AC185">
        <v>0.62035611859859163</v>
      </c>
      <c r="AD185">
        <v>6.6664479752340883E-2</v>
      </c>
      <c r="AE185">
        <v>4.4706295319803697E-2</v>
      </c>
      <c r="AF185">
        <v>5.7048949790073272E-2</v>
      </c>
      <c r="AG185">
        <v>7.6839227640507254E-2</v>
      </c>
      <c r="AH185" t="s">
        <v>77</v>
      </c>
      <c r="AI185" s="1">
        <v>45200</v>
      </c>
      <c r="AJ185" t="s">
        <v>38</v>
      </c>
      <c r="AK185">
        <v>26</v>
      </c>
    </row>
    <row r="186" spans="1:37" x14ac:dyDescent="0.25">
      <c r="A186">
        <v>45224</v>
      </c>
      <c r="B186">
        <v>0.1088388607638634</v>
      </c>
      <c r="C186">
        <v>2.609076574319294E-3</v>
      </c>
      <c r="D186">
        <v>4.7910085119354753E-2</v>
      </c>
      <c r="E186">
        <v>9.2693793418894041E-2</v>
      </c>
      <c r="F186">
        <v>1.644722967257138E-4</v>
      </c>
      <c r="G186">
        <v>3.5105468933610093E-2</v>
      </c>
      <c r="H186">
        <v>0.30470137643164302</v>
      </c>
      <c r="I186">
        <v>1.1076360263020529E-2</v>
      </c>
      <c r="J186">
        <v>2.1859856289009202E-3</v>
      </c>
      <c r="K186">
        <v>1.61504223701243E-3</v>
      </c>
      <c r="L186">
        <v>5.3433668512361896E-3</v>
      </c>
      <c r="M186">
        <v>3.773621083661826E-2</v>
      </c>
      <c r="N186">
        <v>9.1290870966469831E-2</v>
      </c>
      <c r="O186">
        <v>3.383695857542101E-2</v>
      </c>
      <c r="P186">
        <v>1.4065254119283281E-3</v>
      </c>
      <c r="Q186">
        <v>8.7291079490410036E-3</v>
      </c>
      <c r="R186">
        <v>2.104949382173133E-3</v>
      </c>
      <c r="S186">
        <v>1.0712445410344541E-2</v>
      </c>
      <c r="T186">
        <v>0.17570716032528391</v>
      </c>
      <c r="U186">
        <v>6.0128432901066344E-4</v>
      </c>
      <c r="V186">
        <v>3.6857435789513587E-2</v>
      </c>
      <c r="W186">
        <v>8.6659450224047349E-2</v>
      </c>
      <c r="X186">
        <v>0.14963543444374769</v>
      </c>
      <c r="Y186">
        <v>4.3235505841178259E-2</v>
      </c>
      <c r="Z186">
        <v>0.1277250006167682</v>
      </c>
      <c r="AA186">
        <v>3.5808521702942617E-2</v>
      </c>
      <c r="AB186">
        <v>7.9183348298644873E-2</v>
      </c>
      <c r="AC186">
        <v>3.3419493768713213E-2</v>
      </c>
      <c r="AD186">
        <v>4.1138768398733573E-2</v>
      </c>
      <c r="AE186">
        <v>2.3411023011361099E-2</v>
      </c>
      <c r="AF186">
        <v>6.4339191977307544E-2</v>
      </c>
      <c r="AG186">
        <v>0.3329012074740923</v>
      </c>
      <c r="AH186" t="s">
        <v>77</v>
      </c>
      <c r="AI186" s="1">
        <v>45200</v>
      </c>
      <c r="AJ186" t="s">
        <v>39</v>
      </c>
      <c r="AK186">
        <v>25</v>
      </c>
    </row>
    <row r="187" spans="1:37" x14ac:dyDescent="0.25">
      <c r="A187">
        <v>45223</v>
      </c>
      <c r="B187">
        <v>0.65210177683745141</v>
      </c>
      <c r="C187">
        <v>0.21019152729339741</v>
      </c>
      <c r="D187">
        <v>8.6775726920255952E-2</v>
      </c>
      <c r="E187">
        <v>0.65319044632334411</v>
      </c>
      <c r="F187">
        <v>1.1583725155981419</v>
      </c>
      <c r="G187">
        <v>0.67481489596174171</v>
      </c>
      <c r="H187">
        <v>0.146383801736965</v>
      </c>
      <c r="I187">
        <v>1.1573067917351081</v>
      </c>
      <c r="J187">
        <v>6.9964049444885892E-2</v>
      </c>
      <c r="K187">
        <v>0.26119099568466442</v>
      </c>
      <c r="L187">
        <v>0.17449523194001171</v>
      </c>
      <c r="M187">
        <v>0.88617107075042634</v>
      </c>
      <c r="N187">
        <v>0.55150487294101402</v>
      </c>
      <c r="O187">
        <v>0.15450318465860741</v>
      </c>
      <c r="P187">
        <v>0.17884362090127079</v>
      </c>
      <c r="Q187">
        <v>0.7383060273389852</v>
      </c>
      <c r="R187">
        <v>0.33522448319438242</v>
      </c>
      <c r="S187">
        <v>0.60588131284179558</v>
      </c>
      <c r="T187">
        <v>0.2237811952180761</v>
      </c>
      <c r="U187">
        <v>0.25484247414477829</v>
      </c>
      <c r="V187">
        <v>0.1500303314787351</v>
      </c>
      <c r="W187">
        <v>0.17178283640402811</v>
      </c>
      <c r="X187">
        <v>1.036769025784672</v>
      </c>
      <c r="Y187">
        <v>0.6677890643003721</v>
      </c>
      <c r="Z187">
        <v>0.85552025979766311</v>
      </c>
      <c r="AA187">
        <v>0.46108847950818271</v>
      </c>
      <c r="AB187">
        <v>0.46349497850811189</v>
      </c>
      <c r="AC187">
        <v>0.4822077608787676</v>
      </c>
      <c r="AD187">
        <v>0.28035854601772092</v>
      </c>
      <c r="AE187">
        <v>1.114324337168032</v>
      </c>
      <c r="AF187">
        <v>0.53257907168455854</v>
      </c>
      <c r="AG187">
        <v>0.44270589934760191</v>
      </c>
      <c r="AH187" t="s">
        <v>77</v>
      </c>
      <c r="AI187" s="1">
        <v>45200</v>
      </c>
      <c r="AJ187" t="s">
        <v>40</v>
      </c>
      <c r="AK187">
        <v>24</v>
      </c>
    </row>
    <row r="188" spans="1:37" x14ac:dyDescent="0.25">
      <c r="A188">
        <v>45222</v>
      </c>
      <c r="B188">
        <v>9.0770682410157011E-2</v>
      </c>
      <c r="C188">
        <v>0.10827902587793579</v>
      </c>
      <c r="D188">
        <v>4.5211399405039772E-2</v>
      </c>
      <c r="E188">
        <v>0.1010462658740406</v>
      </c>
      <c r="F188">
        <v>9.8747167144307257E-2</v>
      </c>
      <c r="G188">
        <v>7.6586037922802622E-3</v>
      </c>
      <c r="H188">
        <v>0.46879004476045361</v>
      </c>
      <c r="I188">
        <v>1.8865804542857759E-4</v>
      </c>
      <c r="J188">
        <v>2.6966663636711252E-2</v>
      </c>
      <c r="K188">
        <v>2.5907963403750071E-2</v>
      </c>
      <c r="L188">
        <v>0.1336426418457729</v>
      </c>
      <c r="M188">
        <v>2.0005060865219732E-3</v>
      </c>
      <c r="N188">
        <v>3.7443439224159658E-2</v>
      </c>
      <c r="O188">
        <v>0.1226594226094886</v>
      </c>
      <c r="P188">
        <v>1.204647753762013E-3</v>
      </c>
      <c r="Q188">
        <v>5.9202023168281562E-2</v>
      </c>
      <c r="R188">
        <v>0</v>
      </c>
      <c r="S188">
        <v>8.1359974252227713E-2</v>
      </c>
      <c r="T188">
        <v>9.3326710800668816E-2</v>
      </c>
      <c r="U188">
        <v>4.8599009698926674E-3</v>
      </c>
      <c r="V188">
        <v>1.4230468463807149E-3</v>
      </c>
      <c r="W188">
        <v>8.7713157704863258E-3</v>
      </c>
      <c r="X188">
        <v>6.6831942480630513E-2</v>
      </c>
      <c r="Y188">
        <v>6.9851386330285814E-2</v>
      </c>
      <c r="Z188">
        <v>6.0834076439504052E-2</v>
      </c>
      <c r="AA188">
        <v>2.6279238318154E-2</v>
      </c>
      <c r="AB188">
        <v>0.1207643639993017</v>
      </c>
      <c r="AC188">
        <v>6.3767911658018317E-2</v>
      </c>
      <c r="AD188">
        <v>2.6217806344104821E-2</v>
      </c>
      <c r="AE188">
        <v>4.2409877100771758E-2</v>
      </c>
      <c r="AF188">
        <v>7.1407480437886903E-2</v>
      </c>
      <c r="AG188">
        <v>0.10338547445805329</v>
      </c>
      <c r="AH188" t="s">
        <v>77</v>
      </c>
      <c r="AI188" s="1">
        <v>45200</v>
      </c>
      <c r="AJ188" t="s">
        <v>41</v>
      </c>
      <c r="AK188">
        <v>23</v>
      </c>
    </row>
    <row r="189" spans="1:37" x14ac:dyDescent="0.25">
      <c r="A189">
        <v>45219</v>
      </c>
      <c r="B189">
        <v>2.315536989583999</v>
      </c>
      <c r="C189">
        <v>1.918243718529812</v>
      </c>
      <c r="D189">
        <v>1.845527603381929</v>
      </c>
      <c r="E189">
        <v>3.2633242313503792</v>
      </c>
      <c r="F189">
        <v>2.4352268590143038</v>
      </c>
      <c r="G189">
        <v>4.5402828776918192</v>
      </c>
      <c r="H189">
        <v>0.76387332867103441</v>
      </c>
      <c r="I189">
        <v>1.543554816705708</v>
      </c>
      <c r="J189">
        <v>1.006823815128242</v>
      </c>
      <c r="K189">
        <v>3.8884854442433259</v>
      </c>
      <c r="L189">
        <v>1.0083126900130619</v>
      </c>
      <c r="M189">
        <v>0.7989795763269737</v>
      </c>
      <c r="N189">
        <v>2.0351100864712932</v>
      </c>
      <c r="O189">
        <v>0.73945047478818171</v>
      </c>
      <c r="P189">
        <v>4.8334303363765336</v>
      </c>
      <c r="Q189">
        <v>1.372767300617465</v>
      </c>
      <c r="R189">
        <v>2.503597222828124</v>
      </c>
      <c r="S189">
        <v>3.8556261321070968</v>
      </c>
      <c r="T189">
        <v>1.189584098396397</v>
      </c>
      <c r="U189">
        <v>2.5551729762366229</v>
      </c>
      <c r="V189">
        <v>1.716761579836446</v>
      </c>
      <c r="W189">
        <v>1.074664703145767</v>
      </c>
      <c r="X189">
        <v>1.815542868418238</v>
      </c>
      <c r="Y189">
        <v>0.52807391188021624</v>
      </c>
      <c r="Z189">
        <v>2.951152875613642</v>
      </c>
      <c r="AA189">
        <v>2.6107037262860771</v>
      </c>
      <c r="AB189">
        <v>1.3288241152422671</v>
      </c>
      <c r="AC189">
        <v>1.0562522093256459</v>
      </c>
      <c r="AD189">
        <v>1.424966318732025</v>
      </c>
      <c r="AE189">
        <v>2.6300866465099348</v>
      </c>
      <c r="AF189">
        <v>2.379015385334966</v>
      </c>
      <c r="AG189">
        <v>1.945573285798178</v>
      </c>
      <c r="AH189" t="s">
        <v>78</v>
      </c>
      <c r="AI189" s="1">
        <v>45200</v>
      </c>
      <c r="AJ189" t="s">
        <v>43</v>
      </c>
      <c r="AK189">
        <v>20</v>
      </c>
    </row>
    <row r="190" spans="1:37" x14ac:dyDescent="0.25">
      <c r="A190">
        <v>45218</v>
      </c>
      <c r="B190">
        <v>5.3281737328325231E-2</v>
      </c>
      <c r="C190">
        <v>9.2509819972519756E-3</v>
      </c>
      <c r="D190">
        <v>0.15476078124688369</v>
      </c>
      <c r="E190">
        <v>9.3146647789896543E-3</v>
      </c>
      <c r="F190">
        <v>2.789047502243671E-2</v>
      </c>
      <c r="G190">
        <v>2.2627227795036009E-2</v>
      </c>
      <c r="H190">
        <v>0.35896496618599261</v>
      </c>
      <c r="I190">
        <v>7.5718217111656494E-2</v>
      </c>
      <c r="J190">
        <v>0.1883578451167629</v>
      </c>
      <c r="K190">
        <v>7.1764723109081696E-3</v>
      </c>
      <c r="L190">
        <v>9.8559035538170345E-2</v>
      </c>
      <c r="M190">
        <v>6.4063394538240864E-3</v>
      </c>
      <c r="N190">
        <v>2.1625980985293961E-2</v>
      </c>
      <c r="O190">
        <v>0.1121834224579792</v>
      </c>
      <c r="P190">
        <v>8.5569448329990486E-2</v>
      </c>
      <c r="Q190">
        <v>7.6914588317652147E-2</v>
      </c>
      <c r="R190">
        <v>3.8991917697429391E-4</v>
      </c>
      <c r="S190">
        <v>2.5551592993468489E-2</v>
      </c>
      <c r="T190">
        <v>8.9199200829077341E-2</v>
      </c>
      <c r="U190">
        <v>0</v>
      </c>
      <c r="V190">
        <v>8.0973581990966617E-3</v>
      </c>
      <c r="W190">
        <v>4.7410773613565008E-2</v>
      </c>
      <c r="X190">
        <v>9.7989770734046994E-2</v>
      </c>
      <c r="Y190">
        <v>1.7818977672551559E-2</v>
      </c>
      <c r="Z190">
        <v>3.3826060199552588E-2</v>
      </c>
      <c r="AA190">
        <v>5.140783606541157E-2</v>
      </c>
      <c r="AB190">
        <v>9.5476310122588698E-2</v>
      </c>
      <c r="AC190">
        <v>5.1781058139573399E-2</v>
      </c>
      <c r="AD190">
        <v>1.346864832686764E-2</v>
      </c>
      <c r="AE190">
        <v>2.0949421890278919E-2</v>
      </c>
      <c r="AF190">
        <v>4.9468615148833932E-2</v>
      </c>
      <c r="AG190">
        <v>0.13625063186621511</v>
      </c>
      <c r="AH190" t="s">
        <v>78</v>
      </c>
      <c r="AI190" s="1">
        <v>45200</v>
      </c>
      <c r="AJ190" t="s">
        <v>38</v>
      </c>
      <c r="AK190">
        <v>19</v>
      </c>
    </row>
    <row r="191" spans="1:37" x14ac:dyDescent="0.25">
      <c r="A191">
        <v>45217</v>
      </c>
      <c r="B191">
        <v>0.15071993535909731</v>
      </c>
      <c r="C191">
        <v>0.4461182770896161</v>
      </c>
      <c r="D191">
        <v>5.2562042110822903E-2</v>
      </c>
      <c r="E191">
        <v>1.9640737772678319E-2</v>
      </c>
      <c r="F191">
        <v>0.28777178265779152</v>
      </c>
      <c r="G191">
        <v>0.16676620618098001</v>
      </c>
      <c r="H191">
        <v>0.18377355083167141</v>
      </c>
      <c r="I191">
        <v>0.1838321668915614</v>
      </c>
      <c r="J191">
        <v>0.78083799800672482</v>
      </c>
      <c r="K191">
        <v>0.1896072295262044</v>
      </c>
      <c r="L191">
        <v>0.14506349752192879</v>
      </c>
      <c r="M191">
        <v>4.208218511773424E-2</v>
      </c>
      <c r="N191">
        <v>4.9210409179741392E-2</v>
      </c>
      <c r="O191">
        <v>4.8011899299351603E-2</v>
      </c>
      <c r="P191">
        <v>0.69318085781634187</v>
      </c>
      <c r="Q191">
        <v>4.3478274928012012E-2</v>
      </c>
      <c r="R191">
        <v>1.138826732487542E-2</v>
      </c>
      <c r="S191">
        <v>6.5957903782812147E-2</v>
      </c>
      <c r="T191">
        <v>2.8104762400010211E-2</v>
      </c>
      <c r="U191">
        <v>7.2068675034191827E-3</v>
      </c>
      <c r="V191">
        <v>9.8209170763115083E-2</v>
      </c>
      <c r="W191">
        <v>1.6379439621386311E-4</v>
      </c>
      <c r="X191">
        <v>5.0243740549861172E-2</v>
      </c>
      <c r="Y191">
        <v>1.9160016010348779E-2</v>
      </c>
      <c r="Z191">
        <v>5.7577188763202579E-2</v>
      </c>
      <c r="AA191">
        <v>0.27595571216066689</v>
      </c>
      <c r="AB191">
        <v>9.9399492265333719E-2</v>
      </c>
      <c r="AC191">
        <v>5.646218425536001E-2</v>
      </c>
      <c r="AD191">
        <v>5.4908875419138727E-2</v>
      </c>
      <c r="AE191">
        <v>0.1846819798031448</v>
      </c>
      <c r="AF191">
        <v>4.8363030580334122E-2</v>
      </c>
      <c r="AG191">
        <v>0.23130144515275039</v>
      </c>
      <c r="AH191" t="s">
        <v>78</v>
      </c>
      <c r="AI191" s="1">
        <v>45200</v>
      </c>
      <c r="AJ191" t="s">
        <v>39</v>
      </c>
      <c r="AK191">
        <v>18</v>
      </c>
    </row>
    <row r="192" spans="1:37" x14ac:dyDescent="0.25">
      <c r="A192">
        <v>45216</v>
      </c>
      <c r="B192">
        <v>5.6229308988332477E-2</v>
      </c>
      <c r="C192">
        <v>0</v>
      </c>
      <c r="D192">
        <v>0</v>
      </c>
      <c r="E192">
        <v>1.356779698492909E-2</v>
      </c>
      <c r="F192">
        <v>0</v>
      </c>
      <c r="G192">
        <v>6.665818174643243E-3</v>
      </c>
      <c r="H192">
        <v>0.59638015169984326</v>
      </c>
      <c r="I192">
        <v>1.6085330553511561E-2</v>
      </c>
      <c r="J192">
        <v>0</v>
      </c>
      <c r="K192">
        <v>2.364882306839101E-4</v>
      </c>
      <c r="L192">
        <v>0.1235408622754724</v>
      </c>
      <c r="M192">
        <v>1.9520503384268409E-3</v>
      </c>
      <c r="N192">
        <v>7.3080447599079695E-2</v>
      </c>
      <c r="O192">
        <v>1.198673564793859E-2</v>
      </c>
      <c r="P192">
        <v>0.9125957530646962</v>
      </c>
      <c r="Q192">
        <v>9.7666576354969031E-3</v>
      </c>
      <c r="R192">
        <v>0.49587778298452678</v>
      </c>
      <c r="S192">
        <v>4.5131570096050106E-3</v>
      </c>
      <c r="T192">
        <v>1.748627261598335E-3</v>
      </c>
      <c r="U192">
        <v>4.9172526946892855E-4</v>
      </c>
      <c r="V192">
        <v>0</v>
      </c>
      <c r="W192">
        <v>0.27214083047241427</v>
      </c>
      <c r="X192">
        <v>1.7412946561500151E-2</v>
      </c>
      <c r="Y192">
        <v>8.3302129793530969E-3</v>
      </c>
      <c r="Z192">
        <v>4.4161165664183009E-2</v>
      </c>
      <c r="AA192">
        <v>0.1254802930634758</v>
      </c>
      <c r="AB192">
        <v>2.807916463013381E-2</v>
      </c>
      <c r="AC192">
        <v>1.4689948656651099E-2</v>
      </c>
      <c r="AD192">
        <v>7.8444923365942956E-3</v>
      </c>
      <c r="AE192">
        <v>1.274954516005667E-2</v>
      </c>
      <c r="AF192">
        <v>3.5928914590198221E-3</v>
      </c>
      <c r="AG192">
        <v>0.47324731215524712</v>
      </c>
      <c r="AH192" t="s">
        <v>78</v>
      </c>
      <c r="AI192" s="1">
        <v>45200</v>
      </c>
      <c r="AJ192" t="s">
        <v>40</v>
      </c>
      <c r="AK192">
        <v>17</v>
      </c>
    </row>
    <row r="193" spans="1:37" x14ac:dyDescent="0.25">
      <c r="A193">
        <v>45215</v>
      </c>
      <c r="B193">
        <v>0.10767937986500779</v>
      </c>
      <c r="C193">
        <v>0.47313835527222098</v>
      </c>
      <c r="D193">
        <v>0</v>
      </c>
      <c r="E193">
        <v>2.868070798987175E-4</v>
      </c>
      <c r="F193">
        <v>1.9365933294249781E-3</v>
      </c>
      <c r="G193">
        <v>4.2621598623278981E-2</v>
      </c>
      <c r="H193">
        <v>0.69293922759920168</v>
      </c>
      <c r="I193">
        <v>2.4829973001962922E-5</v>
      </c>
      <c r="J193">
        <v>2.63360313705207E-2</v>
      </c>
      <c r="K193">
        <v>0</v>
      </c>
      <c r="L193">
        <v>0.14674334337597719</v>
      </c>
      <c r="M193">
        <v>5.2581254887734803E-2</v>
      </c>
      <c r="N193">
        <v>3.8736951264686327E-2</v>
      </c>
      <c r="O193">
        <v>1.948918257489865E-2</v>
      </c>
      <c r="P193">
        <v>7.2476618328238913E-3</v>
      </c>
      <c r="Q193">
        <v>0.107411821869649</v>
      </c>
      <c r="R193">
        <v>0</v>
      </c>
      <c r="S193">
        <v>2.1441159714604388E-3</v>
      </c>
      <c r="T193">
        <v>3.661614144382392E-2</v>
      </c>
      <c r="U193">
        <v>0</v>
      </c>
      <c r="V193">
        <v>0.84830533260333274</v>
      </c>
      <c r="W193">
        <v>2.2441480885683669E-2</v>
      </c>
      <c r="X193">
        <v>2.2360220024847641E-2</v>
      </c>
      <c r="Y193">
        <v>0.1646035376572666</v>
      </c>
      <c r="Z193">
        <v>4.4985135493641873E-2</v>
      </c>
      <c r="AA193">
        <v>1.414946046283809E-2</v>
      </c>
      <c r="AB193">
        <v>0.19090311162780649</v>
      </c>
      <c r="AC193">
        <v>0.1112308159094693</v>
      </c>
      <c r="AD193">
        <v>7.1113387540791481E-2</v>
      </c>
      <c r="AE193">
        <v>9.0193318417516113E-3</v>
      </c>
      <c r="AF193">
        <v>0.1059000817367623</v>
      </c>
      <c r="AG193">
        <v>0.10936341605374759</v>
      </c>
      <c r="AH193" t="s">
        <v>78</v>
      </c>
      <c r="AI193" s="1">
        <v>45200</v>
      </c>
      <c r="AJ193" t="s">
        <v>41</v>
      </c>
      <c r="AK193">
        <v>16</v>
      </c>
    </row>
    <row r="194" spans="1:37" x14ac:dyDescent="0.25">
      <c r="A194">
        <v>45212</v>
      </c>
      <c r="B194">
        <v>0.91019087236581686</v>
      </c>
      <c r="C194">
        <v>0.9647650226612261</v>
      </c>
      <c r="D194">
        <v>1.195201849428618E-2</v>
      </c>
      <c r="E194">
        <v>0.84610964719882065</v>
      </c>
      <c r="F194">
        <v>2.6730686369031482</v>
      </c>
      <c r="G194">
        <v>0.1899473977412113</v>
      </c>
      <c r="H194">
        <v>0.84835886523768356</v>
      </c>
      <c r="I194">
        <v>0.22902085967360011</v>
      </c>
      <c r="J194">
        <v>0.90092800525747441</v>
      </c>
      <c r="K194">
        <v>0.75774437092864011</v>
      </c>
      <c r="L194">
        <v>0.15916518299124341</v>
      </c>
      <c r="M194">
        <v>0.56668869624716667</v>
      </c>
      <c r="N194">
        <v>1.431192194340587</v>
      </c>
      <c r="O194">
        <v>0.20966822572580709</v>
      </c>
      <c r="P194">
        <v>0.20321835237122921</v>
      </c>
      <c r="Q194">
        <v>0.19336242615945221</v>
      </c>
      <c r="R194">
        <v>0.38676195359339621</v>
      </c>
      <c r="S194">
        <v>0.46840665305902862</v>
      </c>
      <c r="T194">
        <v>0.32807316874221548</v>
      </c>
      <c r="U194">
        <v>0.62147178507676193</v>
      </c>
      <c r="V194">
        <v>0.82184404275467671</v>
      </c>
      <c r="W194">
        <v>0.35842384195990917</v>
      </c>
      <c r="X194">
        <v>0.88647195199601081</v>
      </c>
      <c r="Y194">
        <v>0.92077685624377359</v>
      </c>
      <c r="Z194">
        <v>0.90428815211700508</v>
      </c>
      <c r="AA194">
        <v>0.78398798073312703</v>
      </c>
      <c r="AB194">
        <v>0.72452391780243131</v>
      </c>
      <c r="AC194">
        <v>0.72433644523009155</v>
      </c>
      <c r="AD194">
        <v>0.70310672652195916</v>
      </c>
      <c r="AE194">
        <v>1.003166167877874</v>
      </c>
      <c r="AF194">
        <v>1.082935633393532</v>
      </c>
      <c r="AG194">
        <v>0.29992914786466152</v>
      </c>
      <c r="AH194" t="s">
        <v>79</v>
      </c>
      <c r="AI194" s="1">
        <v>45200</v>
      </c>
      <c r="AJ194" t="s">
        <v>43</v>
      </c>
      <c r="AK194">
        <v>13</v>
      </c>
    </row>
    <row r="195" spans="1:37" x14ac:dyDescent="0.25">
      <c r="A195">
        <v>45211</v>
      </c>
      <c r="B195">
        <v>0.31511227619089488</v>
      </c>
      <c r="C195">
        <v>1.5069795842049939E-3</v>
      </c>
      <c r="D195">
        <v>3.2622694865756557E-2</v>
      </c>
      <c r="E195">
        <v>0.59658467406079951</v>
      </c>
      <c r="F195">
        <v>7.9300147189312636E-2</v>
      </c>
      <c r="G195">
        <v>4.1631089392538317E-2</v>
      </c>
      <c r="H195">
        <v>1.555064341401055</v>
      </c>
      <c r="I195">
        <v>0.1398576825386208</v>
      </c>
      <c r="J195">
        <v>4.6565600171280017E-2</v>
      </c>
      <c r="K195">
        <v>4.2963142306002159E-3</v>
      </c>
      <c r="L195">
        <v>3.7425101497991012E-3</v>
      </c>
      <c r="M195">
        <v>2.1081971342251518E-3</v>
      </c>
      <c r="N195">
        <v>5.9719835679758138E-2</v>
      </c>
      <c r="O195">
        <v>0.23681364744116759</v>
      </c>
      <c r="P195">
        <v>0.1783366271650865</v>
      </c>
      <c r="Q195">
        <v>0.2300528437072451</v>
      </c>
      <c r="R195">
        <v>2.603580252195373E-3</v>
      </c>
      <c r="S195">
        <v>0.21951637609690389</v>
      </c>
      <c r="T195">
        <v>0.16404744916108671</v>
      </c>
      <c r="U195">
        <v>5.8222157422165651E-4</v>
      </c>
      <c r="V195">
        <v>6.0690658669214519E-2</v>
      </c>
      <c r="W195">
        <v>6.1354004899471848E-2</v>
      </c>
      <c r="X195">
        <v>0.32832296800932032</v>
      </c>
      <c r="Y195">
        <v>6.2624680214286965E-2</v>
      </c>
      <c r="Z195">
        <v>0.39425227252789891</v>
      </c>
      <c r="AA195">
        <v>9.0244840951555799E-2</v>
      </c>
      <c r="AB195">
        <v>0.40739171150946601</v>
      </c>
      <c r="AC195">
        <v>5.3395509941754488E-2</v>
      </c>
      <c r="AD195">
        <v>0.1069908265619669</v>
      </c>
      <c r="AE195">
        <v>0.14363878610094721</v>
      </c>
      <c r="AF195">
        <v>0.33212045042480742</v>
      </c>
      <c r="AG195">
        <v>0.41019701108032869</v>
      </c>
      <c r="AH195" t="s">
        <v>79</v>
      </c>
      <c r="AI195" s="1">
        <v>45200</v>
      </c>
      <c r="AJ195" t="s">
        <v>38</v>
      </c>
      <c r="AK195">
        <v>12</v>
      </c>
    </row>
    <row r="196" spans="1:37" x14ac:dyDescent="0.25">
      <c r="A196">
        <v>45210</v>
      </c>
      <c r="B196">
        <v>1.3584905658865021</v>
      </c>
      <c r="C196">
        <v>0.45266492778009432</v>
      </c>
      <c r="D196">
        <v>9.4637339214553027E-4</v>
      </c>
      <c r="E196">
        <v>0.49635268654905818</v>
      </c>
      <c r="F196">
        <v>0.8625318595640018</v>
      </c>
      <c r="G196">
        <v>2.524020624068227</v>
      </c>
      <c r="H196">
        <v>1.624141119215802</v>
      </c>
      <c r="I196">
        <v>1.390312393303375</v>
      </c>
      <c r="J196">
        <v>5.0569213180464327</v>
      </c>
      <c r="K196">
        <v>0.7098142459614577</v>
      </c>
      <c r="L196">
        <v>0.10511475384281529</v>
      </c>
      <c r="M196">
        <v>4.0868275311654122E-2</v>
      </c>
      <c r="N196">
        <v>1.6786313274400719</v>
      </c>
      <c r="O196">
        <v>0.3779445078952508</v>
      </c>
      <c r="P196">
        <v>0.51575763202729674</v>
      </c>
      <c r="Q196">
        <v>0.35140854482462242</v>
      </c>
      <c r="R196">
        <v>0.25372603023294588</v>
      </c>
      <c r="S196">
        <v>1.4490887528266749</v>
      </c>
      <c r="T196">
        <v>0.25274387708451312</v>
      </c>
      <c r="U196">
        <v>0.59937973387129362</v>
      </c>
      <c r="V196">
        <v>0.71251049934174304</v>
      </c>
      <c r="W196">
        <v>1.505961603773031</v>
      </c>
      <c r="X196">
        <v>1.556938374891365</v>
      </c>
      <c r="Y196">
        <v>0.90936782841439068</v>
      </c>
      <c r="Z196">
        <v>1.341514492154309</v>
      </c>
      <c r="AA196">
        <v>1.8245478482159609</v>
      </c>
      <c r="AB196">
        <v>0.72021507062477919</v>
      </c>
      <c r="AC196">
        <v>0.18057112572560491</v>
      </c>
      <c r="AD196">
        <v>0.43296411091988951</v>
      </c>
      <c r="AE196">
        <v>1.7156648968467449</v>
      </c>
      <c r="AF196">
        <v>1.258988997078931</v>
      </c>
      <c r="AG196">
        <v>0.8063757818035151</v>
      </c>
      <c r="AH196" t="s">
        <v>79</v>
      </c>
      <c r="AI196" s="1">
        <v>45200</v>
      </c>
      <c r="AJ196" t="s">
        <v>39</v>
      </c>
      <c r="AK196">
        <v>11</v>
      </c>
    </row>
    <row r="197" spans="1:37" x14ac:dyDescent="0.25">
      <c r="A197">
        <v>45209</v>
      </c>
      <c r="B197">
        <v>0.71906917357924471</v>
      </c>
      <c r="C197">
        <v>3.4231523907108992E-2</v>
      </c>
      <c r="D197">
        <v>0.32564346078429718</v>
      </c>
      <c r="E197">
        <v>1.028853274262606</v>
      </c>
      <c r="F197">
        <v>9.5625515562036253E-5</v>
      </c>
      <c r="G197">
        <v>9.0908683505817475E-2</v>
      </c>
      <c r="H197">
        <v>0.92460101294214536</v>
      </c>
      <c r="I197">
        <v>2.9264684432171491</v>
      </c>
      <c r="J197">
        <v>1.725487414055442E-3</v>
      </c>
      <c r="K197">
        <v>0.26376796181302548</v>
      </c>
      <c r="L197">
        <v>3.7503515666632493E-2</v>
      </c>
      <c r="M197">
        <v>0.31365224765194982</v>
      </c>
      <c r="N197">
        <v>0.16802521569400899</v>
      </c>
      <c r="O197">
        <v>0.20278458602570071</v>
      </c>
      <c r="P197">
        <v>0.61530285896401682</v>
      </c>
      <c r="Q197">
        <v>0.2334521239268755</v>
      </c>
      <c r="R197">
        <v>6.0405235577687269E-4</v>
      </c>
      <c r="S197">
        <v>1.1884294759300089</v>
      </c>
      <c r="T197">
        <v>7.5581601391220943E-2</v>
      </c>
      <c r="U197">
        <v>0</v>
      </c>
      <c r="V197">
        <v>3.8289270354259351E-4</v>
      </c>
      <c r="W197">
        <v>2.5428158068358528</v>
      </c>
      <c r="X197">
        <v>0.24060970430228409</v>
      </c>
      <c r="Y197">
        <v>1.325981006281892</v>
      </c>
      <c r="Z197">
        <v>0.79178412282159749</v>
      </c>
      <c r="AA197">
        <v>0.47541461761773413</v>
      </c>
      <c r="AB197">
        <v>0.1951467111891306</v>
      </c>
      <c r="AC197">
        <v>0.56661669867213527</v>
      </c>
      <c r="AD197">
        <v>0.28860725139448201</v>
      </c>
      <c r="AE197">
        <v>2.973755861185148E-2</v>
      </c>
      <c r="AF197">
        <v>0.51881871159021775</v>
      </c>
      <c r="AG197">
        <v>2.2713113122365129</v>
      </c>
      <c r="AH197" t="s">
        <v>79</v>
      </c>
      <c r="AI197" s="1">
        <v>45200</v>
      </c>
      <c r="AJ197" t="s">
        <v>40</v>
      </c>
      <c r="AK197">
        <v>10</v>
      </c>
    </row>
    <row r="198" spans="1:37" x14ac:dyDescent="0.25">
      <c r="A198">
        <v>45208</v>
      </c>
      <c r="B198">
        <v>0.92934724818193182</v>
      </c>
      <c r="C198">
        <v>0.71218398038281794</v>
      </c>
      <c r="D198">
        <v>0.1299716408139707</v>
      </c>
      <c r="E198">
        <v>0.77179167717860087</v>
      </c>
      <c r="F198">
        <v>0.38449309580000862</v>
      </c>
      <c r="G198">
        <v>0.69991792854635637</v>
      </c>
      <c r="H198">
        <v>1.015283151861472</v>
      </c>
      <c r="I198">
        <v>0.80407540940697786</v>
      </c>
      <c r="J198">
        <v>2.2628053632824172</v>
      </c>
      <c r="K198">
        <v>0.30451499891267142</v>
      </c>
      <c r="L198">
        <v>8.670713612358838E-2</v>
      </c>
      <c r="M198">
        <v>0.80985435246846871</v>
      </c>
      <c r="N198">
        <v>1.129020686944668</v>
      </c>
      <c r="O198">
        <v>0.56704503219707092</v>
      </c>
      <c r="P198">
        <v>0.21818086256041341</v>
      </c>
      <c r="Q198">
        <v>0.62251446824850321</v>
      </c>
      <c r="R198">
        <v>0.10210904524839159</v>
      </c>
      <c r="S198">
        <v>1.657851029696997</v>
      </c>
      <c r="T198">
        <v>0.14191245644473949</v>
      </c>
      <c r="U198">
        <v>0.15929317052370059</v>
      </c>
      <c r="V198">
        <v>0.38731955023052278</v>
      </c>
      <c r="W198">
        <v>1.125597086499655</v>
      </c>
      <c r="X198">
        <v>1.182136536146478</v>
      </c>
      <c r="Y198">
        <v>0.19440210886374759</v>
      </c>
      <c r="Z198">
        <v>1.1517013377983001</v>
      </c>
      <c r="AA198">
        <v>1.0304183426267419</v>
      </c>
      <c r="AB198">
        <v>0.55539943678705217</v>
      </c>
      <c r="AC198">
        <v>0.38393902988654738</v>
      </c>
      <c r="AD198">
        <v>0.87583570553739276</v>
      </c>
      <c r="AE198">
        <v>0.79607387563164389</v>
      </c>
      <c r="AF198">
        <v>0.88770911991114576</v>
      </c>
      <c r="AG198">
        <v>1.0059642511094751</v>
      </c>
      <c r="AH198" t="s">
        <v>79</v>
      </c>
      <c r="AI198" s="1">
        <v>45200</v>
      </c>
      <c r="AJ198" t="s">
        <v>41</v>
      </c>
      <c r="AK198">
        <v>9</v>
      </c>
    </row>
    <row r="199" spans="1:37" x14ac:dyDescent="0.25">
      <c r="A199">
        <v>45205</v>
      </c>
      <c r="B199">
        <v>0.93457190615382824</v>
      </c>
      <c r="C199">
        <v>1.6558151364434921</v>
      </c>
      <c r="D199">
        <v>0.2365237618215309</v>
      </c>
      <c r="E199">
        <v>0.88408438497753128</v>
      </c>
      <c r="F199">
        <v>0.73517151945159509</v>
      </c>
      <c r="G199">
        <v>1.812419761402875</v>
      </c>
      <c r="H199">
        <v>0.2412974092131025</v>
      </c>
      <c r="I199">
        <v>0.39589650574296897</v>
      </c>
      <c r="J199">
        <v>0.26436597489207869</v>
      </c>
      <c r="K199">
        <v>0.22254749660081649</v>
      </c>
      <c r="L199">
        <v>1.0954476299817959</v>
      </c>
      <c r="M199">
        <v>0.2082557565695011</v>
      </c>
      <c r="N199">
        <v>0.837952466519025</v>
      </c>
      <c r="O199">
        <v>0.19884688475211171</v>
      </c>
      <c r="P199">
        <v>0.40827769485208742</v>
      </c>
      <c r="Q199">
        <v>0.81019613980597749</v>
      </c>
      <c r="R199">
        <v>1.4633368855101561</v>
      </c>
      <c r="S199">
        <v>0.81618297538241247</v>
      </c>
      <c r="T199">
        <v>0.45194403095722008</v>
      </c>
      <c r="U199">
        <v>0.27436695460625449</v>
      </c>
      <c r="V199">
        <v>1.1583390221277661</v>
      </c>
      <c r="W199">
        <v>0.6378901472180265</v>
      </c>
      <c r="X199">
        <v>1.2216206411817609</v>
      </c>
      <c r="Y199">
        <v>0.27188078999988152</v>
      </c>
      <c r="Z199">
        <v>1.279993433385783</v>
      </c>
      <c r="AA199">
        <v>0.53310994477683682</v>
      </c>
      <c r="AB199">
        <v>0.61563389868514118</v>
      </c>
      <c r="AC199">
        <v>0.3862160128153504</v>
      </c>
      <c r="AD199">
        <v>0.6240124101015172</v>
      </c>
      <c r="AE199">
        <v>1.507817512340615</v>
      </c>
      <c r="AF199">
        <v>0.77821602245625299</v>
      </c>
      <c r="AG199">
        <v>0.61236769257872659</v>
      </c>
      <c r="AH199" t="s">
        <v>80</v>
      </c>
      <c r="AI199" s="1">
        <v>45200</v>
      </c>
      <c r="AJ199" t="s">
        <v>43</v>
      </c>
      <c r="AK199">
        <v>6</v>
      </c>
    </row>
    <row r="200" spans="1:37" x14ac:dyDescent="0.25">
      <c r="A200">
        <v>45204</v>
      </c>
      <c r="B200">
        <v>0.14582635411210329</v>
      </c>
      <c r="C200">
        <v>0</v>
      </c>
      <c r="D200">
        <v>0.24280973657706101</v>
      </c>
      <c r="E200">
        <v>1.361675982531157E-2</v>
      </c>
      <c r="F200">
        <v>1.306993388051543</v>
      </c>
      <c r="G200">
        <v>4.3725630305436081E-4</v>
      </c>
      <c r="H200">
        <v>7.9320969154333079E-2</v>
      </c>
      <c r="I200">
        <v>1.351670773343506E-2</v>
      </c>
      <c r="J200">
        <v>4.802286610446245E-3</v>
      </c>
      <c r="K200">
        <v>2.9752516100195511E-2</v>
      </c>
      <c r="L200">
        <v>0.1102554100655842</v>
      </c>
      <c r="M200">
        <v>1.6879824857585941E-2</v>
      </c>
      <c r="N200">
        <v>3.9957361942002979E-2</v>
      </c>
      <c r="O200">
        <v>5.9792578652574313E-2</v>
      </c>
      <c r="P200">
        <v>1.303894048384494E-2</v>
      </c>
      <c r="Q200">
        <v>2.034404469941309E-3</v>
      </c>
      <c r="R200">
        <v>0</v>
      </c>
      <c r="S200">
        <v>2.0440900332353702E-2</v>
      </c>
      <c r="T200">
        <v>0.12760408121534841</v>
      </c>
      <c r="U200">
        <v>0</v>
      </c>
      <c r="V200">
        <v>0.14273402245919839</v>
      </c>
      <c r="W200">
        <v>0.14074121686042371</v>
      </c>
      <c r="X200">
        <v>0.17524883148404649</v>
      </c>
      <c r="Y200">
        <v>1.5732854850515079E-2</v>
      </c>
      <c r="Z200">
        <v>4.249422771886785E-2</v>
      </c>
      <c r="AA200">
        <v>2.1084188042341939E-2</v>
      </c>
      <c r="AB200">
        <v>0.24307831438135219</v>
      </c>
      <c r="AC200">
        <v>0.20085233791525919</v>
      </c>
      <c r="AD200">
        <v>2.2436245466537731E-3</v>
      </c>
      <c r="AE200">
        <v>6.1709339091019812E-2</v>
      </c>
      <c r="AF200">
        <v>0.19363871485904061</v>
      </c>
      <c r="AG200">
        <v>4.5055998183309992E-2</v>
      </c>
      <c r="AH200" t="s">
        <v>80</v>
      </c>
      <c r="AI200" s="1">
        <v>45200</v>
      </c>
      <c r="AJ200" t="s">
        <v>38</v>
      </c>
      <c r="AK200">
        <v>5</v>
      </c>
    </row>
    <row r="201" spans="1:37" x14ac:dyDescent="0.25">
      <c r="A201">
        <v>45203</v>
      </c>
      <c r="B201">
        <v>1.0169603600039221</v>
      </c>
      <c r="C201">
        <v>0.44094579670559741</v>
      </c>
      <c r="D201">
        <v>0.50624789941541193</v>
      </c>
      <c r="E201">
        <v>0.66019102733237656</v>
      </c>
      <c r="F201">
        <v>0.70322398356881077</v>
      </c>
      <c r="G201">
        <v>1.886739537176598</v>
      </c>
      <c r="H201">
        <v>0.55884497411862988</v>
      </c>
      <c r="I201">
        <v>0.89672912038998043</v>
      </c>
      <c r="J201">
        <v>1.034110594526247</v>
      </c>
      <c r="K201">
        <v>1.149326971067598</v>
      </c>
      <c r="L201">
        <v>0.12550935460967341</v>
      </c>
      <c r="M201">
        <v>0.120578320343875</v>
      </c>
      <c r="N201">
        <v>2.4423288142620998</v>
      </c>
      <c r="O201">
        <v>0.41359635213687912</v>
      </c>
      <c r="P201">
        <v>0.66941026823131766</v>
      </c>
      <c r="Q201">
        <v>0.37114792414935999</v>
      </c>
      <c r="R201">
        <v>0.64213125103740998</v>
      </c>
      <c r="S201">
        <v>0.79866010264517617</v>
      </c>
      <c r="T201">
        <v>0.43264357503430367</v>
      </c>
      <c r="U201">
        <v>0.73768557351253938</v>
      </c>
      <c r="V201">
        <v>0.72148838520601599</v>
      </c>
      <c r="W201">
        <v>0.40221560319037941</v>
      </c>
      <c r="X201">
        <v>0.86542465708578376</v>
      </c>
      <c r="Y201">
        <v>0.6102312526526894</v>
      </c>
      <c r="Z201">
        <v>1.0016985541850709</v>
      </c>
      <c r="AA201">
        <v>1.437589952175929</v>
      </c>
      <c r="AB201">
        <v>0.52301249090273327</v>
      </c>
      <c r="AC201">
        <v>0.3104728861166613</v>
      </c>
      <c r="AD201">
        <v>0.35126829654011188</v>
      </c>
      <c r="AE201">
        <v>1.290655984033247</v>
      </c>
      <c r="AF201">
        <v>0.86782075754375021</v>
      </c>
      <c r="AG201">
        <v>0.73066482186309123</v>
      </c>
      <c r="AH201" t="s">
        <v>80</v>
      </c>
      <c r="AI201" s="1">
        <v>45200</v>
      </c>
      <c r="AJ201" t="s">
        <v>39</v>
      </c>
      <c r="AK201">
        <v>4</v>
      </c>
    </row>
    <row r="202" spans="1:37" x14ac:dyDescent="0.25">
      <c r="A202">
        <v>45202</v>
      </c>
      <c r="B202">
        <v>7.6803239792444036E-2</v>
      </c>
      <c r="C202">
        <v>1.626470825987316E-2</v>
      </c>
      <c r="D202">
        <v>4.7263063051716042E-2</v>
      </c>
      <c r="E202">
        <v>1.609202925879907E-2</v>
      </c>
      <c r="F202">
        <v>1.706363830683446E-2</v>
      </c>
      <c r="G202">
        <v>8.065580005939427E-3</v>
      </c>
      <c r="H202">
        <v>0.11785347469380381</v>
      </c>
      <c r="I202">
        <v>8.3914191016650451E-3</v>
      </c>
      <c r="J202">
        <v>0</v>
      </c>
      <c r="K202">
        <v>2.4787615941719361E-2</v>
      </c>
      <c r="L202">
        <v>0.23808602736164561</v>
      </c>
      <c r="M202">
        <v>4.8867631154753122E-2</v>
      </c>
      <c r="N202">
        <v>0.1539834687133452</v>
      </c>
      <c r="O202">
        <v>0.2387477213986513</v>
      </c>
      <c r="P202">
        <v>9.0347956602624575E-3</v>
      </c>
      <c r="Q202">
        <v>1.033129553166233E-2</v>
      </c>
      <c r="R202">
        <v>0</v>
      </c>
      <c r="S202">
        <v>3.5974431311293489E-4</v>
      </c>
      <c r="T202">
        <v>9.691449957416531E-3</v>
      </c>
      <c r="U202">
        <v>6.8909594317807642E-3</v>
      </c>
      <c r="V202">
        <v>7.3661382592015726E-2</v>
      </c>
      <c r="W202">
        <v>1.0410110569241899E-4</v>
      </c>
      <c r="X202">
        <v>7.2748051888917309E-3</v>
      </c>
      <c r="Y202">
        <v>0.29669538416087188</v>
      </c>
      <c r="Z202">
        <v>1.239358942703594E-2</v>
      </c>
      <c r="AA202">
        <v>8.1363563231732661E-2</v>
      </c>
      <c r="AB202">
        <v>4.8902367122042788E-2</v>
      </c>
      <c r="AC202">
        <v>0.32145215253383308</v>
      </c>
      <c r="AD202">
        <v>1.7330600498522551E-2</v>
      </c>
      <c r="AE202">
        <v>2.433065928206976E-3</v>
      </c>
      <c r="AF202">
        <v>0.11906341889930951</v>
      </c>
      <c r="AG202">
        <v>0.12899197755285749</v>
      </c>
      <c r="AH202" t="s">
        <v>80</v>
      </c>
      <c r="AI202" s="1">
        <v>45200</v>
      </c>
      <c r="AJ202" t="s">
        <v>40</v>
      </c>
      <c r="AK202">
        <v>3</v>
      </c>
    </row>
    <row r="203" spans="1:37" x14ac:dyDescent="0.25">
      <c r="A203">
        <v>45201</v>
      </c>
      <c r="B203">
        <v>0.32241355278936068</v>
      </c>
      <c r="C203">
        <v>0.11288942354246261</v>
      </c>
      <c r="D203">
        <v>9.0225112210284966E-2</v>
      </c>
      <c r="E203">
        <v>7.8288034804988471E-2</v>
      </c>
      <c r="F203">
        <v>1.4384897824167371</v>
      </c>
      <c r="G203">
        <v>4.0096835720829213E-2</v>
      </c>
      <c r="H203">
        <v>4.7516722466351129E-2</v>
      </c>
      <c r="I203">
        <v>5.4721823815645707E-3</v>
      </c>
      <c r="J203">
        <v>5.3526179649936983E-3</v>
      </c>
      <c r="K203">
        <v>4.8588362157461151E-2</v>
      </c>
      <c r="L203">
        <v>0.1015111186849548</v>
      </c>
      <c r="M203">
        <v>0.27905607675717448</v>
      </c>
      <c r="N203">
        <v>0.42258773127760441</v>
      </c>
      <c r="O203">
        <v>6.3216163968918174E-2</v>
      </c>
      <c r="P203">
        <v>0.1975692919958186</v>
      </c>
      <c r="Q203">
        <v>5.8140470612159649E-2</v>
      </c>
      <c r="R203">
        <v>3.4350192654893953E-2</v>
      </c>
      <c r="S203">
        <v>4.3568809205483713E-2</v>
      </c>
      <c r="T203">
        <v>0.39764471381458599</v>
      </c>
      <c r="U203">
        <v>2.830251877059188</v>
      </c>
      <c r="V203">
        <v>6.2649082254200697E-2</v>
      </c>
      <c r="W203">
        <v>1.3437125525518741E-2</v>
      </c>
      <c r="X203">
        <v>0.30107150544751582</v>
      </c>
      <c r="Y203">
        <v>0.56903709158133409</v>
      </c>
      <c r="Z203">
        <v>0.14121826435592619</v>
      </c>
      <c r="AA203">
        <v>0.31730277983622018</v>
      </c>
      <c r="AB203">
        <v>0.28622266151555148</v>
      </c>
      <c r="AC203">
        <v>0.3642794241310976</v>
      </c>
      <c r="AD203">
        <v>8.4986533669329456E-2</v>
      </c>
      <c r="AE203">
        <v>9.3713065410030508E-2</v>
      </c>
      <c r="AF203">
        <v>0.4218543914092131</v>
      </c>
      <c r="AG203">
        <v>0.24021864540839871</v>
      </c>
      <c r="AH203" t="s">
        <v>80</v>
      </c>
      <c r="AI203" s="1">
        <v>45200</v>
      </c>
      <c r="AJ203" t="s">
        <v>41</v>
      </c>
      <c r="AK203">
        <v>2</v>
      </c>
    </row>
    <row r="204" spans="1:37" x14ac:dyDescent="0.25">
      <c r="A204">
        <v>45198</v>
      </c>
      <c r="B204">
        <v>0.29461212874366111</v>
      </c>
      <c r="C204">
        <v>6.4606832081107554E-2</v>
      </c>
      <c r="D204">
        <v>1.892178246861561E-2</v>
      </c>
      <c r="E204">
        <v>0.1016241437113197</v>
      </c>
      <c r="F204">
        <v>0.72129829065676299</v>
      </c>
      <c r="G204">
        <v>3.4288809065715117E-2</v>
      </c>
      <c r="H204">
        <v>1.7088355642083601E-2</v>
      </c>
      <c r="I204">
        <v>6.2334751440286378E-2</v>
      </c>
      <c r="J204">
        <v>5.329586277403502E-4</v>
      </c>
      <c r="K204">
        <v>0.30147641141711662</v>
      </c>
      <c r="L204">
        <v>0.1100463915878231</v>
      </c>
      <c r="M204">
        <v>0.39310277112153069</v>
      </c>
      <c r="N204">
        <v>0.51261646873330724</v>
      </c>
      <c r="O204">
        <v>9.0336204900909892E-2</v>
      </c>
      <c r="P204">
        <v>0.33004650901011451</v>
      </c>
      <c r="Q204">
        <v>0.18542808823855361</v>
      </c>
      <c r="R204">
        <v>3.482119330159552E-2</v>
      </c>
      <c r="S204">
        <v>4.9814562401820237E-2</v>
      </c>
      <c r="T204">
        <v>2.2338391090065489E-2</v>
      </c>
      <c r="U204">
        <v>2.7397422117502471E-2</v>
      </c>
      <c r="V204">
        <v>8.7135230461132654E-2</v>
      </c>
      <c r="W204">
        <v>0.21448408677951719</v>
      </c>
      <c r="X204">
        <v>0.24818574799276891</v>
      </c>
      <c r="Y204">
        <v>8.6619658701596547E-2</v>
      </c>
      <c r="Z204">
        <v>0.13118142272773059</v>
      </c>
      <c r="AA204">
        <v>0.34858955489469029</v>
      </c>
      <c r="AB204">
        <v>0.15941211602583119</v>
      </c>
      <c r="AC204">
        <v>0.31118217871214371</v>
      </c>
      <c r="AD204">
        <v>0.1003949949108124</v>
      </c>
      <c r="AE204">
        <v>8.4777418619618003E-2</v>
      </c>
      <c r="AF204">
        <v>0.27550613607788071</v>
      </c>
      <c r="AG204">
        <v>0.45859408401637403</v>
      </c>
      <c r="AH204" t="s">
        <v>81</v>
      </c>
      <c r="AI204" s="1">
        <v>45170</v>
      </c>
      <c r="AJ204" t="s">
        <v>43</v>
      </c>
      <c r="AK204">
        <v>29</v>
      </c>
    </row>
    <row r="205" spans="1:37" x14ac:dyDescent="0.25">
      <c r="A205">
        <v>45197</v>
      </c>
      <c r="B205">
        <v>0.31232951081420268</v>
      </c>
      <c r="C205">
        <v>1.5563236327892169E-2</v>
      </c>
      <c r="D205">
        <v>1.625725797273667E-2</v>
      </c>
      <c r="E205">
        <v>7.8619062422564168E-2</v>
      </c>
      <c r="F205">
        <v>0.19047083998264169</v>
      </c>
      <c r="G205">
        <v>0.1225466069827725</v>
      </c>
      <c r="H205">
        <v>0.1417141948196286</v>
      </c>
      <c r="I205">
        <v>0.19236371788049841</v>
      </c>
      <c r="J205">
        <v>3.151926802337758</v>
      </c>
      <c r="K205">
        <v>4.2851375194122229E-2</v>
      </c>
      <c r="L205">
        <v>7.0250635133752834E-2</v>
      </c>
      <c r="M205">
        <v>0.30064575069956279</v>
      </c>
      <c r="N205">
        <v>8.1791905859086106E-2</v>
      </c>
      <c r="O205">
        <v>0.1579576499154989</v>
      </c>
      <c r="P205">
        <v>6.111584199366394E-2</v>
      </c>
      <c r="Q205">
        <v>0.20425440702524961</v>
      </c>
      <c r="R205">
        <v>1.6890007148503861E-2</v>
      </c>
      <c r="S205">
        <v>0.54514243997455436</v>
      </c>
      <c r="T205">
        <v>6.51990355388192E-2</v>
      </c>
      <c r="U205">
        <v>6.2011852284805276E-3</v>
      </c>
      <c r="V205">
        <v>1.2441283930928</v>
      </c>
      <c r="W205">
        <v>0.22663022423237469</v>
      </c>
      <c r="X205">
        <v>0.1429880000632201</v>
      </c>
      <c r="Y205">
        <v>0.1443778877876615</v>
      </c>
      <c r="Z205">
        <v>0.21738523917948971</v>
      </c>
      <c r="AA205">
        <v>0.32082904575068638</v>
      </c>
      <c r="AB205">
        <v>0.3137038450101397</v>
      </c>
      <c r="AC205">
        <v>0.17289108188635741</v>
      </c>
      <c r="AD205">
        <v>0.47463714603643908</v>
      </c>
      <c r="AE205">
        <v>0.3521772872077587</v>
      </c>
      <c r="AF205">
        <v>0.2246769481502692</v>
      </c>
      <c r="AG205">
        <v>0.1528999202401671</v>
      </c>
      <c r="AH205" t="s">
        <v>81</v>
      </c>
      <c r="AI205" s="1">
        <v>45170</v>
      </c>
      <c r="AJ205" t="s">
        <v>38</v>
      </c>
      <c r="AK205">
        <v>28</v>
      </c>
    </row>
    <row r="206" spans="1:37" x14ac:dyDescent="0.25">
      <c r="A206">
        <v>45196</v>
      </c>
      <c r="B206">
        <v>1.50956618855752</v>
      </c>
      <c r="C206">
        <v>1.6719190853553629</v>
      </c>
      <c r="D206">
        <v>0.4004287199433012</v>
      </c>
      <c r="E206">
        <v>1.554802437323094</v>
      </c>
      <c r="F206">
        <v>1.8769507052433421</v>
      </c>
      <c r="G206">
        <v>3.7061220628249809</v>
      </c>
      <c r="H206">
        <v>0.73717957395326539</v>
      </c>
      <c r="I206">
        <v>1.626672475474966</v>
      </c>
      <c r="J206">
        <v>1.810503903624233</v>
      </c>
      <c r="K206">
        <v>2.2865338225217271</v>
      </c>
      <c r="L206">
        <v>2.6252775493649131E-2</v>
      </c>
      <c r="M206">
        <v>1.1685645172215089</v>
      </c>
      <c r="N206">
        <v>0.80900713456341977</v>
      </c>
      <c r="O206">
        <v>0.6903260556378209</v>
      </c>
      <c r="P206">
        <v>0.94306286057175792</v>
      </c>
      <c r="Q206">
        <v>0.9176066243986658</v>
      </c>
      <c r="R206">
        <v>0.74914387108709302</v>
      </c>
      <c r="S206">
        <v>1.0723613856886309</v>
      </c>
      <c r="T206">
        <v>1.20991532800796</v>
      </c>
      <c r="U206">
        <v>1.1262605338531531</v>
      </c>
      <c r="V206">
        <v>2.02906310170445</v>
      </c>
      <c r="W206">
        <v>0.70660359845073062</v>
      </c>
      <c r="X206">
        <v>1.8034578174320079</v>
      </c>
      <c r="Y206">
        <v>0.31260877847765328</v>
      </c>
      <c r="Z206">
        <v>1.918227800697242</v>
      </c>
      <c r="AA206">
        <v>1.2592350637429519</v>
      </c>
      <c r="AB206">
        <v>1.3329867470439261</v>
      </c>
      <c r="AC206">
        <v>0.57075180965447203</v>
      </c>
      <c r="AD206">
        <v>0.77341151129975527</v>
      </c>
      <c r="AE206">
        <v>2.457861204431151</v>
      </c>
      <c r="AF206">
        <v>1.548257639530414</v>
      </c>
      <c r="AG206">
        <v>0.6903782010460795</v>
      </c>
      <c r="AH206" t="s">
        <v>81</v>
      </c>
      <c r="AI206" s="1">
        <v>45170</v>
      </c>
      <c r="AJ206" t="s">
        <v>39</v>
      </c>
      <c r="AK206">
        <v>27</v>
      </c>
    </row>
    <row r="207" spans="1:37" x14ac:dyDescent="0.25">
      <c r="A207">
        <v>45195</v>
      </c>
      <c r="B207">
        <v>6.7411554241722085E-2</v>
      </c>
      <c r="C207">
        <v>3.3185470059794241E-2</v>
      </c>
      <c r="D207">
        <v>0.14487511765695399</v>
      </c>
      <c r="E207">
        <v>7.7112490535850342E-2</v>
      </c>
      <c r="F207">
        <v>1.096270841937641E-4</v>
      </c>
      <c r="G207">
        <v>2.6861156204207749E-2</v>
      </c>
      <c r="H207">
        <v>3.9819377743373047E-2</v>
      </c>
      <c r="I207">
        <v>2.0103902109213E-2</v>
      </c>
      <c r="J207">
        <v>3.4964708888520098E-4</v>
      </c>
      <c r="K207">
        <v>4.395142979488538E-2</v>
      </c>
      <c r="L207">
        <v>0.16777157792086869</v>
      </c>
      <c r="M207">
        <v>3.4886872189540041E-3</v>
      </c>
      <c r="N207">
        <v>0.1090343126815323</v>
      </c>
      <c r="O207">
        <v>2.0510883267039579E-2</v>
      </c>
      <c r="P207">
        <v>5.5295993424532989E-3</v>
      </c>
      <c r="Q207">
        <v>4.5660411156570333E-3</v>
      </c>
      <c r="R207">
        <v>6.2648962552735556E-3</v>
      </c>
      <c r="S207">
        <v>4.3946984825866089E-5</v>
      </c>
      <c r="T207">
        <v>3.4198730576865642E-2</v>
      </c>
      <c r="U207">
        <v>0</v>
      </c>
      <c r="V207">
        <v>4.4726165020867653E-2</v>
      </c>
      <c r="W207">
        <v>9.4898220630376864E-3</v>
      </c>
      <c r="X207">
        <v>0.13076381602308021</v>
      </c>
      <c r="Y207">
        <v>0.52260406912446078</v>
      </c>
      <c r="Z207">
        <v>6.2064796934333609E-2</v>
      </c>
      <c r="AA207">
        <v>8.0585445773718581E-2</v>
      </c>
      <c r="AB207">
        <v>2.1054968869895292E-2</v>
      </c>
      <c r="AC207">
        <v>0.18029064986967289</v>
      </c>
      <c r="AD207">
        <v>8.2968372204922855E-3</v>
      </c>
      <c r="AE207">
        <v>1.395895807956723E-2</v>
      </c>
      <c r="AF207">
        <v>7.5479044643815288E-2</v>
      </c>
      <c r="AG207">
        <v>0.1739299624963071</v>
      </c>
      <c r="AH207" t="s">
        <v>81</v>
      </c>
      <c r="AI207" s="1">
        <v>45170</v>
      </c>
      <c r="AJ207" t="s">
        <v>40</v>
      </c>
      <c r="AK207">
        <v>26</v>
      </c>
    </row>
    <row r="208" spans="1:37" x14ac:dyDescent="0.25">
      <c r="A208">
        <v>45194</v>
      </c>
      <c r="B208">
        <v>6.4279605120796196E-2</v>
      </c>
      <c r="C208">
        <v>9.9172086889073125E-4</v>
      </c>
      <c r="D208">
        <v>0</v>
      </c>
      <c r="E208">
        <v>6.4600121873729807E-2</v>
      </c>
      <c r="F208">
        <v>0.1477272232458744</v>
      </c>
      <c r="G208">
        <v>1.5036469736325371E-2</v>
      </c>
      <c r="H208">
        <v>0</v>
      </c>
      <c r="I208">
        <v>0</v>
      </c>
      <c r="J208">
        <v>4.718164119175236E-3</v>
      </c>
      <c r="K208">
        <v>4.8087940604108386E-3</v>
      </c>
      <c r="L208">
        <v>2.2978319710282021E-2</v>
      </c>
      <c r="M208">
        <v>1.2519786080883601E-4</v>
      </c>
      <c r="N208">
        <v>2.6932555851539239E-3</v>
      </c>
      <c r="O208">
        <v>8.8883174598691481E-2</v>
      </c>
      <c r="P208">
        <v>2.2134682454182531E-4</v>
      </c>
      <c r="Q208">
        <v>1.104869594436966E-2</v>
      </c>
      <c r="R208">
        <v>0</v>
      </c>
      <c r="S208">
        <v>0</v>
      </c>
      <c r="T208">
        <v>1.8854016356033439E-4</v>
      </c>
      <c r="U208">
        <v>3.070545974049987E-3</v>
      </c>
      <c r="V208">
        <v>2.121013607351502</v>
      </c>
      <c r="W208">
        <v>8.834113836336669E-4</v>
      </c>
      <c r="X208">
        <v>4.4611845156486689E-2</v>
      </c>
      <c r="Y208">
        <v>6.678684628698639E-3</v>
      </c>
      <c r="Z208">
        <v>3.7953672584905021E-2</v>
      </c>
      <c r="AA208">
        <v>2.0950603724018409E-3</v>
      </c>
      <c r="AB208">
        <v>0.20262429422096229</v>
      </c>
      <c r="AC208">
        <v>3.7992644596333541E-3</v>
      </c>
      <c r="AD208">
        <v>3.4062202166077458E-3</v>
      </c>
      <c r="AE208">
        <v>2.140499465277417E-3</v>
      </c>
      <c r="AF208">
        <v>7.0674440132221225E-2</v>
      </c>
      <c r="AG208">
        <v>0.15964388716569261</v>
      </c>
      <c r="AH208" t="s">
        <v>81</v>
      </c>
      <c r="AI208" s="1">
        <v>45170</v>
      </c>
      <c r="AJ208" t="s">
        <v>41</v>
      </c>
      <c r="AK208">
        <v>25</v>
      </c>
    </row>
    <row r="209" spans="1:37" x14ac:dyDescent="0.25">
      <c r="A209">
        <v>45191</v>
      </c>
      <c r="B209">
        <v>0.40035010611454908</v>
      </c>
      <c r="C209">
        <v>0.87248691173271842</v>
      </c>
      <c r="D209">
        <v>0.61505625033685907</v>
      </c>
      <c r="E209">
        <v>8.4616272352736457E-2</v>
      </c>
      <c r="F209">
        <v>0.76233835136322514</v>
      </c>
      <c r="G209">
        <v>8.8850503580029504E-3</v>
      </c>
      <c r="H209">
        <v>0.16474482305974381</v>
      </c>
      <c r="I209">
        <v>0.29309547586895829</v>
      </c>
      <c r="J209">
        <v>1.9353653127051711E-2</v>
      </c>
      <c r="K209">
        <v>0.15139355677739519</v>
      </c>
      <c r="L209">
        <v>0.13115877502289469</v>
      </c>
      <c r="M209">
        <v>0.36575157432808109</v>
      </c>
      <c r="N209">
        <v>0.34022381831366122</v>
      </c>
      <c r="O209">
        <v>0.1724195381404261</v>
      </c>
      <c r="P209">
        <v>0.45011647704947549</v>
      </c>
      <c r="Q209">
        <v>0.58863613036463447</v>
      </c>
      <c r="R209">
        <v>0</v>
      </c>
      <c r="S209">
        <v>1.1718078434107591</v>
      </c>
      <c r="T209">
        <v>4.7579955640724772E-2</v>
      </c>
      <c r="U209">
        <v>1.556977846871608</v>
      </c>
      <c r="V209">
        <v>0.20452519898488469</v>
      </c>
      <c r="W209">
        <v>0.8457235763642833</v>
      </c>
      <c r="X209">
        <v>0.1474710450970052</v>
      </c>
      <c r="Y209">
        <v>0.3375068286787149</v>
      </c>
      <c r="Z209">
        <v>0.33087043843684472</v>
      </c>
      <c r="AA209">
        <v>0.36984429604032099</v>
      </c>
      <c r="AB209">
        <v>0.32802498384500328</v>
      </c>
      <c r="AC209">
        <v>0.36444799655653548</v>
      </c>
      <c r="AD209">
        <v>0.39197961463423781</v>
      </c>
      <c r="AE209">
        <v>0.12363084935617109</v>
      </c>
      <c r="AF209">
        <v>0.30252027374971519</v>
      </c>
      <c r="AG209">
        <v>0.60655720098825161</v>
      </c>
      <c r="AH209" t="s">
        <v>82</v>
      </c>
      <c r="AI209" s="1">
        <v>45170</v>
      </c>
      <c r="AJ209" t="s">
        <v>43</v>
      </c>
      <c r="AK209">
        <v>22</v>
      </c>
    </row>
    <row r="210" spans="1:37" x14ac:dyDescent="0.25">
      <c r="A210">
        <v>45190</v>
      </c>
      <c r="B210">
        <v>0.19090417650038091</v>
      </c>
      <c r="C210">
        <v>0.2846131456667817</v>
      </c>
      <c r="D210">
        <v>0</v>
      </c>
      <c r="E210">
        <v>4.2658392549511807E-2</v>
      </c>
      <c r="F210">
        <v>9.8712941372599547E-2</v>
      </c>
      <c r="G210">
        <v>5.152684850115145E-4</v>
      </c>
      <c r="H210">
        <v>0.12407789642790711</v>
      </c>
      <c r="I210">
        <v>0.2836812704914155</v>
      </c>
      <c r="J210">
        <v>4.1556774715778413E-2</v>
      </c>
      <c r="K210">
        <v>1.6212903575800741E-2</v>
      </c>
      <c r="L210">
        <v>9.6888397298877396E-2</v>
      </c>
      <c r="M210">
        <v>3.1070913059589099E-3</v>
      </c>
      <c r="N210">
        <v>0.1121304195544454</v>
      </c>
      <c r="O210">
        <v>0.45236541907012301</v>
      </c>
      <c r="P210">
        <v>0.35088187861330472</v>
      </c>
      <c r="Q210">
        <v>2.1244688626184061E-2</v>
      </c>
      <c r="R210">
        <v>0.50085316365741561</v>
      </c>
      <c r="S210">
        <v>0.58060835583135684</v>
      </c>
      <c r="T210">
        <v>0.1444394288897268</v>
      </c>
      <c r="U210">
        <v>6.7959330205563745E-2</v>
      </c>
      <c r="V210">
        <v>0.3744405696273343</v>
      </c>
      <c r="W210">
        <v>4.6321415130299148E-3</v>
      </c>
      <c r="X210">
        <v>8.5499537894996203E-2</v>
      </c>
      <c r="Y210">
        <v>1.8524300038934051E-2</v>
      </c>
      <c r="Z210">
        <v>0.16546843656710891</v>
      </c>
      <c r="AA210">
        <v>0.1731011308434546</v>
      </c>
      <c r="AB210">
        <v>0.16535210977396581</v>
      </c>
      <c r="AC210">
        <v>1.499881189043723E-2</v>
      </c>
      <c r="AD210">
        <v>8.7008545982956639E-3</v>
      </c>
      <c r="AE210">
        <v>7.0941816024762239E-2</v>
      </c>
      <c r="AF210">
        <v>0.1464147580666014</v>
      </c>
      <c r="AG210">
        <v>0.28924274449916948</v>
      </c>
      <c r="AH210" t="s">
        <v>82</v>
      </c>
      <c r="AI210" s="1">
        <v>45170</v>
      </c>
      <c r="AJ210" t="s">
        <v>38</v>
      </c>
      <c r="AK210">
        <v>21</v>
      </c>
    </row>
    <row r="211" spans="1:37" x14ac:dyDescent="0.25">
      <c r="A211">
        <v>45189</v>
      </c>
      <c r="B211">
        <v>1.609373600586339</v>
      </c>
      <c r="C211">
        <v>0.7773955326810511</v>
      </c>
      <c r="D211">
        <v>0.11263259041865489</v>
      </c>
      <c r="E211">
        <v>1.9208738357701429</v>
      </c>
      <c r="F211">
        <v>2.5322123646423891</v>
      </c>
      <c r="G211">
        <v>2.4232187136327208</v>
      </c>
      <c r="H211">
        <v>1.308680705398628</v>
      </c>
      <c r="I211">
        <v>1.0451573891444159</v>
      </c>
      <c r="J211">
        <v>0.2309573517950273</v>
      </c>
      <c r="K211">
        <v>6.9430974166798567</v>
      </c>
      <c r="L211">
        <v>9.766866550739127E-2</v>
      </c>
      <c r="M211">
        <v>0.1116633930299045</v>
      </c>
      <c r="N211">
        <v>1.574067895846375</v>
      </c>
      <c r="O211">
        <v>0.39848176348611303</v>
      </c>
      <c r="P211">
        <v>0.83808149315624536</v>
      </c>
      <c r="Q211">
        <v>0.62454457047409517</v>
      </c>
      <c r="R211">
        <v>0.7790667726483731</v>
      </c>
      <c r="S211">
        <v>0.36856425185364272</v>
      </c>
      <c r="T211">
        <v>0.56029885474165686</v>
      </c>
      <c r="U211">
        <v>7.806377815789709</v>
      </c>
      <c r="V211">
        <v>2.8036977327730219</v>
      </c>
      <c r="W211">
        <v>1.2768540898386771</v>
      </c>
      <c r="X211">
        <v>1.132190236918476</v>
      </c>
      <c r="Y211">
        <v>0.61403828803889082</v>
      </c>
      <c r="Z211">
        <v>1.672694318174534</v>
      </c>
      <c r="AA211">
        <v>2.251475370101375</v>
      </c>
      <c r="AB211">
        <v>1.29956488915393</v>
      </c>
      <c r="AC211">
        <v>0.23864187923877811</v>
      </c>
      <c r="AD211">
        <v>0.55795764006290094</v>
      </c>
      <c r="AE211">
        <v>1.622956822828286</v>
      </c>
      <c r="AF211">
        <v>1.724491291281514</v>
      </c>
      <c r="AG211">
        <v>1.3860390071392921</v>
      </c>
      <c r="AH211" t="s">
        <v>82</v>
      </c>
      <c r="AI211" s="1">
        <v>45170</v>
      </c>
      <c r="AJ211" t="s">
        <v>39</v>
      </c>
      <c r="AK211">
        <v>20</v>
      </c>
    </row>
    <row r="212" spans="1:37" x14ac:dyDescent="0.25">
      <c r="A212">
        <v>45188</v>
      </c>
      <c r="B212">
        <v>0.52406780265529107</v>
      </c>
      <c r="C212">
        <v>1.0455506274805351</v>
      </c>
      <c r="D212">
        <v>4.4202261031331867E-2</v>
      </c>
      <c r="E212">
        <v>0.1133178707353138</v>
      </c>
      <c r="F212">
        <v>0.47547233781092602</v>
      </c>
      <c r="G212">
        <v>0.65385765107237881</v>
      </c>
      <c r="H212">
        <v>0.33282912058256608</v>
      </c>
      <c r="I212">
        <v>0.45250098329529143</v>
      </c>
      <c r="J212">
        <v>0.35921265226699212</v>
      </c>
      <c r="K212">
        <v>0.75234073425819958</v>
      </c>
      <c r="L212">
        <v>0.21553396456959609</v>
      </c>
      <c r="M212">
        <v>0.30012734214831138</v>
      </c>
      <c r="N212">
        <v>0.68583856139191157</v>
      </c>
      <c r="O212">
        <v>0.18167568897258679</v>
      </c>
      <c r="P212">
        <v>4.3116322843001632E-2</v>
      </c>
      <c r="Q212">
        <v>0.140128898034835</v>
      </c>
      <c r="R212">
        <v>0.1212111589374925</v>
      </c>
      <c r="S212">
        <v>2.9655549492998881</v>
      </c>
      <c r="T212">
        <v>8.1815216404463514E-2</v>
      </c>
      <c r="U212">
        <v>3.654385740570483E-2</v>
      </c>
      <c r="V212">
        <v>0.39375340800112402</v>
      </c>
      <c r="W212">
        <v>0.18973306294579911</v>
      </c>
      <c r="X212">
        <v>0.83665026526550823</v>
      </c>
      <c r="Y212">
        <v>0.33912350470555869</v>
      </c>
      <c r="Z212">
        <v>0.61302214635612451</v>
      </c>
      <c r="AA212">
        <v>0.48254485480246112</v>
      </c>
      <c r="AB212">
        <v>0.23160869443614149</v>
      </c>
      <c r="AC212">
        <v>0.27845902614463242</v>
      </c>
      <c r="AD212">
        <v>0.27430265820888561</v>
      </c>
      <c r="AE212">
        <v>0.73380867750778811</v>
      </c>
      <c r="AF212">
        <v>0.41370550132117428</v>
      </c>
      <c r="AG212">
        <v>0.29874466445386533</v>
      </c>
      <c r="AH212" t="s">
        <v>82</v>
      </c>
      <c r="AI212" s="1">
        <v>45170</v>
      </c>
      <c r="AJ212" t="s">
        <v>40</v>
      </c>
      <c r="AK212">
        <v>19</v>
      </c>
    </row>
    <row r="213" spans="1:37" x14ac:dyDescent="0.25">
      <c r="A213">
        <v>45187</v>
      </c>
      <c r="B213">
        <v>0.12642204556482389</v>
      </c>
      <c r="C213">
        <v>6.1687098815065733E-2</v>
      </c>
      <c r="D213">
        <v>2.018102819399854E-2</v>
      </c>
      <c r="E213">
        <v>3.6514047322497328E-2</v>
      </c>
      <c r="F213">
        <v>2.3604850894774369E-2</v>
      </c>
      <c r="G213">
        <v>7.3751697705086175E-2</v>
      </c>
      <c r="H213">
        <v>5.6799153050044349E-2</v>
      </c>
      <c r="I213">
        <v>6.2582584416647994E-3</v>
      </c>
      <c r="J213">
        <v>0</v>
      </c>
      <c r="K213">
        <v>0.16635419657142561</v>
      </c>
      <c r="L213">
        <v>0.2003650979021919</v>
      </c>
      <c r="M213">
        <v>6.0321641976358571E-4</v>
      </c>
      <c r="N213">
        <v>7.4348559221202079E-2</v>
      </c>
      <c r="O213">
        <v>8.0951715090280332E-2</v>
      </c>
      <c r="P213">
        <v>0.34659574015265793</v>
      </c>
      <c r="Q213">
        <v>7.7515733310167586E-3</v>
      </c>
      <c r="R213">
        <v>0</v>
      </c>
      <c r="S213">
        <v>0.20409505236126901</v>
      </c>
      <c r="T213">
        <v>8.266015494133086E-2</v>
      </c>
      <c r="U213">
        <v>0.82535404980475791</v>
      </c>
      <c r="V213">
        <v>3.0296639871342079E-4</v>
      </c>
      <c r="W213">
        <v>1.3482820495887209E-2</v>
      </c>
      <c r="X213">
        <v>0.3231531039971447</v>
      </c>
      <c r="Y213">
        <v>8.3010337925287867E-3</v>
      </c>
      <c r="Z213">
        <v>0.1222981784315478</v>
      </c>
      <c r="AA213">
        <v>0.17832945978423911</v>
      </c>
      <c r="AB213">
        <v>4.431259559408661E-2</v>
      </c>
      <c r="AC213">
        <v>2.9053219383395581E-2</v>
      </c>
      <c r="AD213">
        <v>1.697655184325185E-2</v>
      </c>
      <c r="AE213">
        <v>9.9605452876726702E-2</v>
      </c>
      <c r="AF213">
        <v>5.7058856312968732E-2</v>
      </c>
      <c r="AG213">
        <v>0.28919080616050558</v>
      </c>
      <c r="AH213" t="s">
        <v>82</v>
      </c>
      <c r="AI213" s="1">
        <v>45170</v>
      </c>
      <c r="AJ213" t="s">
        <v>41</v>
      </c>
      <c r="AK213">
        <v>18</v>
      </c>
    </row>
    <row r="214" spans="1:37" x14ac:dyDescent="0.25">
      <c r="A214">
        <v>45184</v>
      </c>
      <c r="B214">
        <v>0.1870264315626527</v>
      </c>
      <c r="C214">
        <v>9.4890846024190942E-2</v>
      </c>
      <c r="D214">
        <v>0.27771892652179048</v>
      </c>
      <c r="E214">
        <v>0.18707811907422259</v>
      </c>
      <c r="F214">
        <v>0.18110427013616889</v>
      </c>
      <c r="G214">
        <v>3.1833368944177522E-2</v>
      </c>
      <c r="H214">
        <v>0.21221401451153421</v>
      </c>
      <c r="I214">
        <v>9.8008548838237564E-2</v>
      </c>
      <c r="J214">
        <v>9.2521844323523839E-2</v>
      </c>
      <c r="K214">
        <v>0.20187835367530729</v>
      </c>
      <c r="L214">
        <v>0.1806008397815532</v>
      </c>
      <c r="M214">
        <v>0.76211662355961451</v>
      </c>
      <c r="N214">
        <v>7.0583611545654928E-2</v>
      </c>
      <c r="O214">
        <v>0.220684766156239</v>
      </c>
      <c r="P214">
        <v>1.1176782416651061E-2</v>
      </c>
      <c r="Q214">
        <v>0.28866894123622328</v>
      </c>
      <c r="R214">
        <v>5.8006970655260755E-4</v>
      </c>
      <c r="S214">
        <v>8.9133795564735871E-2</v>
      </c>
      <c r="T214">
        <v>9.0641598214523847E-2</v>
      </c>
      <c r="U214">
        <v>1.1623313776719159E-2</v>
      </c>
      <c r="V214">
        <v>5.7691745239696656E-3</v>
      </c>
      <c r="W214">
        <v>2.1810853918925139E-2</v>
      </c>
      <c r="X214">
        <v>0.15849724021300249</v>
      </c>
      <c r="Y214">
        <v>0.15943435942145229</v>
      </c>
      <c r="Z214">
        <v>0.14434338098100169</v>
      </c>
      <c r="AA214">
        <v>8.0248813466297864E-2</v>
      </c>
      <c r="AB214">
        <v>0.1829960295216887</v>
      </c>
      <c r="AC214">
        <v>0.38207499952229113</v>
      </c>
      <c r="AD214">
        <v>0.34498225251493381</v>
      </c>
      <c r="AE214">
        <v>0.19270415028475199</v>
      </c>
      <c r="AF214">
        <v>0.1295515294687731</v>
      </c>
      <c r="AG214">
        <v>0.1320181470780448</v>
      </c>
      <c r="AH214" t="s">
        <v>83</v>
      </c>
      <c r="AI214" s="1">
        <v>45170</v>
      </c>
      <c r="AJ214" t="s">
        <v>43</v>
      </c>
      <c r="AK214">
        <v>15</v>
      </c>
    </row>
    <row r="215" spans="1:37" x14ac:dyDescent="0.25">
      <c r="A215">
        <v>45183</v>
      </c>
      <c r="B215">
        <v>8.2835673378422001E-2</v>
      </c>
      <c r="C215">
        <v>2.6331110512733871E-4</v>
      </c>
      <c r="D215">
        <v>0.14566078499554011</v>
      </c>
      <c r="E215">
        <v>9.4354821923016037E-3</v>
      </c>
      <c r="F215">
        <v>2.245542307069736E-2</v>
      </c>
      <c r="G215">
        <v>0.12397583090902831</v>
      </c>
      <c r="H215">
        <v>4.1699410874310151E-2</v>
      </c>
      <c r="I215">
        <v>5.7805701027826414E-3</v>
      </c>
      <c r="J215">
        <v>0.50323180312565052</v>
      </c>
      <c r="K215">
        <v>1.064066578681956E-2</v>
      </c>
      <c r="L215">
        <v>5.6753713550604492E-3</v>
      </c>
      <c r="M215">
        <v>1.6262532375565561E-2</v>
      </c>
      <c r="N215">
        <v>7.4181590257888976E-3</v>
      </c>
      <c r="O215">
        <v>9.0777162556762173E-2</v>
      </c>
      <c r="P215">
        <v>0.23089550717732379</v>
      </c>
      <c r="Q215">
        <v>0.1235056017239398</v>
      </c>
      <c r="R215">
        <v>0</v>
      </c>
      <c r="S215">
        <v>1.015048428849589E-4</v>
      </c>
      <c r="T215">
        <v>2.026734133069814E-2</v>
      </c>
      <c r="U215">
        <v>2.4978245115101139E-4</v>
      </c>
      <c r="V215">
        <v>2.3418021869536759E-2</v>
      </c>
      <c r="W215">
        <v>0.17642595965601121</v>
      </c>
      <c r="X215">
        <v>7.5257353150873882E-2</v>
      </c>
      <c r="Y215">
        <v>2.056811626801212E-2</v>
      </c>
      <c r="Z215">
        <v>7.3057474215517351E-2</v>
      </c>
      <c r="AA215">
        <v>0.10059151569393961</v>
      </c>
      <c r="AB215">
        <v>5.5140977621017079E-2</v>
      </c>
      <c r="AC215">
        <v>3.8398976982615088E-2</v>
      </c>
      <c r="AD215">
        <v>1.163662687440856E-2</v>
      </c>
      <c r="AE215">
        <v>4.0254807656739902E-2</v>
      </c>
      <c r="AF215">
        <v>8.702733711022953E-2</v>
      </c>
      <c r="AG215">
        <v>0.1044946603969194</v>
      </c>
      <c r="AH215" t="s">
        <v>83</v>
      </c>
      <c r="AI215" s="1">
        <v>45170</v>
      </c>
      <c r="AJ215" t="s">
        <v>38</v>
      </c>
      <c r="AK215">
        <v>14</v>
      </c>
    </row>
    <row r="216" spans="1:37" x14ac:dyDescent="0.25">
      <c r="A216">
        <v>45182</v>
      </c>
      <c r="B216">
        <v>0.21496071118616611</v>
      </c>
      <c r="C216">
        <v>0.317707501726674</v>
      </c>
      <c r="D216">
        <v>0</v>
      </c>
      <c r="E216">
        <v>9.0089946543039159E-3</v>
      </c>
      <c r="F216">
        <v>7.7155669953665101E-2</v>
      </c>
      <c r="G216">
        <v>0.20029685729402921</v>
      </c>
      <c r="H216">
        <v>8.5099209397266076E-2</v>
      </c>
      <c r="I216">
        <v>0.10356232541211351</v>
      </c>
      <c r="J216">
        <v>0.14900444781370059</v>
      </c>
      <c r="K216">
        <v>0.14736517527218079</v>
      </c>
      <c r="L216">
        <v>7.79912410616265E-3</v>
      </c>
      <c r="M216">
        <v>0.27904770421615432</v>
      </c>
      <c r="N216">
        <v>6.1317185309253336E-3</v>
      </c>
      <c r="O216">
        <v>6.4498274856035154E-2</v>
      </c>
      <c r="P216">
        <v>0.1730863998784842</v>
      </c>
      <c r="Q216">
        <v>0.12256459819092121</v>
      </c>
      <c r="R216">
        <v>3.1381320366921081E-2</v>
      </c>
      <c r="S216">
        <v>0.21213166845288381</v>
      </c>
      <c r="T216">
        <v>2.276005857844439E-4</v>
      </c>
      <c r="U216">
        <v>4.2801384841356681E-4</v>
      </c>
      <c r="V216">
        <v>6.8167706811928033E-2</v>
      </c>
      <c r="W216">
        <v>6.3545545684264057E-2</v>
      </c>
      <c r="X216">
        <v>0.70667417635125862</v>
      </c>
      <c r="Y216">
        <v>9.5121461428266663E-2</v>
      </c>
      <c r="Z216">
        <v>0.31147081925869191</v>
      </c>
      <c r="AA216">
        <v>6.9865161307677698E-2</v>
      </c>
      <c r="AB216">
        <v>7.8765052554784845E-2</v>
      </c>
      <c r="AC216">
        <v>0.1058360998692966</v>
      </c>
      <c r="AD216">
        <v>0.16157736161636729</v>
      </c>
      <c r="AE216">
        <v>7.1182752640380931E-2</v>
      </c>
      <c r="AF216">
        <v>0.32244986524494529</v>
      </c>
      <c r="AG216">
        <v>5.528631722765126E-2</v>
      </c>
      <c r="AH216" t="s">
        <v>83</v>
      </c>
      <c r="AI216" s="1">
        <v>45170</v>
      </c>
      <c r="AJ216" t="s">
        <v>39</v>
      </c>
      <c r="AK216">
        <v>13</v>
      </c>
    </row>
    <row r="217" spans="1:37" x14ac:dyDescent="0.25">
      <c r="A217">
        <v>45181</v>
      </c>
      <c r="B217">
        <v>1.4650733208432589</v>
      </c>
      <c r="C217">
        <v>1.853177107748907</v>
      </c>
      <c r="D217">
        <v>5.8857428400671527E-2</v>
      </c>
      <c r="E217">
        <v>1.2121404614132989</v>
      </c>
      <c r="F217">
        <v>1.205460988778116</v>
      </c>
      <c r="G217">
        <v>7.1554258528529564</v>
      </c>
      <c r="H217">
        <v>0.78755516235650913</v>
      </c>
      <c r="I217">
        <v>1.218630796042949</v>
      </c>
      <c r="J217">
        <v>1.1194360967355701</v>
      </c>
      <c r="K217">
        <v>1.1089270486461209</v>
      </c>
      <c r="L217">
        <v>0.79460965863254174</v>
      </c>
      <c r="M217">
        <v>0.53839230220110379</v>
      </c>
      <c r="N217">
        <v>0.32842603452095592</v>
      </c>
      <c r="O217">
        <v>0.76240524957329947</v>
      </c>
      <c r="P217">
        <v>0.4479850991769973</v>
      </c>
      <c r="Q217">
        <v>1.038749785980976</v>
      </c>
      <c r="R217">
        <v>0.80586008548192767</v>
      </c>
      <c r="S217">
        <v>1.578137435299219</v>
      </c>
      <c r="T217">
        <v>0.51953914060296658</v>
      </c>
      <c r="U217">
        <v>0.91167482139961609</v>
      </c>
      <c r="V217">
        <v>0.40264626090107808</v>
      </c>
      <c r="W217">
        <v>0.39776343330609198</v>
      </c>
      <c r="X217">
        <v>1.4263996625166671</v>
      </c>
      <c r="Y217">
        <v>0.48863859666213499</v>
      </c>
      <c r="Z217">
        <v>2.3310034495997498</v>
      </c>
      <c r="AA217">
        <v>0.70296992607903119</v>
      </c>
      <c r="AB217">
        <v>0.78212696306939444</v>
      </c>
      <c r="AC217">
        <v>0.47987447866142141</v>
      </c>
      <c r="AD217">
        <v>1.1458505750805481</v>
      </c>
      <c r="AE217">
        <v>2.317010100783377</v>
      </c>
      <c r="AF217">
        <v>1.413178230107299</v>
      </c>
      <c r="AG217">
        <v>0.78652613178221942</v>
      </c>
      <c r="AH217" t="s">
        <v>83</v>
      </c>
      <c r="AI217" s="1">
        <v>45170</v>
      </c>
      <c r="AJ217" t="s">
        <v>40</v>
      </c>
      <c r="AK217">
        <v>12</v>
      </c>
    </row>
    <row r="218" spans="1:37" x14ac:dyDescent="0.25">
      <c r="A218">
        <v>45180</v>
      </c>
      <c r="B218">
        <v>2.7283674854421121E-2</v>
      </c>
      <c r="C218">
        <v>0</v>
      </c>
      <c r="D218">
        <v>4.0224727291620699E-4</v>
      </c>
      <c r="E218">
        <v>8.2066676409275408E-4</v>
      </c>
      <c r="F218">
        <v>0</v>
      </c>
      <c r="G218">
        <v>1.3147515510428061E-4</v>
      </c>
      <c r="H218">
        <v>1.273840445007607E-3</v>
      </c>
      <c r="I218">
        <v>9.9894269114269907E-5</v>
      </c>
      <c r="J218">
        <v>0</v>
      </c>
      <c r="K218">
        <v>0</v>
      </c>
      <c r="L218">
        <v>0</v>
      </c>
      <c r="M218">
        <v>8.0289340927107725E-2</v>
      </c>
      <c r="N218">
        <v>2.3417111524304431E-4</v>
      </c>
      <c r="O218">
        <v>0.1025649734677728</v>
      </c>
      <c r="P218">
        <v>0.71669017080506048</v>
      </c>
      <c r="Q218">
        <v>2.0170569513596529E-2</v>
      </c>
      <c r="R218">
        <v>0</v>
      </c>
      <c r="S218">
        <v>1.4656344193966471E-4</v>
      </c>
      <c r="T218">
        <v>6.5477971763359594E-2</v>
      </c>
      <c r="U218">
        <v>0</v>
      </c>
      <c r="V218">
        <v>0.13730123635569791</v>
      </c>
      <c r="W218">
        <v>0.47970860263139919</v>
      </c>
      <c r="X218">
        <v>2.374680672320122E-4</v>
      </c>
      <c r="Y218">
        <v>3.214351337682617E-3</v>
      </c>
      <c r="Z218">
        <v>7.9493757439674795E-3</v>
      </c>
      <c r="AA218">
        <v>3.9627350673524769E-2</v>
      </c>
      <c r="AB218">
        <v>5.539947320119832E-2</v>
      </c>
      <c r="AC218">
        <v>1.8520517071588329E-2</v>
      </c>
      <c r="AD218">
        <v>6.1465615493803707E-2</v>
      </c>
      <c r="AE218">
        <v>4.4933484524885492E-2</v>
      </c>
      <c r="AF218">
        <v>1.2597999186377501E-2</v>
      </c>
      <c r="AG218">
        <v>1.326199122428475E-2</v>
      </c>
      <c r="AH218" t="s">
        <v>83</v>
      </c>
      <c r="AI218" s="1">
        <v>45170</v>
      </c>
      <c r="AJ218" t="s">
        <v>41</v>
      </c>
      <c r="AK218">
        <v>11</v>
      </c>
    </row>
    <row r="219" spans="1:37" x14ac:dyDescent="0.25">
      <c r="A219">
        <v>45177</v>
      </c>
      <c r="B219">
        <v>0.83364435169163476</v>
      </c>
      <c r="C219">
        <v>0.48748333238889102</v>
      </c>
      <c r="D219">
        <v>4.3703930762585837E-2</v>
      </c>
      <c r="E219">
        <v>0.3003881447895726</v>
      </c>
      <c r="F219">
        <v>1.628529649483405</v>
      </c>
      <c r="G219">
        <v>0.14010221455196209</v>
      </c>
      <c r="H219">
        <v>0.33044257180404363</v>
      </c>
      <c r="I219">
        <v>2.302559214899869</v>
      </c>
      <c r="J219">
        <v>0.21022025315805959</v>
      </c>
      <c r="K219">
        <v>0.44324201546751812</v>
      </c>
      <c r="L219">
        <v>1.5631210549390741E-2</v>
      </c>
      <c r="M219">
        <v>0.64590101652183207</v>
      </c>
      <c r="N219">
        <v>2.895625973232459</v>
      </c>
      <c r="O219">
        <v>6.2451269831596067E-2</v>
      </c>
      <c r="P219">
        <v>0.60260515581626573</v>
      </c>
      <c r="Q219">
        <v>2.942100967345165E-2</v>
      </c>
      <c r="R219">
        <v>6.2456552291780237E-2</v>
      </c>
      <c r="S219">
        <v>0.6417416656262136</v>
      </c>
      <c r="T219">
        <v>0.20275098728629931</v>
      </c>
      <c r="U219">
        <v>0.25543158113456849</v>
      </c>
      <c r="V219">
        <v>3.7273537123263281</v>
      </c>
      <c r="W219">
        <v>0.18092040873391069</v>
      </c>
      <c r="X219">
        <v>0.43416588038015341</v>
      </c>
      <c r="Y219">
        <v>8.8683535438853295E-2</v>
      </c>
      <c r="Z219">
        <v>0.42529580040603521</v>
      </c>
      <c r="AA219">
        <v>1.5931196093489111</v>
      </c>
      <c r="AB219">
        <v>0.60031070602516212</v>
      </c>
      <c r="AC219">
        <v>0.21769643440671879</v>
      </c>
      <c r="AD219">
        <v>0.1201675835901954</v>
      </c>
      <c r="AE219">
        <v>0.58934571033652827</v>
      </c>
      <c r="AF219">
        <v>0.875071457522965</v>
      </c>
      <c r="AG219">
        <v>0.67148557704001499</v>
      </c>
      <c r="AH219" t="s">
        <v>84</v>
      </c>
      <c r="AI219" s="1">
        <v>45170</v>
      </c>
      <c r="AJ219" t="s">
        <v>43</v>
      </c>
      <c r="AK219">
        <v>8</v>
      </c>
    </row>
    <row r="220" spans="1:37" x14ac:dyDescent="0.25">
      <c r="A220">
        <v>45176</v>
      </c>
      <c r="B220">
        <v>0.44233127430249891</v>
      </c>
      <c r="C220">
        <v>2.4737968659279801E-4</v>
      </c>
      <c r="D220">
        <v>0.1283410716561596</v>
      </c>
      <c r="E220">
        <v>0.51907801432393108</v>
      </c>
      <c r="F220">
        <v>0.14412290294380661</v>
      </c>
      <c r="G220">
        <v>0.50425426346686897</v>
      </c>
      <c r="H220">
        <v>1.530857287616918E-3</v>
      </c>
      <c r="I220">
        <v>6.2721576311122504E-2</v>
      </c>
      <c r="J220">
        <v>1.3381491337490481</v>
      </c>
      <c r="K220">
        <v>0.21146155909000339</v>
      </c>
      <c r="L220">
        <v>0.17620909977108001</v>
      </c>
      <c r="M220">
        <v>6.4281207906447049E-2</v>
      </c>
      <c r="N220">
        <v>7.2293391276980909E-2</v>
      </c>
      <c r="O220">
        <v>0.79067567401372496</v>
      </c>
      <c r="P220">
        <v>0.26633481256546632</v>
      </c>
      <c r="Q220">
        <v>0.2238776732111592</v>
      </c>
      <c r="R220">
        <v>0.18787601012679669</v>
      </c>
      <c r="S220">
        <v>2.4215497394552209E-3</v>
      </c>
      <c r="T220">
        <v>0.10275531800507361</v>
      </c>
      <c r="U220">
        <v>8.1776634129811426E-2</v>
      </c>
      <c r="V220">
        <v>0.19278963604245791</v>
      </c>
      <c r="W220">
        <v>0.34135548717171871</v>
      </c>
      <c r="X220">
        <v>0.45679616308465509</v>
      </c>
      <c r="Y220">
        <v>9.4789910681253794E-3</v>
      </c>
      <c r="Z220">
        <v>0.65791396484835063</v>
      </c>
      <c r="AA220">
        <v>0.22027401329510141</v>
      </c>
      <c r="AB220">
        <v>0.23510197020091761</v>
      </c>
      <c r="AC220">
        <v>0.13449890183656901</v>
      </c>
      <c r="AD220">
        <v>6.7646535109013098E-2</v>
      </c>
      <c r="AE220">
        <v>0.1223510360640459</v>
      </c>
      <c r="AF220">
        <v>0.49528584961706201</v>
      </c>
      <c r="AG220">
        <v>0.71249039488120747</v>
      </c>
      <c r="AH220" t="s">
        <v>84</v>
      </c>
      <c r="AI220" s="1">
        <v>45170</v>
      </c>
      <c r="AJ220" t="s">
        <v>38</v>
      </c>
      <c r="AK220">
        <v>7</v>
      </c>
    </row>
    <row r="221" spans="1:37" x14ac:dyDescent="0.25">
      <c r="A221">
        <v>45175</v>
      </c>
      <c r="B221">
        <v>2.2704030097416048</v>
      </c>
      <c r="C221">
        <v>1.016965663226727</v>
      </c>
      <c r="D221">
        <v>0.19705046548080901</v>
      </c>
      <c r="E221">
        <v>1.0212758755919631</v>
      </c>
      <c r="F221">
        <v>6.1596757122360577</v>
      </c>
      <c r="G221">
        <v>2.4204460337806788</v>
      </c>
      <c r="H221">
        <v>1.087116496355083</v>
      </c>
      <c r="I221">
        <v>0.73188751855954026</v>
      </c>
      <c r="J221">
        <v>3.8128991910100529</v>
      </c>
      <c r="K221">
        <v>1.2820550396627171</v>
      </c>
      <c r="L221">
        <v>0.61263564680555183</v>
      </c>
      <c r="M221">
        <v>0.40188507902617748</v>
      </c>
      <c r="N221">
        <v>0.81187488968459798</v>
      </c>
      <c r="O221">
        <v>0.38548454745182742</v>
      </c>
      <c r="P221">
        <v>2.90959843293584</v>
      </c>
      <c r="Q221">
        <v>0.55437905738947901</v>
      </c>
      <c r="R221">
        <v>0.71574951835646261</v>
      </c>
      <c r="S221">
        <v>10.7631799768299</v>
      </c>
      <c r="T221">
        <v>5.7350750922066519E-2</v>
      </c>
      <c r="U221">
        <v>0.92877731301430355</v>
      </c>
      <c r="V221">
        <v>0.2024865463664767</v>
      </c>
      <c r="W221">
        <v>0.13776880126219929</v>
      </c>
      <c r="X221">
        <v>1.6731146895275171</v>
      </c>
      <c r="Y221">
        <v>2.717630237122536</v>
      </c>
      <c r="Z221">
        <v>2.4895201339529232</v>
      </c>
      <c r="AA221">
        <v>1.9844722969390669</v>
      </c>
      <c r="AB221">
        <v>0.97438300173731429</v>
      </c>
      <c r="AC221">
        <v>0.76824852041130065</v>
      </c>
      <c r="AD221">
        <v>1.310409073689188</v>
      </c>
      <c r="AE221">
        <v>1.568777334274813</v>
      </c>
      <c r="AF221">
        <v>2.345702121822987</v>
      </c>
      <c r="AG221">
        <v>1.7700490544769181</v>
      </c>
      <c r="AH221" t="s">
        <v>84</v>
      </c>
      <c r="AI221" s="1">
        <v>45170</v>
      </c>
      <c r="AJ221" t="s">
        <v>39</v>
      </c>
      <c r="AK221">
        <v>6</v>
      </c>
    </row>
    <row r="222" spans="1:37" x14ac:dyDescent="0.25">
      <c r="A222">
        <v>45174</v>
      </c>
      <c r="B222">
        <v>1.281006290080819</v>
      </c>
      <c r="C222">
        <v>5.1473612207593777E-2</v>
      </c>
      <c r="D222">
        <v>1.241991067671617</v>
      </c>
      <c r="E222">
        <v>1.0166246698809329</v>
      </c>
      <c r="F222">
        <v>2.4944718536853799E-2</v>
      </c>
      <c r="G222">
        <v>0.26358268374812022</v>
      </c>
      <c r="H222">
        <v>1.012648351715322</v>
      </c>
      <c r="I222">
        <v>0.42020531503194669</v>
      </c>
      <c r="J222">
        <v>1.144698862800567</v>
      </c>
      <c r="K222">
        <v>0.41032810103153139</v>
      </c>
      <c r="L222">
        <v>1.7694000572298649</v>
      </c>
      <c r="M222">
        <v>2.7323490001245352</v>
      </c>
      <c r="N222">
        <v>0.42405301681664542</v>
      </c>
      <c r="O222">
        <v>0.10424323717275</v>
      </c>
      <c r="P222">
        <v>1.0269846811842089</v>
      </c>
      <c r="Q222">
        <v>0.80789180804506233</v>
      </c>
      <c r="R222">
        <v>7.89781878783876E-4</v>
      </c>
      <c r="S222">
        <v>0.82578137484319536</v>
      </c>
      <c r="T222">
        <v>0.24758339177981481</v>
      </c>
      <c r="U222">
        <v>1.7532277688336411E-3</v>
      </c>
      <c r="V222">
        <v>0.64613914856882804</v>
      </c>
      <c r="W222">
        <v>5.0263007130586912</v>
      </c>
      <c r="X222">
        <v>3.711457385491312</v>
      </c>
      <c r="Y222">
        <v>0.1176598658608123</v>
      </c>
      <c r="Z222">
        <v>1.6889776664922851</v>
      </c>
      <c r="AA222">
        <v>0.75806871070484272</v>
      </c>
      <c r="AB222">
        <v>0.49327409185755011</v>
      </c>
      <c r="AC222">
        <v>1.615256661183252</v>
      </c>
      <c r="AD222">
        <v>0.52289568276869491</v>
      </c>
      <c r="AE222">
        <v>0.53398551916367387</v>
      </c>
      <c r="AF222">
        <v>1.2074721921655669</v>
      </c>
      <c r="AG222">
        <v>2.3923465010296092</v>
      </c>
      <c r="AH222" t="s">
        <v>84</v>
      </c>
      <c r="AI222" s="1">
        <v>45170</v>
      </c>
      <c r="AJ222" t="s">
        <v>40</v>
      </c>
      <c r="AK222">
        <v>5</v>
      </c>
    </row>
    <row r="223" spans="1:37" x14ac:dyDescent="0.25">
      <c r="A223">
        <v>45169</v>
      </c>
      <c r="B223">
        <v>1.537650947052382</v>
      </c>
      <c r="C223">
        <v>0.28076782711890241</v>
      </c>
      <c r="D223">
        <v>0.61946466027180858</v>
      </c>
      <c r="E223">
        <v>0.43592686622497978</v>
      </c>
      <c r="F223">
        <v>0.81498735642753062</v>
      </c>
      <c r="G223">
        <v>0.49605955612233088</v>
      </c>
      <c r="H223">
        <v>9.9506535643041252E-2</v>
      </c>
      <c r="I223">
        <v>0.17866685142642291</v>
      </c>
      <c r="J223">
        <v>0.69017519156840479</v>
      </c>
      <c r="K223">
        <v>11.96561065752646</v>
      </c>
      <c r="L223">
        <v>0.36419677657323851</v>
      </c>
      <c r="M223">
        <v>0.93370739104134948</v>
      </c>
      <c r="N223">
        <v>1.3360267202594041</v>
      </c>
      <c r="O223">
        <v>1.079585240103961</v>
      </c>
      <c r="P223">
        <v>0.66955672698814717</v>
      </c>
      <c r="Q223">
        <v>1.030098410978189</v>
      </c>
      <c r="R223">
        <v>0</v>
      </c>
      <c r="S223">
        <v>0.34617887854587298</v>
      </c>
      <c r="T223">
        <v>1.390840867470853</v>
      </c>
      <c r="U223">
        <v>0.1899799997163345</v>
      </c>
      <c r="V223">
        <v>6.6259085353698417</v>
      </c>
      <c r="W223">
        <v>0.88871123771956395</v>
      </c>
      <c r="X223">
        <v>1.397979753838138</v>
      </c>
      <c r="Y223">
        <v>0.46466897558771969</v>
      </c>
      <c r="Z223">
        <v>0.8477208427097298</v>
      </c>
      <c r="AA223">
        <v>1.5705287898311171</v>
      </c>
      <c r="AB223">
        <v>1.7179548005728591</v>
      </c>
      <c r="AC223">
        <v>0.71082277725894505</v>
      </c>
      <c r="AD223">
        <v>0.64068361124470397</v>
      </c>
      <c r="AE223">
        <v>1.5674054846167651</v>
      </c>
      <c r="AF223">
        <v>1.451497133729992</v>
      </c>
      <c r="AG223">
        <v>0.64655289681047279</v>
      </c>
      <c r="AH223" t="s">
        <v>85</v>
      </c>
      <c r="AI223" s="1">
        <v>45139</v>
      </c>
      <c r="AJ223" t="s">
        <v>38</v>
      </c>
      <c r="AK223">
        <v>31</v>
      </c>
    </row>
    <row r="224" spans="1:37" x14ac:dyDescent="0.25">
      <c r="A224">
        <v>45168</v>
      </c>
      <c r="B224">
        <v>1.0253688301078081</v>
      </c>
      <c r="C224">
        <v>0.45431942786846857</v>
      </c>
      <c r="D224">
        <v>4.0872491960508732E-2</v>
      </c>
      <c r="E224">
        <v>0.32105357449457578</v>
      </c>
      <c r="F224">
        <v>0.83595351564095521</v>
      </c>
      <c r="G224">
        <v>7.975103783376511</v>
      </c>
      <c r="H224">
        <v>0.60863473286603709</v>
      </c>
      <c r="I224">
        <v>0.44149361856495689</v>
      </c>
      <c r="J224">
        <v>7.342835514605224E-2</v>
      </c>
      <c r="K224">
        <v>0.2410299709489859</v>
      </c>
      <c r="L224">
        <v>8.8926800567877426E-2</v>
      </c>
      <c r="M224">
        <v>0.1323571181660726</v>
      </c>
      <c r="N224">
        <v>0.15143401049814079</v>
      </c>
      <c r="O224">
        <v>0.1307160158657921</v>
      </c>
      <c r="P224">
        <v>0.22403164342565449</v>
      </c>
      <c r="Q224">
        <v>1.0683793584105661</v>
      </c>
      <c r="R224">
        <v>0.42260126800691339</v>
      </c>
      <c r="S224">
        <v>0.76012132287122725</v>
      </c>
      <c r="T224">
        <v>9.1844589958814477E-2</v>
      </c>
      <c r="U224">
        <v>2.5357354741862439</v>
      </c>
      <c r="V224">
        <v>0.83639642781499879</v>
      </c>
      <c r="W224">
        <v>8.5575155029450442E-2</v>
      </c>
      <c r="X224">
        <v>0.50740366818076832</v>
      </c>
      <c r="Y224">
        <v>1.0277527306173941E-3</v>
      </c>
      <c r="Z224">
        <v>1.6749424281858949</v>
      </c>
      <c r="AA224">
        <v>0.34139916141392113</v>
      </c>
      <c r="AB224">
        <v>0.67257650080461662</v>
      </c>
      <c r="AC224">
        <v>0.1012967036531791</v>
      </c>
      <c r="AD224">
        <v>0.45792230324957423</v>
      </c>
      <c r="AE224">
        <v>2.1097665591827841</v>
      </c>
      <c r="AF224">
        <v>0.72369238424668836</v>
      </c>
      <c r="AG224">
        <v>0.36242940745418278</v>
      </c>
      <c r="AH224" t="s">
        <v>85</v>
      </c>
      <c r="AI224" s="1">
        <v>45139</v>
      </c>
      <c r="AJ224" t="s">
        <v>39</v>
      </c>
      <c r="AK224">
        <v>30</v>
      </c>
    </row>
    <row r="225" spans="1:37" x14ac:dyDescent="0.25">
      <c r="A225">
        <v>45167</v>
      </c>
      <c r="B225">
        <v>0.42728110062679753</v>
      </c>
      <c r="C225">
        <v>1.011599482157731</v>
      </c>
      <c r="D225">
        <v>1.325399870918131E-2</v>
      </c>
      <c r="E225">
        <v>0.28473492694509472</v>
      </c>
      <c r="F225">
        <v>0.58682071193167451</v>
      </c>
      <c r="G225">
        <v>0.50749584144615489</v>
      </c>
      <c r="H225">
        <v>0.32925657794725383</v>
      </c>
      <c r="I225">
        <v>0.14157591032644501</v>
      </c>
      <c r="J225">
        <v>2.1544890620058319</v>
      </c>
      <c r="K225">
        <v>0.16977304524982059</v>
      </c>
      <c r="L225">
        <v>3.500876482966505E-2</v>
      </c>
      <c r="M225">
        <v>0.15107903511465751</v>
      </c>
      <c r="N225">
        <v>0.25354544181952759</v>
      </c>
      <c r="O225">
        <v>1.3488101224903291</v>
      </c>
      <c r="P225">
        <v>0.59392960934039007</v>
      </c>
      <c r="Q225">
        <v>0.2094562292738443</v>
      </c>
      <c r="R225">
        <v>1.2170629223823269E-2</v>
      </c>
      <c r="S225">
        <v>8.2765777134351473E-2</v>
      </c>
      <c r="T225">
        <v>0.31465456414242882</v>
      </c>
      <c r="U225">
        <v>0</v>
      </c>
      <c r="V225">
        <v>0.23303428196281431</v>
      </c>
      <c r="W225">
        <v>1.558098448573157E-2</v>
      </c>
      <c r="X225">
        <v>7.6077508623745252E-2</v>
      </c>
      <c r="Y225">
        <v>3.313494258915204E-2</v>
      </c>
      <c r="Z225">
        <v>0.31186358270325332</v>
      </c>
      <c r="AA225">
        <v>0.46695087573453242</v>
      </c>
      <c r="AB225">
        <v>0.43705221874476119</v>
      </c>
      <c r="AC225">
        <v>7.3788903321082469E-2</v>
      </c>
      <c r="AD225">
        <v>0.31999277122626529</v>
      </c>
      <c r="AE225">
        <v>0.32834926387875779</v>
      </c>
      <c r="AF225">
        <v>0.27404455418593388</v>
      </c>
      <c r="AG225">
        <v>0.59294493510083013</v>
      </c>
      <c r="AH225" t="s">
        <v>85</v>
      </c>
      <c r="AI225" s="1">
        <v>45139</v>
      </c>
      <c r="AJ225" t="s">
        <v>40</v>
      </c>
      <c r="AK225">
        <v>29</v>
      </c>
    </row>
    <row r="226" spans="1:37" x14ac:dyDescent="0.25">
      <c r="A226">
        <v>45166</v>
      </c>
      <c r="B226">
        <v>0.9329305415767043</v>
      </c>
      <c r="C226">
        <v>3.542502363068154</v>
      </c>
      <c r="D226">
        <v>0.11282214476111251</v>
      </c>
      <c r="E226">
        <v>0.88582312626664939</v>
      </c>
      <c r="F226">
        <v>0.84838174545051726</v>
      </c>
      <c r="G226">
        <v>1.1588133300474179</v>
      </c>
      <c r="H226">
        <v>0.64710804612640327</v>
      </c>
      <c r="I226">
        <v>2.1189299999946152</v>
      </c>
      <c r="J226">
        <v>0.29294275884539389</v>
      </c>
      <c r="K226">
        <v>0.1871959967962763</v>
      </c>
      <c r="L226">
        <v>0.58395198448321628</v>
      </c>
      <c r="M226">
        <v>0.6601913703659017</v>
      </c>
      <c r="N226">
        <v>0.91083143821113055</v>
      </c>
      <c r="O226">
        <v>0.60131535744161446</v>
      </c>
      <c r="P226">
        <v>0.93222673261889377</v>
      </c>
      <c r="Q226">
        <v>0.55638219476338691</v>
      </c>
      <c r="R226">
        <v>0.35670925352208871</v>
      </c>
      <c r="S226">
        <v>1.605335067899307</v>
      </c>
      <c r="T226">
        <v>0.43573445777184688</v>
      </c>
      <c r="U226">
        <v>2.8479407615808739E-2</v>
      </c>
      <c r="V226">
        <v>0.32242466854812479</v>
      </c>
      <c r="W226">
        <v>0.209431776181774</v>
      </c>
      <c r="X226">
        <v>0.67584813224351969</v>
      </c>
      <c r="Y226">
        <v>1.244918265857448</v>
      </c>
      <c r="Z226">
        <v>1.1498044385122059</v>
      </c>
      <c r="AA226">
        <v>0.87609542756191838</v>
      </c>
      <c r="AB226">
        <v>0.6062756124196923</v>
      </c>
      <c r="AC226">
        <v>0.66591547090629366</v>
      </c>
      <c r="AD226">
        <v>0.98525328689371927</v>
      </c>
      <c r="AE226">
        <v>1.1800791441297069</v>
      </c>
      <c r="AF226">
        <v>0.84596919609274623</v>
      </c>
      <c r="AG226">
        <v>0.68367642897755543</v>
      </c>
      <c r="AH226" t="s">
        <v>85</v>
      </c>
      <c r="AI226" s="1">
        <v>45139</v>
      </c>
      <c r="AJ226" t="s">
        <v>41</v>
      </c>
      <c r="AK226">
        <v>28</v>
      </c>
    </row>
    <row r="227" spans="1:37" x14ac:dyDescent="0.25">
      <c r="A227">
        <v>45163</v>
      </c>
      <c r="B227">
        <v>0.19568943727680169</v>
      </c>
      <c r="C227">
        <v>0.1085341027026953</v>
      </c>
      <c r="D227">
        <v>0.1114979807426616</v>
      </c>
      <c r="E227">
        <v>4.1856477517291553E-2</v>
      </c>
      <c r="F227">
        <v>2.9455546830918389E-2</v>
      </c>
      <c r="G227">
        <v>0.1810235532798587</v>
      </c>
      <c r="H227">
        <v>5.5997509265888229E-2</v>
      </c>
      <c r="I227">
        <v>1.2001725727160529E-2</v>
      </c>
      <c r="J227">
        <v>6.3353629696894995E-2</v>
      </c>
      <c r="K227">
        <v>0.76609567836922743</v>
      </c>
      <c r="L227">
        <v>9.0981365817536949E-2</v>
      </c>
      <c r="M227">
        <v>4.0297155307735637E-2</v>
      </c>
      <c r="N227">
        <v>0.50456337851170674</v>
      </c>
      <c r="O227">
        <v>0.117438674534558</v>
      </c>
      <c r="P227">
        <v>0.14199481757872151</v>
      </c>
      <c r="Q227">
        <v>1.970481516657116E-2</v>
      </c>
      <c r="R227">
        <v>1.8579458612216309E-2</v>
      </c>
      <c r="S227">
        <v>1.879477539077378E-4</v>
      </c>
      <c r="T227">
        <v>0.14843453906838239</v>
      </c>
      <c r="U227">
        <v>1.024897023757626</v>
      </c>
      <c r="V227">
        <v>2.84595467334538E-2</v>
      </c>
      <c r="W227">
        <v>1.1233596558629889E-3</v>
      </c>
      <c r="X227">
        <v>0.14553721427808239</v>
      </c>
      <c r="Y227">
        <v>4.8046475365855823E-2</v>
      </c>
      <c r="Z227">
        <v>0.1256163530538334</v>
      </c>
      <c r="AA227">
        <v>0.42828042452195758</v>
      </c>
      <c r="AB227">
        <v>7.6884509637607235E-2</v>
      </c>
      <c r="AC227">
        <v>8.1363562717590862E-2</v>
      </c>
      <c r="AD227">
        <v>1.349763478731179E-2</v>
      </c>
      <c r="AE227">
        <v>0.26583810953111853</v>
      </c>
      <c r="AF227">
        <v>0.15263026531057519</v>
      </c>
      <c r="AG227">
        <v>0.14262277003849219</v>
      </c>
      <c r="AH227" t="s">
        <v>86</v>
      </c>
      <c r="AI227" s="1">
        <v>45139</v>
      </c>
      <c r="AJ227" t="s">
        <v>43</v>
      </c>
      <c r="AK227">
        <v>25</v>
      </c>
    </row>
    <row r="228" spans="1:37" x14ac:dyDescent="0.25">
      <c r="A228">
        <v>45162</v>
      </c>
      <c r="B228">
        <v>1.1238554335694459</v>
      </c>
      <c r="C228">
        <v>1.92371059537947</v>
      </c>
      <c r="D228">
        <v>9.81779549341288E-2</v>
      </c>
      <c r="E228">
        <v>2.135902320366704</v>
      </c>
      <c r="F228">
        <v>1.1459875601335241</v>
      </c>
      <c r="G228">
        <v>2.0099812909288119</v>
      </c>
      <c r="H228">
        <v>0.6320130427270817</v>
      </c>
      <c r="I228">
        <v>0.68648216945823914</v>
      </c>
      <c r="J228">
        <v>0.59060193997676669</v>
      </c>
      <c r="K228">
        <v>0.36136711145891248</v>
      </c>
      <c r="L228">
        <v>0.28252324323196282</v>
      </c>
      <c r="M228">
        <v>0.54452761199545108</v>
      </c>
      <c r="N228">
        <v>0.62815734228608189</v>
      </c>
      <c r="O228">
        <v>0.14198853463749231</v>
      </c>
      <c r="P228">
        <v>0.50063660884265848</v>
      </c>
      <c r="Q228">
        <v>0.29038971986860262</v>
      </c>
      <c r="R228">
        <v>0.18303345979551119</v>
      </c>
      <c r="S228">
        <v>0.78168597187723921</v>
      </c>
      <c r="T228">
        <v>1.790727605732668</v>
      </c>
      <c r="U228">
        <v>1.3373428964415179</v>
      </c>
      <c r="V228">
        <v>0.35401513467647922</v>
      </c>
      <c r="W228">
        <v>0.85376340989563615</v>
      </c>
      <c r="X228">
        <v>1.3029032267545071</v>
      </c>
      <c r="Y228">
        <v>0.38223015523405007</v>
      </c>
      <c r="Z228">
        <v>1.6602298124834689</v>
      </c>
      <c r="AA228">
        <v>0.63583171064790889</v>
      </c>
      <c r="AB228">
        <v>0.83849228164183343</v>
      </c>
      <c r="AC228">
        <v>0.3975949054409631</v>
      </c>
      <c r="AD228">
        <v>0.53870900362017382</v>
      </c>
      <c r="AE228">
        <v>1.8181749413258019</v>
      </c>
      <c r="AF228">
        <v>1.0795417650281349</v>
      </c>
      <c r="AG228">
        <v>0.63699536902451814</v>
      </c>
      <c r="AH228" t="s">
        <v>86</v>
      </c>
      <c r="AI228" s="1">
        <v>45139</v>
      </c>
      <c r="AJ228" t="s">
        <v>38</v>
      </c>
      <c r="AK228">
        <v>24</v>
      </c>
    </row>
    <row r="229" spans="1:37" x14ac:dyDescent="0.25">
      <c r="A229">
        <v>45161</v>
      </c>
      <c r="B229">
        <v>8.8197760612275466E-2</v>
      </c>
      <c r="C229">
        <v>5.6965513768237946E-3</v>
      </c>
      <c r="D229">
        <v>9.0880975086227805E-2</v>
      </c>
      <c r="E229">
        <v>8.0228546759528938E-2</v>
      </c>
      <c r="F229">
        <v>8.0234535919689487E-2</v>
      </c>
      <c r="G229">
        <v>2.3955650870760461E-3</v>
      </c>
      <c r="H229">
        <v>0.12312926756411691</v>
      </c>
      <c r="I229">
        <v>3.7709294528607752E-2</v>
      </c>
      <c r="J229">
        <v>1.2758759441417109E-2</v>
      </c>
      <c r="K229">
        <v>3.3877811047742908E-2</v>
      </c>
      <c r="L229">
        <v>1.8885523206136842E-2</v>
      </c>
      <c r="M229">
        <v>0.16246349584203079</v>
      </c>
      <c r="N229">
        <v>3.7212626531696498E-2</v>
      </c>
      <c r="O229">
        <v>3.2539172142807792E-2</v>
      </c>
      <c r="P229">
        <v>1.7296711808781711E-2</v>
      </c>
      <c r="Q229">
        <v>5.0607279517830752E-4</v>
      </c>
      <c r="R229">
        <v>1.6497140832953799E-4</v>
      </c>
      <c r="S229">
        <v>5.239433590254163E-4</v>
      </c>
      <c r="T229">
        <v>5.9799006876554657E-2</v>
      </c>
      <c r="U229">
        <v>4.8335225670266112E-3</v>
      </c>
      <c r="V229">
        <v>5.5354597768280667E-3</v>
      </c>
      <c r="W229">
        <v>9.7890321437793591E-4</v>
      </c>
      <c r="X229">
        <v>3.8637626410034827E-2</v>
      </c>
      <c r="Y229">
        <v>0.14623843603773801</v>
      </c>
      <c r="Z229">
        <v>4.7989270006530332E-2</v>
      </c>
      <c r="AA229">
        <v>4.7478178964828158E-2</v>
      </c>
      <c r="AB229">
        <v>6.9101977642748599E-2</v>
      </c>
      <c r="AC229">
        <v>0.1872444676007877</v>
      </c>
      <c r="AD229">
        <v>3.240088714437428E-2</v>
      </c>
      <c r="AE229">
        <v>3.8270058143946413E-2</v>
      </c>
      <c r="AF229">
        <v>9.3409728658059604E-2</v>
      </c>
      <c r="AG229">
        <v>0.1029130243377694</v>
      </c>
      <c r="AH229" t="s">
        <v>86</v>
      </c>
      <c r="AI229" s="1">
        <v>45139</v>
      </c>
      <c r="AJ229" t="s">
        <v>39</v>
      </c>
      <c r="AK229">
        <v>23</v>
      </c>
    </row>
    <row r="230" spans="1:37" x14ac:dyDescent="0.25">
      <c r="A230">
        <v>45160</v>
      </c>
      <c r="B230">
        <v>0.90229616445600558</v>
      </c>
      <c r="C230">
        <v>3.0196443960715</v>
      </c>
      <c r="D230">
        <v>0.92836042649206474</v>
      </c>
      <c r="E230">
        <v>0.5363988061866144</v>
      </c>
      <c r="F230">
        <v>1.310132639774688</v>
      </c>
      <c r="G230">
        <v>2.6009640887942882</v>
      </c>
      <c r="H230">
        <v>1.954616171346494</v>
      </c>
      <c r="I230">
        <v>1.913821357631047</v>
      </c>
      <c r="J230">
        <v>0.1606092913968856</v>
      </c>
      <c r="K230">
        <v>0.32642015507839989</v>
      </c>
      <c r="L230">
        <v>0.1140334781293664</v>
      </c>
      <c r="M230">
        <v>0.4504395230216281</v>
      </c>
      <c r="N230">
        <v>0.53419456950493738</v>
      </c>
      <c r="O230">
        <v>0.40353421311643789</v>
      </c>
      <c r="P230">
        <v>0.38419392188967388</v>
      </c>
      <c r="Q230">
        <v>0.49213276534435663</v>
      </c>
      <c r="R230">
        <v>1.098590916297727</v>
      </c>
      <c r="S230">
        <v>0.18986080190807261</v>
      </c>
      <c r="T230">
        <v>0.369503752981445</v>
      </c>
      <c r="U230">
        <v>0.40586481742622038</v>
      </c>
      <c r="V230">
        <v>0.67088484475826859</v>
      </c>
      <c r="W230">
        <v>0.21793281422636779</v>
      </c>
      <c r="X230">
        <v>0.53787599985544365</v>
      </c>
      <c r="Y230">
        <v>0.15113861636001219</v>
      </c>
      <c r="Z230">
        <v>1.1195433987300141</v>
      </c>
      <c r="AA230">
        <v>0.56790651883077614</v>
      </c>
      <c r="AB230">
        <v>0.79677235392566148</v>
      </c>
      <c r="AC230">
        <v>0.43096601641341759</v>
      </c>
      <c r="AD230">
        <v>0.34490434975921008</v>
      </c>
      <c r="AE230">
        <v>1.5178748956386261</v>
      </c>
      <c r="AF230">
        <v>0.95171399408587343</v>
      </c>
      <c r="AG230">
        <v>0.33530984254932272</v>
      </c>
      <c r="AH230" t="s">
        <v>86</v>
      </c>
      <c r="AI230" s="1">
        <v>45139</v>
      </c>
      <c r="AJ230" t="s">
        <v>40</v>
      </c>
      <c r="AK230">
        <v>22</v>
      </c>
    </row>
    <row r="231" spans="1:37" x14ac:dyDescent="0.25">
      <c r="A231">
        <v>45159</v>
      </c>
      <c r="B231">
        <v>0.32357611517270668</v>
      </c>
      <c r="C231">
        <v>0.58303166562660558</v>
      </c>
      <c r="D231">
        <v>2.5948877825885401</v>
      </c>
      <c r="E231">
        <v>0.1747264462168617</v>
      </c>
      <c r="F231">
        <v>0.1076827084513165</v>
      </c>
      <c r="G231">
        <v>0.1941192572890163</v>
      </c>
      <c r="H231">
        <v>0.98578415580048562</v>
      </c>
      <c r="I231">
        <v>0.16742141307312561</v>
      </c>
      <c r="J231">
        <v>0.20546514223875911</v>
      </c>
      <c r="K231">
        <v>0.30242381908906502</v>
      </c>
      <c r="L231">
        <v>0.46479177250440479</v>
      </c>
      <c r="M231">
        <v>0.1070973248316002</v>
      </c>
      <c r="N231">
        <v>0.2385347143108433</v>
      </c>
      <c r="O231">
        <v>0.33326067667789799</v>
      </c>
      <c r="P231">
        <v>0.53152089033356831</v>
      </c>
      <c r="Q231">
        <v>0.43840718057362571</v>
      </c>
      <c r="R231">
        <v>0.29995782948552402</v>
      </c>
      <c r="S231">
        <v>2.9060076103125309E-3</v>
      </c>
      <c r="T231">
        <v>9.4495436729880741E-2</v>
      </c>
      <c r="U231">
        <v>6.2112310359502118E-3</v>
      </c>
      <c r="V231">
        <v>0.39812548880214199</v>
      </c>
      <c r="W231">
        <v>3.8659995031710442E-2</v>
      </c>
      <c r="X231">
        <v>9.3848488726887669E-2</v>
      </c>
      <c r="Y231">
        <v>0.46034202580789108</v>
      </c>
      <c r="Z231">
        <v>0.19135999107049309</v>
      </c>
      <c r="AA231">
        <v>0.2595304370454703</v>
      </c>
      <c r="AB231">
        <v>0.44741395688364233</v>
      </c>
      <c r="AC231">
        <v>0.59201939015348026</v>
      </c>
      <c r="AD231">
        <v>0.31656359694859088</v>
      </c>
      <c r="AE231">
        <v>0.33973035640789601</v>
      </c>
      <c r="AF231">
        <v>0.2440165953890619</v>
      </c>
      <c r="AG231">
        <v>0.30749722852160938</v>
      </c>
      <c r="AH231" t="s">
        <v>86</v>
      </c>
      <c r="AI231" s="1">
        <v>45139</v>
      </c>
      <c r="AJ231" t="s">
        <v>41</v>
      </c>
      <c r="AK231">
        <v>21</v>
      </c>
    </row>
    <row r="232" spans="1:37" x14ac:dyDescent="0.25">
      <c r="A232">
        <v>45156</v>
      </c>
      <c r="B232">
        <v>2.0549227046060249E-2</v>
      </c>
      <c r="C232">
        <v>0</v>
      </c>
      <c r="D232">
        <v>8.1808073897169264E-2</v>
      </c>
      <c r="E232">
        <v>3.2183711354386011E-3</v>
      </c>
      <c r="F232">
        <v>8.5546339256924362E-5</v>
      </c>
      <c r="G232">
        <v>0.12625832036306711</v>
      </c>
      <c r="H232">
        <v>1.8677932206374419E-2</v>
      </c>
      <c r="I232">
        <v>9.1827125742787886E-5</v>
      </c>
      <c r="J232">
        <v>0</v>
      </c>
      <c r="K232">
        <v>7.1096505979961075E-2</v>
      </c>
      <c r="L232">
        <v>0</v>
      </c>
      <c r="M232">
        <v>5.4911718593931326E-3</v>
      </c>
      <c r="N232">
        <v>1.014795119763429E-3</v>
      </c>
      <c r="O232">
        <v>0.1005775033547885</v>
      </c>
      <c r="P232">
        <v>4.9004516597528497E-3</v>
      </c>
      <c r="Q232">
        <v>0</v>
      </c>
      <c r="R232">
        <v>0</v>
      </c>
      <c r="S232">
        <v>1.3241430183082311E-4</v>
      </c>
      <c r="T232">
        <v>1.782297903304014E-3</v>
      </c>
      <c r="U232">
        <v>7.7072754321843601E-2</v>
      </c>
      <c r="V232">
        <v>0</v>
      </c>
      <c r="W232">
        <v>0</v>
      </c>
      <c r="X232">
        <v>1.9226938892514849E-2</v>
      </c>
      <c r="Y232">
        <v>4.1518306090053157E-2</v>
      </c>
      <c r="Z232">
        <v>3.0085792999050929E-2</v>
      </c>
      <c r="AA232">
        <v>7.8470571088165002E-3</v>
      </c>
      <c r="AB232">
        <v>5.9072505269486724E-3</v>
      </c>
      <c r="AC232">
        <v>1.7064555996652249E-2</v>
      </c>
      <c r="AD232">
        <v>0</v>
      </c>
      <c r="AE232">
        <v>7.4021039852356857E-3</v>
      </c>
      <c r="AF232">
        <v>2.8645532392841021E-2</v>
      </c>
      <c r="AG232">
        <v>2.2954990641609479E-2</v>
      </c>
      <c r="AH232" t="s">
        <v>87</v>
      </c>
      <c r="AI232" s="1">
        <v>45139</v>
      </c>
      <c r="AJ232" t="s">
        <v>43</v>
      </c>
      <c r="AK232">
        <v>18</v>
      </c>
    </row>
    <row r="233" spans="1:37" x14ac:dyDescent="0.25">
      <c r="A233">
        <v>45155</v>
      </c>
      <c r="B233">
        <v>7.2705327219462892E-2</v>
      </c>
      <c r="C233">
        <v>4.5503038284704457E-2</v>
      </c>
      <c r="D233">
        <v>0</v>
      </c>
      <c r="E233">
        <v>8.397945401307276E-3</v>
      </c>
      <c r="F233">
        <v>5.2538513588989777E-3</v>
      </c>
      <c r="G233">
        <v>0.2722935204460743</v>
      </c>
      <c r="H233">
        <v>0.20608912225567869</v>
      </c>
      <c r="I233">
        <v>1.9155221650236129E-2</v>
      </c>
      <c r="J233">
        <v>8.9990189629942172E-5</v>
      </c>
      <c r="K233">
        <v>2.065728128824721E-2</v>
      </c>
      <c r="L233">
        <v>1.1002978281289471E-4</v>
      </c>
      <c r="M233">
        <v>1.261131046002752E-2</v>
      </c>
      <c r="N233">
        <v>8.7209751780388239E-3</v>
      </c>
      <c r="O233">
        <v>0.17438910850418449</v>
      </c>
      <c r="P233">
        <v>4.1110226278176353E-3</v>
      </c>
      <c r="Q233">
        <v>6.7677653269441274E-3</v>
      </c>
      <c r="R233">
        <v>5.4061901348163577E-2</v>
      </c>
      <c r="S233">
        <v>6.5286962469425112E-4</v>
      </c>
      <c r="T233">
        <v>1.9274176843187558E-2</v>
      </c>
      <c r="U233">
        <v>0</v>
      </c>
      <c r="V233">
        <v>2.8045416108716491E-3</v>
      </c>
      <c r="W233">
        <v>3.5261653771561878E-5</v>
      </c>
      <c r="X233">
        <v>0.12020615296319299</v>
      </c>
      <c r="Y233">
        <v>9.8557981779652151E-2</v>
      </c>
      <c r="Z233">
        <v>0.12782667097884631</v>
      </c>
      <c r="AA233">
        <v>8.7513688599411901E-3</v>
      </c>
      <c r="AB233">
        <v>4.1058682532389028E-2</v>
      </c>
      <c r="AC233">
        <v>2.1566314861349509E-2</v>
      </c>
      <c r="AD233">
        <v>2.8545813843381179E-3</v>
      </c>
      <c r="AE233">
        <v>1.78418507604437E-2</v>
      </c>
      <c r="AF233">
        <v>3.7850297769199133E-2</v>
      </c>
      <c r="AG233">
        <v>0.17070169643315869</v>
      </c>
      <c r="AH233" t="s">
        <v>87</v>
      </c>
      <c r="AI233" s="1">
        <v>45139</v>
      </c>
      <c r="AJ233" t="s">
        <v>38</v>
      </c>
      <c r="AK233">
        <v>17</v>
      </c>
    </row>
    <row r="234" spans="1:37" x14ac:dyDescent="0.25">
      <c r="A234">
        <v>45154</v>
      </c>
      <c r="B234">
        <v>0.39587687820425638</v>
      </c>
      <c r="C234">
        <v>4.1168053845066178E-3</v>
      </c>
      <c r="D234">
        <v>1.773630260240441E-2</v>
      </c>
      <c r="E234">
        <v>0.57326141609986658</v>
      </c>
      <c r="F234">
        <v>5.8060225488882596E-3</v>
      </c>
      <c r="G234">
        <v>0.2587441913937682</v>
      </c>
      <c r="H234">
        <v>0.51347389741962646</v>
      </c>
      <c r="I234">
        <v>9.2081242123376681E-3</v>
      </c>
      <c r="J234">
        <v>2.1191240253340279E-2</v>
      </c>
      <c r="K234">
        <v>5.2378402225158112E-2</v>
      </c>
      <c r="L234">
        <v>4.0919340457297733E-2</v>
      </c>
      <c r="M234">
        <v>7.9351201117301318E-2</v>
      </c>
      <c r="N234">
        <v>7.7659176587762724E-2</v>
      </c>
      <c r="O234">
        <v>0.2634288684857814</v>
      </c>
      <c r="P234">
        <v>0.7794868602103715</v>
      </c>
      <c r="Q234">
        <v>0.82585845263054047</v>
      </c>
      <c r="R234">
        <v>8.9136009193371751E-2</v>
      </c>
      <c r="S234">
        <v>1.0583722471251431E-2</v>
      </c>
      <c r="T234">
        <v>9.8002231540110524E-3</v>
      </c>
      <c r="U234">
        <v>6.0244935581753494E-3</v>
      </c>
      <c r="V234">
        <v>2.9840140965283661E-4</v>
      </c>
      <c r="W234">
        <v>2.4827202012487181E-2</v>
      </c>
      <c r="X234">
        <v>0.69738434379505276</v>
      </c>
      <c r="Y234">
        <v>3.40065216703368E-4</v>
      </c>
      <c r="Z234">
        <v>0.61874690564272627</v>
      </c>
      <c r="AA234">
        <v>0.1247699479380748</v>
      </c>
      <c r="AB234">
        <v>0.31091483257897001</v>
      </c>
      <c r="AC234">
        <v>3.3400571649825683E-2</v>
      </c>
      <c r="AD234">
        <v>0.96253725485850394</v>
      </c>
      <c r="AE234">
        <v>0.26394976863300201</v>
      </c>
      <c r="AF234">
        <v>0.24589783666795281</v>
      </c>
      <c r="AG234">
        <v>0.43637256624731052</v>
      </c>
      <c r="AH234" t="s">
        <v>87</v>
      </c>
      <c r="AI234" s="1">
        <v>45139</v>
      </c>
      <c r="AJ234" t="s">
        <v>39</v>
      </c>
      <c r="AK234">
        <v>16</v>
      </c>
    </row>
    <row r="235" spans="1:37" x14ac:dyDescent="0.25">
      <c r="A235">
        <v>45153</v>
      </c>
      <c r="B235">
        <v>0.44048370248300361</v>
      </c>
      <c r="C235">
        <v>7.2271739135551982E-4</v>
      </c>
      <c r="D235">
        <v>4.1718404497027427E-2</v>
      </c>
      <c r="E235">
        <v>0.65191384821238074</v>
      </c>
      <c r="F235">
        <v>0.52066362955505963</v>
      </c>
      <c r="G235">
        <v>8.3346435887677192E-2</v>
      </c>
      <c r="H235">
        <v>0.24309576438582911</v>
      </c>
      <c r="I235">
        <v>0.35586450492928701</v>
      </c>
      <c r="J235">
        <v>3.0927229488789822E-2</v>
      </c>
      <c r="K235">
        <v>0.19948600049487869</v>
      </c>
      <c r="L235">
        <v>0.16564639171060491</v>
      </c>
      <c r="M235">
        <v>5.2451337952921742E-2</v>
      </c>
      <c r="N235">
        <v>0.2018040294779985</v>
      </c>
      <c r="O235">
        <v>0.18170726309672131</v>
      </c>
      <c r="P235">
        <v>2.8946354470552191E-2</v>
      </c>
      <c r="Q235">
        <v>6.3040848360446738E-2</v>
      </c>
      <c r="R235">
        <v>0.41169496265652561</v>
      </c>
      <c r="S235">
        <v>0.25491330370070758</v>
      </c>
      <c r="T235">
        <v>0.1063497123955929</v>
      </c>
      <c r="U235">
        <v>4.9567104160439072E-2</v>
      </c>
      <c r="V235">
        <v>0.25542651384709492</v>
      </c>
      <c r="W235">
        <v>3.9830205078001772E-2</v>
      </c>
      <c r="X235">
        <v>0.21088881044770491</v>
      </c>
      <c r="Y235">
        <v>0.2170320818583921</v>
      </c>
      <c r="Z235">
        <v>0.45313859012368152</v>
      </c>
      <c r="AA235">
        <v>0.22020211327184799</v>
      </c>
      <c r="AB235">
        <v>0.2184949714224958</v>
      </c>
      <c r="AC235">
        <v>0.17759862749467939</v>
      </c>
      <c r="AD235">
        <v>3.7508565341821273E-2</v>
      </c>
      <c r="AE235">
        <v>0.2588229109711398</v>
      </c>
      <c r="AF235">
        <v>0.47439390399964437</v>
      </c>
      <c r="AG235">
        <v>0.18730631110138329</v>
      </c>
      <c r="AH235" t="s">
        <v>87</v>
      </c>
      <c r="AI235" s="1">
        <v>45139</v>
      </c>
      <c r="AJ235" t="s">
        <v>40</v>
      </c>
      <c r="AK235">
        <v>15</v>
      </c>
    </row>
    <row r="236" spans="1:37" x14ac:dyDescent="0.25">
      <c r="A236">
        <v>45152</v>
      </c>
      <c r="B236">
        <v>0.55764364081806661</v>
      </c>
      <c r="C236">
        <v>0.64875031394034322</v>
      </c>
      <c r="D236">
        <v>7.4200041318146347E-3</v>
      </c>
      <c r="E236">
        <v>0.59647866887233558</v>
      </c>
      <c r="F236">
        <v>0.75144783686751826</v>
      </c>
      <c r="G236">
        <v>1.526242189696039</v>
      </c>
      <c r="H236">
        <v>1.4453308453613991</v>
      </c>
      <c r="I236">
        <v>0.19294878170610369</v>
      </c>
      <c r="J236">
        <v>0.1122394640789614</v>
      </c>
      <c r="K236">
        <v>6.462383425571451E-2</v>
      </c>
      <c r="L236">
        <v>0.1239005274801481</v>
      </c>
      <c r="M236">
        <v>4.212850368311679E-2</v>
      </c>
      <c r="N236">
        <v>0.14781665233091129</v>
      </c>
      <c r="O236">
        <v>0.12590262880830799</v>
      </c>
      <c r="P236">
        <v>0.25922580868671929</v>
      </c>
      <c r="Q236">
        <v>0.50202826997967409</v>
      </c>
      <c r="R236">
        <v>1.469502956396336</v>
      </c>
      <c r="S236">
        <v>0.26017925276113413</v>
      </c>
      <c r="T236">
        <v>2.4474121831098729E-2</v>
      </c>
      <c r="U236">
        <v>6.5171152495700574E-2</v>
      </c>
      <c r="V236">
        <v>0.1719858742017161</v>
      </c>
      <c r="W236">
        <v>0.13924302559832219</v>
      </c>
      <c r="X236">
        <v>0.53483448800418176</v>
      </c>
      <c r="Y236">
        <v>3.6888714358136933E-2</v>
      </c>
      <c r="Z236">
        <v>0.87816662000137935</v>
      </c>
      <c r="AA236">
        <v>0.19969696500232831</v>
      </c>
      <c r="AB236">
        <v>0.46767344296941898</v>
      </c>
      <c r="AC236">
        <v>5.3764278552635873E-2</v>
      </c>
      <c r="AD236">
        <v>0.22508360223474841</v>
      </c>
      <c r="AE236">
        <v>0.78969790424163988</v>
      </c>
      <c r="AF236">
        <v>0.56119635588872618</v>
      </c>
      <c r="AG236">
        <v>0.23983763115645851</v>
      </c>
      <c r="AH236" t="s">
        <v>87</v>
      </c>
      <c r="AI236" s="1">
        <v>45139</v>
      </c>
      <c r="AJ236" t="s">
        <v>41</v>
      </c>
      <c r="AK236">
        <v>14</v>
      </c>
    </row>
    <row r="237" spans="1:37" x14ac:dyDescent="0.25">
      <c r="A237">
        <v>45149</v>
      </c>
      <c r="B237">
        <v>0.56036197040683311</v>
      </c>
      <c r="C237">
        <v>1.2012767525033661</v>
      </c>
      <c r="D237">
        <v>3.1770156416157137E-2</v>
      </c>
      <c r="E237">
        <v>1.2540886192221701</v>
      </c>
      <c r="F237">
        <v>0.2205268409886284</v>
      </c>
      <c r="G237">
        <v>0.48035255517349962</v>
      </c>
      <c r="H237">
        <v>0.19085131203053871</v>
      </c>
      <c r="I237">
        <v>0.1344758587371806</v>
      </c>
      <c r="J237">
        <v>6.5893151183612098E-3</v>
      </c>
      <c r="K237">
        <v>0.1113499651924882</v>
      </c>
      <c r="L237">
        <v>7.6697861156213076E-2</v>
      </c>
      <c r="M237">
        <v>6.1473922508743423E-2</v>
      </c>
      <c r="N237">
        <v>0.1174029316068067</v>
      </c>
      <c r="O237">
        <v>0.16923982896315151</v>
      </c>
      <c r="P237">
        <v>0.35622106514357499</v>
      </c>
      <c r="Q237">
        <v>0.74208879523454241</v>
      </c>
      <c r="R237">
        <v>0.67944526182044518</v>
      </c>
      <c r="S237">
        <v>1.879858016677489</v>
      </c>
      <c r="T237">
        <v>9.5692857101507781E-2</v>
      </c>
      <c r="U237">
        <v>0.1706744779155154</v>
      </c>
      <c r="V237">
        <v>0.24986666461620261</v>
      </c>
      <c r="W237">
        <v>0.56247647352893893</v>
      </c>
      <c r="X237">
        <v>0.74680859456274118</v>
      </c>
      <c r="Y237">
        <v>0.1325912229691118</v>
      </c>
      <c r="Z237">
        <v>1.0633599303942389</v>
      </c>
      <c r="AA237">
        <v>0.15000748505299191</v>
      </c>
      <c r="AB237">
        <v>0.33301753812188573</v>
      </c>
      <c r="AC237">
        <v>8.2093708826671816E-2</v>
      </c>
      <c r="AD237">
        <v>0.36174048448710988</v>
      </c>
      <c r="AE237">
        <v>0.8105476814049003</v>
      </c>
      <c r="AF237">
        <v>0.49474536885969472</v>
      </c>
      <c r="AG237">
        <v>0.34101436580221789</v>
      </c>
      <c r="AH237" t="s">
        <v>88</v>
      </c>
      <c r="AI237" s="1">
        <v>45139</v>
      </c>
      <c r="AJ237" t="s">
        <v>43</v>
      </c>
      <c r="AK237">
        <v>11</v>
      </c>
    </row>
    <row r="238" spans="1:37" x14ac:dyDescent="0.25">
      <c r="A238">
        <v>45148</v>
      </c>
      <c r="B238">
        <v>0.10843938582236171</v>
      </c>
      <c r="C238">
        <v>0</v>
      </c>
      <c r="D238">
        <v>2.3671164145999718E-3</v>
      </c>
      <c r="E238">
        <v>0.29642583539312017</v>
      </c>
      <c r="F238">
        <v>6.8412230689027871E-4</v>
      </c>
      <c r="G238">
        <v>2.7346083871335261E-2</v>
      </c>
      <c r="H238">
        <v>4.7100131593986301E-2</v>
      </c>
      <c r="I238">
        <v>2.7576688261977921E-3</v>
      </c>
      <c r="J238">
        <v>0.15505787066953611</v>
      </c>
      <c r="K238">
        <v>6.8157965341580249E-3</v>
      </c>
      <c r="L238">
        <v>3.4668662206505861E-4</v>
      </c>
      <c r="M238">
        <v>6.9102101766147063E-3</v>
      </c>
      <c r="N238">
        <v>5.8779325073468154E-3</v>
      </c>
      <c r="O238">
        <v>0.13372358394864459</v>
      </c>
      <c r="P238">
        <v>7.0491175437818077E-2</v>
      </c>
      <c r="Q238">
        <v>5.1435327196275048E-2</v>
      </c>
      <c r="R238">
        <v>0</v>
      </c>
      <c r="S238">
        <v>7.2299601225221064E-5</v>
      </c>
      <c r="T238">
        <v>2.124425026798445E-4</v>
      </c>
      <c r="U238">
        <v>2.0817315395997401E-2</v>
      </c>
      <c r="V238">
        <v>3.7480082078718648E-4</v>
      </c>
      <c r="W238">
        <v>1.619876631129312E-4</v>
      </c>
      <c r="X238">
        <v>0.1935441443778719</v>
      </c>
      <c r="Y238">
        <v>0</v>
      </c>
      <c r="Z238">
        <v>0.1674871842400158</v>
      </c>
      <c r="AA238">
        <v>7.5055087749330909E-2</v>
      </c>
      <c r="AB238">
        <v>2.8445443429011799E-2</v>
      </c>
      <c r="AC238">
        <v>1.969476158383044E-3</v>
      </c>
      <c r="AD238">
        <v>1.7586396842171521E-2</v>
      </c>
      <c r="AE238">
        <v>2.483532115310107E-2</v>
      </c>
      <c r="AF238">
        <v>7.0414766972528534E-2</v>
      </c>
      <c r="AG238">
        <v>0.33252993835086742</v>
      </c>
      <c r="AH238" t="s">
        <v>88</v>
      </c>
      <c r="AI238" s="1">
        <v>45139</v>
      </c>
      <c r="AJ238" t="s">
        <v>38</v>
      </c>
      <c r="AK238">
        <v>10</v>
      </c>
    </row>
    <row r="239" spans="1:37" x14ac:dyDescent="0.25">
      <c r="A239">
        <v>45147</v>
      </c>
      <c r="B239">
        <v>1.213106381927058</v>
      </c>
      <c r="C239">
        <v>0.2711408849290266</v>
      </c>
      <c r="D239">
        <v>7.1013655766966196E-4</v>
      </c>
      <c r="E239">
        <v>0.80971479516297606</v>
      </c>
      <c r="F239">
        <v>3.2931852399345811E-2</v>
      </c>
      <c r="G239">
        <v>0.1730813144689119</v>
      </c>
      <c r="H239">
        <v>2.3040344198301228</v>
      </c>
      <c r="I239">
        <v>4.3429189375450656</v>
      </c>
      <c r="J239">
        <v>1.3686811891932431E-2</v>
      </c>
      <c r="K239">
        <v>0.23080003716013039</v>
      </c>
      <c r="L239">
        <v>0.30600301400338997</v>
      </c>
      <c r="M239">
        <v>0.40197409579252691</v>
      </c>
      <c r="N239">
        <v>0.94326361935483094</v>
      </c>
      <c r="O239">
        <v>0.77622981576313854</v>
      </c>
      <c r="P239">
        <v>1.901063505286551</v>
      </c>
      <c r="Q239">
        <v>0.12444909355931789</v>
      </c>
      <c r="R239">
        <v>1.8255848839190649E-2</v>
      </c>
      <c r="S239">
        <v>4.9612805405803497</v>
      </c>
      <c r="T239">
        <v>1.250699909605397</v>
      </c>
      <c r="U239">
        <v>2.686474263748617E-3</v>
      </c>
      <c r="V239">
        <v>2.295257660204289E-2</v>
      </c>
      <c r="W239">
        <v>0.62262982106242304</v>
      </c>
      <c r="X239">
        <v>1.4082854570622141</v>
      </c>
      <c r="Y239">
        <v>2.140088362039775</v>
      </c>
      <c r="Z239">
        <v>1.309473830060204</v>
      </c>
      <c r="AA239">
        <v>1.1671842616738981</v>
      </c>
      <c r="AB239">
        <v>0.6416712127740829</v>
      </c>
      <c r="AC239">
        <v>0.632670470107772</v>
      </c>
      <c r="AD239">
        <v>0.1552628427716832</v>
      </c>
      <c r="AE239">
        <v>0.16962509571615969</v>
      </c>
      <c r="AF239">
        <v>0.87550432007929846</v>
      </c>
      <c r="AG239">
        <v>4.1806717182669884</v>
      </c>
      <c r="AH239" t="s">
        <v>88</v>
      </c>
      <c r="AI239" s="1">
        <v>45139</v>
      </c>
      <c r="AJ239" t="s">
        <v>39</v>
      </c>
      <c r="AK239">
        <v>9</v>
      </c>
    </row>
    <row r="240" spans="1:37" x14ac:dyDescent="0.25">
      <c r="A240">
        <v>45146</v>
      </c>
      <c r="B240">
        <v>1.5113010424503881</v>
      </c>
      <c r="C240">
        <v>0.27689938176189188</v>
      </c>
      <c r="D240">
        <v>0.31834853018146891</v>
      </c>
      <c r="E240">
        <v>0.82265621330005989</v>
      </c>
      <c r="F240">
        <v>0.16787649088511539</v>
      </c>
      <c r="G240">
        <v>0.43774180285743403</v>
      </c>
      <c r="H240">
        <v>0.1343356353902854</v>
      </c>
      <c r="I240">
        <v>2.7737961102421771</v>
      </c>
      <c r="J240">
        <v>0.23402385524062669</v>
      </c>
      <c r="K240">
        <v>0.1875491319159891</v>
      </c>
      <c r="L240">
        <v>0.30752785349381417</v>
      </c>
      <c r="M240">
        <v>3.396825811528581</v>
      </c>
      <c r="N240">
        <v>0.55951530872726507</v>
      </c>
      <c r="O240">
        <v>0.15461267718572949</v>
      </c>
      <c r="P240">
        <v>0.73327017805553807</v>
      </c>
      <c r="Q240">
        <v>3.0710081458295149E-2</v>
      </c>
      <c r="R240">
        <v>8.7994383064670494E-3</v>
      </c>
      <c r="S240">
        <v>0.19763805622529829</v>
      </c>
      <c r="T240">
        <v>2.6850832640093101</v>
      </c>
      <c r="U240">
        <v>0.1020177867882181</v>
      </c>
      <c r="V240">
        <v>0.40946594393591068</v>
      </c>
      <c r="W240">
        <v>0.1763470514885663</v>
      </c>
      <c r="X240">
        <v>4.2229879757232709</v>
      </c>
      <c r="Y240">
        <v>0.26809247052733892</v>
      </c>
      <c r="Z240">
        <v>1.6935036317761829</v>
      </c>
      <c r="AA240">
        <v>0.78575735650203982</v>
      </c>
      <c r="AB240">
        <v>0.5141600332992784</v>
      </c>
      <c r="AC240">
        <v>1.307079610050891</v>
      </c>
      <c r="AD240">
        <v>0.17044230265641541</v>
      </c>
      <c r="AE240">
        <v>0.43646244516857491</v>
      </c>
      <c r="AF240">
        <v>0.66854903896143592</v>
      </c>
      <c r="AG240">
        <v>5.5559523558550969</v>
      </c>
      <c r="AH240" t="s">
        <v>88</v>
      </c>
      <c r="AI240" s="1">
        <v>45139</v>
      </c>
      <c r="AJ240" t="s">
        <v>40</v>
      </c>
      <c r="AK240">
        <v>8</v>
      </c>
    </row>
    <row r="241" spans="1:37" x14ac:dyDescent="0.25">
      <c r="A241">
        <v>45145</v>
      </c>
      <c r="B241">
        <v>1.2927320729982039</v>
      </c>
      <c r="C241">
        <v>4.723271544215496E-2</v>
      </c>
      <c r="D241">
        <v>3.1942943777532547E-2</v>
      </c>
      <c r="E241">
        <v>0.83800252319443147</v>
      </c>
      <c r="F241">
        <v>0.1148608583054524</v>
      </c>
      <c r="G241">
        <v>3.707746007847565</v>
      </c>
      <c r="H241">
        <v>2.4509977984112661</v>
      </c>
      <c r="I241">
        <v>0.14577467545639061</v>
      </c>
      <c r="J241">
        <v>9.6254821281627795E-2</v>
      </c>
      <c r="K241">
        <v>9.6165708732294006E-2</v>
      </c>
      <c r="L241">
        <v>0.30624407134789272</v>
      </c>
      <c r="M241">
        <v>8.6363867111415846E-2</v>
      </c>
      <c r="N241">
        <v>0.73590769717369042</v>
      </c>
      <c r="O241">
        <v>0.44940414359434022</v>
      </c>
      <c r="P241">
        <v>0.45046245852614791</v>
      </c>
      <c r="Q241">
        <v>1.853995441450258</v>
      </c>
      <c r="R241">
        <v>2.3422550911073618E-3</v>
      </c>
      <c r="S241">
        <v>0.2748525551495779</v>
      </c>
      <c r="T241">
        <v>1.0624078187614701</v>
      </c>
      <c r="U241">
        <v>7.8661195020947243</v>
      </c>
      <c r="V241">
        <v>0.70542055770656742</v>
      </c>
      <c r="W241">
        <v>0.74348480591554233</v>
      </c>
      <c r="X241">
        <v>1.3020180921621931</v>
      </c>
      <c r="Y241">
        <v>0.18039873103686871</v>
      </c>
      <c r="Z241">
        <v>1.524122254888004</v>
      </c>
      <c r="AA241">
        <v>0.81374997397077597</v>
      </c>
      <c r="AB241">
        <v>1.1951457956893321</v>
      </c>
      <c r="AC241">
        <v>0.23006375774280041</v>
      </c>
      <c r="AD241">
        <v>0.89049818469111774</v>
      </c>
      <c r="AE241">
        <v>0.71199997242103319</v>
      </c>
      <c r="AF241">
        <v>1.0912256168862271</v>
      </c>
      <c r="AG241">
        <v>2.0381074770989791</v>
      </c>
      <c r="AH241" t="s">
        <v>88</v>
      </c>
      <c r="AI241" s="1">
        <v>45139</v>
      </c>
      <c r="AJ241" t="s">
        <v>41</v>
      </c>
      <c r="AK241">
        <v>7</v>
      </c>
    </row>
    <row r="242" spans="1:37" x14ac:dyDescent="0.25">
      <c r="A242">
        <v>45142</v>
      </c>
      <c r="B242">
        <v>1.3467313950320909</v>
      </c>
      <c r="C242">
        <v>0.13436298205606101</v>
      </c>
      <c r="D242">
        <v>3.8397911932850699E-2</v>
      </c>
      <c r="E242">
        <v>3.1671152218645462</v>
      </c>
      <c r="F242">
        <v>0.39177638142352472</v>
      </c>
      <c r="G242">
        <v>1.4925641121965061</v>
      </c>
      <c r="H242">
        <v>1.0678527574549219</v>
      </c>
      <c r="I242">
        <v>1.1397149353273901</v>
      </c>
      <c r="J242">
        <v>1.149089295233606</v>
      </c>
      <c r="K242">
        <v>1.513036147998327E-2</v>
      </c>
      <c r="L242">
        <v>1.5663448109870939E-2</v>
      </c>
      <c r="M242">
        <v>0.29536037829045669</v>
      </c>
      <c r="N242">
        <v>0.42039618099156117</v>
      </c>
      <c r="O242">
        <v>1.376397329076984</v>
      </c>
      <c r="P242">
        <v>0.14597760637931351</v>
      </c>
      <c r="Q242">
        <v>1.183344495560779</v>
      </c>
      <c r="R242">
        <v>1.26416463720969</v>
      </c>
      <c r="S242">
        <v>0.75079407980941548</v>
      </c>
      <c r="T242">
        <v>0.2363328961232459</v>
      </c>
      <c r="U242">
        <v>0.122667452030031</v>
      </c>
      <c r="V242">
        <v>0.65662154172366638</v>
      </c>
      <c r="W242">
        <v>0.1026462720640566</v>
      </c>
      <c r="X242">
        <v>2.0079714477283059</v>
      </c>
      <c r="Y242">
        <v>3.1166407589391019E-2</v>
      </c>
      <c r="Z242">
        <v>2.236728802037053</v>
      </c>
      <c r="AA242">
        <v>0.4919724183272281</v>
      </c>
      <c r="AB242">
        <v>1.022487959303034</v>
      </c>
      <c r="AC242">
        <v>0.1109793679046351</v>
      </c>
      <c r="AD242">
        <v>0.75906181258282157</v>
      </c>
      <c r="AE242">
        <v>1.3633159266456449</v>
      </c>
      <c r="AF242">
        <v>1.4795812388076659</v>
      </c>
      <c r="AG242">
        <v>0.8839062676874071</v>
      </c>
      <c r="AH242" t="s">
        <v>89</v>
      </c>
      <c r="AI242" s="1">
        <v>45139</v>
      </c>
      <c r="AJ242" t="s">
        <v>43</v>
      </c>
      <c r="AK242">
        <v>4</v>
      </c>
    </row>
    <row r="243" spans="1:37" x14ac:dyDescent="0.25">
      <c r="A243">
        <v>45141</v>
      </c>
      <c r="B243">
        <v>0.17117980915786729</v>
      </c>
      <c r="C243">
        <v>1.3275139325320069</v>
      </c>
      <c r="D243">
        <v>1.635677508966246E-4</v>
      </c>
      <c r="E243">
        <v>5.5339744902903297E-2</v>
      </c>
      <c r="F243">
        <v>1.3959168885054571E-2</v>
      </c>
      <c r="G243">
        <v>3.7170867085401862E-2</v>
      </c>
      <c r="H243">
        <v>0.20847360320251559</v>
      </c>
      <c r="I243">
        <v>8.7343889716859302E-2</v>
      </c>
      <c r="J243">
        <v>0</v>
      </c>
      <c r="K243">
        <v>7.9659949559647267E-2</v>
      </c>
      <c r="L243">
        <v>0.1206815663598719</v>
      </c>
      <c r="M243">
        <v>7.5409596635555187E-2</v>
      </c>
      <c r="N243">
        <v>7.6819864553643064E-2</v>
      </c>
      <c r="O243">
        <v>0.98315119167051224</v>
      </c>
      <c r="P243">
        <v>8.4409759571030446E-2</v>
      </c>
      <c r="Q243">
        <v>2.3901373863173741E-2</v>
      </c>
      <c r="R243">
        <v>0</v>
      </c>
      <c r="S243">
        <v>7.5758225039263272E-3</v>
      </c>
      <c r="T243">
        <v>0.1522453112634744</v>
      </c>
      <c r="U243">
        <v>2.1091713171416861E-2</v>
      </c>
      <c r="V243">
        <v>0.1210888935001769</v>
      </c>
      <c r="W243">
        <v>8.3837740459877519E-2</v>
      </c>
      <c r="X243">
        <v>5.9490169739964571E-2</v>
      </c>
      <c r="Y243">
        <v>2.9026227289653608E-2</v>
      </c>
      <c r="Z243">
        <v>9.4924794645045552E-2</v>
      </c>
      <c r="AA243">
        <v>7.1185083275503339E-2</v>
      </c>
      <c r="AB243">
        <v>0.1716117018327778</v>
      </c>
      <c r="AC243">
        <v>6.6911495099180429E-2</v>
      </c>
      <c r="AD243">
        <v>6.6159718827758909E-2</v>
      </c>
      <c r="AE243">
        <v>5.9387210702926248E-2</v>
      </c>
      <c r="AF243">
        <v>0.1545098560748065</v>
      </c>
      <c r="AG243">
        <v>0.14648146977280349</v>
      </c>
      <c r="AH243" t="s">
        <v>89</v>
      </c>
      <c r="AI243" s="1">
        <v>45139</v>
      </c>
      <c r="AJ243" t="s">
        <v>38</v>
      </c>
      <c r="AK243">
        <v>3</v>
      </c>
    </row>
    <row r="244" spans="1:37" x14ac:dyDescent="0.25">
      <c r="A244">
        <v>45140</v>
      </c>
      <c r="B244">
        <v>0.73707937754876274</v>
      </c>
      <c r="C244">
        <v>0.33492908787935788</v>
      </c>
      <c r="D244">
        <v>8.5827452182511213E-2</v>
      </c>
      <c r="E244">
        <v>0.72503619672500697</v>
      </c>
      <c r="F244">
        <v>6.9059815626809365E-2</v>
      </c>
      <c r="G244">
        <v>0.37762217494503519</v>
      </c>
      <c r="H244">
        <v>0.30631460676951289</v>
      </c>
      <c r="I244">
        <v>0.70696474859464431</v>
      </c>
      <c r="J244">
        <v>0.42754237079840768</v>
      </c>
      <c r="K244">
        <v>0.26845914739244547</v>
      </c>
      <c r="L244">
        <v>0.76892606396615315</v>
      </c>
      <c r="M244">
        <v>0.22258385003903361</v>
      </c>
      <c r="N244">
        <v>0.10677521489911571</v>
      </c>
      <c r="O244">
        <v>5.6938321422249617E-2</v>
      </c>
      <c r="P244">
        <v>0.1639095508432801</v>
      </c>
      <c r="Q244">
        <v>1.033138720291803</v>
      </c>
      <c r="R244">
        <v>0.49488520897254379</v>
      </c>
      <c r="S244">
        <v>0.262329964684759</v>
      </c>
      <c r="T244">
        <v>1.363382188391842</v>
      </c>
      <c r="U244">
        <v>0.73852668210249295</v>
      </c>
      <c r="V244">
        <v>6.3188949709536577E-2</v>
      </c>
      <c r="W244">
        <v>0.23686523017141881</v>
      </c>
      <c r="X244">
        <v>1.0165274033020959</v>
      </c>
      <c r="Y244">
        <v>0.76456657886444634</v>
      </c>
      <c r="Z244">
        <v>0.78474418914172261</v>
      </c>
      <c r="AA244">
        <v>0.34663164453293233</v>
      </c>
      <c r="AB244">
        <v>0.60549601365434313</v>
      </c>
      <c r="AC244">
        <v>0.43315510607148061</v>
      </c>
      <c r="AD244">
        <v>0.46913807421549092</v>
      </c>
      <c r="AE244">
        <v>0.43803028517562032</v>
      </c>
      <c r="AF244">
        <v>0.82407765750769302</v>
      </c>
      <c r="AG244">
        <v>0.46203122665795449</v>
      </c>
      <c r="AH244" t="s">
        <v>89</v>
      </c>
      <c r="AI244" s="1">
        <v>45139</v>
      </c>
      <c r="AJ244" t="s">
        <v>39</v>
      </c>
      <c r="AK244">
        <v>2</v>
      </c>
    </row>
    <row r="245" spans="1:37" x14ac:dyDescent="0.25">
      <c r="A245">
        <v>45139</v>
      </c>
      <c r="B245">
        <v>0.1532860097712154</v>
      </c>
      <c r="C245">
        <v>0</v>
      </c>
      <c r="D245">
        <v>0</v>
      </c>
      <c r="E245">
        <v>9.0380409318065236E-2</v>
      </c>
      <c r="F245">
        <v>3.3489978279307782E-2</v>
      </c>
      <c r="G245">
        <v>6.6285807187030907E-2</v>
      </c>
      <c r="H245">
        <v>0.20502331903748691</v>
      </c>
      <c r="I245">
        <v>1.7895008301774631</v>
      </c>
      <c r="J245">
        <v>0</v>
      </c>
      <c r="K245">
        <v>0.117141670325574</v>
      </c>
      <c r="L245">
        <v>0.10092408065977471</v>
      </c>
      <c r="M245">
        <v>5.2497538327537063E-2</v>
      </c>
      <c r="N245">
        <v>7.8993930759982373E-2</v>
      </c>
      <c r="O245">
        <v>0.25314079735144213</v>
      </c>
      <c r="P245">
        <v>2.678156915215139E-5</v>
      </c>
      <c r="Q245">
        <v>0.12766501163690469</v>
      </c>
      <c r="R245">
        <v>0</v>
      </c>
      <c r="S245">
        <v>5.4298292053877577E-3</v>
      </c>
      <c r="T245">
        <v>0.1490847630753401</v>
      </c>
      <c r="U245">
        <v>0</v>
      </c>
      <c r="V245">
        <v>0</v>
      </c>
      <c r="W245">
        <v>1.7118608441117841E-2</v>
      </c>
      <c r="X245">
        <v>0.30734629951532411</v>
      </c>
      <c r="Y245">
        <v>0</v>
      </c>
      <c r="Z245">
        <v>0.13728433518591479</v>
      </c>
      <c r="AA245">
        <v>0.12225066365865719</v>
      </c>
      <c r="AB245">
        <v>0.13621030355105521</v>
      </c>
      <c r="AC245">
        <v>3.0147632856943111E-2</v>
      </c>
      <c r="AD245">
        <v>0.1074614624332082</v>
      </c>
      <c r="AE245">
        <v>0.15685557880634429</v>
      </c>
      <c r="AF245">
        <v>7.1169861698365144E-2</v>
      </c>
      <c r="AG245">
        <v>0.15482831271350869</v>
      </c>
      <c r="AH245" t="s">
        <v>89</v>
      </c>
      <c r="AI245" s="1">
        <v>45139</v>
      </c>
      <c r="AJ245" t="s">
        <v>40</v>
      </c>
      <c r="AK245">
        <v>1</v>
      </c>
    </row>
    <row r="246" spans="1:37" x14ac:dyDescent="0.25">
      <c r="A246">
        <v>45138</v>
      </c>
      <c r="B246">
        <v>1.0149190341197669</v>
      </c>
      <c r="C246">
        <v>0.42685629797611391</v>
      </c>
      <c r="D246">
        <v>2.0178156318295821</v>
      </c>
      <c r="E246">
        <v>1.2604755740827469</v>
      </c>
      <c r="F246">
        <v>8.1209254768884576E-2</v>
      </c>
      <c r="G246">
        <v>0.48298149231487197</v>
      </c>
      <c r="H246">
        <v>1.4141826128865911</v>
      </c>
      <c r="I246">
        <v>1.325331174656402</v>
      </c>
      <c r="J246">
        <v>1.244989022179273</v>
      </c>
      <c r="K246">
        <v>1.1670162467918941</v>
      </c>
      <c r="L246">
        <v>1.4741834544810939</v>
      </c>
      <c r="M246">
        <v>0.205060703144929</v>
      </c>
      <c r="N246">
        <v>0.33914523869656488</v>
      </c>
      <c r="O246">
        <v>0.92801663207997009</v>
      </c>
      <c r="P246">
        <v>8.2104854266483118E-2</v>
      </c>
      <c r="Q246">
        <v>0.48157025262558689</v>
      </c>
      <c r="R246">
        <v>7.9505221625335062E-2</v>
      </c>
      <c r="S246">
        <v>0.43892276631272781</v>
      </c>
      <c r="T246">
        <v>0.58638766098175543</v>
      </c>
      <c r="U246">
        <v>1.9890282010276718E-3</v>
      </c>
      <c r="V246">
        <v>9.7897595280607638E-2</v>
      </c>
      <c r="W246">
        <v>1.5910195516193419</v>
      </c>
      <c r="X246">
        <v>1.018511970962934</v>
      </c>
      <c r="Y246">
        <v>1.117502397484264E-2</v>
      </c>
      <c r="Z246">
        <v>1.297596197455378</v>
      </c>
      <c r="AA246">
        <v>0.74992835343101805</v>
      </c>
      <c r="AB246">
        <v>0.5958896975453174</v>
      </c>
      <c r="AC246">
        <v>0.60773392385934721</v>
      </c>
      <c r="AD246">
        <v>2.026559758006238</v>
      </c>
      <c r="AE246">
        <v>0.47110180626502152</v>
      </c>
      <c r="AF246">
        <v>1.03027188469904</v>
      </c>
      <c r="AG246">
        <v>0.81266265926040604</v>
      </c>
      <c r="AH246" t="s">
        <v>89</v>
      </c>
      <c r="AI246" s="1">
        <v>45108</v>
      </c>
      <c r="AJ246" t="s">
        <v>41</v>
      </c>
      <c r="AK246">
        <v>31</v>
      </c>
    </row>
    <row r="247" spans="1:37" x14ac:dyDescent="0.25">
      <c r="A247">
        <v>45135</v>
      </c>
      <c r="B247">
        <v>1.3329529426817781</v>
      </c>
      <c r="C247">
        <v>0.1391526256094226</v>
      </c>
      <c r="D247">
        <v>1.087799217270401</v>
      </c>
      <c r="E247">
        <v>1.5543868204254569</v>
      </c>
      <c r="F247">
        <v>9.6510596376245053E-2</v>
      </c>
      <c r="G247">
        <v>2.1434891889826422</v>
      </c>
      <c r="H247">
        <v>0.6850078947705962</v>
      </c>
      <c r="I247">
        <v>3.1435334164030788</v>
      </c>
      <c r="J247">
        <v>1.1537887377495499</v>
      </c>
      <c r="K247">
        <v>0.501289416679077</v>
      </c>
      <c r="L247">
        <v>0.33856220858227859</v>
      </c>
      <c r="M247">
        <v>0.32815393026265838</v>
      </c>
      <c r="N247">
        <v>0.65291693279806196</v>
      </c>
      <c r="O247">
        <v>0.56768456195213279</v>
      </c>
      <c r="P247">
        <v>1.7756346129976051</v>
      </c>
      <c r="Q247">
        <v>0.56281649613313756</v>
      </c>
      <c r="R247">
        <v>0.66364691821785304</v>
      </c>
      <c r="S247">
        <v>0.2129444315900294</v>
      </c>
      <c r="T247">
        <v>0.55994564934718516</v>
      </c>
      <c r="U247">
        <v>1.6945362547895741E-2</v>
      </c>
      <c r="V247">
        <v>0.30223890903657918</v>
      </c>
      <c r="W247">
        <v>0.38101772077448431</v>
      </c>
      <c r="X247">
        <v>2.124760255297411</v>
      </c>
      <c r="Y247">
        <v>0.15964821564991469</v>
      </c>
      <c r="Z247">
        <v>1.872336474611531</v>
      </c>
      <c r="AA247">
        <v>1.171034474816198</v>
      </c>
      <c r="AB247">
        <v>0.54787987394880344</v>
      </c>
      <c r="AC247">
        <v>0.39606584867102679</v>
      </c>
      <c r="AD247">
        <v>0.54769268091821066</v>
      </c>
      <c r="AE247">
        <v>0.89021419799870449</v>
      </c>
      <c r="AF247">
        <v>0.92641116111184796</v>
      </c>
      <c r="AG247">
        <v>2.8014010932568381</v>
      </c>
      <c r="AH247" t="s">
        <v>90</v>
      </c>
      <c r="AI247" s="1">
        <v>45108</v>
      </c>
      <c r="AJ247" t="s">
        <v>43</v>
      </c>
      <c r="AK247">
        <v>28</v>
      </c>
    </row>
    <row r="248" spans="1:37" x14ac:dyDescent="0.25">
      <c r="A248">
        <v>45134</v>
      </c>
      <c r="B248">
        <v>0.84953081549255161</v>
      </c>
      <c r="C248">
        <v>1.0411945050176059</v>
      </c>
      <c r="D248">
        <v>8.5169700590783132E-2</v>
      </c>
      <c r="E248">
        <v>2.0142563386293149</v>
      </c>
      <c r="F248">
        <v>0.44257227261268411</v>
      </c>
      <c r="G248">
        <v>0.30498482336831928</v>
      </c>
      <c r="H248">
        <v>0.35202354606183678</v>
      </c>
      <c r="I248">
        <v>0.27726118883898659</v>
      </c>
      <c r="J248">
        <v>1.046750617150346E-2</v>
      </c>
      <c r="K248">
        <v>2.0952691607765601E-2</v>
      </c>
      <c r="L248">
        <v>0.35465528896865273</v>
      </c>
      <c r="M248">
        <v>0.16188282307249191</v>
      </c>
      <c r="N248">
        <v>0.1456954630574962</v>
      </c>
      <c r="O248">
        <v>0.41456240275332551</v>
      </c>
      <c r="P248">
        <v>7.3626408781430983E-3</v>
      </c>
      <c r="Q248">
        <v>5.0252278275990513E-2</v>
      </c>
      <c r="R248">
        <v>8.9404570853269125E-2</v>
      </c>
      <c r="S248">
        <v>0.38119258261611999</v>
      </c>
      <c r="T248">
        <v>0.20631250462163389</v>
      </c>
      <c r="U248">
        <v>0.1184432192979593</v>
      </c>
      <c r="V248">
        <v>0.28545117046604818</v>
      </c>
      <c r="W248">
        <v>0.14444569475426039</v>
      </c>
      <c r="X248">
        <v>0.4692921690140624</v>
      </c>
      <c r="Y248">
        <v>0.39642523198435248</v>
      </c>
      <c r="Z248">
        <v>1.2682897774139921</v>
      </c>
      <c r="AA248">
        <v>0.11831405896565921</v>
      </c>
      <c r="AB248">
        <v>0.30237799918845448</v>
      </c>
      <c r="AC248">
        <v>0.40961406180539472</v>
      </c>
      <c r="AD248">
        <v>0.1123844404397468</v>
      </c>
      <c r="AE248">
        <v>0.33831396368964661</v>
      </c>
      <c r="AF248">
        <v>0.96625943788591628</v>
      </c>
      <c r="AG248">
        <v>0.59988093781884932</v>
      </c>
      <c r="AH248" t="s">
        <v>90</v>
      </c>
      <c r="AI248" s="1">
        <v>45108</v>
      </c>
      <c r="AJ248" t="s">
        <v>38</v>
      </c>
      <c r="AK248">
        <v>27</v>
      </c>
    </row>
    <row r="249" spans="1:37" x14ac:dyDescent="0.25">
      <c r="A249">
        <v>45133</v>
      </c>
      <c r="B249">
        <v>0.32602943031586651</v>
      </c>
      <c r="C249">
        <v>7.1231770479312226E-4</v>
      </c>
      <c r="D249">
        <v>1.6851550063617611E-2</v>
      </c>
      <c r="E249">
        <v>0.42606515960994978</v>
      </c>
      <c r="F249">
        <v>4.7213593422703391E-2</v>
      </c>
      <c r="G249">
        <v>0.1949827168240624</v>
      </c>
      <c r="H249">
        <v>8.4885462473067885E-2</v>
      </c>
      <c r="I249">
        <v>0.98300103792097182</v>
      </c>
      <c r="J249">
        <v>4.8773956268405479E-2</v>
      </c>
      <c r="K249">
        <v>3.3376184320149591E-2</v>
      </c>
      <c r="L249">
        <v>2.9733919725683559E-2</v>
      </c>
      <c r="M249">
        <v>0.10706651184384459</v>
      </c>
      <c r="N249">
        <v>3.03564810975312E-2</v>
      </c>
      <c r="O249">
        <v>0.1235661143021532</v>
      </c>
      <c r="P249">
        <v>0.13840011383698159</v>
      </c>
      <c r="Q249">
        <v>3.6656886369972372E-2</v>
      </c>
      <c r="R249">
        <v>1.628429158770357</v>
      </c>
      <c r="S249">
        <v>0.21287546753548731</v>
      </c>
      <c r="T249">
        <v>0.40685401628329843</v>
      </c>
      <c r="U249">
        <v>2.0796327034999689E-4</v>
      </c>
      <c r="V249">
        <v>3.071692521349809E-2</v>
      </c>
      <c r="W249">
        <v>0.37727663640966091</v>
      </c>
      <c r="X249">
        <v>0.25256534183312002</v>
      </c>
      <c r="Y249">
        <v>4.8933765209643668E-2</v>
      </c>
      <c r="Z249">
        <v>0.40832897981333549</v>
      </c>
      <c r="AA249">
        <v>0.16292127871914619</v>
      </c>
      <c r="AB249">
        <v>0.14618616062356821</v>
      </c>
      <c r="AC249">
        <v>8.6292240369430326E-2</v>
      </c>
      <c r="AD249">
        <v>0.18166909486810681</v>
      </c>
      <c r="AE249">
        <v>0.37015883935398453</v>
      </c>
      <c r="AF249">
        <v>0.18815627571051879</v>
      </c>
      <c r="AG249">
        <v>0.2672847835679007</v>
      </c>
      <c r="AH249" t="s">
        <v>90</v>
      </c>
      <c r="AI249" s="1">
        <v>45108</v>
      </c>
      <c r="AJ249" t="s">
        <v>39</v>
      </c>
      <c r="AK249">
        <v>26</v>
      </c>
    </row>
    <row r="250" spans="1:37" x14ac:dyDescent="0.25">
      <c r="A250">
        <v>45132</v>
      </c>
      <c r="B250">
        <v>0.33140593133496798</v>
      </c>
      <c r="C250">
        <v>9.6383082398584577E-2</v>
      </c>
      <c r="D250">
        <v>0.2088737846402631</v>
      </c>
      <c r="E250">
        <v>0.18209260879627739</v>
      </c>
      <c r="F250">
        <v>8.3163335372738914E-2</v>
      </c>
      <c r="G250">
        <v>4.0894106385847541E-2</v>
      </c>
      <c r="H250">
        <v>6.2900362896452053E-2</v>
      </c>
      <c r="I250">
        <v>7.6066155534437283E-2</v>
      </c>
      <c r="J250">
        <v>0.1343521156118683</v>
      </c>
      <c r="K250">
        <v>0.14610635573634029</v>
      </c>
      <c r="L250">
        <v>8.7618064177232613E-2</v>
      </c>
      <c r="M250">
        <v>0.1161993629104698</v>
      </c>
      <c r="N250">
        <v>0.56461529417081091</v>
      </c>
      <c r="O250">
        <v>0.35260879631863451</v>
      </c>
      <c r="P250">
        <v>0.12547843242492571</v>
      </c>
      <c r="Q250">
        <v>0.68873301295923606</v>
      </c>
      <c r="R250">
        <v>1.2481822190380141E-2</v>
      </c>
      <c r="S250">
        <v>3.624615954579035E-3</v>
      </c>
      <c r="T250">
        <v>0.47588389445494578</v>
      </c>
      <c r="U250">
        <v>2.8424773645458559E-2</v>
      </c>
      <c r="V250">
        <v>2.1815772662448938E-3</v>
      </c>
      <c r="W250">
        <v>0.10477410078012341</v>
      </c>
      <c r="X250">
        <v>0.61162074257709009</v>
      </c>
      <c r="Y250">
        <v>0.54289822488810036</v>
      </c>
      <c r="Z250">
        <v>0.26291346587652298</v>
      </c>
      <c r="AA250">
        <v>0.33116497104982551</v>
      </c>
      <c r="AB250">
        <v>0.37232028026876901</v>
      </c>
      <c r="AC250">
        <v>0.2418940021127905</v>
      </c>
      <c r="AD250">
        <v>0.20012645210555921</v>
      </c>
      <c r="AE250">
        <v>0.12590220118965401</v>
      </c>
      <c r="AF250">
        <v>0.26179628964800888</v>
      </c>
      <c r="AG250">
        <v>0.77046700063713258</v>
      </c>
      <c r="AH250" t="s">
        <v>90</v>
      </c>
      <c r="AI250" s="1">
        <v>45108</v>
      </c>
      <c r="AJ250" t="s">
        <v>40</v>
      </c>
      <c r="AK250">
        <v>25</v>
      </c>
    </row>
    <row r="251" spans="1:37" x14ac:dyDescent="0.25">
      <c r="A251">
        <v>45131</v>
      </c>
      <c r="B251">
        <v>1.661581049240588</v>
      </c>
      <c r="C251">
        <v>8.7279277802615421E-2</v>
      </c>
      <c r="D251">
        <v>5.2263761625701158E-3</v>
      </c>
      <c r="E251">
        <v>2.447631241569372</v>
      </c>
      <c r="F251">
        <v>4.2405383502419632E-2</v>
      </c>
      <c r="G251">
        <v>0.4095599185428177</v>
      </c>
      <c r="H251">
        <v>0.56160439473684798</v>
      </c>
      <c r="I251">
        <v>2.0651093051310401</v>
      </c>
      <c r="J251">
        <v>1.1257346161218</v>
      </c>
      <c r="K251">
        <v>4.889977214801338E-2</v>
      </c>
      <c r="L251">
        <v>0.22001010320236511</v>
      </c>
      <c r="M251">
        <v>2.7303154891494139E-2</v>
      </c>
      <c r="N251">
        <v>2.656578486604277</v>
      </c>
      <c r="O251">
        <v>1.5083224289819881</v>
      </c>
      <c r="P251">
        <v>0.99983457331420611</v>
      </c>
      <c r="Q251">
        <v>0.23076904985891469</v>
      </c>
      <c r="R251">
        <v>2.7400566483540868E-2</v>
      </c>
      <c r="S251">
        <v>0.71169647196904906</v>
      </c>
      <c r="T251">
        <v>3.320437226030315</v>
      </c>
      <c r="U251">
        <v>3.046888837516484E-2</v>
      </c>
      <c r="V251">
        <v>1.8962101141195269</v>
      </c>
      <c r="W251">
        <v>1.1658495146723009</v>
      </c>
      <c r="X251">
        <v>1.976158985253458</v>
      </c>
      <c r="Y251">
        <v>1.3945105447870469</v>
      </c>
      <c r="Z251">
        <v>1.944144838195635</v>
      </c>
      <c r="AA251">
        <v>1.4994509738433881</v>
      </c>
      <c r="AB251">
        <v>1.3094970748223209</v>
      </c>
      <c r="AC251">
        <v>0.33536473664457028</v>
      </c>
      <c r="AD251">
        <v>0.18345179939497991</v>
      </c>
      <c r="AE251">
        <v>0.54070032034751681</v>
      </c>
      <c r="AF251">
        <v>1.687237967275764</v>
      </c>
      <c r="AG251">
        <v>3.583276804283257</v>
      </c>
      <c r="AH251" t="s">
        <v>90</v>
      </c>
      <c r="AI251" s="1">
        <v>45108</v>
      </c>
      <c r="AJ251" t="s">
        <v>41</v>
      </c>
      <c r="AK251">
        <v>24</v>
      </c>
    </row>
    <row r="252" spans="1:37" x14ac:dyDescent="0.25">
      <c r="A252">
        <v>45128</v>
      </c>
      <c r="B252">
        <v>1.2273323678636749</v>
      </c>
      <c r="C252">
        <v>4.2557573954910319</v>
      </c>
      <c r="D252">
        <v>3.0180597620990381</v>
      </c>
      <c r="E252">
        <v>1.887466317931922</v>
      </c>
      <c r="F252">
        <v>1.741314544283864</v>
      </c>
      <c r="G252">
        <v>1.411703634373771</v>
      </c>
      <c r="H252">
        <v>0.9005077298178108</v>
      </c>
      <c r="I252">
        <v>0.2111370621735828</v>
      </c>
      <c r="J252">
        <v>0.42098823308244487</v>
      </c>
      <c r="K252">
        <v>0.1187935753558652</v>
      </c>
      <c r="L252">
        <v>0.1120410586470893</v>
      </c>
      <c r="M252">
        <v>0.51640717796858759</v>
      </c>
      <c r="N252">
        <v>0.49126261550687839</v>
      </c>
      <c r="O252">
        <v>0.30305368990657577</v>
      </c>
      <c r="P252">
        <v>2.0685624706766478E-2</v>
      </c>
      <c r="Q252">
        <v>0.38531294551709189</v>
      </c>
      <c r="R252">
        <v>2.468730080132838</v>
      </c>
      <c r="S252">
        <v>1.362439265747317</v>
      </c>
      <c r="T252">
        <v>0.68565166107980735</v>
      </c>
      <c r="U252">
        <v>0.89629801317422209</v>
      </c>
      <c r="V252">
        <v>0.40776049832218342</v>
      </c>
      <c r="W252">
        <v>6.1480464342176688E-2</v>
      </c>
      <c r="X252">
        <v>1.095934771781476</v>
      </c>
      <c r="Y252">
        <v>7.1260540579920012E-2</v>
      </c>
      <c r="Z252">
        <v>1.8142258336834529</v>
      </c>
      <c r="AA252">
        <v>0.32553322813359342</v>
      </c>
      <c r="AB252">
        <v>0.66438932642665405</v>
      </c>
      <c r="AC252">
        <v>0.81608132198719541</v>
      </c>
      <c r="AD252">
        <v>1.2372852631195881</v>
      </c>
      <c r="AE252">
        <v>1.296619182929027</v>
      </c>
      <c r="AF252">
        <v>0.88321438423807819</v>
      </c>
      <c r="AG252">
        <v>1.2026991380898659</v>
      </c>
      <c r="AH252" t="s">
        <v>91</v>
      </c>
      <c r="AI252" s="1">
        <v>45108</v>
      </c>
      <c r="AJ252" t="s">
        <v>43</v>
      </c>
      <c r="AK252">
        <v>21</v>
      </c>
    </row>
    <row r="253" spans="1:37" x14ac:dyDescent="0.25">
      <c r="A253">
        <v>45127</v>
      </c>
      <c r="B253">
        <v>0.97177416034780484</v>
      </c>
      <c r="C253">
        <v>0.65217777647472497</v>
      </c>
      <c r="D253">
        <v>0.14267343565880039</v>
      </c>
      <c r="E253">
        <v>1.4007228688540061</v>
      </c>
      <c r="F253">
        <v>0.21912506393669209</v>
      </c>
      <c r="G253">
        <v>0.3333841136993787</v>
      </c>
      <c r="H253">
        <v>0.26605598313575429</v>
      </c>
      <c r="I253">
        <v>1.448307750120633</v>
      </c>
      <c r="J253">
        <v>0.39994664061755958</v>
      </c>
      <c r="K253">
        <v>0.3421524986208358</v>
      </c>
      <c r="L253">
        <v>0.3249190347243629</v>
      </c>
      <c r="M253">
        <v>0.27382730720339499</v>
      </c>
      <c r="N253">
        <v>0.44686772092946569</v>
      </c>
      <c r="O253">
        <v>0.14558328752655661</v>
      </c>
      <c r="P253">
        <v>1.0062124070733429</v>
      </c>
      <c r="Q253">
        <v>0.31603264899470401</v>
      </c>
      <c r="R253">
        <v>0.11668283023372571</v>
      </c>
      <c r="S253">
        <v>2.578499816660599</v>
      </c>
      <c r="T253">
        <v>0.124104746940548</v>
      </c>
      <c r="U253">
        <v>0.53761793747263642</v>
      </c>
      <c r="V253">
        <v>0.23834390924523649</v>
      </c>
      <c r="W253">
        <v>0.39703292335873652</v>
      </c>
      <c r="X253">
        <v>0.49020258143228351</v>
      </c>
      <c r="Y253">
        <v>1.3016436098205171</v>
      </c>
      <c r="Z253">
        <v>1.328001513699216</v>
      </c>
      <c r="AA253">
        <v>0.94388040192446865</v>
      </c>
      <c r="AB253">
        <v>0.24793226703808999</v>
      </c>
      <c r="AC253">
        <v>0.52382524596416313</v>
      </c>
      <c r="AD253">
        <v>0.28451370628152051</v>
      </c>
      <c r="AE253">
        <v>0.51397541009329994</v>
      </c>
      <c r="AF253">
        <v>0.79011848616005687</v>
      </c>
      <c r="AG253">
        <v>1.4268524212433451</v>
      </c>
      <c r="AH253" t="s">
        <v>91</v>
      </c>
      <c r="AI253" s="1">
        <v>45108</v>
      </c>
      <c r="AJ253" t="s">
        <v>38</v>
      </c>
      <c r="AK253">
        <v>20</v>
      </c>
    </row>
    <row r="254" spans="1:37" x14ac:dyDescent="0.25">
      <c r="A254">
        <v>45126</v>
      </c>
      <c r="B254">
        <v>0.28363337027365088</v>
      </c>
      <c r="C254">
        <v>1.9347501136959711E-2</v>
      </c>
      <c r="D254">
        <v>2.5486251878304922E-3</v>
      </c>
      <c r="E254">
        <v>4.4097064800981953E-2</v>
      </c>
      <c r="F254">
        <v>0.1472272406389932</v>
      </c>
      <c r="G254">
        <v>5.7224337462952878E-2</v>
      </c>
      <c r="H254">
        <v>1.130310616096304E-2</v>
      </c>
      <c r="I254">
        <v>3.9837974967285789E-4</v>
      </c>
      <c r="J254">
        <v>0</v>
      </c>
      <c r="K254">
        <v>2.004982746278227E-2</v>
      </c>
      <c r="L254">
        <v>3.630789154210453E-2</v>
      </c>
      <c r="M254">
        <v>0.1203865273124078</v>
      </c>
      <c r="N254">
        <v>0.26052116201904763</v>
      </c>
      <c r="O254">
        <v>9.9974894025250338E-2</v>
      </c>
      <c r="P254">
        <v>3.5370819693552893E-2</v>
      </c>
      <c r="Q254">
        <v>6.4613231324861436E-2</v>
      </c>
      <c r="R254">
        <v>0.1872675117057826</v>
      </c>
      <c r="S254">
        <v>4.0559759498603153E-3</v>
      </c>
      <c r="T254">
        <v>0.1808339660128106</v>
      </c>
      <c r="U254">
        <v>3.0828798609406141E-4</v>
      </c>
      <c r="V254">
        <v>0.92953695169391859</v>
      </c>
      <c r="W254">
        <v>0.46172838924701259</v>
      </c>
      <c r="X254">
        <v>4.7210367249966641E-2</v>
      </c>
      <c r="Y254">
        <v>0.50409067150194309</v>
      </c>
      <c r="Z254">
        <v>0.15121898975692999</v>
      </c>
      <c r="AA254">
        <v>8.7359543835169765E-2</v>
      </c>
      <c r="AB254">
        <v>0.27860316709659871</v>
      </c>
      <c r="AC254">
        <v>0.1685077110738811</v>
      </c>
      <c r="AD254">
        <v>4.5031293374876193E-2</v>
      </c>
      <c r="AE254">
        <v>0.12878483263854301</v>
      </c>
      <c r="AF254">
        <v>0.40008219122107042</v>
      </c>
      <c r="AG254">
        <v>2.1783127672710501E-2</v>
      </c>
      <c r="AH254" t="s">
        <v>91</v>
      </c>
      <c r="AI254" s="1">
        <v>45108</v>
      </c>
      <c r="AJ254" t="s">
        <v>39</v>
      </c>
      <c r="AK254">
        <v>19</v>
      </c>
    </row>
    <row r="255" spans="1:37" x14ac:dyDescent="0.25">
      <c r="A255">
        <v>45125</v>
      </c>
      <c r="B255">
        <v>0.32226092331619538</v>
      </c>
      <c r="C255">
        <v>3.9997059802523147E-2</v>
      </c>
      <c r="D255">
        <v>0.75266729681913969</v>
      </c>
      <c r="E255">
        <v>0.23378035892869489</v>
      </c>
      <c r="F255">
        <v>1.8430237637505481E-2</v>
      </c>
      <c r="G255">
        <v>0.4482192107701205</v>
      </c>
      <c r="H255">
        <v>9.427858092470047E-2</v>
      </c>
      <c r="I255">
        <v>0.32344083152200248</v>
      </c>
      <c r="J255">
        <v>4.5399317511633298E-4</v>
      </c>
      <c r="K255">
        <v>4.3534195816447583E-3</v>
      </c>
      <c r="L255">
        <v>3.5332973667822248E-4</v>
      </c>
      <c r="M255">
        <v>0.18968526899326441</v>
      </c>
      <c r="N255">
        <v>6.4752228831347416E-2</v>
      </c>
      <c r="O255">
        <v>4.7721241697956787E-2</v>
      </c>
      <c r="P255">
        <v>0.2479407468858493</v>
      </c>
      <c r="Q255">
        <v>0.83042035847178153</v>
      </c>
      <c r="R255">
        <v>1.525100831833618E-2</v>
      </c>
      <c r="S255">
        <v>9.2270423877768219E-4</v>
      </c>
      <c r="T255">
        <v>5.4665696569468746E-3</v>
      </c>
      <c r="U255">
        <v>0</v>
      </c>
      <c r="V255">
        <v>1.4724199039739511E-2</v>
      </c>
      <c r="W255">
        <v>0.35767754056337808</v>
      </c>
      <c r="X255">
        <v>0.1354399383767376</v>
      </c>
      <c r="Y255">
        <v>0.1802126415843453</v>
      </c>
      <c r="Z255">
        <v>0.35165475224944359</v>
      </c>
      <c r="AA255">
        <v>0.1095795387502988</v>
      </c>
      <c r="AB255">
        <v>0.17000113676433701</v>
      </c>
      <c r="AC255">
        <v>0.21815837636883001</v>
      </c>
      <c r="AD255">
        <v>0.1083782365302401</v>
      </c>
      <c r="AE255">
        <v>0.18022126650091899</v>
      </c>
      <c r="AF255">
        <v>0.34322201436789018</v>
      </c>
      <c r="AG255">
        <v>0.1799439514855436</v>
      </c>
      <c r="AH255" t="s">
        <v>91</v>
      </c>
      <c r="AI255" s="1">
        <v>45108</v>
      </c>
      <c r="AJ255" t="s">
        <v>40</v>
      </c>
      <c r="AK255">
        <v>18</v>
      </c>
    </row>
    <row r="256" spans="1:37" x14ac:dyDescent="0.25">
      <c r="A256">
        <v>45124</v>
      </c>
      <c r="B256">
        <v>1.033012202294342</v>
      </c>
      <c r="C256">
        <v>9.9029776396526201E-2</v>
      </c>
      <c r="D256">
        <v>2.570659145658432</v>
      </c>
      <c r="E256">
        <v>1.7895394297149509</v>
      </c>
      <c r="F256">
        <v>5.9422640587695412E-4</v>
      </c>
      <c r="G256">
        <v>0.39379087456916728</v>
      </c>
      <c r="H256">
        <v>0.1552386521187126</v>
      </c>
      <c r="I256">
        <v>0.1023083789858697</v>
      </c>
      <c r="J256">
        <v>1.0184964676957819</v>
      </c>
      <c r="K256">
        <v>1.152255455195041</v>
      </c>
      <c r="L256">
        <v>0.76373381517027339</v>
      </c>
      <c r="M256">
        <v>3.0179214166924428E-2</v>
      </c>
      <c r="N256">
        <v>0.7537583043417222</v>
      </c>
      <c r="O256">
        <v>0.34396383701726352</v>
      </c>
      <c r="P256">
        <v>0.918106931140801</v>
      </c>
      <c r="Q256">
        <v>0.312712800327135</v>
      </c>
      <c r="R256">
        <v>0</v>
      </c>
      <c r="S256">
        <v>3.3117800806280552E-2</v>
      </c>
      <c r="T256">
        <v>0.23487246767045211</v>
      </c>
      <c r="U256">
        <v>0.21499704030066119</v>
      </c>
      <c r="V256">
        <v>9.3884524433843167E-2</v>
      </c>
      <c r="W256">
        <v>9.9995455430541169E-2</v>
      </c>
      <c r="X256">
        <v>0.90529101816228241</v>
      </c>
      <c r="Y256">
        <v>0.96722480955860723</v>
      </c>
      <c r="Z256">
        <v>1.156339068152584</v>
      </c>
      <c r="AA256">
        <v>0.89733180741196306</v>
      </c>
      <c r="AB256">
        <v>0.22854571794409681</v>
      </c>
      <c r="AC256">
        <v>0.81689098829649343</v>
      </c>
      <c r="AD256">
        <v>0.31813504749797378</v>
      </c>
      <c r="AE256">
        <v>0.21199176963327701</v>
      </c>
      <c r="AF256">
        <v>0.6169587796178535</v>
      </c>
      <c r="AG256">
        <v>3.2908831384538679</v>
      </c>
      <c r="AH256" t="s">
        <v>91</v>
      </c>
      <c r="AI256" s="1">
        <v>45108</v>
      </c>
      <c r="AJ256" t="s">
        <v>41</v>
      </c>
      <c r="AK256">
        <v>17</v>
      </c>
    </row>
    <row r="257" spans="1:37" x14ac:dyDescent="0.25">
      <c r="A257">
        <v>45121</v>
      </c>
      <c r="B257">
        <v>0.91480483544956093</v>
      </c>
      <c r="C257">
        <v>0.25646645146908109</v>
      </c>
      <c r="D257">
        <v>4.7369253967376332E-2</v>
      </c>
      <c r="E257">
        <v>0.61744007134195389</v>
      </c>
      <c r="F257">
        <v>2.5603738832215132E-3</v>
      </c>
      <c r="G257">
        <v>0.90926011146208319</v>
      </c>
      <c r="H257">
        <v>3.2903668456833008</v>
      </c>
      <c r="I257">
        <v>0.29339375762812808</v>
      </c>
      <c r="J257">
        <v>1.877430837165903E-2</v>
      </c>
      <c r="K257">
        <v>1.6713170183398841E-2</v>
      </c>
      <c r="L257">
        <v>1.9963413312158249</v>
      </c>
      <c r="M257">
        <v>0.97751367524514521</v>
      </c>
      <c r="N257">
        <v>0.36286937962697507</v>
      </c>
      <c r="O257">
        <v>0.59921424889827313</v>
      </c>
      <c r="P257">
        <v>0.22059625324993201</v>
      </c>
      <c r="Q257">
        <v>0.13906763121040319</v>
      </c>
      <c r="R257">
        <v>1.8546668231604531</v>
      </c>
      <c r="S257">
        <v>1.495376908665307</v>
      </c>
      <c r="T257">
        <v>8.8474723778773509E-2</v>
      </c>
      <c r="U257">
        <v>0.1840579550494123</v>
      </c>
      <c r="V257">
        <v>7.6522563862985143E-2</v>
      </c>
      <c r="W257">
        <v>1.9501899016643569</v>
      </c>
      <c r="X257">
        <v>0.45075845608670778</v>
      </c>
      <c r="Y257">
        <v>0.35037588071568221</v>
      </c>
      <c r="Z257">
        <v>1.288783639721736</v>
      </c>
      <c r="AA257">
        <v>0.28099752956960888</v>
      </c>
      <c r="AB257">
        <v>0.39149171552980672</v>
      </c>
      <c r="AC257">
        <v>0.94901344605417948</v>
      </c>
      <c r="AD257">
        <v>0.47612788600831318</v>
      </c>
      <c r="AE257">
        <v>0.63020465582643392</v>
      </c>
      <c r="AF257">
        <v>0.59845734216991453</v>
      </c>
      <c r="AG257">
        <v>1.295240413849313</v>
      </c>
      <c r="AH257" t="s">
        <v>92</v>
      </c>
      <c r="AI257" s="1">
        <v>45108</v>
      </c>
      <c r="AJ257" t="s">
        <v>43</v>
      </c>
      <c r="AK257">
        <v>14</v>
      </c>
    </row>
    <row r="258" spans="1:37" x14ac:dyDescent="0.25">
      <c r="A258">
        <v>45120</v>
      </c>
      <c r="B258">
        <v>1.2028492314238319</v>
      </c>
      <c r="C258">
        <v>0.17644217759622019</v>
      </c>
      <c r="D258">
        <v>4.4187620963673173E-2</v>
      </c>
      <c r="E258">
        <v>2.7159540708060099</v>
      </c>
      <c r="F258">
        <v>7.7092089244079731E-2</v>
      </c>
      <c r="G258">
        <v>0.18323952634261609</v>
      </c>
      <c r="H258">
        <v>0.59066671885905608</v>
      </c>
      <c r="I258">
        <v>5.9892044178388</v>
      </c>
      <c r="J258">
        <v>0.23928016177826719</v>
      </c>
      <c r="K258">
        <v>0.55907372927553778</v>
      </c>
      <c r="L258">
        <v>0.1926298435659663</v>
      </c>
      <c r="M258">
        <v>0.88174676473247116</v>
      </c>
      <c r="N258">
        <v>0.56745145252669305</v>
      </c>
      <c r="O258">
        <v>0.60074341942189213</v>
      </c>
      <c r="P258">
        <v>2.6040733302091348</v>
      </c>
      <c r="Q258">
        <v>0.2290987695817723</v>
      </c>
      <c r="R258">
        <v>0.31560873624020952</v>
      </c>
      <c r="S258">
        <v>0.32406640245505308</v>
      </c>
      <c r="T258">
        <v>0.42503824735010631</v>
      </c>
      <c r="U258">
        <v>0.16641328188173471</v>
      </c>
      <c r="V258">
        <v>0.23648919472263319</v>
      </c>
      <c r="W258">
        <v>0.10965568030178439</v>
      </c>
      <c r="X258">
        <v>0.75800936832564614</v>
      </c>
      <c r="Y258">
        <v>2.1212428976757072</v>
      </c>
      <c r="Z258">
        <v>1.395690411673369</v>
      </c>
      <c r="AA258">
        <v>1.3035765809583031</v>
      </c>
      <c r="AB258">
        <v>0.35793965192568361</v>
      </c>
      <c r="AC258">
        <v>1.095647112300296</v>
      </c>
      <c r="AD258">
        <v>0.4644044830281604</v>
      </c>
      <c r="AE258">
        <v>0.75511632223823333</v>
      </c>
      <c r="AF258">
        <v>1.1759014470434901</v>
      </c>
      <c r="AG258">
        <v>1.6540970418949219</v>
      </c>
      <c r="AH258" t="s">
        <v>92</v>
      </c>
      <c r="AI258" s="1">
        <v>45108</v>
      </c>
      <c r="AJ258" t="s">
        <v>38</v>
      </c>
      <c r="AK258">
        <v>13</v>
      </c>
    </row>
    <row r="259" spans="1:37" x14ac:dyDescent="0.25">
      <c r="A259">
        <v>45119</v>
      </c>
      <c r="B259">
        <v>0.56992694343353556</v>
      </c>
      <c r="C259">
        <v>6.0242924524966081E-2</v>
      </c>
      <c r="D259">
        <v>0.27132161815683759</v>
      </c>
      <c r="E259">
        <v>0.27099784095985607</v>
      </c>
      <c r="F259">
        <v>7.821529237917027E-2</v>
      </c>
      <c r="G259">
        <v>1.3650412928760169</v>
      </c>
      <c r="H259">
        <v>0.25268031734607349</v>
      </c>
      <c r="I259">
        <v>6.5659565808944595E-2</v>
      </c>
      <c r="J259">
        <v>8.714053919102778E-2</v>
      </c>
      <c r="K259">
        <v>7.1276981180801754E-4</v>
      </c>
      <c r="L259">
        <v>0.30393413796210073</v>
      </c>
      <c r="M259">
        <v>3.6347824421288921E-2</v>
      </c>
      <c r="N259">
        <v>0.16128610039592739</v>
      </c>
      <c r="O259">
        <v>9.3379624909423545E-2</v>
      </c>
      <c r="P259">
        <v>0.19531676333196041</v>
      </c>
      <c r="Q259">
        <v>8.1240905531311886E-2</v>
      </c>
      <c r="R259">
        <v>0</v>
      </c>
      <c r="S259">
        <v>0.12653857441254249</v>
      </c>
      <c r="T259">
        <v>2.018423810774058</v>
      </c>
      <c r="U259">
        <v>3.3304263122342373E-2</v>
      </c>
      <c r="V259">
        <v>0.22127572333029549</v>
      </c>
      <c r="W259">
        <v>1.081297920651858</v>
      </c>
      <c r="X259">
        <v>0.16877566737642541</v>
      </c>
      <c r="Y259">
        <v>0.31642614747577669</v>
      </c>
      <c r="Z259">
        <v>0.57683743901214513</v>
      </c>
      <c r="AA259">
        <v>0.13272981132730391</v>
      </c>
      <c r="AB259">
        <v>0.44989716273397051</v>
      </c>
      <c r="AC259">
        <v>0.21466775573945299</v>
      </c>
      <c r="AD259">
        <v>0.20719357000012201</v>
      </c>
      <c r="AE259">
        <v>0.17633765571934679</v>
      </c>
      <c r="AF259">
        <v>0.4794641565478992</v>
      </c>
      <c r="AG259">
        <v>0.54322710501489058</v>
      </c>
      <c r="AH259" t="s">
        <v>92</v>
      </c>
      <c r="AI259" s="1">
        <v>45108</v>
      </c>
      <c r="AJ259" t="s">
        <v>39</v>
      </c>
      <c r="AK259">
        <v>12</v>
      </c>
    </row>
    <row r="260" spans="1:37" x14ac:dyDescent="0.25">
      <c r="A260">
        <v>45118</v>
      </c>
      <c r="B260">
        <v>0.4953068093046511</v>
      </c>
      <c r="C260">
        <v>0.78068476021193556</v>
      </c>
      <c r="D260">
        <v>5.3261960598116012E-2</v>
      </c>
      <c r="E260">
        <v>0.15012700544393581</v>
      </c>
      <c r="F260">
        <v>0.1715983662134565</v>
      </c>
      <c r="G260">
        <v>0.13224395895356039</v>
      </c>
      <c r="H260">
        <v>0.83473615063654849</v>
      </c>
      <c r="I260">
        <v>0.26655625615031842</v>
      </c>
      <c r="J260">
        <v>2.2589922747482819E-3</v>
      </c>
      <c r="K260">
        <v>0.1072751366285499</v>
      </c>
      <c r="L260">
        <v>8.460705387915736E-2</v>
      </c>
      <c r="M260">
        <v>0.46432154563225542</v>
      </c>
      <c r="N260">
        <v>0.56607702797211212</v>
      </c>
      <c r="O260">
        <v>0.61514213636726944</v>
      </c>
      <c r="P260">
        <v>0.1126851115075797</v>
      </c>
      <c r="Q260">
        <v>0.5716320241631393</v>
      </c>
      <c r="R260">
        <v>0.133573125432635</v>
      </c>
      <c r="S260">
        <v>2.521270315258918E-2</v>
      </c>
      <c r="T260">
        <v>0.73478718271328147</v>
      </c>
      <c r="U260">
        <v>2.034462821303583E-4</v>
      </c>
      <c r="V260">
        <v>3.7363756116867799E-3</v>
      </c>
      <c r="W260">
        <v>0.5481571740157104</v>
      </c>
      <c r="X260">
        <v>0.30807384180084568</v>
      </c>
      <c r="Y260">
        <v>0.29071986341487571</v>
      </c>
      <c r="Z260">
        <v>0.27853855960640522</v>
      </c>
      <c r="AA260">
        <v>0.29018808693833809</v>
      </c>
      <c r="AB260">
        <v>0.81352243078370734</v>
      </c>
      <c r="AC260">
        <v>0.24923869026940709</v>
      </c>
      <c r="AD260">
        <v>0.19910016389566471</v>
      </c>
      <c r="AE260">
        <v>0.18684390335978329</v>
      </c>
      <c r="AF260">
        <v>0.50414973999181922</v>
      </c>
      <c r="AG260">
        <v>0.62579766113327218</v>
      </c>
      <c r="AH260" t="s">
        <v>92</v>
      </c>
      <c r="AI260" s="1">
        <v>45108</v>
      </c>
      <c r="AJ260" t="s">
        <v>40</v>
      </c>
      <c r="AK260">
        <v>11</v>
      </c>
    </row>
    <row r="261" spans="1:37" x14ac:dyDescent="0.25">
      <c r="A261">
        <v>45117</v>
      </c>
      <c r="B261">
        <v>1.516027211982462</v>
      </c>
      <c r="C261">
        <v>2.4058055208060649</v>
      </c>
      <c r="D261">
        <v>2.129267997116524E-2</v>
      </c>
      <c r="E261">
        <v>2.113123701500105</v>
      </c>
      <c r="F261">
        <v>1.464835583533282</v>
      </c>
      <c r="G261">
        <v>1.265918444492214</v>
      </c>
      <c r="H261">
        <v>0.1215515822800482</v>
      </c>
      <c r="I261">
        <v>1.0730172678312559</v>
      </c>
      <c r="J261">
        <v>1.7569910245493749</v>
      </c>
      <c r="K261">
        <v>0.80498062228145117</v>
      </c>
      <c r="L261">
        <v>0.40682697693938291</v>
      </c>
      <c r="M261">
        <v>2.1905029717055009</v>
      </c>
      <c r="N261">
        <v>0.58594479710090708</v>
      </c>
      <c r="O261">
        <v>0.32792274538916583</v>
      </c>
      <c r="P261">
        <v>0.26335726140699789</v>
      </c>
      <c r="Q261">
        <v>0.64459929623689849</v>
      </c>
      <c r="R261">
        <v>0.14983977929449829</v>
      </c>
      <c r="S261">
        <v>2.3701709521483809</v>
      </c>
      <c r="T261">
        <v>0.40536083547402701</v>
      </c>
      <c r="U261">
        <v>0.53065570351399249</v>
      </c>
      <c r="V261">
        <v>0.91929781761808682</v>
      </c>
      <c r="W261">
        <v>0.13973176036966661</v>
      </c>
      <c r="X261">
        <v>0.94014464674954068</v>
      </c>
      <c r="Y261">
        <v>0.90245647795717809</v>
      </c>
      <c r="Z261">
        <v>1.924770892249112</v>
      </c>
      <c r="AA261">
        <v>1.077568910064572</v>
      </c>
      <c r="AB261">
        <v>0.82069352857749744</v>
      </c>
      <c r="AC261">
        <v>1.0278605566521379</v>
      </c>
      <c r="AD261">
        <v>1.4219164553931609</v>
      </c>
      <c r="AE261">
        <v>1.0267954248741831</v>
      </c>
      <c r="AF261">
        <v>1.353109238370853</v>
      </c>
      <c r="AG261">
        <v>1.8652488170183981</v>
      </c>
      <c r="AH261" t="s">
        <v>92</v>
      </c>
      <c r="AI261" s="1">
        <v>45108</v>
      </c>
      <c r="AJ261" t="s">
        <v>41</v>
      </c>
      <c r="AK261">
        <v>10</v>
      </c>
    </row>
    <row r="262" spans="1:37" x14ac:dyDescent="0.25">
      <c r="A262">
        <v>45114</v>
      </c>
      <c r="B262">
        <v>1.70723475063531</v>
      </c>
      <c r="C262">
        <v>4.2151468242720664</v>
      </c>
      <c r="D262">
        <v>0.1531163684317024</v>
      </c>
      <c r="E262">
        <v>0.41321926352376459</v>
      </c>
      <c r="F262">
        <v>7.3895663094375328</v>
      </c>
      <c r="G262">
        <v>0.56042198348978411</v>
      </c>
      <c r="H262">
        <v>0.97685748055229094</v>
      </c>
      <c r="I262">
        <v>0.39107346736342818</v>
      </c>
      <c r="J262">
        <v>0.961492729415654</v>
      </c>
      <c r="K262">
        <v>1.2417158158049</v>
      </c>
      <c r="L262">
        <v>0.29864514783831869</v>
      </c>
      <c r="M262">
        <v>0.30198283201660803</v>
      </c>
      <c r="N262">
        <v>0.93478531182997615</v>
      </c>
      <c r="O262">
        <v>0.97896889153665756</v>
      </c>
      <c r="P262">
        <v>1.984734133027922</v>
      </c>
      <c r="Q262">
        <v>0.97766747850974522</v>
      </c>
      <c r="R262">
        <v>6.8705061728224631E-2</v>
      </c>
      <c r="S262">
        <v>10.05569126923166</v>
      </c>
      <c r="T262">
        <v>0.31102630320324443</v>
      </c>
      <c r="U262">
        <v>1.1065858847567329</v>
      </c>
      <c r="V262">
        <v>1.931045178132399</v>
      </c>
      <c r="W262">
        <v>1.2173938404894951</v>
      </c>
      <c r="X262">
        <v>3.071301209262161</v>
      </c>
      <c r="Y262">
        <v>0.9905144689129356</v>
      </c>
      <c r="Z262">
        <v>1.9084550704675951</v>
      </c>
      <c r="AA262">
        <v>1.1423335112555491</v>
      </c>
      <c r="AB262">
        <v>1.5247019321628139</v>
      </c>
      <c r="AC262">
        <v>0.45890346293914508</v>
      </c>
      <c r="AD262">
        <v>1.4961809118854601</v>
      </c>
      <c r="AE262">
        <v>1.3493629833183829</v>
      </c>
      <c r="AF262">
        <v>2.0660145105577938</v>
      </c>
      <c r="AG262">
        <v>0.75319758023606664</v>
      </c>
      <c r="AH262" t="s">
        <v>93</v>
      </c>
      <c r="AI262" s="1">
        <v>45108</v>
      </c>
      <c r="AJ262" t="s">
        <v>43</v>
      </c>
      <c r="AK262">
        <v>7</v>
      </c>
    </row>
    <row r="263" spans="1:37" x14ac:dyDescent="0.25">
      <c r="A263">
        <v>45113</v>
      </c>
      <c r="B263">
        <v>0.23033077286899231</v>
      </c>
      <c r="C263">
        <v>1.612514539900483E-2</v>
      </c>
      <c r="D263">
        <v>0.10531980511435179</v>
      </c>
      <c r="E263">
        <v>0.1205433550352376</v>
      </c>
      <c r="F263">
        <v>0.35375148979166088</v>
      </c>
      <c r="G263">
        <v>7.5499010221586602E-2</v>
      </c>
      <c r="H263">
        <v>2.5175893420694859E-2</v>
      </c>
      <c r="I263">
        <v>3.1196430121375629E-2</v>
      </c>
      <c r="J263">
        <v>7.4639069171466177E-4</v>
      </c>
      <c r="K263">
        <v>2.4518230142420552</v>
      </c>
      <c r="L263">
        <v>7.4282258542937877E-3</v>
      </c>
      <c r="M263">
        <v>1.147695256702024E-2</v>
      </c>
      <c r="N263">
        <v>0.1263353033194535</v>
      </c>
      <c r="O263">
        <v>0.32828151099290792</v>
      </c>
      <c r="P263">
        <v>0.19946334131738111</v>
      </c>
      <c r="Q263">
        <v>9.3432466079415868E-2</v>
      </c>
      <c r="R263">
        <v>0</v>
      </c>
      <c r="S263">
        <v>1.4635030811563979E-2</v>
      </c>
      <c r="T263">
        <v>0.16345510959417969</v>
      </c>
      <c r="U263">
        <v>4.1689511885805788E-2</v>
      </c>
      <c r="V263">
        <v>4.7535951489640987E-2</v>
      </c>
      <c r="W263">
        <v>7.6615354790968773E-2</v>
      </c>
      <c r="X263">
        <v>5.5173196635419468E-2</v>
      </c>
      <c r="Y263">
        <v>0.18455921605574399</v>
      </c>
      <c r="Z263">
        <v>0.1766704658264755</v>
      </c>
      <c r="AA263">
        <v>0.20919856986827609</v>
      </c>
      <c r="AB263">
        <v>0.16729274063614191</v>
      </c>
      <c r="AC263">
        <v>0.20601679530819719</v>
      </c>
      <c r="AD263">
        <v>7.4187200478490076E-2</v>
      </c>
      <c r="AE263">
        <v>0.1708510703015603</v>
      </c>
      <c r="AF263">
        <v>0.30131174960041712</v>
      </c>
      <c r="AG263">
        <v>7.6621868195323559E-2</v>
      </c>
      <c r="AH263" t="s">
        <v>93</v>
      </c>
      <c r="AI263" s="1">
        <v>45108</v>
      </c>
      <c r="AJ263" t="s">
        <v>38</v>
      </c>
      <c r="AK263">
        <v>6</v>
      </c>
    </row>
    <row r="264" spans="1:37" x14ac:dyDescent="0.25">
      <c r="A264">
        <v>45112</v>
      </c>
      <c r="B264">
        <v>0.23621751652452641</v>
      </c>
      <c r="C264">
        <v>2.0974039217781862E-3</v>
      </c>
      <c r="D264">
        <v>0.19158706043133791</v>
      </c>
      <c r="E264">
        <v>0.12274882083297051</v>
      </c>
      <c r="F264">
        <v>2.0664331162406941E-3</v>
      </c>
      <c r="G264">
        <v>1.8180153947381459E-2</v>
      </c>
      <c r="H264">
        <v>1.1215443349768639</v>
      </c>
      <c r="I264">
        <v>3.041386902097566E-3</v>
      </c>
      <c r="J264">
        <v>6.0772669898810075E-4</v>
      </c>
      <c r="K264">
        <v>0.20033011150865909</v>
      </c>
      <c r="L264">
        <v>4.5768712893671258E-2</v>
      </c>
      <c r="M264">
        <v>2.5194574986837859E-2</v>
      </c>
      <c r="N264">
        <v>0.64548699417379884</v>
      </c>
      <c r="O264">
        <v>0.57055004896986072</v>
      </c>
      <c r="P264">
        <v>0.13445549605420379</v>
      </c>
      <c r="Q264">
        <v>5.1448710004849539E-2</v>
      </c>
      <c r="R264">
        <v>0</v>
      </c>
      <c r="S264">
        <v>0.31678691638683548</v>
      </c>
      <c r="T264">
        <v>4.138414089999768E-2</v>
      </c>
      <c r="U264">
        <v>0.14780090503858931</v>
      </c>
      <c r="V264">
        <v>0.15529516413408101</v>
      </c>
      <c r="W264">
        <v>0.31301163520341818</v>
      </c>
      <c r="X264">
        <v>0.17788666378044191</v>
      </c>
      <c r="Y264">
        <v>0.46389271296674811</v>
      </c>
      <c r="Z264">
        <v>0.141410276307359</v>
      </c>
      <c r="AA264">
        <v>0.33128289737765337</v>
      </c>
      <c r="AB264">
        <v>0.20437421351825019</v>
      </c>
      <c r="AC264">
        <v>0.14158903110768889</v>
      </c>
      <c r="AD264">
        <v>4.3710368296313577E-2</v>
      </c>
      <c r="AE264">
        <v>0.1134895780648693</v>
      </c>
      <c r="AF264">
        <v>0.27877005745045058</v>
      </c>
      <c r="AG264">
        <v>0.29803935901068362</v>
      </c>
      <c r="AH264" t="s">
        <v>93</v>
      </c>
      <c r="AI264" s="1">
        <v>45108</v>
      </c>
      <c r="AJ264" t="s">
        <v>39</v>
      </c>
      <c r="AK264">
        <v>5</v>
      </c>
    </row>
    <row r="265" spans="1:37" x14ac:dyDescent="0.25">
      <c r="A265">
        <v>45111</v>
      </c>
      <c r="B265">
        <v>1.713173624635788</v>
      </c>
      <c r="C265">
        <v>0.34579704776912829</v>
      </c>
      <c r="D265">
        <v>0.60784145509567367</v>
      </c>
      <c r="E265">
        <v>1.743452647227975</v>
      </c>
      <c r="F265">
        <v>0.39710343964711908</v>
      </c>
      <c r="G265">
        <v>6.4992379506317581</v>
      </c>
      <c r="H265">
        <v>0.33466123504892381</v>
      </c>
      <c r="I265">
        <v>0.79013606804427394</v>
      </c>
      <c r="J265">
        <v>7.052379059488846</v>
      </c>
      <c r="K265">
        <v>0.22591798145631531</v>
      </c>
      <c r="L265">
        <v>0.36796714921212259</v>
      </c>
      <c r="M265">
        <v>0.49388686415646488</v>
      </c>
      <c r="N265">
        <v>0.6356664367179109</v>
      </c>
      <c r="O265">
        <v>1.3870037668570501</v>
      </c>
      <c r="P265">
        <v>2.4295045771449679</v>
      </c>
      <c r="Q265">
        <v>0.23627897851609081</v>
      </c>
      <c r="R265">
        <v>5.6084276825896437E-2</v>
      </c>
      <c r="S265">
        <v>1.315986575003381</v>
      </c>
      <c r="T265">
        <v>1.249849899846859</v>
      </c>
      <c r="U265">
        <v>5.66498840868781E-2</v>
      </c>
      <c r="V265">
        <v>0.49332461787549092</v>
      </c>
      <c r="W265">
        <v>1.313173583040014</v>
      </c>
      <c r="X265">
        <v>1.2246318595076091</v>
      </c>
      <c r="Y265">
        <v>0.11514796712007951</v>
      </c>
      <c r="Z265">
        <v>2.5092167154534408</v>
      </c>
      <c r="AA265">
        <v>1.665427382751155</v>
      </c>
      <c r="AB265">
        <v>0.74461294991952121</v>
      </c>
      <c r="AC265">
        <v>0.35805514309091879</v>
      </c>
      <c r="AD265">
        <v>0.30314157304946499</v>
      </c>
      <c r="AE265">
        <v>1.983478489558014</v>
      </c>
      <c r="AF265">
        <v>1.4804873180784399</v>
      </c>
      <c r="AG265">
        <v>2.0944571515663131</v>
      </c>
      <c r="AH265" t="s">
        <v>93</v>
      </c>
      <c r="AI265" s="1">
        <v>45108</v>
      </c>
      <c r="AJ265" t="s">
        <v>40</v>
      </c>
      <c r="AK265">
        <v>4</v>
      </c>
    </row>
    <row r="266" spans="1:37" x14ac:dyDescent="0.25">
      <c r="A266">
        <v>45110</v>
      </c>
      <c r="B266">
        <v>0.49947930314130362</v>
      </c>
      <c r="C266">
        <v>2.0551035542853729E-2</v>
      </c>
      <c r="D266">
        <v>0.22222737045829369</v>
      </c>
      <c r="E266">
        <v>0.54553406037095309</v>
      </c>
      <c r="F266">
        <v>0.20004809424523751</v>
      </c>
      <c r="G266">
        <v>0.1047398827743176</v>
      </c>
      <c r="H266">
        <v>0.1614189488661634</v>
      </c>
      <c r="I266">
        <v>1.593662578977318E-2</v>
      </c>
      <c r="J266">
        <v>0.18253513311206429</v>
      </c>
      <c r="K266">
        <v>0.5074037030626396</v>
      </c>
      <c r="L266">
        <v>0.21505735205289109</v>
      </c>
      <c r="M266">
        <v>5.9708211333042237E-2</v>
      </c>
      <c r="N266">
        <v>0.45906086082427328</v>
      </c>
      <c r="O266">
        <v>7.0278470088928693E-2</v>
      </c>
      <c r="P266">
        <v>7.8226215972980351E-2</v>
      </c>
      <c r="Q266">
        <v>0.34924293080465219</v>
      </c>
      <c r="R266">
        <v>2.4835724035826359E-2</v>
      </c>
      <c r="S266">
        <v>5.6869353829433283E-2</v>
      </c>
      <c r="T266">
        <v>0.33469361342232562</v>
      </c>
      <c r="U266">
        <v>4.1501114215067672</v>
      </c>
      <c r="V266">
        <v>0.19736035291641921</v>
      </c>
      <c r="W266">
        <v>2.071081733644875</v>
      </c>
      <c r="X266">
        <v>0.51198903137778029</v>
      </c>
      <c r="Y266">
        <v>0.15852822873511321</v>
      </c>
      <c r="Z266">
        <v>0.60314762900657803</v>
      </c>
      <c r="AA266">
        <v>0.48091131401347581</v>
      </c>
      <c r="AB266">
        <v>0.24466930757605851</v>
      </c>
      <c r="AC266">
        <v>0.15290814249907789</v>
      </c>
      <c r="AD266">
        <v>0.32073114869345859</v>
      </c>
      <c r="AE266">
        <v>0.26212173782669462</v>
      </c>
      <c r="AF266">
        <v>0.28967460375012322</v>
      </c>
      <c r="AG266">
        <v>0.71210221234568671</v>
      </c>
      <c r="AH266" t="s">
        <v>93</v>
      </c>
      <c r="AI266" s="1">
        <v>45108</v>
      </c>
      <c r="AJ266" t="s">
        <v>41</v>
      </c>
      <c r="AK266">
        <v>3</v>
      </c>
    </row>
    <row r="267" spans="1:37" x14ac:dyDescent="0.25">
      <c r="A267">
        <v>45107</v>
      </c>
      <c r="B267">
        <v>0.16216245955547981</v>
      </c>
      <c r="C267">
        <v>0.19520752595742541</v>
      </c>
      <c r="D267">
        <v>3.6993396904323433E-2</v>
      </c>
      <c r="E267">
        <v>5.4589308013938888E-2</v>
      </c>
      <c r="F267">
        <v>4.1040764342660678E-2</v>
      </c>
      <c r="G267">
        <v>0.2000600537358484</v>
      </c>
      <c r="H267">
        <v>4.7263933711120691E-2</v>
      </c>
      <c r="I267">
        <v>0.55508035820232271</v>
      </c>
      <c r="J267">
        <v>3.2380237199028952E-2</v>
      </c>
      <c r="K267">
        <v>0.20438658437731741</v>
      </c>
      <c r="L267">
        <v>3.5522727909745228E-2</v>
      </c>
      <c r="M267">
        <v>0.14321721516137451</v>
      </c>
      <c r="N267">
        <v>0.36450349663307241</v>
      </c>
      <c r="O267">
        <v>0.18829976702407561</v>
      </c>
      <c r="P267">
        <v>4.4129965115940091E-3</v>
      </c>
      <c r="Q267">
        <v>8.439182831526966E-2</v>
      </c>
      <c r="R267">
        <v>5.0684219201693433E-4</v>
      </c>
      <c r="S267">
        <v>9.7438197088847878E-2</v>
      </c>
      <c r="T267">
        <v>2.1880661185742091E-2</v>
      </c>
      <c r="U267">
        <v>2.7284139239289532E-3</v>
      </c>
      <c r="V267">
        <v>2.872374989221893E-2</v>
      </c>
      <c r="W267">
        <v>6.3661266920740193E-3</v>
      </c>
      <c r="X267">
        <v>5.4117704055036769E-2</v>
      </c>
      <c r="Y267">
        <v>0.51000160170976316</v>
      </c>
      <c r="Z267">
        <v>0.1218158661163372</v>
      </c>
      <c r="AA267">
        <v>0.24093652359114881</v>
      </c>
      <c r="AB267">
        <v>7.0279978701423343E-2</v>
      </c>
      <c r="AC267">
        <v>0.19109809550595269</v>
      </c>
      <c r="AD267">
        <v>5.7026278155228802E-2</v>
      </c>
      <c r="AE267">
        <v>0.17496182773120361</v>
      </c>
      <c r="AF267">
        <v>0.15928456858005119</v>
      </c>
      <c r="AG267">
        <v>5.8498543066295802E-2</v>
      </c>
      <c r="AH267" t="s">
        <v>94</v>
      </c>
      <c r="AI267" s="1">
        <v>45078</v>
      </c>
      <c r="AJ267" t="s">
        <v>43</v>
      </c>
      <c r="AK267">
        <v>30</v>
      </c>
    </row>
    <row r="268" spans="1:37" x14ac:dyDescent="0.25">
      <c r="A268">
        <v>45106</v>
      </c>
      <c r="B268">
        <v>7.1810983905049475E-2</v>
      </c>
      <c r="C268">
        <v>1.2236570253578881E-4</v>
      </c>
      <c r="D268">
        <v>4.0337443848517333E-2</v>
      </c>
      <c r="E268">
        <v>2.9082005053795022E-2</v>
      </c>
      <c r="F268">
        <v>0</v>
      </c>
      <c r="G268">
        <v>7.3711670453084272E-6</v>
      </c>
      <c r="H268">
        <v>0.1720198354060041</v>
      </c>
      <c r="I268">
        <v>0.1172610255174321</v>
      </c>
      <c r="J268">
        <v>0</v>
      </c>
      <c r="K268">
        <v>2.417569509805722E-3</v>
      </c>
      <c r="L268">
        <v>0.24886459405725331</v>
      </c>
      <c r="M268">
        <v>1.722065172470616E-3</v>
      </c>
      <c r="N268">
        <v>9.1709241470512362E-2</v>
      </c>
      <c r="O268">
        <v>2.4002468158161611E-2</v>
      </c>
      <c r="P268">
        <v>3.7017887785167008E-4</v>
      </c>
      <c r="Q268">
        <v>4.2451024080756902E-3</v>
      </c>
      <c r="R268">
        <v>0</v>
      </c>
      <c r="S268">
        <v>7.3699516649272952E-5</v>
      </c>
      <c r="T268">
        <v>0.33312136858932773</v>
      </c>
      <c r="U268">
        <v>1.4276497647864541E-2</v>
      </c>
      <c r="V268">
        <v>1.4137576105006439E-4</v>
      </c>
      <c r="W268">
        <v>6.3521167407247633E-3</v>
      </c>
      <c r="X268">
        <v>3.8800088370462359E-2</v>
      </c>
      <c r="Y268">
        <v>5.1336661430054556E-4</v>
      </c>
      <c r="Z268">
        <v>2.0964783767058591E-2</v>
      </c>
      <c r="AA268">
        <v>4.9308812395180653E-2</v>
      </c>
      <c r="AB268">
        <v>8.1340202508956683E-2</v>
      </c>
      <c r="AC268">
        <v>5.6927479163123483E-2</v>
      </c>
      <c r="AD268">
        <v>3.9553948092722703E-2</v>
      </c>
      <c r="AE268">
        <v>1.8239945364955708E-2</v>
      </c>
      <c r="AF268">
        <v>5.0033519266101549E-2</v>
      </c>
      <c r="AG268">
        <v>0.12928510285244491</v>
      </c>
      <c r="AH268" t="s">
        <v>94</v>
      </c>
      <c r="AI268" s="1">
        <v>45078</v>
      </c>
      <c r="AJ268" t="s">
        <v>38</v>
      </c>
      <c r="AK268">
        <v>29</v>
      </c>
    </row>
    <row r="269" spans="1:37" x14ac:dyDescent="0.25">
      <c r="A269">
        <v>45105</v>
      </c>
      <c r="B269">
        <v>0.26607653736563402</v>
      </c>
      <c r="C269">
        <v>5.0578236244192193E-2</v>
      </c>
      <c r="D269">
        <v>0.27616329661291061</v>
      </c>
      <c r="E269">
        <v>8.2262073639901567E-2</v>
      </c>
      <c r="F269">
        <v>1.0157390201681641E-2</v>
      </c>
      <c r="G269">
        <v>6.328049535170982E-2</v>
      </c>
      <c r="H269">
        <v>0.2758123856099764</v>
      </c>
      <c r="I269">
        <v>0.26348270757966569</v>
      </c>
      <c r="J269">
        <v>3.3618689980622561E-4</v>
      </c>
      <c r="K269">
        <v>9.1105025853337351E-2</v>
      </c>
      <c r="L269">
        <v>4.1780854952459902E-2</v>
      </c>
      <c r="M269">
        <v>5.6517911620324851E-2</v>
      </c>
      <c r="N269">
        <v>0.33909313844616679</v>
      </c>
      <c r="O269">
        <v>0.93602906750226078</v>
      </c>
      <c r="P269">
        <v>0.119170286526232</v>
      </c>
      <c r="Q269">
        <v>0.59257383047996537</v>
      </c>
      <c r="R269">
        <v>0</v>
      </c>
      <c r="S269">
        <v>9.7066642020341973E-2</v>
      </c>
      <c r="T269">
        <v>0.23905705859964671</v>
      </c>
      <c r="U269">
        <v>7.1981007864313591E-3</v>
      </c>
      <c r="V269">
        <v>3.9703622682739838E-2</v>
      </c>
      <c r="W269">
        <v>1.8382389762485239E-3</v>
      </c>
      <c r="X269">
        <v>0.14644902812473659</v>
      </c>
      <c r="Y269">
        <v>0.20777243974312121</v>
      </c>
      <c r="Z269">
        <v>0.1221220380493671</v>
      </c>
      <c r="AA269">
        <v>0.2021406622125069</v>
      </c>
      <c r="AB269">
        <v>0.36796644304520781</v>
      </c>
      <c r="AC269">
        <v>0.17526065507182501</v>
      </c>
      <c r="AD269">
        <v>0.38649166659518308</v>
      </c>
      <c r="AE269">
        <v>0.12465964338347831</v>
      </c>
      <c r="AF269">
        <v>0.25881134430734593</v>
      </c>
      <c r="AG269">
        <v>0.13388893609014599</v>
      </c>
      <c r="AH269" t="s">
        <v>94</v>
      </c>
      <c r="AI269" s="1">
        <v>45078</v>
      </c>
      <c r="AJ269" t="s">
        <v>39</v>
      </c>
      <c r="AK269">
        <v>28</v>
      </c>
    </row>
    <row r="270" spans="1:37" x14ac:dyDescent="0.25">
      <c r="A270">
        <v>45104</v>
      </c>
      <c r="B270">
        <v>0.62168646394846461</v>
      </c>
      <c r="C270">
        <v>3.5454776004288847E-2</v>
      </c>
      <c r="D270">
        <v>0.11467103524508181</v>
      </c>
      <c r="E270">
        <v>0.1134921765498203</v>
      </c>
      <c r="F270">
        <v>4.5107571082797532E-2</v>
      </c>
      <c r="G270">
        <v>0.37954259023174652</v>
      </c>
      <c r="H270">
        <v>1.753416314356556</v>
      </c>
      <c r="I270">
        <v>8.3897377230146675E-2</v>
      </c>
      <c r="J270">
        <v>0.1668901264924475</v>
      </c>
      <c r="K270">
        <v>3.320457893636847</v>
      </c>
      <c r="L270">
        <v>6.6193566634553433E-2</v>
      </c>
      <c r="M270">
        <v>0.27429565623314089</v>
      </c>
      <c r="N270">
        <v>0.24129686807792619</v>
      </c>
      <c r="O270">
        <v>3.8922776036757568E-2</v>
      </c>
      <c r="P270">
        <v>0.1011205683800086</v>
      </c>
      <c r="Q270">
        <v>1.190517524250034E-2</v>
      </c>
      <c r="R270">
        <v>1.8946541402945119E-2</v>
      </c>
      <c r="S270">
        <v>0.1622296376366229</v>
      </c>
      <c r="T270">
        <v>5.9046870203528813E-2</v>
      </c>
      <c r="U270">
        <v>0.62455389841773912</v>
      </c>
      <c r="V270">
        <v>8.410761539219882</v>
      </c>
      <c r="W270">
        <v>3.1539792629713542E-2</v>
      </c>
      <c r="X270">
        <v>0.1371115834376776</v>
      </c>
      <c r="Y270">
        <v>1.4102200290804461</v>
      </c>
      <c r="Z270">
        <v>0.2335051381230559</v>
      </c>
      <c r="AA270">
        <v>0.58103360511650959</v>
      </c>
      <c r="AB270">
        <v>0.81065673233975166</v>
      </c>
      <c r="AC270">
        <v>0.42815840420925561</v>
      </c>
      <c r="AD270">
        <v>9.6009133050432988E-2</v>
      </c>
      <c r="AE270">
        <v>0.13275530945816111</v>
      </c>
      <c r="AF270">
        <v>0.98287535145143146</v>
      </c>
      <c r="AG270">
        <v>0.21243302250929599</v>
      </c>
      <c r="AH270" t="s">
        <v>94</v>
      </c>
      <c r="AI270" s="1">
        <v>45078</v>
      </c>
      <c r="AJ270" t="s">
        <v>40</v>
      </c>
      <c r="AK270">
        <v>27</v>
      </c>
    </row>
    <row r="271" spans="1:37" x14ac:dyDescent="0.25">
      <c r="A271">
        <v>45103</v>
      </c>
      <c r="B271">
        <v>0.55971489108059524</v>
      </c>
      <c r="C271">
        <v>5.6544046731944322</v>
      </c>
      <c r="D271">
        <v>6.6539131271825133E-2</v>
      </c>
      <c r="E271">
        <v>0.20203401891601419</v>
      </c>
      <c r="F271">
        <v>0.71357526381796477</v>
      </c>
      <c r="G271">
        <v>0.75731431122389048</v>
      </c>
      <c r="H271">
        <v>1.861698935367375</v>
      </c>
      <c r="I271">
        <v>0.15220397700339061</v>
      </c>
      <c r="J271">
        <v>0.49199926970681018</v>
      </c>
      <c r="K271">
        <v>0.1202404450237759</v>
      </c>
      <c r="L271">
        <v>0.84906904385786419</v>
      </c>
      <c r="M271">
        <v>9.6560856708817963E-2</v>
      </c>
      <c r="N271">
        <v>1.3664050000954759</v>
      </c>
      <c r="O271">
        <v>0.1295546143027522</v>
      </c>
      <c r="P271">
        <v>0.40408870684483478</v>
      </c>
      <c r="Q271">
        <v>0.1758468162350928</v>
      </c>
      <c r="R271">
        <v>4.0318916290732983E-2</v>
      </c>
      <c r="S271">
        <v>0.373108814274075</v>
      </c>
      <c r="T271">
        <v>0.57373033879712543</v>
      </c>
      <c r="U271">
        <v>1.6208757158740161E-2</v>
      </c>
      <c r="V271">
        <v>0.37849703314036992</v>
      </c>
      <c r="W271">
        <v>0.68529747502098448</v>
      </c>
      <c r="X271">
        <v>0.14424484581383601</v>
      </c>
      <c r="Y271">
        <v>0.30112887812470063</v>
      </c>
      <c r="Z271">
        <v>0.49687431854490072</v>
      </c>
      <c r="AA271">
        <v>0.65771523404558963</v>
      </c>
      <c r="AB271">
        <v>0.60528419723574711</v>
      </c>
      <c r="AC271">
        <v>0.32148893548205171</v>
      </c>
      <c r="AD271">
        <v>0.81750907121051242</v>
      </c>
      <c r="AE271">
        <v>0.75313232931938989</v>
      </c>
      <c r="AF271">
        <v>0.51464942257876345</v>
      </c>
      <c r="AG271">
        <v>0.33805670539064159</v>
      </c>
      <c r="AH271" t="s">
        <v>94</v>
      </c>
      <c r="AI271" s="1">
        <v>45078</v>
      </c>
      <c r="AJ271" t="s">
        <v>41</v>
      </c>
      <c r="AK271">
        <v>26</v>
      </c>
    </row>
    <row r="272" spans="1:37" x14ac:dyDescent="0.25">
      <c r="A272">
        <v>45100</v>
      </c>
      <c r="B272">
        <v>0.46536365157846232</v>
      </c>
      <c r="C272">
        <v>0.16144818207838099</v>
      </c>
      <c r="D272">
        <v>0.92527161675668368</v>
      </c>
      <c r="E272">
        <v>0.35309678518698179</v>
      </c>
      <c r="F272">
        <v>7.4774499173153536E-3</v>
      </c>
      <c r="G272">
        <v>0.44572035945123167</v>
      </c>
      <c r="H272">
        <v>0.35253753966950468</v>
      </c>
      <c r="I272">
        <v>2.9257408644994209E-2</v>
      </c>
      <c r="J272">
        <v>0.15378774353695421</v>
      </c>
      <c r="K272">
        <v>1.9840716497505269E-4</v>
      </c>
      <c r="L272">
        <v>0.26918923269344819</v>
      </c>
      <c r="M272">
        <v>3.2246284093978679E-2</v>
      </c>
      <c r="N272">
        <v>0.13081504019219009</v>
      </c>
      <c r="O272">
        <v>0.49690639401421982</v>
      </c>
      <c r="P272">
        <v>0.26888590190001799</v>
      </c>
      <c r="Q272">
        <v>0.17075677386703769</v>
      </c>
      <c r="R272">
        <v>3.5411806530946111E-3</v>
      </c>
      <c r="S272">
        <v>0.82932262946318636</v>
      </c>
      <c r="T272">
        <v>0.40996321990316309</v>
      </c>
      <c r="U272">
        <v>0.17093525956450839</v>
      </c>
      <c r="V272">
        <v>0.49964534671000638</v>
      </c>
      <c r="W272">
        <v>0.25401108921243148</v>
      </c>
      <c r="X272">
        <v>0.33147820330700739</v>
      </c>
      <c r="Y272">
        <v>0.1188022502196147</v>
      </c>
      <c r="Z272">
        <v>0.56011685609765816</v>
      </c>
      <c r="AA272">
        <v>0.1687024196121833</v>
      </c>
      <c r="AB272">
        <v>0.30886368441429418</v>
      </c>
      <c r="AC272">
        <v>0.39744337838512678</v>
      </c>
      <c r="AD272">
        <v>0.45668757910366048</v>
      </c>
      <c r="AE272">
        <v>0.24209606867337599</v>
      </c>
      <c r="AF272">
        <v>0.38838030435687543</v>
      </c>
      <c r="AG272">
        <v>0.56396999120561842</v>
      </c>
      <c r="AH272" t="s">
        <v>95</v>
      </c>
      <c r="AI272" s="1">
        <v>45078</v>
      </c>
      <c r="AJ272" t="s">
        <v>43</v>
      </c>
      <c r="AK272">
        <v>23</v>
      </c>
    </row>
    <row r="273" spans="1:37" x14ac:dyDescent="0.25">
      <c r="A273">
        <v>45099</v>
      </c>
      <c r="B273">
        <v>0.70814753810185671</v>
      </c>
      <c r="C273">
        <v>0.30413964972947999</v>
      </c>
      <c r="D273">
        <v>3.2244606947913992E-2</v>
      </c>
      <c r="E273">
        <v>0.69108697569879962</v>
      </c>
      <c r="F273">
        <v>0.17178151039924269</v>
      </c>
      <c r="G273">
        <v>0.23228252371922739</v>
      </c>
      <c r="H273">
        <v>0.25323025754385209</v>
      </c>
      <c r="I273">
        <v>0.7046732400211877</v>
      </c>
      <c r="J273">
        <v>1.1437180951719221E-2</v>
      </c>
      <c r="K273">
        <v>0.72249717215751996</v>
      </c>
      <c r="L273">
        <v>0.55821261454530458</v>
      </c>
      <c r="M273">
        <v>0.86532206461671468</v>
      </c>
      <c r="N273">
        <v>1.890634240655535</v>
      </c>
      <c r="O273">
        <v>0.18180628093663551</v>
      </c>
      <c r="P273">
        <v>0.37978943635929557</v>
      </c>
      <c r="Q273">
        <v>0.33612359140714859</v>
      </c>
      <c r="R273">
        <v>0.1118676589371628</v>
      </c>
      <c r="S273">
        <v>0.36725203687421087</v>
      </c>
      <c r="T273">
        <v>0.13141487550883421</v>
      </c>
      <c r="U273">
        <v>1.3810947450240689</v>
      </c>
      <c r="V273">
        <v>0.37062343096429751</v>
      </c>
      <c r="W273">
        <v>0.25222374986958679</v>
      </c>
      <c r="X273">
        <v>0.2936607997367755</v>
      </c>
      <c r="Y273">
        <v>0.1763564686529645</v>
      </c>
      <c r="Z273">
        <v>0.60216121578881721</v>
      </c>
      <c r="AA273">
        <v>1.0921751908532751</v>
      </c>
      <c r="AB273">
        <v>0.3085688498283678</v>
      </c>
      <c r="AC273">
        <v>0.40846726448251541</v>
      </c>
      <c r="AD273">
        <v>0.14506401498353169</v>
      </c>
      <c r="AE273">
        <v>0.85880395461666792</v>
      </c>
      <c r="AF273">
        <v>0.54415650675662919</v>
      </c>
      <c r="AG273">
        <v>0.68776358463093756</v>
      </c>
      <c r="AH273" t="s">
        <v>95</v>
      </c>
      <c r="AI273" s="1">
        <v>45078</v>
      </c>
      <c r="AJ273" t="s">
        <v>38</v>
      </c>
      <c r="AK273">
        <v>22</v>
      </c>
    </row>
    <row r="274" spans="1:37" x14ac:dyDescent="0.25">
      <c r="A274">
        <v>45098</v>
      </c>
      <c r="B274">
        <v>1.5697785713409209</v>
      </c>
      <c r="C274">
        <v>0.20337105286249929</v>
      </c>
      <c r="D274">
        <v>0.1082762140259243</v>
      </c>
      <c r="E274">
        <v>0.7397374029048599</v>
      </c>
      <c r="F274">
        <v>0.302425649388184</v>
      </c>
      <c r="G274">
        <v>2.6434949550456142</v>
      </c>
      <c r="H274">
        <v>1.231206213522944</v>
      </c>
      <c r="I274">
        <v>1.697770278487964</v>
      </c>
      <c r="J274">
        <v>0.33678932273768569</v>
      </c>
      <c r="K274">
        <v>3.966032190925183</v>
      </c>
      <c r="L274">
        <v>7.6706283515196219E-2</v>
      </c>
      <c r="M274">
        <v>0.55234671533459967</v>
      </c>
      <c r="N274">
        <v>1.600345613802755</v>
      </c>
      <c r="O274">
        <v>0.42569391318153182</v>
      </c>
      <c r="P274">
        <v>0.86634026592840319</v>
      </c>
      <c r="Q274">
        <v>0.32831880379291573</v>
      </c>
      <c r="R274">
        <v>0.31321766082366859</v>
      </c>
      <c r="S274">
        <v>3.0892616480909929</v>
      </c>
      <c r="T274">
        <v>0.36991251813858839</v>
      </c>
      <c r="U274">
        <v>1.4100159323854951</v>
      </c>
      <c r="V274">
        <v>0.75186961358302196</v>
      </c>
      <c r="W274">
        <v>13.99129046714795</v>
      </c>
      <c r="X274">
        <v>1.284866657912481</v>
      </c>
      <c r="Y274">
        <v>0.13139435830918189</v>
      </c>
      <c r="Z274">
        <v>2.179192200963747</v>
      </c>
      <c r="AA274">
        <v>1.759126460368303</v>
      </c>
      <c r="AB274">
        <v>0.52768780422282779</v>
      </c>
      <c r="AC274">
        <v>0.23861446755297711</v>
      </c>
      <c r="AD274">
        <v>0.41474270505300281</v>
      </c>
      <c r="AE274">
        <v>1.200580195332045</v>
      </c>
      <c r="AF274">
        <v>1.8965262280111841</v>
      </c>
      <c r="AG274">
        <v>1.05002092817301</v>
      </c>
      <c r="AH274" t="s">
        <v>95</v>
      </c>
      <c r="AI274" s="1">
        <v>45078</v>
      </c>
      <c r="AJ274" t="s">
        <v>39</v>
      </c>
      <c r="AK274">
        <v>21</v>
      </c>
    </row>
    <row r="275" spans="1:37" x14ac:dyDescent="0.25">
      <c r="A275">
        <v>45097</v>
      </c>
      <c r="B275">
        <v>1.1963516378611141</v>
      </c>
      <c r="C275">
        <v>1.4016419514635281</v>
      </c>
      <c r="D275">
        <v>0.39778083640252382</v>
      </c>
      <c r="E275">
        <v>1.4040281638929379</v>
      </c>
      <c r="F275">
        <v>3.9391513690746911</v>
      </c>
      <c r="G275">
        <v>0.78269505501710479</v>
      </c>
      <c r="H275">
        <v>0.7082682461521711</v>
      </c>
      <c r="I275">
        <v>1.294692834029916</v>
      </c>
      <c r="J275">
        <v>0.59373858543126257</v>
      </c>
      <c r="K275">
        <v>0.83388456431348135</v>
      </c>
      <c r="L275">
        <v>0.1977193838672224</v>
      </c>
      <c r="M275">
        <v>1.3652614698463199</v>
      </c>
      <c r="N275">
        <v>0.9094780992582463</v>
      </c>
      <c r="O275">
        <v>0.78252873284953461</v>
      </c>
      <c r="P275">
        <v>1.2548840275018409</v>
      </c>
      <c r="Q275">
        <v>0.27044980241733241</v>
      </c>
      <c r="R275">
        <v>0.1560432432949013</v>
      </c>
      <c r="S275">
        <v>1.2652605462758819</v>
      </c>
      <c r="T275">
        <v>0.47066165218947431</v>
      </c>
      <c r="U275">
        <v>0.81050128536440769</v>
      </c>
      <c r="V275">
        <v>0.55462405584888519</v>
      </c>
      <c r="W275">
        <v>1.6056833797641059</v>
      </c>
      <c r="X275">
        <v>1.948905999458669</v>
      </c>
      <c r="Y275">
        <v>0.1021901387594974</v>
      </c>
      <c r="Z275">
        <v>1.490156136240512</v>
      </c>
      <c r="AA275">
        <v>1.006471588179396</v>
      </c>
      <c r="AB275">
        <v>0.82926530119688735</v>
      </c>
      <c r="AC275">
        <v>0.58653337973774278</v>
      </c>
      <c r="AD275">
        <v>0.49931703155195128</v>
      </c>
      <c r="AE275">
        <v>0.99370992106211253</v>
      </c>
      <c r="AF275">
        <v>1.491399097622927</v>
      </c>
      <c r="AG275">
        <v>0.96636660140216091</v>
      </c>
      <c r="AH275" t="s">
        <v>95</v>
      </c>
      <c r="AI275" s="1">
        <v>45078</v>
      </c>
      <c r="AJ275" t="s">
        <v>40</v>
      </c>
      <c r="AK275">
        <v>20</v>
      </c>
    </row>
    <row r="276" spans="1:37" x14ac:dyDescent="0.25">
      <c r="A276">
        <v>45096</v>
      </c>
      <c r="B276">
        <v>7.2658754529985117E-2</v>
      </c>
      <c r="C276">
        <v>0.48722405935196078</v>
      </c>
      <c r="D276">
        <v>0.11065608194836971</v>
      </c>
      <c r="E276">
        <v>3.9360977380221819E-3</v>
      </c>
      <c r="F276">
        <v>0.16180110524829719</v>
      </c>
      <c r="G276">
        <v>0.22279887015456509</v>
      </c>
      <c r="H276">
        <v>7.2544526686033296E-3</v>
      </c>
      <c r="I276">
        <v>3.5977351736306749E-3</v>
      </c>
      <c r="J276">
        <v>0.13222931372992849</v>
      </c>
      <c r="K276">
        <v>9.0997990466968239E-3</v>
      </c>
      <c r="L276">
        <v>9.5405786858059616E-3</v>
      </c>
      <c r="M276">
        <v>4.8132675920462407E-2</v>
      </c>
      <c r="N276">
        <v>1.6765521045701431E-2</v>
      </c>
      <c r="O276">
        <v>6.9053559089413144E-2</v>
      </c>
      <c r="P276">
        <v>2.027904188693331E-3</v>
      </c>
      <c r="Q276">
        <v>2.7997371703764051E-2</v>
      </c>
      <c r="R276">
        <v>0</v>
      </c>
      <c r="S276">
        <v>1.0572737128691209E-2</v>
      </c>
      <c r="T276">
        <v>0.33011110491500711</v>
      </c>
      <c r="U276">
        <v>5.8257833882063959E-2</v>
      </c>
      <c r="V276">
        <v>3.2462454997846057E-2</v>
      </c>
      <c r="W276">
        <v>0.1236626842174032</v>
      </c>
      <c r="X276">
        <v>4.3057760163831928E-2</v>
      </c>
      <c r="Y276">
        <v>9.4222480480549695E-2</v>
      </c>
      <c r="Z276">
        <v>5.7841485630614031E-2</v>
      </c>
      <c r="AA276">
        <v>2.5785832769951941E-2</v>
      </c>
      <c r="AB276">
        <v>0.1090166164888744</v>
      </c>
      <c r="AC276">
        <v>0.1091035882652782</v>
      </c>
      <c r="AD276">
        <v>7.648298110772991E-3</v>
      </c>
      <c r="AE276">
        <v>0.17329081230686419</v>
      </c>
      <c r="AF276">
        <v>7.2551256928811245E-2</v>
      </c>
      <c r="AG276">
        <v>2.6906448855348961E-2</v>
      </c>
      <c r="AH276" t="s">
        <v>95</v>
      </c>
      <c r="AI276" s="1">
        <v>45078</v>
      </c>
      <c r="AJ276" t="s">
        <v>41</v>
      </c>
      <c r="AK276">
        <v>19</v>
      </c>
    </row>
    <row r="277" spans="1:37" x14ac:dyDescent="0.25">
      <c r="A277">
        <v>45093</v>
      </c>
      <c r="B277">
        <v>0.1090631658031101</v>
      </c>
      <c r="C277">
        <v>0</v>
      </c>
      <c r="D277">
        <v>0.30471015475913721</v>
      </c>
      <c r="E277">
        <v>3.768160827293722E-2</v>
      </c>
      <c r="F277">
        <v>2.896085925784218E-2</v>
      </c>
      <c r="G277">
        <v>7.0531465979323651E-2</v>
      </c>
      <c r="H277">
        <v>4.3091289732996738E-2</v>
      </c>
      <c r="I277">
        <v>1.116160975137721E-2</v>
      </c>
      <c r="J277">
        <v>0</v>
      </c>
      <c r="K277">
        <v>6.9555318513592253E-3</v>
      </c>
      <c r="L277">
        <v>0.2369980156172293</v>
      </c>
      <c r="M277">
        <v>3.437391286446735E-3</v>
      </c>
      <c r="N277">
        <v>3.5552377080534429E-3</v>
      </c>
      <c r="O277">
        <v>0.5033043529859057</v>
      </c>
      <c r="P277">
        <v>2.1928774639750539E-2</v>
      </c>
      <c r="Q277">
        <v>8.4162106286761615E-2</v>
      </c>
      <c r="R277">
        <v>0.50065292382506221</v>
      </c>
      <c r="S277">
        <v>8.0379894460893544E-4</v>
      </c>
      <c r="T277">
        <v>4.4029110960851721E-2</v>
      </c>
      <c r="U277">
        <v>8.766030767248166E-2</v>
      </c>
      <c r="V277">
        <v>2.9212228337230551E-4</v>
      </c>
      <c r="W277">
        <v>0.30784260106685452</v>
      </c>
      <c r="X277">
        <v>3.5588259192451031E-2</v>
      </c>
      <c r="Y277">
        <v>0.19330101711302891</v>
      </c>
      <c r="Z277">
        <v>9.8374206485470947E-2</v>
      </c>
      <c r="AA277">
        <v>1.525511121182872E-2</v>
      </c>
      <c r="AB277">
        <v>9.9426365197840927E-2</v>
      </c>
      <c r="AC277">
        <v>0.1411644303473551</v>
      </c>
      <c r="AD277">
        <v>5.3972650169209192E-2</v>
      </c>
      <c r="AE277">
        <v>2.977527571138416E-2</v>
      </c>
      <c r="AF277">
        <v>0.15636555187716111</v>
      </c>
      <c r="AG277">
        <v>4.2388773498230808E-2</v>
      </c>
      <c r="AH277" t="s">
        <v>96</v>
      </c>
      <c r="AI277" s="1">
        <v>45078</v>
      </c>
      <c r="AJ277" t="s">
        <v>43</v>
      </c>
      <c r="AK277">
        <v>16</v>
      </c>
    </row>
    <row r="278" spans="1:37" x14ac:dyDescent="0.25">
      <c r="A278">
        <v>45092</v>
      </c>
      <c r="B278">
        <v>0.29724373700678719</v>
      </c>
      <c r="C278">
        <v>0.1060085782462265</v>
      </c>
      <c r="D278">
        <v>4.4025654518276627E-2</v>
      </c>
      <c r="E278">
        <v>7.2055365639389357E-2</v>
      </c>
      <c r="F278">
        <v>0.10082929413948059</v>
      </c>
      <c r="G278">
        <v>0.23920989316488969</v>
      </c>
      <c r="H278">
        <v>3.0765454655644411E-2</v>
      </c>
      <c r="I278">
        <v>0.2218188618778012</v>
      </c>
      <c r="J278">
        <v>5.0282819881292973</v>
      </c>
      <c r="K278">
        <v>4.5126590559467793E-2</v>
      </c>
      <c r="L278">
        <v>1.2499048486461091E-2</v>
      </c>
      <c r="M278">
        <v>0.1815214614531927</v>
      </c>
      <c r="N278">
        <v>0.10313112934320511</v>
      </c>
      <c r="O278">
        <v>7.903789011543759E-2</v>
      </c>
      <c r="P278">
        <v>0.32373151200998512</v>
      </c>
      <c r="Q278">
        <v>2.959642482401699E-2</v>
      </c>
      <c r="R278">
        <v>5.7149641648102448E-3</v>
      </c>
      <c r="S278">
        <v>6.9540632700612781E-2</v>
      </c>
      <c r="T278">
        <v>0.1828861445591172</v>
      </c>
      <c r="U278">
        <v>3.4178303075484993E-2</v>
      </c>
      <c r="V278">
        <v>0.38794339086249158</v>
      </c>
      <c r="W278">
        <v>0.36645052604317802</v>
      </c>
      <c r="X278">
        <v>0.1239718867569891</v>
      </c>
      <c r="Y278">
        <v>9.154591228951868E-3</v>
      </c>
      <c r="Z278">
        <v>0.1736776933301605</v>
      </c>
      <c r="AA278">
        <v>0.47290582300973288</v>
      </c>
      <c r="AB278">
        <v>0.15399657381123569</v>
      </c>
      <c r="AC278">
        <v>6.4162868693975639E-2</v>
      </c>
      <c r="AD278">
        <v>5.9617794373326843E-2</v>
      </c>
      <c r="AE278">
        <v>0.25932949324981708</v>
      </c>
      <c r="AF278">
        <v>0.27897092194341722</v>
      </c>
      <c r="AG278">
        <v>0.1697016962672446</v>
      </c>
      <c r="AH278" t="s">
        <v>96</v>
      </c>
      <c r="AI278" s="1">
        <v>45078</v>
      </c>
      <c r="AJ278" t="s">
        <v>38</v>
      </c>
      <c r="AK278">
        <v>15</v>
      </c>
    </row>
    <row r="279" spans="1:37" x14ac:dyDescent="0.25">
      <c r="A279">
        <v>45091</v>
      </c>
      <c r="B279">
        <v>0.1694225759009991</v>
      </c>
      <c r="C279">
        <v>1.360511815047729E-3</v>
      </c>
      <c r="D279">
        <v>4.400446363674608E-2</v>
      </c>
      <c r="E279">
        <v>3.5742767275098647E-2</v>
      </c>
      <c r="F279">
        <v>1.00525758905177E-4</v>
      </c>
      <c r="G279">
        <v>6.6902730408381447E-2</v>
      </c>
      <c r="H279">
        <v>0.30026538571694289</v>
      </c>
      <c r="I279">
        <v>2.8801047870236242E-4</v>
      </c>
      <c r="J279">
        <v>5.2778100336353141E-4</v>
      </c>
      <c r="K279">
        <v>0.13291549563815869</v>
      </c>
      <c r="L279">
        <v>7.3072647262079751E-2</v>
      </c>
      <c r="M279">
        <v>4.7097025651262892E-2</v>
      </c>
      <c r="N279">
        <v>3.4490334307671718E-4</v>
      </c>
      <c r="O279">
        <v>0.28280896468821948</v>
      </c>
      <c r="P279">
        <v>0</v>
      </c>
      <c r="Q279">
        <v>3.3507439487926442E-2</v>
      </c>
      <c r="R279">
        <v>0</v>
      </c>
      <c r="S279">
        <v>0</v>
      </c>
      <c r="T279">
        <v>0.26786749432965778</v>
      </c>
      <c r="U279">
        <v>0.1379974595613021</v>
      </c>
      <c r="V279">
        <v>0.45295172514452647</v>
      </c>
      <c r="W279">
        <v>3.0193828344292671E-3</v>
      </c>
      <c r="X279">
        <v>7.8291529506656993E-2</v>
      </c>
      <c r="Y279">
        <v>1.5697125736365551E-2</v>
      </c>
      <c r="Z279">
        <v>5.3295791228731411E-2</v>
      </c>
      <c r="AA279">
        <v>1.7995204094199559E-2</v>
      </c>
      <c r="AB279">
        <v>0.38255443642320158</v>
      </c>
      <c r="AC279">
        <v>4.6031897542113231E-2</v>
      </c>
      <c r="AD279">
        <v>4.1166031143437972E-5</v>
      </c>
      <c r="AE279">
        <v>5.8235148473996752E-2</v>
      </c>
      <c r="AF279">
        <v>6.4296332161334221E-2</v>
      </c>
      <c r="AG279">
        <v>0.3566979259035537</v>
      </c>
      <c r="AH279" t="s">
        <v>96</v>
      </c>
      <c r="AI279" s="1">
        <v>45078</v>
      </c>
      <c r="AJ279" t="s">
        <v>39</v>
      </c>
      <c r="AK279">
        <v>14</v>
      </c>
    </row>
    <row r="280" spans="1:37" x14ac:dyDescent="0.25">
      <c r="A280">
        <v>45090</v>
      </c>
      <c r="B280">
        <v>1.062475712584247</v>
      </c>
      <c r="C280">
        <v>7.4429739285209742E-4</v>
      </c>
      <c r="D280">
        <v>0.22519355926321549</v>
      </c>
      <c r="E280">
        <v>1.0456309940883011</v>
      </c>
      <c r="F280">
        <v>0.1054553338095571</v>
      </c>
      <c r="G280">
        <v>0.60184585061458828</v>
      </c>
      <c r="H280">
        <v>0.57924145797849402</v>
      </c>
      <c r="I280">
        <v>3.5532702901067817E-2</v>
      </c>
      <c r="J280">
        <v>0.15970790019442879</v>
      </c>
      <c r="K280">
        <v>0.54049861646997766</v>
      </c>
      <c r="L280">
        <v>7.561837284470403E-3</v>
      </c>
      <c r="M280">
        <v>4.5052961474138629E-4</v>
      </c>
      <c r="N280">
        <v>0.84839571057471386</v>
      </c>
      <c r="O280">
        <v>0.1853003472808841</v>
      </c>
      <c r="P280">
        <v>0.4204410138981623</v>
      </c>
      <c r="Q280">
        <v>0.1781578558499291</v>
      </c>
      <c r="R280">
        <v>0</v>
      </c>
      <c r="S280">
        <v>4.6737215783106247</v>
      </c>
      <c r="T280">
        <v>1.11451766772549</v>
      </c>
      <c r="U280">
        <v>0</v>
      </c>
      <c r="V280">
        <v>0.14730136288912041</v>
      </c>
      <c r="W280">
        <v>0.31097882951215372</v>
      </c>
      <c r="X280">
        <v>1.4690336692123671</v>
      </c>
      <c r="Y280">
        <v>0.30034949458935989</v>
      </c>
      <c r="Z280">
        <v>1.5611718948113411</v>
      </c>
      <c r="AA280">
        <v>0.5298904341673355</v>
      </c>
      <c r="AB280">
        <v>0.47687712797704779</v>
      </c>
      <c r="AC280">
        <v>0.1218641563526679</v>
      </c>
      <c r="AD280">
        <v>0.30848552806042928</v>
      </c>
      <c r="AE280">
        <v>0.26574557520360947</v>
      </c>
      <c r="AF280">
        <v>0.62321825155370847</v>
      </c>
      <c r="AG280">
        <v>3.499705451976169</v>
      </c>
      <c r="AH280" t="s">
        <v>96</v>
      </c>
      <c r="AI280" s="1">
        <v>45078</v>
      </c>
      <c r="AJ280" t="s">
        <v>40</v>
      </c>
      <c r="AK280">
        <v>13</v>
      </c>
    </row>
    <row r="281" spans="1:37" x14ac:dyDescent="0.25">
      <c r="A281">
        <v>45089</v>
      </c>
      <c r="B281">
        <v>1.251051845086427</v>
      </c>
      <c r="C281">
        <v>6.9896117841330501</v>
      </c>
      <c r="D281">
        <v>0.62740405739921912</v>
      </c>
      <c r="E281">
        <v>0.92335900830284567</v>
      </c>
      <c r="F281">
        <v>2.0465124717806482</v>
      </c>
      <c r="G281">
        <v>0.58205648943108845</v>
      </c>
      <c r="H281">
        <v>0.6198408952728417</v>
      </c>
      <c r="I281">
        <v>0.35500789892874313</v>
      </c>
      <c r="J281">
        <v>0.19574221093336069</v>
      </c>
      <c r="K281">
        <v>1.9072858189445421</v>
      </c>
      <c r="L281">
        <v>0.97462232759692535</v>
      </c>
      <c r="M281">
        <v>0.51627817782465069</v>
      </c>
      <c r="N281">
        <v>2.8402076005924308</v>
      </c>
      <c r="O281">
        <v>0.47190166263118699</v>
      </c>
      <c r="P281">
        <v>0.27608849281952452</v>
      </c>
      <c r="Q281">
        <v>0.19918717199153749</v>
      </c>
      <c r="R281">
        <v>6.324071392964388E-2</v>
      </c>
      <c r="S281">
        <v>0.39558691454169359</v>
      </c>
      <c r="T281">
        <v>0.37403129499340287</v>
      </c>
      <c r="U281">
        <v>0.77751800910320279</v>
      </c>
      <c r="V281">
        <v>6.234713143844367E-2</v>
      </c>
      <c r="W281">
        <v>0.82132640648224475</v>
      </c>
      <c r="X281">
        <v>0.68642726701887125</v>
      </c>
      <c r="Y281">
        <v>1.5007291521041879</v>
      </c>
      <c r="Z281">
        <v>1.3076209838309989</v>
      </c>
      <c r="AA281">
        <v>1.199312005177789</v>
      </c>
      <c r="AB281">
        <v>0.51567822947484321</v>
      </c>
      <c r="AC281">
        <v>1.2510192361897241</v>
      </c>
      <c r="AD281">
        <v>1.050149171651277</v>
      </c>
      <c r="AE281">
        <v>0.78742588632408461</v>
      </c>
      <c r="AF281">
        <v>0.76584546596913039</v>
      </c>
      <c r="AG281">
        <v>1.9855588247560461</v>
      </c>
      <c r="AH281" t="s">
        <v>96</v>
      </c>
      <c r="AI281" s="1">
        <v>45078</v>
      </c>
      <c r="AJ281" t="s">
        <v>41</v>
      </c>
      <c r="AK281">
        <v>12</v>
      </c>
    </row>
    <row r="282" spans="1:37" x14ac:dyDescent="0.25">
      <c r="A282">
        <v>45086</v>
      </c>
      <c r="B282">
        <v>1.320043911033693</v>
      </c>
      <c r="C282">
        <v>1.33718533740413</v>
      </c>
      <c r="D282">
        <v>8.8496362781938218E-2</v>
      </c>
      <c r="E282">
        <v>0.31652871293708612</v>
      </c>
      <c r="F282">
        <v>0.28903031820080022</v>
      </c>
      <c r="G282">
        <v>1.3397238498348989</v>
      </c>
      <c r="H282">
        <v>0.28137541057235249</v>
      </c>
      <c r="I282">
        <v>1.229608795609936</v>
      </c>
      <c r="J282">
        <v>0.97250816733458167</v>
      </c>
      <c r="K282">
        <v>0.4270869840882095</v>
      </c>
      <c r="L282">
        <v>0.22060558380903969</v>
      </c>
      <c r="M282">
        <v>0.35504230284129529</v>
      </c>
      <c r="N282">
        <v>0.87935654003634722</v>
      </c>
      <c r="O282">
        <v>0.17600116321249179</v>
      </c>
      <c r="P282">
        <v>0.25770508262144209</v>
      </c>
      <c r="Q282">
        <v>0.53081157285273162</v>
      </c>
      <c r="R282">
        <v>1.4326711889781361</v>
      </c>
      <c r="S282">
        <v>0.58398902016058507</v>
      </c>
      <c r="T282">
        <v>0.39149532876393772</v>
      </c>
      <c r="U282">
        <v>9.3612866688212004E-2</v>
      </c>
      <c r="V282">
        <v>0.66065497331664524</v>
      </c>
      <c r="W282">
        <v>0.91006852569085595</v>
      </c>
      <c r="X282">
        <v>0.54630035847740999</v>
      </c>
      <c r="Y282">
        <v>2.3482798792926838</v>
      </c>
      <c r="Z282">
        <v>1.3870954043113111</v>
      </c>
      <c r="AA282">
        <v>0.77364585568350352</v>
      </c>
      <c r="AB282">
        <v>0.49009656828725789</v>
      </c>
      <c r="AC282">
        <v>0.64794747917151829</v>
      </c>
      <c r="AD282">
        <v>0.4205433556613366</v>
      </c>
      <c r="AE282">
        <v>1.1190874826305259</v>
      </c>
      <c r="AF282">
        <v>1.1477974613686821</v>
      </c>
      <c r="AG282">
        <v>0.60799816125780426</v>
      </c>
      <c r="AH282" t="s">
        <v>97</v>
      </c>
      <c r="AI282" s="1">
        <v>45078</v>
      </c>
      <c r="AJ282" t="s">
        <v>43</v>
      </c>
      <c r="AK282">
        <v>9</v>
      </c>
    </row>
    <row r="283" spans="1:37" x14ac:dyDescent="0.25">
      <c r="A283">
        <v>45085</v>
      </c>
      <c r="B283">
        <v>0.28407781851583042</v>
      </c>
      <c r="C283">
        <v>0</v>
      </c>
      <c r="D283">
        <v>9.3230094001570847E-3</v>
      </c>
      <c r="E283">
        <v>0.4254019346255094</v>
      </c>
      <c r="F283">
        <v>0.36419599094880711</v>
      </c>
      <c r="G283">
        <v>0.31861954815708537</v>
      </c>
      <c r="H283">
        <v>4.8465657617368672E-2</v>
      </c>
      <c r="I283">
        <v>1.27528736121389</v>
      </c>
      <c r="J283">
        <v>1.436762242597049</v>
      </c>
      <c r="K283">
        <v>1.593897711914797E-3</v>
      </c>
      <c r="L283">
        <v>5.935640356316863E-3</v>
      </c>
      <c r="M283">
        <v>1.3520580961282549E-2</v>
      </c>
      <c r="N283">
        <v>4.04879385719146E-2</v>
      </c>
      <c r="O283">
        <v>5.7984381513114518E-2</v>
      </c>
      <c r="P283">
        <v>2.343072304610863</v>
      </c>
      <c r="Q283">
        <v>4.2606904234543122E-2</v>
      </c>
      <c r="R283">
        <v>0</v>
      </c>
      <c r="S283">
        <v>1.3003265865997929E-4</v>
      </c>
      <c r="T283">
        <v>9.8689961535255971E-2</v>
      </c>
      <c r="U283">
        <v>0</v>
      </c>
      <c r="V283">
        <v>3.2071577144099098E-2</v>
      </c>
      <c r="W283">
        <v>3.1711992727974518</v>
      </c>
      <c r="X283">
        <v>1.1500230157814271E-2</v>
      </c>
      <c r="Y283">
        <v>0.40662115364761819</v>
      </c>
      <c r="Z283">
        <v>0.28757707572121483</v>
      </c>
      <c r="AA283">
        <v>0.51863573965272713</v>
      </c>
      <c r="AB283">
        <v>9.9998727250833933E-2</v>
      </c>
      <c r="AC283">
        <v>5.0676258833398762E-2</v>
      </c>
      <c r="AD283">
        <v>6.9691439889564642E-3</v>
      </c>
      <c r="AE283">
        <v>3.0470905051095051E-2</v>
      </c>
      <c r="AF283">
        <v>0.26105999602528551</v>
      </c>
      <c r="AG283">
        <v>0.89121351260737014</v>
      </c>
      <c r="AH283" t="s">
        <v>97</v>
      </c>
      <c r="AI283" s="1">
        <v>45078</v>
      </c>
      <c r="AJ283" t="s">
        <v>38</v>
      </c>
      <c r="AK283">
        <v>8</v>
      </c>
    </row>
    <row r="284" spans="1:37" x14ac:dyDescent="0.25">
      <c r="A284">
        <v>45084</v>
      </c>
      <c r="B284">
        <v>1.414186691783385</v>
      </c>
      <c r="C284">
        <v>1.077015059289661</v>
      </c>
      <c r="D284">
        <v>0.33583295838998939</v>
      </c>
      <c r="E284">
        <v>2.8497441471041922</v>
      </c>
      <c r="F284">
        <v>0.6105734654744851</v>
      </c>
      <c r="G284">
        <v>0.86174289056363595</v>
      </c>
      <c r="H284">
        <v>0.32085169371314121</v>
      </c>
      <c r="I284">
        <v>1.7868609343641819</v>
      </c>
      <c r="J284">
        <v>0.52414534426854598</v>
      </c>
      <c r="K284">
        <v>9.8783874071990074E-2</v>
      </c>
      <c r="L284">
        <v>0.5727975077365387</v>
      </c>
      <c r="M284">
        <v>0.32921814489113621</v>
      </c>
      <c r="N284">
        <v>0.10192432890905261</v>
      </c>
      <c r="O284">
        <v>0.40948899705463032</v>
      </c>
      <c r="P284">
        <v>2.2311514658824612</v>
      </c>
      <c r="Q284">
        <v>0.10734094780106999</v>
      </c>
      <c r="R284">
        <v>0.1051349293746133</v>
      </c>
      <c r="S284">
        <v>3.6747223604487518</v>
      </c>
      <c r="T284">
        <v>0.50927996376680207</v>
      </c>
      <c r="U284">
        <v>9.2825046951628937E-2</v>
      </c>
      <c r="V284">
        <v>0.18277600775949071</v>
      </c>
      <c r="W284">
        <v>0.9188178920019866</v>
      </c>
      <c r="X284">
        <v>1.2916480755964519</v>
      </c>
      <c r="Y284">
        <v>1.083363401388481</v>
      </c>
      <c r="Z284">
        <v>2.1979837527137769</v>
      </c>
      <c r="AA284">
        <v>0.82018306901731763</v>
      </c>
      <c r="AB284">
        <v>0.34707957019757968</v>
      </c>
      <c r="AC284">
        <v>0.63174983649484651</v>
      </c>
      <c r="AD284">
        <v>0.35048584292211787</v>
      </c>
      <c r="AE284">
        <v>0.6885952920160423</v>
      </c>
      <c r="AF284">
        <v>1.335254307724393</v>
      </c>
      <c r="AG284">
        <v>1.986383496380461</v>
      </c>
      <c r="AH284" t="s">
        <v>97</v>
      </c>
      <c r="AI284" s="1">
        <v>45078</v>
      </c>
      <c r="AJ284" t="s">
        <v>39</v>
      </c>
      <c r="AK284">
        <v>7</v>
      </c>
    </row>
    <row r="285" spans="1:37" x14ac:dyDescent="0.25">
      <c r="A285">
        <v>45083</v>
      </c>
      <c r="B285">
        <v>1.2654993418914771</v>
      </c>
      <c r="C285">
        <v>0.30399116675993237</v>
      </c>
      <c r="D285">
        <v>6.1533060601641473E-2</v>
      </c>
      <c r="E285">
        <v>1.7158833825509221</v>
      </c>
      <c r="F285">
        <v>0.41205892414181711</v>
      </c>
      <c r="G285">
        <v>3.2624718695680421</v>
      </c>
      <c r="H285">
        <v>0.37476442558331891</v>
      </c>
      <c r="I285">
        <v>1.1555964268090599</v>
      </c>
      <c r="J285">
        <v>3.1950945167051867E-2</v>
      </c>
      <c r="K285">
        <v>0.48279053466063121</v>
      </c>
      <c r="L285">
        <v>0.15260607219435249</v>
      </c>
      <c r="M285">
        <v>4.303420243124912E-2</v>
      </c>
      <c r="N285">
        <v>0.45887275670216282</v>
      </c>
      <c r="O285">
        <v>0.38984839858246151</v>
      </c>
      <c r="P285">
        <v>1.1065151061076359</v>
      </c>
      <c r="Q285">
        <v>0.83171740447680997</v>
      </c>
      <c r="R285">
        <v>1.95395859015246E-2</v>
      </c>
      <c r="S285">
        <v>0.49298068988052363</v>
      </c>
      <c r="T285">
        <v>0.2363341933040552</v>
      </c>
      <c r="U285">
        <v>4.7519287801664321E-4</v>
      </c>
      <c r="V285">
        <v>4.9166679809183211E-2</v>
      </c>
      <c r="W285">
        <v>0.94066565056600304</v>
      </c>
      <c r="X285">
        <v>1.416028731556457</v>
      </c>
      <c r="Y285">
        <v>1.180392446049302</v>
      </c>
      <c r="Z285">
        <v>2.100901640823067</v>
      </c>
      <c r="AA285">
        <v>0.64798619347861919</v>
      </c>
      <c r="AB285">
        <v>0.44842238275950852</v>
      </c>
      <c r="AC285">
        <v>0.27632599769251859</v>
      </c>
      <c r="AD285">
        <v>0.60744630267237232</v>
      </c>
      <c r="AE285">
        <v>0.97906559278154026</v>
      </c>
      <c r="AF285">
        <v>0.95254617571221334</v>
      </c>
      <c r="AG285">
        <v>1.9383971900287009</v>
      </c>
      <c r="AH285" t="s">
        <v>97</v>
      </c>
      <c r="AI285" s="1">
        <v>45078</v>
      </c>
      <c r="AJ285" t="s">
        <v>40</v>
      </c>
      <c r="AK285">
        <v>6</v>
      </c>
    </row>
    <row r="286" spans="1:37" x14ac:dyDescent="0.25">
      <c r="A286">
        <v>45082</v>
      </c>
      <c r="B286">
        <v>0.435531556182368</v>
      </c>
      <c r="C286">
        <v>1.377253171423509E-3</v>
      </c>
      <c r="D286">
        <v>2.0525689488837041E-3</v>
      </c>
      <c r="E286">
        <v>7.5392176168132319E-2</v>
      </c>
      <c r="F286">
        <v>2.6422713291732389E-2</v>
      </c>
      <c r="G286">
        <v>9.9378644550955755E-2</v>
      </c>
      <c r="H286">
        <v>0.36942944971169472</v>
      </c>
      <c r="I286">
        <v>0.33966586114314062</v>
      </c>
      <c r="J286">
        <v>5.7514882757113563E-2</v>
      </c>
      <c r="K286">
        <v>0.81117553882631188</v>
      </c>
      <c r="L286">
        <v>0.61389892454748873</v>
      </c>
      <c r="M286">
        <v>1.6730673089006141</v>
      </c>
      <c r="N286">
        <v>0.54284897752282402</v>
      </c>
      <c r="O286">
        <v>0.2048682018336358</v>
      </c>
      <c r="P286">
        <v>0.16024564384857509</v>
      </c>
      <c r="Q286">
        <v>0.32902756217204121</v>
      </c>
      <c r="R286">
        <v>1.68252822787365E-2</v>
      </c>
      <c r="S286">
        <v>0.44882133074585029</v>
      </c>
      <c r="T286">
        <v>7.3991224568483074E-2</v>
      </c>
      <c r="U286">
        <v>3.159827665500937</v>
      </c>
      <c r="V286">
        <v>1.611865037527084</v>
      </c>
      <c r="W286">
        <v>9.8180596458577907E-2</v>
      </c>
      <c r="X286">
        <v>0.24332737948530339</v>
      </c>
      <c r="Y286">
        <v>7.6735919672591482E-2</v>
      </c>
      <c r="Z286">
        <v>0.148648117253733</v>
      </c>
      <c r="AA286">
        <v>0.54457217516049905</v>
      </c>
      <c r="AB286">
        <v>0.49570984886468489</v>
      </c>
      <c r="AC286">
        <v>0.73951770639148862</v>
      </c>
      <c r="AD286">
        <v>0.31002521915108422</v>
      </c>
      <c r="AE286">
        <v>0.35265027725406711</v>
      </c>
      <c r="AF286">
        <v>0.46633259531151727</v>
      </c>
      <c r="AG286">
        <v>0.32163009331054049</v>
      </c>
      <c r="AH286" t="s">
        <v>97</v>
      </c>
      <c r="AI286" s="1">
        <v>45078</v>
      </c>
      <c r="AJ286" t="s">
        <v>41</v>
      </c>
      <c r="AK286">
        <v>5</v>
      </c>
    </row>
    <row r="287" spans="1:37" x14ac:dyDescent="0.25">
      <c r="A287">
        <v>45079</v>
      </c>
      <c r="B287">
        <v>0.73961400213911965</v>
      </c>
      <c r="C287">
        <v>2.0116166170942931</v>
      </c>
      <c r="D287">
        <v>1.2127438157450999E-2</v>
      </c>
      <c r="E287">
        <v>3.4280056169767002E-2</v>
      </c>
      <c r="F287">
        <v>5.2444763413018451E-2</v>
      </c>
      <c r="G287">
        <v>0.1821127898739634</v>
      </c>
      <c r="H287">
        <v>0.2443117459478818</v>
      </c>
      <c r="I287">
        <v>0.32647993457600027</v>
      </c>
      <c r="J287">
        <v>0.59469424161323825</v>
      </c>
      <c r="K287">
        <v>2.606016818549212E-3</v>
      </c>
      <c r="L287">
        <v>1.8454389039151549E-4</v>
      </c>
      <c r="M287">
        <v>0.27035581516418461</v>
      </c>
      <c r="N287">
        <v>0.414729404009543</v>
      </c>
      <c r="O287">
        <v>1.14857285772842</v>
      </c>
      <c r="P287">
        <v>1.0861672733830581</v>
      </c>
      <c r="Q287">
        <v>7.5478428507627244</v>
      </c>
      <c r="R287">
        <v>0.27695939596918029</v>
      </c>
      <c r="S287">
        <v>9.0960688981460799E-2</v>
      </c>
      <c r="T287">
        <v>0.1046851692115901</v>
      </c>
      <c r="U287">
        <v>0.30821596163841791</v>
      </c>
      <c r="V287">
        <v>0.21594998244646729</v>
      </c>
      <c r="W287">
        <v>1.9987021409977629E-2</v>
      </c>
      <c r="X287">
        <v>0.56867643946967017</v>
      </c>
      <c r="Y287">
        <v>0.34357595898900511</v>
      </c>
      <c r="Z287">
        <v>0.29939256831908229</v>
      </c>
      <c r="AA287">
        <v>0.48625256934448119</v>
      </c>
      <c r="AB287">
        <v>1.601558363556568</v>
      </c>
      <c r="AC287">
        <v>0.20087549221397061</v>
      </c>
      <c r="AD287">
        <v>1.6194418222121361</v>
      </c>
      <c r="AE287">
        <v>0.57307370510426781</v>
      </c>
      <c r="AF287">
        <v>0.34579109589018492</v>
      </c>
      <c r="AG287">
        <v>0.86011539979698715</v>
      </c>
      <c r="AH287" t="s">
        <v>98</v>
      </c>
      <c r="AI287" s="1">
        <v>45078</v>
      </c>
      <c r="AJ287" t="s">
        <v>43</v>
      </c>
      <c r="AK287">
        <v>2</v>
      </c>
    </row>
    <row r="288" spans="1:37" x14ac:dyDescent="0.25">
      <c r="A288">
        <v>45078</v>
      </c>
      <c r="B288">
        <v>2.2375867011317592</v>
      </c>
      <c r="C288">
        <v>1.570985260458341</v>
      </c>
      <c r="D288">
        <v>0.96166948736958413</v>
      </c>
      <c r="E288">
        <v>1.354563627563492</v>
      </c>
      <c r="F288">
        <v>0.38967251218326959</v>
      </c>
      <c r="G288">
        <v>1.4706986952718559</v>
      </c>
      <c r="H288">
        <v>0.99226061525554077</v>
      </c>
      <c r="I288">
        <v>8.3504831030274413</v>
      </c>
      <c r="J288">
        <v>0.28680834843122788</v>
      </c>
      <c r="K288">
        <v>0.37332538711512542</v>
      </c>
      <c r="L288">
        <v>0.1782491805243778</v>
      </c>
      <c r="M288">
        <v>4.3037241148603328E-2</v>
      </c>
      <c r="N288">
        <v>0.62939336989011041</v>
      </c>
      <c r="O288">
        <v>0.44861542829155748</v>
      </c>
      <c r="P288">
        <v>2.6215567946202869</v>
      </c>
      <c r="Q288">
        <v>4.4866794188922086</v>
      </c>
      <c r="R288">
        <v>7.8302278734511704E-2</v>
      </c>
      <c r="S288">
        <v>1.7864796331199351</v>
      </c>
      <c r="T288">
        <v>0.57614895543753286</v>
      </c>
      <c r="U288">
        <v>0</v>
      </c>
      <c r="V288">
        <v>0.76048327366697366</v>
      </c>
      <c r="W288">
        <v>1.095802007153748</v>
      </c>
      <c r="X288">
        <v>2.4414075384138378</v>
      </c>
      <c r="Y288">
        <v>3.5179101538558628</v>
      </c>
      <c r="Z288">
        <v>2.159540056070711</v>
      </c>
      <c r="AA288">
        <v>1.629646474275688</v>
      </c>
      <c r="AB288">
        <v>1.874828943426087</v>
      </c>
      <c r="AC288">
        <v>0.90508407221027753</v>
      </c>
      <c r="AD288">
        <v>0.31002962593691002</v>
      </c>
      <c r="AE288">
        <v>0.95577070313168877</v>
      </c>
      <c r="AF288">
        <v>1.3218449315645351</v>
      </c>
      <c r="AG288">
        <v>5.3742188913706572</v>
      </c>
      <c r="AH288" t="s">
        <v>98</v>
      </c>
      <c r="AI288" s="1">
        <v>45078</v>
      </c>
      <c r="AJ288" t="s">
        <v>38</v>
      </c>
      <c r="AK288">
        <v>1</v>
      </c>
    </row>
    <row r="289" spans="1:37" x14ac:dyDescent="0.25">
      <c r="A289">
        <v>45077</v>
      </c>
      <c r="B289">
        <v>2.3011921972283829</v>
      </c>
      <c r="C289">
        <v>1.244272910979624</v>
      </c>
      <c r="D289">
        <v>8.9829065537469319E-2</v>
      </c>
      <c r="E289">
        <v>1.418115399750018</v>
      </c>
      <c r="F289">
        <v>0.15427512516371669</v>
      </c>
      <c r="G289">
        <v>0.30756071527691742</v>
      </c>
      <c r="H289">
        <v>0.21136628562753501</v>
      </c>
      <c r="I289">
        <v>1.6409256581216469</v>
      </c>
      <c r="J289">
        <v>0.66608274046653138</v>
      </c>
      <c r="K289">
        <v>1.618886219852828</v>
      </c>
      <c r="L289">
        <v>1.7753405866110219</v>
      </c>
      <c r="M289">
        <v>1.136431392011154</v>
      </c>
      <c r="N289">
        <v>0.97479884068120581</v>
      </c>
      <c r="O289">
        <v>0.9632054054888245</v>
      </c>
      <c r="P289">
        <v>0.86501970835147668</v>
      </c>
      <c r="Q289">
        <v>0.47720316928314283</v>
      </c>
      <c r="R289">
        <v>0.3069297753548984</v>
      </c>
      <c r="S289">
        <v>2.251919132884737</v>
      </c>
      <c r="T289">
        <v>2.1687686398853341</v>
      </c>
      <c r="U289">
        <v>0.2400558761320272</v>
      </c>
      <c r="V289">
        <v>6.2636821533802206E-2</v>
      </c>
      <c r="W289">
        <v>2.0922834419529051</v>
      </c>
      <c r="X289">
        <v>5.8382386401480346</v>
      </c>
      <c r="Y289">
        <v>0.54063034786016273</v>
      </c>
      <c r="Z289">
        <v>3.2007668169148711</v>
      </c>
      <c r="AA289">
        <v>1.304923627329273</v>
      </c>
      <c r="AB289">
        <v>0.7117437346019998</v>
      </c>
      <c r="AC289">
        <v>1.139873124577387</v>
      </c>
      <c r="AD289">
        <v>7.8688691939597433E-2</v>
      </c>
      <c r="AE289">
        <v>0.18514020056684849</v>
      </c>
      <c r="AF289">
        <v>1.184267917756975</v>
      </c>
      <c r="AG289">
        <v>9.8233598975369958</v>
      </c>
      <c r="AH289" t="s">
        <v>98</v>
      </c>
      <c r="AI289" s="1">
        <v>45047</v>
      </c>
      <c r="AJ289" t="s">
        <v>39</v>
      </c>
      <c r="AK289">
        <v>31</v>
      </c>
    </row>
    <row r="290" spans="1:37" x14ac:dyDescent="0.25">
      <c r="A290">
        <v>45076</v>
      </c>
      <c r="B290">
        <v>1.336176129097844</v>
      </c>
      <c r="C290">
        <v>2.707969145408557</v>
      </c>
      <c r="D290">
        <v>7.2057304542167216E-2</v>
      </c>
      <c r="E290">
        <v>0.8116149510401186</v>
      </c>
      <c r="F290">
        <v>0.3564827523519708</v>
      </c>
      <c r="G290">
        <v>0.28356244692024279</v>
      </c>
      <c r="H290">
        <v>0.42854925754396511</v>
      </c>
      <c r="I290">
        <v>0.67375076133146417</v>
      </c>
      <c r="J290">
        <v>1.4542936102902571</v>
      </c>
      <c r="K290">
        <v>0.21372562408479001</v>
      </c>
      <c r="L290">
        <v>3.448837997034551E-3</v>
      </c>
      <c r="M290">
        <v>0.39440943146612462</v>
      </c>
      <c r="N290">
        <v>0.77166976897580852</v>
      </c>
      <c r="O290">
        <v>0.3524738831013518</v>
      </c>
      <c r="P290">
        <v>2.7048778820762571</v>
      </c>
      <c r="Q290">
        <v>0.33507108189768758</v>
      </c>
      <c r="R290">
        <v>1.40343429091241</v>
      </c>
      <c r="S290">
        <v>2.7716569219603349</v>
      </c>
      <c r="T290">
        <v>0.57788530263647608</v>
      </c>
      <c r="U290">
        <v>2.7835205499709172E-2</v>
      </c>
      <c r="V290">
        <v>1.311913794968028</v>
      </c>
      <c r="W290">
        <v>3.4521087467083911</v>
      </c>
      <c r="X290">
        <v>0.8214780735135534</v>
      </c>
      <c r="Y290">
        <v>0.34361548885303761</v>
      </c>
      <c r="Z290">
        <v>1.410285234195362</v>
      </c>
      <c r="AA290">
        <v>1.195232235315747</v>
      </c>
      <c r="AB290">
        <v>0.72653148632673081</v>
      </c>
      <c r="AC290">
        <v>0.35447657573290692</v>
      </c>
      <c r="AD290">
        <v>0.22354393139451759</v>
      </c>
      <c r="AE290">
        <v>1.032205831254889</v>
      </c>
      <c r="AF290">
        <v>1.2021403767033609</v>
      </c>
      <c r="AG290">
        <v>1.6522273068771549</v>
      </c>
      <c r="AH290" t="s">
        <v>98</v>
      </c>
      <c r="AI290" s="1">
        <v>45047</v>
      </c>
      <c r="AJ290" t="s">
        <v>40</v>
      </c>
      <c r="AK290">
        <v>30</v>
      </c>
    </row>
    <row r="291" spans="1:37" x14ac:dyDescent="0.25">
      <c r="A291">
        <v>45075</v>
      </c>
      <c r="B291">
        <v>3.921571113749974</v>
      </c>
      <c r="C291">
        <v>2.5422751770096661</v>
      </c>
      <c r="D291">
        <v>0.13094791812821949</v>
      </c>
      <c r="E291">
        <v>3.700942231788209</v>
      </c>
      <c r="F291">
        <v>3.3680718314434022</v>
      </c>
      <c r="G291">
        <v>4.5157518930390097</v>
      </c>
      <c r="H291">
        <v>4.3713828297449941</v>
      </c>
      <c r="I291">
        <v>8.2858186197169221</v>
      </c>
      <c r="J291">
        <v>0.21740477156814941</v>
      </c>
      <c r="K291">
        <v>2.8391724142704859</v>
      </c>
      <c r="L291">
        <v>1.131807031703393</v>
      </c>
      <c r="M291">
        <v>7.9197791011042185E-2</v>
      </c>
      <c r="N291">
        <v>2.0943787298304408</v>
      </c>
      <c r="O291">
        <v>0.36965000518609759</v>
      </c>
      <c r="P291">
        <v>7.5492218524166734</v>
      </c>
      <c r="Q291">
        <v>0.84607138114353242</v>
      </c>
      <c r="R291">
        <v>6.0633790469242843</v>
      </c>
      <c r="S291">
        <v>5.3199055299209324</v>
      </c>
      <c r="T291">
        <v>1.010686802808437</v>
      </c>
      <c r="U291">
        <v>7.6335852331024876</v>
      </c>
      <c r="V291">
        <v>1.913609573954925</v>
      </c>
      <c r="W291">
        <v>3.2745442122627271</v>
      </c>
      <c r="X291">
        <v>2.6848983807851168</v>
      </c>
      <c r="Y291">
        <v>1.5525745702296569</v>
      </c>
      <c r="Z291">
        <v>4.3243851975014351</v>
      </c>
      <c r="AA291">
        <v>4.5515071019050843</v>
      </c>
      <c r="AB291">
        <v>2.158301645698077</v>
      </c>
      <c r="AC291">
        <v>0.91455806362294012</v>
      </c>
      <c r="AD291">
        <v>0.6484321355174445</v>
      </c>
      <c r="AE291">
        <v>1.3779967226203069</v>
      </c>
      <c r="AF291">
        <v>2.688624606721882</v>
      </c>
      <c r="AG291">
        <v>10.46986080718108</v>
      </c>
      <c r="AH291" t="s">
        <v>98</v>
      </c>
      <c r="AI291" s="1">
        <v>45047</v>
      </c>
      <c r="AJ291" t="s">
        <v>41</v>
      </c>
      <c r="AK291">
        <v>29</v>
      </c>
    </row>
    <row r="292" spans="1:37" x14ac:dyDescent="0.25">
      <c r="A292">
        <v>45072</v>
      </c>
      <c r="B292">
        <v>1.385504747122323</v>
      </c>
      <c r="C292">
        <v>1.988943472845172E-2</v>
      </c>
      <c r="D292">
        <v>5.322066533990346E-2</v>
      </c>
      <c r="E292">
        <v>1.4733175940808929</v>
      </c>
      <c r="F292">
        <v>0.25941446614760011</v>
      </c>
      <c r="G292">
        <v>0.19467511136642679</v>
      </c>
      <c r="H292">
        <v>0.89568345243295733</v>
      </c>
      <c r="I292">
        <v>2.600920579217548</v>
      </c>
      <c r="J292">
        <v>3.240253204007455</v>
      </c>
      <c r="K292">
        <v>0.2056531847742106</v>
      </c>
      <c r="L292">
        <v>1.1169346698535929</v>
      </c>
      <c r="M292">
        <v>0.30214986167715269</v>
      </c>
      <c r="N292">
        <v>0.56442092451850312</v>
      </c>
      <c r="O292">
        <v>0.66550070669917327</v>
      </c>
      <c r="P292">
        <v>2.0767686387211421</v>
      </c>
      <c r="Q292">
        <v>0.13574761705477689</v>
      </c>
      <c r="R292">
        <v>0.20162454413975969</v>
      </c>
      <c r="S292">
        <v>1.329340767687776</v>
      </c>
      <c r="T292">
        <v>0.22681085869291401</v>
      </c>
      <c r="U292">
        <v>0.25978770179858451</v>
      </c>
      <c r="V292">
        <v>2.4667785046792612</v>
      </c>
      <c r="W292">
        <v>0.68259251651907338</v>
      </c>
      <c r="X292">
        <v>1.1926249849313439</v>
      </c>
      <c r="Y292">
        <v>8.0702955985939573E-2</v>
      </c>
      <c r="Z292">
        <v>1.2762665057751239</v>
      </c>
      <c r="AA292">
        <v>1.6058530104483031</v>
      </c>
      <c r="AB292">
        <v>0.7742680776466826</v>
      </c>
      <c r="AC292">
        <v>0.35664531587344439</v>
      </c>
      <c r="AD292">
        <v>0.43302374046114173</v>
      </c>
      <c r="AE292">
        <v>0.42653876589224859</v>
      </c>
      <c r="AF292">
        <v>1.1763109297119709</v>
      </c>
      <c r="AG292">
        <v>2.1302153788285798</v>
      </c>
      <c r="AH292" t="s">
        <v>99</v>
      </c>
      <c r="AI292" s="1">
        <v>45047</v>
      </c>
      <c r="AJ292" t="s">
        <v>43</v>
      </c>
      <c r="AK292">
        <v>26</v>
      </c>
    </row>
    <row r="293" spans="1:37" x14ac:dyDescent="0.25">
      <c r="A293">
        <v>45071</v>
      </c>
      <c r="B293">
        <v>0.73189562441575062</v>
      </c>
      <c r="C293">
        <v>9.3860179570670072E-3</v>
      </c>
      <c r="D293">
        <v>0.2167021605939852</v>
      </c>
      <c r="E293">
        <v>8.8032997683146347E-2</v>
      </c>
      <c r="F293">
        <v>1.433878462163269</v>
      </c>
      <c r="G293">
        <v>5.5651427528630587E-2</v>
      </c>
      <c r="H293">
        <v>1.199512999120508</v>
      </c>
      <c r="I293">
        <v>4.1158598546306866</v>
      </c>
      <c r="J293">
        <v>1.634499586279212</v>
      </c>
      <c r="K293">
        <v>5.9274210624227233E-2</v>
      </c>
      <c r="L293">
        <v>9.3207612350848637E-2</v>
      </c>
      <c r="M293">
        <v>0.2752669245964251</v>
      </c>
      <c r="N293">
        <v>0.58937779285228975</v>
      </c>
      <c r="O293">
        <v>5.0288317941087957E-2</v>
      </c>
      <c r="P293">
        <v>0.91168935699252518</v>
      </c>
      <c r="Q293">
        <v>2.2502817616827299E-2</v>
      </c>
      <c r="R293">
        <v>7.324622233033462E-2</v>
      </c>
      <c r="S293">
        <v>0.22993156862606751</v>
      </c>
      <c r="T293">
        <v>9.5671449678109977E-2</v>
      </c>
      <c r="U293">
        <v>4.7278880771354616E-3</v>
      </c>
      <c r="V293">
        <v>0.48383434118443169</v>
      </c>
      <c r="W293">
        <v>0.64279417522585214</v>
      </c>
      <c r="X293">
        <v>1.092700037424527</v>
      </c>
      <c r="Y293">
        <v>0.73867970772731828</v>
      </c>
      <c r="Z293">
        <v>0.51933705352882653</v>
      </c>
      <c r="AA293">
        <v>1.1080858181057851</v>
      </c>
      <c r="AB293">
        <v>0.38208343009960821</v>
      </c>
      <c r="AC293">
        <v>0.4423074034144574</v>
      </c>
      <c r="AD293">
        <v>0.30892456679381858</v>
      </c>
      <c r="AE293">
        <v>0.47147596408881159</v>
      </c>
      <c r="AF293">
        <v>0.61498775454266741</v>
      </c>
      <c r="AG293">
        <v>0.84158195243924949</v>
      </c>
      <c r="AH293" t="s">
        <v>99</v>
      </c>
      <c r="AI293" s="1">
        <v>45047</v>
      </c>
      <c r="AJ293" t="s">
        <v>38</v>
      </c>
      <c r="AK293">
        <v>25</v>
      </c>
    </row>
    <row r="294" spans="1:37" x14ac:dyDescent="0.25">
      <c r="A294">
        <v>45070</v>
      </c>
      <c r="B294">
        <v>0.36079306595646632</v>
      </c>
      <c r="C294">
        <v>1.0014499695502331E-4</v>
      </c>
      <c r="D294">
        <v>0</v>
      </c>
      <c r="E294">
        <v>0.31622005719990998</v>
      </c>
      <c r="F294">
        <v>4.2415224875573358E-2</v>
      </c>
      <c r="G294">
        <v>0.69282925118984107</v>
      </c>
      <c r="H294">
        <v>0.57820842054627386</v>
      </c>
      <c r="I294">
        <v>1.4079061585582571E-2</v>
      </c>
      <c r="J294">
        <v>8.3000132235549785E-3</v>
      </c>
      <c r="K294">
        <v>2.180835902753402E-2</v>
      </c>
      <c r="L294">
        <v>1.080225386140754E-2</v>
      </c>
      <c r="M294">
        <v>0.1078197790468671</v>
      </c>
      <c r="N294">
        <v>1.6984692401856391E-2</v>
      </c>
      <c r="O294">
        <v>0.12837637513633421</v>
      </c>
      <c r="P294">
        <v>0.21167759965463059</v>
      </c>
      <c r="Q294">
        <v>3.2544539547778792E-2</v>
      </c>
      <c r="R294">
        <v>0.1076845693074862</v>
      </c>
      <c r="S294">
        <v>0.24022311126925541</v>
      </c>
      <c r="T294">
        <v>0.1221928952979312</v>
      </c>
      <c r="U294">
        <v>8.2617847123873727E-4</v>
      </c>
      <c r="V294">
        <v>0.35126461068067849</v>
      </c>
      <c r="W294">
        <v>0.37101409427589538</v>
      </c>
      <c r="X294">
        <v>0.43439560945200117</v>
      </c>
      <c r="Y294">
        <v>0.56864986396858552</v>
      </c>
      <c r="Z294">
        <v>0.58090161534092899</v>
      </c>
      <c r="AA294">
        <v>4.8411327641156472E-2</v>
      </c>
      <c r="AB294">
        <v>0.17180759529121661</v>
      </c>
      <c r="AC294">
        <v>0.12507253521051409</v>
      </c>
      <c r="AD294">
        <v>2.2897196776146399E-2</v>
      </c>
      <c r="AE294">
        <v>0.11238859925853741</v>
      </c>
      <c r="AF294">
        <v>0.39652001740718162</v>
      </c>
      <c r="AG294">
        <v>0.55042500953440388</v>
      </c>
      <c r="AH294" t="s">
        <v>99</v>
      </c>
      <c r="AI294" s="1">
        <v>45047</v>
      </c>
      <c r="AJ294" t="s">
        <v>39</v>
      </c>
      <c r="AK294">
        <v>24</v>
      </c>
    </row>
    <row r="295" spans="1:37" x14ac:dyDescent="0.25">
      <c r="A295">
        <v>45069</v>
      </c>
      <c r="B295">
        <v>0.37503640293391549</v>
      </c>
      <c r="C295">
        <v>2.6731419786000009E-3</v>
      </c>
      <c r="D295">
        <v>0.54074266991597852</v>
      </c>
      <c r="E295">
        <v>0.1623925493585994</v>
      </c>
      <c r="F295">
        <v>0.2488509030698014</v>
      </c>
      <c r="G295">
        <v>8.2630856140118045E-2</v>
      </c>
      <c r="H295">
        <v>0.95964214229922795</v>
      </c>
      <c r="I295">
        <v>0.73093230800892617</v>
      </c>
      <c r="J295">
        <v>0.2865140703152293</v>
      </c>
      <c r="K295">
        <v>0.15867908271683631</v>
      </c>
      <c r="L295">
        <v>4.3271483032382161E-3</v>
      </c>
      <c r="M295">
        <v>1.4383150583626429E-2</v>
      </c>
      <c r="N295">
        <v>8.0103120587129192E-2</v>
      </c>
      <c r="O295">
        <v>3.1895483309408362E-2</v>
      </c>
      <c r="P295">
        <v>3.7626944168084271E-2</v>
      </c>
      <c r="Q295">
        <v>9.0336641832063455E-2</v>
      </c>
      <c r="R295">
        <v>0.12450916383854869</v>
      </c>
      <c r="S295">
        <v>3.9739705353145359E-4</v>
      </c>
      <c r="T295">
        <v>0.21002146247381809</v>
      </c>
      <c r="U295">
        <v>8.1528150709632452E-4</v>
      </c>
      <c r="V295">
        <v>9.6049012939434075E-2</v>
      </c>
      <c r="W295">
        <v>1.964247323467097</v>
      </c>
      <c r="X295">
        <v>0.57331666052904673</v>
      </c>
      <c r="Y295">
        <v>0.5341139525148918</v>
      </c>
      <c r="Z295">
        <v>0.42415341596107842</v>
      </c>
      <c r="AA295">
        <v>0.20917511440120709</v>
      </c>
      <c r="AB295">
        <v>0.2842613734539875</v>
      </c>
      <c r="AC295">
        <v>0.17287164818931641</v>
      </c>
      <c r="AD295">
        <v>1.52312826954664E-2</v>
      </c>
      <c r="AE295">
        <v>0.18732189376056421</v>
      </c>
      <c r="AF295">
        <v>0.30899241907645092</v>
      </c>
      <c r="AG295">
        <v>0.75900661272157977</v>
      </c>
      <c r="AH295" t="s">
        <v>99</v>
      </c>
      <c r="AI295" s="1">
        <v>45047</v>
      </c>
      <c r="AJ295" t="s">
        <v>40</v>
      </c>
      <c r="AK295">
        <v>23</v>
      </c>
    </row>
    <row r="296" spans="1:37" x14ac:dyDescent="0.25">
      <c r="A296">
        <v>45068</v>
      </c>
      <c r="B296">
        <v>1.20312172828274</v>
      </c>
      <c r="C296">
        <v>0.99730050256732439</v>
      </c>
      <c r="D296">
        <v>3.8305856521284321E-2</v>
      </c>
      <c r="E296">
        <v>0.92026159139867603</v>
      </c>
      <c r="F296">
        <v>0.50350233389723087</v>
      </c>
      <c r="G296">
        <v>0.29779981209740208</v>
      </c>
      <c r="H296">
        <v>0.1502014505331013</v>
      </c>
      <c r="I296">
        <v>1.1105621501398</v>
      </c>
      <c r="J296">
        <v>0.48908486438671572</v>
      </c>
      <c r="K296">
        <v>0.44285282616202659</v>
      </c>
      <c r="L296">
        <v>0.29825548191898049</v>
      </c>
      <c r="M296">
        <v>0.74085127824119767</v>
      </c>
      <c r="N296">
        <v>0.3362386164468632</v>
      </c>
      <c r="O296">
        <v>0.30924808702525342</v>
      </c>
      <c r="P296">
        <v>0.80213343224174083</v>
      </c>
      <c r="Q296">
        <v>0.99498532067707124</v>
      </c>
      <c r="R296">
        <v>3.7665247540695349E-2</v>
      </c>
      <c r="S296">
        <v>2.0259523492323921</v>
      </c>
      <c r="T296">
        <v>0.45577885831620901</v>
      </c>
      <c r="U296">
        <v>0.32781894035937331</v>
      </c>
      <c r="V296">
        <v>0.215958664416426</v>
      </c>
      <c r="W296">
        <v>2.0308873159497298</v>
      </c>
      <c r="X296">
        <v>4.2374870542626466</v>
      </c>
      <c r="Y296">
        <v>0.39680812328004528</v>
      </c>
      <c r="Z296">
        <v>1.7769508012839521</v>
      </c>
      <c r="AA296">
        <v>0.86013381771849695</v>
      </c>
      <c r="AB296">
        <v>0.538500778258441</v>
      </c>
      <c r="AC296">
        <v>0.43376024985255868</v>
      </c>
      <c r="AD296">
        <v>0.43127649785593442</v>
      </c>
      <c r="AE296">
        <v>0.91206359017784655</v>
      </c>
      <c r="AF296">
        <v>1.1326782937406821</v>
      </c>
      <c r="AG296">
        <v>1.488310385373155</v>
      </c>
      <c r="AH296" t="s">
        <v>99</v>
      </c>
      <c r="AI296" s="1">
        <v>45047</v>
      </c>
      <c r="AJ296" t="s">
        <v>41</v>
      </c>
      <c r="AK296">
        <v>22</v>
      </c>
    </row>
    <row r="297" spans="1:37" x14ac:dyDescent="0.25">
      <c r="A297">
        <v>45065</v>
      </c>
      <c r="B297">
        <v>0.76413822556633093</v>
      </c>
      <c r="C297">
        <v>5.6076738871363482E-2</v>
      </c>
      <c r="D297">
        <v>0.47312652760335561</v>
      </c>
      <c r="E297">
        <v>0.34006626408556129</v>
      </c>
      <c r="F297">
        <v>0.25025922008128471</v>
      </c>
      <c r="G297">
        <v>0.88738555840943212</v>
      </c>
      <c r="H297">
        <v>6.1448221902774457E-2</v>
      </c>
      <c r="I297">
        <v>0.30066744044015409</v>
      </c>
      <c r="J297">
        <v>2.2796989567318349</v>
      </c>
      <c r="K297">
        <v>1.0635157274327041</v>
      </c>
      <c r="L297">
        <v>1.198748923470104E-2</v>
      </c>
      <c r="M297">
        <v>0.29563237582066371</v>
      </c>
      <c r="N297">
        <v>0.22969204406640181</v>
      </c>
      <c r="O297">
        <v>0.40928481677837841</v>
      </c>
      <c r="P297">
        <v>0.70338395754322058</v>
      </c>
      <c r="Q297">
        <v>0.22799515630989509</v>
      </c>
      <c r="R297">
        <v>1.320416301913043E-2</v>
      </c>
      <c r="S297">
        <v>0.36725837883930462</v>
      </c>
      <c r="T297">
        <v>0.29901125266695239</v>
      </c>
      <c r="U297">
        <v>6.205341531521312E-2</v>
      </c>
      <c r="V297">
        <v>0.26627367349978148</v>
      </c>
      <c r="W297">
        <v>0.1117236754437195</v>
      </c>
      <c r="X297">
        <v>0.35508130301479662</v>
      </c>
      <c r="Y297">
        <v>0.37163317852732058</v>
      </c>
      <c r="Z297">
        <v>0.69183974499881418</v>
      </c>
      <c r="AA297">
        <v>0.70547216944749058</v>
      </c>
      <c r="AB297">
        <v>0.30328917527511851</v>
      </c>
      <c r="AC297">
        <v>0.31968048242463559</v>
      </c>
      <c r="AD297">
        <v>0.15205454566932841</v>
      </c>
      <c r="AE297">
        <v>0.61402796709619634</v>
      </c>
      <c r="AF297">
        <v>0.71756442146170829</v>
      </c>
      <c r="AG297">
        <v>0.4447671502719921</v>
      </c>
      <c r="AH297" t="s">
        <v>100</v>
      </c>
      <c r="AI297" s="1">
        <v>45047</v>
      </c>
      <c r="AJ297" t="s">
        <v>43</v>
      </c>
      <c r="AK297">
        <v>19</v>
      </c>
    </row>
    <row r="298" spans="1:37" x14ac:dyDescent="0.25">
      <c r="A298">
        <v>45064</v>
      </c>
      <c r="B298">
        <v>0.49220237789910593</v>
      </c>
      <c r="C298">
        <v>0.28189360783352851</v>
      </c>
      <c r="D298">
        <v>4.1609215437344853E-2</v>
      </c>
      <c r="E298">
        <v>0.1787070963007682</v>
      </c>
      <c r="F298">
        <v>0.14582525540820621</v>
      </c>
      <c r="G298">
        <v>0.76021461851198868</v>
      </c>
      <c r="H298">
        <v>1.643455208154956</v>
      </c>
      <c r="I298">
        <v>3.8800406350040849E-3</v>
      </c>
      <c r="J298">
        <v>0.2194898309772734</v>
      </c>
      <c r="K298">
        <v>1.4049388293246521</v>
      </c>
      <c r="L298">
        <v>0.4327534579646366</v>
      </c>
      <c r="M298">
        <v>0.25630736935543769</v>
      </c>
      <c r="N298">
        <v>3.9650587397127998E-2</v>
      </c>
      <c r="O298">
        <v>0.31226444668860082</v>
      </c>
      <c r="P298">
        <v>4.7678054972142142E-2</v>
      </c>
      <c r="Q298">
        <v>0.2617415928101523</v>
      </c>
      <c r="R298">
        <v>6.9336666832526331E-2</v>
      </c>
      <c r="S298">
        <v>2.5664648506401192E-3</v>
      </c>
      <c r="T298">
        <v>1.7860815757151479E-2</v>
      </c>
      <c r="U298">
        <v>2.624248664833486E-2</v>
      </c>
      <c r="V298">
        <v>0.32418866617508568</v>
      </c>
      <c r="W298">
        <v>0.32227796543668219</v>
      </c>
      <c r="X298">
        <v>0.2673699761414598</v>
      </c>
      <c r="Y298">
        <v>0.18230465980113611</v>
      </c>
      <c r="Z298">
        <v>0.43252970582113498</v>
      </c>
      <c r="AA298">
        <v>0.22610905297573841</v>
      </c>
      <c r="AB298">
        <v>0.41451394898917532</v>
      </c>
      <c r="AC298">
        <v>0.2304361348221633</v>
      </c>
      <c r="AD298">
        <v>0.30439030160363251</v>
      </c>
      <c r="AE298">
        <v>0.1830676137924574</v>
      </c>
      <c r="AF298">
        <v>0.38831379965142993</v>
      </c>
      <c r="AG298">
        <v>0.72922760814204046</v>
      </c>
      <c r="AH298" t="s">
        <v>100</v>
      </c>
      <c r="AI298" s="1">
        <v>45047</v>
      </c>
      <c r="AJ298" t="s">
        <v>38</v>
      </c>
      <c r="AK298">
        <v>18</v>
      </c>
    </row>
    <row r="299" spans="1:37" x14ac:dyDescent="0.25">
      <c r="A299">
        <v>45063</v>
      </c>
      <c r="B299">
        <v>0.44212380595629769</v>
      </c>
      <c r="C299">
        <v>3.802971872076507E-2</v>
      </c>
      <c r="D299">
        <v>0.50921895289098684</v>
      </c>
      <c r="E299">
        <v>1.0823593046871109</v>
      </c>
      <c r="F299">
        <v>3.6149162259856163E-2</v>
      </c>
      <c r="G299">
        <v>5.6652319575894387E-2</v>
      </c>
      <c r="H299">
        <v>7.0364861539640514E-2</v>
      </c>
      <c r="I299">
        <v>1.4540489296860359</v>
      </c>
      <c r="J299">
        <v>9.1572851183738941E-5</v>
      </c>
      <c r="K299">
        <v>1.126021542356508E-4</v>
      </c>
      <c r="L299">
        <v>1.8050899914444141E-2</v>
      </c>
      <c r="M299">
        <v>1.9681452169857901E-2</v>
      </c>
      <c r="N299">
        <v>0.77021545672219682</v>
      </c>
      <c r="O299">
        <v>6.0808913249011311E-2</v>
      </c>
      <c r="P299">
        <v>0.12871181551719221</v>
      </c>
      <c r="Q299">
        <v>3.5331686526747737E-2</v>
      </c>
      <c r="R299">
        <v>4.5130561300973718E-3</v>
      </c>
      <c r="S299">
        <v>0.44401510966901581</v>
      </c>
      <c r="T299">
        <v>9.3849056846647697E-2</v>
      </c>
      <c r="U299">
        <v>0.18747457542937729</v>
      </c>
      <c r="V299">
        <v>0.1758049155386435</v>
      </c>
      <c r="W299">
        <v>4.3411101984474981E-2</v>
      </c>
      <c r="X299">
        <v>0.6392895238240639</v>
      </c>
      <c r="Y299">
        <v>3.4945676434116092E-2</v>
      </c>
      <c r="Z299">
        <v>0.68194878619614541</v>
      </c>
      <c r="AA299">
        <v>0.44833235975294389</v>
      </c>
      <c r="AB299">
        <v>0.1049798585549855</v>
      </c>
      <c r="AC299">
        <v>9.624456081065344E-2</v>
      </c>
      <c r="AD299">
        <v>4.4021141373335057E-2</v>
      </c>
      <c r="AE299">
        <v>7.0729083022613062E-2</v>
      </c>
      <c r="AF299">
        <v>0.41949147646737878</v>
      </c>
      <c r="AG299">
        <v>1.272625065397982</v>
      </c>
      <c r="AH299" t="s">
        <v>100</v>
      </c>
      <c r="AI299" s="1">
        <v>45047</v>
      </c>
      <c r="AJ299" t="s">
        <v>39</v>
      </c>
      <c r="AK299">
        <v>17</v>
      </c>
    </row>
    <row r="300" spans="1:37" x14ac:dyDescent="0.25">
      <c r="A300">
        <v>45062</v>
      </c>
      <c r="B300">
        <v>0.50395354915008683</v>
      </c>
      <c r="C300">
        <v>1.7483644445535559E-2</v>
      </c>
      <c r="D300">
        <v>6.8436754717726492E-3</v>
      </c>
      <c r="E300">
        <v>0.23966509613280171</v>
      </c>
      <c r="F300">
        <v>5.7006565570517073E-2</v>
      </c>
      <c r="G300">
        <v>0.57711375471297888</v>
      </c>
      <c r="H300">
        <v>0.16678453286312819</v>
      </c>
      <c r="I300">
        <v>0.31949939304041258</v>
      </c>
      <c r="J300">
        <v>1.1841813784645661</v>
      </c>
      <c r="K300">
        <v>5.1681150863842021E-2</v>
      </c>
      <c r="L300">
        <v>0.16904519634419049</v>
      </c>
      <c r="M300">
        <v>8.5546480176362391E-2</v>
      </c>
      <c r="N300">
        <v>6.9864605861883394E-2</v>
      </c>
      <c r="O300">
        <v>4.5091022599689411E-2</v>
      </c>
      <c r="P300">
        <v>9.6762760402633083E-2</v>
      </c>
      <c r="Q300">
        <v>6.2207945684217107E-2</v>
      </c>
      <c r="R300">
        <v>1.2839131203800411E-2</v>
      </c>
      <c r="S300">
        <v>8.9879411794743472E-2</v>
      </c>
      <c r="T300">
        <v>2.4295528388462109</v>
      </c>
      <c r="U300">
        <v>6.8037419710203231E-2</v>
      </c>
      <c r="V300">
        <v>7.9194798239064102E-3</v>
      </c>
      <c r="W300">
        <v>7.5872255687837564E-2</v>
      </c>
      <c r="X300">
        <v>0.56898826427628069</v>
      </c>
      <c r="Y300">
        <v>5.7837140930826647E-2</v>
      </c>
      <c r="Z300">
        <v>0.53244421092021965</v>
      </c>
      <c r="AA300">
        <v>0.27401280177127191</v>
      </c>
      <c r="AB300">
        <v>0.35954839187345622</v>
      </c>
      <c r="AC300">
        <v>0.14694504775532111</v>
      </c>
      <c r="AD300">
        <v>6.6321841904150886E-2</v>
      </c>
      <c r="AE300">
        <v>0.18412712170391571</v>
      </c>
      <c r="AF300">
        <v>0.3830492648145416</v>
      </c>
      <c r="AG300">
        <v>0.86969391252936712</v>
      </c>
      <c r="AH300" t="s">
        <v>100</v>
      </c>
      <c r="AI300" s="1">
        <v>45047</v>
      </c>
      <c r="AJ300" t="s">
        <v>40</v>
      </c>
      <c r="AK300">
        <v>16</v>
      </c>
    </row>
    <row r="301" spans="1:37" x14ac:dyDescent="0.25">
      <c r="A301">
        <v>45061</v>
      </c>
      <c r="B301">
        <v>0.40546247341989838</v>
      </c>
      <c r="C301">
        <v>0.1222941603414259</v>
      </c>
      <c r="D301">
        <v>0.47209818953152982</v>
      </c>
      <c r="E301">
        <v>0.57801981606474295</v>
      </c>
      <c r="F301">
        <v>0.13643225606241691</v>
      </c>
      <c r="G301">
        <v>4.1396096773543833E-2</v>
      </c>
      <c r="H301">
        <v>0.1154768803788046</v>
      </c>
      <c r="I301">
        <v>0.41967316313993752</v>
      </c>
      <c r="J301">
        <v>2.066102308883187E-2</v>
      </c>
      <c r="K301">
        <v>0.15753986544818019</v>
      </c>
      <c r="L301">
        <v>0.10001276465107151</v>
      </c>
      <c r="M301">
        <v>1.9990012907106409E-2</v>
      </c>
      <c r="N301">
        <v>5.1945879077704447E-2</v>
      </c>
      <c r="O301">
        <v>9.0110703980790352E-2</v>
      </c>
      <c r="P301">
        <v>0.62686171606734775</v>
      </c>
      <c r="Q301">
        <v>0.4388586618904266</v>
      </c>
      <c r="R301">
        <v>8.5876396023186835E-2</v>
      </c>
      <c r="S301">
        <v>3.5646215402509681E-4</v>
      </c>
      <c r="T301">
        <v>2.797610639187342E-2</v>
      </c>
      <c r="U301">
        <v>1.7803354446339299E-2</v>
      </c>
      <c r="V301">
        <v>0.14492766643017091</v>
      </c>
      <c r="W301">
        <v>6.3371035722163696E-2</v>
      </c>
      <c r="X301">
        <v>0.56794633044406906</v>
      </c>
      <c r="Y301">
        <v>0.1162103866582072</v>
      </c>
      <c r="Z301">
        <v>0.52037758290556346</v>
      </c>
      <c r="AA301">
        <v>0.21344634069383669</v>
      </c>
      <c r="AB301">
        <v>0.1748786279939083</v>
      </c>
      <c r="AC301">
        <v>0.1700666327090446</v>
      </c>
      <c r="AD301">
        <v>2.5207654605194842E-2</v>
      </c>
      <c r="AE301">
        <v>6.9517108790692062E-2</v>
      </c>
      <c r="AF301">
        <v>0.27289652878919568</v>
      </c>
      <c r="AG301">
        <v>1.2225638030878989</v>
      </c>
      <c r="AH301" t="s">
        <v>100</v>
      </c>
      <c r="AI301" s="1">
        <v>45047</v>
      </c>
      <c r="AJ301" t="s">
        <v>41</v>
      </c>
      <c r="AK301">
        <v>15</v>
      </c>
    </row>
    <row r="302" spans="1:37" x14ac:dyDescent="0.25">
      <c r="A302">
        <v>45058</v>
      </c>
      <c r="B302">
        <v>1.4698339461020771</v>
      </c>
      <c r="C302">
        <v>5.8454980698440073E-2</v>
      </c>
      <c r="D302">
        <v>0.90063232000292393</v>
      </c>
      <c r="E302">
        <v>0.57735182743340407</v>
      </c>
      <c r="F302">
        <v>0.1115077913706061</v>
      </c>
      <c r="G302">
        <v>2.553546698225702</v>
      </c>
      <c r="H302">
        <v>0.47886099895105028</v>
      </c>
      <c r="I302">
        <v>2.461696203041372</v>
      </c>
      <c r="J302">
        <v>7.9626848941415695E-2</v>
      </c>
      <c r="K302">
        <v>1.60384706390753</v>
      </c>
      <c r="L302">
        <v>0.24415971584649551</v>
      </c>
      <c r="M302">
        <v>0.58281340854309405</v>
      </c>
      <c r="N302">
        <v>8.964298097579694E-2</v>
      </c>
      <c r="O302">
        <v>0.1247888232060969</v>
      </c>
      <c r="P302">
        <v>0.53134148825272465</v>
      </c>
      <c r="Q302">
        <v>0.37389339532083748</v>
      </c>
      <c r="R302">
        <v>1.3471790268207171</v>
      </c>
      <c r="S302">
        <v>5.0517253019794319</v>
      </c>
      <c r="T302">
        <v>0.76465093424805852</v>
      </c>
      <c r="U302">
        <v>0.11387287629128059</v>
      </c>
      <c r="V302">
        <v>0.25389179058667283</v>
      </c>
      <c r="W302">
        <v>0.35948546466086773</v>
      </c>
      <c r="X302">
        <v>5.4455470830351693</v>
      </c>
      <c r="Y302">
        <v>0.1318455253759184</v>
      </c>
      <c r="Z302">
        <v>2.5418938124773929</v>
      </c>
      <c r="AA302">
        <v>0.63479053791420836</v>
      </c>
      <c r="AB302">
        <v>0.3982730117842333</v>
      </c>
      <c r="AC302">
        <v>0.45664691782498862</v>
      </c>
      <c r="AD302">
        <v>0.98434314381566335</v>
      </c>
      <c r="AE302">
        <v>0.84506662895697671</v>
      </c>
      <c r="AF302">
        <v>1.323695882273475</v>
      </c>
      <c r="AG302">
        <v>1.5487801536247521</v>
      </c>
      <c r="AH302" t="s">
        <v>101</v>
      </c>
      <c r="AI302" s="1">
        <v>45047</v>
      </c>
      <c r="AJ302" t="s">
        <v>43</v>
      </c>
      <c r="AK302">
        <v>12</v>
      </c>
    </row>
    <row r="303" spans="1:37" x14ac:dyDescent="0.25">
      <c r="A303">
        <v>45057</v>
      </c>
      <c r="B303">
        <v>1.0492290154173169</v>
      </c>
      <c r="C303">
        <v>9.1127847275854254E-2</v>
      </c>
      <c r="D303">
        <v>4.717025126898091E-2</v>
      </c>
      <c r="E303">
        <v>0.50277005227347005</v>
      </c>
      <c r="F303">
        <v>0.18877329608948981</v>
      </c>
      <c r="G303">
        <v>6.2267598357317502E-2</v>
      </c>
      <c r="H303">
        <v>0.87798514487879187</v>
      </c>
      <c r="I303">
        <v>0.30266912659174061</v>
      </c>
      <c r="J303">
        <v>0.73749563717666988</v>
      </c>
      <c r="K303">
        <v>0.95912760988905266</v>
      </c>
      <c r="L303">
        <v>8.2042084177095603E-2</v>
      </c>
      <c r="M303">
        <v>9.9661981293709193E-2</v>
      </c>
      <c r="N303">
        <v>0.13705531911476551</v>
      </c>
      <c r="O303">
        <v>0.15268089635537471</v>
      </c>
      <c r="P303">
        <v>2.343213150108439</v>
      </c>
      <c r="Q303">
        <v>0.1316382047150135</v>
      </c>
      <c r="R303">
        <v>0.40575772361549989</v>
      </c>
      <c r="S303">
        <v>3.8752139330207149</v>
      </c>
      <c r="T303">
        <v>0.42196957452901518</v>
      </c>
      <c r="U303">
        <v>0</v>
      </c>
      <c r="V303">
        <v>0.56153911170570059</v>
      </c>
      <c r="W303">
        <v>1.382909631511162</v>
      </c>
      <c r="X303">
        <v>0.76508699298422189</v>
      </c>
      <c r="Y303">
        <v>8.241602180005464E-2</v>
      </c>
      <c r="Z303">
        <v>1.224502980587902</v>
      </c>
      <c r="AA303">
        <v>0.69876015528481283</v>
      </c>
      <c r="AB303">
        <v>0.51170003620910642</v>
      </c>
      <c r="AC303">
        <v>9.2547647434859492E-2</v>
      </c>
      <c r="AD303">
        <v>8.2015600863299981E-2</v>
      </c>
      <c r="AE303">
        <v>0.16347474788984431</v>
      </c>
      <c r="AF303">
        <v>1.0905223460969991</v>
      </c>
      <c r="AG303">
        <v>1.744480853604061</v>
      </c>
      <c r="AH303" t="s">
        <v>101</v>
      </c>
      <c r="AI303" s="1">
        <v>45047</v>
      </c>
      <c r="AJ303" t="s">
        <v>38</v>
      </c>
      <c r="AK303">
        <v>11</v>
      </c>
    </row>
    <row r="304" spans="1:37" x14ac:dyDescent="0.25">
      <c r="A304">
        <v>45056</v>
      </c>
      <c r="B304">
        <v>2.4243901165079782</v>
      </c>
      <c r="C304">
        <v>1.338907611460344</v>
      </c>
      <c r="D304">
        <v>0.781775332408845</v>
      </c>
      <c r="E304">
        <v>5.0946146955514644</v>
      </c>
      <c r="F304">
        <v>2.169253002926705</v>
      </c>
      <c r="G304">
        <v>0.50920056024148141</v>
      </c>
      <c r="H304">
        <v>4.741296986385553</v>
      </c>
      <c r="I304">
        <v>4.1802103340360874</v>
      </c>
      <c r="J304">
        <v>0.69089128322198512</v>
      </c>
      <c r="K304">
        <v>1.126277458904009</v>
      </c>
      <c r="L304">
        <v>5.5584540838075371</v>
      </c>
      <c r="M304">
        <v>0.14158109632111121</v>
      </c>
      <c r="N304">
        <v>1.649218704250268</v>
      </c>
      <c r="O304">
        <v>0.2491243602505715</v>
      </c>
      <c r="P304">
        <v>1.8493830267492311</v>
      </c>
      <c r="Q304">
        <v>0.98833622243784813</v>
      </c>
      <c r="R304">
        <v>14.12173482414504</v>
      </c>
      <c r="S304">
        <v>0.91362572240774653</v>
      </c>
      <c r="T304">
        <v>0.42195152817002579</v>
      </c>
      <c r="U304">
        <v>1.580688520395588</v>
      </c>
      <c r="V304">
        <v>0.28811594711282512</v>
      </c>
      <c r="W304">
        <v>1.4690244408041471</v>
      </c>
      <c r="X304">
        <v>2.8511947042877881</v>
      </c>
      <c r="Y304">
        <v>7.2669574832047418E-2</v>
      </c>
      <c r="Z304">
        <v>3.482720600815242</v>
      </c>
      <c r="AA304">
        <v>2.0309940268422642</v>
      </c>
      <c r="AB304">
        <v>1.1753596369373911</v>
      </c>
      <c r="AC304">
        <v>0.64170958621705709</v>
      </c>
      <c r="AD304">
        <v>0.6984441065858239</v>
      </c>
      <c r="AE304">
        <v>0.80838920027322625</v>
      </c>
      <c r="AF304">
        <v>2.4791245359363492</v>
      </c>
      <c r="AG304">
        <v>4.5855436263535001</v>
      </c>
      <c r="AH304" t="s">
        <v>101</v>
      </c>
      <c r="AI304" s="1">
        <v>45047</v>
      </c>
      <c r="AJ304" t="s">
        <v>39</v>
      </c>
      <c r="AK304">
        <v>10</v>
      </c>
    </row>
    <row r="305" spans="1:37" x14ac:dyDescent="0.25">
      <c r="A305">
        <v>45055</v>
      </c>
      <c r="B305">
        <v>0.95056178848736028</v>
      </c>
      <c r="C305">
        <v>3.7431612765402038</v>
      </c>
      <c r="D305">
        <v>0.39009630959369318</v>
      </c>
      <c r="E305">
        <v>0.1971160485694799</v>
      </c>
      <c r="F305">
        <v>0.95624389431072199</v>
      </c>
      <c r="G305">
        <v>0.22831339388387431</v>
      </c>
      <c r="H305">
        <v>0.1152277273604837</v>
      </c>
      <c r="I305">
        <v>0.17201660142799041</v>
      </c>
      <c r="J305">
        <v>0.35760846118662493</v>
      </c>
      <c r="K305">
        <v>0.21150082686211999</v>
      </c>
      <c r="L305">
        <v>9.2346753726182076E-2</v>
      </c>
      <c r="M305">
        <v>5.1196569034023469E-2</v>
      </c>
      <c r="N305">
        <v>0.80207789531633666</v>
      </c>
      <c r="O305">
        <v>0.16929974861813599</v>
      </c>
      <c r="P305">
        <v>0.23447868123363119</v>
      </c>
      <c r="Q305">
        <v>0.1549156935617399</v>
      </c>
      <c r="R305">
        <v>1.013907909097824</v>
      </c>
      <c r="S305">
        <v>4.2155619120527854</v>
      </c>
      <c r="T305">
        <v>5.6383826756189193E-2</v>
      </c>
      <c r="U305">
        <v>1.219659585139027E-2</v>
      </c>
      <c r="V305">
        <v>0.31404855912550989</v>
      </c>
      <c r="W305">
        <v>2.0729995600097748</v>
      </c>
      <c r="X305">
        <v>8.5493165847361385E-2</v>
      </c>
      <c r="Y305">
        <v>9.7068865481622635E-2</v>
      </c>
      <c r="Z305">
        <v>1.099659981607483</v>
      </c>
      <c r="AA305">
        <v>0.64195344816298539</v>
      </c>
      <c r="AB305">
        <v>0.28678373584586309</v>
      </c>
      <c r="AC305">
        <v>0.15708427461239069</v>
      </c>
      <c r="AD305">
        <v>4.7709331278474328E-2</v>
      </c>
      <c r="AE305">
        <v>0.1484414517470562</v>
      </c>
      <c r="AF305">
        <v>0.97829102806265777</v>
      </c>
      <c r="AG305">
        <v>1.4559346944487781</v>
      </c>
      <c r="AH305" t="s">
        <v>101</v>
      </c>
      <c r="AI305" s="1">
        <v>45047</v>
      </c>
      <c r="AJ305" t="s">
        <v>40</v>
      </c>
      <c r="AK305">
        <v>9</v>
      </c>
    </row>
    <row r="306" spans="1:37" x14ac:dyDescent="0.25">
      <c r="A306">
        <v>45054</v>
      </c>
      <c r="B306">
        <v>2.246927626159493</v>
      </c>
      <c r="C306">
        <v>0.22535741899086459</v>
      </c>
      <c r="D306">
        <v>3.9609911078491017E-3</v>
      </c>
      <c r="E306">
        <v>3.1947020588480881</v>
      </c>
      <c r="F306">
        <v>1.1681593035860081</v>
      </c>
      <c r="G306">
        <v>3.1961448442282698</v>
      </c>
      <c r="H306">
        <v>0.5866625468170471</v>
      </c>
      <c r="I306">
        <v>0.25605032130786909</v>
      </c>
      <c r="J306">
        <v>3.363904182068632</v>
      </c>
      <c r="K306">
        <v>0.1356995966776422</v>
      </c>
      <c r="L306">
        <v>4.7750899845253873E-2</v>
      </c>
      <c r="M306">
        <v>2.9956682078210481</v>
      </c>
      <c r="N306">
        <v>1.2076566808580469</v>
      </c>
      <c r="O306">
        <v>0.2095899099432717</v>
      </c>
      <c r="P306">
        <v>5.8996073036001011</v>
      </c>
      <c r="Q306">
        <v>0.87964150955292086</v>
      </c>
      <c r="R306">
        <v>0.1088994142893793</v>
      </c>
      <c r="S306">
        <v>0.10617328447155169</v>
      </c>
      <c r="T306">
        <v>0.80466478053771284</v>
      </c>
      <c r="U306">
        <v>1.1785293968935739E-2</v>
      </c>
      <c r="V306">
        <v>2.5965509035870342</v>
      </c>
      <c r="W306">
        <v>0.37239372514725189</v>
      </c>
      <c r="X306">
        <v>2.8405282274138739</v>
      </c>
      <c r="Y306">
        <v>0.32454773444208712</v>
      </c>
      <c r="Z306">
        <v>3.0104046550315191</v>
      </c>
      <c r="AA306">
        <v>1.8378737097162681</v>
      </c>
      <c r="AB306">
        <v>1.283246507198913</v>
      </c>
      <c r="AC306">
        <v>0.76851104315637131</v>
      </c>
      <c r="AD306">
        <v>1.163560252638395</v>
      </c>
      <c r="AE306">
        <v>0.68896879542018807</v>
      </c>
      <c r="AF306">
        <v>2.5064760651053319</v>
      </c>
      <c r="AG306">
        <v>3.5603473570924802</v>
      </c>
      <c r="AH306" t="s">
        <v>101</v>
      </c>
      <c r="AI306" s="1">
        <v>45047</v>
      </c>
      <c r="AJ306" t="s">
        <v>41</v>
      </c>
      <c r="AK306">
        <v>8</v>
      </c>
    </row>
    <row r="307" spans="1:37" x14ac:dyDescent="0.25">
      <c r="A307">
        <v>45051</v>
      </c>
      <c r="B307">
        <v>0.47072143502166403</v>
      </c>
      <c r="C307">
        <v>4.3733972840013381E-2</v>
      </c>
      <c r="D307">
        <v>0.14798802098945049</v>
      </c>
      <c r="E307">
        <v>0.2239929562700996</v>
      </c>
      <c r="F307">
        <v>0.19605307236595829</v>
      </c>
      <c r="G307">
        <v>0.21457447024459581</v>
      </c>
      <c r="H307">
        <v>0.78724505044495063</v>
      </c>
      <c r="I307">
        <v>0.42644645899820138</v>
      </c>
      <c r="J307">
        <v>0.7140699781879194</v>
      </c>
      <c r="K307">
        <v>0.2344063505742767</v>
      </c>
      <c r="L307">
        <v>0.22237338904734269</v>
      </c>
      <c r="M307">
        <v>0.1542103401108316</v>
      </c>
      <c r="N307">
        <v>0.1052577082052924</v>
      </c>
      <c r="O307">
        <v>0.29501079041211492</v>
      </c>
      <c r="P307">
        <v>0.1429191367201009</v>
      </c>
      <c r="Q307">
        <v>0.1085356951208874</v>
      </c>
      <c r="R307">
        <v>6.1030004287970077E-2</v>
      </c>
      <c r="S307">
        <v>0.23182455900437951</v>
      </c>
      <c r="T307">
        <v>0.46217827006119322</v>
      </c>
      <c r="U307">
        <v>0.64127080280118176</v>
      </c>
      <c r="V307">
        <v>0.18487594703527691</v>
      </c>
      <c r="W307">
        <v>0.33509165966664578</v>
      </c>
      <c r="X307">
        <v>0.15834745359055849</v>
      </c>
      <c r="Y307">
        <v>1.635811170761543</v>
      </c>
      <c r="Z307">
        <v>0.31314353684969748</v>
      </c>
      <c r="AA307">
        <v>0.44954508724225478</v>
      </c>
      <c r="AB307">
        <v>0.34725706563707531</v>
      </c>
      <c r="AC307">
        <v>0.48349174762533498</v>
      </c>
      <c r="AD307">
        <v>0.1330391920076846</v>
      </c>
      <c r="AE307">
        <v>0.1685572117777622</v>
      </c>
      <c r="AF307">
        <v>0.5101582178723616</v>
      </c>
      <c r="AG307">
        <v>0.60280421929220229</v>
      </c>
      <c r="AH307" t="s">
        <v>102</v>
      </c>
      <c r="AI307" s="1">
        <v>45047</v>
      </c>
      <c r="AJ307" t="s">
        <v>43</v>
      </c>
      <c r="AK307">
        <v>5</v>
      </c>
    </row>
    <row r="308" spans="1:37" x14ac:dyDescent="0.25">
      <c r="A308">
        <v>45050</v>
      </c>
      <c r="B308">
        <v>0.97797821803498441</v>
      </c>
      <c r="C308">
        <v>7.27124686571754E-2</v>
      </c>
      <c r="D308">
        <v>0.18975716263475409</v>
      </c>
      <c r="E308">
        <v>0.3459399695339998</v>
      </c>
      <c r="F308">
        <v>3.0784811034478792</v>
      </c>
      <c r="G308">
        <v>3.4989826043659549</v>
      </c>
      <c r="H308">
        <v>0.46513592540939552</v>
      </c>
      <c r="I308">
        <v>0.28941658058220221</v>
      </c>
      <c r="J308">
        <v>0.77276264778127834</v>
      </c>
      <c r="K308">
        <v>0</v>
      </c>
      <c r="L308">
        <v>0.48539493069350043</v>
      </c>
      <c r="M308">
        <v>0.3311070515384853</v>
      </c>
      <c r="N308">
        <v>1.2071120808373581</v>
      </c>
      <c r="O308">
        <v>0.1147854278984894</v>
      </c>
      <c r="P308">
        <v>0.24911532283485721</v>
      </c>
      <c r="Q308">
        <v>4.9825752132952407E-2</v>
      </c>
      <c r="R308">
        <v>0.2760784221214877</v>
      </c>
      <c r="S308">
        <v>1.1711550534302031E-3</v>
      </c>
      <c r="T308">
        <v>0.34836168565157549</v>
      </c>
      <c r="U308">
        <v>0.18496225944721181</v>
      </c>
      <c r="V308">
        <v>0.55022583399015823</v>
      </c>
      <c r="W308">
        <v>0.49043139355572613</v>
      </c>
      <c r="X308">
        <v>0.96722636982939247</v>
      </c>
      <c r="Y308">
        <v>2.1010839574210038</v>
      </c>
      <c r="Z308">
        <v>1.075840561512788</v>
      </c>
      <c r="AA308">
        <v>0.6566858682424781</v>
      </c>
      <c r="AB308">
        <v>0.61629756125829371</v>
      </c>
      <c r="AC308">
        <v>1.0509557522230859</v>
      </c>
      <c r="AD308">
        <v>0.22370920814774009</v>
      </c>
      <c r="AE308">
        <v>0.32350286258863031</v>
      </c>
      <c r="AF308">
        <v>1.4433773191745201</v>
      </c>
      <c r="AG308">
        <v>0.55722768175515602</v>
      </c>
      <c r="AH308" t="s">
        <v>102</v>
      </c>
      <c r="AI308" s="1">
        <v>45047</v>
      </c>
      <c r="AJ308" t="s">
        <v>38</v>
      </c>
      <c r="AK308">
        <v>4</v>
      </c>
    </row>
    <row r="309" spans="1:37" x14ac:dyDescent="0.25">
      <c r="A309">
        <v>45044</v>
      </c>
      <c r="B309">
        <v>0.92095566021974418</v>
      </c>
      <c r="C309">
        <v>0.44361939961912128</v>
      </c>
      <c r="D309">
        <v>0.14796057139290791</v>
      </c>
      <c r="E309">
        <v>2.1697259491276042</v>
      </c>
      <c r="F309">
        <v>2.8582346247321722</v>
      </c>
      <c r="G309">
        <v>0.69326399180763953</v>
      </c>
      <c r="H309">
        <v>6.7276952398275594E-2</v>
      </c>
      <c r="I309">
        <v>0.33203562901849942</v>
      </c>
      <c r="J309">
        <v>0.15866463108515819</v>
      </c>
      <c r="K309">
        <v>9.1516867189026449E-2</v>
      </c>
      <c r="L309">
        <v>0.13450592223086499</v>
      </c>
      <c r="M309">
        <v>1.2902032528248819</v>
      </c>
      <c r="N309">
        <v>0.1436636940753942</v>
      </c>
      <c r="O309">
        <v>1.1382666267571671</v>
      </c>
      <c r="P309">
        <v>0.24726748182753661</v>
      </c>
      <c r="Q309">
        <v>0.76429955902281277</v>
      </c>
      <c r="R309">
        <v>0.1497291484473382</v>
      </c>
      <c r="S309">
        <v>9.8131387915856211E-2</v>
      </c>
      <c r="T309">
        <v>6.0880844551358157E-2</v>
      </c>
      <c r="U309">
        <v>0.1188595537746904</v>
      </c>
      <c r="V309">
        <v>0.2284413889766333</v>
      </c>
      <c r="W309">
        <v>0.27414663530397321</v>
      </c>
      <c r="X309">
        <v>0.25921921685021149</v>
      </c>
      <c r="Y309">
        <v>9.9612696276550287E-3</v>
      </c>
      <c r="Z309">
        <v>1.118873936809571</v>
      </c>
      <c r="AA309">
        <v>0.22053043052628449</v>
      </c>
      <c r="AB309">
        <v>0.67849919291885097</v>
      </c>
      <c r="AC309">
        <v>0.46892225529825421</v>
      </c>
      <c r="AD309">
        <v>0.40435459263182738</v>
      </c>
      <c r="AE309">
        <v>1.0144297306034149</v>
      </c>
      <c r="AF309">
        <v>0.80048323172331026</v>
      </c>
      <c r="AG309">
        <v>0.43772365111418798</v>
      </c>
      <c r="AH309" t="s">
        <v>103</v>
      </c>
      <c r="AI309" s="1">
        <v>45017</v>
      </c>
      <c r="AJ309" t="s">
        <v>43</v>
      </c>
      <c r="AK309">
        <v>28</v>
      </c>
    </row>
    <row r="310" spans="1:37" x14ac:dyDescent="0.25">
      <c r="A310">
        <v>45043</v>
      </c>
      <c r="B310">
        <v>0.55134289449615703</v>
      </c>
      <c r="C310">
        <v>9.3590141771139668E-2</v>
      </c>
      <c r="D310">
        <v>0.34775534759448301</v>
      </c>
      <c r="E310">
        <v>0.80055254385088503</v>
      </c>
      <c r="F310">
        <v>0.18844514100703569</v>
      </c>
      <c r="G310">
        <v>1.5530365187383389E-2</v>
      </c>
      <c r="H310">
        <v>0.54982721586737504</v>
      </c>
      <c r="I310">
        <v>0.4896561105665968</v>
      </c>
      <c r="J310">
        <v>0.2215424850045489</v>
      </c>
      <c r="K310">
        <v>0.27602157059011589</v>
      </c>
      <c r="L310">
        <v>3.0187868754122491E-3</v>
      </c>
      <c r="M310">
        <v>0.27651296068630649</v>
      </c>
      <c r="N310">
        <v>0.31828940689401042</v>
      </c>
      <c r="O310">
        <v>0.1924543174328123</v>
      </c>
      <c r="P310">
        <v>0.1088584383305137</v>
      </c>
      <c r="Q310">
        <v>0.11234597500930139</v>
      </c>
      <c r="R310">
        <v>2.8450550498230762E-3</v>
      </c>
      <c r="S310">
        <v>6.7547125607504699E-5</v>
      </c>
      <c r="T310">
        <v>0.38124268607063883</v>
      </c>
      <c r="U310">
        <v>3.0076342775527981E-2</v>
      </c>
      <c r="V310">
        <v>0.18597886212299</v>
      </c>
      <c r="W310">
        <v>0.1115551314282467</v>
      </c>
      <c r="X310">
        <v>0.39582037109480223</v>
      </c>
      <c r="Y310">
        <v>1.416095706260128</v>
      </c>
      <c r="Z310">
        <v>0.48502546209263681</v>
      </c>
      <c r="AA310">
        <v>0.30381700291368402</v>
      </c>
      <c r="AB310">
        <v>0.28278395238470522</v>
      </c>
      <c r="AC310">
        <v>0.44734563401475153</v>
      </c>
      <c r="AD310">
        <v>0.1191895484050277</v>
      </c>
      <c r="AE310">
        <v>0.18193531066596871</v>
      </c>
      <c r="AF310">
        <v>0.54580086406895145</v>
      </c>
      <c r="AG310">
        <v>0.6304558311439723</v>
      </c>
      <c r="AH310" t="s">
        <v>103</v>
      </c>
      <c r="AI310" s="1">
        <v>45017</v>
      </c>
      <c r="AJ310" t="s">
        <v>38</v>
      </c>
      <c r="AK310">
        <v>27</v>
      </c>
    </row>
    <row r="311" spans="1:37" x14ac:dyDescent="0.25">
      <c r="A311">
        <v>45042</v>
      </c>
      <c r="B311">
        <v>1.760743026419147</v>
      </c>
      <c r="C311">
        <v>0.99106720992117092</v>
      </c>
      <c r="D311">
        <v>3.0870161369413871E-2</v>
      </c>
      <c r="E311">
        <v>0.53485008803458589</v>
      </c>
      <c r="F311">
        <v>0.70785479250162953</v>
      </c>
      <c r="G311">
        <v>0.59508080936122476</v>
      </c>
      <c r="H311">
        <v>9.0920301848773408E-2</v>
      </c>
      <c r="I311">
        <v>0.93800379943655987</v>
      </c>
      <c r="J311">
        <v>1.103393093270215</v>
      </c>
      <c r="K311">
        <v>4.4126293436191881</v>
      </c>
      <c r="L311">
        <v>0.28360292876140802</v>
      </c>
      <c r="M311">
        <v>0.53863990694844788</v>
      </c>
      <c r="N311">
        <v>6.7538073311083524</v>
      </c>
      <c r="O311">
        <v>0.64931920273200572</v>
      </c>
      <c r="P311">
        <v>0.56473949517946564</v>
      </c>
      <c r="Q311">
        <v>0.92558016539969601</v>
      </c>
      <c r="R311">
        <v>0.1098973570218274</v>
      </c>
      <c r="S311">
        <v>4.8128154000521084</v>
      </c>
      <c r="T311">
        <v>0.23674081441032541</v>
      </c>
      <c r="U311">
        <v>0.16603552075630201</v>
      </c>
      <c r="V311">
        <v>0.19574955977245981</v>
      </c>
      <c r="W311">
        <v>0.61427084508524077</v>
      </c>
      <c r="X311">
        <v>2.0096454244446149</v>
      </c>
      <c r="Y311">
        <v>0.54008804241280461</v>
      </c>
      <c r="Z311">
        <v>1.3887375333982019</v>
      </c>
      <c r="AA311">
        <v>3.4617651494629418</v>
      </c>
      <c r="AB311">
        <v>0.52823914054666554</v>
      </c>
      <c r="AC311">
        <v>0.38130339115342049</v>
      </c>
      <c r="AD311">
        <v>1.250720754658569</v>
      </c>
      <c r="AE311">
        <v>0.93782505590127641</v>
      </c>
      <c r="AF311">
        <v>1.506841848826143</v>
      </c>
      <c r="AG311">
        <v>1.9677497322400801</v>
      </c>
      <c r="AH311" t="s">
        <v>103</v>
      </c>
      <c r="AI311" s="1">
        <v>45017</v>
      </c>
      <c r="AJ311" t="s">
        <v>39</v>
      </c>
      <c r="AK311">
        <v>26</v>
      </c>
    </row>
    <row r="312" spans="1:37" x14ac:dyDescent="0.25">
      <c r="A312">
        <v>45041</v>
      </c>
      <c r="B312">
        <v>0.37668955431794199</v>
      </c>
      <c r="C312">
        <v>0.34336747060775452</v>
      </c>
      <c r="D312">
        <v>0.16450715484090839</v>
      </c>
      <c r="E312">
        <v>0.18911221951239021</v>
      </c>
      <c r="F312">
        <v>0.18308468794501939</v>
      </c>
      <c r="G312">
        <v>1.0130930885882681E-3</v>
      </c>
      <c r="H312">
        <v>1.872131328080685E-2</v>
      </c>
      <c r="I312">
        <v>3.3459628474525847E-2</v>
      </c>
      <c r="J312">
        <v>0.1350556775497804</v>
      </c>
      <c r="K312">
        <v>0.38925407223541131</v>
      </c>
      <c r="L312">
        <v>1.0383502957973861E-3</v>
      </c>
      <c r="M312">
        <v>1.422033560498839E-2</v>
      </c>
      <c r="N312">
        <v>7.1098899982446465E-2</v>
      </c>
      <c r="O312">
        <v>0.6355922683045393</v>
      </c>
      <c r="P312">
        <v>0.1946356888450379</v>
      </c>
      <c r="Q312">
        <v>2.520484748177259E-2</v>
      </c>
      <c r="R312">
        <v>1.4129933276547421E-3</v>
      </c>
      <c r="S312">
        <v>0.25285354025466428</v>
      </c>
      <c r="T312">
        <v>0.2219967165437452</v>
      </c>
      <c r="U312">
        <v>6.7689963678599002E-2</v>
      </c>
      <c r="V312">
        <v>1.2187704158898971</v>
      </c>
      <c r="W312">
        <v>1.021284245020784E-2</v>
      </c>
      <c r="X312">
        <v>9.8930674882797873E-2</v>
      </c>
      <c r="Y312">
        <v>2.1399596490648199E-2</v>
      </c>
      <c r="Z312">
        <v>0.13862338107451411</v>
      </c>
      <c r="AA312">
        <v>0.47259562241215203</v>
      </c>
      <c r="AB312">
        <v>0.38898256076947868</v>
      </c>
      <c r="AC312">
        <v>3.017571721585954E-2</v>
      </c>
      <c r="AD312">
        <v>3.924902705108952E-2</v>
      </c>
      <c r="AE312">
        <v>0.15208107848564709</v>
      </c>
      <c r="AF312">
        <v>0.43165139928982771</v>
      </c>
      <c r="AG312">
        <v>0.3080923499802008</v>
      </c>
      <c r="AH312" t="s">
        <v>103</v>
      </c>
      <c r="AI312" s="1">
        <v>45017</v>
      </c>
      <c r="AJ312" t="s">
        <v>40</v>
      </c>
      <c r="AK312">
        <v>25</v>
      </c>
    </row>
    <row r="313" spans="1:37" x14ac:dyDescent="0.25">
      <c r="A313">
        <v>45040</v>
      </c>
      <c r="B313">
        <v>0.69623802768932164</v>
      </c>
      <c r="C313">
        <v>2.844217583453066E-2</v>
      </c>
      <c r="D313">
        <v>9.9040584661285597E-2</v>
      </c>
      <c r="E313">
        <v>0.60284743095122562</v>
      </c>
      <c r="F313">
        <v>0.41980901117080949</v>
      </c>
      <c r="G313">
        <v>0.36249226634022058</v>
      </c>
      <c r="H313">
        <v>8.1834986291061659E-2</v>
      </c>
      <c r="I313">
        <v>1.2457063951220819</v>
      </c>
      <c r="J313">
        <v>2.00085537784832E-2</v>
      </c>
      <c r="K313">
        <v>4.745781430578952E-4</v>
      </c>
      <c r="L313">
        <v>6.1964077581020183E-2</v>
      </c>
      <c r="M313">
        <v>1.063447912617925</v>
      </c>
      <c r="N313">
        <v>9.1038747763205391E-2</v>
      </c>
      <c r="O313">
        <v>0.17329315609284529</v>
      </c>
      <c r="P313">
        <v>0.32240799946024379</v>
      </c>
      <c r="Q313">
        <v>0.1106784742076411</v>
      </c>
      <c r="R313">
        <v>1.065630804574659E-2</v>
      </c>
      <c r="S313">
        <v>0.55402994997734856</v>
      </c>
      <c r="T313">
        <v>0.48146117835112479</v>
      </c>
      <c r="U313">
        <v>2.1633977345671011E-2</v>
      </c>
      <c r="V313">
        <v>1.5642993304035541E-2</v>
      </c>
      <c r="W313">
        <v>0.56248809101624531</v>
      </c>
      <c r="X313">
        <v>0.18706677721479481</v>
      </c>
      <c r="Y313">
        <v>3.2065882001859309</v>
      </c>
      <c r="Z313">
        <v>0.79095111805561724</v>
      </c>
      <c r="AA313">
        <v>0.33282505388419381</v>
      </c>
      <c r="AB313">
        <v>0.27418698820947313</v>
      </c>
      <c r="AC313">
        <v>1.143489569778116</v>
      </c>
      <c r="AD313">
        <v>0.1042117510425221</v>
      </c>
      <c r="AE313">
        <v>0.16324789833115649</v>
      </c>
      <c r="AF313">
        <v>1.115139949664951</v>
      </c>
      <c r="AG313">
        <v>0.63770365441362442</v>
      </c>
      <c r="AH313" t="s">
        <v>103</v>
      </c>
      <c r="AI313" s="1">
        <v>45017</v>
      </c>
      <c r="AJ313" t="s">
        <v>41</v>
      </c>
      <c r="AK313">
        <v>24</v>
      </c>
    </row>
    <row r="314" spans="1:37" x14ac:dyDescent="0.25">
      <c r="A314">
        <v>45037</v>
      </c>
      <c r="B314">
        <v>0.53021786102994029</v>
      </c>
      <c r="C314">
        <v>3.2064263534494402E-4</v>
      </c>
      <c r="D314">
        <v>8.9843982732874722E-2</v>
      </c>
      <c r="E314">
        <v>6.8056617195379795E-2</v>
      </c>
      <c r="F314">
        <v>0.1249071073868309</v>
      </c>
      <c r="G314">
        <v>1.326227757116804</v>
      </c>
      <c r="H314">
        <v>2.125594245649241E-2</v>
      </c>
      <c r="I314">
        <v>3.245943651271422E-3</v>
      </c>
      <c r="J314">
        <v>1.646615338819234E-2</v>
      </c>
      <c r="K314">
        <v>0.36215564428396563</v>
      </c>
      <c r="L314">
        <v>2.0794900591351219E-4</v>
      </c>
      <c r="M314">
        <v>3.4493280514571727E-2</v>
      </c>
      <c r="N314">
        <v>0.80422110714498751</v>
      </c>
      <c r="O314">
        <v>2.0096679089098859E-2</v>
      </c>
      <c r="P314">
        <v>0.13617060078901949</v>
      </c>
      <c r="Q314">
        <v>2.1769469528127462E-2</v>
      </c>
      <c r="R314">
        <v>2.3120929547643218E-3</v>
      </c>
      <c r="S314">
        <v>6.8055081452717353E-2</v>
      </c>
      <c r="T314">
        <v>1.229617781727754</v>
      </c>
      <c r="U314">
        <v>1.9270343297969301E-2</v>
      </c>
      <c r="V314">
        <v>6.4907181390580923E-2</v>
      </c>
      <c r="W314">
        <v>7.594124184954501E-2</v>
      </c>
      <c r="X314">
        <v>4.6439113346363609E-2</v>
      </c>
      <c r="Y314">
        <v>4.4389525532723484</v>
      </c>
      <c r="Z314">
        <v>0.34921580554152148</v>
      </c>
      <c r="AA314">
        <v>0.31124020889348408</v>
      </c>
      <c r="AB314">
        <v>0.1899833714241102</v>
      </c>
      <c r="AC314">
        <v>0.52259255846859465</v>
      </c>
      <c r="AD314">
        <v>2.220634119142138E-3</v>
      </c>
      <c r="AE314">
        <v>0.1199318976107538</v>
      </c>
      <c r="AF314">
        <v>0.81860220120774585</v>
      </c>
      <c r="AG314">
        <v>0.2078703676020604</v>
      </c>
      <c r="AH314" t="s">
        <v>104</v>
      </c>
      <c r="AI314" s="1">
        <v>45017</v>
      </c>
      <c r="AJ314" t="s">
        <v>43</v>
      </c>
      <c r="AK314">
        <v>21</v>
      </c>
    </row>
    <row r="315" spans="1:37" x14ac:dyDescent="0.25">
      <c r="A315">
        <v>45036</v>
      </c>
      <c r="B315">
        <v>0.88242666494572219</v>
      </c>
      <c r="C315">
        <v>5.0646148042228889E-2</v>
      </c>
      <c r="D315">
        <v>0.13603050743070039</v>
      </c>
      <c r="E315">
        <v>0.93176569380945407</v>
      </c>
      <c r="F315">
        <v>0.20078401965956941</v>
      </c>
      <c r="G315">
        <v>0.1696119714483873</v>
      </c>
      <c r="H315">
        <v>0.1531866647286528</v>
      </c>
      <c r="I315">
        <v>8.8673217924446546E-2</v>
      </c>
      <c r="J315">
        <v>0.14554394673642759</v>
      </c>
      <c r="K315">
        <v>5.0966557430060666</v>
      </c>
      <c r="L315">
        <v>9.4061689600954623E-2</v>
      </c>
      <c r="M315">
        <v>0.12765074925727041</v>
      </c>
      <c r="N315">
        <v>0.23960160527070801</v>
      </c>
      <c r="O315">
        <v>0.46712869155163078</v>
      </c>
      <c r="P315">
        <v>2.7401457004120329</v>
      </c>
      <c r="Q315">
        <v>0.108418953277961</v>
      </c>
      <c r="R315">
        <v>0.14867709982771971</v>
      </c>
      <c r="S315">
        <v>0.1569719086058487</v>
      </c>
      <c r="T315">
        <v>0.58889186571738683</v>
      </c>
      <c r="U315">
        <v>0.33891142223470272</v>
      </c>
      <c r="V315">
        <v>0.44304871307382032</v>
      </c>
      <c r="W315">
        <v>7.1132488897595145E-2</v>
      </c>
      <c r="X315">
        <v>0.11851302866775761</v>
      </c>
      <c r="Y315">
        <v>1.2893291976583161</v>
      </c>
      <c r="Z315">
        <v>0.52486682102163384</v>
      </c>
      <c r="AA315">
        <v>1.0025940634395401</v>
      </c>
      <c r="AB315">
        <v>0.51705672865820429</v>
      </c>
      <c r="AC315">
        <v>0.35750866548256888</v>
      </c>
      <c r="AD315">
        <v>6.017834689736197E-2</v>
      </c>
      <c r="AE315">
        <v>0.20706550673431259</v>
      </c>
      <c r="AF315">
        <v>0.88944206032190121</v>
      </c>
      <c r="AG315">
        <v>0.7265357478283575</v>
      </c>
      <c r="AH315" t="s">
        <v>104</v>
      </c>
      <c r="AI315" s="1">
        <v>45017</v>
      </c>
      <c r="AJ315" t="s">
        <v>38</v>
      </c>
      <c r="AK315">
        <v>20</v>
      </c>
    </row>
    <row r="316" spans="1:37" x14ac:dyDescent="0.25">
      <c r="A316">
        <v>45035</v>
      </c>
      <c r="B316">
        <v>0.45325120293033611</v>
      </c>
      <c r="C316">
        <v>1.6855320778951961</v>
      </c>
      <c r="D316">
        <v>9.0117011109382035E-3</v>
      </c>
      <c r="E316">
        <v>5.4524453715393646E-3</v>
      </c>
      <c r="F316">
        <v>0.27586290336852981</v>
      </c>
      <c r="G316">
        <v>0.1441032595211478</v>
      </c>
      <c r="H316">
        <v>3.8738139611979222E-2</v>
      </c>
      <c r="I316">
        <v>0.20247612184180139</v>
      </c>
      <c r="J316">
        <v>4.4355262472729919E-4</v>
      </c>
      <c r="K316">
        <v>7.5514648121480885E-2</v>
      </c>
      <c r="L316">
        <v>4.1490203272395207E-2</v>
      </c>
      <c r="M316">
        <v>0.1760884851664726</v>
      </c>
      <c r="N316">
        <v>0.1197235805321748</v>
      </c>
      <c r="O316">
        <v>0.68539152104722467</v>
      </c>
      <c r="P316">
        <v>1.217885061182542</v>
      </c>
      <c r="Q316">
        <v>1.480013080174575E-2</v>
      </c>
      <c r="R316">
        <v>2.3197436539746161E-4</v>
      </c>
      <c r="S316">
        <v>0.24140512006620299</v>
      </c>
      <c r="T316">
        <v>0.12794524357210241</v>
      </c>
      <c r="U316">
        <v>0</v>
      </c>
      <c r="V316">
        <v>3.5792924935304199E-2</v>
      </c>
      <c r="W316">
        <v>0.47819915266916407</v>
      </c>
      <c r="X316">
        <v>6.4450843372318337E-2</v>
      </c>
      <c r="Y316">
        <v>5.0525418746083912E-2</v>
      </c>
      <c r="Z316">
        <v>0.16075927639820209</v>
      </c>
      <c r="AA316">
        <v>0.45809055707865032</v>
      </c>
      <c r="AB316">
        <v>0.24927458405763531</v>
      </c>
      <c r="AC316">
        <v>8.4324132843902028E-2</v>
      </c>
      <c r="AD316">
        <v>2.6993212172555531E-2</v>
      </c>
      <c r="AE316">
        <v>0.31089667349418731</v>
      </c>
      <c r="AF316">
        <v>0.25788298033653451</v>
      </c>
      <c r="AG316">
        <v>0.25309087572654959</v>
      </c>
      <c r="AH316" t="s">
        <v>104</v>
      </c>
      <c r="AI316" s="1">
        <v>45017</v>
      </c>
      <c r="AJ316" t="s">
        <v>39</v>
      </c>
      <c r="AK316">
        <v>19</v>
      </c>
    </row>
    <row r="317" spans="1:37" x14ac:dyDescent="0.25">
      <c r="A317">
        <v>45034</v>
      </c>
      <c r="B317">
        <v>0.88470529381741858</v>
      </c>
      <c r="C317">
        <v>0.62311691884594544</v>
      </c>
      <c r="D317">
        <v>9.2133831001805028E-2</v>
      </c>
      <c r="E317">
        <v>0.59129994341738745</v>
      </c>
      <c r="F317">
        <v>2.2555917153946941</v>
      </c>
      <c r="G317">
        <v>2.8806690219870319</v>
      </c>
      <c r="H317">
        <v>0.17019345148155091</v>
      </c>
      <c r="I317">
        <v>0.37154088021975012</v>
      </c>
      <c r="J317">
        <v>0.4740613473557817</v>
      </c>
      <c r="K317">
        <v>0.2191837836562735</v>
      </c>
      <c r="L317">
        <v>6.1809860602161773E-2</v>
      </c>
      <c r="M317">
        <v>0.14031951774821169</v>
      </c>
      <c r="N317">
        <v>0.27324424713469497</v>
      </c>
      <c r="O317">
        <v>8.9676575936368783E-2</v>
      </c>
      <c r="P317">
        <v>0.15306199198639961</v>
      </c>
      <c r="Q317">
        <v>2.1855747963004619E-2</v>
      </c>
      <c r="R317">
        <v>6.6028008341583441E-2</v>
      </c>
      <c r="S317">
        <v>0.13016577964054099</v>
      </c>
      <c r="T317">
        <v>0.33515301419756649</v>
      </c>
      <c r="U317">
        <v>2.1911549274821032</v>
      </c>
      <c r="V317">
        <v>0.48851916520290639</v>
      </c>
      <c r="W317">
        <v>0.5999868468745293</v>
      </c>
      <c r="X317">
        <v>1.3180809020557269</v>
      </c>
      <c r="Y317">
        <v>0.14194840163165481</v>
      </c>
      <c r="Z317">
        <v>1.172144866627931</v>
      </c>
      <c r="AA317">
        <v>0.45567131690592411</v>
      </c>
      <c r="AB317">
        <v>0.46078191187092932</v>
      </c>
      <c r="AC317">
        <v>0.19934060840739329</v>
      </c>
      <c r="AD317">
        <v>4.613934913815388E-2</v>
      </c>
      <c r="AE317">
        <v>0.89600335120583452</v>
      </c>
      <c r="AF317">
        <v>1.205305996886618</v>
      </c>
      <c r="AG317">
        <v>0.44966212976485048</v>
      </c>
      <c r="AH317" t="s">
        <v>104</v>
      </c>
      <c r="AI317" s="1">
        <v>45017</v>
      </c>
      <c r="AJ317" t="s">
        <v>40</v>
      </c>
      <c r="AK317">
        <v>18</v>
      </c>
    </row>
    <row r="318" spans="1:37" x14ac:dyDescent="0.25">
      <c r="A318">
        <v>45033</v>
      </c>
      <c r="B318">
        <v>0.3476951222202308</v>
      </c>
      <c r="C318">
        <v>4.7274030028610263E-3</v>
      </c>
      <c r="D318">
        <v>7.9054250330625308E-3</v>
      </c>
      <c r="E318">
        <v>0.34435846479282067</v>
      </c>
      <c r="F318">
        <v>0.1450840291927061</v>
      </c>
      <c r="G318">
        <v>0.27051712855082288</v>
      </c>
      <c r="H318">
        <v>1.4358713216308871E-2</v>
      </c>
      <c r="I318">
        <v>0.106000691009581</v>
      </c>
      <c r="J318">
        <v>1.879463608418504E-3</v>
      </c>
      <c r="K318">
        <v>0.2819862399806517</v>
      </c>
      <c r="L318">
        <v>0.29208816561466538</v>
      </c>
      <c r="M318">
        <v>7.423118738832353E-2</v>
      </c>
      <c r="N318">
        <v>9.774490263408403E-2</v>
      </c>
      <c r="O318">
        <v>0.2509167635769563</v>
      </c>
      <c r="P318">
        <v>0.84917421492940526</v>
      </c>
      <c r="Q318">
        <v>6.7382132250954449E-2</v>
      </c>
      <c r="R318">
        <v>0.2272123655695458</v>
      </c>
      <c r="S318">
        <v>5.7536179261970383E-2</v>
      </c>
      <c r="T318">
        <v>0.82814921966261357</v>
      </c>
      <c r="U318">
        <v>4.4300844757351743E-2</v>
      </c>
      <c r="V318">
        <v>0.2983917648236642</v>
      </c>
      <c r="W318">
        <v>3.9638005608571107E-2</v>
      </c>
      <c r="X318">
        <v>0.55653019184002073</v>
      </c>
      <c r="Y318">
        <v>0.50394437149203819</v>
      </c>
      <c r="Z318">
        <v>0.36697393400451711</v>
      </c>
      <c r="AA318">
        <v>0.31065860524640448</v>
      </c>
      <c r="AB318">
        <v>0.27330159867400589</v>
      </c>
      <c r="AC318">
        <v>0.16466117010277001</v>
      </c>
      <c r="AD318">
        <v>8.8887433689154097E-2</v>
      </c>
      <c r="AE318">
        <v>0.32778704358230198</v>
      </c>
      <c r="AF318">
        <v>0.27437258306989948</v>
      </c>
      <c r="AG318">
        <v>0.48978518678717792</v>
      </c>
      <c r="AH318" t="s">
        <v>104</v>
      </c>
      <c r="AI318" s="1">
        <v>45017</v>
      </c>
      <c r="AJ318" t="s">
        <v>41</v>
      </c>
      <c r="AK318">
        <v>17</v>
      </c>
    </row>
    <row r="319" spans="1:37" x14ac:dyDescent="0.25">
      <c r="A319">
        <v>45030</v>
      </c>
      <c r="B319">
        <v>4.187368093836203E-2</v>
      </c>
      <c r="C319">
        <v>0</v>
      </c>
      <c r="D319">
        <v>5.4490752311458668E-2</v>
      </c>
      <c r="E319">
        <v>1.097142098385948E-3</v>
      </c>
      <c r="F319">
        <v>1.9893006498504992E-3</v>
      </c>
      <c r="G319">
        <v>1.7279825540105331E-2</v>
      </c>
      <c r="H319">
        <v>1.4009998935215141E-2</v>
      </c>
      <c r="I319">
        <v>0.2303809596651262</v>
      </c>
      <c r="J319">
        <v>5.8139707046778568E-5</v>
      </c>
      <c r="K319">
        <v>2.3213197888629231E-2</v>
      </c>
      <c r="L319">
        <v>0</v>
      </c>
      <c r="M319">
        <v>7.8353341777666973E-5</v>
      </c>
      <c r="N319">
        <v>2.9910085054529281E-3</v>
      </c>
      <c r="O319">
        <v>1.104354545220158</v>
      </c>
      <c r="P319">
        <v>0.1139829504679938</v>
      </c>
      <c r="Q319">
        <v>1.947004741288735E-2</v>
      </c>
      <c r="R319">
        <v>8.763448835983496E-3</v>
      </c>
      <c r="S319">
        <v>9.2995982062264601E-2</v>
      </c>
      <c r="T319">
        <v>9.9900892169878866E-3</v>
      </c>
      <c r="U319">
        <v>1.11849384624712E-3</v>
      </c>
      <c r="V319">
        <v>7.4132847199717689E-3</v>
      </c>
      <c r="W319">
        <v>3.3793091791453379E-3</v>
      </c>
      <c r="X319">
        <v>7.9558388051204854E-2</v>
      </c>
      <c r="Y319">
        <v>2.979771396469123E-2</v>
      </c>
      <c r="Z319">
        <v>2.1232926504906342E-2</v>
      </c>
      <c r="AA319">
        <v>4.5272824276590212E-2</v>
      </c>
      <c r="AB319">
        <v>0.1070414090158322</v>
      </c>
      <c r="AC319">
        <v>8.7712239970071104E-3</v>
      </c>
      <c r="AD319">
        <v>7.9680862490111946E-5</v>
      </c>
      <c r="AE319">
        <v>1.8791568574801191E-2</v>
      </c>
      <c r="AF319">
        <v>3.530118684317661E-2</v>
      </c>
      <c r="AG319">
        <v>0.13156344892233579</v>
      </c>
      <c r="AH319" t="s">
        <v>105</v>
      </c>
      <c r="AI319" s="1">
        <v>45017</v>
      </c>
      <c r="AJ319" t="s">
        <v>43</v>
      </c>
      <c r="AK319">
        <v>14</v>
      </c>
    </row>
    <row r="320" spans="1:37" x14ac:dyDescent="0.25">
      <c r="A320">
        <v>45029</v>
      </c>
      <c r="B320">
        <v>0.34481081069779168</v>
      </c>
      <c r="C320">
        <v>1.783777295523405</v>
      </c>
      <c r="D320">
        <v>0.13323359505725479</v>
      </c>
      <c r="E320">
        <v>1.7250985013516261E-2</v>
      </c>
      <c r="F320">
        <v>2.495037892263564E-2</v>
      </c>
      <c r="G320">
        <v>5.1090407194101538E-2</v>
      </c>
      <c r="H320">
        <v>0.42768141986465802</v>
      </c>
      <c r="I320">
        <v>0.27027107895126268</v>
      </c>
      <c r="J320">
        <v>1.018406077891592E-2</v>
      </c>
      <c r="K320">
        <v>0.1948247764880674</v>
      </c>
      <c r="L320">
        <v>1.073313526733792E-3</v>
      </c>
      <c r="M320">
        <v>2.3431485757227768E-2</v>
      </c>
      <c r="N320">
        <v>0.30051638828377109</v>
      </c>
      <c r="O320">
        <v>0.89625684629553748</v>
      </c>
      <c r="P320">
        <v>9.8687033329050156E-2</v>
      </c>
      <c r="Q320">
        <v>7.4191886625606579E-2</v>
      </c>
      <c r="R320">
        <v>0</v>
      </c>
      <c r="S320">
        <v>4.4669829879974067E-2</v>
      </c>
      <c r="T320">
        <v>3.6008665655335108E-2</v>
      </c>
      <c r="U320">
        <v>0.32167076014806251</v>
      </c>
      <c r="V320">
        <v>0.12938961215408851</v>
      </c>
      <c r="W320">
        <v>0.26235767540841781</v>
      </c>
      <c r="X320">
        <v>6.3463966646863282E-2</v>
      </c>
      <c r="Y320">
        <v>6.4799024758881663</v>
      </c>
      <c r="Z320">
        <v>7.8975634776945899E-2</v>
      </c>
      <c r="AA320">
        <v>0.35679323392219692</v>
      </c>
      <c r="AB320">
        <v>0.21180524313497601</v>
      </c>
      <c r="AC320">
        <v>0.71615360729585897</v>
      </c>
      <c r="AD320">
        <v>4.4782293627960691E-2</v>
      </c>
      <c r="AE320">
        <v>0.13105243001418851</v>
      </c>
      <c r="AF320">
        <v>0.23990859276099949</v>
      </c>
      <c r="AG320">
        <v>0.45570365307548522</v>
      </c>
      <c r="AH320" t="s">
        <v>105</v>
      </c>
      <c r="AI320" s="1">
        <v>45017</v>
      </c>
      <c r="AJ320" t="s">
        <v>38</v>
      </c>
      <c r="AK320">
        <v>13</v>
      </c>
    </row>
    <row r="321" spans="1:37" x14ac:dyDescent="0.25">
      <c r="A321">
        <v>45028</v>
      </c>
      <c r="B321">
        <v>0.53271866641611798</v>
      </c>
      <c r="C321">
        <v>9.161415237314648E-3</v>
      </c>
      <c r="D321">
        <v>1.858779658639627</v>
      </c>
      <c r="E321">
        <v>0.71345834609113801</v>
      </c>
      <c r="F321">
        <v>0.18158976877958949</v>
      </c>
      <c r="G321">
        <v>3.1720409595155853E-2</v>
      </c>
      <c r="H321">
        <v>0.19215004683098319</v>
      </c>
      <c r="I321">
        <v>0.31060522217679382</v>
      </c>
      <c r="J321">
        <v>0.10576960170450909</v>
      </c>
      <c r="K321">
        <v>0.82551954380977921</v>
      </c>
      <c r="L321">
        <v>5.2673273746288309E-2</v>
      </c>
      <c r="M321">
        <v>1.7728406755899979</v>
      </c>
      <c r="N321">
        <v>3.8461469835305698E-2</v>
      </c>
      <c r="O321">
        <v>1.021868409717634</v>
      </c>
      <c r="P321">
        <v>0.79161590775436352</v>
      </c>
      <c r="Q321">
        <v>9.520130064466345E-2</v>
      </c>
      <c r="R321">
        <v>2.2037347997504159E-4</v>
      </c>
      <c r="S321">
        <v>2.2483428875156732E-2</v>
      </c>
      <c r="T321">
        <v>0.1133105839682487</v>
      </c>
      <c r="U321">
        <v>6.9096356724189262E-2</v>
      </c>
      <c r="V321">
        <v>0.56421162991890139</v>
      </c>
      <c r="W321">
        <v>0.19133596301676381</v>
      </c>
      <c r="X321">
        <v>0.80747073731483954</v>
      </c>
      <c r="Y321">
        <v>0.25788462857718542</v>
      </c>
      <c r="Z321">
        <v>0.53970654462315881</v>
      </c>
      <c r="AA321">
        <v>0.28283679771398867</v>
      </c>
      <c r="AB321">
        <v>0.31758956426275348</v>
      </c>
      <c r="AC321">
        <v>0.93747993721171607</v>
      </c>
      <c r="AD321">
        <v>0.1267713230263206</v>
      </c>
      <c r="AE321">
        <v>0.32621287422176742</v>
      </c>
      <c r="AF321">
        <v>0.62923878161941604</v>
      </c>
      <c r="AG321">
        <v>0.38749550409585598</v>
      </c>
      <c r="AH321" t="s">
        <v>105</v>
      </c>
      <c r="AI321" s="1">
        <v>45017</v>
      </c>
      <c r="AJ321" t="s">
        <v>39</v>
      </c>
      <c r="AK321">
        <v>12</v>
      </c>
    </row>
    <row r="322" spans="1:37" x14ac:dyDescent="0.25">
      <c r="A322">
        <v>45027</v>
      </c>
      <c r="B322">
        <v>1.0496031892801341</v>
      </c>
      <c r="C322">
        <v>0.87208567326003938</v>
      </c>
      <c r="D322">
        <v>0.40686859318337448</v>
      </c>
      <c r="E322">
        <v>0.86608981194815815</v>
      </c>
      <c r="F322">
        <v>0.5362829205252545</v>
      </c>
      <c r="G322">
        <v>1.298459033621592</v>
      </c>
      <c r="H322">
        <v>0.169827214844497</v>
      </c>
      <c r="I322">
        <v>0.61569600716999906</v>
      </c>
      <c r="J322">
        <v>2.2086196981574999</v>
      </c>
      <c r="K322">
        <v>0.95214363798667334</v>
      </c>
      <c r="L322">
        <v>0.33770789666246942</v>
      </c>
      <c r="M322">
        <v>0.83859878817246847</v>
      </c>
      <c r="N322">
        <v>0.79732947305808888</v>
      </c>
      <c r="O322">
        <v>0.29132361126660078</v>
      </c>
      <c r="P322">
        <v>0.56322882397972884</v>
      </c>
      <c r="Q322">
        <v>0.75392080438218778</v>
      </c>
      <c r="R322">
        <v>1.2214638445231289</v>
      </c>
      <c r="S322">
        <v>0.20874215091633169</v>
      </c>
      <c r="T322">
        <v>0.19502618033510441</v>
      </c>
      <c r="U322">
        <v>1.8090160673125839</v>
      </c>
      <c r="V322">
        <v>0.58622357280029114</v>
      </c>
      <c r="W322">
        <v>0.14369685554265979</v>
      </c>
      <c r="X322">
        <v>0.92868238607109976</v>
      </c>
      <c r="Y322">
        <v>0.1170589934459233</v>
      </c>
      <c r="Z322">
        <v>1.0666775780988551</v>
      </c>
      <c r="AA322">
        <v>1.1999302607570459</v>
      </c>
      <c r="AB322">
        <v>0.53961456480830872</v>
      </c>
      <c r="AC322">
        <v>0.39178176646089052</v>
      </c>
      <c r="AD322">
        <v>0.49434876784481069</v>
      </c>
      <c r="AE322">
        <v>1.255088356724724</v>
      </c>
      <c r="AF322">
        <v>1.245858282831146</v>
      </c>
      <c r="AG322">
        <v>0.34999359045164519</v>
      </c>
      <c r="AH322" t="s">
        <v>105</v>
      </c>
      <c r="AI322" s="1">
        <v>45017</v>
      </c>
      <c r="AJ322" t="s">
        <v>40</v>
      </c>
      <c r="AK322">
        <v>11</v>
      </c>
    </row>
    <row r="323" spans="1:37" x14ac:dyDescent="0.25">
      <c r="A323">
        <v>45026</v>
      </c>
      <c r="B323">
        <v>0.54693763162739473</v>
      </c>
      <c r="C323">
        <v>5.6168531911898256</v>
      </c>
      <c r="D323">
        <v>0.75926016764650761</v>
      </c>
      <c r="E323">
        <v>0.15350306354767559</v>
      </c>
      <c r="F323">
        <v>1.44848723953352</v>
      </c>
      <c r="G323">
        <v>1.1766294579804499</v>
      </c>
      <c r="H323">
        <v>7.0690479306648055E-2</v>
      </c>
      <c r="I323">
        <v>9.0842078947712027E-2</v>
      </c>
      <c r="J323">
        <v>1.538094794049044E-3</v>
      </c>
      <c r="K323">
        <v>0.45308547855710207</v>
      </c>
      <c r="L323">
        <v>5.6386789170558152E-3</v>
      </c>
      <c r="M323">
        <v>1.324074989022954</v>
      </c>
      <c r="N323">
        <v>0.1799994875488814</v>
      </c>
      <c r="O323">
        <v>1.1364603467654939</v>
      </c>
      <c r="P323">
        <v>3.780708109178525E-3</v>
      </c>
      <c r="Q323">
        <v>0.36167399964562907</v>
      </c>
      <c r="R323">
        <v>0.22254964092478549</v>
      </c>
      <c r="S323">
        <v>7.4871993252254135E-5</v>
      </c>
      <c r="T323">
        <v>0.50817933180620922</v>
      </c>
      <c r="U323">
        <v>0.2574125763023532</v>
      </c>
      <c r="V323">
        <v>7.2797019563799886E-3</v>
      </c>
      <c r="W323">
        <v>0.10069123941502831</v>
      </c>
      <c r="X323">
        <v>0.1061959563825545</v>
      </c>
      <c r="Y323">
        <v>5.0837881413693291E-3</v>
      </c>
      <c r="Z323">
        <v>0.51399126661367955</v>
      </c>
      <c r="AA323">
        <v>0.17237473298433331</v>
      </c>
      <c r="AB323">
        <v>0.51347031710022584</v>
      </c>
      <c r="AC323">
        <v>0.49474434009432861</v>
      </c>
      <c r="AD323">
        <v>9.0225548524871788E-2</v>
      </c>
      <c r="AE323">
        <v>0.41649701964145652</v>
      </c>
      <c r="AF323">
        <v>0.58446829385903243</v>
      </c>
      <c r="AG323">
        <v>0.34181040420149128</v>
      </c>
      <c r="AH323" t="s">
        <v>105</v>
      </c>
      <c r="AI323" s="1">
        <v>45017</v>
      </c>
      <c r="AJ323" t="s">
        <v>41</v>
      </c>
      <c r="AK323">
        <v>10</v>
      </c>
    </row>
    <row r="324" spans="1:37" x14ac:dyDescent="0.25">
      <c r="A324">
        <v>45023</v>
      </c>
      <c r="B324">
        <v>0.54587632955778576</v>
      </c>
      <c r="C324">
        <v>6.3038584240476633E-2</v>
      </c>
      <c r="D324">
        <v>3.746871480082082E-2</v>
      </c>
      <c r="E324">
        <v>0.75929809009725102</v>
      </c>
      <c r="F324">
        <v>0.3046505464483904</v>
      </c>
      <c r="G324">
        <v>2.5322489566312698</v>
      </c>
      <c r="H324">
        <v>3.0976413594250959E-2</v>
      </c>
      <c r="I324">
        <v>0.26498110505299671</v>
      </c>
      <c r="J324">
        <v>5.6640738517207412E-2</v>
      </c>
      <c r="K324">
        <v>0.51403863711821418</v>
      </c>
      <c r="L324">
        <v>3.8856648252019649E-2</v>
      </c>
      <c r="M324">
        <v>1.167994527317036E-2</v>
      </c>
      <c r="N324">
        <v>9.8645253040181319E-2</v>
      </c>
      <c r="O324">
        <v>0.1265254551245874</v>
      </c>
      <c r="P324">
        <v>0.1141049967486064</v>
      </c>
      <c r="Q324">
        <v>0.24577297874212639</v>
      </c>
      <c r="R324">
        <v>0.12513654399493071</v>
      </c>
      <c r="S324">
        <v>0.1071121586620368</v>
      </c>
      <c r="T324">
        <v>0.13674152459949329</v>
      </c>
      <c r="U324">
        <v>2.39150011841795E-4</v>
      </c>
      <c r="V324">
        <v>0.763001793190623</v>
      </c>
      <c r="W324">
        <v>6.0966190477648168E-2</v>
      </c>
      <c r="X324">
        <v>0.18664100247029319</v>
      </c>
      <c r="Y324">
        <v>3.9524701483848693E-2</v>
      </c>
      <c r="Z324">
        <v>0.93366293684518165</v>
      </c>
      <c r="AA324">
        <v>0.22907493054558731</v>
      </c>
      <c r="AB324">
        <v>0.26770980383650972</v>
      </c>
      <c r="AC324">
        <v>3.2775593278231298E-2</v>
      </c>
      <c r="AD324">
        <v>7.4249642268590099E-2</v>
      </c>
      <c r="AE324">
        <v>0.62778972662385368</v>
      </c>
      <c r="AF324">
        <v>0.64063020022966433</v>
      </c>
      <c r="AG324">
        <v>0.24628753818612681</v>
      </c>
      <c r="AH324" t="s">
        <v>106</v>
      </c>
      <c r="AI324" s="1">
        <v>45017</v>
      </c>
      <c r="AJ324" t="s">
        <v>43</v>
      </c>
      <c r="AK324">
        <v>7</v>
      </c>
    </row>
    <row r="325" spans="1:37" x14ac:dyDescent="0.25">
      <c r="A325">
        <v>45022</v>
      </c>
      <c r="B325">
        <v>0.33367527467996683</v>
      </c>
      <c r="C325">
        <v>7.3821418144644788E-4</v>
      </c>
      <c r="D325">
        <v>0.75170868302900118</v>
      </c>
      <c r="E325">
        <v>0.18535461248132301</v>
      </c>
      <c r="F325">
        <v>9.3907259961461039E-3</v>
      </c>
      <c r="G325">
        <v>2.2421186869024879E-2</v>
      </c>
      <c r="H325">
        <v>0.4274147574791361</v>
      </c>
      <c r="I325">
        <v>1.15104674601306</v>
      </c>
      <c r="J325">
        <v>2.5068578202974041E-2</v>
      </c>
      <c r="K325">
        <v>5.517855160361701E-2</v>
      </c>
      <c r="L325">
        <v>0.24884876616610199</v>
      </c>
      <c r="M325">
        <v>0.1096349993749591</v>
      </c>
      <c r="N325">
        <v>0.32609376686046232</v>
      </c>
      <c r="O325">
        <v>0.30572759751172179</v>
      </c>
      <c r="P325">
        <v>0.52279273570942042</v>
      </c>
      <c r="Q325">
        <v>2.3684541275175681E-2</v>
      </c>
      <c r="R325">
        <v>0.21002090879648749</v>
      </c>
      <c r="S325">
        <v>0.31896469830919122</v>
      </c>
      <c r="T325">
        <v>8.2790202433622825E-2</v>
      </c>
      <c r="U325">
        <v>3.4854900766816667E-2</v>
      </c>
      <c r="V325">
        <v>2.2098943173038621E-2</v>
      </c>
      <c r="W325">
        <v>9.4641925648805917E-3</v>
      </c>
      <c r="X325">
        <v>0.27693750752414292</v>
      </c>
      <c r="Y325">
        <v>1.0243215047551579</v>
      </c>
      <c r="Z325">
        <v>0.246627586211845</v>
      </c>
      <c r="AA325">
        <v>0.38025506637847351</v>
      </c>
      <c r="AB325">
        <v>0.1169799051684761</v>
      </c>
      <c r="AC325">
        <v>0.38631897077604821</v>
      </c>
      <c r="AD325">
        <v>1.5418211989251811E-3</v>
      </c>
      <c r="AE325">
        <v>3.5453950416625343E-2</v>
      </c>
      <c r="AF325">
        <v>0.36281752765008268</v>
      </c>
      <c r="AG325">
        <v>0.66686099451338232</v>
      </c>
      <c r="AH325" t="s">
        <v>106</v>
      </c>
      <c r="AI325" s="1">
        <v>45017</v>
      </c>
      <c r="AJ325" t="s">
        <v>38</v>
      </c>
      <c r="AK325">
        <v>6</v>
      </c>
    </row>
    <row r="326" spans="1:37" x14ac:dyDescent="0.25">
      <c r="A326">
        <v>45021</v>
      </c>
      <c r="B326">
        <v>3.1549043395783949</v>
      </c>
      <c r="C326">
        <v>0.6096038273699248</v>
      </c>
      <c r="D326">
        <v>0.26362821564081163</v>
      </c>
      <c r="E326">
        <v>7.2260452818459529</v>
      </c>
      <c r="F326">
        <v>2.1057470430751062</v>
      </c>
      <c r="G326">
        <v>2.825889597675173</v>
      </c>
      <c r="H326">
        <v>0.52671461959791133</v>
      </c>
      <c r="I326">
        <v>5.6316634943015069</v>
      </c>
      <c r="J326">
        <v>0.40844287177631322</v>
      </c>
      <c r="K326">
        <v>0.80122462750615686</v>
      </c>
      <c r="L326">
        <v>0.87231305992469943</v>
      </c>
      <c r="M326">
        <v>0.38228602916006521</v>
      </c>
      <c r="N326">
        <v>0.91099196760467871</v>
      </c>
      <c r="O326">
        <v>2.4003837278089</v>
      </c>
      <c r="P326">
        <v>0.71060835469443806</v>
      </c>
      <c r="Q326">
        <v>0.44189040976183558</v>
      </c>
      <c r="R326">
        <v>9.448637677761317</v>
      </c>
      <c r="S326">
        <v>1.73176398531249</v>
      </c>
      <c r="T326">
        <v>0.51398191607894661</v>
      </c>
      <c r="U326">
        <v>0.1477040845147479</v>
      </c>
      <c r="V326">
        <v>1.4168644350952291</v>
      </c>
      <c r="W326">
        <v>1.24992348226981</v>
      </c>
      <c r="X326">
        <v>1.7179152730137599</v>
      </c>
      <c r="Y326">
        <v>0.51751415533011269</v>
      </c>
      <c r="Z326">
        <v>4.4766812589141738</v>
      </c>
      <c r="AA326">
        <v>1.629042529017622</v>
      </c>
      <c r="AB326">
        <v>1.4307872393764831</v>
      </c>
      <c r="AC326">
        <v>0.56861250370856009</v>
      </c>
      <c r="AD326">
        <v>0.33742629000887048</v>
      </c>
      <c r="AE326">
        <v>0.95156847885435647</v>
      </c>
      <c r="AF326">
        <v>3.0590782896417119</v>
      </c>
      <c r="AG326">
        <v>4.7264609944596732</v>
      </c>
      <c r="AH326" t="s">
        <v>106</v>
      </c>
      <c r="AI326" s="1">
        <v>45017</v>
      </c>
      <c r="AJ326" t="s">
        <v>39</v>
      </c>
      <c r="AK326">
        <v>5</v>
      </c>
    </row>
    <row r="327" spans="1:37" x14ac:dyDescent="0.25">
      <c r="A327">
        <v>45020</v>
      </c>
      <c r="B327">
        <v>1.6789799974976229</v>
      </c>
      <c r="C327">
        <v>4.8085221819839434</v>
      </c>
      <c r="D327">
        <v>0.11696353533468271</v>
      </c>
      <c r="E327">
        <v>1.1245515427456041</v>
      </c>
      <c r="F327">
        <v>0.21790462004582961</v>
      </c>
      <c r="G327">
        <v>5.0044062943610221</v>
      </c>
      <c r="H327">
        <v>0.4407013548042773</v>
      </c>
      <c r="I327">
        <v>1.2937301585188601</v>
      </c>
      <c r="J327">
        <v>2.9892308485651178E-2</v>
      </c>
      <c r="K327">
        <v>0.25052924467469229</v>
      </c>
      <c r="L327">
        <v>0.14447458255159129</v>
      </c>
      <c r="M327">
        <v>0.41237564481673827</v>
      </c>
      <c r="N327">
        <v>1.7693762688744941</v>
      </c>
      <c r="O327">
        <v>0.96347967976869509</v>
      </c>
      <c r="P327">
        <v>0.72494233371056471</v>
      </c>
      <c r="Q327">
        <v>0.24904610640944591</v>
      </c>
      <c r="R327">
        <v>0.10391507953677551</v>
      </c>
      <c r="S327">
        <v>1.601201555221315</v>
      </c>
      <c r="T327">
        <v>1.419372647583576</v>
      </c>
      <c r="U327">
        <v>4.2211566364060227</v>
      </c>
      <c r="V327">
        <v>14.06236431550421</v>
      </c>
      <c r="W327">
        <v>0.70412992354613146</v>
      </c>
      <c r="X327">
        <v>0.31470321085926412</v>
      </c>
      <c r="Y327">
        <v>1.117192222429473</v>
      </c>
      <c r="Z327">
        <v>1.891834933193357</v>
      </c>
      <c r="AA327">
        <v>1.1848226577025709</v>
      </c>
      <c r="AB327">
        <v>1.8179039676012141</v>
      </c>
      <c r="AC327">
        <v>0.55117099713901685</v>
      </c>
      <c r="AD327">
        <v>0.13094694533397211</v>
      </c>
      <c r="AE327">
        <v>1.2116788256274229</v>
      </c>
      <c r="AF327">
        <v>2.2875592648834848</v>
      </c>
      <c r="AG327">
        <v>1.1645734977800779</v>
      </c>
      <c r="AH327" t="s">
        <v>106</v>
      </c>
      <c r="AI327" s="1">
        <v>45017</v>
      </c>
      <c r="AJ327" t="s">
        <v>40</v>
      </c>
      <c r="AK327">
        <v>4</v>
      </c>
    </row>
    <row r="328" spans="1:37" x14ac:dyDescent="0.25">
      <c r="A328">
        <v>45019</v>
      </c>
      <c r="B328">
        <v>3.0680900411014052</v>
      </c>
      <c r="C328">
        <v>1.3363720128331871</v>
      </c>
      <c r="D328">
        <v>0.31462217954803873</v>
      </c>
      <c r="E328">
        <v>7.9023728550723602</v>
      </c>
      <c r="F328">
        <v>4.1395609304255112</v>
      </c>
      <c r="G328">
        <v>1.8873011194375899</v>
      </c>
      <c r="H328">
        <v>0.89207647907186993</v>
      </c>
      <c r="I328">
        <v>2.0470093385512218</v>
      </c>
      <c r="J328">
        <v>5.7116523058020654</v>
      </c>
      <c r="K328">
        <v>3.7970588804314551</v>
      </c>
      <c r="L328">
        <v>0.1277192896720791</v>
      </c>
      <c r="M328">
        <v>0.81586217999001798</v>
      </c>
      <c r="N328">
        <v>1.3349358680620551</v>
      </c>
      <c r="O328">
        <v>0.38217764272660731</v>
      </c>
      <c r="P328">
        <v>0.52266311180079639</v>
      </c>
      <c r="Q328">
        <v>2.1617989450674191</v>
      </c>
      <c r="R328">
        <v>6.6916161453386205E-2</v>
      </c>
      <c r="S328">
        <v>0.38559119816048421</v>
      </c>
      <c r="T328">
        <v>0.88394752723165237</v>
      </c>
      <c r="U328">
        <v>2.5102118166330238</v>
      </c>
      <c r="V328">
        <v>1.6598527075412</v>
      </c>
      <c r="W328">
        <v>2.8638408184859929</v>
      </c>
      <c r="X328">
        <v>3.2610521945753841</v>
      </c>
      <c r="Y328">
        <v>0.8692959333937168</v>
      </c>
      <c r="Z328">
        <v>4.6047895921275197</v>
      </c>
      <c r="AA328">
        <v>2.2518704916083769</v>
      </c>
      <c r="AB328">
        <v>1.560326133302042</v>
      </c>
      <c r="AC328">
        <v>0.68617229499116539</v>
      </c>
      <c r="AD328">
        <v>1.5517100111512609</v>
      </c>
      <c r="AE328">
        <v>2.083763037517488</v>
      </c>
      <c r="AF328">
        <v>4.0734379349249616</v>
      </c>
      <c r="AG328">
        <v>1.704093142008275</v>
      </c>
      <c r="AH328" t="s">
        <v>106</v>
      </c>
      <c r="AI328" s="1">
        <v>45017</v>
      </c>
      <c r="AJ328" t="s">
        <v>41</v>
      </c>
      <c r="AK328">
        <v>3</v>
      </c>
    </row>
    <row r="329" spans="1:37" x14ac:dyDescent="0.25">
      <c r="A329">
        <v>45016</v>
      </c>
      <c r="B329">
        <v>0.93901240410785358</v>
      </c>
      <c r="C329">
        <v>5.4080259536288457E-2</v>
      </c>
      <c r="D329">
        <v>0.84090614950399212</v>
      </c>
      <c r="E329">
        <v>0.63719052047649105</v>
      </c>
      <c r="F329">
        <v>2.941368647517582</v>
      </c>
      <c r="G329">
        <v>3.5482611141367668</v>
      </c>
      <c r="H329">
        <v>4.805298627088562</v>
      </c>
      <c r="I329">
        <v>0.16661599711733391</v>
      </c>
      <c r="J329">
        <v>7.6393507053596585E-2</v>
      </c>
      <c r="K329">
        <v>0.53740213793131708</v>
      </c>
      <c r="L329">
        <v>3.2003564673845721E-2</v>
      </c>
      <c r="M329">
        <v>0.14668392965433499</v>
      </c>
      <c r="N329">
        <v>0.59811738757998301</v>
      </c>
      <c r="O329">
        <v>0.23348450755238551</v>
      </c>
      <c r="P329">
        <v>3.1800797332000252E-2</v>
      </c>
      <c r="Q329">
        <v>0.54966548291697459</v>
      </c>
      <c r="R329">
        <v>0.1087845990344697</v>
      </c>
      <c r="S329">
        <v>4.2810945482543612E-2</v>
      </c>
      <c r="T329">
        <v>0.1177094784807103</v>
      </c>
      <c r="U329">
        <v>4.8990835290831307E-2</v>
      </c>
      <c r="V329">
        <v>9.5533218605095949E-2</v>
      </c>
      <c r="W329">
        <v>7.4632738116652874E-3</v>
      </c>
      <c r="X329">
        <v>0.36202862207491932</v>
      </c>
      <c r="Y329">
        <v>7.5943997562091508E-3</v>
      </c>
      <c r="Z329">
        <v>0.93805173894368754</v>
      </c>
      <c r="AA329">
        <v>0.40563821205083561</v>
      </c>
      <c r="AB329">
        <v>1.026068786146253</v>
      </c>
      <c r="AC329">
        <v>0.3244994035734064</v>
      </c>
      <c r="AD329">
        <v>1.5386190435174201</v>
      </c>
      <c r="AE329">
        <v>1.0829088983349271</v>
      </c>
      <c r="AF329">
        <v>0.663103914121007</v>
      </c>
      <c r="AG329">
        <v>0.51724574035254756</v>
      </c>
      <c r="AH329" t="s">
        <v>107</v>
      </c>
      <c r="AI329" s="1">
        <v>44986</v>
      </c>
      <c r="AJ329" t="s">
        <v>43</v>
      </c>
      <c r="AK329">
        <v>31</v>
      </c>
    </row>
    <row r="330" spans="1:37" x14ac:dyDescent="0.25">
      <c r="A330">
        <v>45015</v>
      </c>
      <c r="B330">
        <v>0.40045033806185121</v>
      </c>
      <c r="C330">
        <v>1.145445994792858E-3</v>
      </c>
      <c r="D330">
        <v>0.11024566494866921</v>
      </c>
      <c r="E330">
        <v>0.12307117451940031</v>
      </c>
      <c r="F330">
        <v>7.22493886700829E-3</v>
      </c>
      <c r="G330">
        <v>0.36601522888805832</v>
      </c>
      <c r="H330">
        <v>0.1102770720401476</v>
      </c>
      <c r="I330">
        <v>0.22629887110040009</v>
      </c>
      <c r="J330">
        <v>9.3976195583065067E-2</v>
      </c>
      <c r="K330">
        <v>9.7133551276181965E-2</v>
      </c>
      <c r="L330">
        <v>2.7443167770366192E-3</v>
      </c>
      <c r="M330">
        <v>1.541500191777239E-2</v>
      </c>
      <c r="N330">
        <v>0.15627807612949421</v>
      </c>
      <c r="O330">
        <v>0.30436004689538898</v>
      </c>
      <c r="P330">
        <v>0.68177063691945783</v>
      </c>
      <c r="Q330">
        <v>0.18189062230483419</v>
      </c>
      <c r="R330">
        <v>2.4102537098291601E-2</v>
      </c>
      <c r="S330">
        <v>3.0302693564734609E-3</v>
      </c>
      <c r="T330">
        <v>0.1943929297382487</v>
      </c>
      <c r="U330">
        <v>1.5011893965334699E-3</v>
      </c>
      <c r="V330">
        <v>0.17963092815847689</v>
      </c>
      <c r="W330">
        <v>2.4763657619136819E-4</v>
      </c>
      <c r="X330">
        <v>0.38347958357727119</v>
      </c>
      <c r="Y330">
        <v>0.26930647104683397</v>
      </c>
      <c r="Z330">
        <v>0.33496956953654922</v>
      </c>
      <c r="AA330">
        <v>0.24692737198936021</v>
      </c>
      <c r="AB330">
        <v>0.22356403727788399</v>
      </c>
      <c r="AC330">
        <v>0.1024841599523279</v>
      </c>
      <c r="AD330">
        <v>8.1981040567901009E-2</v>
      </c>
      <c r="AE330">
        <v>0.25537984765093558</v>
      </c>
      <c r="AF330">
        <v>0.34461491480478129</v>
      </c>
      <c r="AG330">
        <v>0.29902125418731851</v>
      </c>
      <c r="AH330" t="s">
        <v>107</v>
      </c>
      <c r="AI330" s="1">
        <v>44986</v>
      </c>
      <c r="AJ330" t="s">
        <v>38</v>
      </c>
      <c r="AK330">
        <v>30</v>
      </c>
    </row>
    <row r="331" spans="1:37" x14ac:dyDescent="0.25">
      <c r="A331">
        <v>45014</v>
      </c>
      <c r="B331">
        <v>0.35947485515636801</v>
      </c>
      <c r="C331">
        <v>1.0705113917455951E-3</v>
      </c>
      <c r="D331">
        <v>0.43495305420454877</v>
      </c>
      <c r="E331">
        <v>6.8234794813028507E-2</v>
      </c>
      <c r="F331">
        <v>0.13815747060819719</v>
      </c>
      <c r="G331">
        <v>0.95765157870430562</v>
      </c>
      <c r="H331">
        <v>0.25093283548073247</v>
      </c>
      <c r="I331">
        <v>2.10539010782212E-2</v>
      </c>
      <c r="J331">
        <v>0.10255478855512799</v>
      </c>
      <c r="K331">
        <v>0.26968911865948803</v>
      </c>
      <c r="L331">
        <v>0.2274066734780523</v>
      </c>
      <c r="M331">
        <v>6.0797053270678731E-3</v>
      </c>
      <c r="N331">
        <v>0.11586433227680611</v>
      </c>
      <c r="O331">
        <v>0.1788604163346354</v>
      </c>
      <c r="P331">
        <v>0.2098650623104826</v>
      </c>
      <c r="Q331">
        <v>0.47372797884996859</v>
      </c>
      <c r="R331">
        <v>4.7132610265484112E-2</v>
      </c>
      <c r="S331">
        <v>0.50965075063609466</v>
      </c>
      <c r="T331">
        <v>0.24526554056061439</v>
      </c>
      <c r="U331">
        <v>0.28560085275368002</v>
      </c>
      <c r="V331">
        <v>0.17091547794636269</v>
      </c>
      <c r="W331">
        <v>4.4529925267271557E-2</v>
      </c>
      <c r="X331">
        <v>0.25383066474258781</v>
      </c>
      <c r="Y331">
        <v>0.20083231320248071</v>
      </c>
      <c r="Z331">
        <v>0.36030945322188002</v>
      </c>
      <c r="AA331">
        <v>0.16525269315037419</v>
      </c>
      <c r="AB331">
        <v>0.32022654404278839</v>
      </c>
      <c r="AC331">
        <v>0.28034872672606143</v>
      </c>
      <c r="AD331">
        <v>0.15079271191062091</v>
      </c>
      <c r="AE331">
        <v>0.59251492079940893</v>
      </c>
      <c r="AF331">
        <v>0.24482445880152659</v>
      </c>
      <c r="AG331">
        <v>0.19347964751046701</v>
      </c>
      <c r="AH331" t="s">
        <v>107</v>
      </c>
      <c r="AI331" s="1">
        <v>44986</v>
      </c>
      <c r="AJ331" t="s">
        <v>39</v>
      </c>
      <c r="AK331">
        <v>29</v>
      </c>
    </row>
    <row r="332" spans="1:37" x14ac:dyDescent="0.25">
      <c r="A332">
        <v>45013</v>
      </c>
      <c r="B332">
        <v>0.34246989313122311</v>
      </c>
      <c r="C332">
        <v>0.1260306678054923</v>
      </c>
      <c r="D332">
        <v>0.14492322710566419</v>
      </c>
      <c r="E332">
        <v>0.13542656051381349</v>
      </c>
      <c r="F332">
        <v>2.9432867502137042E-2</v>
      </c>
      <c r="G332">
        <v>0.16890363367362099</v>
      </c>
      <c r="H332">
        <v>3.3407989427958307E-2</v>
      </c>
      <c r="I332">
        <v>9.6235713544731233E-2</v>
      </c>
      <c r="J332">
        <v>1.024312321559961E-4</v>
      </c>
      <c r="K332">
        <v>0.20671444165112091</v>
      </c>
      <c r="L332">
        <v>8.8954104486090851E-3</v>
      </c>
      <c r="M332">
        <v>0.23752238600695311</v>
      </c>
      <c r="N332">
        <v>5.0347583687180467E-2</v>
      </c>
      <c r="O332">
        <v>6.4329119910032831E-2</v>
      </c>
      <c r="P332">
        <v>0.38947119947640318</v>
      </c>
      <c r="Q332">
        <v>0.27216908887071761</v>
      </c>
      <c r="R332">
        <v>0.2135424579651917</v>
      </c>
      <c r="S332">
        <v>5.2661162928261958E-2</v>
      </c>
      <c r="T332">
        <v>0.15693163574745059</v>
      </c>
      <c r="U332">
        <v>0.37281431091705408</v>
      </c>
      <c r="V332">
        <v>0.2224273317546176</v>
      </c>
      <c r="W332">
        <v>2.978532751465305E-2</v>
      </c>
      <c r="X332">
        <v>0.47904254450963812</v>
      </c>
      <c r="Y332">
        <v>0.1166271926128318</v>
      </c>
      <c r="Z332">
        <v>0.26040228610042621</v>
      </c>
      <c r="AA332">
        <v>0.1091337454664659</v>
      </c>
      <c r="AB332">
        <v>0.23151405791092519</v>
      </c>
      <c r="AC332">
        <v>0.1654313838558151</v>
      </c>
      <c r="AD332">
        <v>0.27908845577704461</v>
      </c>
      <c r="AE332">
        <v>9.0401827756600425E-2</v>
      </c>
      <c r="AF332">
        <v>0.23746963489957629</v>
      </c>
      <c r="AG332">
        <v>0.59657598711563153</v>
      </c>
      <c r="AH332" t="s">
        <v>107</v>
      </c>
      <c r="AI332" s="1">
        <v>44986</v>
      </c>
      <c r="AJ332" t="s">
        <v>40</v>
      </c>
      <c r="AK332">
        <v>28</v>
      </c>
    </row>
    <row r="333" spans="1:37" x14ac:dyDescent="0.25">
      <c r="A333">
        <v>45012</v>
      </c>
      <c r="B333">
        <v>0.76803222930833637</v>
      </c>
      <c r="C333">
        <v>0.21950966420447651</v>
      </c>
      <c r="D333">
        <v>7.2705530236229082E-2</v>
      </c>
      <c r="E333">
        <v>0.42847476732450013</v>
      </c>
      <c r="F333">
        <v>0.77964455178462766</v>
      </c>
      <c r="G333">
        <v>1.8582924087636761</v>
      </c>
      <c r="H333">
        <v>0.21491417311404579</v>
      </c>
      <c r="I333">
        <v>0.22897739803744571</v>
      </c>
      <c r="J333">
        <v>0.40878953102593169</v>
      </c>
      <c r="K333">
        <v>0.80487678151428022</v>
      </c>
      <c r="L333">
        <v>0.1213632988762673</v>
      </c>
      <c r="M333">
        <v>0.23305538433704831</v>
      </c>
      <c r="N333">
        <v>0.2400864194670578</v>
      </c>
      <c r="O333">
        <v>0.35745323358188141</v>
      </c>
      <c r="P333">
        <v>0.39419657249022222</v>
      </c>
      <c r="Q333">
        <v>0.57190409895478345</v>
      </c>
      <c r="R333">
        <v>1.756577986581386</v>
      </c>
      <c r="S333">
        <v>0.97597435895840823</v>
      </c>
      <c r="T333">
        <v>0.26612403424853948</v>
      </c>
      <c r="U333">
        <v>6.46958855718687E-2</v>
      </c>
      <c r="V333">
        <v>0.82382058403266345</v>
      </c>
      <c r="W333">
        <v>0.22358808934211241</v>
      </c>
      <c r="X333">
        <v>1.308436219785357</v>
      </c>
      <c r="Y333">
        <v>0.2388321971019863</v>
      </c>
      <c r="Z333">
        <v>1.1594157307667241</v>
      </c>
      <c r="AA333">
        <v>0.35870422726386958</v>
      </c>
      <c r="AB333">
        <v>0.57480573707166216</v>
      </c>
      <c r="AC333">
        <v>0.27856572907380078</v>
      </c>
      <c r="AD333">
        <v>0.20915503166491439</v>
      </c>
      <c r="AE333">
        <v>1.120978333315783</v>
      </c>
      <c r="AF333">
        <v>0.81393235971865485</v>
      </c>
      <c r="AG333">
        <v>0.40114464293032043</v>
      </c>
      <c r="AH333" t="s">
        <v>107</v>
      </c>
      <c r="AI333" s="1">
        <v>44986</v>
      </c>
      <c r="AJ333" t="s">
        <v>41</v>
      </c>
      <c r="AK333">
        <v>27</v>
      </c>
    </row>
    <row r="334" spans="1:37" x14ac:dyDescent="0.25">
      <c r="A334">
        <v>45009</v>
      </c>
      <c r="B334">
        <v>0.60324918873798061</v>
      </c>
      <c r="C334">
        <v>1.8866738965573691E-2</v>
      </c>
      <c r="D334">
        <v>0.13786000197890391</v>
      </c>
      <c r="E334">
        <v>0.66083309939818324</v>
      </c>
      <c r="F334">
        <v>1.791785364653609</v>
      </c>
      <c r="G334">
        <v>0.2261032481972951</v>
      </c>
      <c r="H334">
        <v>0.19187790470684971</v>
      </c>
      <c r="I334">
        <v>0.26837505688047442</v>
      </c>
      <c r="J334">
        <v>0.33431727802588412</v>
      </c>
      <c r="K334">
        <v>0.46558509957595862</v>
      </c>
      <c r="L334">
        <v>8.4963784265399259E-2</v>
      </c>
      <c r="M334">
        <v>6.1841672095935558E-2</v>
      </c>
      <c r="N334">
        <v>0.27609381340095279</v>
      </c>
      <c r="O334">
        <v>0.92742466175179572</v>
      </c>
      <c r="P334">
        <v>3.4638083594508489</v>
      </c>
      <c r="Q334">
        <v>0.12826792041630131</v>
      </c>
      <c r="R334">
        <v>0.29873963102979878</v>
      </c>
      <c r="S334">
        <v>0.2096649675082472</v>
      </c>
      <c r="T334">
        <v>8.4283045320974304E-2</v>
      </c>
      <c r="U334">
        <v>0.77731254689963447</v>
      </c>
      <c r="V334">
        <v>5.7165950154839239E-2</v>
      </c>
      <c r="W334">
        <v>0.1862410230146031</v>
      </c>
      <c r="X334">
        <v>0.194520095697925</v>
      </c>
      <c r="Y334">
        <v>0.18128700741059511</v>
      </c>
      <c r="Z334">
        <v>0.49028553771321848</v>
      </c>
      <c r="AA334">
        <v>0.72238030358537519</v>
      </c>
      <c r="AB334">
        <v>0.31279867501614</v>
      </c>
      <c r="AC334">
        <v>0.10722609652771541</v>
      </c>
      <c r="AD334">
        <v>5.6821170735583272E-2</v>
      </c>
      <c r="AE334">
        <v>0.25883451093110299</v>
      </c>
      <c r="AF334">
        <v>0.59200519035184274</v>
      </c>
      <c r="AG334">
        <v>0.54914108390464289</v>
      </c>
      <c r="AH334" t="s">
        <v>108</v>
      </c>
      <c r="AI334" s="1">
        <v>44986</v>
      </c>
      <c r="AJ334" t="s">
        <v>43</v>
      </c>
      <c r="AK334">
        <v>24</v>
      </c>
    </row>
    <row r="335" spans="1:37" x14ac:dyDescent="0.25">
      <c r="A335">
        <v>45008</v>
      </c>
      <c r="B335">
        <v>0.7076274284036107</v>
      </c>
      <c r="C335">
        <v>0.39413655114792828</v>
      </c>
      <c r="D335">
        <v>5.934754265195985E-2</v>
      </c>
      <c r="E335">
        <v>0.30170722198043409</v>
      </c>
      <c r="F335">
        <v>1.1124004715401421</v>
      </c>
      <c r="G335">
        <v>1.579277631527001</v>
      </c>
      <c r="H335">
        <v>7.8912902173463195E-2</v>
      </c>
      <c r="I335">
        <v>7.8220289602156351E-2</v>
      </c>
      <c r="J335">
        <v>0.3878769148984178</v>
      </c>
      <c r="K335">
        <v>0.59204167459928403</v>
      </c>
      <c r="L335">
        <v>5.7422841209363237E-2</v>
      </c>
      <c r="M335">
        <v>0.23583136278702729</v>
      </c>
      <c r="N335">
        <v>0.28583868483508651</v>
      </c>
      <c r="O335">
        <v>7.2140781616980759E-2</v>
      </c>
      <c r="P335">
        <v>0.41802070123503271</v>
      </c>
      <c r="Q335">
        <v>0.72411482459341503</v>
      </c>
      <c r="R335">
        <v>0.15292315226158049</v>
      </c>
      <c r="S335">
        <v>0.13379421275629899</v>
      </c>
      <c r="T335">
        <v>0.38586700591017409</v>
      </c>
      <c r="U335">
        <v>0.42068988211160258</v>
      </c>
      <c r="V335">
        <v>0.16445905025570989</v>
      </c>
      <c r="W335">
        <v>0.32550092976228062</v>
      </c>
      <c r="X335">
        <v>0.50315795166652011</v>
      </c>
      <c r="Y335">
        <v>0.5548352968487319</v>
      </c>
      <c r="Z335">
        <v>0.71186195716505618</v>
      </c>
      <c r="AA335">
        <v>0.40094798552273098</v>
      </c>
      <c r="AB335">
        <v>0.52290225194115425</v>
      </c>
      <c r="AC335">
        <v>0.26853824313186159</v>
      </c>
      <c r="AD335">
        <v>0.23955585516597319</v>
      </c>
      <c r="AE335">
        <v>0.99147494561825966</v>
      </c>
      <c r="AF335">
        <v>0.4238015332490756</v>
      </c>
      <c r="AG335">
        <v>0.58587728965793351</v>
      </c>
      <c r="AH335" t="s">
        <v>108</v>
      </c>
      <c r="AI335" s="1">
        <v>44986</v>
      </c>
      <c r="AJ335" t="s">
        <v>38</v>
      </c>
      <c r="AK335">
        <v>23</v>
      </c>
    </row>
    <row r="336" spans="1:37" x14ac:dyDescent="0.25">
      <c r="A336">
        <v>45007</v>
      </c>
      <c r="B336">
        <v>0.13246613533944471</v>
      </c>
      <c r="C336">
        <v>4.8928405575293687E-4</v>
      </c>
      <c r="D336">
        <v>7.6787224341520863E-4</v>
      </c>
      <c r="E336">
        <v>8.0882921764527674E-2</v>
      </c>
      <c r="F336">
        <v>3.7030211878404287E-2</v>
      </c>
      <c r="G336">
        <v>2.9064878342185629E-2</v>
      </c>
      <c r="H336">
        <v>0.16744276239787359</v>
      </c>
      <c r="I336">
        <v>2.0617019453886849E-2</v>
      </c>
      <c r="J336">
        <v>1.4491910796328609E-2</v>
      </c>
      <c r="K336">
        <v>5.5230412322866652E-4</v>
      </c>
      <c r="L336">
        <v>0.28093542439195712</v>
      </c>
      <c r="M336">
        <v>8.7629665403418152E-3</v>
      </c>
      <c r="N336">
        <v>4.7866224119363553E-2</v>
      </c>
      <c r="O336">
        <v>0.111665294119267</v>
      </c>
      <c r="P336">
        <v>0.16755811117271399</v>
      </c>
      <c r="Q336">
        <v>0.1790987714792267</v>
      </c>
      <c r="R336">
        <v>6.7529576510936531E-4</v>
      </c>
      <c r="S336">
        <v>3.7669132446322952E-2</v>
      </c>
      <c r="T336">
        <v>0.1027008702218174</v>
      </c>
      <c r="U336">
        <v>9.9351642339282195E-4</v>
      </c>
      <c r="V336">
        <v>0.19555116656130489</v>
      </c>
      <c r="W336">
        <v>6.393683440489481E-2</v>
      </c>
      <c r="X336">
        <v>3.9205446264514679E-2</v>
      </c>
      <c r="Y336">
        <v>2.9290577475439561E-2</v>
      </c>
      <c r="Z336">
        <v>7.81876706219366E-2</v>
      </c>
      <c r="AA336">
        <v>6.3226648895112106E-2</v>
      </c>
      <c r="AB336">
        <v>0.16874204761067771</v>
      </c>
      <c r="AC336">
        <v>0.16932230513572</v>
      </c>
      <c r="AD336">
        <v>0.2906455792056773</v>
      </c>
      <c r="AE336">
        <v>3.7138514991198128E-2</v>
      </c>
      <c r="AF336">
        <v>4.1911660135155841E-2</v>
      </c>
      <c r="AG336">
        <v>0.30588841920260612</v>
      </c>
      <c r="AH336" t="s">
        <v>108</v>
      </c>
      <c r="AI336" s="1">
        <v>44986</v>
      </c>
      <c r="AJ336" t="s">
        <v>39</v>
      </c>
      <c r="AK336">
        <v>22</v>
      </c>
    </row>
    <row r="337" spans="1:37" x14ac:dyDescent="0.25">
      <c r="A337">
        <v>45006</v>
      </c>
      <c r="B337">
        <v>0.60061155875168437</v>
      </c>
      <c r="C337">
        <v>0.43593611729585452</v>
      </c>
      <c r="D337">
        <v>0.24597189779674919</v>
      </c>
      <c r="E337">
        <v>0.93802552469848854</v>
      </c>
      <c r="F337">
        <v>0.2566474528845013</v>
      </c>
      <c r="G337">
        <v>0.97277936294269995</v>
      </c>
      <c r="H337">
        <v>0.30470281834125151</v>
      </c>
      <c r="I337">
        <v>0.14254348763748789</v>
      </c>
      <c r="J337">
        <v>0.13256842783376291</v>
      </c>
      <c r="K337">
        <v>0.48548385264378469</v>
      </c>
      <c r="L337">
        <v>0.1154236598519727</v>
      </c>
      <c r="M337">
        <v>0.1596989365423718</v>
      </c>
      <c r="N337">
        <v>0.28387839512488661</v>
      </c>
      <c r="O337">
        <v>0.31856472110303458</v>
      </c>
      <c r="P337">
        <v>1.319039036695943</v>
      </c>
      <c r="Q337">
        <v>0.32749108642885338</v>
      </c>
      <c r="R337">
        <v>0.73132414622895625</v>
      </c>
      <c r="S337">
        <v>0.43214344957016237</v>
      </c>
      <c r="T337">
        <v>0.16518557582182519</v>
      </c>
      <c r="U337">
        <v>8.8581046832587496E-2</v>
      </c>
      <c r="V337">
        <v>0.35939075544985538</v>
      </c>
      <c r="W337">
        <v>0.4749189399131567</v>
      </c>
      <c r="X337">
        <v>0.53432570089893627</v>
      </c>
      <c r="Y337">
        <v>0.85475196332447867</v>
      </c>
      <c r="Z337">
        <v>0.76541528076294796</v>
      </c>
      <c r="AA337">
        <v>0.36165967599766569</v>
      </c>
      <c r="AB337">
        <v>0.28797904159208532</v>
      </c>
      <c r="AC337">
        <v>0.34064391547653589</v>
      </c>
      <c r="AD337">
        <v>0.42125136598007429</v>
      </c>
      <c r="AE337">
        <v>0.60939086456617231</v>
      </c>
      <c r="AF337">
        <v>0.51822414519732807</v>
      </c>
      <c r="AG337">
        <v>0.56832941041531826</v>
      </c>
      <c r="AH337" t="s">
        <v>108</v>
      </c>
      <c r="AI337" s="1">
        <v>44986</v>
      </c>
      <c r="AJ337" t="s">
        <v>40</v>
      </c>
      <c r="AK337">
        <v>21</v>
      </c>
    </row>
    <row r="338" spans="1:37" x14ac:dyDescent="0.25">
      <c r="A338">
        <v>45005</v>
      </c>
      <c r="B338">
        <v>0.1232399485807735</v>
      </c>
      <c r="C338">
        <v>8.4222823494366239E-5</v>
      </c>
      <c r="D338">
        <v>9.1913690304003287E-2</v>
      </c>
      <c r="E338">
        <v>8.1352865464540819E-2</v>
      </c>
      <c r="F338">
        <v>1.6784428915431849E-2</v>
      </c>
      <c r="G338">
        <v>8.2102560587417606E-2</v>
      </c>
      <c r="H338">
        <v>0.36379990225123499</v>
      </c>
      <c r="I338">
        <v>0.11971245216487041</v>
      </c>
      <c r="J338">
        <v>8.6249004314241761E-5</v>
      </c>
      <c r="K338">
        <v>3.5367009010435859E-3</v>
      </c>
      <c r="L338">
        <v>8.5271195602672975E-3</v>
      </c>
      <c r="M338">
        <v>6.8662192559189152E-3</v>
      </c>
      <c r="N338">
        <v>2.2883135769323971E-2</v>
      </c>
      <c r="O338">
        <v>7.3542184181030812E-2</v>
      </c>
      <c r="P338">
        <v>5.8435760741874253E-2</v>
      </c>
      <c r="Q338">
        <v>5.0899334895760069E-3</v>
      </c>
      <c r="R338">
        <v>3.0198479905511162E-4</v>
      </c>
      <c r="S338">
        <v>0.1034020755445255</v>
      </c>
      <c r="T338">
        <v>3.8987714763600418E-3</v>
      </c>
      <c r="U338">
        <v>0</v>
      </c>
      <c r="V338">
        <v>2.9472246019213159E-2</v>
      </c>
      <c r="W338">
        <v>7.2971539428617074E-2</v>
      </c>
      <c r="X338">
        <v>0.15419608905488369</v>
      </c>
      <c r="Y338">
        <v>0.5203368801137338</v>
      </c>
      <c r="Z338">
        <v>0.1793579116720552</v>
      </c>
      <c r="AA338">
        <v>2.8700570460831649E-2</v>
      </c>
      <c r="AB338">
        <v>6.3633122981134174E-2</v>
      </c>
      <c r="AC338">
        <v>0.15380613122603659</v>
      </c>
      <c r="AD338">
        <v>9.0164993169716441E-3</v>
      </c>
      <c r="AE338">
        <v>1.6520876910558362E-2</v>
      </c>
      <c r="AF338">
        <v>2.4003721340523091E-2</v>
      </c>
      <c r="AG338">
        <v>0.62215885575079377</v>
      </c>
      <c r="AH338" t="s">
        <v>108</v>
      </c>
      <c r="AI338" s="1">
        <v>44986</v>
      </c>
      <c r="AJ338" t="s">
        <v>41</v>
      </c>
      <c r="AK338">
        <v>20</v>
      </c>
    </row>
    <row r="339" spans="1:37" x14ac:dyDescent="0.25">
      <c r="A339">
        <v>45002</v>
      </c>
      <c r="B339">
        <v>0.34336233376793052</v>
      </c>
      <c r="C339">
        <v>5.188021154653619E-3</v>
      </c>
      <c r="D339">
        <v>1.418151932936244</v>
      </c>
      <c r="E339">
        <v>0.44565536696760749</v>
      </c>
      <c r="F339">
        <v>5.1472452074799738E-2</v>
      </c>
      <c r="G339">
        <v>6.2548013883336265E-2</v>
      </c>
      <c r="H339">
        <v>8.487992543669852E-2</v>
      </c>
      <c r="I339">
        <v>0.21009680739866121</v>
      </c>
      <c r="J339">
        <v>7.0372351213487422E-2</v>
      </c>
      <c r="K339">
        <v>0.10107484238390391</v>
      </c>
      <c r="L339">
        <v>0.1103533644213661</v>
      </c>
      <c r="M339">
        <v>6.7037395791487084E-2</v>
      </c>
      <c r="N339">
        <v>0.28795917205331262</v>
      </c>
      <c r="O339">
        <v>0.20502725796749971</v>
      </c>
      <c r="P339">
        <v>4.2381854267320588E-3</v>
      </c>
      <c r="Q339">
        <v>0.2920267645336983</v>
      </c>
      <c r="R339">
        <v>0</v>
      </c>
      <c r="S339">
        <v>1.2641042660927001E-2</v>
      </c>
      <c r="T339">
        <v>0.37028122623876653</v>
      </c>
      <c r="U339">
        <v>0.26342127986909247</v>
      </c>
      <c r="V339">
        <v>5.8710840350468613E-2</v>
      </c>
      <c r="W339">
        <v>0.59810354900629847</v>
      </c>
      <c r="X339">
        <v>0.10987482678378099</v>
      </c>
      <c r="Y339">
        <v>7.6529079588939924E-2</v>
      </c>
      <c r="Z339">
        <v>0.29471583498838488</v>
      </c>
      <c r="AA339">
        <v>0.25722473046831779</v>
      </c>
      <c r="AB339">
        <v>0.2690683504002449</v>
      </c>
      <c r="AC339">
        <v>0.34031164070709952</v>
      </c>
      <c r="AD339">
        <v>0.15299519789078889</v>
      </c>
      <c r="AE339">
        <v>0.77970333547799175</v>
      </c>
      <c r="AF339">
        <v>0.11182689770932611</v>
      </c>
      <c r="AG339">
        <v>0.34174126259748339</v>
      </c>
      <c r="AH339" t="s">
        <v>109</v>
      </c>
      <c r="AI339" s="1">
        <v>44986</v>
      </c>
      <c r="AJ339" t="s">
        <v>43</v>
      </c>
      <c r="AK339">
        <v>17</v>
      </c>
    </row>
    <row r="340" spans="1:37" x14ac:dyDescent="0.25">
      <c r="A340">
        <v>45001</v>
      </c>
      <c r="B340">
        <v>0.12865458017986781</v>
      </c>
      <c r="C340">
        <v>3.8406341951330678E-2</v>
      </c>
      <c r="D340">
        <v>5.7507193863916787E-3</v>
      </c>
      <c r="E340">
        <v>5.5463077368017352E-2</v>
      </c>
      <c r="F340">
        <v>0.13228672979679421</v>
      </c>
      <c r="G340">
        <v>0.15096015853135419</v>
      </c>
      <c r="H340">
        <v>0.108842493093337</v>
      </c>
      <c r="I340">
        <v>0.160940603843856</v>
      </c>
      <c r="J340">
        <v>8.561183470369502E-3</v>
      </c>
      <c r="K340">
        <v>5.7415153758332553E-2</v>
      </c>
      <c r="L340">
        <v>8.9755654724380986E-3</v>
      </c>
      <c r="M340">
        <v>5.7224525464953852E-2</v>
      </c>
      <c r="N340">
        <v>3.0106614406326421E-2</v>
      </c>
      <c r="O340">
        <v>8.306410394068103E-3</v>
      </c>
      <c r="P340">
        <v>0.43723705563389192</v>
      </c>
      <c r="Q340">
        <v>4.3328442187938389E-2</v>
      </c>
      <c r="R340">
        <v>6.1427135081245667E-4</v>
      </c>
      <c r="S340">
        <v>9.7032917401675259E-2</v>
      </c>
      <c r="T340">
        <v>9.5417718418494737E-2</v>
      </c>
      <c r="U340">
        <v>2.142484377669783E-2</v>
      </c>
      <c r="V340">
        <v>5.6933096031928587E-2</v>
      </c>
      <c r="W340">
        <v>3.7941247077749412E-4</v>
      </c>
      <c r="X340">
        <v>4.6620644559586928E-2</v>
      </c>
      <c r="Y340">
        <v>0.1223775834342022</v>
      </c>
      <c r="Z340">
        <v>0.10352436968358909</v>
      </c>
      <c r="AA340">
        <v>9.7929777157831507E-2</v>
      </c>
      <c r="AB340">
        <v>7.1070566966007359E-2</v>
      </c>
      <c r="AC340">
        <v>4.8441766807070068E-2</v>
      </c>
      <c r="AD340">
        <v>3.8271730849268673E-2</v>
      </c>
      <c r="AE340">
        <v>4.4635806432648382E-2</v>
      </c>
      <c r="AF340">
        <v>0.1045526432010498</v>
      </c>
      <c r="AG340">
        <v>0.15324796216025771</v>
      </c>
      <c r="AH340" t="s">
        <v>109</v>
      </c>
      <c r="AI340" s="1">
        <v>44986</v>
      </c>
      <c r="AJ340" t="s">
        <v>38</v>
      </c>
      <c r="AK340">
        <v>16</v>
      </c>
    </row>
    <row r="341" spans="1:37" x14ac:dyDescent="0.25">
      <c r="A341">
        <v>45000</v>
      </c>
      <c r="B341">
        <v>2.9105265349326239</v>
      </c>
      <c r="C341">
        <v>0.8836645756954068</v>
      </c>
      <c r="D341">
        <v>5.2401680436724707</v>
      </c>
      <c r="E341">
        <v>3.6830887292601568</v>
      </c>
      <c r="F341">
        <v>4.1773868693571368</v>
      </c>
      <c r="G341">
        <v>11.950486318791681</v>
      </c>
      <c r="H341">
        <v>1.4987823320938021</v>
      </c>
      <c r="I341">
        <v>1.831935711634086</v>
      </c>
      <c r="J341">
        <v>1.9853946007347389</v>
      </c>
      <c r="K341">
        <v>1.0619308979203701</v>
      </c>
      <c r="L341">
        <v>1.3946298499682011</v>
      </c>
      <c r="M341">
        <v>1.019771956549844</v>
      </c>
      <c r="N341">
        <v>1.316415331726861</v>
      </c>
      <c r="O341">
        <v>0.21391204105088249</v>
      </c>
      <c r="P341">
        <v>1.8509549956684359</v>
      </c>
      <c r="Q341">
        <v>0.98121033498457355</v>
      </c>
      <c r="R341">
        <v>0.46457515929251442</v>
      </c>
      <c r="S341">
        <v>3.5241942708270368</v>
      </c>
      <c r="T341">
        <v>1.4119120567272829</v>
      </c>
      <c r="U341">
        <v>1.3415259445120491</v>
      </c>
      <c r="V341">
        <v>2.206178632884086</v>
      </c>
      <c r="W341">
        <v>1.136587078622586</v>
      </c>
      <c r="X341">
        <v>1.477633899663874</v>
      </c>
      <c r="Y341">
        <v>1.609023332316621</v>
      </c>
      <c r="Z341">
        <v>4.3713751328945998</v>
      </c>
      <c r="AA341">
        <v>1.598977109166319</v>
      </c>
      <c r="AB341">
        <v>1.646581837655346</v>
      </c>
      <c r="AC341">
        <v>2.032774797845684</v>
      </c>
      <c r="AD341">
        <v>1.614686145679723</v>
      </c>
      <c r="AE341">
        <v>3.374061968389602</v>
      </c>
      <c r="AF341">
        <v>3.3707744061811482</v>
      </c>
      <c r="AG341">
        <v>1.783111896361657</v>
      </c>
      <c r="AH341" t="s">
        <v>109</v>
      </c>
      <c r="AI341" s="1">
        <v>44986</v>
      </c>
      <c r="AJ341" t="s">
        <v>39</v>
      </c>
      <c r="AK341">
        <v>15</v>
      </c>
    </row>
    <row r="342" spans="1:37" x14ac:dyDescent="0.25">
      <c r="A342">
        <v>44999</v>
      </c>
      <c r="B342">
        <v>0.12940542697605301</v>
      </c>
      <c r="C342">
        <v>0.57604246757520439</v>
      </c>
      <c r="D342">
        <v>0</v>
      </c>
      <c r="E342">
        <v>2.122612967132367E-2</v>
      </c>
      <c r="F342">
        <v>5.3827989164629192E-2</v>
      </c>
      <c r="G342">
        <v>7.7560395331327511E-2</v>
      </c>
      <c r="H342">
        <v>9.592813045109963E-3</v>
      </c>
      <c r="I342">
        <v>0.13886941491611329</v>
      </c>
      <c r="J342">
        <v>1.9053883574673049E-3</v>
      </c>
      <c r="K342">
        <v>1.261809175317319E-2</v>
      </c>
      <c r="L342">
        <v>7.6066042223363953E-2</v>
      </c>
      <c r="M342">
        <v>1.6253194687120519E-2</v>
      </c>
      <c r="N342">
        <v>1.1218448411072141E-2</v>
      </c>
      <c r="O342">
        <v>3.8500793191061262E-2</v>
      </c>
      <c r="P342">
        <v>0.1075178927548618</v>
      </c>
      <c r="Q342">
        <v>4.5874150824600612E-2</v>
      </c>
      <c r="R342">
        <v>3.3691158634281209E-3</v>
      </c>
      <c r="S342">
        <v>7.1451895437857196E-2</v>
      </c>
      <c r="T342">
        <v>8.6577396521392277E-2</v>
      </c>
      <c r="U342">
        <v>0</v>
      </c>
      <c r="V342">
        <v>0.13922637120132411</v>
      </c>
      <c r="W342">
        <v>4.6529032793262348E-3</v>
      </c>
      <c r="X342">
        <v>0.10234957905224371</v>
      </c>
      <c r="Y342">
        <v>0.38463790567965211</v>
      </c>
      <c r="Z342">
        <v>0.1227000947156103</v>
      </c>
      <c r="AA342">
        <v>3.1711080016964863E-2</v>
      </c>
      <c r="AB342">
        <v>6.6325819687471366E-2</v>
      </c>
      <c r="AC342">
        <v>9.6636954701013106E-2</v>
      </c>
      <c r="AD342">
        <v>7.9870089763522098E-2</v>
      </c>
      <c r="AE342">
        <v>1.046566106736431E-2</v>
      </c>
      <c r="AF342">
        <v>5.2790676656314969E-2</v>
      </c>
      <c r="AG342">
        <v>0.2470066257700036</v>
      </c>
      <c r="AH342" t="s">
        <v>109</v>
      </c>
      <c r="AI342" s="1">
        <v>44986</v>
      </c>
      <c r="AJ342" t="s">
        <v>40</v>
      </c>
      <c r="AK342">
        <v>14</v>
      </c>
    </row>
    <row r="343" spans="1:37" x14ac:dyDescent="0.25">
      <c r="A343">
        <v>44998</v>
      </c>
      <c r="B343">
        <v>0.36799526632929369</v>
      </c>
      <c r="C343">
        <v>0.28977447639830167</v>
      </c>
      <c r="D343">
        <v>0.2062523483944261</v>
      </c>
      <c r="E343">
        <v>0.41127498185501521</v>
      </c>
      <c r="F343">
        <v>3.3892999785100839E-2</v>
      </c>
      <c r="G343">
        <v>0.24458483212012541</v>
      </c>
      <c r="H343">
        <v>1.8542974151993079</v>
      </c>
      <c r="I343">
        <v>0.1417346655608844</v>
      </c>
      <c r="J343">
        <v>5.0957840598959093E-3</v>
      </c>
      <c r="K343">
        <v>0.211160991873796</v>
      </c>
      <c r="L343">
        <v>3.9603136266420691E-4</v>
      </c>
      <c r="M343">
        <v>0.43708437834976549</v>
      </c>
      <c r="N343">
        <v>5.5467825948575043E-2</v>
      </c>
      <c r="O343">
        <v>0.14900035324813679</v>
      </c>
      <c r="P343">
        <v>0.44609116143168592</v>
      </c>
      <c r="Q343">
        <v>0.25383174604025838</v>
      </c>
      <c r="R343">
        <v>6.2258978489041427E-4</v>
      </c>
      <c r="S343">
        <v>8.9088307019927274E-2</v>
      </c>
      <c r="T343">
        <v>0.13426770531884169</v>
      </c>
      <c r="U343">
        <v>0</v>
      </c>
      <c r="V343">
        <v>7.234626072267851E-2</v>
      </c>
      <c r="W343">
        <v>1.9454484874074349E-2</v>
      </c>
      <c r="X343">
        <v>0.38806504679356207</v>
      </c>
      <c r="Y343">
        <v>0.1557044955411869</v>
      </c>
      <c r="Z343">
        <v>0.3661026843604594</v>
      </c>
      <c r="AA343">
        <v>0.121469227237356</v>
      </c>
      <c r="AB343">
        <v>0.31699695044748771</v>
      </c>
      <c r="AC343">
        <v>0.2056269570509936</v>
      </c>
      <c r="AD343">
        <v>0.43924364037876812</v>
      </c>
      <c r="AE343">
        <v>0.1165221866697624</v>
      </c>
      <c r="AF343">
        <v>0.2333974580820353</v>
      </c>
      <c r="AG343">
        <v>0.71281714660825912</v>
      </c>
      <c r="AH343" t="s">
        <v>109</v>
      </c>
      <c r="AI343" s="1">
        <v>44986</v>
      </c>
      <c r="AJ343" t="s">
        <v>41</v>
      </c>
      <c r="AK343">
        <v>13</v>
      </c>
    </row>
    <row r="344" spans="1:37" x14ac:dyDescent="0.25">
      <c r="A344">
        <v>44995</v>
      </c>
      <c r="B344">
        <v>0.44342381534348729</v>
      </c>
      <c r="C344">
        <v>5.6511899680864508E-2</v>
      </c>
      <c r="D344">
        <v>5.9617520582849769E-2</v>
      </c>
      <c r="E344">
        <v>0.15153973649910779</v>
      </c>
      <c r="F344">
        <v>0.1240327579646974</v>
      </c>
      <c r="G344">
        <v>6.9975105781973107E-2</v>
      </c>
      <c r="H344">
        <v>0.69139957650103778</v>
      </c>
      <c r="I344">
        <v>0.21637468646408911</v>
      </c>
      <c r="J344">
        <v>2.349982647442464E-2</v>
      </c>
      <c r="K344">
        <v>1.719809941740764</v>
      </c>
      <c r="L344">
        <v>2.3953840480486599E-2</v>
      </c>
      <c r="M344">
        <v>0.20582726290292619</v>
      </c>
      <c r="N344">
        <v>0.20677715042779091</v>
      </c>
      <c r="O344">
        <v>0.55172170123411113</v>
      </c>
      <c r="P344">
        <v>7.3140690218722784E-2</v>
      </c>
      <c r="Q344">
        <v>5.6026400123397838E-2</v>
      </c>
      <c r="R344">
        <v>1.8192799820317102E-2</v>
      </c>
      <c r="S344">
        <v>0.11450023061052431</v>
      </c>
      <c r="T344">
        <v>0.2336597147756872</v>
      </c>
      <c r="U344">
        <v>0.13224842790345009</v>
      </c>
      <c r="V344">
        <v>9.4083024159179685E-2</v>
      </c>
      <c r="W344">
        <v>2.5364560282979159E-2</v>
      </c>
      <c r="X344">
        <v>0.43174608342964588</v>
      </c>
      <c r="Y344">
        <v>0.1439466540252777</v>
      </c>
      <c r="Z344">
        <v>0.34701126876881178</v>
      </c>
      <c r="AA344">
        <v>0.31958929394567592</v>
      </c>
      <c r="AB344">
        <v>0.26147418895838831</v>
      </c>
      <c r="AC344">
        <v>0.1345624094273549</v>
      </c>
      <c r="AD344">
        <v>0.14299733209720419</v>
      </c>
      <c r="AE344">
        <v>0.16741125202992929</v>
      </c>
      <c r="AF344">
        <v>0.34046600678310263</v>
      </c>
      <c r="AG344">
        <v>0.41707290881912379</v>
      </c>
      <c r="AH344" t="s">
        <v>110</v>
      </c>
      <c r="AI344" s="1">
        <v>44986</v>
      </c>
      <c r="AJ344" t="s">
        <v>43</v>
      </c>
      <c r="AK344">
        <v>10</v>
      </c>
    </row>
    <row r="345" spans="1:37" x14ac:dyDescent="0.25">
      <c r="A345">
        <v>44994</v>
      </c>
      <c r="B345">
        <v>1.298860833028447</v>
      </c>
      <c r="C345">
        <v>0.44507094321683333</v>
      </c>
      <c r="D345">
        <v>0.54332913859013821</v>
      </c>
      <c r="E345">
        <v>0.3553845341747513</v>
      </c>
      <c r="F345">
        <v>2.4292241088731479</v>
      </c>
      <c r="G345">
        <v>0.46734116739582388</v>
      </c>
      <c r="H345">
        <v>0.57938173624878297</v>
      </c>
      <c r="I345">
        <v>0.82469047307165999</v>
      </c>
      <c r="J345">
        <v>5.7350978848424293E-2</v>
      </c>
      <c r="K345">
        <v>1.807626540031906</v>
      </c>
      <c r="L345">
        <v>1.3962276393379141</v>
      </c>
      <c r="M345">
        <v>0.35898493566635697</v>
      </c>
      <c r="N345">
        <v>1.7777338443021751</v>
      </c>
      <c r="O345">
        <v>0.50620489430697513</v>
      </c>
      <c r="P345">
        <v>1.9038445420831669</v>
      </c>
      <c r="Q345">
        <v>1.2525001938563869</v>
      </c>
      <c r="R345">
        <v>4.4302571638146687E-2</v>
      </c>
      <c r="S345">
        <v>5.1171435962162663E-2</v>
      </c>
      <c r="T345">
        <v>1.3452951082985971</v>
      </c>
      <c r="U345">
        <v>0.18010921294722049</v>
      </c>
      <c r="V345">
        <v>3.8990655855776331E-2</v>
      </c>
      <c r="W345">
        <v>0.179163152054337</v>
      </c>
      <c r="X345">
        <v>0.52946843434085489</v>
      </c>
      <c r="Y345">
        <v>6.4213541415283001E-2</v>
      </c>
      <c r="Z345">
        <v>0.62297067099457448</v>
      </c>
      <c r="AA345">
        <v>1.3018855619126111</v>
      </c>
      <c r="AB345">
        <v>1.315094927498645</v>
      </c>
      <c r="AC345">
        <v>0.47084979973146662</v>
      </c>
      <c r="AD345">
        <v>0.40066700519156262</v>
      </c>
      <c r="AE345">
        <v>1.0141481542134541</v>
      </c>
      <c r="AF345">
        <v>0.87929507769645276</v>
      </c>
      <c r="AG345">
        <v>1.370384692784179</v>
      </c>
      <c r="AH345" t="s">
        <v>110</v>
      </c>
      <c r="AI345" s="1">
        <v>44986</v>
      </c>
      <c r="AJ345" t="s">
        <v>38</v>
      </c>
      <c r="AK345">
        <v>9</v>
      </c>
    </row>
    <row r="346" spans="1:37" x14ac:dyDescent="0.25">
      <c r="A346">
        <v>44993</v>
      </c>
      <c r="B346">
        <v>1.4722408611537701</v>
      </c>
      <c r="C346">
        <v>1.8638983397120761</v>
      </c>
      <c r="D346">
        <v>1.4296905095676049</v>
      </c>
      <c r="E346">
        <v>1.0733851297567301</v>
      </c>
      <c r="F346">
        <v>1.4514599927621361</v>
      </c>
      <c r="G346">
        <v>2.277598408872858</v>
      </c>
      <c r="H346">
        <v>0.94827112237425915</v>
      </c>
      <c r="I346">
        <v>0.35564704803619762</v>
      </c>
      <c r="J346">
        <v>1.090967213190865</v>
      </c>
      <c r="K346">
        <v>0.55910063130242549</v>
      </c>
      <c r="L346">
        <v>0.13820379030595439</v>
      </c>
      <c r="M346">
        <v>0.55860625171599476</v>
      </c>
      <c r="N346">
        <v>0.47769168464685557</v>
      </c>
      <c r="O346">
        <v>0.83749522722036485</v>
      </c>
      <c r="P346">
        <v>1.326313783055362</v>
      </c>
      <c r="Q346">
        <v>1.591034372204416</v>
      </c>
      <c r="R346">
        <v>0.86918283037025967</v>
      </c>
      <c r="S346">
        <v>0.36657534651434509</v>
      </c>
      <c r="T346">
        <v>0.73991568349988945</v>
      </c>
      <c r="U346">
        <v>3.2873455385383878</v>
      </c>
      <c r="V346">
        <v>1.976526532198335</v>
      </c>
      <c r="W346">
        <v>0.63510968990148542</v>
      </c>
      <c r="X346">
        <v>2.7186513686051081</v>
      </c>
      <c r="Y346">
        <v>8.9309752170391873E-2</v>
      </c>
      <c r="Z346">
        <v>1.8216912164945389</v>
      </c>
      <c r="AA346">
        <v>0.96402693965218766</v>
      </c>
      <c r="AB346">
        <v>1.3236137448042971</v>
      </c>
      <c r="AC346">
        <v>0.38950880121147552</v>
      </c>
      <c r="AD346">
        <v>1.0705608124495229</v>
      </c>
      <c r="AE346">
        <v>1.9281879994089159</v>
      </c>
      <c r="AF346">
        <v>1.5632958176948191</v>
      </c>
      <c r="AG346">
        <v>0.50024008705692047</v>
      </c>
      <c r="AH346" t="s">
        <v>110</v>
      </c>
      <c r="AI346" s="1">
        <v>44986</v>
      </c>
      <c r="AJ346" t="s">
        <v>39</v>
      </c>
      <c r="AK346">
        <v>8</v>
      </c>
    </row>
    <row r="347" spans="1:37" x14ac:dyDescent="0.25">
      <c r="A347">
        <v>44992</v>
      </c>
      <c r="B347">
        <v>0.37206710537886661</v>
      </c>
      <c r="C347">
        <v>0.15996511480789791</v>
      </c>
      <c r="D347">
        <v>1.271635322434306</v>
      </c>
      <c r="E347">
        <v>0.1088086096194727</v>
      </c>
      <c r="F347">
        <v>0.18378850453539261</v>
      </c>
      <c r="G347">
        <v>0.95164555603651779</v>
      </c>
      <c r="H347">
        <v>0.15334734562082081</v>
      </c>
      <c r="I347">
        <v>2.201920203059704E-2</v>
      </c>
      <c r="J347">
        <v>0.69007156399799996</v>
      </c>
      <c r="K347">
        <v>0.1401127583019483</v>
      </c>
      <c r="L347">
        <v>6.0486827569592963E-2</v>
      </c>
      <c r="M347">
        <v>8.8078521682583844E-2</v>
      </c>
      <c r="N347">
        <v>6.1241600873230558E-2</v>
      </c>
      <c r="O347">
        <v>0.40878930594752338</v>
      </c>
      <c r="P347">
        <v>0.1852467046497944</v>
      </c>
      <c r="Q347">
        <v>0.51260092313734362</v>
      </c>
      <c r="R347">
        <v>2.4594228790206021E-3</v>
      </c>
      <c r="S347">
        <v>1.6451409408828741</v>
      </c>
      <c r="T347">
        <v>4.6986761099063357E-2</v>
      </c>
      <c r="U347">
        <v>3.9398185676339272E-2</v>
      </c>
      <c r="V347">
        <v>2.3135409257970849E-2</v>
      </c>
      <c r="W347">
        <v>1.475715392125909</v>
      </c>
      <c r="X347">
        <v>0.1071490997855945</v>
      </c>
      <c r="Y347">
        <v>0.39617069903155638</v>
      </c>
      <c r="Z347">
        <v>0.48817594942222242</v>
      </c>
      <c r="AA347">
        <v>0.18825390097953831</v>
      </c>
      <c r="AB347">
        <v>0.27374396433404369</v>
      </c>
      <c r="AC347">
        <v>0.30036075452658523</v>
      </c>
      <c r="AD347">
        <v>0.43882251873274131</v>
      </c>
      <c r="AE347">
        <v>0.3300820869110927</v>
      </c>
      <c r="AF347">
        <v>0.41332434182196992</v>
      </c>
      <c r="AG347">
        <v>0.1116148628399221</v>
      </c>
      <c r="AH347" t="s">
        <v>110</v>
      </c>
      <c r="AI347" s="1">
        <v>44986</v>
      </c>
      <c r="AJ347" t="s">
        <v>40</v>
      </c>
      <c r="AK347">
        <v>7</v>
      </c>
    </row>
    <row r="348" spans="1:37" x14ac:dyDescent="0.25">
      <c r="A348">
        <v>44991</v>
      </c>
      <c r="B348">
        <v>0.26510387878420422</v>
      </c>
      <c r="C348">
        <v>8.9986017822965439E-4</v>
      </c>
      <c r="D348">
        <v>0.14820743176493209</v>
      </c>
      <c r="E348">
        <v>0.87979169545723923</v>
      </c>
      <c r="F348">
        <v>9.0925542263588746E-2</v>
      </c>
      <c r="G348">
        <v>4.9465690558743933E-2</v>
      </c>
      <c r="H348">
        <v>0.26087603378400598</v>
      </c>
      <c r="I348">
        <v>2.4580224023386669E-2</v>
      </c>
      <c r="J348">
        <v>3.2238638725052338E-2</v>
      </c>
      <c r="K348">
        <v>6.3943793483741782E-2</v>
      </c>
      <c r="L348">
        <v>1.689152083725592</v>
      </c>
      <c r="M348">
        <v>7.5377821698617953E-2</v>
      </c>
      <c r="N348">
        <v>6.3783586462637612E-2</v>
      </c>
      <c r="O348">
        <v>0.1409322443246992</v>
      </c>
      <c r="P348">
        <v>3.0986267902608319E-2</v>
      </c>
      <c r="Q348">
        <v>3.856618446000476E-2</v>
      </c>
      <c r="R348">
        <v>3.8848087814678719E-4</v>
      </c>
      <c r="S348">
        <v>0.17788776479216531</v>
      </c>
      <c r="T348">
        <v>4.3472047278493506E-3</v>
      </c>
      <c r="U348">
        <v>7.4884817550848349E-3</v>
      </c>
      <c r="V348">
        <v>6.2558107022929743E-3</v>
      </c>
      <c r="W348">
        <v>0.22956313612344631</v>
      </c>
      <c r="X348">
        <v>6.3292810059401239E-2</v>
      </c>
      <c r="Y348">
        <v>3.5317442706191103E-2</v>
      </c>
      <c r="Z348">
        <v>0.42855680683644848</v>
      </c>
      <c r="AA348">
        <v>4.5246259176327713E-2</v>
      </c>
      <c r="AB348">
        <v>7.7746668679798903E-2</v>
      </c>
      <c r="AC348">
        <v>0.27176909487180478</v>
      </c>
      <c r="AD348">
        <v>0.10409902089995531</v>
      </c>
      <c r="AE348">
        <v>0.15772169829364399</v>
      </c>
      <c r="AF348">
        <v>0.2952656409811964</v>
      </c>
      <c r="AG348">
        <v>0.30040309653682112</v>
      </c>
      <c r="AH348" t="s">
        <v>110</v>
      </c>
      <c r="AI348" s="1">
        <v>44986</v>
      </c>
      <c r="AJ348" t="s">
        <v>41</v>
      </c>
      <c r="AK348">
        <v>6</v>
      </c>
    </row>
    <row r="349" spans="1:37" x14ac:dyDescent="0.25">
      <c r="A349">
        <v>44988</v>
      </c>
      <c r="B349">
        <v>8.2088894454345099E-2</v>
      </c>
      <c r="C349">
        <v>8.2670820939738669E-4</v>
      </c>
      <c r="D349">
        <v>6.9923356848750956E-3</v>
      </c>
      <c r="E349">
        <v>4.3248132807099278E-2</v>
      </c>
      <c r="F349">
        <v>3.4643699941151823E-2</v>
      </c>
      <c r="G349">
        <v>7.2626168256694573E-2</v>
      </c>
      <c r="H349">
        <v>5.2450061080938387E-2</v>
      </c>
      <c r="I349">
        <v>5.0278973804131287E-2</v>
      </c>
      <c r="J349">
        <v>0.20600272815959431</v>
      </c>
      <c r="K349">
        <v>1.0591464021309221E-3</v>
      </c>
      <c r="L349">
        <v>1.5736385946164382E-2</v>
      </c>
      <c r="M349">
        <v>3.655342496024241E-3</v>
      </c>
      <c r="N349">
        <v>2.643043139787794E-2</v>
      </c>
      <c r="O349">
        <v>0.17761225042912079</v>
      </c>
      <c r="P349">
        <v>3.7170226209482418E-2</v>
      </c>
      <c r="Q349">
        <v>1.3872935092153069E-2</v>
      </c>
      <c r="R349">
        <v>0</v>
      </c>
      <c r="S349">
        <v>7.8704563534896408E-4</v>
      </c>
      <c r="T349">
        <v>1.848915000306485E-2</v>
      </c>
      <c r="U349">
        <v>2.5328081164995249E-2</v>
      </c>
      <c r="V349">
        <v>0.32467910685874468</v>
      </c>
      <c r="W349">
        <v>0.21890972332512729</v>
      </c>
      <c r="X349">
        <v>5.6407466993158913E-2</v>
      </c>
      <c r="Y349">
        <v>6.4370834717838943E-2</v>
      </c>
      <c r="Z349">
        <v>8.4832661463401224E-2</v>
      </c>
      <c r="AA349">
        <v>5.4810071579135658E-2</v>
      </c>
      <c r="AB349">
        <v>7.4770309666474466E-2</v>
      </c>
      <c r="AC349">
        <v>2.4721530414667819E-2</v>
      </c>
      <c r="AD349">
        <v>1.3203832423359161E-2</v>
      </c>
      <c r="AE349">
        <v>1.4562365180543419E-2</v>
      </c>
      <c r="AF349">
        <v>8.7796279342903322E-2</v>
      </c>
      <c r="AG349">
        <v>0.1449365287379176</v>
      </c>
      <c r="AH349" t="s">
        <v>111</v>
      </c>
      <c r="AI349" s="1">
        <v>44986</v>
      </c>
      <c r="AJ349" t="s">
        <v>43</v>
      </c>
      <c r="AK349">
        <v>3</v>
      </c>
    </row>
    <row r="350" spans="1:37" x14ac:dyDescent="0.25">
      <c r="A350">
        <v>44987</v>
      </c>
      <c r="B350">
        <v>0.30763746889360288</v>
      </c>
      <c r="C350">
        <v>3.8159263653473479E-4</v>
      </c>
      <c r="D350">
        <v>0.1157189056438447</v>
      </c>
      <c r="E350">
        <v>8.2339957393475507E-2</v>
      </c>
      <c r="F350">
        <v>2.407953641244379E-2</v>
      </c>
      <c r="G350">
        <v>8.2343687753475045E-2</v>
      </c>
      <c r="H350">
        <v>4.4904643236510274E-3</v>
      </c>
      <c r="I350">
        <v>0.93850086574959013</v>
      </c>
      <c r="J350">
        <v>1.105981834136789E-2</v>
      </c>
      <c r="K350">
        <v>8.4308542958461009E-3</v>
      </c>
      <c r="L350">
        <v>5.1870541435710057E-3</v>
      </c>
      <c r="M350">
        <v>2.4064722867613919</v>
      </c>
      <c r="N350">
        <v>4.486553604752834E-2</v>
      </c>
      <c r="O350">
        <v>0.49919383499515119</v>
      </c>
      <c r="P350">
        <v>0.17982883641713249</v>
      </c>
      <c r="Q350">
        <v>0.1412905402670015</v>
      </c>
      <c r="R350">
        <v>2.3170019491865861E-3</v>
      </c>
      <c r="S350">
        <v>8.4099320247421894E-3</v>
      </c>
      <c r="T350">
        <v>0.1386377512524879</v>
      </c>
      <c r="U350">
        <v>1.9577647339935989E-2</v>
      </c>
      <c r="V350">
        <v>1.1030477327930051E-3</v>
      </c>
      <c r="W350">
        <v>7.5071457600508961E-3</v>
      </c>
      <c r="X350">
        <v>0.19291373884799079</v>
      </c>
      <c r="Y350">
        <v>5.251562794095231E-3</v>
      </c>
      <c r="Z350">
        <v>0.16182127355886661</v>
      </c>
      <c r="AA350">
        <v>0.1596978364320748</v>
      </c>
      <c r="AB350">
        <v>0.1198485912858752</v>
      </c>
      <c r="AC350">
        <v>0.51284360120796557</v>
      </c>
      <c r="AD350">
        <v>4.9317388220571363E-2</v>
      </c>
      <c r="AE350">
        <v>0.14867346751229291</v>
      </c>
      <c r="AF350">
        <v>0.24779835167732481</v>
      </c>
      <c r="AG350">
        <v>0.29621391759089449</v>
      </c>
      <c r="AH350" t="s">
        <v>111</v>
      </c>
      <c r="AI350" s="1">
        <v>44986</v>
      </c>
      <c r="AJ350" t="s">
        <v>38</v>
      </c>
      <c r="AK350">
        <v>2</v>
      </c>
    </row>
    <row r="351" spans="1:37" x14ac:dyDescent="0.25">
      <c r="A351">
        <v>44986</v>
      </c>
      <c r="B351">
        <v>2.0588043961879281</v>
      </c>
      <c r="C351">
        <v>1.175298494979008</v>
      </c>
      <c r="D351">
        <v>0.39766127965428022</v>
      </c>
      <c r="E351">
        <v>0.80208875354338705</v>
      </c>
      <c r="F351">
        <v>1.508882620897696</v>
      </c>
      <c r="G351">
        <v>1.965097880328865</v>
      </c>
      <c r="H351">
        <v>1.0027448423984791</v>
      </c>
      <c r="I351">
        <v>1.3599600868552131</v>
      </c>
      <c r="J351">
        <v>3.3941706096164421</v>
      </c>
      <c r="K351">
        <v>1.2591574634532781</v>
      </c>
      <c r="L351">
        <v>0.71242338453202547</v>
      </c>
      <c r="M351">
        <v>1.1102491665239529</v>
      </c>
      <c r="N351">
        <v>1.148732023412145</v>
      </c>
      <c r="O351">
        <v>0.53709535893473592</v>
      </c>
      <c r="P351">
        <v>1.2311333172104511</v>
      </c>
      <c r="Q351">
        <v>1.9254110567470351</v>
      </c>
      <c r="R351">
        <v>1.5576454193711651</v>
      </c>
      <c r="S351">
        <v>2.6170399783305669</v>
      </c>
      <c r="T351">
        <v>1.105661188794433</v>
      </c>
      <c r="U351">
        <v>1.6536791698287889</v>
      </c>
      <c r="V351">
        <v>10.939979622651331</v>
      </c>
      <c r="W351">
        <v>1.0733960015023389</v>
      </c>
      <c r="X351">
        <v>3.0750270064656871</v>
      </c>
      <c r="Y351">
        <v>1.2991367148111479</v>
      </c>
      <c r="Z351">
        <v>1.900670225002381</v>
      </c>
      <c r="AA351">
        <v>1.534031622242499</v>
      </c>
      <c r="AB351">
        <v>2.3920924289320808</v>
      </c>
      <c r="AC351">
        <v>0.96920835045701748</v>
      </c>
      <c r="AD351">
        <v>1.236701852713173</v>
      </c>
      <c r="AE351">
        <v>2.0293142501314501</v>
      </c>
      <c r="AF351">
        <v>2.488154862962229</v>
      </c>
      <c r="AG351">
        <v>0.80033789281814627</v>
      </c>
      <c r="AH351" t="s">
        <v>111</v>
      </c>
      <c r="AI351" s="1">
        <v>44986</v>
      </c>
      <c r="AJ351" t="s">
        <v>39</v>
      </c>
      <c r="AK351">
        <v>1</v>
      </c>
    </row>
    <row r="352" spans="1:37" x14ac:dyDescent="0.25">
      <c r="A352">
        <v>44985</v>
      </c>
      <c r="B352">
        <v>0.2146114758997103</v>
      </c>
      <c r="C352">
        <v>8.7798295367093497E-5</v>
      </c>
      <c r="D352">
        <v>0.77301773563891751</v>
      </c>
      <c r="E352">
        <v>0.1483533153197848</v>
      </c>
      <c r="F352">
        <v>0.11175014859952941</v>
      </c>
      <c r="G352">
        <v>0.15183408667972981</v>
      </c>
      <c r="H352">
        <v>0.79980882536123188</v>
      </c>
      <c r="I352">
        <v>0.14339154391823511</v>
      </c>
      <c r="J352">
        <v>1.8958704727576651E-4</v>
      </c>
      <c r="K352">
        <v>1.0486077697882159</v>
      </c>
      <c r="L352">
        <v>0.22876958138221731</v>
      </c>
      <c r="M352">
        <v>7.4424158564882048E-2</v>
      </c>
      <c r="N352">
        <v>3.7134174428677183E-2</v>
      </c>
      <c r="O352">
        <v>0.49053691768068503</v>
      </c>
      <c r="P352">
        <v>5.5123955495965528E-2</v>
      </c>
      <c r="Q352">
        <v>0.1227044315041374</v>
      </c>
      <c r="R352">
        <v>1.3697749198558339E-3</v>
      </c>
      <c r="S352">
        <v>0.1991624014984891</v>
      </c>
      <c r="T352">
        <v>0.27476449127547081</v>
      </c>
      <c r="U352">
        <v>3.9965979974137263E-2</v>
      </c>
      <c r="V352">
        <v>0.15956421695121589</v>
      </c>
      <c r="W352">
        <v>5.3918388278124632E-2</v>
      </c>
      <c r="X352">
        <v>8.6237463434550299E-2</v>
      </c>
      <c r="Y352">
        <v>0.73510989670263482</v>
      </c>
      <c r="Z352">
        <v>0.1262496175728996</v>
      </c>
      <c r="AA352">
        <v>0.11536671104120599</v>
      </c>
      <c r="AB352">
        <v>0.4179457658733513</v>
      </c>
      <c r="AC352">
        <v>0.38605620863473261</v>
      </c>
      <c r="AD352">
        <v>5.3772464869406587E-2</v>
      </c>
      <c r="AE352">
        <v>0.1219588419991368</v>
      </c>
      <c r="AF352">
        <v>0.25679513367509432</v>
      </c>
      <c r="AG352">
        <v>0.29327532685087498</v>
      </c>
      <c r="AH352" t="s">
        <v>111</v>
      </c>
      <c r="AI352" s="1">
        <v>44958</v>
      </c>
      <c r="AJ352" t="s">
        <v>40</v>
      </c>
      <c r="AK352">
        <v>28</v>
      </c>
    </row>
    <row r="353" spans="1:37" x14ac:dyDescent="0.25">
      <c r="A353">
        <v>44984</v>
      </c>
      <c r="B353">
        <v>0.1973577413569827</v>
      </c>
      <c r="C353">
        <v>1.6135307161063709E-2</v>
      </c>
      <c r="D353">
        <v>0.41036129959691142</v>
      </c>
      <c r="E353">
        <v>7.475843287667E-2</v>
      </c>
      <c r="F353">
        <v>4.3130701056031832E-2</v>
      </c>
      <c r="G353">
        <v>5.6430962666341483E-2</v>
      </c>
      <c r="H353">
        <v>0.29218035882166121</v>
      </c>
      <c r="I353">
        <v>7.0826611311443508E-2</v>
      </c>
      <c r="J353">
        <v>1.3164063441540801E-2</v>
      </c>
      <c r="K353">
        <v>3.9730184985069597E-2</v>
      </c>
      <c r="L353">
        <v>9.2574488811105693E-2</v>
      </c>
      <c r="M353">
        <v>4.8539052378125419E-2</v>
      </c>
      <c r="N353">
        <v>3.8517344528740248E-2</v>
      </c>
      <c r="O353">
        <v>2.7264637894602699E-2</v>
      </c>
      <c r="P353">
        <v>1.809213959127037E-3</v>
      </c>
      <c r="Q353">
        <v>2.8771465391902631E-2</v>
      </c>
      <c r="R353">
        <v>0</v>
      </c>
      <c r="S353">
        <v>0.16184152783380271</v>
      </c>
      <c r="T353">
        <v>4.4640643223315589E-2</v>
      </c>
      <c r="U353">
        <v>0</v>
      </c>
      <c r="V353">
        <v>8.57360726163892E-2</v>
      </c>
      <c r="W353">
        <v>0.11745083477175219</v>
      </c>
      <c r="X353">
        <v>0.1418844481018656</v>
      </c>
      <c r="Y353">
        <v>4.7823145814471566</v>
      </c>
      <c r="Z353">
        <v>0.12345775638168791</v>
      </c>
      <c r="AA353">
        <v>2.57641870362697E-2</v>
      </c>
      <c r="AB353">
        <v>8.9314498463421071E-2</v>
      </c>
      <c r="AC353">
        <v>0.76498326357718605</v>
      </c>
      <c r="AD353">
        <v>6.0965853063851612E-2</v>
      </c>
      <c r="AE353">
        <v>1.869453638114665E-2</v>
      </c>
      <c r="AF353">
        <v>0.12024688884827001</v>
      </c>
      <c r="AG353">
        <v>0.45656127964592308</v>
      </c>
      <c r="AH353" t="s">
        <v>111</v>
      </c>
      <c r="AI353" s="1">
        <v>44958</v>
      </c>
      <c r="AJ353" t="s">
        <v>41</v>
      </c>
      <c r="AK353">
        <v>27</v>
      </c>
    </row>
    <row r="354" spans="1:37" x14ac:dyDescent="0.25">
      <c r="A354">
        <v>44981</v>
      </c>
      <c r="B354">
        <v>0.1679349874921619</v>
      </c>
      <c r="C354">
        <v>5.6428609915607528E-4</v>
      </c>
      <c r="D354">
        <v>0.21684622599644171</v>
      </c>
      <c r="E354">
        <v>5.2375164402206693E-2</v>
      </c>
      <c r="F354">
        <v>1.050938314146996E-2</v>
      </c>
      <c r="G354">
        <v>5.988471658529837E-3</v>
      </c>
      <c r="H354">
        <v>0.40164968654822569</v>
      </c>
      <c r="I354">
        <v>0.23160046473150259</v>
      </c>
      <c r="J354">
        <v>3.2384365421648902E-4</v>
      </c>
      <c r="K354">
        <v>5.1605455080353059E-2</v>
      </c>
      <c r="L354">
        <v>0.79599158792424285</v>
      </c>
      <c r="M354">
        <v>3.0067547948642429E-2</v>
      </c>
      <c r="N354">
        <v>6.0762036003712827E-2</v>
      </c>
      <c r="O354">
        <v>0.31402972831242998</v>
      </c>
      <c r="P354">
        <v>1.0671939534365709E-3</v>
      </c>
      <c r="Q354">
        <v>2.8461706507632651E-2</v>
      </c>
      <c r="R354">
        <v>9.199121534732526E-4</v>
      </c>
      <c r="S354">
        <v>1.1378586523789929E-3</v>
      </c>
      <c r="T354">
        <v>9.9191573149898654E-2</v>
      </c>
      <c r="U354">
        <v>3.265035383571438E-2</v>
      </c>
      <c r="V354">
        <v>4.5106254839261277E-2</v>
      </c>
      <c r="W354">
        <v>0.19248740038222631</v>
      </c>
      <c r="X354">
        <v>1.7755185862226679E-2</v>
      </c>
      <c r="Y354">
        <v>2.9944800707319672</v>
      </c>
      <c r="Z354">
        <v>6.1108273960590952E-2</v>
      </c>
      <c r="AA354">
        <v>5.6153728430094127E-2</v>
      </c>
      <c r="AB354">
        <v>0.1202823733858752</v>
      </c>
      <c r="AC354">
        <v>0.6408441085711708</v>
      </c>
      <c r="AD354">
        <v>8.159372235977394E-2</v>
      </c>
      <c r="AE354">
        <v>1.4585768884233409E-2</v>
      </c>
      <c r="AF354">
        <v>8.0735143242491397E-2</v>
      </c>
      <c r="AG354">
        <v>0.44218502962628392</v>
      </c>
      <c r="AH354" t="s">
        <v>112</v>
      </c>
      <c r="AI354" s="1">
        <v>44958</v>
      </c>
      <c r="AJ354" t="s">
        <v>43</v>
      </c>
      <c r="AK354">
        <v>24</v>
      </c>
    </row>
    <row r="355" spans="1:37" x14ac:dyDescent="0.25">
      <c r="A355">
        <v>44980</v>
      </c>
      <c r="B355">
        <v>0.68508400272066439</v>
      </c>
      <c r="C355">
        <v>0.1525246508192083</v>
      </c>
      <c r="D355">
        <v>9.9055403894073704E-2</v>
      </c>
      <c r="E355">
        <v>0.57121818492017085</v>
      </c>
      <c r="F355">
        <v>0.64955623556041087</v>
      </c>
      <c r="G355">
        <v>0.57268336893264016</v>
      </c>
      <c r="H355">
        <v>0.4447319265161841</v>
      </c>
      <c r="I355">
        <v>0.35021143090810669</v>
      </c>
      <c r="J355">
        <v>1.3795080674607261</v>
      </c>
      <c r="K355">
        <v>1.2080467922650731</v>
      </c>
      <c r="L355">
        <v>0.25636803639208838</v>
      </c>
      <c r="M355">
        <v>0.33120380123648469</v>
      </c>
      <c r="N355">
        <v>0.7344450038238115</v>
      </c>
      <c r="O355">
        <v>0.60144887533044089</v>
      </c>
      <c r="P355">
        <v>0.45751311652512638</v>
      </c>
      <c r="Q355">
        <v>0.76401408652665193</v>
      </c>
      <c r="R355">
        <v>0.16351912935109861</v>
      </c>
      <c r="S355">
        <v>0.82687553911466771</v>
      </c>
      <c r="T355">
        <v>0.15556712426328179</v>
      </c>
      <c r="U355">
        <v>0.83188846491839885</v>
      </c>
      <c r="V355">
        <v>0.29586131119099129</v>
      </c>
      <c r="W355">
        <v>1.470938809405145</v>
      </c>
      <c r="X355">
        <v>0.40011353785595771</v>
      </c>
      <c r="Y355">
        <v>0.1952698757309006</v>
      </c>
      <c r="Z355">
        <v>0.72770170042624838</v>
      </c>
      <c r="AA355">
        <v>0.86725687749827918</v>
      </c>
      <c r="AB355">
        <v>0.50608525659808612</v>
      </c>
      <c r="AC355">
        <v>0.25210919293848139</v>
      </c>
      <c r="AD355">
        <v>0.73865905326794457</v>
      </c>
      <c r="AE355">
        <v>0.72656727036286672</v>
      </c>
      <c r="AF355">
        <v>0.66528544696122471</v>
      </c>
      <c r="AG355">
        <v>0.40815728490661968</v>
      </c>
      <c r="AH355" t="s">
        <v>112</v>
      </c>
      <c r="AI355" s="1">
        <v>44958</v>
      </c>
      <c r="AJ355" t="s">
        <v>38</v>
      </c>
      <c r="AK355">
        <v>23</v>
      </c>
    </row>
    <row r="356" spans="1:37" x14ac:dyDescent="0.25">
      <c r="A356">
        <v>44979</v>
      </c>
      <c r="B356">
        <v>0.169039670142104</v>
      </c>
      <c r="C356">
        <v>4.6097057850504432E-4</v>
      </c>
      <c r="D356">
        <v>3.2901104073831031E-3</v>
      </c>
      <c r="E356">
        <v>9.0507292510225004E-2</v>
      </c>
      <c r="F356">
        <v>5.242075385735138E-3</v>
      </c>
      <c r="G356">
        <v>8.7384518090439078E-3</v>
      </c>
      <c r="H356">
        <v>1.6768466624111869E-2</v>
      </c>
      <c r="I356">
        <v>2.535086584379611E-2</v>
      </c>
      <c r="J356">
        <v>0.28026791549633617</v>
      </c>
      <c r="K356">
        <v>5.9839689691109591E-3</v>
      </c>
      <c r="L356">
        <v>0.61906991332532169</v>
      </c>
      <c r="M356">
        <v>0.13698960381263231</v>
      </c>
      <c r="N356">
        <v>2.0640335227756771E-2</v>
      </c>
      <c r="O356">
        <v>4.7455935632647682E-2</v>
      </c>
      <c r="P356">
        <v>0.79646238411138759</v>
      </c>
      <c r="Q356">
        <v>1.157162923488095E-4</v>
      </c>
      <c r="R356">
        <v>0</v>
      </c>
      <c r="S356">
        <v>0.61585425681930339</v>
      </c>
      <c r="T356">
        <v>1.219663967684784E-2</v>
      </c>
      <c r="U356">
        <v>0</v>
      </c>
      <c r="V356">
        <v>1.849584744718513E-3</v>
      </c>
      <c r="W356">
        <v>1.200080649023464E-2</v>
      </c>
      <c r="X356">
        <v>1.434600940207633E-2</v>
      </c>
      <c r="Y356">
        <v>1.455564181299805</v>
      </c>
      <c r="Z356">
        <v>0.1203599172610588</v>
      </c>
      <c r="AA356">
        <v>0.16875543467504039</v>
      </c>
      <c r="AB356">
        <v>1.042832887522643E-2</v>
      </c>
      <c r="AC356">
        <v>0.57159036103043714</v>
      </c>
      <c r="AD356">
        <v>7.0570065217169086E-3</v>
      </c>
      <c r="AE356">
        <v>3.1957869785149079E-3</v>
      </c>
      <c r="AF356">
        <v>0.20671860691776911</v>
      </c>
      <c r="AG356">
        <v>0.30140232949525941</v>
      </c>
      <c r="AH356" t="s">
        <v>112</v>
      </c>
      <c r="AI356" s="1">
        <v>44958</v>
      </c>
      <c r="AJ356" t="s">
        <v>39</v>
      </c>
      <c r="AK356">
        <v>22</v>
      </c>
    </row>
    <row r="357" spans="1:37" x14ac:dyDescent="0.25">
      <c r="A357">
        <v>44978</v>
      </c>
      <c r="B357">
        <v>0.56489249391370089</v>
      </c>
      <c r="C357">
        <v>0.30331780518862628</v>
      </c>
      <c r="D357">
        <v>0.59251273115307579</v>
      </c>
      <c r="E357">
        <v>0.32005636648433122</v>
      </c>
      <c r="F357">
        <v>2.3524105452340082E-3</v>
      </c>
      <c r="G357">
        <v>2.394594454975718E-3</v>
      </c>
      <c r="H357">
        <v>0.24329727231851961</v>
      </c>
      <c r="I357">
        <v>3.1964730645483802E-2</v>
      </c>
      <c r="J357">
        <v>2.271980399030312</v>
      </c>
      <c r="K357">
        <v>0.15151323671922559</v>
      </c>
      <c r="L357">
        <v>0.1996191310432551</v>
      </c>
      <c r="M357">
        <v>0.47114275152773538</v>
      </c>
      <c r="N357">
        <v>6.156139019876887E-2</v>
      </c>
      <c r="O357">
        <v>0.24623545770296479</v>
      </c>
      <c r="P357">
        <v>1.366424270464712</v>
      </c>
      <c r="Q357">
        <v>0.15152619095405051</v>
      </c>
      <c r="R357">
        <v>1.292908072729143E-3</v>
      </c>
      <c r="S357">
        <v>1.135371145269203E-3</v>
      </c>
      <c r="T357">
        <v>2.3645763666576631E-2</v>
      </c>
      <c r="U357">
        <v>0.13262985642889699</v>
      </c>
      <c r="V357">
        <v>1.1935865772019909</v>
      </c>
      <c r="W357">
        <v>0.56194282451459743</v>
      </c>
      <c r="X357">
        <v>0.50070315020537393</v>
      </c>
      <c r="Y357">
        <v>0.73969702724941555</v>
      </c>
      <c r="Z357">
        <v>0.33582313072783132</v>
      </c>
      <c r="AA357">
        <v>0.40754660812118298</v>
      </c>
      <c r="AB357">
        <v>0.23393667399963819</v>
      </c>
      <c r="AC357">
        <v>1.2827446242397049</v>
      </c>
      <c r="AD357">
        <v>3.7017906552777813E-2</v>
      </c>
      <c r="AE357">
        <v>3.7231031645873422E-2</v>
      </c>
      <c r="AF357">
        <v>0.7515319985636193</v>
      </c>
      <c r="AG357">
        <v>0.88052028416300654</v>
      </c>
      <c r="AH357" t="s">
        <v>112</v>
      </c>
      <c r="AI357" s="1">
        <v>44958</v>
      </c>
      <c r="AJ357" t="s">
        <v>40</v>
      </c>
      <c r="AK357">
        <v>21</v>
      </c>
    </row>
    <row r="358" spans="1:37" x14ac:dyDescent="0.25">
      <c r="A358">
        <v>44977</v>
      </c>
      <c r="B358">
        <v>5.2617980145924506</v>
      </c>
      <c r="C358">
        <v>2.9975956784182731</v>
      </c>
      <c r="D358">
        <v>1.3253802185737329</v>
      </c>
      <c r="E358">
        <v>9.0170551881461005</v>
      </c>
      <c r="F358">
        <v>8.0211361380933344</v>
      </c>
      <c r="G358">
        <v>10.102440807604051</v>
      </c>
      <c r="H358">
        <v>3.4074607455222359</v>
      </c>
      <c r="I358">
        <v>3.4433073244552772</v>
      </c>
      <c r="J358">
        <v>4.3520642374348242</v>
      </c>
      <c r="K358">
        <v>2.8846046204783931</v>
      </c>
      <c r="L358">
        <v>3.720277663423829</v>
      </c>
      <c r="M358">
        <v>2.5268984102463312</v>
      </c>
      <c r="N358">
        <v>4.5297341250867351</v>
      </c>
      <c r="O358">
        <v>2.5523112302861959</v>
      </c>
      <c r="P358">
        <v>3.2410763476130322</v>
      </c>
      <c r="Q358">
        <v>3.312871578393366</v>
      </c>
      <c r="R358">
        <v>5.9947523843325081</v>
      </c>
      <c r="S358">
        <v>4.6769504065019127</v>
      </c>
      <c r="T358">
        <v>3.1010071648941389</v>
      </c>
      <c r="U358">
        <v>3.6769644512944359</v>
      </c>
      <c r="V358">
        <v>2.497711930392283</v>
      </c>
      <c r="W358">
        <v>3.315765161935682</v>
      </c>
      <c r="X358">
        <v>5.848040745091927</v>
      </c>
      <c r="Y358">
        <v>1.206106259764526</v>
      </c>
      <c r="Z358">
        <v>7.4926640522342716</v>
      </c>
      <c r="AA358">
        <v>3.9016029287649152</v>
      </c>
      <c r="AB358">
        <v>3.6404699436594061</v>
      </c>
      <c r="AC358">
        <v>2.1397067310473372</v>
      </c>
      <c r="AD358">
        <v>3.807867123534856</v>
      </c>
      <c r="AE358">
        <v>5.6236184256134951</v>
      </c>
      <c r="AF358">
        <v>5.6140092566695943</v>
      </c>
      <c r="AG358">
        <v>4.5265466309001701</v>
      </c>
      <c r="AH358" t="s">
        <v>112</v>
      </c>
      <c r="AI358" s="1">
        <v>44958</v>
      </c>
      <c r="AJ358" t="s">
        <v>41</v>
      </c>
      <c r="AK358">
        <v>20</v>
      </c>
    </row>
    <row r="359" spans="1:37" x14ac:dyDescent="0.25">
      <c r="A359">
        <v>44974</v>
      </c>
      <c r="B359">
        <v>0.49546720649067322</v>
      </c>
      <c r="C359">
        <v>7.1001493566590834E-3</v>
      </c>
      <c r="D359">
        <v>0.1238482167095292</v>
      </c>
      <c r="E359">
        <v>0.29269104277834451</v>
      </c>
      <c r="F359">
        <v>0.14101570581775991</v>
      </c>
      <c r="G359">
        <v>0.2220969188859615</v>
      </c>
      <c r="H359">
        <v>0.72810553593237692</v>
      </c>
      <c r="I359">
        <v>3.0393863820884531E-2</v>
      </c>
      <c r="J359">
        <v>2.0804017870401689E-2</v>
      </c>
      <c r="K359">
        <v>1.340167586674181E-3</v>
      </c>
      <c r="L359">
        <v>3.6543445487403473E-2</v>
      </c>
      <c r="M359">
        <v>0.1133143392185391</v>
      </c>
      <c r="N359">
        <v>0.45167835048180383</v>
      </c>
      <c r="O359">
        <v>0.45804080452166629</v>
      </c>
      <c r="P359">
        <v>0.55830468476356709</v>
      </c>
      <c r="Q359">
        <v>0.50210922671779712</v>
      </c>
      <c r="R359">
        <v>1.8634011734316209</v>
      </c>
      <c r="S359">
        <v>1.2796037976861579E-2</v>
      </c>
      <c r="T359">
        <v>5.8784506690988607E-2</v>
      </c>
      <c r="U359">
        <v>1.584792848632206E-4</v>
      </c>
      <c r="V359">
        <v>0.1266992976814853</v>
      </c>
      <c r="W359">
        <v>0.17648985069739229</v>
      </c>
      <c r="X359">
        <v>0.48238920007345432</v>
      </c>
      <c r="Y359">
        <v>4.1049522955983297E-2</v>
      </c>
      <c r="Z359">
        <v>0.51240374918870624</v>
      </c>
      <c r="AA359">
        <v>0.302419439455266</v>
      </c>
      <c r="AB359">
        <v>0.37047935066369481</v>
      </c>
      <c r="AC359">
        <v>7.9631558536547131E-2</v>
      </c>
      <c r="AD359">
        <v>0.17550961742276999</v>
      </c>
      <c r="AE359">
        <v>0.11240987123356069</v>
      </c>
      <c r="AF359">
        <v>0.61837474576764828</v>
      </c>
      <c r="AG359">
        <v>0.42434822426678748</v>
      </c>
      <c r="AH359" t="s">
        <v>113</v>
      </c>
      <c r="AI359" s="1">
        <v>44958</v>
      </c>
      <c r="AJ359" t="s">
        <v>43</v>
      </c>
      <c r="AK359">
        <v>17</v>
      </c>
    </row>
    <row r="360" spans="1:37" x14ac:dyDescent="0.25">
      <c r="A360">
        <v>44973</v>
      </c>
      <c r="B360">
        <v>1.9169251565046279</v>
      </c>
      <c r="C360">
        <v>0.33541464469285109</v>
      </c>
      <c r="D360">
        <v>1.0689441825450761</v>
      </c>
      <c r="E360">
        <v>0.81096325557681215</v>
      </c>
      <c r="F360">
        <v>1.556622126966271</v>
      </c>
      <c r="G360">
        <v>1.397895478008514</v>
      </c>
      <c r="H360">
        <v>0.88634247859777771</v>
      </c>
      <c r="I360">
        <v>0.14767647906912279</v>
      </c>
      <c r="J360">
        <v>7.1855902168352976</v>
      </c>
      <c r="K360">
        <v>14.354776135066491</v>
      </c>
      <c r="L360">
        <v>1.257401282385863E-2</v>
      </c>
      <c r="M360">
        <v>0.72064766958567839</v>
      </c>
      <c r="N360">
        <v>0.83664073386589366</v>
      </c>
      <c r="O360">
        <v>3.231089759571077</v>
      </c>
      <c r="P360">
        <v>0.71968826061950963</v>
      </c>
      <c r="Q360">
        <v>0.87825518123116797</v>
      </c>
      <c r="R360">
        <v>0.50287219814941975</v>
      </c>
      <c r="S360">
        <v>4.9897367344613563</v>
      </c>
      <c r="T360">
        <v>0.6558642340954951</v>
      </c>
      <c r="U360">
        <v>1.0924094493716889</v>
      </c>
      <c r="V360">
        <v>2.7795108720212789</v>
      </c>
      <c r="W360">
        <v>2.1230894920103882</v>
      </c>
      <c r="X360">
        <v>0.38662117669174739</v>
      </c>
      <c r="Y360">
        <v>0.31467382189349191</v>
      </c>
      <c r="Z360">
        <v>1.423279294350327</v>
      </c>
      <c r="AA360">
        <v>2.5380056218666041</v>
      </c>
      <c r="AB360">
        <v>1.743846541312325</v>
      </c>
      <c r="AC360">
        <v>0.53151806811506197</v>
      </c>
      <c r="AD360">
        <v>1.0268917661387871</v>
      </c>
      <c r="AE360">
        <v>1.9313700217873391</v>
      </c>
      <c r="AF360">
        <v>2.0204948977384789</v>
      </c>
      <c r="AG360">
        <v>0.86108239168118395</v>
      </c>
      <c r="AH360" t="s">
        <v>113</v>
      </c>
      <c r="AI360" s="1">
        <v>44958</v>
      </c>
      <c r="AJ360" t="s">
        <v>38</v>
      </c>
      <c r="AK360">
        <v>16</v>
      </c>
    </row>
    <row r="361" spans="1:37" x14ac:dyDescent="0.25">
      <c r="A361">
        <v>44972</v>
      </c>
      <c r="B361">
        <v>1.490396813971512</v>
      </c>
      <c r="C361">
        <v>0.37784424414147771</v>
      </c>
      <c r="D361">
        <v>7.8129031920003145E-2</v>
      </c>
      <c r="E361">
        <v>2.042038051786232</v>
      </c>
      <c r="F361">
        <v>2.4057092935841058</v>
      </c>
      <c r="G361">
        <v>0.63939261457247765</v>
      </c>
      <c r="H361">
        <v>0.43278962867855009</v>
      </c>
      <c r="I361">
        <v>0.71099715353327508</v>
      </c>
      <c r="J361">
        <v>0.62085445881777279</v>
      </c>
      <c r="K361">
        <v>0.75572237973247824</v>
      </c>
      <c r="L361">
        <v>0.25675651997689392</v>
      </c>
      <c r="M361">
        <v>0.52051322077459317</v>
      </c>
      <c r="N361">
        <v>0.50636114274121058</v>
      </c>
      <c r="O361">
        <v>0.14191978679996209</v>
      </c>
      <c r="P361">
        <v>0.48118887696610052</v>
      </c>
      <c r="Q361">
        <v>0.48490404918459612</v>
      </c>
      <c r="R361">
        <v>8.5677064039179782E-2</v>
      </c>
      <c r="S361">
        <v>1.14005881630122</v>
      </c>
      <c r="T361">
        <v>0.41612436579628731</v>
      </c>
      <c r="U361">
        <v>8.2590708817414968E-2</v>
      </c>
      <c r="V361">
        <v>5.0124596798212506</v>
      </c>
      <c r="W361">
        <v>2.1090130986680129</v>
      </c>
      <c r="X361">
        <v>3.6340554250175439</v>
      </c>
      <c r="Y361">
        <v>7.5043423769099588E-2</v>
      </c>
      <c r="Z361">
        <v>1.998464792509145</v>
      </c>
      <c r="AA361">
        <v>0.73081034408297618</v>
      </c>
      <c r="AB361">
        <v>1.040184176827682</v>
      </c>
      <c r="AC361">
        <v>0.31124758451412998</v>
      </c>
      <c r="AD361">
        <v>0.45399739722951149</v>
      </c>
      <c r="AE361">
        <v>0.89528690581124759</v>
      </c>
      <c r="AF361">
        <v>2.1005105333518248</v>
      </c>
      <c r="AG361">
        <v>0.98773383883768162</v>
      </c>
      <c r="AH361" t="s">
        <v>113</v>
      </c>
      <c r="AI361" s="1">
        <v>44958</v>
      </c>
      <c r="AJ361" t="s">
        <v>39</v>
      </c>
      <c r="AK361">
        <v>15</v>
      </c>
    </row>
    <row r="362" spans="1:37" x14ac:dyDescent="0.25">
      <c r="A362">
        <v>44971</v>
      </c>
      <c r="B362">
        <v>0.3488482181032051</v>
      </c>
      <c r="C362">
        <v>7.1963040273294407E-2</v>
      </c>
      <c r="D362">
        <v>0.29134811064895738</v>
      </c>
      <c r="E362">
        <v>0.40479096876345971</v>
      </c>
      <c r="F362">
        <v>0.198736205142824</v>
      </c>
      <c r="G362">
        <v>0.36466501564994069</v>
      </c>
      <c r="H362">
        <v>6.6076182989071849E-2</v>
      </c>
      <c r="I362">
        <v>0.13063997772389391</v>
      </c>
      <c r="J362">
        <v>2.8855448899116121E-2</v>
      </c>
      <c r="K362">
        <v>0.1287604163459988</v>
      </c>
      <c r="L362">
        <v>0.34055729138749569</v>
      </c>
      <c r="M362">
        <v>9.7835917076832188E-2</v>
      </c>
      <c r="N362">
        <v>0.40606495669137671</v>
      </c>
      <c r="O362">
        <v>0.1729478587974955</v>
      </c>
      <c r="P362">
        <v>0.83937605963204187</v>
      </c>
      <c r="Q362">
        <v>8.5058535786718736E-2</v>
      </c>
      <c r="R362">
        <v>1.39599782262953E-3</v>
      </c>
      <c r="S362">
        <v>0.51424542559083575</v>
      </c>
      <c r="T362">
        <v>9.2273859912515771E-2</v>
      </c>
      <c r="U362">
        <v>8.3862995847254504E-5</v>
      </c>
      <c r="V362">
        <v>0.14257508700529389</v>
      </c>
      <c r="W362">
        <v>0.19631598662794961</v>
      </c>
      <c r="X362">
        <v>0.1586281485314244</v>
      </c>
      <c r="Y362">
        <v>0.3352081545151791</v>
      </c>
      <c r="Z362">
        <v>0.43553076615340569</v>
      </c>
      <c r="AA362">
        <v>0.33456233177798539</v>
      </c>
      <c r="AB362">
        <v>0.13226168044403741</v>
      </c>
      <c r="AC362">
        <v>0.29552548247001809</v>
      </c>
      <c r="AD362">
        <v>6.4883234183830532E-2</v>
      </c>
      <c r="AE362">
        <v>0.14698536469752621</v>
      </c>
      <c r="AF362">
        <v>0.43472354303441652</v>
      </c>
      <c r="AG362">
        <v>0.35370302010368138</v>
      </c>
      <c r="AH362" t="s">
        <v>113</v>
      </c>
      <c r="AI362" s="1">
        <v>44958</v>
      </c>
      <c r="AJ362" t="s">
        <v>40</v>
      </c>
      <c r="AK362">
        <v>14</v>
      </c>
    </row>
    <row r="363" spans="1:37" x14ac:dyDescent="0.25">
      <c r="A363">
        <v>44970</v>
      </c>
      <c r="B363">
        <v>0.12958045801006171</v>
      </c>
      <c r="C363">
        <v>0.75536124099992863</v>
      </c>
      <c r="D363">
        <v>0.19003243421630031</v>
      </c>
      <c r="E363">
        <v>2.2353110441105668E-2</v>
      </c>
      <c r="F363">
        <v>2.6530887599120319E-2</v>
      </c>
      <c r="G363">
        <v>8.5316759198515668E-2</v>
      </c>
      <c r="H363">
        <v>7.0291608101348185E-2</v>
      </c>
      <c r="I363">
        <v>3.1539888663372458E-3</v>
      </c>
      <c r="J363">
        <v>0.1797169789280402</v>
      </c>
      <c r="K363">
        <v>3.4496301030697889E-2</v>
      </c>
      <c r="L363">
        <v>6.1069228213777957E-2</v>
      </c>
      <c r="M363">
        <v>0.32484714125454223</v>
      </c>
      <c r="N363">
        <v>3.4579150768324247E-2</v>
      </c>
      <c r="O363">
        <v>5.0511848115542761E-2</v>
      </c>
      <c r="P363">
        <v>0.41408942213926009</v>
      </c>
      <c r="Q363">
        <v>0.1163260976920247</v>
      </c>
      <c r="R363">
        <v>0</v>
      </c>
      <c r="S363">
        <v>4.4370482553534367E-2</v>
      </c>
      <c r="T363">
        <v>0.34506554443894411</v>
      </c>
      <c r="U363">
        <v>0</v>
      </c>
      <c r="V363">
        <v>6.1569474031750338E-2</v>
      </c>
      <c r="W363">
        <v>2.343178970325682</v>
      </c>
      <c r="X363">
        <v>5.9996815237127459E-2</v>
      </c>
      <c r="Y363">
        <v>1.6380009374853861E-2</v>
      </c>
      <c r="Z363">
        <v>0.14267737735750879</v>
      </c>
      <c r="AA363">
        <v>7.9203218451909016E-2</v>
      </c>
      <c r="AB363">
        <v>0.12849988888945729</v>
      </c>
      <c r="AC363">
        <v>0.18606097877661451</v>
      </c>
      <c r="AD363">
        <v>0.23814397149486111</v>
      </c>
      <c r="AE363">
        <v>6.5616327401143801E-2</v>
      </c>
      <c r="AF363">
        <v>0.11665339168811641</v>
      </c>
      <c r="AG363">
        <v>0.2144877699225374</v>
      </c>
      <c r="AH363" t="s">
        <v>113</v>
      </c>
      <c r="AI363" s="1">
        <v>44958</v>
      </c>
      <c r="AJ363" t="s">
        <v>41</v>
      </c>
      <c r="AK363">
        <v>13</v>
      </c>
    </row>
    <row r="364" spans="1:37" x14ac:dyDescent="0.25">
      <c r="A364">
        <v>44967</v>
      </c>
      <c r="B364">
        <v>9.4186773076993413E-2</v>
      </c>
      <c r="C364">
        <v>0</v>
      </c>
      <c r="D364">
        <v>3.0379993722300609E-2</v>
      </c>
      <c r="E364">
        <v>6.0956212712182989E-2</v>
      </c>
      <c r="F364">
        <v>8.9724492645188642E-2</v>
      </c>
      <c r="G364">
        <v>2.6846159983422869E-2</v>
      </c>
      <c r="H364">
        <v>5.7197989782245259E-2</v>
      </c>
      <c r="I364">
        <v>3.596093384453615E-2</v>
      </c>
      <c r="J364">
        <v>6.0641724214212898E-3</v>
      </c>
      <c r="K364">
        <v>3.0621656516770238E-2</v>
      </c>
      <c r="L364">
        <v>2.2656869864988941E-2</v>
      </c>
      <c r="M364">
        <v>1.480415523449533E-3</v>
      </c>
      <c r="N364">
        <v>3.4071598061133838E-3</v>
      </c>
      <c r="O364">
        <v>6.9016945520303408E-2</v>
      </c>
      <c r="P364">
        <v>0.37674671991650022</v>
      </c>
      <c r="Q364">
        <v>1.6971775293450252E-2</v>
      </c>
      <c r="R364">
        <v>3.0733192677684818E-4</v>
      </c>
      <c r="S364">
        <v>2.3432891100318119E-2</v>
      </c>
      <c r="T364">
        <v>0.35682307010674402</v>
      </c>
      <c r="U364">
        <v>9.1515887055254777E-2</v>
      </c>
      <c r="V364">
        <v>6.69816888021776E-2</v>
      </c>
      <c r="W364">
        <v>0.23727495932477799</v>
      </c>
      <c r="X364">
        <v>7.8051359114949884E-2</v>
      </c>
      <c r="Y364">
        <v>0.90486831237574983</v>
      </c>
      <c r="Z364">
        <v>6.7572086527921016E-2</v>
      </c>
      <c r="AA364">
        <v>7.1105521715030554E-2</v>
      </c>
      <c r="AB364">
        <v>0.12699754558191739</v>
      </c>
      <c r="AC364">
        <v>0.1793383310328974</v>
      </c>
      <c r="AD364">
        <v>4.9190823731875347E-2</v>
      </c>
      <c r="AE364">
        <v>4.2830530346229613E-2</v>
      </c>
      <c r="AF364">
        <v>0.1148863418523474</v>
      </c>
      <c r="AG364">
        <v>0.118769109104122</v>
      </c>
      <c r="AH364" t="s">
        <v>114</v>
      </c>
      <c r="AI364" s="1">
        <v>44958</v>
      </c>
      <c r="AJ364" t="s">
        <v>43</v>
      </c>
      <c r="AK364">
        <v>10</v>
      </c>
    </row>
    <row r="365" spans="1:37" x14ac:dyDescent="0.25">
      <c r="A365">
        <v>44966</v>
      </c>
      <c r="B365">
        <v>0.70615615493998785</v>
      </c>
      <c r="C365">
        <v>9.1078459474443582E-2</v>
      </c>
      <c r="D365">
        <v>2.469637306031279E-2</v>
      </c>
      <c r="E365">
        <v>0.18860324812286111</v>
      </c>
      <c r="F365">
        <v>9.850411408247545E-3</v>
      </c>
      <c r="G365">
        <v>0.14780705169915759</v>
      </c>
      <c r="H365">
        <v>0.12821742547436521</v>
      </c>
      <c r="I365">
        <v>6.3674086638984384E-2</v>
      </c>
      <c r="J365">
        <v>2.8358999243508172</v>
      </c>
      <c r="K365">
        <v>5.3914639859235143</v>
      </c>
      <c r="L365">
        <v>7.1408562330232568E-5</v>
      </c>
      <c r="M365">
        <v>0.14105976244805141</v>
      </c>
      <c r="N365">
        <v>1.6457150388160049</v>
      </c>
      <c r="O365">
        <v>0.15533887940560059</v>
      </c>
      <c r="P365">
        <v>0.3602186895722565</v>
      </c>
      <c r="Q365">
        <v>2.321970224299218E-2</v>
      </c>
      <c r="R365">
        <v>5.6544127111296208E-2</v>
      </c>
      <c r="S365">
        <v>2.7799767795376488E-3</v>
      </c>
      <c r="T365">
        <v>0.1744765293938485</v>
      </c>
      <c r="U365">
        <v>13.25647768404907</v>
      </c>
      <c r="V365">
        <v>0.23592604728808911</v>
      </c>
      <c r="W365">
        <v>7.4601761021099111E-2</v>
      </c>
      <c r="X365">
        <v>0.12616684440449019</v>
      </c>
      <c r="Y365">
        <v>0.36010720949355302</v>
      </c>
      <c r="Z365">
        <v>0.1952323552803569</v>
      </c>
      <c r="AA365">
        <v>2.723415018239157</v>
      </c>
      <c r="AB365">
        <v>0.122603012285599</v>
      </c>
      <c r="AC365">
        <v>0.19854892849312639</v>
      </c>
      <c r="AD365">
        <v>3.763254789269016E-2</v>
      </c>
      <c r="AE365">
        <v>0.10807224192987359</v>
      </c>
      <c r="AF365">
        <v>1.406345337759461</v>
      </c>
      <c r="AG365">
        <v>0.25417241084220249</v>
      </c>
      <c r="AH365" t="s">
        <v>114</v>
      </c>
      <c r="AI365" s="1">
        <v>44958</v>
      </c>
      <c r="AJ365" t="s">
        <v>38</v>
      </c>
      <c r="AK365">
        <v>9</v>
      </c>
    </row>
    <row r="366" spans="1:37" x14ac:dyDescent="0.25">
      <c r="A366">
        <v>44965</v>
      </c>
      <c r="B366">
        <v>0.69476067671906616</v>
      </c>
      <c r="C366">
        <v>0.11074964633177049</v>
      </c>
      <c r="D366">
        <v>2.0546329280740561E-2</v>
      </c>
      <c r="E366">
        <v>0.33195724704949031</v>
      </c>
      <c r="F366">
        <v>3.4688034532866743E-2</v>
      </c>
      <c r="G366">
        <v>0.28043963968127089</v>
      </c>
      <c r="H366">
        <v>0.57685826664316087</v>
      </c>
      <c r="I366">
        <v>0.55111616932211316</v>
      </c>
      <c r="J366">
        <v>0.53701234283854649</v>
      </c>
      <c r="K366">
        <v>0.59171825790551913</v>
      </c>
      <c r="L366">
        <v>0.23986722845587419</v>
      </c>
      <c r="M366">
        <v>0.21573655848250561</v>
      </c>
      <c r="N366">
        <v>0.76960919083906099</v>
      </c>
      <c r="O366">
        <v>0.15591223409971119</v>
      </c>
      <c r="P366">
        <v>2.6902267072831618</v>
      </c>
      <c r="Q366">
        <v>0.14707358992991901</v>
      </c>
      <c r="R366">
        <v>0.1723813031204437</v>
      </c>
      <c r="S366">
        <v>2.8697852361745131</v>
      </c>
      <c r="T366">
        <v>0.37437560222313582</v>
      </c>
      <c r="U366">
        <v>0.31412877607049838</v>
      </c>
      <c r="V366">
        <v>0.28100336660784758</v>
      </c>
      <c r="W366">
        <v>0.35603481049605512</v>
      </c>
      <c r="X366">
        <v>0.49656880316862462</v>
      </c>
      <c r="Y366">
        <v>0.1621333851101403</v>
      </c>
      <c r="Z366">
        <v>0.58696279977829058</v>
      </c>
      <c r="AA366">
        <v>1.317726077496481</v>
      </c>
      <c r="AB366">
        <v>0.24790252255118839</v>
      </c>
      <c r="AC366">
        <v>0.1871613170298411</v>
      </c>
      <c r="AD366">
        <v>0.27149544289239042</v>
      </c>
      <c r="AE366">
        <v>0.28772778746620958</v>
      </c>
      <c r="AF366">
        <v>0.71243679722974229</v>
      </c>
      <c r="AG366">
        <v>1.0523734640435289</v>
      </c>
      <c r="AH366" t="s">
        <v>114</v>
      </c>
      <c r="AI366" s="1">
        <v>44958</v>
      </c>
      <c r="AJ366" t="s">
        <v>39</v>
      </c>
      <c r="AK366">
        <v>8</v>
      </c>
    </row>
    <row r="367" spans="1:37" x14ac:dyDescent="0.25">
      <c r="A367">
        <v>44964</v>
      </c>
      <c r="B367">
        <v>0.17500866508852381</v>
      </c>
      <c r="C367">
        <v>0.146444215224832</v>
      </c>
      <c r="D367">
        <v>1.662999943247339E-3</v>
      </c>
      <c r="E367">
        <v>9.9850058798622174E-2</v>
      </c>
      <c r="F367">
        <v>1.8714644160272389E-3</v>
      </c>
      <c r="G367">
        <v>1.3958034261398239E-2</v>
      </c>
      <c r="H367">
        <v>9.0026940741624473E-3</v>
      </c>
      <c r="I367">
        <v>0.33509319257791342</v>
      </c>
      <c r="J367">
        <v>7.482564889071E-2</v>
      </c>
      <c r="K367">
        <v>5.0454818761261821E-3</v>
      </c>
      <c r="L367">
        <v>0.1154368484713712</v>
      </c>
      <c r="M367">
        <v>7.9686823472154195E-2</v>
      </c>
      <c r="N367">
        <v>2.2772254948083071E-4</v>
      </c>
      <c r="O367">
        <v>6.3231595853851059E-3</v>
      </c>
      <c r="P367">
        <v>0.16035826882823129</v>
      </c>
      <c r="Q367">
        <v>5.7699555666727333E-2</v>
      </c>
      <c r="R367">
        <v>0</v>
      </c>
      <c r="S367">
        <v>6.3499114887409519E-5</v>
      </c>
      <c r="T367">
        <v>3.395608490027751E-2</v>
      </c>
      <c r="U367">
        <v>0</v>
      </c>
      <c r="V367">
        <v>0.16498608347908569</v>
      </c>
      <c r="W367">
        <v>4.8778143741384422E-2</v>
      </c>
      <c r="X367">
        <v>0.1611050489835204</v>
      </c>
      <c r="Y367">
        <v>6.0621881411892069</v>
      </c>
      <c r="Z367">
        <v>0.10961798780459719</v>
      </c>
      <c r="AA367">
        <v>7.0318197789366127E-2</v>
      </c>
      <c r="AB367">
        <v>0.1056565335664798</v>
      </c>
      <c r="AC367">
        <v>0.6526228636719027</v>
      </c>
      <c r="AD367">
        <v>1.0936000924629709E-2</v>
      </c>
      <c r="AE367">
        <v>0.12270830983865461</v>
      </c>
      <c r="AF367">
        <v>7.3636225488932991E-2</v>
      </c>
      <c r="AG367">
        <v>0.56836333110094617</v>
      </c>
      <c r="AH367" t="s">
        <v>114</v>
      </c>
      <c r="AI367" s="1">
        <v>44958</v>
      </c>
      <c r="AJ367" t="s">
        <v>40</v>
      </c>
      <c r="AK367">
        <v>7</v>
      </c>
    </row>
    <row r="368" spans="1:37" x14ac:dyDescent="0.25">
      <c r="A368">
        <v>44963</v>
      </c>
      <c r="B368">
        <v>0.49292318479608538</v>
      </c>
      <c r="C368">
        <v>1.0772333456205321</v>
      </c>
      <c r="D368">
        <v>0.41988505138184551</v>
      </c>
      <c r="E368">
        <v>0.40514210023577441</v>
      </c>
      <c r="F368">
        <v>0.38917619084217048</v>
      </c>
      <c r="G368">
        <v>0.27005218722875568</v>
      </c>
      <c r="H368">
        <v>0.71342892580043349</v>
      </c>
      <c r="I368">
        <v>0.22575349058612509</v>
      </c>
      <c r="J368">
        <v>0.17219529632402811</v>
      </c>
      <c r="K368">
        <v>2.5264928511173151E-2</v>
      </c>
      <c r="L368">
        <v>0.1102624364019707</v>
      </c>
      <c r="M368">
        <v>1.4671510695030769</v>
      </c>
      <c r="N368">
        <v>0.14122141559110191</v>
      </c>
      <c r="O368">
        <v>0.16291908729772001</v>
      </c>
      <c r="P368">
        <v>0.1310862563099944</v>
      </c>
      <c r="Q368">
        <v>0.71636618011723807</v>
      </c>
      <c r="R368">
        <v>2.380053364425988E-2</v>
      </c>
      <c r="S368">
        <v>7.3570040166467968E-2</v>
      </c>
      <c r="T368">
        <v>0.2322386160126601</v>
      </c>
      <c r="U368">
        <v>0.23109532239461841</v>
      </c>
      <c r="V368">
        <v>1.0325623974743809</v>
      </c>
      <c r="W368">
        <v>0.1247452515475613</v>
      </c>
      <c r="X368">
        <v>0.26453836499455308</v>
      </c>
      <c r="Y368">
        <v>0.1177303279409353</v>
      </c>
      <c r="Z368">
        <v>0.36550278062884378</v>
      </c>
      <c r="AA368">
        <v>0.18107728947192761</v>
      </c>
      <c r="AB368">
        <v>0.64633895707861411</v>
      </c>
      <c r="AC368">
        <v>0.76395288366934411</v>
      </c>
      <c r="AD368">
        <v>0.58512728568397809</v>
      </c>
      <c r="AE368">
        <v>0.51703209915144566</v>
      </c>
      <c r="AF368">
        <v>0.36808759585441181</v>
      </c>
      <c r="AG368">
        <v>0.39240451798000747</v>
      </c>
      <c r="AH368" t="s">
        <v>114</v>
      </c>
      <c r="AI368" s="1">
        <v>44958</v>
      </c>
      <c r="AJ368" t="s">
        <v>41</v>
      </c>
      <c r="AK368">
        <v>6</v>
      </c>
    </row>
    <row r="369" spans="1:37" x14ac:dyDescent="0.25">
      <c r="A369">
        <v>44960</v>
      </c>
      <c r="B369">
        <v>0.39496715643162428</v>
      </c>
      <c r="C369">
        <v>9.9334293455471179E-2</v>
      </c>
      <c r="D369">
        <v>4.2372361638402897E-2</v>
      </c>
      <c r="E369">
        <v>0.2010574247809451</v>
      </c>
      <c r="F369">
        <v>0.2071494432077452</v>
      </c>
      <c r="G369">
        <v>8.962906161605369E-2</v>
      </c>
      <c r="H369">
        <v>0.29273206196480639</v>
      </c>
      <c r="I369">
        <v>0.3376327943436056</v>
      </c>
      <c r="J369">
        <v>0.38286774193168499</v>
      </c>
      <c r="K369">
        <v>0.19306764478273841</v>
      </c>
      <c r="L369">
        <v>7.1487907177783194E-2</v>
      </c>
      <c r="M369">
        <v>7.3249120251403357E-2</v>
      </c>
      <c r="N369">
        <v>7.9322347113816846E-2</v>
      </c>
      <c r="O369">
        <v>0.31314181503746341</v>
      </c>
      <c r="P369">
        <v>0.11333922777421659</v>
      </c>
      <c r="Q369">
        <v>0.4819388398230956</v>
      </c>
      <c r="R369">
        <v>2.3071628404326369E-4</v>
      </c>
      <c r="S369">
        <v>0.15176487989058171</v>
      </c>
      <c r="T369">
        <v>0.4939810736385713</v>
      </c>
      <c r="U369">
        <v>0.18880843050843679</v>
      </c>
      <c r="V369">
        <v>0.58470251173205867</v>
      </c>
      <c r="W369">
        <v>0.21739870505784439</v>
      </c>
      <c r="X369">
        <v>0.51852995914396227</v>
      </c>
      <c r="Y369">
        <v>0.13184184171235691</v>
      </c>
      <c r="Z369">
        <v>0.35283774599078049</v>
      </c>
      <c r="AA369">
        <v>0.2182409055581411</v>
      </c>
      <c r="AB369">
        <v>0.54293051489918043</v>
      </c>
      <c r="AC369">
        <v>0.1254812753775453</v>
      </c>
      <c r="AD369">
        <v>0.12779125079296391</v>
      </c>
      <c r="AE369">
        <v>0.40417218060927201</v>
      </c>
      <c r="AF369">
        <v>0.29790559191549743</v>
      </c>
      <c r="AG369">
        <v>0.43308500980863712</v>
      </c>
      <c r="AH369" t="s">
        <v>115</v>
      </c>
      <c r="AI369" s="1">
        <v>44958</v>
      </c>
      <c r="AJ369" t="s">
        <v>43</v>
      </c>
      <c r="AK369">
        <v>3</v>
      </c>
    </row>
    <row r="370" spans="1:37" x14ac:dyDescent="0.25">
      <c r="A370">
        <v>44959</v>
      </c>
      <c r="B370">
        <v>0.1054793583387323</v>
      </c>
      <c r="C370">
        <v>8.5235154598012189E-2</v>
      </c>
      <c r="D370">
        <v>0.25684696348235331</v>
      </c>
      <c r="E370">
        <v>0.1035009392171701</v>
      </c>
      <c r="F370">
        <v>8.453978396108551E-2</v>
      </c>
      <c r="G370">
        <v>8.6846916105683292E-2</v>
      </c>
      <c r="H370">
        <v>0.12613426185514109</v>
      </c>
      <c r="I370">
        <v>0.12929240676937159</v>
      </c>
      <c r="J370">
        <v>4.1747054209314769E-4</v>
      </c>
      <c r="K370">
        <v>1.845647442376333E-2</v>
      </c>
      <c r="L370">
        <v>1.1723076854556289E-2</v>
      </c>
      <c r="M370">
        <v>6.4729513287606691E-3</v>
      </c>
      <c r="N370">
        <v>3.4682565924329362E-2</v>
      </c>
      <c r="O370">
        <v>3.1604492127012843E-2</v>
      </c>
      <c r="P370">
        <v>0.31274875095361099</v>
      </c>
      <c r="Q370">
        <v>0.44584468629066981</v>
      </c>
      <c r="R370">
        <v>2.4923449925729471E-3</v>
      </c>
      <c r="S370">
        <v>7.5349401139562623E-3</v>
      </c>
      <c r="T370">
        <v>6.9462517869099696E-2</v>
      </c>
      <c r="U370">
        <v>1.5448426722788689E-2</v>
      </c>
      <c r="V370">
        <v>8.6792988829243536E-2</v>
      </c>
      <c r="W370">
        <v>7.61101417074182E-2</v>
      </c>
      <c r="X370">
        <v>5.2857114229683748E-2</v>
      </c>
      <c r="Y370">
        <v>0.1396560038422883</v>
      </c>
      <c r="Z370">
        <v>9.4970510260611152E-2</v>
      </c>
      <c r="AA370">
        <v>7.4371593610558034E-2</v>
      </c>
      <c r="AB370">
        <v>0.16154718117373509</v>
      </c>
      <c r="AC370">
        <v>7.5063757313636736E-2</v>
      </c>
      <c r="AD370">
        <v>7.7660319075171416E-2</v>
      </c>
      <c r="AE370">
        <v>0.1324391871326171</v>
      </c>
      <c r="AF370">
        <v>7.4433443931799514E-2</v>
      </c>
      <c r="AG370">
        <v>0.1216977829966623</v>
      </c>
      <c r="AH370" t="s">
        <v>115</v>
      </c>
      <c r="AI370" s="1">
        <v>44958</v>
      </c>
      <c r="AJ370" t="s">
        <v>38</v>
      </c>
      <c r="AK370">
        <v>2</v>
      </c>
    </row>
    <row r="371" spans="1:37" x14ac:dyDescent="0.25">
      <c r="A371">
        <v>44958</v>
      </c>
      <c r="B371">
        <v>9.8262421939816394E-2</v>
      </c>
      <c r="C371">
        <v>0.17412433815409059</v>
      </c>
      <c r="D371">
        <v>0</v>
      </c>
      <c r="E371">
        <v>0.1317561392546463</v>
      </c>
      <c r="F371">
        <v>1.466825991247084E-4</v>
      </c>
      <c r="G371">
        <v>1.3680823186906541E-2</v>
      </c>
      <c r="H371">
        <v>4.7532599076586739E-2</v>
      </c>
      <c r="I371">
        <v>1.4509305794210749E-2</v>
      </c>
      <c r="J371">
        <v>0</v>
      </c>
      <c r="K371">
        <v>5.106174643902113E-2</v>
      </c>
      <c r="L371">
        <v>2.8935158022018501E-2</v>
      </c>
      <c r="M371">
        <v>7.1364780229019579E-5</v>
      </c>
      <c r="N371">
        <v>6.3506117465603487E-2</v>
      </c>
      <c r="O371">
        <v>8.2048789547011322E-2</v>
      </c>
      <c r="P371">
        <v>4.7630270731516856E-3</v>
      </c>
      <c r="Q371">
        <v>2.2012283243059878E-2</v>
      </c>
      <c r="R371">
        <v>0</v>
      </c>
      <c r="S371">
        <v>0</v>
      </c>
      <c r="T371">
        <v>1.406647571802363</v>
      </c>
      <c r="U371">
        <v>2.216253299796896E-2</v>
      </c>
      <c r="V371">
        <v>3.7329607143048709E-3</v>
      </c>
      <c r="W371">
        <v>2.5663316396391991E-2</v>
      </c>
      <c r="X371">
        <v>4.5681672451933497E-2</v>
      </c>
      <c r="Y371">
        <v>6.637250110039807E-4</v>
      </c>
      <c r="Z371">
        <v>8.0961527840496011E-2</v>
      </c>
      <c r="AA371">
        <v>3.6723396604604649E-2</v>
      </c>
      <c r="AB371">
        <v>0.21108627034117289</v>
      </c>
      <c r="AC371">
        <v>2.2522223880636449E-3</v>
      </c>
      <c r="AD371">
        <v>1.0049917831069659E-2</v>
      </c>
      <c r="AE371">
        <v>4.8447460952301943E-2</v>
      </c>
      <c r="AF371">
        <v>9.4227266731501558E-2</v>
      </c>
      <c r="AG371">
        <v>0.17517246942809919</v>
      </c>
      <c r="AH371" t="s">
        <v>115</v>
      </c>
      <c r="AI371" s="1">
        <v>44958</v>
      </c>
      <c r="AJ371" t="s">
        <v>39</v>
      </c>
      <c r="AK371">
        <v>1</v>
      </c>
    </row>
    <row r="372" spans="1:37" x14ac:dyDescent="0.25">
      <c r="A372">
        <v>44957</v>
      </c>
      <c r="B372">
        <v>1.936099490300607</v>
      </c>
      <c r="C372">
        <v>1.1008235012166501</v>
      </c>
      <c r="D372">
        <v>0.78329313114576848</v>
      </c>
      <c r="E372">
        <v>1.3813502615260029</v>
      </c>
      <c r="F372">
        <v>1.1648174472817741</v>
      </c>
      <c r="G372">
        <v>1.7477343013586379</v>
      </c>
      <c r="H372">
        <v>1.008429504835948</v>
      </c>
      <c r="I372">
        <v>1.7583367115781121</v>
      </c>
      <c r="J372">
        <v>1.010242179880724</v>
      </c>
      <c r="K372">
        <v>6.617802555222279</v>
      </c>
      <c r="L372">
        <v>0.629631489047351</v>
      </c>
      <c r="M372">
        <v>0.38850855121207978</v>
      </c>
      <c r="N372">
        <v>0.81445200254776495</v>
      </c>
      <c r="O372">
        <v>0.65467544847309611</v>
      </c>
      <c r="P372">
        <v>0.68775849139730361</v>
      </c>
      <c r="Q372">
        <v>2.5409029258835769</v>
      </c>
      <c r="R372">
        <v>0.30645814818809208</v>
      </c>
      <c r="S372">
        <v>2.157802947124642</v>
      </c>
      <c r="T372">
        <v>0.55058418725700164</v>
      </c>
      <c r="U372">
        <v>3.083042292367796</v>
      </c>
      <c r="V372">
        <v>3.1465625731202489</v>
      </c>
      <c r="W372">
        <v>1.548985278569035</v>
      </c>
      <c r="X372">
        <v>1.959885770983459</v>
      </c>
      <c r="Y372">
        <v>0.56135172232497899</v>
      </c>
      <c r="Z372">
        <v>2.0939983060095302</v>
      </c>
      <c r="AA372">
        <v>1.4572487468792401</v>
      </c>
      <c r="AB372">
        <v>1.667297410576241</v>
      </c>
      <c r="AC372">
        <v>0.81555232278991241</v>
      </c>
      <c r="AD372">
        <v>0.85342775940221738</v>
      </c>
      <c r="AE372">
        <v>1.5978031089859519</v>
      </c>
      <c r="AF372">
        <v>2.047634539688171</v>
      </c>
      <c r="AG372">
        <v>1.6274246870474689</v>
      </c>
      <c r="AH372" t="s">
        <v>115</v>
      </c>
      <c r="AI372" s="1">
        <v>44927</v>
      </c>
      <c r="AJ372" t="s">
        <v>40</v>
      </c>
      <c r="AK372">
        <v>31</v>
      </c>
    </row>
    <row r="373" spans="1:37" x14ac:dyDescent="0.25">
      <c r="A373">
        <v>44956</v>
      </c>
      <c r="B373">
        <v>1.9538838321281899</v>
      </c>
      <c r="C373">
        <v>1.7151337901398629</v>
      </c>
      <c r="D373">
        <v>0.17767207215395039</v>
      </c>
      <c r="E373">
        <v>3.7664793258013769</v>
      </c>
      <c r="F373">
        <v>0.16384483005279479</v>
      </c>
      <c r="G373">
        <v>0.4747592027558023</v>
      </c>
      <c r="H373">
        <v>1.9489960449939669</v>
      </c>
      <c r="I373">
        <v>1.099496467112316</v>
      </c>
      <c r="J373">
        <v>0.78962124702313552</v>
      </c>
      <c r="K373">
        <v>1.722824083175726</v>
      </c>
      <c r="L373">
        <v>3.5342822137288461E-2</v>
      </c>
      <c r="M373">
        <v>1.32387172678444</v>
      </c>
      <c r="N373">
        <v>4.0311160867471267</v>
      </c>
      <c r="O373">
        <v>0.56299891572856908</v>
      </c>
      <c r="P373">
        <v>2.748139686066049</v>
      </c>
      <c r="Q373">
        <v>8.3491423849254787E-2</v>
      </c>
      <c r="R373">
        <v>0.17711295124860801</v>
      </c>
      <c r="S373">
        <v>0.46943495249790917</v>
      </c>
      <c r="T373">
        <v>0.2834425040753934</v>
      </c>
      <c r="U373">
        <v>0</v>
      </c>
      <c r="V373">
        <v>1.431650927849601</v>
      </c>
      <c r="W373">
        <v>0.57635520590043221</v>
      </c>
      <c r="X373">
        <v>1.9603471648165951</v>
      </c>
      <c r="Y373">
        <v>7.0270638418775579</v>
      </c>
      <c r="Z373">
        <v>2.516262650575583</v>
      </c>
      <c r="AA373">
        <v>2.5157881862626739</v>
      </c>
      <c r="AB373">
        <v>0.63230647050340272</v>
      </c>
      <c r="AC373">
        <v>1.1926450147840251</v>
      </c>
      <c r="AD373">
        <v>5.8400356724985301E-2</v>
      </c>
      <c r="AE373">
        <v>0.35926953607332601</v>
      </c>
      <c r="AF373">
        <v>2.117333157149754</v>
      </c>
      <c r="AG373">
        <v>5.7048769736923637</v>
      </c>
      <c r="AH373" t="s">
        <v>115</v>
      </c>
      <c r="AI373" s="1">
        <v>44927</v>
      </c>
      <c r="AJ373" t="s">
        <v>41</v>
      </c>
      <c r="AK373">
        <v>30</v>
      </c>
    </row>
    <row r="374" spans="1:37" x14ac:dyDescent="0.25">
      <c r="A374">
        <v>44953</v>
      </c>
      <c r="B374">
        <v>1.085138977713155</v>
      </c>
      <c r="C374">
        <v>0.42918861125586999</v>
      </c>
      <c r="D374">
        <v>7.7807993704655076E-2</v>
      </c>
      <c r="E374">
        <v>0.21140802636805939</v>
      </c>
      <c r="F374">
        <v>2.193882940627855</v>
      </c>
      <c r="G374">
        <v>1.6467401075123268E-2</v>
      </c>
      <c r="H374">
        <v>2.0329742075994282</v>
      </c>
      <c r="I374">
        <v>1.073556206396433</v>
      </c>
      <c r="J374">
        <v>1.166933829182653</v>
      </c>
      <c r="K374">
        <v>0.25197341667251932</v>
      </c>
      <c r="L374">
        <v>0.60824732368049206</v>
      </c>
      <c r="M374">
        <v>0.76519900401289975</v>
      </c>
      <c r="N374">
        <v>0.93133578567475317</v>
      </c>
      <c r="O374">
        <v>1.3155618553784829</v>
      </c>
      <c r="P374">
        <v>4.8481637475083286</v>
      </c>
      <c r="Q374">
        <v>0.1571570550538004</v>
      </c>
      <c r="R374">
        <v>0.35253221702354393</v>
      </c>
      <c r="S374">
        <v>0.37408303724125941</v>
      </c>
      <c r="T374">
        <v>0.61450876602908444</v>
      </c>
      <c r="U374">
        <v>3.8948384221220052E-4</v>
      </c>
      <c r="V374">
        <v>0.7451216819332025</v>
      </c>
      <c r="W374">
        <v>4.1718491193875398</v>
      </c>
      <c r="X374">
        <v>0.73193657503279719</v>
      </c>
      <c r="Y374">
        <v>9.8627610071188948E-2</v>
      </c>
      <c r="Z374">
        <v>0.54276322398847154</v>
      </c>
      <c r="AA374">
        <v>1.431702434854625</v>
      </c>
      <c r="AB374">
        <v>1.148079643724345</v>
      </c>
      <c r="AC374">
        <v>0.49524258246856329</v>
      </c>
      <c r="AD374">
        <v>0.37225797297757768</v>
      </c>
      <c r="AE374">
        <v>0.55921721232016219</v>
      </c>
      <c r="AF374">
        <v>0.79999371879472547</v>
      </c>
      <c r="AG374">
        <v>1.7053873492656171</v>
      </c>
      <c r="AH374" t="s">
        <v>116</v>
      </c>
      <c r="AI374" s="1">
        <v>44927</v>
      </c>
      <c r="AJ374" t="s">
        <v>43</v>
      </c>
      <c r="AK374">
        <v>27</v>
      </c>
    </row>
    <row r="375" spans="1:37" x14ac:dyDescent="0.25">
      <c r="A375">
        <v>44945</v>
      </c>
      <c r="B375">
        <v>1.4759554967377111</v>
      </c>
      <c r="C375">
        <v>2.1445161909543011</v>
      </c>
      <c r="D375">
        <v>2.164279078764006</v>
      </c>
      <c r="E375">
        <v>0.70797364820575781</v>
      </c>
      <c r="F375">
        <v>1.4072962398315969</v>
      </c>
      <c r="G375">
        <v>1.753536618102326</v>
      </c>
      <c r="H375">
        <v>2.4563956809104859</v>
      </c>
      <c r="I375">
        <v>0.14475069824232281</v>
      </c>
      <c r="J375">
        <v>0.1848386723763813</v>
      </c>
      <c r="K375">
        <v>1.489698217411513</v>
      </c>
      <c r="L375">
        <v>0.26229907143281472</v>
      </c>
      <c r="M375">
        <v>0.60609830905281548</v>
      </c>
      <c r="N375">
        <v>0.69027389089397662</v>
      </c>
      <c r="O375">
        <v>2.024479705810974</v>
      </c>
      <c r="P375">
        <v>1.738859841361142</v>
      </c>
      <c r="Q375">
        <v>0.60791421550024582</v>
      </c>
      <c r="R375">
        <v>0.52834506786804281</v>
      </c>
      <c r="S375">
        <v>0.1494452451343212</v>
      </c>
      <c r="T375">
        <v>0.3489778054404179</v>
      </c>
      <c r="U375">
        <v>0.17830849318016681</v>
      </c>
      <c r="V375">
        <v>3.695128270420303</v>
      </c>
      <c r="W375">
        <v>0.48059869757528539</v>
      </c>
      <c r="X375">
        <v>1.1614018643639381</v>
      </c>
      <c r="Y375">
        <v>2.5190884343208149</v>
      </c>
      <c r="Z375">
        <v>1.337610788170803</v>
      </c>
      <c r="AA375">
        <v>0.78827784467997009</v>
      </c>
      <c r="AB375">
        <v>1.611439878934863</v>
      </c>
      <c r="AC375">
        <v>1.187272250240321</v>
      </c>
      <c r="AD375">
        <v>0.59075253033844921</v>
      </c>
      <c r="AE375">
        <v>0.94008701327027355</v>
      </c>
      <c r="AF375">
        <v>1.4841594784616901</v>
      </c>
      <c r="AG375">
        <v>1.60392612251232</v>
      </c>
      <c r="AH375" t="s">
        <v>117</v>
      </c>
      <c r="AI375" s="1">
        <v>44927</v>
      </c>
      <c r="AJ375" t="s">
        <v>38</v>
      </c>
      <c r="AK375">
        <v>19</v>
      </c>
    </row>
    <row r="376" spans="1:37" x14ac:dyDescent="0.25">
      <c r="A376">
        <v>44944</v>
      </c>
      <c r="B376">
        <v>2.332405347078673</v>
      </c>
      <c r="C376">
        <v>5.8282740016527006</v>
      </c>
      <c r="D376">
        <v>0.12740686622246061</v>
      </c>
      <c r="E376">
        <v>6.3376243080019332</v>
      </c>
      <c r="F376">
        <v>1.128925321738355</v>
      </c>
      <c r="G376">
        <v>1.26189014621753</v>
      </c>
      <c r="H376">
        <v>3.0028339053822419</v>
      </c>
      <c r="I376">
        <v>0.52166393275573431</v>
      </c>
      <c r="J376">
        <v>2.0741117672549492</v>
      </c>
      <c r="K376">
        <v>7.2759974055588357</v>
      </c>
      <c r="L376">
        <v>1.174959608040103</v>
      </c>
      <c r="M376">
        <v>0.35437878701336828</v>
      </c>
      <c r="N376">
        <v>1.49373421009184</v>
      </c>
      <c r="O376">
        <v>5.0838826677972661E-2</v>
      </c>
      <c r="P376">
        <v>2.2071594666245788</v>
      </c>
      <c r="Q376">
        <v>0.19126538287204589</v>
      </c>
      <c r="R376">
        <v>2.6676979761628389E-2</v>
      </c>
      <c r="S376">
        <v>6.7935347457824979E-2</v>
      </c>
      <c r="T376">
        <v>1.7846513098597749</v>
      </c>
      <c r="U376">
        <v>0.164814389363383</v>
      </c>
      <c r="V376">
        <v>0.95781972817658023</v>
      </c>
      <c r="W376">
        <v>0.95957649913034715</v>
      </c>
      <c r="X376">
        <v>0.40941371930695247</v>
      </c>
      <c r="Y376">
        <v>2.054830589474629</v>
      </c>
      <c r="Z376">
        <v>2.9239344706197739</v>
      </c>
      <c r="AA376">
        <v>2.3411646658738721</v>
      </c>
      <c r="AB376">
        <v>1.169191377102178</v>
      </c>
      <c r="AC376">
        <v>0.90175770408726341</v>
      </c>
      <c r="AD376">
        <v>0.80765804734311542</v>
      </c>
      <c r="AE376">
        <v>1.1504254464511261</v>
      </c>
      <c r="AF376">
        <v>3.1718732875695039</v>
      </c>
      <c r="AG376">
        <v>1.630083527250183</v>
      </c>
      <c r="AH376" t="s">
        <v>117</v>
      </c>
      <c r="AI376" s="1">
        <v>44927</v>
      </c>
      <c r="AJ376" t="s">
        <v>39</v>
      </c>
      <c r="AK376">
        <v>18</v>
      </c>
    </row>
    <row r="377" spans="1:37" x14ac:dyDescent="0.25">
      <c r="A377">
        <v>44943</v>
      </c>
      <c r="B377">
        <v>3.018469314698971</v>
      </c>
      <c r="C377">
        <v>1.1205951238745091</v>
      </c>
      <c r="D377">
        <v>0.92011731149607301</v>
      </c>
      <c r="E377">
        <v>2.9701399403100819</v>
      </c>
      <c r="F377">
        <v>2.517148758924133</v>
      </c>
      <c r="G377">
        <v>4.9684951735681029</v>
      </c>
      <c r="H377">
        <v>2.7471449765203402</v>
      </c>
      <c r="I377">
        <v>1.873012106285225</v>
      </c>
      <c r="J377">
        <v>1.5847225406123191</v>
      </c>
      <c r="K377">
        <v>0.33458776968543402</v>
      </c>
      <c r="L377">
        <v>0.99841963274830514</v>
      </c>
      <c r="M377">
        <v>1.011126762025095</v>
      </c>
      <c r="N377">
        <v>3.5756988692853389</v>
      </c>
      <c r="O377">
        <v>1.6687548990886429</v>
      </c>
      <c r="P377">
        <v>2.4471688755734631</v>
      </c>
      <c r="Q377">
        <v>2.695504484719188</v>
      </c>
      <c r="R377">
        <v>7.0719534498629608</v>
      </c>
      <c r="S377">
        <v>6.4893128024755251</v>
      </c>
      <c r="T377">
        <v>0.67495577743555135</v>
      </c>
      <c r="U377">
        <v>0.61741495825805193</v>
      </c>
      <c r="V377">
        <v>2.518109048356914</v>
      </c>
      <c r="W377">
        <v>0.32944994422985802</v>
      </c>
      <c r="X377">
        <v>3.84019286778351</v>
      </c>
      <c r="Y377">
        <v>0.64806333031863161</v>
      </c>
      <c r="Z377">
        <v>3.6210429155755461</v>
      </c>
      <c r="AA377">
        <v>2.428924648241408</v>
      </c>
      <c r="AB377">
        <v>2.1615061306826662</v>
      </c>
      <c r="AC377">
        <v>0.91984927563283725</v>
      </c>
      <c r="AD377">
        <v>2.637740646602964</v>
      </c>
      <c r="AE377">
        <v>3.6268734876791728</v>
      </c>
      <c r="AF377">
        <v>2.638620484889818</v>
      </c>
      <c r="AG377">
        <v>2.192687681869824</v>
      </c>
      <c r="AH377" t="s">
        <v>117</v>
      </c>
      <c r="AI377" s="1">
        <v>44927</v>
      </c>
      <c r="AJ377" t="s">
        <v>40</v>
      </c>
      <c r="AK377">
        <v>17</v>
      </c>
    </row>
    <row r="378" spans="1:37" x14ac:dyDescent="0.25">
      <c r="A378">
        <v>44942</v>
      </c>
      <c r="B378">
        <v>0.36048648315834841</v>
      </c>
      <c r="C378">
        <v>2.1409285571298191E-3</v>
      </c>
      <c r="D378">
        <v>3.3154538098263502E-4</v>
      </c>
      <c r="E378">
        <v>0.1166922826463142</v>
      </c>
      <c r="F378">
        <v>0.1867216942170988</v>
      </c>
      <c r="G378">
        <v>0.22223117430792841</v>
      </c>
      <c r="H378">
        <v>0.3073599160938168</v>
      </c>
      <c r="I378">
        <v>9.4393518167091195E-4</v>
      </c>
      <c r="J378">
        <v>7.2017547044344812E-5</v>
      </c>
      <c r="K378">
        <v>8.5370125821407239E-2</v>
      </c>
      <c r="L378">
        <v>1.961509819931595E-2</v>
      </c>
      <c r="M378">
        <v>8.2720913013915695E-2</v>
      </c>
      <c r="N378">
        <v>0.66875424593893862</v>
      </c>
      <c r="O378">
        <v>6.1993040318029248E-2</v>
      </c>
      <c r="P378">
        <v>0.41342065809351708</v>
      </c>
      <c r="Q378">
        <v>0.86782363286381736</v>
      </c>
      <c r="R378">
        <v>4.8482521352910618E-2</v>
      </c>
      <c r="S378">
        <v>0.7825487491044707</v>
      </c>
      <c r="T378">
        <v>0.31511373042138618</v>
      </c>
      <c r="U378">
        <v>2.807898547890602E-2</v>
      </c>
      <c r="V378">
        <v>0.2759987612380953</v>
      </c>
      <c r="W378">
        <v>0.32142025912811428</v>
      </c>
      <c r="X378">
        <v>0.5475269765357037</v>
      </c>
      <c r="Y378">
        <v>7.4817694605528395E-2</v>
      </c>
      <c r="Z378">
        <v>0.3361788738367667</v>
      </c>
      <c r="AA378">
        <v>0.31719959167776102</v>
      </c>
      <c r="AB378">
        <v>0.39971721789580172</v>
      </c>
      <c r="AC378">
        <v>4.8654224158965871E-2</v>
      </c>
      <c r="AD378">
        <v>0.80216043584760433</v>
      </c>
      <c r="AE378">
        <v>0.15381511550953861</v>
      </c>
      <c r="AF378">
        <v>0.39920835380172159</v>
      </c>
      <c r="AG378">
        <v>0.23088084081982169</v>
      </c>
      <c r="AH378" t="s">
        <v>117</v>
      </c>
      <c r="AI378" s="1">
        <v>44927</v>
      </c>
      <c r="AJ378" t="s">
        <v>41</v>
      </c>
      <c r="AK378">
        <v>16</v>
      </c>
    </row>
    <row r="379" spans="1:37" x14ac:dyDescent="0.25">
      <c r="A379">
        <v>44939</v>
      </c>
      <c r="B379">
        <v>0.21781243024402311</v>
      </c>
      <c r="C379">
        <v>9.2720209105412288E-2</v>
      </c>
      <c r="D379">
        <v>0.59344120141860179</v>
      </c>
      <c r="E379">
        <v>0.1047318837635873</v>
      </c>
      <c r="F379">
        <v>5.5174697627907603E-2</v>
      </c>
      <c r="G379">
        <v>5.5029792493724868E-2</v>
      </c>
      <c r="H379">
        <v>0.15216416753329121</v>
      </c>
      <c r="I379">
        <v>1.6751767220379819E-2</v>
      </c>
      <c r="J379">
        <v>1.204043301463576E-3</v>
      </c>
      <c r="K379">
        <v>0.14862287471812349</v>
      </c>
      <c r="L379">
        <v>5.1637202814664752E-4</v>
      </c>
      <c r="M379">
        <v>1.241755603509951E-2</v>
      </c>
      <c r="N379">
        <v>3.58484318010713E-2</v>
      </c>
      <c r="O379">
        <v>0.32519904664124771</v>
      </c>
      <c r="P379">
        <v>0.94244816141183541</v>
      </c>
      <c r="Q379">
        <v>0.14702312286304439</v>
      </c>
      <c r="R379">
        <v>1.6254364930462649E-3</v>
      </c>
      <c r="S379">
        <v>9.1717833611247801E-2</v>
      </c>
      <c r="T379">
        <v>0.30301773562711548</v>
      </c>
      <c r="U379">
        <v>0</v>
      </c>
      <c r="V379">
        <v>1.35202000837917E-3</v>
      </c>
      <c r="W379">
        <v>2.8935116361015121E-2</v>
      </c>
      <c r="X379">
        <v>7.6668552582396743E-2</v>
      </c>
      <c r="Y379">
        <v>0.22379356598302941</v>
      </c>
      <c r="Z379">
        <v>0.15869282628021719</v>
      </c>
      <c r="AA379">
        <v>0.13118260843091439</v>
      </c>
      <c r="AB379">
        <v>0.17766797166752199</v>
      </c>
      <c r="AC379">
        <v>0.1354824684724848</v>
      </c>
      <c r="AD379">
        <v>0.28528096395568198</v>
      </c>
      <c r="AE379">
        <v>5.1254192827658127E-2</v>
      </c>
      <c r="AF379">
        <v>0.22153438199999179</v>
      </c>
      <c r="AG379">
        <v>0.18110244370224421</v>
      </c>
      <c r="AH379" t="s">
        <v>118</v>
      </c>
      <c r="AI379" s="1">
        <v>44927</v>
      </c>
      <c r="AJ379" t="s">
        <v>43</v>
      </c>
      <c r="AK379">
        <v>13</v>
      </c>
    </row>
    <row r="380" spans="1:37" x14ac:dyDescent="0.25">
      <c r="A380">
        <v>44938</v>
      </c>
      <c r="B380">
        <v>0.66455122499075481</v>
      </c>
      <c r="C380">
        <v>3.2640677848605477E-2</v>
      </c>
      <c r="D380">
        <v>5.1593582968108793E-2</v>
      </c>
      <c r="E380">
        <v>6.8562109030912741E-2</v>
      </c>
      <c r="F380">
        <v>0.96808194555650295</v>
      </c>
      <c r="G380">
        <v>0.1055400685427875</v>
      </c>
      <c r="H380">
        <v>0.19163130745267881</v>
      </c>
      <c r="I380">
        <v>1.192528683646255</v>
      </c>
      <c r="J380">
        <v>8.3772712101232951</v>
      </c>
      <c r="K380">
        <v>0.20489582853135879</v>
      </c>
      <c r="L380">
        <v>4.5513623664285852E-2</v>
      </c>
      <c r="M380">
        <v>0.47228323800882821</v>
      </c>
      <c r="N380">
        <v>0.14429520472107149</v>
      </c>
      <c r="O380">
        <v>2.163915620356851</v>
      </c>
      <c r="P380">
        <v>0.62904053983909314</v>
      </c>
      <c r="Q380">
        <v>0.26717169709024458</v>
      </c>
      <c r="R380">
        <v>1.9943056042660182E-2</v>
      </c>
      <c r="S380">
        <v>0.20757865314936241</v>
      </c>
      <c r="T380">
        <v>3.5666726902627052E-2</v>
      </c>
      <c r="U380">
        <v>3.8676174590843679</v>
      </c>
      <c r="V380">
        <v>6.8070323254635925E-2</v>
      </c>
      <c r="W380">
        <v>1.0610905848104091</v>
      </c>
      <c r="X380">
        <v>0.44681554979133958</v>
      </c>
      <c r="Y380">
        <v>8.5538894093877063E-3</v>
      </c>
      <c r="Z380">
        <v>0.303185100319875</v>
      </c>
      <c r="AA380">
        <v>1.398230939709403</v>
      </c>
      <c r="AB380">
        <v>0.52004298276200345</v>
      </c>
      <c r="AC380">
        <v>0.17652713863850061</v>
      </c>
      <c r="AD380">
        <v>0.16724360267305649</v>
      </c>
      <c r="AE380">
        <v>0.44727743030678763</v>
      </c>
      <c r="AF380">
        <v>0.67602929631110198</v>
      </c>
      <c r="AG380">
        <v>0.53478691639289355</v>
      </c>
      <c r="AH380" t="s">
        <v>118</v>
      </c>
      <c r="AI380" s="1">
        <v>44927</v>
      </c>
      <c r="AJ380" t="s">
        <v>38</v>
      </c>
      <c r="AK380">
        <v>12</v>
      </c>
    </row>
    <row r="381" spans="1:37" x14ac:dyDescent="0.25">
      <c r="A381">
        <v>44937</v>
      </c>
      <c r="B381">
        <v>0.38607897230291283</v>
      </c>
      <c r="C381">
        <v>0.52237887055577248</v>
      </c>
      <c r="D381">
        <v>0.31821785132960673</v>
      </c>
      <c r="E381">
        <v>0.2471029148269098</v>
      </c>
      <c r="F381">
        <v>0.30917338858404347</v>
      </c>
      <c r="G381">
        <v>0.3765230600818647</v>
      </c>
      <c r="H381">
        <v>0.1538761869205762</v>
      </c>
      <c r="I381">
        <v>0.1121592966614459</v>
      </c>
      <c r="J381">
        <v>0.1869686151943856</v>
      </c>
      <c r="K381">
        <v>0.11831044674043339</v>
      </c>
      <c r="L381">
        <v>0.18818794820216769</v>
      </c>
      <c r="M381">
        <v>0.1205008651065519</v>
      </c>
      <c r="N381">
        <v>0.21357644020711369</v>
      </c>
      <c r="O381">
        <v>1.3116707841653179</v>
      </c>
      <c r="P381">
        <v>0.16219228801844399</v>
      </c>
      <c r="Q381">
        <v>0.26005403385887249</v>
      </c>
      <c r="R381">
        <v>0.28965683163205003</v>
      </c>
      <c r="S381">
        <v>1.3115528141556499E-4</v>
      </c>
      <c r="T381">
        <v>8.8749066788519307E-2</v>
      </c>
      <c r="U381">
        <v>0</v>
      </c>
      <c r="V381">
        <v>2.1230832962390631E-2</v>
      </c>
      <c r="W381">
        <v>0.33813568846525172</v>
      </c>
      <c r="X381">
        <v>0.28709725467012132</v>
      </c>
      <c r="Y381">
        <v>0.1211968197378043</v>
      </c>
      <c r="Z381">
        <v>0.37191135537550218</v>
      </c>
      <c r="AA381">
        <v>0.18955160327060139</v>
      </c>
      <c r="AB381">
        <v>0.33765448312000768</v>
      </c>
      <c r="AC381">
        <v>0.18246948494427639</v>
      </c>
      <c r="AD381">
        <v>0.16831821347585041</v>
      </c>
      <c r="AE381">
        <v>0.32122160673206201</v>
      </c>
      <c r="AF381">
        <v>0.34832065568122478</v>
      </c>
      <c r="AG381">
        <v>0.30518115834072901</v>
      </c>
      <c r="AH381" t="s">
        <v>118</v>
      </c>
      <c r="AI381" s="1">
        <v>44927</v>
      </c>
      <c r="AJ381" t="s">
        <v>39</v>
      </c>
      <c r="AK381">
        <v>11</v>
      </c>
    </row>
    <row r="382" spans="1:37" x14ac:dyDescent="0.25">
      <c r="A382">
        <v>44936</v>
      </c>
      <c r="B382">
        <v>0.79777300716501354</v>
      </c>
      <c r="C382">
        <v>6.8893166692414576E-2</v>
      </c>
      <c r="D382">
        <v>7.9578629195583533E-2</v>
      </c>
      <c r="E382">
        <v>0.59286162157793054</v>
      </c>
      <c r="F382">
        <v>0.40026108625400258</v>
      </c>
      <c r="G382">
        <v>0.2484935640680245</v>
      </c>
      <c r="H382">
        <v>0.15851233577703261</v>
      </c>
      <c r="I382">
        <v>0.21493043486804919</v>
      </c>
      <c r="J382">
        <v>0.18340486120421831</v>
      </c>
      <c r="K382">
        <v>0.1639188261978371</v>
      </c>
      <c r="L382">
        <v>2.6428923061083499E-2</v>
      </c>
      <c r="M382">
        <v>5.5115375170368047E-2</v>
      </c>
      <c r="N382">
        <v>0.21456582144865199</v>
      </c>
      <c r="O382">
        <v>0.60897049655524416</v>
      </c>
      <c r="P382">
        <v>0.47537178800428881</v>
      </c>
      <c r="Q382">
        <v>9.9225193166604345E-2</v>
      </c>
      <c r="R382">
        <v>7.2551367420440567</v>
      </c>
      <c r="S382">
        <v>0.42871103883304479</v>
      </c>
      <c r="T382">
        <v>0.41862209793896382</v>
      </c>
      <c r="U382">
        <v>7.9659702545659392E-2</v>
      </c>
      <c r="V382">
        <v>0.63865401347617501</v>
      </c>
      <c r="W382">
        <v>3.073577098186286</v>
      </c>
      <c r="X382">
        <v>2.0379296462936858</v>
      </c>
      <c r="Y382">
        <v>6.0879826336638909E-2</v>
      </c>
      <c r="Z382">
        <v>1.309852250123309</v>
      </c>
      <c r="AA382">
        <v>0.26690417612558898</v>
      </c>
      <c r="AB382">
        <v>0.40472340426616621</v>
      </c>
      <c r="AC382">
        <v>5.7437571106531693E-2</v>
      </c>
      <c r="AD382">
        <v>8.3337564205328396E-2</v>
      </c>
      <c r="AE382">
        <v>0.48227219174184532</v>
      </c>
      <c r="AF382">
        <v>0.92855711921337136</v>
      </c>
      <c r="AG382">
        <v>0.63930364114218519</v>
      </c>
      <c r="AH382" t="s">
        <v>118</v>
      </c>
      <c r="AI382" s="1">
        <v>44927</v>
      </c>
      <c r="AJ382" t="s">
        <v>40</v>
      </c>
      <c r="AK382">
        <v>10</v>
      </c>
    </row>
    <row r="383" spans="1:37" x14ac:dyDescent="0.25">
      <c r="A383">
        <v>44935</v>
      </c>
      <c r="B383">
        <v>0.20276162125506361</v>
      </c>
      <c r="C383">
        <v>0.17868161887642231</v>
      </c>
      <c r="D383">
        <v>4.3300807294163361E-4</v>
      </c>
      <c r="E383">
        <v>7.3283986500187623E-2</v>
      </c>
      <c r="F383">
        <v>1.467205993179105E-2</v>
      </c>
      <c r="G383">
        <v>0.1034790326464107</v>
      </c>
      <c r="H383">
        <v>1.361854506774459E-2</v>
      </c>
      <c r="I383">
        <v>1.0335058600451591E-2</v>
      </c>
      <c r="J383">
        <v>0.10697521596241</v>
      </c>
      <c r="K383">
        <v>0.28572078590683131</v>
      </c>
      <c r="L383">
        <v>0.64297328943656096</v>
      </c>
      <c r="M383">
        <v>7.436790324294465E-2</v>
      </c>
      <c r="N383">
        <v>4.4387484006630992E-2</v>
      </c>
      <c r="O383">
        <v>0.12739254293469071</v>
      </c>
      <c r="P383">
        <v>1.0332561406736269</v>
      </c>
      <c r="Q383">
        <v>0.15092597789888301</v>
      </c>
      <c r="R383">
        <v>1.9962179591174559E-4</v>
      </c>
      <c r="S383">
        <v>0.2279758406679511</v>
      </c>
      <c r="T383">
        <v>0.1151055521078314</v>
      </c>
      <c r="U383">
        <v>0</v>
      </c>
      <c r="V383">
        <v>2.9562726601468681E-2</v>
      </c>
      <c r="W383">
        <v>0.49134149378980302</v>
      </c>
      <c r="X383">
        <v>0.13493119254904501</v>
      </c>
      <c r="Y383">
        <v>0.4433611764933838</v>
      </c>
      <c r="Z383">
        <v>0.1940317657035335</v>
      </c>
      <c r="AA383">
        <v>0.1599259742889812</v>
      </c>
      <c r="AB383">
        <v>0.1007098139027706</v>
      </c>
      <c r="AC383">
        <v>0.2155283268078817</v>
      </c>
      <c r="AD383">
        <v>0.27341717024786683</v>
      </c>
      <c r="AE383">
        <v>4.3141565597030071E-2</v>
      </c>
      <c r="AF383">
        <v>0.20688607110459409</v>
      </c>
      <c r="AG383">
        <v>0.24048916697864611</v>
      </c>
      <c r="AH383" t="s">
        <v>118</v>
      </c>
      <c r="AI383" s="1">
        <v>44927</v>
      </c>
      <c r="AJ383" t="s">
        <v>41</v>
      </c>
      <c r="AK383">
        <v>9</v>
      </c>
    </row>
    <row r="384" spans="1:37" x14ac:dyDescent="0.25">
      <c r="A384">
        <v>44932</v>
      </c>
      <c r="B384">
        <v>0.21807403973987349</v>
      </c>
      <c r="C384">
        <v>0.29906510946546488</v>
      </c>
      <c r="D384">
        <v>0.20993844396964789</v>
      </c>
      <c r="E384">
        <v>0.12546238557418909</v>
      </c>
      <c r="F384">
        <v>2.693273020882227E-2</v>
      </c>
      <c r="G384">
        <v>0.13402252325078279</v>
      </c>
      <c r="H384">
        <v>4.3049759294640326E-3</v>
      </c>
      <c r="I384">
        <v>8.8193600012171122E-2</v>
      </c>
      <c r="J384">
        <v>1.7990192969934812E-2</v>
      </c>
      <c r="K384">
        <v>5.0339584640884732E-3</v>
      </c>
      <c r="L384">
        <v>0.23819163219517589</v>
      </c>
      <c r="M384">
        <v>1.4024551559499361E-3</v>
      </c>
      <c r="N384">
        <v>4.2709655156453363E-2</v>
      </c>
      <c r="O384">
        <v>4.7361145025685503E-2</v>
      </c>
      <c r="P384">
        <v>8.7832513648377825E-2</v>
      </c>
      <c r="Q384">
        <v>0.23568157328407979</v>
      </c>
      <c r="R384">
        <v>6.8301029463178258E-4</v>
      </c>
      <c r="S384">
        <v>2.694656682538267E-2</v>
      </c>
      <c r="T384">
        <v>0.19677328164663169</v>
      </c>
      <c r="U384">
        <v>8.9178637962405036E-2</v>
      </c>
      <c r="V384">
        <v>0.61943355737774708</v>
      </c>
      <c r="W384">
        <v>2.316245787278318E-2</v>
      </c>
      <c r="X384">
        <v>4.4101998559884087E-2</v>
      </c>
      <c r="Y384">
        <v>0.79964484899292876</v>
      </c>
      <c r="Z384">
        <v>9.2933723735466198E-2</v>
      </c>
      <c r="AA384">
        <v>8.7089100293705465E-2</v>
      </c>
      <c r="AB384">
        <v>0.24193841314195441</v>
      </c>
      <c r="AC384">
        <v>0.3199076768598515</v>
      </c>
      <c r="AD384">
        <v>0.19124554376962899</v>
      </c>
      <c r="AE384">
        <v>3.7456973843159803E-2</v>
      </c>
      <c r="AF384">
        <v>0.19458402686373141</v>
      </c>
      <c r="AG384">
        <v>0.17530230994327781</v>
      </c>
      <c r="AH384" t="s">
        <v>119</v>
      </c>
      <c r="AI384" s="1">
        <v>44927</v>
      </c>
      <c r="AJ384" t="s">
        <v>43</v>
      </c>
      <c r="AK384">
        <v>6</v>
      </c>
    </row>
    <row r="385" spans="1:37" x14ac:dyDescent="0.25">
      <c r="A385">
        <v>44931</v>
      </c>
      <c r="B385">
        <v>0.90930546151691638</v>
      </c>
      <c r="C385">
        <v>2.576631793688498E-3</v>
      </c>
      <c r="D385">
        <v>1.21227908596181E-2</v>
      </c>
      <c r="E385">
        <v>0.49454529570896028</v>
      </c>
      <c r="F385">
        <v>0.38841938302108708</v>
      </c>
      <c r="G385">
        <v>0.29113725475919189</v>
      </c>
      <c r="H385">
        <v>2.142599887072079</v>
      </c>
      <c r="I385">
        <v>0.7927852089641686</v>
      </c>
      <c r="J385">
        <v>0.21835750729671741</v>
      </c>
      <c r="K385">
        <v>0.1170401589488418</v>
      </c>
      <c r="L385">
        <v>0.2383670154263135</v>
      </c>
      <c r="M385">
        <v>2.3974391453942201</v>
      </c>
      <c r="N385">
        <v>0.25666618994180002</v>
      </c>
      <c r="O385">
        <v>0.66414642187976236</v>
      </c>
      <c r="P385">
        <v>1.475724192423608</v>
      </c>
      <c r="Q385">
        <v>0.7497234320239794</v>
      </c>
      <c r="R385">
        <v>5.6844409346214153E-2</v>
      </c>
      <c r="S385">
        <v>1.3869273902191439</v>
      </c>
      <c r="T385">
        <v>0.33659007163391291</v>
      </c>
      <c r="U385">
        <v>3.211296835663167</v>
      </c>
      <c r="V385">
        <v>1.4308293589983689</v>
      </c>
      <c r="W385">
        <v>0.2604296054245604</v>
      </c>
      <c r="X385">
        <v>1.1311571406969521</v>
      </c>
      <c r="Y385">
        <v>0.136519424005385</v>
      </c>
      <c r="Z385">
        <v>0.63485042460510877</v>
      </c>
      <c r="AA385">
        <v>0.89358838560074705</v>
      </c>
      <c r="AB385">
        <v>0.91537548928264778</v>
      </c>
      <c r="AC385">
        <v>0.80559246174466936</v>
      </c>
      <c r="AD385">
        <v>0.36304845762800347</v>
      </c>
      <c r="AE385">
        <v>0.92733231101755198</v>
      </c>
      <c r="AF385">
        <v>0.74644524022658409</v>
      </c>
      <c r="AG385">
        <v>0.92049277606101454</v>
      </c>
      <c r="AH385" t="s">
        <v>119</v>
      </c>
      <c r="AI385" s="1">
        <v>44927</v>
      </c>
      <c r="AJ385" t="s">
        <v>38</v>
      </c>
      <c r="AK385">
        <v>5</v>
      </c>
    </row>
    <row r="386" spans="1:37" x14ac:dyDescent="0.25">
      <c r="A386">
        <v>44930</v>
      </c>
      <c r="B386">
        <v>0.64672832836747796</v>
      </c>
      <c r="C386">
        <v>7.0018071776081043E-4</v>
      </c>
      <c r="D386">
        <v>1.891639408555925E-2</v>
      </c>
      <c r="E386">
        <v>0.13448738020793749</v>
      </c>
      <c r="F386">
        <v>1.528675583574667</v>
      </c>
      <c r="G386">
        <v>4.2692678368349057E-2</v>
      </c>
      <c r="H386">
        <v>0.1605815454001242</v>
      </c>
      <c r="I386">
        <v>0.32759275201970972</v>
      </c>
      <c r="J386">
        <v>12.51634418313358</v>
      </c>
      <c r="K386">
        <v>0.1024215216454961</v>
      </c>
      <c r="L386">
        <v>3.2094185620217702E-4</v>
      </c>
      <c r="M386">
        <v>0.70218730174336663</v>
      </c>
      <c r="N386">
        <v>0.15594480296823929</v>
      </c>
      <c r="O386">
        <v>8.3409792241646602E-4</v>
      </c>
      <c r="P386">
        <v>5.1541690385036747E-2</v>
      </c>
      <c r="Q386">
        <v>5.4647482433841252E-2</v>
      </c>
      <c r="R386">
        <v>6.5681488276623189E-4</v>
      </c>
      <c r="S386">
        <v>1.2655730326986061E-3</v>
      </c>
      <c r="T386">
        <v>0.36532413040322548</v>
      </c>
      <c r="U386">
        <v>0</v>
      </c>
      <c r="V386">
        <v>5.6505234441701688</v>
      </c>
      <c r="W386">
        <v>4.2541927610030186</v>
      </c>
      <c r="X386">
        <v>0.2212988794422448</v>
      </c>
      <c r="Y386">
        <v>1.6941150654024881E-2</v>
      </c>
      <c r="Z386">
        <v>0.25854127614224098</v>
      </c>
      <c r="AA386">
        <v>0.56233224971542617</v>
      </c>
      <c r="AB386">
        <v>0.48555687835286848</v>
      </c>
      <c r="AC386">
        <v>0.13772989499416841</v>
      </c>
      <c r="AD386">
        <v>0.1596921333741553</v>
      </c>
      <c r="AE386">
        <v>0.2644117514746061</v>
      </c>
      <c r="AF386">
        <v>0.77664586780141032</v>
      </c>
      <c r="AG386">
        <v>0.40879784083408149</v>
      </c>
      <c r="AH386" t="s">
        <v>119</v>
      </c>
      <c r="AI386" s="1">
        <v>44927</v>
      </c>
      <c r="AJ386" t="s">
        <v>39</v>
      </c>
      <c r="AK386">
        <v>4</v>
      </c>
    </row>
    <row r="387" spans="1:37" x14ac:dyDescent="0.25">
      <c r="A387">
        <v>44929</v>
      </c>
      <c r="B387">
        <v>5.9192855138287284</v>
      </c>
      <c r="C387">
        <v>5.5523314695720813</v>
      </c>
      <c r="D387">
        <v>5.0239224246005332</v>
      </c>
      <c r="E387">
        <v>7.4894050955003797</v>
      </c>
      <c r="F387">
        <v>7.8831782712103351</v>
      </c>
      <c r="G387">
        <v>8.0455544966755141</v>
      </c>
      <c r="H387">
        <v>5.2822284761687106</v>
      </c>
      <c r="I387">
        <v>3.7396879656681201</v>
      </c>
      <c r="J387">
        <v>3.8257903450946351</v>
      </c>
      <c r="K387">
        <v>3.994365719959736</v>
      </c>
      <c r="L387">
        <v>7.189696954253507</v>
      </c>
      <c r="M387">
        <v>3.145582951560919</v>
      </c>
      <c r="N387">
        <v>5.5351305497254604</v>
      </c>
      <c r="O387">
        <v>2.6470283488544122</v>
      </c>
      <c r="P387">
        <v>4.8835919487760329</v>
      </c>
      <c r="Q387">
        <v>2.930719838953729</v>
      </c>
      <c r="R387">
        <v>5.6429744506022583</v>
      </c>
      <c r="S387">
        <v>5.5750741753370932</v>
      </c>
      <c r="T387">
        <v>2.7016532289600321</v>
      </c>
      <c r="U387">
        <v>7.2633658726799322</v>
      </c>
      <c r="V387">
        <v>4.2943786694321471</v>
      </c>
      <c r="W387">
        <v>10.901196511679419</v>
      </c>
      <c r="X387">
        <v>9.1883685829292414</v>
      </c>
      <c r="Y387">
        <v>0.28891167766823062</v>
      </c>
      <c r="Z387">
        <v>8.1790645159365649</v>
      </c>
      <c r="AA387">
        <v>5.0140726506538584</v>
      </c>
      <c r="AB387">
        <v>3.908272746099597</v>
      </c>
      <c r="AC387">
        <v>3.0924274216852279</v>
      </c>
      <c r="AD387">
        <v>4.9068200444407406</v>
      </c>
      <c r="AE387">
        <v>5.3668800308701829</v>
      </c>
      <c r="AF387">
        <v>6.4280457746383837</v>
      </c>
      <c r="AG387">
        <v>5.5970825832829556</v>
      </c>
      <c r="AH387" t="s">
        <v>119</v>
      </c>
      <c r="AI387" s="1">
        <v>44927</v>
      </c>
      <c r="AJ387" t="s">
        <v>40</v>
      </c>
      <c r="AK387">
        <v>3</v>
      </c>
    </row>
    <row r="388" spans="1:37" x14ac:dyDescent="0.25">
      <c r="A388">
        <v>44925</v>
      </c>
      <c r="B388">
        <v>0.96259596086513188</v>
      </c>
      <c r="C388">
        <v>2.6116188350611452E-2</v>
      </c>
      <c r="D388">
        <v>1.045604527272024</v>
      </c>
      <c r="E388">
        <v>0.64813739375537061</v>
      </c>
      <c r="F388">
        <v>0.96374819157661662</v>
      </c>
      <c r="G388">
        <v>0.38096769809648889</v>
      </c>
      <c r="H388">
        <v>1.2009885598819781</v>
      </c>
      <c r="I388">
        <v>0.63017743071470178</v>
      </c>
      <c r="J388">
        <v>0.41820430045007678</v>
      </c>
      <c r="K388">
        <v>0.29797515916024808</v>
      </c>
      <c r="L388">
        <v>0</v>
      </c>
      <c r="M388">
        <v>1.6543956511706599</v>
      </c>
      <c r="N388">
        <v>0.2223235792959915</v>
      </c>
      <c r="O388">
        <v>2.5306955630689658</v>
      </c>
      <c r="P388">
        <v>1.0099577824643231</v>
      </c>
      <c r="Q388">
        <v>0.51985751490540999</v>
      </c>
      <c r="R388">
        <v>3.4453639255590057E-2</v>
      </c>
      <c r="S388">
        <v>1.7480147606113262E-2</v>
      </c>
      <c r="T388">
        <v>0.18123789792033149</v>
      </c>
      <c r="U388">
        <v>0.57753628236506782</v>
      </c>
      <c r="V388">
        <v>7.0106977066517903E-2</v>
      </c>
      <c r="W388">
        <v>1.3010347043209951</v>
      </c>
      <c r="X388">
        <v>0.52293808672999909</v>
      </c>
      <c r="Y388">
        <v>2.4243418113319661</v>
      </c>
      <c r="Z388">
        <v>0.6405229949738841</v>
      </c>
      <c r="AA388">
        <v>0.54190853391939187</v>
      </c>
      <c r="AB388">
        <v>0.77058784299615646</v>
      </c>
      <c r="AC388">
        <v>1.337025533980732</v>
      </c>
      <c r="AD388">
        <v>0.2703350340448718</v>
      </c>
      <c r="AE388">
        <v>0.48130374476485682</v>
      </c>
      <c r="AF388">
        <v>1.1344481839724281</v>
      </c>
      <c r="AG388">
        <v>0.75927932086014971</v>
      </c>
      <c r="AH388" t="s">
        <v>120</v>
      </c>
      <c r="AI388" s="1">
        <v>44896</v>
      </c>
      <c r="AJ388" t="s">
        <v>43</v>
      </c>
      <c r="AK388">
        <v>30</v>
      </c>
    </row>
    <row r="389" spans="1:37" x14ac:dyDescent="0.25">
      <c r="A389">
        <v>44924</v>
      </c>
      <c r="B389">
        <v>0.41821945971635499</v>
      </c>
      <c r="C389">
        <v>8.7435091453802651E-3</v>
      </c>
      <c r="D389">
        <v>8.5027122086838228E-2</v>
      </c>
      <c r="E389">
        <v>0.2139522977689492</v>
      </c>
      <c r="F389">
        <v>8.2976715638937174E-2</v>
      </c>
      <c r="G389">
        <v>0.28145206174375598</v>
      </c>
      <c r="H389">
        <v>0.34070609109953981</v>
      </c>
      <c r="I389">
        <v>0.66409870230607382</v>
      </c>
      <c r="J389">
        <v>8.2680824465117654E-4</v>
      </c>
      <c r="K389">
        <v>0.15935345658750211</v>
      </c>
      <c r="L389">
        <v>1.266876068208117E-3</v>
      </c>
      <c r="M389">
        <v>0.29602249964129362</v>
      </c>
      <c r="N389">
        <v>0.14316305355305531</v>
      </c>
      <c r="O389">
        <v>1.444705345786939</v>
      </c>
      <c r="P389">
        <v>0.21388411227991749</v>
      </c>
      <c r="Q389">
        <v>0.1139591074334407</v>
      </c>
      <c r="R389">
        <v>0.23827421661475981</v>
      </c>
      <c r="S389">
        <v>1.1421718016080031E-3</v>
      </c>
      <c r="T389">
        <v>0.45713361001491998</v>
      </c>
      <c r="U389">
        <v>2.1882002929116989E-2</v>
      </c>
      <c r="V389">
        <v>0.16964042660339509</v>
      </c>
      <c r="W389">
        <v>0.41881992521903899</v>
      </c>
      <c r="X389">
        <v>0.32840195679739659</v>
      </c>
      <c r="Y389">
        <v>0.58179493034625873</v>
      </c>
      <c r="Z389">
        <v>0.37637365057420791</v>
      </c>
      <c r="AA389">
        <v>0.18210430655191001</v>
      </c>
      <c r="AB389">
        <v>0.44733876307186587</v>
      </c>
      <c r="AC389">
        <v>0.3091170299456053</v>
      </c>
      <c r="AD389">
        <v>3.5896897363296681E-2</v>
      </c>
      <c r="AE389">
        <v>0.16351880807149999</v>
      </c>
      <c r="AF389">
        <v>0.62552775884185352</v>
      </c>
      <c r="AG389">
        <v>0.27205605945820283</v>
      </c>
      <c r="AH389" t="s">
        <v>120</v>
      </c>
      <c r="AI389" s="1">
        <v>44896</v>
      </c>
      <c r="AJ389" t="s">
        <v>38</v>
      </c>
      <c r="AK389">
        <v>29</v>
      </c>
    </row>
    <row r="390" spans="1:37" x14ac:dyDescent="0.25">
      <c r="A390">
        <v>44923</v>
      </c>
      <c r="B390">
        <v>0.95938325398574609</v>
      </c>
      <c r="C390">
        <v>0.93681864294402473</v>
      </c>
      <c r="D390">
        <v>0.24779079827433689</v>
      </c>
      <c r="E390">
        <v>0.52428917187337953</v>
      </c>
      <c r="F390">
        <v>0.93644214056274422</v>
      </c>
      <c r="G390">
        <v>0.27866022409920649</v>
      </c>
      <c r="H390">
        <v>1.652927606057369</v>
      </c>
      <c r="I390">
        <v>0.60498836632964259</v>
      </c>
      <c r="J390">
        <v>0.36425653015361281</v>
      </c>
      <c r="K390">
        <v>0.51034682144357091</v>
      </c>
      <c r="L390">
        <v>1.9332547071438499</v>
      </c>
      <c r="M390">
        <v>0.58683965553832607</v>
      </c>
      <c r="N390">
        <v>0.43023416960308231</v>
      </c>
      <c r="O390">
        <v>4.2920171241227739E-2</v>
      </c>
      <c r="P390">
        <v>0.46897667979732821</v>
      </c>
      <c r="Q390">
        <v>1.8885981675439081</v>
      </c>
      <c r="R390">
        <v>2.9213914118291381E-2</v>
      </c>
      <c r="S390">
        <v>2.1650766651296661E-2</v>
      </c>
      <c r="T390">
        <v>0.390754617628083</v>
      </c>
      <c r="U390">
        <v>0.25875198299728841</v>
      </c>
      <c r="V390">
        <v>3.62494082333362</v>
      </c>
      <c r="W390">
        <v>0.4747332218532257</v>
      </c>
      <c r="X390">
        <v>0.30460094203688171</v>
      </c>
      <c r="Y390">
        <v>0.73131499186500482</v>
      </c>
      <c r="Z390">
        <v>0.4640268241312816</v>
      </c>
      <c r="AA390">
        <v>0.46636239637930132</v>
      </c>
      <c r="AB390">
        <v>1.4456116025508139</v>
      </c>
      <c r="AC390">
        <v>0.8110541079611473</v>
      </c>
      <c r="AD390">
        <v>0.32847542817571251</v>
      </c>
      <c r="AE390">
        <v>0.69556295171281113</v>
      </c>
      <c r="AF390">
        <v>0.8902722203572826</v>
      </c>
      <c r="AG390">
        <v>0.63580398016775663</v>
      </c>
      <c r="AH390" t="s">
        <v>120</v>
      </c>
      <c r="AI390" s="1">
        <v>44896</v>
      </c>
      <c r="AJ390" t="s">
        <v>39</v>
      </c>
      <c r="AK390">
        <v>28</v>
      </c>
    </row>
    <row r="391" spans="1:37" x14ac:dyDescent="0.25">
      <c r="A391">
        <v>44922</v>
      </c>
      <c r="B391">
        <v>2.1098083386688842</v>
      </c>
      <c r="C391">
        <v>2.9656696914048428</v>
      </c>
      <c r="D391">
        <v>3.232207350799237</v>
      </c>
      <c r="E391">
        <v>2.68190354213995</v>
      </c>
      <c r="F391">
        <v>1.7046623610289831</v>
      </c>
      <c r="G391">
        <v>4.9266946028879222</v>
      </c>
      <c r="H391">
        <v>0.7623990599996433</v>
      </c>
      <c r="I391">
        <v>0.94300670079755844</v>
      </c>
      <c r="J391">
        <v>0.74854326222348055</v>
      </c>
      <c r="K391">
        <v>1.8280558088979499</v>
      </c>
      <c r="L391">
        <v>0.60413373447080376</v>
      </c>
      <c r="M391">
        <v>0.85359787037515578</v>
      </c>
      <c r="N391">
        <v>1.3927068845366151</v>
      </c>
      <c r="O391">
        <v>1.3667392618485601</v>
      </c>
      <c r="P391">
        <v>1.8763913779504751</v>
      </c>
      <c r="Q391">
        <v>1.414430570847192</v>
      </c>
      <c r="R391">
        <v>2.2741389674189372</v>
      </c>
      <c r="S391">
        <v>2.3013201695135339</v>
      </c>
      <c r="T391">
        <v>1.3728980768654471</v>
      </c>
      <c r="U391">
        <v>3.1177646246165001</v>
      </c>
      <c r="V391">
        <v>2.2299427407074139</v>
      </c>
      <c r="W391">
        <v>0.62758783590631895</v>
      </c>
      <c r="X391">
        <v>1.732804252918734</v>
      </c>
      <c r="Y391">
        <v>3.4810739322329511</v>
      </c>
      <c r="Z391">
        <v>2.781987133074209</v>
      </c>
      <c r="AA391">
        <v>1.477742272156304</v>
      </c>
      <c r="AB391">
        <v>1.55363809569445</v>
      </c>
      <c r="AC391">
        <v>1.8931844973676371</v>
      </c>
      <c r="AD391">
        <v>1.0275683734213721</v>
      </c>
      <c r="AE391">
        <v>2.415319063472495</v>
      </c>
      <c r="AF391">
        <v>2.1212094252521951</v>
      </c>
      <c r="AG391">
        <v>1.98975891227874</v>
      </c>
      <c r="AH391" t="s">
        <v>120</v>
      </c>
      <c r="AI391" s="1">
        <v>44896</v>
      </c>
      <c r="AJ391" t="s">
        <v>40</v>
      </c>
      <c r="AK391">
        <v>27</v>
      </c>
    </row>
    <row r="392" spans="1:37" x14ac:dyDescent="0.25">
      <c r="A392">
        <v>44921</v>
      </c>
      <c r="B392">
        <v>2.5200376883047E-2</v>
      </c>
      <c r="C392">
        <v>0</v>
      </c>
      <c r="D392">
        <v>9.5490504349643582E-2</v>
      </c>
      <c r="E392">
        <v>4.477198916864656E-2</v>
      </c>
      <c r="F392">
        <v>9.0145571572649682E-5</v>
      </c>
      <c r="G392">
        <v>5.3853762732716859E-2</v>
      </c>
      <c r="H392">
        <v>6.4727678524205912E-2</v>
      </c>
      <c r="I392">
        <v>0.11309782459126649</v>
      </c>
      <c r="J392">
        <v>0</v>
      </c>
      <c r="K392">
        <v>7.572957821462863E-3</v>
      </c>
      <c r="L392">
        <v>5.2013264467088349E-4</v>
      </c>
      <c r="M392">
        <v>3.4952612974030212E-2</v>
      </c>
      <c r="N392">
        <v>1.354235119856855E-3</v>
      </c>
      <c r="O392">
        <v>2.5980321607506427E-4</v>
      </c>
      <c r="P392">
        <v>2.3064117886526371E-4</v>
      </c>
      <c r="Q392">
        <v>6.198367627828133E-3</v>
      </c>
      <c r="R392">
        <v>0</v>
      </c>
      <c r="S392">
        <v>5.650104858066373E-5</v>
      </c>
      <c r="T392">
        <v>5.8457645953110156E-3</v>
      </c>
      <c r="U392">
        <v>2.2656735256863798E-2</v>
      </c>
      <c r="V392">
        <v>5.4424786344172207E-3</v>
      </c>
      <c r="W392">
        <v>1.145016064815502E-2</v>
      </c>
      <c r="X392">
        <v>2.1581096776491681E-2</v>
      </c>
      <c r="Y392">
        <v>0.24383802117102099</v>
      </c>
      <c r="Z392">
        <v>3.3707069410426761E-2</v>
      </c>
      <c r="AA392">
        <v>1.0147637891816851E-2</v>
      </c>
      <c r="AB392">
        <v>8.823597752365837E-3</v>
      </c>
      <c r="AC392">
        <v>8.8726761089542749E-2</v>
      </c>
      <c r="AD392">
        <v>7.0037217455195391E-5</v>
      </c>
      <c r="AE392">
        <v>1.422537984822787E-2</v>
      </c>
      <c r="AF392">
        <v>3.7727488302925397E-2</v>
      </c>
      <c r="AG392">
        <v>1.9228492409451261E-2</v>
      </c>
      <c r="AH392" t="s">
        <v>120</v>
      </c>
      <c r="AI392" s="1">
        <v>44896</v>
      </c>
      <c r="AJ392" t="s">
        <v>41</v>
      </c>
      <c r="AK392">
        <v>26</v>
      </c>
    </row>
    <row r="393" spans="1:37" x14ac:dyDescent="0.25">
      <c r="A393">
        <v>44918</v>
      </c>
      <c r="B393">
        <v>0.36078957853596888</v>
      </c>
      <c r="C393">
        <v>2.8565841096375531E-2</v>
      </c>
      <c r="D393">
        <v>0.1059912152261733</v>
      </c>
      <c r="E393">
        <v>0.12748054401986539</v>
      </c>
      <c r="F393">
        <v>0.1045651712742791</v>
      </c>
      <c r="G393">
        <v>0.18641721257193899</v>
      </c>
      <c r="H393">
        <v>0.53557701636522159</v>
      </c>
      <c r="I393">
        <v>0.6233915634545919</v>
      </c>
      <c r="J393">
        <v>0.53978912366048415</v>
      </c>
      <c r="K393">
        <v>9.7663052215269511E-2</v>
      </c>
      <c r="L393">
        <v>0.19930429756778631</v>
      </c>
      <c r="M393">
        <v>0.15590917126587511</v>
      </c>
      <c r="N393">
        <v>0.1167578653909211</v>
      </c>
      <c r="O393">
        <v>0.3622444953180744</v>
      </c>
      <c r="P393">
        <v>0.94361753079208954</v>
      </c>
      <c r="Q393">
        <v>0.14913358998507201</v>
      </c>
      <c r="R393">
        <v>0.18604039009526571</v>
      </c>
      <c r="S393">
        <v>1.2419610514883971E-3</v>
      </c>
      <c r="T393">
        <v>5.1413635759490622E-2</v>
      </c>
      <c r="U393">
        <v>0.12926981222341749</v>
      </c>
      <c r="V393">
        <v>0.19771363256673491</v>
      </c>
      <c r="W393">
        <v>0.2566180173626651</v>
      </c>
      <c r="X393">
        <v>0.2416531685001938</v>
      </c>
      <c r="Y393">
        <v>0.2059012909821005</v>
      </c>
      <c r="Z393">
        <v>0.31143870031740922</v>
      </c>
      <c r="AA393">
        <v>0.47765757846988122</v>
      </c>
      <c r="AB393">
        <v>0.20862595821511751</v>
      </c>
      <c r="AC393">
        <v>0.2182866179379786</v>
      </c>
      <c r="AD393">
        <v>0.126918203052798</v>
      </c>
      <c r="AE393">
        <v>0.17910347257102319</v>
      </c>
      <c r="AF393">
        <v>0.43241815566077102</v>
      </c>
      <c r="AG393">
        <v>0.30179374728346109</v>
      </c>
      <c r="AH393" t="s">
        <v>121</v>
      </c>
      <c r="AI393" s="1">
        <v>44896</v>
      </c>
      <c r="AJ393" t="s">
        <v>43</v>
      </c>
      <c r="AK393">
        <v>23</v>
      </c>
    </row>
    <row r="394" spans="1:37" x14ac:dyDescent="0.25">
      <c r="A394">
        <v>44917</v>
      </c>
      <c r="B394">
        <v>0.60411024141005965</v>
      </c>
      <c r="C394">
        <v>4.0549601867730399E-2</v>
      </c>
      <c r="D394">
        <v>0.18672527803764261</v>
      </c>
      <c r="E394">
        <v>0.5993541158605874</v>
      </c>
      <c r="F394">
        <v>6.1393835982061717E-2</v>
      </c>
      <c r="G394">
        <v>0.73635042147846463</v>
      </c>
      <c r="H394">
        <v>0.51132676626326445</v>
      </c>
      <c r="I394">
        <v>0.25463451942943549</v>
      </c>
      <c r="J394">
        <v>0.1753135115831683</v>
      </c>
      <c r="K394">
        <v>8.8168160615801322E-2</v>
      </c>
      <c r="L394">
        <v>4.7357393947898918E-3</v>
      </c>
      <c r="M394">
        <v>0.76785110927815181</v>
      </c>
      <c r="N394">
        <v>0.27602243904581342</v>
      </c>
      <c r="O394">
        <v>0.35137095798341139</v>
      </c>
      <c r="P394">
        <v>8.088337406373805E-2</v>
      </c>
      <c r="Q394">
        <v>0.57912858411253887</v>
      </c>
      <c r="R394">
        <v>0.89909679853075697</v>
      </c>
      <c r="S394">
        <v>0.13003608516358461</v>
      </c>
      <c r="T394">
        <v>0.14223942238749759</v>
      </c>
      <c r="U394">
        <v>8.6148196171181024E-2</v>
      </c>
      <c r="V394">
        <v>0.58926069649939439</v>
      </c>
      <c r="W394">
        <v>0.2208933637633585</v>
      </c>
      <c r="X394">
        <v>0.23279443401329569</v>
      </c>
      <c r="Y394">
        <v>0.13537615114453189</v>
      </c>
      <c r="Z394">
        <v>0.72165838949232686</v>
      </c>
      <c r="AA394">
        <v>0.19847921947623329</v>
      </c>
      <c r="AB394">
        <v>0.486986488309546</v>
      </c>
      <c r="AC394">
        <v>0.33615012709928371</v>
      </c>
      <c r="AD394">
        <v>0.1068558193876108</v>
      </c>
      <c r="AE394">
        <v>0.58437008970666282</v>
      </c>
      <c r="AF394">
        <v>0.63136143186981863</v>
      </c>
      <c r="AG394">
        <v>0.33285094271532811</v>
      </c>
      <c r="AH394" t="s">
        <v>121</v>
      </c>
      <c r="AI394" s="1">
        <v>44896</v>
      </c>
      <c r="AJ394" t="s">
        <v>38</v>
      </c>
      <c r="AK394">
        <v>22</v>
      </c>
    </row>
    <row r="395" spans="1:37" x14ac:dyDescent="0.25">
      <c r="A395">
        <v>44916</v>
      </c>
      <c r="B395">
        <v>0.27145364705052327</v>
      </c>
      <c r="C395">
        <v>1.053741195815135E-2</v>
      </c>
      <c r="D395">
        <v>5.4927978797438597E-2</v>
      </c>
      <c r="E395">
        <v>4.7931253168414172E-2</v>
      </c>
      <c r="F395">
        <v>2.7880665284971299E-2</v>
      </c>
      <c r="G395">
        <v>7.2560859941366865E-2</v>
      </c>
      <c r="H395">
        <v>0.58125072239714892</v>
      </c>
      <c r="I395">
        <v>1.514998683978374E-4</v>
      </c>
      <c r="J395">
        <v>3.8900985103072452E-2</v>
      </c>
      <c r="K395">
        <v>0.50437701538074864</v>
      </c>
      <c r="L395">
        <v>6.9098662024843008E-3</v>
      </c>
      <c r="M395">
        <v>4.0070697845707978E-2</v>
      </c>
      <c r="N395">
        <v>3.8625758964469452E-2</v>
      </c>
      <c r="O395">
        <v>9.1620740784417287E-2</v>
      </c>
      <c r="P395">
        <v>2.626587226660828E-2</v>
      </c>
      <c r="Q395">
        <v>0.30597062407675529</v>
      </c>
      <c r="R395">
        <v>1.170504276509323</v>
      </c>
      <c r="S395">
        <v>2.859977850123051E-3</v>
      </c>
      <c r="T395">
        <v>1.3098088670252419</v>
      </c>
      <c r="U395">
        <v>2.1336288914946509E-3</v>
      </c>
      <c r="V395">
        <v>0.1144704573594669</v>
      </c>
      <c r="W395">
        <v>1.5789683374544841</v>
      </c>
      <c r="X395">
        <v>0.1185474663656519</v>
      </c>
      <c r="Y395">
        <v>0.29864204329415328</v>
      </c>
      <c r="Z395">
        <v>0.19353634868853731</v>
      </c>
      <c r="AA395">
        <v>9.2925892115600414E-2</v>
      </c>
      <c r="AB395">
        <v>0.48695451156956798</v>
      </c>
      <c r="AC395">
        <v>9.0277480206263833E-2</v>
      </c>
      <c r="AD395">
        <v>8.3653936415972102E-2</v>
      </c>
      <c r="AE395">
        <v>0.266742162198635</v>
      </c>
      <c r="AF395">
        <v>0.31801073773080663</v>
      </c>
      <c r="AG395">
        <v>0.16135169952600201</v>
      </c>
      <c r="AH395" t="s">
        <v>121</v>
      </c>
      <c r="AI395" s="1">
        <v>44896</v>
      </c>
      <c r="AJ395" t="s">
        <v>39</v>
      </c>
      <c r="AK395">
        <v>21</v>
      </c>
    </row>
    <row r="396" spans="1:37" x14ac:dyDescent="0.25">
      <c r="A396">
        <v>44915</v>
      </c>
      <c r="B396">
        <v>0.1624526078717097</v>
      </c>
      <c r="C396">
        <v>0.44817144875007608</v>
      </c>
      <c r="D396">
        <v>2.0425808496974729</v>
      </c>
      <c r="E396">
        <v>5.2210976883612821E-2</v>
      </c>
      <c r="F396">
        <v>0.30440828766801359</v>
      </c>
      <c r="G396">
        <v>4.7341715751039459E-2</v>
      </c>
      <c r="H396">
        <v>0.68908382119845324</v>
      </c>
      <c r="I396">
        <v>0.26219300922777411</v>
      </c>
      <c r="J396">
        <v>0.1985814769966037</v>
      </c>
      <c r="K396">
        <v>3.2471182496900543E-2</v>
      </c>
      <c r="L396">
        <v>0.57670061318357169</v>
      </c>
      <c r="M396">
        <v>0.1314996450618437</v>
      </c>
      <c r="N396">
        <v>0.31171429049687899</v>
      </c>
      <c r="O396">
        <v>4.5920783464442859E-2</v>
      </c>
      <c r="P396">
        <v>4.2423558817882134E-3</v>
      </c>
      <c r="Q396">
        <v>8.6018208973875965E-2</v>
      </c>
      <c r="R396">
        <v>0</v>
      </c>
      <c r="S396">
        <v>0.13783747268704549</v>
      </c>
      <c r="T396">
        <v>0.43672559200622291</v>
      </c>
      <c r="U396">
        <v>4.0107116047439481E-2</v>
      </c>
      <c r="V396">
        <v>0.12620095149681179</v>
      </c>
      <c r="W396">
        <v>0.3691336420712284</v>
      </c>
      <c r="X396">
        <v>1.4091602370406979E-2</v>
      </c>
      <c r="Y396">
        <v>6.1966787947513632E-2</v>
      </c>
      <c r="Z396">
        <v>7.7962829352565086E-2</v>
      </c>
      <c r="AA396">
        <v>0.1596901022604521</v>
      </c>
      <c r="AB396">
        <v>0.27053907211274247</v>
      </c>
      <c r="AC396">
        <v>0.43760567674320461</v>
      </c>
      <c r="AD396">
        <v>0.23421790235006451</v>
      </c>
      <c r="AE396">
        <v>0.23349356126992679</v>
      </c>
      <c r="AF396">
        <v>0.1133730595166112</v>
      </c>
      <c r="AG396">
        <v>0.185507957680284</v>
      </c>
      <c r="AH396" t="s">
        <v>121</v>
      </c>
      <c r="AI396" s="1">
        <v>44896</v>
      </c>
      <c r="AJ396" t="s">
        <v>40</v>
      </c>
      <c r="AK396">
        <v>20</v>
      </c>
    </row>
    <row r="397" spans="1:37" x14ac:dyDescent="0.25">
      <c r="A397">
        <v>44914</v>
      </c>
      <c r="B397">
        <v>0.29451308897514661</v>
      </c>
      <c r="C397">
        <v>0.32748246714771773</v>
      </c>
      <c r="D397">
        <v>4.0146860135294962E-2</v>
      </c>
      <c r="E397">
        <v>0.28059344469429259</v>
      </c>
      <c r="F397">
        <v>0.1230628837298923</v>
      </c>
      <c r="G397">
        <v>4.0412911596787629E-2</v>
      </c>
      <c r="H397">
        <v>0.30619695820875431</v>
      </c>
      <c r="I397">
        <v>2.9068066878521572E-2</v>
      </c>
      <c r="J397">
        <v>0</v>
      </c>
      <c r="K397">
        <v>0.37126773721713408</v>
      </c>
      <c r="L397">
        <v>1.6896724265557E-3</v>
      </c>
      <c r="M397">
        <v>4.232942334994317E-3</v>
      </c>
      <c r="N397">
        <v>7.6312388396017339E-3</v>
      </c>
      <c r="O397">
        <v>0.24203999917722149</v>
      </c>
      <c r="P397">
        <v>0.140317273980754</v>
      </c>
      <c r="Q397">
        <v>5.9005670281923432E-2</v>
      </c>
      <c r="R397">
        <v>2.358540537017366E-3</v>
      </c>
      <c r="S397">
        <v>0.2248750690382007</v>
      </c>
      <c r="T397">
        <v>1.6452279243109151E-2</v>
      </c>
      <c r="U397">
        <v>0.29466930593457402</v>
      </c>
      <c r="V397">
        <v>6.1006517264179161E-2</v>
      </c>
      <c r="W397">
        <v>0.44484188210784192</v>
      </c>
      <c r="X397">
        <v>0.38678178889585801</v>
      </c>
      <c r="Y397">
        <v>0.41035410228136487</v>
      </c>
      <c r="Z397">
        <v>0.32285001554778742</v>
      </c>
      <c r="AA397">
        <v>0.10327509482288121</v>
      </c>
      <c r="AB397">
        <v>0.2009419908103344</v>
      </c>
      <c r="AC397">
        <v>0.16036349472646999</v>
      </c>
      <c r="AD397">
        <v>1.29808861482312E-2</v>
      </c>
      <c r="AE397">
        <v>7.2365793061752809E-2</v>
      </c>
      <c r="AF397">
        <v>0.27452485831463502</v>
      </c>
      <c r="AG397">
        <v>0.49916405234629202</v>
      </c>
      <c r="AH397" t="s">
        <v>121</v>
      </c>
      <c r="AI397" s="1">
        <v>44896</v>
      </c>
      <c r="AJ397" t="s">
        <v>41</v>
      </c>
      <c r="AK397">
        <v>19</v>
      </c>
    </row>
    <row r="398" spans="1:37" x14ac:dyDescent="0.25">
      <c r="A398">
        <v>44911</v>
      </c>
      <c r="B398">
        <v>1.7686050468117811</v>
      </c>
      <c r="C398">
        <v>0.42069364045449248</v>
      </c>
      <c r="D398">
        <v>4.5011392772455472E-2</v>
      </c>
      <c r="E398">
        <v>0.76249273532737794</v>
      </c>
      <c r="F398">
        <v>0.5035161612068213</v>
      </c>
      <c r="G398">
        <v>1.003973638595437</v>
      </c>
      <c r="H398">
        <v>0.42976184012536928</v>
      </c>
      <c r="I398">
        <v>1.1651678136072781</v>
      </c>
      <c r="J398">
        <v>0.13161812137967599</v>
      </c>
      <c r="K398">
        <v>0.25504599884506851</v>
      </c>
      <c r="L398">
        <v>0.19162810997515051</v>
      </c>
      <c r="M398">
        <v>0.49887619641509562</v>
      </c>
      <c r="N398">
        <v>0.14581774542230039</v>
      </c>
      <c r="O398">
        <v>0.72112292984944915</v>
      </c>
      <c r="P398">
        <v>3.1449276027628961</v>
      </c>
      <c r="Q398">
        <v>0.20144009400522381</v>
      </c>
      <c r="R398">
        <v>0.76837802804872379</v>
      </c>
      <c r="S398">
        <v>13.30709778533366</v>
      </c>
      <c r="T398">
        <v>0.96355878703340958</v>
      </c>
      <c r="U398">
        <v>0.16923805964537181</v>
      </c>
      <c r="V398">
        <v>1.7004051642890951E-2</v>
      </c>
      <c r="W398">
        <v>0.92906766701978727</v>
      </c>
      <c r="X398">
        <v>1.2135340889084461</v>
      </c>
      <c r="Y398">
        <v>0.28065162147904471</v>
      </c>
      <c r="Z398">
        <v>2.355221694550464</v>
      </c>
      <c r="AA398">
        <v>0.65843929120455291</v>
      </c>
      <c r="AB398">
        <v>0.6439044990880991</v>
      </c>
      <c r="AC398">
        <v>0.56495815710167518</v>
      </c>
      <c r="AD398">
        <v>0.5068048858785259</v>
      </c>
      <c r="AE398">
        <v>0.83052512902127507</v>
      </c>
      <c r="AF398">
        <v>2.0628008394713842</v>
      </c>
      <c r="AG398">
        <v>2.2063355283639798</v>
      </c>
      <c r="AH398" t="s">
        <v>122</v>
      </c>
      <c r="AI398" s="1">
        <v>44896</v>
      </c>
      <c r="AJ398" t="s">
        <v>43</v>
      </c>
      <c r="AK398">
        <v>16</v>
      </c>
    </row>
    <row r="399" spans="1:37" x14ac:dyDescent="0.25">
      <c r="A399">
        <v>44910</v>
      </c>
      <c r="B399">
        <v>0.78408788334922574</v>
      </c>
      <c r="C399">
        <v>0.29499361750723091</v>
      </c>
      <c r="D399">
        <v>5.5334611801040913E-2</v>
      </c>
      <c r="E399">
        <v>0.2450244433806528</v>
      </c>
      <c r="F399">
        <v>1.902809374830212</v>
      </c>
      <c r="G399">
        <v>0.32365949528995819</v>
      </c>
      <c r="H399">
        <v>5.2848600282031283E-2</v>
      </c>
      <c r="I399">
        <v>0.36842450102548358</v>
      </c>
      <c r="J399">
        <v>2.9932025540845651E-3</v>
      </c>
      <c r="K399">
        <v>2.7428152383438591</v>
      </c>
      <c r="L399">
        <v>0.61334910039724211</v>
      </c>
      <c r="M399">
        <v>0.2137794730115708</v>
      </c>
      <c r="N399">
        <v>0.35056365099775999</v>
      </c>
      <c r="O399">
        <v>0.90624154008637736</v>
      </c>
      <c r="P399">
        <v>0.32083706113795007</v>
      </c>
      <c r="Q399">
        <v>1.069615489495449</v>
      </c>
      <c r="R399">
        <v>1.5380791325138631E-3</v>
      </c>
      <c r="S399">
        <v>0.125750187337477</v>
      </c>
      <c r="T399">
        <v>0.30947028912827529</v>
      </c>
      <c r="U399">
        <v>3.7280483389235272E-2</v>
      </c>
      <c r="V399">
        <v>6.9341548862950103E-2</v>
      </c>
      <c r="W399">
        <v>0.33097373822084081</v>
      </c>
      <c r="X399">
        <v>0.36465024115416922</v>
      </c>
      <c r="Y399">
        <v>4.9268458296485601E-2</v>
      </c>
      <c r="Z399">
        <v>0.57049013288522643</v>
      </c>
      <c r="AA399">
        <v>0.40231980141245471</v>
      </c>
      <c r="AB399">
        <v>0.85377067849259025</v>
      </c>
      <c r="AC399">
        <v>0.18608120810417431</v>
      </c>
      <c r="AD399">
        <v>0.79028162957163739</v>
      </c>
      <c r="AE399">
        <v>0.4302339168206149</v>
      </c>
      <c r="AF399">
        <v>0.57260097914805108</v>
      </c>
      <c r="AG399">
        <v>0.57255598645263983</v>
      </c>
      <c r="AH399" t="s">
        <v>122</v>
      </c>
      <c r="AI399" s="1">
        <v>44896</v>
      </c>
      <c r="AJ399" t="s">
        <v>38</v>
      </c>
      <c r="AK399">
        <v>15</v>
      </c>
    </row>
    <row r="400" spans="1:37" x14ac:dyDescent="0.25">
      <c r="A400">
        <v>44909</v>
      </c>
      <c r="B400">
        <v>0.80532443322702174</v>
      </c>
      <c r="C400">
        <v>0.1336208845960869</v>
      </c>
      <c r="D400">
        <v>9.0700512196487267E-4</v>
      </c>
      <c r="E400">
        <v>0.73128405045199008</v>
      </c>
      <c r="F400">
        <v>2.9867029591433489</v>
      </c>
      <c r="G400">
        <v>0.18097049904760329</v>
      </c>
      <c r="H400">
        <v>0.85415722257516125</v>
      </c>
      <c r="I400">
        <v>0.63884011958606912</v>
      </c>
      <c r="J400">
        <v>0.85660967304697966</v>
      </c>
      <c r="K400">
        <v>0.32064595840379068</v>
      </c>
      <c r="L400">
        <v>1.3595138730281269E-2</v>
      </c>
      <c r="M400">
        <v>6.4700294920861601E-2</v>
      </c>
      <c r="N400">
        <v>0.10934932488013931</v>
      </c>
      <c r="O400">
        <v>0.2268364781234106</v>
      </c>
      <c r="P400">
        <v>1.8989202047356579</v>
      </c>
      <c r="Q400">
        <v>0.1680076838633886</v>
      </c>
      <c r="R400">
        <v>0.1322456506090175</v>
      </c>
      <c r="S400">
        <v>0.50497650539029004</v>
      </c>
      <c r="T400">
        <v>0.27021229323875162</v>
      </c>
      <c r="U400">
        <v>2.3844349532308708E-2</v>
      </c>
      <c r="V400">
        <v>0.70798803116426479</v>
      </c>
      <c r="W400">
        <v>1.1935853649396521E-2</v>
      </c>
      <c r="X400">
        <v>0.26603782585360569</v>
      </c>
      <c r="Y400">
        <v>1.011661470474911</v>
      </c>
      <c r="Z400">
        <v>0.58195839705995889</v>
      </c>
      <c r="AA400">
        <v>0.61743596220135866</v>
      </c>
      <c r="AB400">
        <v>0.95802048149272001</v>
      </c>
      <c r="AC400">
        <v>0.1132762007246965</v>
      </c>
      <c r="AD400">
        <v>0.27596406448877808</v>
      </c>
      <c r="AE400">
        <v>0.44515129569654971</v>
      </c>
      <c r="AF400">
        <v>0.63854147754920376</v>
      </c>
      <c r="AG400">
        <v>0.91582901226932678</v>
      </c>
      <c r="AH400" t="s">
        <v>122</v>
      </c>
      <c r="AI400" s="1">
        <v>44896</v>
      </c>
      <c r="AJ400" t="s">
        <v>39</v>
      </c>
      <c r="AK400">
        <v>14</v>
      </c>
    </row>
    <row r="401" spans="1:37" x14ac:dyDescent="0.25">
      <c r="A401">
        <v>44908</v>
      </c>
      <c r="B401">
        <v>1.1714414001491611</v>
      </c>
      <c r="C401">
        <v>2.846783639464793</v>
      </c>
      <c r="D401">
        <v>1.861651928420484</v>
      </c>
      <c r="E401">
        <v>1.236331736381757</v>
      </c>
      <c r="F401">
        <v>1.24642148467103</v>
      </c>
      <c r="G401">
        <v>2.9950429535607368</v>
      </c>
      <c r="H401">
        <v>0.29172401199803949</v>
      </c>
      <c r="I401">
        <v>1.2215251271522769</v>
      </c>
      <c r="J401">
        <v>0.97956612290530032</v>
      </c>
      <c r="K401">
        <v>0.89812818544782014</v>
      </c>
      <c r="L401">
        <v>0.35268716772581232</v>
      </c>
      <c r="M401">
        <v>0.42955602899504508</v>
      </c>
      <c r="N401">
        <v>0.34475576920627898</v>
      </c>
      <c r="O401">
        <v>0.59072413789080092</v>
      </c>
      <c r="P401">
        <v>0.28777237437841391</v>
      </c>
      <c r="Q401">
        <v>1.5807042735192509</v>
      </c>
      <c r="R401">
        <v>4.4705636177285249E-2</v>
      </c>
      <c r="S401">
        <v>1.495836099387674</v>
      </c>
      <c r="T401">
        <v>0.45852888653433432</v>
      </c>
      <c r="U401">
        <v>0.13591087467911969</v>
      </c>
      <c r="V401">
        <v>0.63819582581152567</v>
      </c>
      <c r="W401">
        <v>0.26271422374310283</v>
      </c>
      <c r="X401">
        <v>1.3071038458177431</v>
      </c>
      <c r="Y401">
        <v>0.15573658465401299</v>
      </c>
      <c r="Z401">
        <v>1.5850808428204759</v>
      </c>
      <c r="AA401">
        <v>0.5913945465806445</v>
      </c>
      <c r="AB401">
        <v>0.88474879933401018</v>
      </c>
      <c r="AC401">
        <v>0.55009225757933622</v>
      </c>
      <c r="AD401">
        <v>0.66166898070906166</v>
      </c>
      <c r="AE401">
        <v>2.164178841180922</v>
      </c>
      <c r="AF401">
        <v>0.87135526148195785</v>
      </c>
      <c r="AG401">
        <v>0.88477534611760023</v>
      </c>
      <c r="AH401" t="s">
        <v>122</v>
      </c>
      <c r="AI401" s="1">
        <v>44896</v>
      </c>
      <c r="AJ401" t="s">
        <v>40</v>
      </c>
      <c r="AK401">
        <v>13</v>
      </c>
    </row>
    <row r="402" spans="1:37" x14ac:dyDescent="0.25">
      <c r="A402">
        <v>44907</v>
      </c>
      <c r="B402">
        <v>0.1646519270986965</v>
      </c>
      <c r="C402">
        <v>4.511675009380667E-3</v>
      </c>
      <c r="D402">
        <v>4.4473166027537238E-2</v>
      </c>
      <c r="E402">
        <v>0.15490572964575511</v>
      </c>
      <c r="F402">
        <v>7.5065978876347819E-2</v>
      </c>
      <c r="G402">
        <v>2.055050026548404E-2</v>
      </c>
      <c r="H402">
        <v>1.329812455441673E-3</v>
      </c>
      <c r="I402">
        <v>0.25944738237884107</v>
      </c>
      <c r="J402">
        <v>1.606789376725655E-2</v>
      </c>
      <c r="K402">
        <v>1.665516500827088E-3</v>
      </c>
      <c r="L402">
        <v>3.4428867190901372E-4</v>
      </c>
      <c r="M402">
        <v>0.14069196183809621</v>
      </c>
      <c r="N402">
        <v>0.11170912450011949</v>
      </c>
      <c r="O402">
        <v>7.3519757772161742E-2</v>
      </c>
      <c r="P402">
        <v>1.524574869202321E-2</v>
      </c>
      <c r="Q402">
        <v>7.5107278888949996E-2</v>
      </c>
      <c r="R402">
        <v>0</v>
      </c>
      <c r="S402">
        <v>0.1112087133907074</v>
      </c>
      <c r="T402">
        <v>9.6064227685207001E-3</v>
      </c>
      <c r="U402">
        <v>1.301584680089467</v>
      </c>
      <c r="V402">
        <v>0.54648254077237701</v>
      </c>
      <c r="W402">
        <v>2.2094269726291339E-2</v>
      </c>
      <c r="X402">
        <v>0.6599543236212958</v>
      </c>
      <c r="Y402">
        <v>4.573574893002734E-2</v>
      </c>
      <c r="Z402">
        <v>0.17716879127909849</v>
      </c>
      <c r="AA402">
        <v>0.17168421543847229</v>
      </c>
      <c r="AB402">
        <v>0.1017140783243702</v>
      </c>
      <c r="AC402">
        <v>9.805470133389331E-2</v>
      </c>
      <c r="AD402">
        <v>2.2866938947579559E-3</v>
      </c>
      <c r="AE402">
        <v>8.8643617691252771E-2</v>
      </c>
      <c r="AF402">
        <v>0.1767829316632149</v>
      </c>
      <c r="AG402">
        <v>0.33770338684753598</v>
      </c>
      <c r="AH402" t="s">
        <v>122</v>
      </c>
      <c r="AI402" s="1">
        <v>44896</v>
      </c>
      <c r="AJ402" t="s">
        <v>41</v>
      </c>
      <c r="AK402">
        <v>12</v>
      </c>
    </row>
    <row r="403" spans="1:37" x14ac:dyDescent="0.25">
      <c r="A403">
        <v>44904</v>
      </c>
      <c r="B403">
        <v>0.80985150767569258</v>
      </c>
      <c r="C403">
        <v>8.0260362376163186E-2</v>
      </c>
      <c r="D403">
        <v>0.22012344529116609</v>
      </c>
      <c r="E403">
        <v>0.44371372055748348</v>
      </c>
      <c r="F403">
        <v>0.70741029950389767</v>
      </c>
      <c r="G403">
        <v>0.32153946915798309</v>
      </c>
      <c r="H403">
        <v>0.214945178345604</v>
      </c>
      <c r="I403">
        <v>0.75168311363767548</v>
      </c>
      <c r="J403">
        <v>8.3051964665065203E-2</v>
      </c>
      <c r="K403">
        <v>2.8423878290516398</v>
      </c>
      <c r="L403">
        <v>3.3839446489277401</v>
      </c>
      <c r="M403">
        <v>1.9561927657737479</v>
      </c>
      <c r="N403">
        <v>0.20947984023358271</v>
      </c>
      <c r="O403">
        <v>0.2629990891835976</v>
      </c>
      <c r="P403">
        <v>0.33871116677237018</v>
      </c>
      <c r="Q403">
        <v>0.2269405932663828</v>
      </c>
      <c r="R403">
        <v>0.12571958237177719</v>
      </c>
      <c r="S403">
        <v>1.668809209651535</v>
      </c>
      <c r="T403">
        <v>0.25558140961919967</v>
      </c>
      <c r="U403">
        <v>0.15054984138223321</v>
      </c>
      <c r="V403">
        <v>0.55906806144927323</v>
      </c>
      <c r="W403">
        <v>1.6158208490896051</v>
      </c>
      <c r="X403">
        <v>2.0228292789475248</v>
      </c>
      <c r="Y403">
        <v>0.44571546603550288</v>
      </c>
      <c r="Z403">
        <v>0.96649769604572466</v>
      </c>
      <c r="AA403">
        <v>0.57759698893014688</v>
      </c>
      <c r="AB403">
        <v>0.40858693818983183</v>
      </c>
      <c r="AC403">
        <v>1.325181831991914</v>
      </c>
      <c r="AD403">
        <v>0.30789429696872789</v>
      </c>
      <c r="AE403">
        <v>0.96269379745770178</v>
      </c>
      <c r="AF403">
        <v>0.8854703291377003</v>
      </c>
      <c r="AG403">
        <v>0.46858577776052879</v>
      </c>
      <c r="AH403" t="s">
        <v>123</v>
      </c>
      <c r="AI403" s="1">
        <v>44896</v>
      </c>
      <c r="AJ403" t="s">
        <v>43</v>
      </c>
      <c r="AK403">
        <v>9</v>
      </c>
    </row>
    <row r="404" spans="1:37" x14ac:dyDescent="0.25">
      <c r="A404">
        <v>44903</v>
      </c>
      <c r="B404">
        <v>1.1316848826302781</v>
      </c>
      <c r="C404">
        <v>1.321334741594413</v>
      </c>
      <c r="D404">
        <v>0.1237138660684387</v>
      </c>
      <c r="E404">
        <v>1.6986088007896549</v>
      </c>
      <c r="F404">
        <v>0.56606848330892068</v>
      </c>
      <c r="G404">
        <v>3.676712594957912</v>
      </c>
      <c r="H404">
        <v>0.58454839196585673</v>
      </c>
      <c r="I404">
        <v>0.71211953085780533</v>
      </c>
      <c r="J404">
        <v>8.3211009216189472E-2</v>
      </c>
      <c r="K404">
        <v>0.55977016679317559</v>
      </c>
      <c r="L404">
        <v>0.9333562669678056</v>
      </c>
      <c r="M404">
        <v>2.2151804151270681E-2</v>
      </c>
      <c r="N404">
        <v>0.12015886573868299</v>
      </c>
      <c r="O404">
        <v>0.27822534346392319</v>
      </c>
      <c r="P404">
        <v>0.80128182943952753</v>
      </c>
      <c r="Q404">
        <v>1.0237598028204189</v>
      </c>
      <c r="R404">
        <v>1.6958900322495449</v>
      </c>
      <c r="S404">
        <v>1.4245330804937499</v>
      </c>
      <c r="T404">
        <v>0.16384554138809759</v>
      </c>
      <c r="U404">
        <v>1.4451749157506411E-2</v>
      </c>
      <c r="V404">
        <v>0.29178738685752142</v>
      </c>
      <c r="W404">
        <v>0.14434443035106351</v>
      </c>
      <c r="X404">
        <v>1.314895947162475</v>
      </c>
      <c r="Y404">
        <v>0.72976650652496755</v>
      </c>
      <c r="Z404">
        <v>1.9844099535470381</v>
      </c>
      <c r="AA404">
        <v>0.38268793825933162</v>
      </c>
      <c r="AB404">
        <v>0.55986900695317277</v>
      </c>
      <c r="AC404">
        <v>0.35876952365488601</v>
      </c>
      <c r="AD404">
        <v>0.34564225568453932</v>
      </c>
      <c r="AE404">
        <v>1.3676312017907459</v>
      </c>
      <c r="AF404">
        <v>1.177109683671713</v>
      </c>
      <c r="AG404">
        <v>0.96722412555270232</v>
      </c>
      <c r="AH404" t="s">
        <v>123</v>
      </c>
      <c r="AI404" s="1">
        <v>44896</v>
      </c>
      <c r="AJ404" t="s">
        <v>38</v>
      </c>
      <c r="AK404">
        <v>8</v>
      </c>
    </row>
    <row r="405" spans="1:37" x14ac:dyDescent="0.25">
      <c r="A405">
        <v>44902</v>
      </c>
      <c r="B405">
        <v>0.1171764269942836</v>
      </c>
      <c r="C405">
        <v>5.474858606898788E-2</v>
      </c>
      <c r="D405">
        <v>1.960397130188285E-2</v>
      </c>
      <c r="E405">
        <v>0.13322731112260791</v>
      </c>
      <c r="F405">
        <v>7.7294422808198787E-2</v>
      </c>
      <c r="G405">
        <v>3.6581202156553749E-2</v>
      </c>
      <c r="H405">
        <v>5.2918684680004539E-2</v>
      </c>
      <c r="I405">
        <v>0.64894218457285635</v>
      </c>
      <c r="J405">
        <v>2.5039818331315869E-2</v>
      </c>
      <c r="K405">
        <v>5.8492531692839737E-2</v>
      </c>
      <c r="L405">
        <v>3.4873974379698088E-2</v>
      </c>
      <c r="M405">
        <v>5.4482011823449812E-2</v>
      </c>
      <c r="N405">
        <v>9.9915721690527745E-2</v>
      </c>
      <c r="O405">
        <v>4.174348147495633E-2</v>
      </c>
      <c r="P405">
        <v>9.7193732808806667E-5</v>
      </c>
      <c r="Q405">
        <v>0.10799601895000741</v>
      </c>
      <c r="R405">
        <v>0</v>
      </c>
      <c r="S405">
        <v>0.19324168532713731</v>
      </c>
      <c r="T405">
        <v>3.5321383827560983E-2</v>
      </c>
      <c r="U405">
        <v>0</v>
      </c>
      <c r="V405">
        <v>0.1005169195376531</v>
      </c>
      <c r="W405">
        <v>1.6743337133073442E-2</v>
      </c>
      <c r="X405">
        <v>0.1927852096022529</v>
      </c>
      <c r="Y405">
        <v>0.1601549898127311</v>
      </c>
      <c r="Z405">
        <v>0.12715059952111041</v>
      </c>
      <c r="AA405">
        <v>0.12840350456980651</v>
      </c>
      <c r="AB405">
        <v>7.1442191918011683E-2</v>
      </c>
      <c r="AC405">
        <v>7.2354674888730569E-2</v>
      </c>
      <c r="AD405">
        <v>0.1136424626125357</v>
      </c>
      <c r="AE405">
        <v>0.16368655834422149</v>
      </c>
      <c r="AF405">
        <v>4.8091456759501633E-2</v>
      </c>
      <c r="AG405">
        <v>0.12186194834272369</v>
      </c>
      <c r="AH405" t="s">
        <v>123</v>
      </c>
      <c r="AI405" s="1">
        <v>44896</v>
      </c>
      <c r="AJ405" t="s">
        <v>39</v>
      </c>
      <c r="AK405">
        <v>7</v>
      </c>
    </row>
    <row r="406" spans="1:37" x14ac:dyDescent="0.25">
      <c r="A406">
        <v>44901</v>
      </c>
      <c r="B406">
        <v>0.19303269202903819</v>
      </c>
      <c r="C406">
        <v>0</v>
      </c>
      <c r="D406">
        <v>1.395100754516109E-2</v>
      </c>
      <c r="E406">
        <v>2.4255068749203502E-3</v>
      </c>
      <c r="F406">
        <v>6.7995804441379635E-4</v>
      </c>
      <c r="G406">
        <v>9.1125166924876163E-4</v>
      </c>
      <c r="H406">
        <v>0</v>
      </c>
      <c r="I406">
        <v>0.24197776619326941</v>
      </c>
      <c r="J406">
        <v>2.6824420437632789E-2</v>
      </c>
      <c r="K406">
        <v>2.6990281872515291E-2</v>
      </c>
      <c r="L406">
        <v>0.71716238233263374</v>
      </c>
      <c r="M406">
        <v>7.0914231670787089E-3</v>
      </c>
      <c r="N406">
        <v>1.2886048731702431</v>
      </c>
      <c r="O406">
        <v>0.2147163391823565</v>
      </c>
      <c r="P406">
        <v>6.6015216072256303E-5</v>
      </c>
      <c r="Q406">
        <v>1.3053904742158831E-2</v>
      </c>
      <c r="R406">
        <v>0</v>
      </c>
      <c r="S406">
        <v>0.19037875915164401</v>
      </c>
      <c r="T406">
        <v>0.75612017280263222</v>
      </c>
      <c r="U406">
        <v>13.991964149543749</v>
      </c>
      <c r="V406">
        <v>1.080877938796998</v>
      </c>
      <c r="W406">
        <v>9.6934228566465295E-4</v>
      </c>
      <c r="X406">
        <v>4.2889833120466452E-2</v>
      </c>
      <c r="Y406">
        <v>0.72766849227882491</v>
      </c>
      <c r="Z406">
        <v>1.7044382937816838E-2</v>
      </c>
      <c r="AA406">
        <v>0.81096111055424835</v>
      </c>
      <c r="AB406">
        <v>0.2149882057002318</v>
      </c>
      <c r="AC406">
        <v>0.39462634983251021</v>
      </c>
      <c r="AD406">
        <v>2.7932132119485652E-3</v>
      </c>
      <c r="AE406">
        <v>0.19023358927221631</v>
      </c>
      <c r="AF406">
        <v>0.24026238417274709</v>
      </c>
      <c r="AG406">
        <v>0.20088044071515551</v>
      </c>
      <c r="AH406" t="s">
        <v>123</v>
      </c>
      <c r="AI406" s="1">
        <v>44896</v>
      </c>
      <c r="AJ406" t="s">
        <v>40</v>
      </c>
      <c r="AK406">
        <v>6</v>
      </c>
    </row>
    <row r="407" spans="1:37" x14ac:dyDescent="0.25">
      <c r="A407">
        <v>44900</v>
      </c>
      <c r="B407">
        <v>1.0811064798756711</v>
      </c>
      <c r="C407">
        <v>0.19043350063591599</v>
      </c>
      <c r="D407">
        <v>0.71691813358961942</v>
      </c>
      <c r="E407">
        <v>1.1166758068625191</v>
      </c>
      <c r="F407">
        <v>0.30782538849004559</v>
      </c>
      <c r="G407">
        <v>2.8528871456390941</v>
      </c>
      <c r="H407">
        <v>2.3027611879343751E-3</v>
      </c>
      <c r="I407">
        <v>0.70535478892216785</v>
      </c>
      <c r="J407">
        <v>5.2082431801537467E-2</v>
      </c>
      <c r="K407">
        <v>7.5027132993441166E-3</v>
      </c>
      <c r="L407">
        <v>0.17359015315469239</v>
      </c>
      <c r="M407">
        <v>8.2676856221707604E-2</v>
      </c>
      <c r="N407">
        <v>1.289987579148516</v>
      </c>
      <c r="O407">
        <v>1.238203353836554</v>
      </c>
      <c r="P407">
        <v>2.165980622867032</v>
      </c>
      <c r="Q407">
        <v>1.1218243385959039</v>
      </c>
      <c r="R407">
        <v>1.1771520996312279</v>
      </c>
      <c r="S407">
        <v>1.4086768536941481</v>
      </c>
      <c r="T407">
        <v>0.15828633953784871</v>
      </c>
      <c r="U407">
        <v>8.7597660829279472E-2</v>
      </c>
      <c r="V407">
        <v>0.87065713044466309</v>
      </c>
      <c r="W407">
        <v>0.32269078262067841</v>
      </c>
      <c r="X407">
        <v>1.0960456271502721</v>
      </c>
      <c r="Y407">
        <v>0.49698273817904848</v>
      </c>
      <c r="Z407">
        <v>1.513781166683934</v>
      </c>
      <c r="AA407">
        <v>0.9752537036258373</v>
      </c>
      <c r="AB407">
        <v>0.60103810840057226</v>
      </c>
      <c r="AC407">
        <v>0.3216623005093</v>
      </c>
      <c r="AD407">
        <v>0.53891966967098837</v>
      </c>
      <c r="AE407">
        <v>1.149914835003174</v>
      </c>
      <c r="AF407">
        <v>0.83883595775012998</v>
      </c>
      <c r="AG407">
        <v>1.383881403619919</v>
      </c>
      <c r="AH407" t="s">
        <v>123</v>
      </c>
      <c r="AI407" s="1">
        <v>44896</v>
      </c>
      <c r="AJ407" t="s">
        <v>41</v>
      </c>
      <c r="AK407">
        <v>5</v>
      </c>
    </row>
    <row r="408" spans="1:37" x14ac:dyDescent="0.25">
      <c r="A408">
        <v>44897</v>
      </c>
      <c r="B408">
        <v>3.4605082048878422</v>
      </c>
      <c r="C408">
        <v>5.4935818978006132</v>
      </c>
      <c r="D408">
        <v>0.5619631483987011</v>
      </c>
      <c r="E408">
        <v>4.6715639819870756</v>
      </c>
      <c r="F408">
        <v>3.019525284933902</v>
      </c>
      <c r="G408">
        <v>5.761067180456771</v>
      </c>
      <c r="H408">
        <v>3.458886366152532</v>
      </c>
      <c r="I408">
        <v>1.738788128962669</v>
      </c>
      <c r="J408">
        <v>8.31740582357798</v>
      </c>
      <c r="K408">
        <v>1.245116762543494</v>
      </c>
      <c r="L408">
        <v>1.035749563568118</v>
      </c>
      <c r="M408">
        <v>1.3540183606884171</v>
      </c>
      <c r="N408">
        <v>2.8750660157771288</v>
      </c>
      <c r="O408">
        <v>1.2849606042535591</v>
      </c>
      <c r="P408">
        <v>2.5274328698960198</v>
      </c>
      <c r="Q408">
        <v>4.3346269040964618</v>
      </c>
      <c r="R408">
        <v>5.1129508830434416</v>
      </c>
      <c r="S408">
        <v>3.4256655024490361</v>
      </c>
      <c r="T408">
        <v>2.1231304734462659</v>
      </c>
      <c r="U408">
        <v>1.992492411561231</v>
      </c>
      <c r="V408">
        <v>1.6648877772474591</v>
      </c>
      <c r="W408">
        <v>0.94949369651549675</v>
      </c>
      <c r="X408">
        <v>2.6307220973322898</v>
      </c>
      <c r="Y408">
        <v>0.4632817690381692</v>
      </c>
      <c r="Z408">
        <v>4.3996717641249603</v>
      </c>
      <c r="AA408">
        <v>3.2154493584987911</v>
      </c>
      <c r="AB408">
        <v>2.9115872635755249</v>
      </c>
      <c r="AC408">
        <v>0.98761243519311259</v>
      </c>
      <c r="AD408">
        <v>4.5543224059717513</v>
      </c>
      <c r="AE408">
        <v>4.8058655404882993</v>
      </c>
      <c r="AF408">
        <v>3.0510719107160771</v>
      </c>
      <c r="AG408">
        <v>2.3727658117455168</v>
      </c>
      <c r="AH408" t="s">
        <v>124</v>
      </c>
      <c r="AI408" s="1">
        <v>44896</v>
      </c>
      <c r="AJ408" t="s">
        <v>43</v>
      </c>
      <c r="AK408">
        <v>2</v>
      </c>
    </row>
    <row r="409" spans="1:37" x14ac:dyDescent="0.25">
      <c r="A409">
        <v>44896</v>
      </c>
      <c r="B409">
        <v>1.7251097364617041</v>
      </c>
      <c r="C409">
        <v>2.65437118190163</v>
      </c>
      <c r="D409">
        <v>7.0363751199484875E-2</v>
      </c>
      <c r="E409">
        <v>3.0969148485097651</v>
      </c>
      <c r="F409">
        <v>1.352173147242423E-2</v>
      </c>
      <c r="G409">
        <v>0.55604875387182606</v>
      </c>
      <c r="H409">
        <v>0.45617827918536591</v>
      </c>
      <c r="I409">
        <v>0.81437500108960037</v>
      </c>
      <c r="J409">
        <v>0.57954021731564054</v>
      </c>
      <c r="K409">
        <v>1.937942687212072</v>
      </c>
      <c r="L409">
        <v>0.94333510685289668</v>
      </c>
      <c r="M409">
        <v>3.7378181232251118E-2</v>
      </c>
      <c r="N409">
        <v>0.3988854354918645</v>
      </c>
      <c r="O409">
        <v>0.24230403343429549</v>
      </c>
      <c r="P409">
        <v>0.39523993723825979</v>
      </c>
      <c r="Q409">
        <v>1.054547442831882</v>
      </c>
      <c r="R409">
        <v>5.2553199693891557</v>
      </c>
      <c r="S409">
        <v>1.8630114829717801</v>
      </c>
      <c r="T409">
        <v>1.7273718273108341</v>
      </c>
      <c r="U409">
        <v>0.14101409554876401</v>
      </c>
      <c r="V409">
        <v>4.4349031676727968</v>
      </c>
      <c r="W409">
        <v>6.2826596086591637</v>
      </c>
      <c r="X409">
        <v>1.8198187007290441</v>
      </c>
      <c r="Y409">
        <v>0.19336872800457139</v>
      </c>
      <c r="Z409">
        <v>2.439089357337398</v>
      </c>
      <c r="AA409">
        <v>0.68471712048530275</v>
      </c>
      <c r="AB409">
        <v>1.2414692946808941</v>
      </c>
      <c r="AC409">
        <v>0.22767960239513541</v>
      </c>
      <c r="AD409">
        <v>0.2395221415663881</v>
      </c>
      <c r="AE409">
        <v>0.40550247041310772</v>
      </c>
      <c r="AF409">
        <v>2.0592975792557451</v>
      </c>
      <c r="AG409">
        <v>3.594060333496393</v>
      </c>
      <c r="AH409" t="s">
        <v>124</v>
      </c>
      <c r="AI409" s="1">
        <v>44896</v>
      </c>
      <c r="AJ409" t="s">
        <v>38</v>
      </c>
      <c r="AK409">
        <v>1</v>
      </c>
    </row>
    <row r="410" spans="1:37" x14ac:dyDescent="0.25">
      <c r="A410">
        <v>44895</v>
      </c>
      <c r="B410">
        <v>3.7512264538562761</v>
      </c>
      <c r="C410">
        <v>3.9161718507592358</v>
      </c>
      <c r="D410">
        <v>8.5386063997230188</v>
      </c>
      <c r="E410">
        <v>4.5063245856181906</v>
      </c>
      <c r="F410">
        <v>1.71015169997019</v>
      </c>
      <c r="G410">
        <v>2.8778510653043958</v>
      </c>
      <c r="H410">
        <v>6.764026073979867</v>
      </c>
      <c r="I410">
        <v>1.650002640614783</v>
      </c>
      <c r="J410">
        <v>1.40799560301814</v>
      </c>
      <c r="K410">
        <v>0.86193201228164884</v>
      </c>
      <c r="L410">
        <v>0.21852607223007281</v>
      </c>
      <c r="M410">
        <v>5.1280012042061447</v>
      </c>
      <c r="N410">
        <v>2.3073600404732799</v>
      </c>
      <c r="O410">
        <v>2.9480738521224321</v>
      </c>
      <c r="P410">
        <v>2.2294724558260448</v>
      </c>
      <c r="Q410">
        <v>1.345022243592418</v>
      </c>
      <c r="R410">
        <v>7.5338430023124294</v>
      </c>
      <c r="S410">
        <v>1.577357442320108</v>
      </c>
      <c r="T410">
        <v>1.3647968131503709</v>
      </c>
      <c r="U410">
        <v>2.6780346537447759</v>
      </c>
      <c r="V410">
        <v>6.6076342336798724E-2</v>
      </c>
      <c r="W410">
        <v>4.3674271719576394</v>
      </c>
      <c r="X410">
        <v>2.0229287072378801</v>
      </c>
      <c r="Y410">
        <v>0.43526768957107831</v>
      </c>
      <c r="Z410">
        <v>4.0304305160865912</v>
      </c>
      <c r="AA410">
        <v>2.0712766098605671</v>
      </c>
      <c r="AB410">
        <v>2.1556454202201998</v>
      </c>
      <c r="AC410">
        <v>2.899889623157597</v>
      </c>
      <c r="AD410">
        <v>1.343070839106236</v>
      </c>
      <c r="AE410">
        <v>2.8500167562999299</v>
      </c>
      <c r="AF410">
        <v>3.7528026856919028</v>
      </c>
      <c r="AG410">
        <v>3.6526216000786529</v>
      </c>
      <c r="AH410" t="s">
        <v>124</v>
      </c>
      <c r="AI410" s="1">
        <v>44866</v>
      </c>
      <c r="AJ410" t="s">
        <v>39</v>
      </c>
      <c r="AK410">
        <v>30</v>
      </c>
    </row>
    <row r="411" spans="1:37" x14ac:dyDescent="0.25">
      <c r="A411">
        <v>44894</v>
      </c>
      <c r="B411">
        <v>5.4916421504599571</v>
      </c>
      <c r="C411">
        <v>7.9754083247429577</v>
      </c>
      <c r="D411">
        <v>0.50398712194083095</v>
      </c>
      <c r="E411">
        <v>12.287013543315039</v>
      </c>
      <c r="F411">
        <v>2.67377984471254</v>
      </c>
      <c r="G411">
        <v>8.0107510643567199</v>
      </c>
      <c r="H411">
        <v>3.2936443826546098</v>
      </c>
      <c r="I411">
        <v>1.911785483810126</v>
      </c>
      <c r="J411">
        <v>6.6620606124224642</v>
      </c>
      <c r="K411">
        <v>0.28009791749312402</v>
      </c>
      <c r="L411">
        <v>1.759597245174443</v>
      </c>
      <c r="M411">
        <v>0.96138785472989408</v>
      </c>
      <c r="N411">
        <v>1.395532400398944</v>
      </c>
      <c r="O411">
        <v>3.0980793381921861</v>
      </c>
      <c r="P411">
        <v>7.1957596786526929</v>
      </c>
      <c r="Q411">
        <v>1.7247728358223591</v>
      </c>
      <c r="R411">
        <v>3.0826195724966889</v>
      </c>
      <c r="S411">
        <v>3.812237843766765</v>
      </c>
      <c r="T411">
        <v>1.772997010814074</v>
      </c>
      <c r="U411">
        <v>3.2468220986690972</v>
      </c>
      <c r="V411">
        <v>3.696889843376852</v>
      </c>
      <c r="W411">
        <v>7.6419990331023859</v>
      </c>
      <c r="X411">
        <v>5.3845586880310661</v>
      </c>
      <c r="Y411">
        <v>0.47799477521401429</v>
      </c>
      <c r="Z411">
        <v>8.9499425798859935</v>
      </c>
      <c r="AA411">
        <v>3.125321733006388</v>
      </c>
      <c r="AB411">
        <v>2.7967230790345821</v>
      </c>
      <c r="AC411">
        <v>0.885617439200172</v>
      </c>
      <c r="AD411">
        <v>3.1183109678799008</v>
      </c>
      <c r="AE411">
        <v>4.8454753159037693</v>
      </c>
      <c r="AF411">
        <v>5.9435283446969978</v>
      </c>
      <c r="AG411">
        <v>3.6816108087973971</v>
      </c>
      <c r="AH411" t="s">
        <v>124</v>
      </c>
      <c r="AI411" s="1">
        <v>44866</v>
      </c>
      <c r="AJ411" t="s">
        <v>40</v>
      </c>
      <c r="AK411">
        <v>29</v>
      </c>
    </row>
    <row r="412" spans="1:37" x14ac:dyDescent="0.25">
      <c r="A412">
        <v>44893</v>
      </c>
      <c r="B412">
        <v>6.9511620823793123</v>
      </c>
      <c r="C412">
        <v>6.51244081851807</v>
      </c>
      <c r="D412">
        <v>0.67023736255346011</v>
      </c>
      <c r="E412">
        <v>5.2810141593921056</v>
      </c>
      <c r="F412">
        <v>6.6262766851805432</v>
      </c>
      <c r="G412">
        <v>13.2791597938607</v>
      </c>
      <c r="H412">
        <v>7.8693525176713388</v>
      </c>
      <c r="I412">
        <v>5.8389434681774652</v>
      </c>
      <c r="J412">
        <v>6.3248985001258529</v>
      </c>
      <c r="K412">
        <v>3.1277626570444359</v>
      </c>
      <c r="L412">
        <v>5.1851987808117963</v>
      </c>
      <c r="M412">
        <v>9.0250194497192453</v>
      </c>
      <c r="N412">
        <v>6.8768863448849507</v>
      </c>
      <c r="O412">
        <v>2.7484452633603098</v>
      </c>
      <c r="P412">
        <v>5.8233320660225623</v>
      </c>
      <c r="Q412">
        <v>5.468327879396095</v>
      </c>
      <c r="R412">
        <v>17.803379206589309</v>
      </c>
      <c r="S412">
        <v>7.6524949238389119</v>
      </c>
      <c r="T412">
        <v>5.7903193250994107</v>
      </c>
      <c r="U412">
        <v>5.2277645517263771</v>
      </c>
      <c r="V412">
        <v>6.1291912738068568</v>
      </c>
      <c r="W412">
        <v>8.7705873327487556</v>
      </c>
      <c r="X412">
        <v>8.7034081317601366</v>
      </c>
      <c r="Y412">
        <v>3.885897477032541</v>
      </c>
      <c r="Z412">
        <v>8.3512551440443357</v>
      </c>
      <c r="AA412">
        <v>5.9294116083902608</v>
      </c>
      <c r="AB412">
        <v>5.6409627986834723</v>
      </c>
      <c r="AC412">
        <v>5.4109088567928048</v>
      </c>
      <c r="AD412">
        <v>6.3594905575982033</v>
      </c>
      <c r="AE412">
        <v>5.8172492568263667</v>
      </c>
      <c r="AF412">
        <v>6.1537985317798833</v>
      </c>
      <c r="AG412">
        <v>10.291568979208281</v>
      </c>
      <c r="AH412" t="s">
        <v>124</v>
      </c>
      <c r="AI412" s="1">
        <v>44866</v>
      </c>
      <c r="AJ412" t="s">
        <v>41</v>
      </c>
      <c r="AK412">
        <v>28</v>
      </c>
    </row>
    <row r="413" spans="1:37" x14ac:dyDescent="0.25">
      <c r="A413">
        <v>44890</v>
      </c>
      <c r="B413">
        <v>4.0550995578499522</v>
      </c>
      <c r="C413">
        <v>2.307521846979899</v>
      </c>
      <c r="D413">
        <v>5.2558403410098053</v>
      </c>
      <c r="E413">
        <v>4.3102589733289847</v>
      </c>
      <c r="F413">
        <v>3.0876596390928701</v>
      </c>
      <c r="G413">
        <v>7.024522895801991</v>
      </c>
      <c r="H413">
        <v>1.482549824190039</v>
      </c>
      <c r="I413">
        <v>5.2228377768967604</v>
      </c>
      <c r="J413">
        <v>2.0663754103946199</v>
      </c>
      <c r="K413">
        <v>4.1315241597227388</v>
      </c>
      <c r="L413">
        <v>2.185947890927491</v>
      </c>
      <c r="M413">
        <v>2.672505982263599</v>
      </c>
      <c r="N413">
        <v>3.7458849346496659</v>
      </c>
      <c r="O413">
        <v>0.68617146942673835</v>
      </c>
      <c r="P413">
        <v>2.2934763724542102</v>
      </c>
      <c r="Q413">
        <v>4.1527552920927286</v>
      </c>
      <c r="R413">
        <v>7.3718872376885329</v>
      </c>
      <c r="S413">
        <v>8.652549362845555</v>
      </c>
      <c r="T413">
        <v>2.4438003366876568</v>
      </c>
      <c r="U413">
        <v>1.7511375896066661</v>
      </c>
      <c r="V413">
        <v>2.2284363076143472</v>
      </c>
      <c r="W413">
        <v>1.0475420507957629</v>
      </c>
      <c r="X413">
        <v>3.787232066046498</v>
      </c>
      <c r="Y413">
        <v>1.83272588656664</v>
      </c>
      <c r="Z413">
        <v>4.8484362973533628</v>
      </c>
      <c r="AA413">
        <v>3.6893943204463309</v>
      </c>
      <c r="AB413">
        <v>2.5263696598724721</v>
      </c>
      <c r="AC413">
        <v>3.307709524700611</v>
      </c>
      <c r="AD413">
        <v>2.817958613648726</v>
      </c>
      <c r="AE413">
        <v>3.7467954215363499</v>
      </c>
      <c r="AF413">
        <v>4.5246548815364296</v>
      </c>
      <c r="AG413">
        <v>3.455615762408883</v>
      </c>
      <c r="AH413" t="s">
        <v>125</v>
      </c>
      <c r="AI413" s="1">
        <v>44866</v>
      </c>
      <c r="AJ413" t="s">
        <v>43</v>
      </c>
      <c r="AK413">
        <v>25</v>
      </c>
    </row>
    <row r="414" spans="1:37" x14ac:dyDescent="0.25">
      <c r="A414">
        <v>44889</v>
      </c>
      <c r="B414">
        <v>0.72939691536210882</v>
      </c>
      <c r="C414">
        <v>1.9539672698085911E-4</v>
      </c>
      <c r="D414">
        <v>1.662983430466362E-2</v>
      </c>
      <c r="E414">
        <v>0.74095386247013084</v>
      </c>
      <c r="F414">
        <v>0.24484228758606461</v>
      </c>
      <c r="G414">
        <v>1.611680378587613</v>
      </c>
      <c r="H414">
        <v>0.36244362191033752</v>
      </c>
      <c r="I414">
        <v>0.3277387402229906</v>
      </c>
      <c r="J414">
        <v>0.36529762268207611</v>
      </c>
      <c r="K414">
        <v>0.63754117385498876</v>
      </c>
      <c r="L414">
        <v>1.0180746521029591</v>
      </c>
      <c r="M414">
        <v>0.39641498535663461</v>
      </c>
      <c r="N414">
        <v>0.28219789136899359</v>
      </c>
      <c r="O414">
        <v>0.78734137329479603</v>
      </c>
      <c r="P414">
        <v>0.16926809688342939</v>
      </c>
      <c r="Q414">
        <v>0.50305309112269003</v>
      </c>
      <c r="R414">
        <v>0.56387596417260821</v>
      </c>
      <c r="S414">
        <v>1.7357816450927119</v>
      </c>
      <c r="T414">
        <v>0.95765352318079333</v>
      </c>
      <c r="U414">
        <v>0.33280552757175391</v>
      </c>
      <c r="V414">
        <v>0.98858865667302254</v>
      </c>
      <c r="W414">
        <v>8.820460649797067E-2</v>
      </c>
      <c r="X414">
        <v>0.43823863571931843</v>
      </c>
      <c r="Y414">
        <v>0.14789962533279549</v>
      </c>
      <c r="Z414">
        <v>0.90527468140009093</v>
      </c>
      <c r="AA414">
        <v>0.38199559720347331</v>
      </c>
      <c r="AB414">
        <v>0.73026998924291153</v>
      </c>
      <c r="AC414">
        <v>0.31997956144781847</v>
      </c>
      <c r="AD414">
        <v>0.68806649293578603</v>
      </c>
      <c r="AE414">
        <v>0.99338591502815932</v>
      </c>
      <c r="AF414">
        <v>0.82712015164979646</v>
      </c>
      <c r="AG414">
        <v>0.233809876278949</v>
      </c>
      <c r="AH414" t="s">
        <v>125</v>
      </c>
      <c r="AI414" s="1">
        <v>44866</v>
      </c>
      <c r="AJ414" t="s">
        <v>38</v>
      </c>
      <c r="AK414">
        <v>24</v>
      </c>
    </row>
    <row r="415" spans="1:37" x14ac:dyDescent="0.25">
      <c r="A415">
        <v>44888</v>
      </c>
      <c r="B415">
        <v>0.1065340097235964</v>
      </c>
      <c r="C415">
        <v>1.083274716888589E-3</v>
      </c>
      <c r="D415">
        <v>8.0709008262417024E-3</v>
      </c>
      <c r="E415">
        <v>7.0647094458639079E-2</v>
      </c>
      <c r="F415">
        <v>1.7826713564186331E-2</v>
      </c>
      <c r="G415">
        <v>1.171685399081759E-2</v>
      </c>
      <c r="H415">
        <v>0.10648076775114119</v>
      </c>
      <c r="I415">
        <v>4.4306695632524123E-2</v>
      </c>
      <c r="J415">
        <v>2.64727541562568E-2</v>
      </c>
      <c r="K415">
        <v>0.37119109118280752</v>
      </c>
      <c r="L415">
        <v>0.14649979890312301</v>
      </c>
      <c r="M415">
        <v>6.254980426202679E-2</v>
      </c>
      <c r="N415">
        <v>2.5743828456910828E-2</v>
      </c>
      <c r="O415">
        <v>0.51896185037406328</v>
      </c>
      <c r="P415">
        <v>3.7940991867029118E-3</v>
      </c>
      <c r="Q415">
        <v>5.8930195516987659E-2</v>
      </c>
      <c r="R415">
        <v>0</v>
      </c>
      <c r="S415">
        <v>2.908339726487268E-5</v>
      </c>
      <c r="T415">
        <v>2.722000644378713E-2</v>
      </c>
      <c r="U415">
        <v>5.3645056790038292E-3</v>
      </c>
      <c r="V415">
        <v>0.21913531623964511</v>
      </c>
      <c r="W415">
        <v>2.2604192319670799E-2</v>
      </c>
      <c r="X415">
        <v>0.13753229104495029</v>
      </c>
      <c r="Y415">
        <v>0.27177840723048852</v>
      </c>
      <c r="Z415">
        <v>0.1044608567325282</v>
      </c>
      <c r="AA415">
        <v>4.0435594855458383E-2</v>
      </c>
      <c r="AB415">
        <v>0.12885266004177501</v>
      </c>
      <c r="AC415">
        <v>0.1242166735003374</v>
      </c>
      <c r="AD415">
        <v>7.9375130979719086E-2</v>
      </c>
      <c r="AE415">
        <v>0.13441929167948621</v>
      </c>
      <c r="AF415">
        <v>0.1240471880027245</v>
      </c>
      <c r="AG415">
        <v>1.8176121248420239E-2</v>
      </c>
      <c r="AH415" t="s">
        <v>125</v>
      </c>
      <c r="AI415" s="1">
        <v>44866</v>
      </c>
      <c r="AJ415" t="s">
        <v>39</v>
      </c>
      <c r="AK415">
        <v>23</v>
      </c>
    </row>
    <row r="416" spans="1:37" x14ac:dyDescent="0.25">
      <c r="A416">
        <v>44887</v>
      </c>
      <c r="B416">
        <v>0.9818378298258893</v>
      </c>
      <c r="C416">
        <v>0.46634952366308841</v>
      </c>
      <c r="D416">
        <v>0.23778804615648699</v>
      </c>
      <c r="E416">
        <v>1.400900287879344</v>
      </c>
      <c r="F416">
        <v>0.36678168858371291</v>
      </c>
      <c r="G416">
        <v>1.364216211029883</v>
      </c>
      <c r="H416">
        <v>0.2342931612139216</v>
      </c>
      <c r="I416">
        <v>2.1219103474655618</v>
      </c>
      <c r="J416">
        <v>5.2663013010831481</v>
      </c>
      <c r="K416">
        <v>8.2374181611751363E-2</v>
      </c>
      <c r="L416">
        <v>1.3011010306758859</v>
      </c>
      <c r="M416">
        <v>0.15941836093457759</v>
      </c>
      <c r="N416">
        <v>0.34571455801745582</v>
      </c>
      <c r="O416">
        <v>0.23576485239553219</v>
      </c>
      <c r="P416">
        <v>0.49094521971862481</v>
      </c>
      <c r="Q416">
        <v>0.24977419905779971</v>
      </c>
      <c r="R416">
        <v>0.63462421966525784</v>
      </c>
      <c r="S416">
        <v>8.1002742658050969E-4</v>
      </c>
      <c r="T416">
        <v>0.46030787506503268</v>
      </c>
      <c r="U416">
        <v>1.9318642911613011E-2</v>
      </c>
      <c r="V416">
        <v>2.8738443978509189</v>
      </c>
      <c r="W416">
        <v>0.90613994352921323</v>
      </c>
      <c r="X416">
        <v>0.71678296026775645</v>
      </c>
      <c r="Y416">
        <v>1.140905575034628</v>
      </c>
      <c r="Z416">
        <v>1.1196238310465629</v>
      </c>
      <c r="AA416">
        <v>1.116397357243484</v>
      </c>
      <c r="AB416">
        <v>0.61207690502650902</v>
      </c>
      <c r="AC416">
        <v>0.74467049845957067</v>
      </c>
      <c r="AD416">
        <v>7.7507738389268749E-2</v>
      </c>
      <c r="AE416">
        <v>0.52444761981278565</v>
      </c>
      <c r="AF416">
        <v>1.203031969300701</v>
      </c>
      <c r="AG416">
        <v>1.507796160396919</v>
      </c>
      <c r="AH416" t="s">
        <v>125</v>
      </c>
      <c r="AI416" s="1">
        <v>44866</v>
      </c>
      <c r="AJ416" t="s">
        <v>40</v>
      </c>
      <c r="AK416">
        <v>22</v>
      </c>
    </row>
    <row r="417" spans="1:37" x14ac:dyDescent="0.25">
      <c r="A417">
        <v>44886</v>
      </c>
      <c r="B417">
        <v>1.6669552872135041</v>
      </c>
      <c r="C417">
        <v>0.49754946735338068</v>
      </c>
      <c r="D417">
        <v>0.47009070036952788</v>
      </c>
      <c r="E417">
        <v>2.7070097772650308</v>
      </c>
      <c r="F417">
        <v>0.92970899961413023</v>
      </c>
      <c r="G417">
        <v>1.384652960383135</v>
      </c>
      <c r="H417">
        <v>2.382605711422205</v>
      </c>
      <c r="I417">
        <v>1.7037986509198739</v>
      </c>
      <c r="J417">
        <v>0.42800902276683273</v>
      </c>
      <c r="K417">
        <v>1.3095425504386979</v>
      </c>
      <c r="L417">
        <v>0.85913398988667333</v>
      </c>
      <c r="M417">
        <v>0.19669976982754561</v>
      </c>
      <c r="N417">
        <v>0.83384759555210897</v>
      </c>
      <c r="O417">
        <v>0.30288740689314858</v>
      </c>
      <c r="P417">
        <v>3.5784874853270909</v>
      </c>
      <c r="Q417">
        <v>7.5249007609892282E-2</v>
      </c>
      <c r="R417">
        <v>1.251541359211136</v>
      </c>
      <c r="S417">
        <v>2.2599302746475658</v>
      </c>
      <c r="T417">
        <v>1.0344654660096</v>
      </c>
      <c r="U417">
        <v>0.30792529681049469</v>
      </c>
      <c r="V417">
        <v>2.012472582155036</v>
      </c>
      <c r="W417">
        <v>1.1054038757019</v>
      </c>
      <c r="X417">
        <v>2.110540564959456</v>
      </c>
      <c r="Y417">
        <v>2.5239529321755678</v>
      </c>
      <c r="Z417">
        <v>2.3298685701391859</v>
      </c>
      <c r="AA417">
        <v>1.3601446120474769</v>
      </c>
      <c r="AB417">
        <v>0.91906680640047356</v>
      </c>
      <c r="AC417">
        <v>0.93093543356104791</v>
      </c>
      <c r="AD417">
        <v>7.4954610555747023E-2</v>
      </c>
      <c r="AE417">
        <v>0.76039556717845047</v>
      </c>
      <c r="AF417">
        <v>2.205693698351229</v>
      </c>
      <c r="AG417">
        <v>2.418700409856096</v>
      </c>
      <c r="AH417" t="s">
        <v>125</v>
      </c>
      <c r="AI417" s="1">
        <v>44866</v>
      </c>
      <c r="AJ417" t="s">
        <v>41</v>
      </c>
      <c r="AK417">
        <v>21</v>
      </c>
    </row>
    <row r="418" spans="1:37" x14ac:dyDescent="0.25">
      <c r="A418">
        <v>44883</v>
      </c>
      <c r="B418">
        <v>3.2089898335046652</v>
      </c>
      <c r="C418">
        <v>2.8381920291032001</v>
      </c>
      <c r="D418">
        <v>1.198481679839636</v>
      </c>
      <c r="E418">
        <v>5.0436697608804204</v>
      </c>
      <c r="F418">
        <v>4.0394564781675459</v>
      </c>
      <c r="G418">
        <v>4.8969115996917294</v>
      </c>
      <c r="H418">
        <v>1.783232364950158</v>
      </c>
      <c r="I418">
        <v>4.174562543079376</v>
      </c>
      <c r="J418">
        <v>0.46913081704649628</v>
      </c>
      <c r="K418">
        <v>2.9355320388925952</v>
      </c>
      <c r="L418">
        <v>0.17354928946419909</v>
      </c>
      <c r="M418">
        <v>0.64719904553345253</v>
      </c>
      <c r="N418">
        <v>2.0075288674484639</v>
      </c>
      <c r="O418">
        <v>1.6571116886434349</v>
      </c>
      <c r="P418">
        <v>2.1707086791441519</v>
      </c>
      <c r="Q418">
        <v>0.65022725533388559</v>
      </c>
      <c r="R418">
        <v>1.211225803407574</v>
      </c>
      <c r="S418">
        <v>10.26045260401755</v>
      </c>
      <c r="T418">
        <v>1.733119937189918</v>
      </c>
      <c r="U418">
        <v>5.2409759399370266</v>
      </c>
      <c r="V418">
        <v>1.534908210891365</v>
      </c>
      <c r="W418">
        <v>0.51001160170955662</v>
      </c>
      <c r="X418">
        <v>3.5887909922921031</v>
      </c>
      <c r="Y418">
        <v>0.86712543995408586</v>
      </c>
      <c r="Z418">
        <v>4.644478765407027</v>
      </c>
      <c r="AA418">
        <v>2.5266449201953241</v>
      </c>
      <c r="AB418">
        <v>1.9287825148605531</v>
      </c>
      <c r="AC418">
        <v>0.71685893909089038</v>
      </c>
      <c r="AD418">
        <v>0.97314228482846521</v>
      </c>
      <c r="AE418">
        <v>2.8425215976774769</v>
      </c>
      <c r="AF418">
        <v>3.826532493837798</v>
      </c>
      <c r="AG418">
        <v>2.857541521657196</v>
      </c>
      <c r="AH418" t="s">
        <v>126</v>
      </c>
      <c r="AI418" s="1">
        <v>44866</v>
      </c>
      <c r="AJ418" t="s">
        <v>43</v>
      </c>
      <c r="AK418">
        <v>18</v>
      </c>
    </row>
    <row r="419" spans="1:37" x14ac:dyDescent="0.25">
      <c r="A419">
        <v>44882</v>
      </c>
      <c r="B419">
        <v>2.696545205231577</v>
      </c>
      <c r="C419">
        <v>9.825154239197792E-2</v>
      </c>
      <c r="D419">
        <v>0.44550300287963251</v>
      </c>
      <c r="E419">
        <v>3.3449113740827698</v>
      </c>
      <c r="F419">
        <v>2.9013234739787599</v>
      </c>
      <c r="G419">
        <v>3.7530572782570522</v>
      </c>
      <c r="H419">
        <v>3.4847814932483439</v>
      </c>
      <c r="I419">
        <v>1.6351379926711851</v>
      </c>
      <c r="J419">
        <v>0.84096545142779688</v>
      </c>
      <c r="K419">
        <v>3.0202524581064978</v>
      </c>
      <c r="L419">
        <v>0.44660925585932199</v>
      </c>
      <c r="M419">
        <v>1.350759645699217</v>
      </c>
      <c r="N419">
        <v>2.343569746366911</v>
      </c>
      <c r="O419">
        <v>1.464178395749725</v>
      </c>
      <c r="P419">
        <v>6.9906230698906757</v>
      </c>
      <c r="Q419">
        <v>1.948986414824927</v>
      </c>
      <c r="R419">
        <v>1.3865425546103749</v>
      </c>
      <c r="S419">
        <v>3.185911672978968</v>
      </c>
      <c r="T419">
        <v>0.99192689354639862</v>
      </c>
      <c r="U419">
        <v>0.38150810484229708</v>
      </c>
      <c r="V419">
        <v>0.56724908621266612</v>
      </c>
      <c r="W419">
        <v>0.83638207623655303</v>
      </c>
      <c r="X419">
        <v>1.3306496094122959</v>
      </c>
      <c r="Y419">
        <v>2.1172553197895732</v>
      </c>
      <c r="Z419">
        <v>2.771379921945198</v>
      </c>
      <c r="AA419">
        <v>2.6097754714073811</v>
      </c>
      <c r="AB419">
        <v>1.7521348751026571</v>
      </c>
      <c r="AC419">
        <v>1.251152535651767</v>
      </c>
      <c r="AD419">
        <v>1.679012556726944</v>
      </c>
      <c r="AE419">
        <v>1.599051883479268</v>
      </c>
      <c r="AF419">
        <v>2.4794878283569801</v>
      </c>
      <c r="AG419">
        <v>3.1021258732460821</v>
      </c>
      <c r="AH419" t="s">
        <v>126</v>
      </c>
      <c r="AI419" s="1">
        <v>44866</v>
      </c>
      <c r="AJ419" t="s">
        <v>38</v>
      </c>
      <c r="AK419">
        <v>17</v>
      </c>
    </row>
    <row r="420" spans="1:37" x14ac:dyDescent="0.25">
      <c r="A420">
        <v>44881</v>
      </c>
      <c r="B420">
        <v>9.3887470297803866</v>
      </c>
      <c r="C420">
        <v>15.4626337549421</v>
      </c>
      <c r="D420">
        <v>9.1781090938632364</v>
      </c>
      <c r="E420">
        <v>8.9876364313893387</v>
      </c>
      <c r="F420">
        <v>6.9659901359415723</v>
      </c>
      <c r="G420">
        <v>11.38144167627782</v>
      </c>
      <c r="H420">
        <v>6.4132621463817436</v>
      </c>
      <c r="I420">
        <v>5.7472997633813669</v>
      </c>
      <c r="J420">
        <v>12.621259421378261</v>
      </c>
      <c r="K420">
        <v>6.3877265476651548</v>
      </c>
      <c r="L420">
        <v>6.4649060725386764</v>
      </c>
      <c r="M420">
        <v>5.8259653577969699</v>
      </c>
      <c r="N420">
        <v>14.53169419868067</v>
      </c>
      <c r="O420">
        <v>9.535959361627679</v>
      </c>
      <c r="P420">
        <v>8.5829249383935249</v>
      </c>
      <c r="Q420">
        <v>7.972433686449544</v>
      </c>
      <c r="R420">
        <v>15.878960493771819</v>
      </c>
      <c r="S420">
        <v>5.2491830677668538</v>
      </c>
      <c r="T420">
        <v>4.1662244324122426</v>
      </c>
      <c r="U420">
        <v>11.55976712997159</v>
      </c>
      <c r="V420">
        <v>8.6413710949219595</v>
      </c>
      <c r="W420">
        <v>4.7584142564686784</v>
      </c>
      <c r="X420">
        <v>9.4470414193201702</v>
      </c>
      <c r="Y420">
        <v>6.5991930079489274</v>
      </c>
      <c r="Z420">
        <v>9.4672767382427221</v>
      </c>
      <c r="AA420">
        <v>10.99300556400412</v>
      </c>
      <c r="AB420">
        <v>7.0595397089456959</v>
      </c>
      <c r="AC420">
        <v>6.7138559382023786</v>
      </c>
      <c r="AD420">
        <v>6.2699455902513277</v>
      </c>
      <c r="AE420">
        <v>8.503701558117573</v>
      </c>
      <c r="AF420">
        <v>9.3840730435477919</v>
      </c>
      <c r="AG420">
        <v>9.2296736468788136</v>
      </c>
      <c r="AH420" t="s">
        <v>126</v>
      </c>
      <c r="AI420" s="1">
        <v>44866</v>
      </c>
      <c r="AJ420" t="s">
        <v>39</v>
      </c>
      <c r="AK420">
        <v>16</v>
      </c>
    </row>
    <row r="421" spans="1:37" x14ac:dyDescent="0.25">
      <c r="A421">
        <v>44880</v>
      </c>
      <c r="B421">
        <v>0.14005039599144209</v>
      </c>
      <c r="C421">
        <v>0</v>
      </c>
      <c r="D421">
        <v>0</v>
      </c>
      <c r="E421">
        <v>8.2627942172491989E-2</v>
      </c>
      <c r="F421">
        <v>8.3158802244298474E-3</v>
      </c>
      <c r="G421">
        <v>4.5237532252322937E-2</v>
      </c>
      <c r="H421">
        <v>1.247145265216705</v>
      </c>
      <c r="I421">
        <v>7.4791027993750363E-3</v>
      </c>
      <c r="J421">
        <v>0.34229540873557041</v>
      </c>
      <c r="K421">
        <v>0.27897142164567951</v>
      </c>
      <c r="L421">
        <v>0.13019611471640979</v>
      </c>
      <c r="M421">
        <v>8.581320269047607E-4</v>
      </c>
      <c r="N421">
        <v>8.2145751064829926E-3</v>
      </c>
      <c r="O421">
        <v>5.2826340619458248E-3</v>
      </c>
      <c r="P421">
        <v>9.321308474411559E-3</v>
      </c>
      <c r="Q421">
        <v>9.3301144819431914E-2</v>
      </c>
      <c r="R421">
        <v>5.1203115604043163E-2</v>
      </c>
      <c r="S421">
        <v>6.4288847483727374E-2</v>
      </c>
      <c r="T421">
        <v>0.3838420444799111</v>
      </c>
      <c r="U421">
        <v>4.7693244025631902E-2</v>
      </c>
      <c r="V421">
        <v>1.321445233151014E-2</v>
      </c>
      <c r="W421">
        <v>2.269736174142575</v>
      </c>
      <c r="X421">
        <v>1.4090335353579189E-2</v>
      </c>
      <c r="Y421">
        <v>0.7298588943793205</v>
      </c>
      <c r="Z421">
        <v>0.1399887160456452</v>
      </c>
      <c r="AA421">
        <v>8.1509534928975752E-2</v>
      </c>
      <c r="AB421">
        <v>0.20633282704417141</v>
      </c>
      <c r="AC421">
        <v>0.1116469934821457</v>
      </c>
      <c r="AD421">
        <v>6.3607228591189113E-2</v>
      </c>
      <c r="AE421">
        <v>2.5654340582531781E-2</v>
      </c>
      <c r="AF421">
        <v>0.18394879446219231</v>
      </c>
      <c r="AG421">
        <v>0.1763585204572275</v>
      </c>
      <c r="AH421" t="s">
        <v>126</v>
      </c>
      <c r="AI421" s="1">
        <v>44866</v>
      </c>
      <c r="AJ421" t="s">
        <v>40</v>
      </c>
      <c r="AK421">
        <v>15</v>
      </c>
    </row>
    <row r="422" spans="1:37" x14ac:dyDescent="0.25">
      <c r="A422">
        <v>44879</v>
      </c>
      <c r="B422">
        <v>0.17862974780107971</v>
      </c>
      <c r="C422">
        <v>1.666525069145676E-3</v>
      </c>
      <c r="D422">
        <v>0.22614057867296111</v>
      </c>
      <c r="E422">
        <v>7.0624236971461057E-2</v>
      </c>
      <c r="F422">
        <v>0.11686647549710361</v>
      </c>
      <c r="G422">
        <v>0.23135053267602479</v>
      </c>
      <c r="H422">
        <v>6.4731435881973179E-2</v>
      </c>
      <c r="I422">
        <v>4.09992734947148E-2</v>
      </c>
      <c r="J422">
        <v>2.8071281818857829E-2</v>
      </c>
      <c r="K422">
        <v>0.37099134764681102</v>
      </c>
      <c r="L422">
        <v>5.6010457206303911E-2</v>
      </c>
      <c r="M422">
        <v>0.1015022659423494</v>
      </c>
      <c r="N422">
        <v>0.24482533603566209</v>
      </c>
      <c r="O422">
        <v>0.58767729394678059</v>
      </c>
      <c r="P422">
        <v>1.0949150042797919E-2</v>
      </c>
      <c r="Q422">
        <v>0.18337636497594509</v>
      </c>
      <c r="R422">
        <v>0.39546337188852793</v>
      </c>
      <c r="S422">
        <v>7.1278262239781273E-2</v>
      </c>
      <c r="T422">
        <v>0.31511909688130479</v>
      </c>
      <c r="U422">
        <v>2.6460366725212479E-2</v>
      </c>
      <c r="V422">
        <v>7.8325267432091963E-2</v>
      </c>
      <c r="W422">
        <v>0.2271829662340821</v>
      </c>
      <c r="X422">
        <v>0.1321542312055661</v>
      </c>
      <c r="Y422">
        <v>0.78117222928383967</v>
      </c>
      <c r="Z422">
        <v>0.132528455118642</v>
      </c>
      <c r="AA422">
        <v>0.13288161313764291</v>
      </c>
      <c r="AB422">
        <v>0.27593042431428477</v>
      </c>
      <c r="AC422">
        <v>0.2809958992031677</v>
      </c>
      <c r="AD422">
        <v>0.29176486030660409</v>
      </c>
      <c r="AE422">
        <v>0.13355884911392479</v>
      </c>
      <c r="AF422">
        <v>0.19224344056132339</v>
      </c>
      <c r="AG422">
        <v>0.14092077646318729</v>
      </c>
      <c r="AH422" t="s">
        <v>126</v>
      </c>
      <c r="AI422" s="1">
        <v>44866</v>
      </c>
      <c r="AJ422" t="s">
        <v>41</v>
      </c>
      <c r="AK422">
        <v>14</v>
      </c>
    </row>
    <row r="423" spans="1:37" x14ac:dyDescent="0.25">
      <c r="A423">
        <v>44876</v>
      </c>
      <c r="B423">
        <v>0.22948193997210661</v>
      </c>
      <c r="C423">
        <v>2.0016179147047341E-4</v>
      </c>
      <c r="D423">
        <v>0.49744456439995921</v>
      </c>
      <c r="E423">
        <v>0.1081384946787043</v>
      </c>
      <c r="F423">
        <v>0.12180601110383921</v>
      </c>
      <c r="G423">
        <v>2.6403666059957979E-2</v>
      </c>
      <c r="H423">
        <v>0.40469640683650421</v>
      </c>
      <c r="I423">
        <v>0.39538140316200671</v>
      </c>
      <c r="J423">
        <v>1.426400409709172E-2</v>
      </c>
      <c r="K423">
        <v>0.14263161480350001</v>
      </c>
      <c r="L423">
        <v>0.17923643490051841</v>
      </c>
      <c r="M423">
        <v>0.2358682309052588</v>
      </c>
      <c r="N423">
        <v>0.26187408258016742</v>
      </c>
      <c r="O423">
        <v>0.62917246743825017</v>
      </c>
      <c r="P423">
        <v>0.11062642259446701</v>
      </c>
      <c r="Q423">
        <v>0.32904519539633292</v>
      </c>
      <c r="R423">
        <v>3.4044644924376387E-2</v>
      </c>
      <c r="S423">
        <v>2.3349160557990429E-2</v>
      </c>
      <c r="T423">
        <v>0.55335165363113914</v>
      </c>
      <c r="U423">
        <v>3.7587402879176952E-2</v>
      </c>
      <c r="V423">
        <v>0.43919288601939072</v>
      </c>
      <c r="W423">
        <v>0.3411319484270669</v>
      </c>
      <c r="X423">
        <v>0.20927296618601049</v>
      </c>
      <c r="Y423">
        <v>0.61524949882508162</v>
      </c>
      <c r="Z423">
        <v>0.1100589598458373</v>
      </c>
      <c r="AA423">
        <v>0.22499788329697359</v>
      </c>
      <c r="AB423">
        <v>0.44268402492650177</v>
      </c>
      <c r="AC423">
        <v>0.38701564722708109</v>
      </c>
      <c r="AD423">
        <v>0.32263889424874248</v>
      </c>
      <c r="AE423">
        <v>0.20075725122596</v>
      </c>
      <c r="AF423">
        <v>0.21591838457063159</v>
      </c>
      <c r="AG423">
        <v>0.25476828517113292</v>
      </c>
      <c r="AH423" t="s">
        <v>127</v>
      </c>
      <c r="AI423" s="1">
        <v>44866</v>
      </c>
      <c r="AJ423" t="s">
        <v>43</v>
      </c>
      <c r="AK423">
        <v>11</v>
      </c>
    </row>
    <row r="424" spans="1:37" x14ac:dyDescent="0.25">
      <c r="A424">
        <v>44875</v>
      </c>
      <c r="B424">
        <v>7.4216965807096497E-2</v>
      </c>
      <c r="C424">
        <v>0</v>
      </c>
      <c r="D424">
        <v>0.2710867474437017</v>
      </c>
      <c r="E424">
        <v>2.1237320229345109E-2</v>
      </c>
      <c r="F424">
        <v>2.1846392134587589E-3</v>
      </c>
      <c r="G424">
        <v>0.1112884057167632</v>
      </c>
      <c r="H424">
        <v>0.36301572853882291</v>
      </c>
      <c r="I424">
        <v>0.48026885726221802</v>
      </c>
      <c r="J424">
        <v>0</v>
      </c>
      <c r="K424">
        <v>3.1635828627591248E-2</v>
      </c>
      <c r="L424">
        <v>0.1094521980881082</v>
      </c>
      <c r="M424">
        <v>5.7067025579767641E-5</v>
      </c>
      <c r="N424">
        <v>5.1899005115432061E-3</v>
      </c>
      <c r="O424">
        <v>0.58664596242032396</v>
      </c>
      <c r="P424">
        <v>3.5466167062955068E-4</v>
      </c>
      <c r="Q424">
        <v>1.3258141826108299E-2</v>
      </c>
      <c r="R424">
        <v>2.048757204468718E-2</v>
      </c>
      <c r="S424">
        <v>6.0357826559425377E-2</v>
      </c>
      <c r="T424">
        <v>0.34550792711518957</v>
      </c>
      <c r="U424">
        <v>7.5871504785331135E-4</v>
      </c>
      <c r="V424">
        <v>0.117191376137988</v>
      </c>
      <c r="W424">
        <v>9.3941166004133658E-2</v>
      </c>
      <c r="X424">
        <v>1.536742224513199E-2</v>
      </c>
      <c r="Y424">
        <v>0.24016265419615429</v>
      </c>
      <c r="Z424">
        <v>4.1366348042541343E-2</v>
      </c>
      <c r="AA424">
        <v>3.9240453092933537E-2</v>
      </c>
      <c r="AB424">
        <v>0.18043757591394041</v>
      </c>
      <c r="AC424">
        <v>0.1111478985469308</v>
      </c>
      <c r="AD424">
        <v>7.3553710658241928E-2</v>
      </c>
      <c r="AE424">
        <v>6.837782357149786E-3</v>
      </c>
      <c r="AF424">
        <v>8.9374934308483617E-2</v>
      </c>
      <c r="AG424">
        <v>0.13926345106513471</v>
      </c>
      <c r="AH424" t="s">
        <v>127</v>
      </c>
      <c r="AI424" s="1">
        <v>44866</v>
      </c>
      <c r="AJ424" t="s">
        <v>38</v>
      </c>
      <c r="AK424">
        <v>10</v>
      </c>
    </row>
    <row r="425" spans="1:37" x14ac:dyDescent="0.25">
      <c r="A425">
        <v>44874</v>
      </c>
      <c r="B425">
        <v>0.37045819415002168</v>
      </c>
      <c r="C425">
        <v>1.321734100783067</v>
      </c>
      <c r="D425">
        <v>1.076382663979075</v>
      </c>
      <c r="E425">
        <v>0.1779635431908487</v>
      </c>
      <c r="F425">
        <v>0.5437058141789094</v>
      </c>
      <c r="G425">
        <v>0.13569394255671879</v>
      </c>
      <c r="H425">
        <v>0.11018385484896499</v>
      </c>
      <c r="I425">
        <v>0.17137992167713681</v>
      </c>
      <c r="J425">
        <v>0.15766435660533759</v>
      </c>
      <c r="K425">
        <v>0.64667200352141407</v>
      </c>
      <c r="L425">
        <v>2.6515179806210858E-2</v>
      </c>
      <c r="M425">
        <v>0.2124859508546503</v>
      </c>
      <c r="N425">
        <v>5.1810061366262768E-2</v>
      </c>
      <c r="O425">
        <v>0.19614230689991341</v>
      </c>
      <c r="P425">
        <v>0.61706982582152214</v>
      </c>
      <c r="Q425">
        <v>0.29407701150871302</v>
      </c>
      <c r="R425">
        <v>2.7567500867487039E-2</v>
      </c>
      <c r="S425">
        <v>6.937416481777571E-2</v>
      </c>
      <c r="T425">
        <v>9.4628832429867513E-2</v>
      </c>
      <c r="U425">
        <v>4.7109632555183441E-4</v>
      </c>
      <c r="V425">
        <v>0.1105818567075742</v>
      </c>
      <c r="W425">
        <v>0.86821182627734184</v>
      </c>
      <c r="X425">
        <v>0.44995446115757032</v>
      </c>
      <c r="Y425">
        <v>0.31779718597101497</v>
      </c>
      <c r="Z425">
        <v>0.35184321064985508</v>
      </c>
      <c r="AA425">
        <v>0.23126705704601139</v>
      </c>
      <c r="AB425">
        <v>0.29851787868164259</v>
      </c>
      <c r="AC425">
        <v>0.34846062128565131</v>
      </c>
      <c r="AD425">
        <v>0.23879659389121841</v>
      </c>
      <c r="AE425">
        <v>0.12957259266496729</v>
      </c>
      <c r="AF425">
        <v>0.30340979082099728</v>
      </c>
      <c r="AG425">
        <v>0.64312272700907169</v>
      </c>
      <c r="AH425" t="s">
        <v>127</v>
      </c>
      <c r="AI425" s="1">
        <v>44866</v>
      </c>
      <c r="AJ425" t="s">
        <v>39</v>
      </c>
      <c r="AK425">
        <v>9</v>
      </c>
    </row>
    <row r="426" spans="1:37" x14ac:dyDescent="0.25">
      <c r="A426">
        <v>44873</v>
      </c>
      <c r="B426">
        <v>0.89491708030131722</v>
      </c>
      <c r="C426">
        <v>0.46614865806392453</v>
      </c>
      <c r="D426">
        <v>1.700981123116736</v>
      </c>
      <c r="E426">
        <v>0.65605256847004889</v>
      </c>
      <c r="F426">
        <v>1.4332181133985811</v>
      </c>
      <c r="G426">
        <v>0.9342137806205737</v>
      </c>
      <c r="H426">
        <v>0.47901314111368543</v>
      </c>
      <c r="I426">
        <v>0.21908398804208121</v>
      </c>
      <c r="J426">
        <v>2.1985871579214589</v>
      </c>
      <c r="K426">
        <v>0.417280988820599</v>
      </c>
      <c r="L426">
        <v>0.1107618159309829</v>
      </c>
      <c r="M426">
        <v>1.555080153595084</v>
      </c>
      <c r="N426">
        <v>0.55543027467049044</v>
      </c>
      <c r="O426">
        <v>1.3710558482315811</v>
      </c>
      <c r="P426">
        <v>0.80313341667885096</v>
      </c>
      <c r="Q426">
        <v>1.289048671358429</v>
      </c>
      <c r="R426">
        <v>8.2693375410806486E-2</v>
      </c>
      <c r="S426">
        <v>2.8143095400305611E-2</v>
      </c>
      <c r="T426">
        <v>0.39209395766220018</v>
      </c>
      <c r="U426">
        <v>0.2760227828177898</v>
      </c>
      <c r="V426">
        <v>0.80220649700079838</v>
      </c>
      <c r="W426">
        <v>1.722090853305571</v>
      </c>
      <c r="X426">
        <v>1.0765180370254379</v>
      </c>
      <c r="Y426">
        <v>1.6801483367221299</v>
      </c>
      <c r="Z426">
        <v>0.76948297498203533</v>
      </c>
      <c r="AA426">
        <v>0.79917864902565183</v>
      </c>
      <c r="AB426">
        <v>0.98014511348941691</v>
      </c>
      <c r="AC426">
        <v>1.3584783219588039</v>
      </c>
      <c r="AD426">
        <v>1.1217242127586771</v>
      </c>
      <c r="AE426">
        <v>1.17645083958883</v>
      </c>
      <c r="AF426">
        <v>0.59882661048790287</v>
      </c>
      <c r="AG426">
        <v>1.193580792602106</v>
      </c>
      <c r="AH426" t="s">
        <v>127</v>
      </c>
      <c r="AI426" s="1">
        <v>44866</v>
      </c>
      <c r="AJ426" t="s">
        <v>40</v>
      </c>
      <c r="AK426">
        <v>8</v>
      </c>
    </row>
    <row r="427" spans="1:37" x14ac:dyDescent="0.25">
      <c r="A427">
        <v>44872</v>
      </c>
      <c r="B427">
        <v>4.5411103152467228E-2</v>
      </c>
      <c r="C427">
        <v>3.3476171036689952E-4</v>
      </c>
      <c r="D427">
        <v>3.1931254559720658E-2</v>
      </c>
      <c r="E427">
        <v>2.0933880458281859E-2</v>
      </c>
      <c r="F427">
        <v>4.842151436945992E-2</v>
      </c>
      <c r="G427">
        <v>1.4818294935445869E-2</v>
      </c>
      <c r="H427">
        <v>7.5804493558450292E-3</v>
      </c>
      <c r="I427">
        <v>0.76390272699405126</v>
      </c>
      <c r="J427">
        <v>0</v>
      </c>
      <c r="K427">
        <v>8.7227982912980952E-4</v>
      </c>
      <c r="L427">
        <v>0.1319816795551243</v>
      </c>
      <c r="M427">
        <v>1.7725984987544761E-2</v>
      </c>
      <c r="N427">
        <v>2.6584041645234969E-3</v>
      </c>
      <c r="O427">
        <v>5.5641270758510941E-2</v>
      </c>
      <c r="P427">
        <v>1.1819017498373829E-2</v>
      </c>
      <c r="Q427">
        <v>5.8273747770186488E-3</v>
      </c>
      <c r="R427">
        <v>2.5407948004972109E-3</v>
      </c>
      <c r="S427">
        <v>4.369605775125826E-2</v>
      </c>
      <c r="T427">
        <v>0.1153754803796503</v>
      </c>
      <c r="U427">
        <v>8.4786392834272722E-2</v>
      </c>
      <c r="V427">
        <v>4.4839324742145532E-2</v>
      </c>
      <c r="W427">
        <v>0.28073262950314359</v>
      </c>
      <c r="X427">
        <v>3.1592962963246693E-2</v>
      </c>
      <c r="Y427">
        <v>5.1337894843944527E-2</v>
      </c>
      <c r="Z427">
        <v>3.2610559585016477E-2</v>
      </c>
      <c r="AA427">
        <v>5.9013668998953703E-2</v>
      </c>
      <c r="AB427">
        <v>5.2262818980949373E-2</v>
      </c>
      <c r="AC427">
        <v>4.9713615270330518E-2</v>
      </c>
      <c r="AD427">
        <v>0.24028130266455561</v>
      </c>
      <c r="AE427">
        <v>8.0256018287868172E-3</v>
      </c>
      <c r="AF427">
        <v>2.596010428949861E-2</v>
      </c>
      <c r="AG427">
        <v>0.1273901194297597</v>
      </c>
      <c r="AH427" t="s">
        <v>127</v>
      </c>
      <c r="AI427" s="1">
        <v>44866</v>
      </c>
      <c r="AJ427" t="s">
        <v>41</v>
      </c>
      <c r="AK427">
        <v>7</v>
      </c>
    </row>
    <row r="428" spans="1:37" x14ac:dyDescent="0.25">
      <c r="A428">
        <v>44869</v>
      </c>
      <c r="B428">
        <v>0.2024229808083241</v>
      </c>
      <c r="C428">
        <v>1.3944760356663999E-2</v>
      </c>
      <c r="D428">
        <v>0</v>
      </c>
      <c r="E428">
        <v>2.7311502135422119E-2</v>
      </c>
      <c r="F428">
        <v>2.8714243097429228E-2</v>
      </c>
      <c r="G428">
        <v>0.23382372497901849</v>
      </c>
      <c r="H428">
        <v>0.1195669038853152</v>
      </c>
      <c r="I428">
        <v>1.7281123293977929</v>
      </c>
      <c r="J428">
        <v>5.0081625683934573E-2</v>
      </c>
      <c r="K428">
        <v>1.6777591166376841E-2</v>
      </c>
      <c r="L428">
        <v>0.76722553972634344</v>
      </c>
      <c r="M428">
        <v>2.729868128170013E-2</v>
      </c>
      <c r="N428">
        <v>0.13007986917012479</v>
      </c>
      <c r="O428">
        <v>3.4214229446375047E-2</v>
      </c>
      <c r="P428">
        <v>0.20438532537067799</v>
      </c>
      <c r="Q428">
        <v>0.61922220319433252</v>
      </c>
      <c r="R428">
        <v>0</v>
      </c>
      <c r="S428">
        <v>3.612226121825806E-2</v>
      </c>
      <c r="T428">
        <v>0.48220374091255258</v>
      </c>
      <c r="U428">
        <v>1.7604553187391481E-3</v>
      </c>
      <c r="V428">
        <v>1.3527593597155521</v>
      </c>
      <c r="W428">
        <v>0.29818358394396027</v>
      </c>
      <c r="X428">
        <v>7.3397007251952182E-2</v>
      </c>
      <c r="Y428">
        <v>4.8445671955006632E-2</v>
      </c>
      <c r="Z428">
        <v>8.1786178057878064E-2</v>
      </c>
      <c r="AA428">
        <v>0.26622046151103418</v>
      </c>
      <c r="AB428">
        <v>0.47726965393922921</v>
      </c>
      <c r="AC428">
        <v>0.1125995905233074</v>
      </c>
      <c r="AD428">
        <v>0.50704865777224084</v>
      </c>
      <c r="AE428">
        <v>0.11599321559767679</v>
      </c>
      <c r="AF428">
        <v>0.1582564461577361</v>
      </c>
      <c r="AG428">
        <v>0.35629228803058832</v>
      </c>
      <c r="AH428" t="s">
        <v>128</v>
      </c>
      <c r="AI428" s="1">
        <v>44866</v>
      </c>
      <c r="AJ428" t="s">
        <v>43</v>
      </c>
      <c r="AK428">
        <v>4</v>
      </c>
    </row>
    <row r="429" spans="1:37" x14ac:dyDescent="0.25">
      <c r="A429">
        <v>44868</v>
      </c>
      <c r="B429">
        <v>0.3806725973949901</v>
      </c>
      <c r="C429">
        <v>0.63579282677583582</v>
      </c>
      <c r="D429">
        <v>6.9997766091163885E-2</v>
      </c>
      <c r="E429">
        <v>0.20967014197441039</v>
      </c>
      <c r="F429">
        <v>2.9083822697127319E-3</v>
      </c>
      <c r="G429">
        <v>0.1440666221064007</v>
      </c>
      <c r="H429">
        <v>0.59563246657571545</v>
      </c>
      <c r="I429">
        <v>0.53595730209303982</v>
      </c>
      <c r="J429">
        <v>2.575237749710883E-3</v>
      </c>
      <c r="K429">
        <v>7.8123185730518976E-2</v>
      </c>
      <c r="L429">
        <v>8.4600123097056182E-2</v>
      </c>
      <c r="M429">
        <v>6.6367074222684688E-2</v>
      </c>
      <c r="N429">
        <v>0.18657893349219429</v>
      </c>
      <c r="O429">
        <v>0.20086336341218611</v>
      </c>
      <c r="P429">
        <v>0.14919800516305889</v>
      </c>
      <c r="Q429">
        <v>0.21138865960920411</v>
      </c>
      <c r="R429">
        <v>0.19057330525294719</v>
      </c>
      <c r="S429">
        <v>3.3363369901355612E-2</v>
      </c>
      <c r="T429">
        <v>0.13577325707378349</v>
      </c>
      <c r="U429">
        <v>6.4076450383715261E-2</v>
      </c>
      <c r="V429">
        <v>0.4406658095602744</v>
      </c>
      <c r="W429">
        <v>1.0221614348635499</v>
      </c>
      <c r="X429">
        <v>0.67074567712659194</v>
      </c>
      <c r="Y429">
        <v>0.1198744159523705</v>
      </c>
      <c r="Z429">
        <v>0.44326047480764569</v>
      </c>
      <c r="AA429">
        <v>0.18047290060038429</v>
      </c>
      <c r="AB429">
        <v>0.24864132981158371</v>
      </c>
      <c r="AC429">
        <v>0.1596079558824321</v>
      </c>
      <c r="AD429">
        <v>0.15412876773702811</v>
      </c>
      <c r="AE429">
        <v>0.21904391830924019</v>
      </c>
      <c r="AF429">
        <v>0.397764203020532</v>
      </c>
      <c r="AG429">
        <v>0.2446096760461251</v>
      </c>
      <c r="AH429" t="s">
        <v>128</v>
      </c>
      <c r="AI429" s="1">
        <v>44866</v>
      </c>
      <c r="AJ429" t="s">
        <v>38</v>
      </c>
      <c r="AK429">
        <v>3</v>
      </c>
    </row>
    <row r="430" spans="1:37" x14ac:dyDescent="0.25">
      <c r="A430">
        <v>44867</v>
      </c>
      <c r="B430">
        <v>0.32934936950304278</v>
      </c>
      <c r="C430">
        <v>1.1863764716738921E-3</v>
      </c>
      <c r="D430">
        <v>4.7797694439782766E-3</v>
      </c>
      <c r="E430">
        <v>0.21868760915149099</v>
      </c>
      <c r="F430">
        <v>2.4206680307268889E-3</v>
      </c>
      <c r="G430">
        <v>0.1549889070148063</v>
      </c>
      <c r="H430">
        <v>0.71283439968082574</v>
      </c>
      <c r="I430">
        <v>0.1041864551247411</v>
      </c>
      <c r="J430">
        <v>2.3006403257466528</v>
      </c>
      <c r="K430">
        <v>0.21927831811023879</v>
      </c>
      <c r="L430">
        <v>0.1214131086862863</v>
      </c>
      <c r="M430">
        <v>6.5096996634324408E-3</v>
      </c>
      <c r="N430">
        <v>5.25104509434361E-2</v>
      </c>
      <c r="O430">
        <v>0.46221872738713132</v>
      </c>
      <c r="P430">
        <v>0.8163036615927749</v>
      </c>
      <c r="Q430">
        <v>6.6459908871883439E-2</v>
      </c>
      <c r="R430">
        <v>9.0910728315524061E-2</v>
      </c>
      <c r="S430">
        <v>0.6471011381682511</v>
      </c>
      <c r="T430">
        <v>5.8058277286774491E-2</v>
      </c>
      <c r="U430">
        <v>2.946320264557166E-4</v>
      </c>
      <c r="V430">
        <v>0.2202250215669091</v>
      </c>
      <c r="W430">
        <v>0.35985782304600339</v>
      </c>
      <c r="X430">
        <v>0.1142340375426463</v>
      </c>
      <c r="Y430">
        <v>0.18940793997288899</v>
      </c>
      <c r="Z430">
        <v>0.23887938352405089</v>
      </c>
      <c r="AA430">
        <v>0.38237939796610843</v>
      </c>
      <c r="AB430">
        <v>0.25637867284499499</v>
      </c>
      <c r="AC430">
        <v>7.1157176364136376E-2</v>
      </c>
      <c r="AD430">
        <v>0.1051213819794509</v>
      </c>
      <c r="AE430">
        <v>0.14012877438475979</v>
      </c>
      <c r="AF430">
        <v>0.27619184694278393</v>
      </c>
      <c r="AG430">
        <v>0.43446249962263989</v>
      </c>
      <c r="AH430" t="s">
        <v>128</v>
      </c>
      <c r="AI430" s="1">
        <v>44866</v>
      </c>
      <c r="AJ430" t="s">
        <v>39</v>
      </c>
      <c r="AK430">
        <v>2</v>
      </c>
    </row>
    <row r="431" spans="1:37" x14ac:dyDescent="0.25">
      <c r="A431">
        <v>44866</v>
      </c>
      <c r="B431">
        <v>0.52718625400529529</v>
      </c>
      <c r="C431">
        <v>7.3469835062495549E-4</v>
      </c>
      <c r="D431">
        <v>0.42568771760307689</v>
      </c>
      <c r="E431">
        <v>0.68266531898887972</v>
      </c>
      <c r="F431">
        <v>6.5648861016868273E-2</v>
      </c>
      <c r="G431">
        <v>0.74730607492192336</v>
      </c>
      <c r="H431">
        <v>0.49806970445980508</v>
      </c>
      <c r="I431">
        <v>2.170920501450695E-3</v>
      </c>
      <c r="J431">
        <v>0.31558647694955932</v>
      </c>
      <c r="K431">
        <v>1.0860438148377081</v>
      </c>
      <c r="L431">
        <v>2.3736380564387729E-2</v>
      </c>
      <c r="M431">
        <v>4.0950891407050043E-2</v>
      </c>
      <c r="N431">
        <v>0.16547864785263069</v>
      </c>
      <c r="O431">
        <v>0.11763538195425249</v>
      </c>
      <c r="P431">
        <v>0.44405049229750798</v>
      </c>
      <c r="Q431">
        <v>0.70504690559397631</v>
      </c>
      <c r="R431">
        <v>0.1214814223820924</v>
      </c>
      <c r="S431">
        <v>3.548958006628674E-2</v>
      </c>
      <c r="T431">
        <v>0.3930503260826364</v>
      </c>
      <c r="U431">
        <v>3.0854548077097439E-2</v>
      </c>
      <c r="V431">
        <v>7.338234042969323E-2</v>
      </c>
      <c r="W431">
        <v>0.81283636701033735</v>
      </c>
      <c r="X431">
        <v>0.37313279331153121</v>
      </c>
      <c r="Y431">
        <v>5.2816487577181458E-2</v>
      </c>
      <c r="Z431">
        <v>0.50964649994593914</v>
      </c>
      <c r="AA431">
        <v>0.38336930575554429</v>
      </c>
      <c r="AB431">
        <v>0.43692780579944301</v>
      </c>
      <c r="AC431">
        <v>0.1592392114343486</v>
      </c>
      <c r="AD431">
        <v>0.27404916269438118</v>
      </c>
      <c r="AE431">
        <v>0.56769272483902011</v>
      </c>
      <c r="AF431">
        <v>0.30704641806646099</v>
      </c>
      <c r="AG431">
        <v>0.61488356862066174</v>
      </c>
      <c r="AH431" t="s">
        <v>128</v>
      </c>
      <c r="AI431" s="1">
        <v>44866</v>
      </c>
      <c r="AJ431" t="s">
        <v>40</v>
      </c>
      <c r="AK431">
        <v>1</v>
      </c>
    </row>
    <row r="432" spans="1:37" x14ac:dyDescent="0.25">
      <c r="A432">
        <v>44865</v>
      </c>
      <c r="B432">
        <v>0.59829646678376447</v>
      </c>
      <c r="C432">
        <v>0.71041691899880022</v>
      </c>
      <c r="D432">
        <v>0.65463976694331882</v>
      </c>
      <c r="E432">
        <v>0.43056257222647309</v>
      </c>
      <c r="F432">
        <v>0.26766439049176499</v>
      </c>
      <c r="G432">
        <v>0.6998808845366733</v>
      </c>
      <c r="H432">
        <v>0.16159978915726891</v>
      </c>
      <c r="I432">
        <v>0.1089233140457774</v>
      </c>
      <c r="J432">
        <v>1.447115202958619E-2</v>
      </c>
      <c r="K432">
        <v>0.83286814810796361</v>
      </c>
      <c r="L432">
        <v>6.720291325921951E-2</v>
      </c>
      <c r="M432">
        <v>0.21832734593665379</v>
      </c>
      <c r="N432">
        <v>9.9761561293684062E-2</v>
      </c>
      <c r="O432">
        <v>0.96484862548343775</v>
      </c>
      <c r="P432">
        <v>0.1203277123383447</v>
      </c>
      <c r="Q432">
        <v>1.0189341028694501</v>
      </c>
      <c r="R432">
        <v>2.9152771466842569E-2</v>
      </c>
      <c r="S432">
        <v>3.5110641950701342E-2</v>
      </c>
      <c r="T432">
        <v>0.19012852369181629</v>
      </c>
      <c r="U432">
        <v>3.119715213593516</v>
      </c>
      <c r="V432">
        <v>0.1360407644651129</v>
      </c>
      <c r="W432">
        <v>1.735457222853665E-2</v>
      </c>
      <c r="X432">
        <v>0.22489012792384069</v>
      </c>
      <c r="Y432">
        <v>0.34592618060110658</v>
      </c>
      <c r="Z432">
        <v>0.50144535630381115</v>
      </c>
      <c r="AA432">
        <v>0.29057633081172157</v>
      </c>
      <c r="AB432">
        <v>0.52834091836013031</v>
      </c>
      <c r="AC432">
        <v>0.32838930857328819</v>
      </c>
      <c r="AD432">
        <v>0.64457721543468205</v>
      </c>
      <c r="AE432">
        <v>0.730321654793604</v>
      </c>
      <c r="AF432">
        <v>0.64640461105172431</v>
      </c>
      <c r="AG432">
        <v>0.1059732898492282</v>
      </c>
      <c r="AH432" t="s">
        <v>128</v>
      </c>
      <c r="AI432" s="1">
        <v>44835</v>
      </c>
      <c r="AJ432" t="s">
        <v>41</v>
      </c>
      <c r="AK432">
        <v>31</v>
      </c>
    </row>
    <row r="433" spans="1:37" x14ac:dyDescent="0.25">
      <c r="A433">
        <v>44862</v>
      </c>
      <c r="B433">
        <v>0.17086797816123361</v>
      </c>
      <c r="C433">
        <v>1.3974875761024001E-4</v>
      </c>
      <c r="D433">
        <v>1.509258100828121E-2</v>
      </c>
      <c r="E433">
        <v>0.48952264534410961</v>
      </c>
      <c r="F433">
        <v>8.9427284412376944E-3</v>
      </c>
      <c r="G433">
        <v>0.1682637625483227</v>
      </c>
      <c r="H433">
        <v>0.2030676564620017</v>
      </c>
      <c r="I433">
        <v>2.478430373359626E-3</v>
      </c>
      <c r="J433">
        <v>7.9248679295796688E-3</v>
      </c>
      <c r="K433">
        <v>2.2333068954444951E-2</v>
      </c>
      <c r="L433">
        <v>0.15072586168811561</v>
      </c>
      <c r="M433">
        <v>2.314256528768115E-3</v>
      </c>
      <c r="N433">
        <v>7.8001328363828865E-2</v>
      </c>
      <c r="O433">
        <v>7.7209139712499653E-3</v>
      </c>
      <c r="P433">
        <v>2.2795514024331481E-2</v>
      </c>
      <c r="Q433">
        <v>0.1195181076302216</v>
      </c>
      <c r="R433">
        <v>2.9881498204386192E-4</v>
      </c>
      <c r="S433">
        <v>0.1808639810979471</v>
      </c>
      <c r="T433">
        <v>7.6773751955424754E-2</v>
      </c>
      <c r="U433">
        <v>0</v>
      </c>
      <c r="V433">
        <v>9.569990496537896E-2</v>
      </c>
      <c r="W433">
        <v>0.22072073367038531</v>
      </c>
      <c r="X433">
        <v>0.15531974097176179</v>
      </c>
      <c r="Y433">
        <v>0.1316288625334332</v>
      </c>
      <c r="Z433">
        <v>0.30946893590017088</v>
      </c>
      <c r="AA433">
        <v>2.999409450281789E-2</v>
      </c>
      <c r="AB433">
        <v>0.1062829403748604</v>
      </c>
      <c r="AC433">
        <v>5.6309606541258848E-2</v>
      </c>
      <c r="AD433">
        <v>9.1659887351927913E-2</v>
      </c>
      <c r="AE433">
        <v>0.15937208608218101</v>
      </c>
      <c r="AF433">
        <v>0.12534175248440271</v>
      </c>
      <c r="AG433">
        <v>0.24173497936561961</v>
      </c>
      <c r="AH433" t="s">
        <v>129</v>
      </c>
      <c r="AI433" s="1">
        <v>44835</v>
      </c>
      <c r="AJ433" t="s">
        <v>43</v>
      </c>
      <c r="AK433">
        <v>28</v>
      </c>
    </row>
    <row r="434" spans="1:37" x14ac:dyDescent="0.25">
      <c r="A434">
        <v>44861</v>
      </c>
      <c r="B434">
        <v>4.0511582294889479</v>
      </c>
      <c r="C434">
        <v>5.1631648152585763</v>
      </c>
      <c r="D434">
        <v>5.6092024737369908</v>
      </c>
      <c r="E434">
        <v>4.7114232863318737</v>
      </c>
      <c r="F434">
        <v>3.965382168698715</v>
      </c>
      <c r="G434">
        <v>5.9252615108580411</v>
      </c>
      <c r="H434">
        <v>1.321685328902517</v>
      </c>
      <c r="I434">
        <v>3.0927777081528078</v>
      </c>
      <c r="J434">
        <v>3.237133660921367</v>
      </c>
      <c r="K434">
        <v>6.3607606044551588</v>
      </c>
      <c r="L434">
        <v>3.0881182846051809</v>
      </c>
      <c r="M434">
        <v>2.9080294998411542</v>
      </c>
      <c r="N434">
        <v>4.0055697892091553</v>
      </c>
      <c r="O434">
        <v>2.3743326584355651</v>
      </c>
      <c r="P434">
        <v>2.7020932087478839</v>
      </c>
      <c r="Q434">
        <v>8.4331722048057696</v>
      </c>
      <c r="R434">
        <v>4.3887486313618203</v>
      </c>
      <c r="S434">
        <v>2.6860114224018399</v>
      </c>
      <c r="T434">
        <v>2.8160867857228071</v>
      </c>
      <c r="U434">
        <v>3.718272506649539</v>
      </c>
      <c r="V434">
        <v>2.201867079768288</v>
      </c>
      <c r="W434">
        <v>0.95400736533368913</v>
      </c>
      <c r="X434">
        <v>3.5679596428970139</v>
      </c>
      <c r="Y434">
        <v>1.7338283692970029</v>
      </c>
      <c r="Z434">
        <v>4.3606466116734959</v>
      </c>
      <c r="AA434">
        <v>3.7276003471027881</v>
      </c>
      <c r="AB434">
        <v>4.0144606397628042</v>
      </c>
      <c r="AC434">
        <v>3.221505614767469</v>
      </c>
      <c r="AD434">
        <v>4.0496903950580601</v>
      </c>
      <c r="AE434">
        <v>4.4967770744206836</v>
      </c>
      <c r="AF434">
        <v>4.2569910925222576</v>
      </c>
      <c r="AG434">
        <v>3.1518431768561839</v>
      </c>
      <c r="AH434" t="s">
        <v>129</v>
      </c>
      <c r="AI434" s="1">
        <v>44835</v>
      </c>
      <c r="AJ434" t="s">
        <v>38</v>
      </c>
      <c r="AK434">
        <v>27</v>
      </c>
    </row>
    <row r="435" spans="1:37" x14ac:dyDescent="0.25">
      <c r="A435">
        <v>44860</v>
      </c>
      <c r="B435">
        <v>0.26690253946099918</v>
      </c>
      <c r="C435">
        <v>2.2524820119241818E-3</v>
      </c>
      <c r="D435">
        <v>0.36502267947427453</v>
      </c>
      <c r="E435">
        <v>0.23058676416954291</v>
      </c>
      <c r="F435">
        <v>3.3397619811395753E-2</v>
      </c>
      <c r="G435">
        <v>1.6445475307277201E-2</v>
      </c>
      <c r="H435">
        <v>0.13591514119608589</v>
      </c>
      <c r="I435">
        <v>7.0206482249683122E-2</v>
      </c>
      <c r="J435">
        <v>1.506706349175973E-2</v>
      </c>
      <c r="K435">
        <v>1.7552725205491049E-2</v>
      </c>
      <c r="L435">
        <v>1.88691661483012E-3</v>
      </c>
      <c r="M435">
        <v>9.7866403932025059E-2</v>
      </c>
      <c r="N435">
        <v>7.2783392213031164E-2</v>
      </c>
      <c r="O435">
        <v>0.14574019531104709</v>
      </c>
      <c r="P435">
        <v>0.84970851056398822</v>
      </c>
      <c r="Q435">
        <v>0.1185916873124525</v>
      </c>
      <c r="R435">
        <v>2.6096338997501811</v>
      </c>
      <c r="S435">
        <v>3.8033023161012351E-4</v>
      </c>
      <c r="T435">
        <v>0.20641746986042239</v>
      </c>
      <c r="U435">
        <v>0.22466253868462591</v>
      </c>
      <c r="V435">
        <v>7.365016669374827E-2</v>
      </c>
      <c r="W435">
        <v>0.33747926386245669</v>
      </c>
      <c r="X435">
        <v>0.19330926702942089</v>
      </c>
      <c r="Y435">
        <v>0.36721958578983188</v>
      </c>
      <c r="Z435">
        <v>0.29971874425515149</v>
      </c>
      <c r="AA435">
        <v>0.15964476651724249</v>
      </c>
      <c r="AB435">
        <v>0.1261951394840799</v>
      </c>
      <c r="AC435">
        <v>0.21900681575940131</v>
      </c>
      <c r="AD435">
        <v>0.1450449832902527</v>
      </c>
      <c r="AE435">
        <v>0.18226503865556329</v>
      </c>
      <c r="AF435">
        <v>0.27367392100525101</v>
      </c>
      <c r="AG435">
        <v>0.24933485071516001</v>
      </c>
      <c r="AH435" t="s">
        <v>129</v>
      </c>
      <c r="AI435" s="1">
        <v>44835</v>
      </c>
      <c r="AJ435" t="s">
        <v>39</v>
      </c>
      <c r="AK435">
        <v>26</v>
      </c>
    </row>
    <row r="436" spans="1:37" x14ac:dyDescent="0.25">
      <c r="A436">
        <v>44859</v>
      </c>
      <c r="B436">
        <v>0.51272901354503309</v>
      </c>
      <c r="C436">
        <v>0.75062692319662838</v>
      </c>
      <c r="D436">
        <v>1.2086452057317509</v>
      </c>
      <c r="E436">
        <v>0.27278729123216128</v>
      </c>
      <c r="F436">
        <v>0.2902086939660708</v>
      </c>
      <c r="G436">
        <v>0.14527245545561951</v>
      </c>
      <c r="H436">
        <v>0.90083612649450262</v>
      </c>
      <c r="I436">
        <v>0.28384758710563701</v>
      </c>
      <c r="J436">
        <v>0.43587973676766129</v>
      </c>
      <c r="K436">
        <v>0.53952287032815638</v>
      </c>
      <c r="L436">
        <v>0.17517955493756071</v>
      </c>
      <c r="M436">
        <v>0.49864981844298162</v>
      </c>
      <c r="N436">
        <v>0.80716581844881041</v>
      </c>
      <c r="O436">
        <v>0.59273237053498973</v>
      </c>
      <c r="P436">
        <v>0.1483583514738937</v>
      </c>
      <c r="Q436">
        <v>2.8170105632301952</v>
      </c>
      <c r="R436">
        <v>6.6829695978533115E-4</v>
      </c>
      <c r="S436">
        <v>0.82998596244103195</v>
      </c>
      <c r="T436">
        <v>0.70741026164216092</v>
      </c>
      <c r="U436">
        <v>7.3549232075201837E-2</v>
      </c>
      <c r="V436">
        <v>0.24825863050977959</v>
      </c>
      <c r="W436">
        <v>0.18476185525703689</v>
      </c>
      <c r="X436">
        <v>0.27019316525270037</v>
      </c>
      <c r="Y436">
        <v>0.25213309989928651</v>
      </c>
      <c r="Z436">
        <v>0.28084994069516922</v>
      </c>
      <c r="AA436">
        <v>0.46122935943385379</v>
      </c>
      <c r="AB436">
        <v>1.063508265174111</v>
      </c>
      <c r="AC436">
        <v>0.44443838518838141</v>
      </c>
      <c r="AD436">
        <v>1.542736684656379</v>
      </c>
      <c r="AE436">
        <v>0.72180664769766301</v>
      </c>
      <c r="AF436">
        <v>0.28204407271097642</v>
      </c>
      <c r="AG436">
        <v>0.54642631225369787</v>
      </c>
      <c r="AH436" t="s">
        <v>129</v>
      </c>
      <c r="AI436" s="1">
        <v>44835</v>
      </c>
      <c r="AJ436" t="s">
        <v>40</v>
      </c>
      <c r="AK436">
        <v>25</v>
      </c>
    </row>
    <row r="437" spans="1:37" x14ac:dyDescent="0.25">
      <c r="A437">
        <v>44858</v>
      </c>
      <c r="B437">
        <v>5.2386649877774451E-2</v>
      </c>
      <c r="C437">
        <v>0</v>
      </c>
      <c r="D437">
        <v>0.4763554024035212</v>
      </c>
      <c r="E437">
        <v>3.5259530639386708E-2</v>
      </c>
      <c r="F437">
        <v>1.368080586963549E-3</v>
      </c>
      <c r="G437">
        <v>4.6688755726171018E-2</v>
      </c>
      <c r="H437">
        <v>3.346723632868813E-2</v>
      </c>
      <c r="I437">
        <v>1.9923696256254461E-4</v>
      </c>
      <c r="J437">
        <v>0</v>
      </c>
      <c r="K437">
        <v>7.1553157309866555E-2</v>
      </c>
      <c r="L437">
        <v>1.373372120044137E-3</v>
      </c>
      <c r="M437">
        <v>9.4440649002159859E-5</v>
      </c>
      <c r="N437">
        <v>6.938901275848168E-2</v>
      </c>
      <c r="O437">
        <v>1.4667085767049851E-4</v>
      </c>
      <c r="P437">
        <v>7.8443103641739134E-2</v>
      </c>
      <c r="Q437">
        <v>0.27957581254732639</v>
      </c>
      <c r="R437">
        <v>7.0345774673600453E-2</v>
      </c>
      <c r="S437">
        <v>2.820735393048646E-5</v>
      </c>
      <c r="T437">
        <v>0.25977757146488412</v>
      </c>
      <c r="U437">
        <v>0</v>
      </c>
      <c r="V437">
        <v>7.6097048272956103E-2</v>
      </c>
      <c r="W437">
        <v>0</v>
      </c>
      <c r="X437">
        <v>4.2278116181952367E-2</v>
      </c>
      <c r="Y437">
        <v>5.4826556689614357E-2</v>
      </c>
      <c r="Z437">
        <v>3.0784868749991461E-2</v>
      </c>
      <c r="AA437">
        <v>3.9083300807037528E-2</v>
      </c>
      <c r="AB437">
        <v>0.11041294453506301</v>
      </c>
      <c r="AC437">
        <v>5.6145183196419438E-2</v>
      </c>
      <c r="AD437">
        <v>1.5638677511639641E-2</v>
      </c>
      <c r="AE437">
        <v>1.8624017536763161E-2</v>
      </c>
      <c r="AF437">
        <v>8.2138987523710613E-2</v>
      </c>
      <c r="AG437">
        <v>3.4488779646268883E-2</v>
      </c>
      <c r="AH437" t="s">
        <v>129</v>
      </c>
      <c r="AI437" s="1">
        <v>44835</v>
      </c>
      <c r="AJ437" t="s">
        <v>41</v>
      </c>
      <c r="AK437">
        <v>24</v>
      </c>
    </row>
    <row r="438" spans="1:37" x14ac:dyDescent="0.25">
      <c r="A438">
        <v>44855</v>
      </c>
      <c r="B438">
        <v>3.4587590051293957E-2</v>
      </c>
      <c r="C438">
        <v>0</v>
      </c>
      <c r="D438">
        <v>0.20251425705537651</v>
      </c>
      <c r="E438">
        <v>2.5556680058820919E-2</v>
      </c>
      <c r="F438">
        <v>1.3427682151834319E-2</v>
      </c>
      <c r="G438">
        <v>4.6362732274311508E-2</v>
      </c>
      <c r="H438">
        <v>3.4288706653734007E-2</v>
      </c>
      <c r="I438">
        <v>0.11979072645917101</v>
      </c>
      <c r="J438">
        <v>0</v>
      </c>
      <c r="K438">
        <v>1.207813227987968E-2</v>
      </c>
      <c r="L438">
        <v>1.294914368546367E-2</v>
      </c>
      <c r="M438">
        <v>2.3773414774506522E-3</v>
      </c>
      <c r="N438">
        <v>2.0489121967007441E-4</v>
      </c>
      <c r="O438">
        <v>0.1150384618789778</v>
      </c>
      <c r="P438">
        <v>2.463002581129552E-2</v>
      </c>
      <c r="Q438">
        <v>8.8318037233824878E-2</v>
      </c>
      <c r="R438">
        <v>0</v>
      </c>
      <c r="S438">
        <v>7.3833765817346193E-5</v>
      </c>
      <c r="T438">
        <v>6.6442660390721289E-2</v>
      </c>
      <c r="U438">
        <v>0</v>
      </c>
      <c r="V438">
        <v>7.2004521275121247E-2</v>
      </c>
      <c r="W438">
        <v>1.0698774911172659E-2</v>
      </c>
      <c r="X438">
        <v>5.5690503353297692E-2</v>
      </c>
      <c r="Y438">
        <v>0.2469823235286952</v>
      </c>
      <c r="Z438">
        <v>2.8091286011541591E-2</v>
      </c>
      <c r="AA438">
        <v>1.0212642892530001E-2</v>
      </c>
      <c r="AB438">
        <v>6.5855192211478328E-2</v>
      </c>
      <c r="AC438">
        <v>6.9413707162581134E-2</v>
      </c>
      <c r="AD438">
        <v>2.4667897794030301E-2</v>
      </c>
      <c r="AE438">
        <v>1.709884276895926E-2</v>
      </c>
      <c r="AF438">
        <v>3.5090842003746112E-2</v>
      </c>
      <c r="AG438">
        <v>6.2379602361794247E-2</v>
      </c>
      <c r="AH438" t="s">
        <v>130</v>
      </c>
      <c r="AI438" s="1">
        <v>44835</v>
      </c>
      <c r="AJ438" t="s">
        <v>43</v>
      </c>
      <c r="AK438">
        <v>21</v>
      </c>
    </row>
    <row r="439" spans="1:37" x14ac:dyDescent="0.25">
      <c r="A439">
        <v>44854</v>
      </c>
      <c r="B439">
        <v>0.17822175659412551</v>
      </c>
      <c r="C439">
        <v>0</v>
      </c>
      <c r="D439">
        <v>7.6704892408495484E-2</v>
      </c>
      <c r="E439">
        <v>6.2073311390817183E-2</v>
      </c>
      <c r="F439">
        <v>7.6178425281925352E-2</v>
      </c>
      <c r="G439">
        <v>8.9091669105074323E-2</v>
      </c>
      <c r="H439">
        <v>0.31333547738482048</v>
      </c>
      <c r="I439">
        <v>5.1643570670569912E-2</v>
      </c>
      <c r="J439">
        <v>5.1715798850334748E-5</v>
      </c>
      <c r="K439">
        <v>0.20091161944885491</v>
      </c>
      <c r="L439">
        <v>2.6228073437022891E-2</v>
      </c>
      <c r="M439">
        <v>2.3755935295297681E-2</v>
      </c>
      <c r="N439">
        <v>2.5449601939886709E-2</v>
      </c>
      <c r="O439">
        <v>0.34524451369948289</v>
      </c>
      <c r="P439">
        <v>2.055547190787979</v>
      </c>
      <c r="Q439">
        <v>0.15645324702646901</v>
      </c>
      <c r="R439">
        <v>0</v>
      </c>
      <c r="S439">
        <v>0.22375274507315271</v>
      </c>
      <c r="T439">
        <v>0.19826693021019309</v>
      </c>
      <c r="U439">
        <v>1.1644888256648631E-3</v>
      </c>
      <c r="V439">
        <v>0.27372225253281562</v>
      </c>
      <c r="W439">
        <v>9.0009495663632186E-2</v>
      </c>
      <c r="X439">
        <v>3.6196743200893403E-2</v>
      </c>
      <c r="Y439">
        <v>0.2125536782442386</v>
      </c>
      <c r="Z439">
        <v>6.4253210269520605E-2</v>
      </c>
      <c r="AA439">
        <v>0.18380107009693311</v>
      </c>
      <c r="AB439">
        <v>0.21576261789388521</v>
      </c>
      <c r="AC439">
        <v>7.0640202938088981E-2</v>
      </c>
      <c r="AD439">
        <v>0.20048465411306091</v>
      </c>
      <c r="AE439">
        <v>3.4511753504647573E-2</v>
      </c>
      <c r="AF439">
        <v>0.1239259961689753</v>
      </c>
      <c r="AG439">
        <v>0.29054243893709503</v>
      </c>
      <c r="AH439" t="s">
        <v>130</v>
      </c>
      <c r="AI439" s="1">
        <v>44835</v>
      </c>
      <c r="AJ439" t="s">
        <v>38</v>
      </c>
      <c r="AK439">
        <v>20</v>
      </c>
    </row>
    <row r="440" spans="1:37" x14ac:dyDescent="0.25">
      <c r="A440">
        <v>44853</v>
      </c>
      <c r="B440">
        <v>0.29131603188811578</v>
      </c>
      <c r="C440">
        <v>0.15333982475428171</v>
      </c>
      <c r="D440">
        <v>0.14198276134811491</v>
      </c>
      <c r="E440">
        <v>7.1760252678617936E-2</v>
      </c>
      <c r="F440">
        <v>2.3814371237873749E-2</v>
      </c>
      <c r="G440">
        <v>8.7459739414065207E-2</v>
      </c>
      <c r="H440">
        <v>6.8944816650698751E-2</v>
      </c>
      <c r="I440">
        <v>0.57804542388170321</v>
      </c>
      <c r="J440">
        <v>0.49786508364465282</v>
      </c>
      <c r="K440">
        <v>0.1208848845195476</v>
      </c>
      <c r="L440">
        <v>9.8669534762981362E-2</v>
      </c>
      <c r="M440">
        <v>0.34536829966119659</v>
      </c>
      <c r="N440">
        <v>5.7692352640643277E-2</v>
      </c>
      <c r="O440">
        <v>7.1541208391293895E-2</v>
      </c>
      <c r="P440">
        <v>0.39739850252570241</v>
      </c>
      <c r="Q440">
        <v>6.0728973305243031E-2</v>
      </c>
      <c r="R440">
        <v>2.2169558902240219E-4</v>
      </c>
      <c r="S440">
        <v>1.5628555434882448E-2</v>
      </c>
      <c r="T440">
        <v>0.36466742693914672</v>
      </c>
      <c r="U440">
        <v>3.7833869936085892E-3</v>
      </c>
      <c r="V440">
        <v>0.37272407814902658</v>
      </c>
      <c r="W440">
        <v>3.0108236556355461</v>
      </c>
      <c r="X440">
        <v>0.15679181001367129</v>
      </c>
      <c r="Y440">
        <v>8.110291346535731E-3</v>
      </c>
      <c r="Z440">
        <v>0.16137410362298019</v>
      </c>
      <c r="AA440">
        <v>0.28262523972143783</v>
      </c>
      <c r="AB440">
        <v>0.161412552721345</v>
      </c>
      <c r="AC440">
        <v>0.16151571462621661</v>
      </c>
      <c r="AD440">
        <v>0.14855118601670919</v>
      </c>
      <c r="AE440">
        <v>0.11386254662640161</v>
      </c>
      <c r="AF440">
        <v>0.1991096532009807</v>
      </c>
      <c r="AG440">
        <v>0.35494585126752148</v>
      </c>
      <c r="AH440" t="s">
        <v>130</v>
      </c>
      <c r="AI440" s="1">
        <v>44835</v>
      </c>
      <c r="AJ440" t="s">
        <v>39</v>
      </c>
      <c r="AK440">
        <v>19</v>
      </c>
    </row>
    <row r="441" spans="1:37" x14ac:dyDescent="0.25">
      <c r="A441">
        <v>44852</v>
      </c>
      <c r="B441">
        <v>0.74967757892499254</v>
      </c>
      <c r="C441">
        <v>0.2152459827027631</v>
      </c>
      <c r="D441">
        <v>0.69685300745847967</v>
      </c>
      <c r="E441">
        <v>1.019813951230383</v>
      </c>
      <c r="F441">
        <v>0.34054954348594341</v>
      </c>
      <c r="G441">
        <v>8.7970858092755677E-2</v>
      </c>
      <c r="H441">
        <v>4.6689439965382072E-2</v>
      </c>
      <c r="I441">
        <v>0.19030125902033909</v>
      </c>
      <c r="J441">
        <v>0.16923092502821621</v>
      </c>
      <c r="K441">
        <v>3.7407489414023578</v>
      </c>
      <c r="L441">
        <v>0.40424366406301598</v>
      </c>
      <c r="M441">
        <v>0.2180168012089618</v>
      </c>
      <c r="N441">
        <v>0.200513219653287</v>
      </c>
      <c r="O441">
        <v>0.26351068899995561</v>
      </c>
      <c r="P441">
        <v>1.3278957622896299</v>
      </c>
      <c r="Q441">
        <v>4.600185109333306E-2</v>
      </c>
      <c r="R441">
        <v>0.1107950232581858</v>
      </c>
      <c r="S441">
        <v>0.1243732434219673</v>
      </c>
      <c r="T441">
        <v>1.0141874779576929</v>
      </c>
      <c r="U441">
        <v>3.5876882307660799E-4</v>
      </c>
      <c r="V441">
        <v>0.378581543483757</v>
      </c>
      <c r="W441">
        <v>0.28731078048326381</v>
      </c>
      <c r="X441">
        <v>1.37725602611993</v>
      </c>
      <c r="Y441">
        <v>0.3565651490795842</v>
      </c>
      <c r="Z441">
        <v>0.86004575309804887</v>
      </c>
      <c r="AA441">
        <v>0.54889346113921422</v>
      </c>
      <c r="AB441">
        <v>0.35680482752179649</v>
      </c>
      <c r="AC441">
        <v>0.42623608874285751</v>
      </c>
      <c r="AD441">
        <v>0.43639057741012482</v>
      </c>
      <c r="AE441">
        <v>0.2968616470408641</v>
      </c>
      <c r="AF441">
        <v>0.5606877357509984</v>
      </c>
      <c r="AG441">
        <v>1.565398909319516</v>
      </c>
      <c r="AH441" t="s">
        <v>130</v>
      </c>
      <c r="AI441" s="1">
        <v>44835</v>
      </c>
      <c r="AJ441" t="s">
        <v>40</v>
      </c>
      <c r="AK441">
        <v>18</v>
      </c>
    </row>
    <row r="442" spans="1:37" x14ac:dyDescent="0.25">
      <c r="A442">
        <v>44851</v>
      </c>
      <c r="B442">
        <v>0.60952284686027625</v>
      </c>
      <c r="C442">
        <v>0.84549511871559691</v>
      </c>
      <c r="D442">
        <v>0.33274914665541799</v>
      </c>
      <c r="E442">
        <v>0.28059959708422011</v>
      </c>
      <c r="F442">
        <v>0.28290400382947289</v>
      </c>
      <c r="G442">
        <v>0.59153779039010457</v>
      </c>
      <c r="H442">
        <v>0.14971111741379081</v>
      </c>
      <c r="I442">
        <v>0.37344507258969661</v>
      </c>
      <c r="J442">
        <v>2.3894123347579139</v>
      </c>
      <c r="K442">
        <v>0.51265502786295258</v>
      </c>
      <c r="L442">
        <v>4.3701433143788597E-2</v>
      </c>
      <c r="M442">
        <v>0.55271529304890044</v>
      </c>
      <c r="N442">
        <v>1.1552502474844819</v>
      </c>
      <c r="O442">
        <v>0.36216530533375058</v>
      </c>
      <c r="P442">
        <v>0.1658298115506292</v>
      </c>
      <c r="Q442">
        <v>0.32760177031310289</v>
      </c>
      <c r="R442">
        <v>7.4353777360427115E-2</v>
      </c>
      <c r="S442">
        <v>0.40449565968914719</v>
      </c>
      <c r="T442">
        <v>0.3647544883973643</v>
      </c>
      <c r="U442">
        <v>1.900891360159183</v>
      </c>
      <c r="V442">
        <v>0.2856380004593278</v>
      </c>
      <c r="W442">
        <v>0.1463061982324538</v>
      </c>
      <c r="X442">
        <v>0.76743735715911043</v>
      </c>
      <c r="Y442">
        <v>0.1887243523628736</v>
      </c>
      <c r="Z442">
        <v>0.5477919031558508</v>
      </c>
      <c r="AA442">
        <v>1.0169629212824209</v>
      </c>
      <c r="AB442">
        <v>0.34415283301808891</v>
      </c>
      <c r="AC442">
        <v>0.34655306498220401</v>
      </c>
      <c r="AD442">
        <v>0.2002207514459079</v>
      </c>
      <c r="AE442">
        <v>1.210488382103309</v>
      </c>
      <c r="AF442">
        <v>0.43246126793655781</v>
      </c>
      <c r="AG442">
        <v>0.29301876026858248</v>
      </c>
      <c r="AH442" t="s">
        <v>130</v>
      </c>
      <c r="AI442" s="1">
        <v>44835</v>
      </c>
      <c r="AJ442" t="s">
        <v>41</v>
      </c>
      <c r="AK442">
        <v>17</v>
      </c>
    </row>
    <row r="443" spans="1:37" x14ac:dyDescent="0.25">
      <c r="A443">
        <v>44848</v>
      </c>
      <c r="B443">
        <v>0.8787007317610035</v>
      </c>
      <c r="C443">
        <v>7.5267380727037754</v>
      </c>
      <c r="D443">
        <v>0.5659128688963333</v>
      </c>
      <c r="E443">
        <v>0.68883829330003377</v>
      </c>
      <c r="F443">
        <v>0.1824507192850022</v>
      </c>
      <c r="G443">
        <v>0.37501513749478183</v>
      </c>
      <c r="H443">
        <v>0.2404654334315488</v>
      </c>
      <c r="I443">
        <v>1.48860911716811</v>
      </c>
      <c r="J443">
        <v>7.2605850173797074E-2</v>
      </c>
      <c r="K443">
        <v>0.1538780656661799</v>
      </c>
      <c r="L443">
        <v>0.1290227099432395</v>
      </c>
      <c r="M443">
        <v>0.30940470786587287</v>
      </c>
      <c r="N443">
        <v>0.8423186002205264</v>
      </c>
      <c r="O443">
        <v>0.33248976802428282</v>
      </c>
      <c r="P443">
        <v>0.2143368118433093</v>
      </c>
      <c r="Q443">
        <v>0.50051936944670705</v>
      </c>
      <c r="R443">
        <v>0.25312336994958767</v>
      </c>
      <c r="S443">
        <v>0.31408172107744842</v>
      </c>
      <c r="T443">
        <v>0.41336880033020512</v>
      </c>
      <c r="U443">
        <v>0.21994383387231201</v>
      </c>
      <c r="V443">
        <v>0.83778586100092245</v>
      </c>
      <c r="W443">
        <v>2.2518352614421069</v>
      </c>
      <c r="X443">
        <v>0.77603937743091678</v>
      </c>
      <c r="Y443">
        <v>0.71040837569698057</v>
      </c>
      <c r="Z443">
        <v>1.137568778232243</v>
      </c>
      <c r="AA443">
        <v>0.66738279737586625</v>
      </c>
      <c r="AB443">
        <v>0.48761043284096067</v>
      </c>
      <c r="AC443">
        <v>0.4739727549948351</v>
      </c>
      <c r="AD443">
        <v>0.21721616130371929</v>
      </c>
      <c r="AE443">
        <v>0.65562525850749676</v>
      </c>
      <c r="AF443">
        <v>0.85261011575175172</v>
      </c>
      <c r="AG443">
        <v>0.85855176087542107</v>
      </c>
      <c r="AH443" t="s">
        <v>131</v>
      </c>
      <c r="AI443" s="1">
        <v>44835</v>
      </c>
      <c r="AJ443" t="s">
        <v>43</v>
      </c>
      <c r="AK443">
        <v>14</v>
      </c>
    </row>
    <row r="444" spans="1:37" x14ac:dyDescent="0.25">
      <c r="A444">
        <v>44847</v>
      </c>
      <c r="B444">
        <v>0.48180174042625251</v>
      </c>
      <c r="C444">
        <v>0.5140702930187242</v>
      </c>
      <c r="D444">
        <v>0.34277512946574118</v>
      </c>
      <c r="E444">
        <v>0.29440554634355071</v>
      </c>
      <c r="F444">
        <v>0.24303384695227789</v>
      </c>
      <c r="G444">
        <v>0.15581120681960919</v>
      </c>
      <c r="H444">
        <v>0.1797118183912417</v>
      </c>
      <c r="I444">
        <v>8.1772991702051601E-2</v>
      </c>
      <c r="J444">
        <v>5.9576055303844848E-2</v>
      </c>
      <c r="K444">
        <v>0.74735354287878686</v>
      </c>
      <c r="L444">
        <v>2.0762294224596019E-2</v>
      </c>
      <c r="M444">
        <v>0.3891566401440732</v>
      </c>
      <c r="N444">
        <v>0.26924356969878088</v>
      </c>
      <c r="O444">
        <v>8.2346709297369661E-2</v>
      </c>
      <c r="P444">
        <v>0.43114800601965247</v>
      </c>
      <c r="Q444">
        <v>1.649631298833673</v>
      </c>
      <c r="R444">
        <v>1.001355700143348E-3</v>
      </c>
      <c r="S444">
        <v>0.31242888906441058</v>
      </c>
      <c r="T444">
        <v>0.47864100699976309</v>
      </c>
      <c r="U444">
        <v>0.22656638101066581</v>
      </c>
      <c r="V444">
        <v>0.37640588353154852</v>
      </c>
      <c r="W444">
        <v>0.36419230836536193</v>
      </c>
      <c r="X444">
        <v>0.52373643739656439</v>
      </c>
      <c r="Y444">
        <v>0.26712786985340919</v>
      </c>
      <c r="Z444">
        <v>0.47352620276067969</v>
      </c>
      <c r="AA444">
        <v>0.3276385183786627</v>
      </c>
      <c r="AB444">
        <v>0.61096440655472817</v>
      </c>
      <c r="AC444">
        <v>0.27524907425406059</v>
      </c>
      <c r="AD444">
        <v>1.394715305633049</v>
      </c>
      <c r="AE444">
        <v>0.4914884038447071</v>
      </c>
      <c r="AF444">
        <v>0.2476874284017673</v>
      </c>
      <c r="AG444">
        <v>0.58734340271960905</v>
      </c>
      <c r="AH444" t="s">
        <v>131</v>
      </c>
      <c r="AI444" s="1">
        <v>44835</v>
      </c>
      <c r="AJ444" t="s">
        <v>38</v>
      </c>
      <c r="AK444">
        <v>13</v>
      </c>
    </row>
    <row r="445" spans="1:37" x14ac:dyDescent="0.25">
      <c r="A445">
        <v>44846</v>
      </c>
      <c r="B445">
        <v>1.809166170432319</v>
      </c>
      <c r="C445">
        <v>2.3637065941378421</v>
      </c>
      <c r="D445">
        <v>0.50705153463418817</v>
      </c>
      <c r="E445">
        <v>1.509944660510856</v>
      </c>
      <c r="F445">
        <v>3.5837161832537552</v>
      </c>
      <c r="G445">
        <v>1.7104198885945081</v>
      </c>
      <c r="H445">
        <v>0.70914198863121691</v>
      </c>
      <c r="I445">
        <v>0.88155035134107074</v>
      </c>
      <c r="J445">
        <v>0.84604170942174095</v>
      </c>
      <c r="K445">
        <v>2.3241821400745382</v>
      </c>
      <c r="L445">
        <v>0.1699711960082797</v>
      </c>
      <c r="M445">
        <v>0.57502914339938183</v>
      </c>
      <c r="N445">
        <v>1.7757980506857221</v>
      </c>
      <c r="O445">
        <v>0.70529166788513142</v>
      </c>
      <c r="P445">
        <v>1.317693890411008</v>
      </c>
      <c r="Q445">
        <v>4.4778096442679551</v>
      </c>
      <c r="R445">
        <v>0.16217130229142729</v>
      </c>
      <c r="S445">
        <v>3.1009106144551</v>
      </c>
      <c r="T445">
        <v>1.5072255950086091</v>
      </c>
      <c r="U445">
        <v>2.8262208890326841</v>
      </c>
      <c r="V445">
        <v>0.47664979426844423</v>
      </c>
      <c r="W445">
        <v>0.46200876101744132</v>
      </c>
      <c r="X445">
        <v>0.7512171630946638</v>
      </c>
      <c r="Y445">
        <v>0.51894859301535068</v>
      </c>
      <c r="Z445">
        <v>1.600875297059259</v>
      </c>
      <c r="AA445">
        <v>1.5734650088948019</v>
      </c>
      <c r="AB445">
        <v>2.317831280116355</v>
      </c>
      <c r="AC445">
        <v>0.45898530141945881</v>
      </c>
      <c r="AD445">
        <v>1.9290141158313789</v>
      </c>
      <c r="AE445">
        <v>2.5505114950548462</v>
      </c>
      <c r="AF445">
        <v>1.2554036206360011</v>
      </c>
      <c r="AG445">
        <v>1.534943336359831</v>
      </c>
      <c r="AH445" t="s">
        <v>131</v>
      </c>
      <c r="AI445" s="1">
        <v>44835</v>
      </c>
      <c r="AJ445" t="s">
        <v>39</v>
      </c>
      <c r="AK445">
        <v>12</v>
      </c>
    </row>
    <row r="446" spans="1:37" x14ac:dyDescent="0.25">
      <c r="A446">
        <v>44845</v>
      </c>
      <c r="B446">
        <v>3.9795270239679048E-2</v>
      </c>
      <c r="C446">
        <v>4.2947997026758923E-4</v>
      </c>
      <c r="D446">
        <v>9.0917767545245932E-3</v>
      </c>
      <c r="E446">
        <v>1.5524765043129361E-2</v>
      </c>
      <c r="F446">
        <v>9.7377480441875316E-5</v>
      </c>
      <c r="G446">
        <v>1.241870129923566E-2</v>
      </c>
      <c r="H446">
        <v>0.17363755579690399</v>
      </c>
      <c r="I446">
        <v>8.1291896556814736E-2</v>
      </c>
      <c r="J446">
        <v>0</v>
      </c>
      <c r="K446">
        <v>5.596831681829376E-3</v>
      </c>
      <c r="L446">
        <v>0</v>
      </c>
      <c r="M446">
        <v>4.5544471096392788E-5</v>
      </c>
      <c r="N446">
        <v>2.3999097334199779E-2</v>
      </c>
      <c r="O446">
        <v>5.5289913231598202E-2</v>
      </c>
      <c r="P446">
        <v>8.9439893298128344E-3</v>
      </c>
      <c r="Q446">
        <v>6.4011194476557481E-2</v>
      </c>
      <c r="R446">
        <v>0</v>
      </c>
      <c r="S446">
        <v>2.048626887580737E-2</v>
      </c>
      <c r="T446">
        <v>0.16236326893324579</v>
      </c>
      <c r="U446">
        <v>2.9919223747866451E-2</v>
      </c>
      <c r="V446">
        <v>6.2932332928110173E-3</v>
      </c>
      <c r="W446">
        <v>3.5971429666264938E-2</v>
      </c>
      <c r="X446">
        <v>7.7760882496830122E-2</v>
      </c>
      <c r="Y446">
        <v>6.929317287365469E-3</v>
      </c>
      <c r="Z446">
        <v>3.7769483630939647E-2</v>
      </c>
      <c r="AA446">
        <v>2.3869413655994608E-2</v>
      </c>
      <c r="AB446">
        <v>7.868294704401825E-2</v>
      </c>
      <c r="AC446">
        <v>1.8005694142283529E-3</v>
      </c>
      <c r="AD446">
        <v>1.95996296877574E-2</v>
      </c>
      <c r="AE446">
        <v>1.7939700781556999E-2</v>
      </c>
      <c r="AF446">
        <v>3.3698086984870923E-2</v>
      </c>
      <c r="AG446">
        <v>9.7895378319902651E-2</v>
      </c>
      <c r="AH446" t="s">
        <v>131</v>
      </c>
      <c r="AI446" s="1">
        <v>44835</v>
      </c>
      <c r="AJ446" t="s">
        <v>40</v>
      </c>
      <c r="AK446">
        <v>11</v>
      </c>
    </row>
    <row r="447" spans="1:37" x14ac:dyDescent="0.25">
      <c r="A447">
        <v>44844</v>
      </c>
      <c r="B447">
        <v>1.404166707720794</v>
      </c>
      <c r="C447">
        <v>3.6488215554382082</v>
      </c>
      <c r="D447">
        <v>0.79730547174675781</v>
      </c>
      <c r="E447">
        <v>0.76251035743261764</v>
      </c>
      <c r="F447">
        <v>2.5858836370380258</v>
      </c>
      <c r="G447">
        <v>1.519358818677196</v>
      </c>
      <c r="H447">
        <v>2.0974757305588501</v>
      </c>
      <c r="I447">
        <v>0.27882858695667362</v>
      </c>
      <c r="J447">
        <v>2.5935789286496171</v>
      </c>
      <c r="K447">
        <v>4.6192877590087571</v>
      </c>
      <c r="L447">
        <v>0.18103235192504269</v>
      </c>
      <c r="M447">
        <v>2.0587992325173499</v>
      </c>
      <c r="N447">
        <v>2.1771290084815251</v>
      </c>
      <c r="O447">
        <v>1.2532079068180111</v>
      </c>
      <c r="P447">
        <v>0.67063078464544956</v>
      </c>
      <c r="Q447">
        <v>0.66496428439632371</v>
      </c>
      <c r="R447">
        <v>1.1238363600031409</v>
      </c>
      <c r="S447">
        <v>1.7891993161053621</v>
      </c>
      <c r="T447">
        <v>1.028440518534445</v>
      </c>
      <c r="U447">
        <v>3.7261616648963991</v>
      </c>
      <c r="V447">
        <v>0.81852365415799799</v>
      </c>
      <c r="W447">
        <v>0.90710607234105134</v>
      </c>
      <c r="X447">
        <v>1.568357181672305</v>
      </c>
      <c r="Y447">
        <v>0.71361190313179312</v>
      </c>
      <c r="Z447">
        <v>1.3200497130448501</v>
      </c>
      <c r="AA447">
        <v>1.889626838224796</v>
      </c>
      <c r="AB447">
        <v>1.231802150067673</v>
      </c>
      <c r="AC447">
        <v>1.0849700191094249</v>
      </c>
      <c r="AD447">
        <v>0.90687124324495616</v>
      </c>
      <c r="AE447">
        <v>1.6622959936075941</v>
      </c>
      <c r="AF447">
        <v>1.548149461550238</v>
      </c>
      <c r="AG447">
        <v>0.96331029075091534</v>
      </c>
      <c r="AH447" t="s">
        <v>131</v>
      </c>
      <c r="AI447" s="1">
        <v>44835</v>
      </c>
      <c r="AJ447" t="s">
        <v>41</v>
      </c>
      <c r="AK447">
        <v>10</v>
      </c>
    </row>
    <row r="448" spans="1:37" x14ac:dyDescent="0.25">
      <c r="A448">
        <v>44841</v>
      </c>
      <c r="B448">
        <v>0.12827502203316279</v>
      </c>
      <c r="C448">
        <v>4.1655475643327601E-4</v>
      </c>
      <c r="D448">
        <v>0.2201524350468661</v>
      </c>
      <c r="E448">
        <v>9.5569574988611114E-2</v>
      </c>
      <c r="F448">
        <v>1.763641331894866E-4</v>
      </c>
      <c r="G448">
        <v>6.4750673155102384E-2</v>
      </c>
      <c r="H448">
        <v>9.6723878114935824E-2</v>
      </c>
      <c r="I448">
        <v>6.9314225311282715E-2</v>
      </c>
      <c r="J448">
        <v>0.79735272463838591</v>
      </c>
      <c r="K448">
        <v>1.4149068688214819E-4</v>
      </c>
      <c r="L448">
        <v>0.13582615783246679</v>
      </c>
      <c r="M448">
        <v>7.9530705399521673E-2</v>
      </c>
      <c r="N448">
        <v>7.8955373548852376E-2</v>
      </c>
      <c r="O448">
        <v>0.31445582620598589</v>
      </c>
      <c r="P448">
        <v>2.971376216706787E-3</v>
      </c>
      <c r="Q448">
        <v>9.4760103003716734E-2</v>
      </c>
      <c r="R448">
        <v>6.8669284499481319E-4</v>
      </c>
      <c r="S448">
        <v>0.1526204050065299</v>
      </c>
      <c r="T448">
        <v>0.36552362658646997</v>
      </c>
      <c r="U448">
        <v>0</v>
      </c>
      <c r="V448">
        <v>0.12729160579187071</v>
      </c>
      <c r="W448">
        <v>0.1007935374616051</v>
      </c>
      <c r="X448">
        <v>0.2399587284171395</v>
      </c>
      <c r="Y448">
        <v>0.2077853406590098</v>
      </c>
      <c r="Z448">
        <v>0.1170776974129322</v>
      </c>
      <c r="AA448">
        <v>9.4240383765682223E-2</v>
      </c>
      <c r="AB448">
        <v>0.1508691993629572</v>
      </c>
      <c r="AC448">
        <v>0.14944668818614451</v>
      </c>
      <c r="AD448">
        <v>4.4874347448002318E-2</v>
      </c>
      <c r="AE448">
        <v>8.458702244738095E-2</v>
      </c>
      <c r="AF448">
        <v>0.13454200890632831</v>
      </c>
      <c r="AG448">
        <v>0.19938157619255081</v>
      </c>
      <c r="AH448" t="s">
        <v>132</v>
      </c>
      <c r="AI448" s="1">
        <v>44835</v>
      </c>
      <c r="AJ448" t="s">
        <v>43</v>
      </c>
      <c r="AK448">
        <v>7</v>
      </c>
    </row>
    <row r="449" spans="1:37" x14ac:dyDescent="0.25">
      <c r="A449">
        <v>44840</v>
      </c>
      <c r="B449">
        <v>7.1523147946186402E-2</v>
      </c>
      <c r="C449">
        <v>0</v>
      </c>
      <c r="D449">
        <v>1.0562545794606259E-3</v>
      </c>
      <c r="E449">
        <v>8.7783237120064292E-2</v>
      </c>
      <c r="F449">
        <v>8.0429852144520593E-3</v>
      </c>
      <c r="G449">
        <v>5.2855875948231486E-3</v>
      </c>
      <c r="H449">
        <v>6.5445859720102514E-2</v>
      </c>
      <c r="I449">
        <v>7.8722668360309313E-3</v>
      </c>
      <c r="J449">
        <v>0</v>
      </c>
      <c r="K449">
        <v>2.730552442425668E-2</v>
      </c>
      <c r="L449">
        <v>2.5726865686693901E-2</v>
      </c>
      <c r="M449">
        <v>6.2388888996812207E-3</v>
      </c>
      <c r="N449">
        <v>4.1647403517980014E-3</v>
      </c>
      <c r="O449">
        <v>3.7773387806791042E-2</v>
      </c>
      <c r="P449">
        <v>0.1297187082271791</v>
      </c>
      <c r="Q449">
        <v>0.19399962017448261</v>
      </c>
      <c r="R449">
        <v>0</v>
      </c>
      <c r="S449">
        <v>2.322979194606189E-3</v>
      </c>
      <c r="T449">
        <v>1.037433847639308E-2</v>
      </c>
      <c r="U449">
        <v>0</v>
      </c>
      <c r="V449">
        <v>1.5755346635647861E-2</v>
      </c>
      <c r="W449">
        <v>0.40662261479100248</v>
      </c>
      <c r="X449">
        <v>0.13494888267976879</v>
      </c>
      <c r="Y449">
        <v>6.382496084122378E-3</v>
      </c>
      <c r="Z449">
        <v>7.2381473218994727E-2</v>
      </c>
      <c r="AA449">
        <v>1.613649995104284E-2</v>
      </c>
      <c r="AB449">
        <v>9.4731056227184376E-2</v>
      </c>
      <c r="AC449">
        <v>8.1470300383659905E-3</v>
      </c>
      <c r="AD449">
        <v>8.5559936709039067E-3</v>
      </c>
      <c r="AE449">
        <v>5.4717165809791912E-2</v>
      </c>
      <c r="AF449">
        <v>4.9611944443714799E-2</v>
      </c>
      <c r="AG449">
        <v>0.1001653819370503</v>
      </c>
      <c r="AH449" t="s">
        <v>132</v>
      </c>
      <c r="AI449" s="1">
        <v>44835</v>
      </c>
      <c r="AJ449" t="s">
        <v>38</v>
      </c>
      <c r="AK449">
        <v>6</v>
      </c>
    </row>
    <row r="450" spans="1:37" x14ac:dyDescent="0.25">
      <c r="A450">
        <v>44839</v>
      </c>
      <c r="B450">
        <v>1.6856240801201969</v>
      </c>
      <c r="C450">
        <v>2.0120427583135472</v>
      </c>
      <c r="D450">
        <v>0.46650482868974008</v>
      </c>
      <c r="E450">
        <v>3.2137866673405822</v>
      </c>
      <c r="F450">
        <v>2.095775358514826</v>
      </c>
      <c r="G450">
        <v>2.3300878431266758</v>
      </c>
      <c r="H450">
        <v>0.90956880424888797</v>
      </c>
      <c r="I450">
        <v>1.9105516745421649</v>
      </c>
      <c r="J450">
        <v>1.0319559987783959</v>
      </c>
      <c r="K450">
        <v>2.7251247480545362</v>
      </c>
      <c r="L450">
        <v>0.4845301755600997</v>
      </c>
      <c r="M450">
        <v>1.022980227169586</v>
      </c>
      <c r="N450">
        <v>0.93521395759404213</v>
      </c>
      <c r="O450">
        <v>3.5370244172445449</v>
      </c>
      <c r="P450">
        <v>1.091279549535771</v>
      </c>
      <c r="Q450">
        <v>0.34843633693793191</v>
      </c>
      <c r="R450">
        <v>1.143978211285722</v>
      </c>
      <c r="S450">
        <v>0.69052813697345605</v>
      </c>
      <c r="T450">
        <v>0.77085096814499265</v>
      </c>
      <c r="U450">
        <v>2.057466920189023</v>
      </c>
      <c r="V450">
        <v>0.81698565318411587</v>
      </c>
      <c r="W450">
        <v>0.95537572585825403</v>
      </c>
      <c r="X450">
        <v>1.798064323639325</v>
      </c>
      <c r="Y450">
        <v>0.32245855948794522</v>
      </c>
      <c r="Z450">
        <v>2.325513882230962</v>
      </c>
      <c r="AA450">
        <v>1.472043638348544</v>
      </c>
      <c r="AB450">
        <v>1.1288087048875941</v>
      </c>
      <c r="AC450">
        <v>0.6685379753302152</v>
      </c>
      <c r="AD450">
        <v>0.43764600060989522</v>
      </c>
      <c r="AE450">
        <v>1.4092611521170499</v>
      </c>
      <c r="AF450">
        <v>2.0984436055778799</v>
      </c>
      <c r="AG450">
        <v>1.472196310036006</v>
      </c>
      <c r="AH450" t="s">
        <v>132</v>
      </c>
      <c r="AI450" s="1">
        <v>44835</v>
      </c>
      <c r="AJ450" t="s">
        <v>39</v>
      </c>
      <c r="AK450">
        <v>5</v>
      </c>
    </row>
    <row r="451" spans="1:37" x14ac:dyDescent="0.25">
      <c r="A451">
        <v>44838</v>
      </c>
      <c r="B451">
        <v>0.13832964581139881</v>
      </c>
      <c r="C451">
        <v>4.1551440294421912E-2</v>
      </c>
      <c r="D451">
        <v>0.39938335779276479</v>
      </c>
      <c r="E451">
        <v>0.1176399293759948</v>
      </c>
      <c r="F451">
        <v>2.96662565774387E-2</v>
      </c>
      <c r="G451">
        <v>3.6604769246116171E-2</v>
      </c>
      <c r="H451">
        <v>0.18506650024817969</v>
      </c>
      <c r="I451">
        <v>1.4347982671877859E-2</v>
      </c>
      <c r="J451">
        <v>4.1105134507280466E-3</v>
      </c>
      <c r="K451">
        <v>2.5918416232919229E-2</v>
      </c>
      <c r="L451">
        <v>1.3138151705550969</v>
      </c>
      <c r="M451">
        <v>1.6599262362521169E-2</v>
      </c>
      <c r="N451">
        <v>5.0783975866962101E-2</v>
      </c>
      <c r="O451">
        <v>0.16377901537870829</v>
      </c>
      <c r="P451">
        <v>0.20060529222056239</v>
      </c>
      <c r="Q451">
        <v>5.3297614038940809E-2</v>
      </c>
      <c r="R451">
        <v>4.2552806717055118E-4</v>
      </c>
      <c r="S451">
        <v>5.5188495471838621E-5</v>
      </c>
      <c r="T451">
        <v>0.21331495018057059</v>
      </c>
      <c r="U451">
        <v>0</v>
      </c>
      <c r="V451">
        <v>0.38138638037738593</v>
      </c>
      <c r="W451">
        <v>4.0834479244869187E-2</v>
      </c>
      <c r="X451">
        <v>1.1399144549919121E-2</v>
      </c>
      <c r="Y451">
        <v>3.3216135671735453E-2</v>
      </c>
      <c r="Z451">
        <v>5.3935029837724462E-2</v>
      </c>
      <c r="AA451">
        <v>5.0792752625631932E-2</v>
      </c>
      <c r="AB451">
        <v>0.14993345985398601</v>
      </c>
      <c r="AC451">
        <v>0.1900131015003762</v>
      </c>
      <c r="AD451">
        <v>0.204474765468911</v>
      </c>
      <c r="AE451">
        <v>4.9224414890375767E-2</v>
      </c>
      <c r="AF451">
        <v>9.7216229686958311E-2</v>
      </c>
      <c r="AG451">
        <v>0.13977730208044961</v>
      </c>
      <c r="AH451" t="s">
        <v>132</v>
      </c>
      <c r="AI451" s="1">
        <v>44835</v>
      </c>
      <c r="AJ451" t="s">
        <v>40</v>
      </c>
      <c r="AK451">
        <v>4</v>
      </c>
    </row>
    <row r="452" spans="1:37" x14ac:dyDescent="0.25">
      <c r="A452">
        <v>44837</v>
      </c>
      <c r="B452">
        <v>3.949966699372176E-2</v>
      </c>
      <c r="C452">
        <v>0</v>
      </c>
      <c r="D452">
        <v>3.2578013301003808E-2</v>
      </c>
      <c r="E452">
        <v>1.6297444575696578E-2</v>
      </c>
      <c r="F452">
        <v>6.1651962511841164E-3</v>
      </c>
      <c r="G452">
        <v>0.26574805937276519</v>
      </c>
      <c r="H452">
        <v>2.8421847241065922E-3</v>
      </c>
      <c r="I452">
        <v>3.7763009644503128E-3</v>
      </c>
      <c r="J452">
        <v>0</v>
      </c>
      <c r="K452">
        <v>1.1311454303870859E-2</v>
      </c>
      <c r="L452">
        <v>0.1019332955659048</v>
      </c>
      <c r="M452">
        <v>3.7699380510998279E-5</v>
      </c>
      <c r="N452">
        <v>4.0007708094485384E-3</v>
      </c>
      <c r="O452">
        <v>7.2577418056668327E-2</v>
      </c>
      <c r="P452">
        <v>3.1360474909345022E-2</v>
      </c>
      <c r="Q452">
        <v>8.3317695007267493E-3</v>
      </c>
      <c r="R452">
        <v>0</v>
      </c>
      <c r="S452">
        <v>4.1888259281636822E-2</v>
      </c>
      <c r="T452">
        <v>9.6063782768741387E-3</v>
      </c>
      <c r="U452">
        <v>0</v>
      </c>
      <c r="V452">
        <v>1.9769476154958888E-3</v>
      </c>
      <c r="W452">
        <v>1.043101969442923E-4</v>
      </c>
      <c r="X452">
        <v>1.1522088129603919E-2</v>
      </c>
      <c r="Y452">
        <v>4.41460421983281E-2</v>
      </c>
      <c r="Z452">
        <v>7.3866322345613106E-2</v>
      </c>
      <c r="AA452">
        <v>7.6369428309398212E-3</v>
      </c>
      <c r="AB452">
        <v>1.1939170214447511E-2</v>
      </c>
      <c r="AC452">
        <v>2.581379248206165E-2</v>
      </c>
      <c r="AD452">
        <v>1.8603215957034139E-2</v>
      </c>
      <c r="AE452">
        <v>2.2754650195177879E-3</v>
      </c>
      <c r="AF452">
        <v>6.3426891106591637E-2</v>
      </c>
      <c r="AG452">
        <v>2.5287266419853561E-2</v>
      </c>
      <c r="AH452" t="s">
        <v>132</v>
      </c>
      <c r="AI452" s="1">
        <v>44835</v>
      </c>
      <c r="AJ452" t="s">
        <v>41</v>
      </c>
      <c r="AK452">
        <v>3</v>
      </c>
    </row>
    <row r="453" spans="1:37" x14ac:dyDescent="0.25">
      <c r="A453">
        <v>44834</v>
      </c>
      <c r="B453">
        <v>1.5024937028800021</v>
      </c>
      <c r="C453">
        <v>2.2678353480159239</v>
      </c>
      <c r="D453">
        <v>0.1697579356265361</v>
      </c>
      <c r="E453">
        <v>1.063079391454343</v>
      </c>
      <c r="F453">
        <v>2.5620463205619162</v>
      </c>
      <c r="G453">
        <v>2.278695749854037</v>
      </c>
      <c r="H453">
        <v>3.2859978929008782</v>
      </c>
      <c r="I453">
        <v>1.811453497141472</v>
      </c>
      <c r="J453">
        <v>1.488174125817695</v>
      </c>
      <c r="K453">
        <v>1.7400342646821561</v>
      </c>
      <c r="L453">
        <v>0.43057889997370308</v>
      </c>
      <c r="M453">
        <v>1.4066861841396689</v>
      </c>
      <c r="N453">
        <v>1.823878401092877</v>
      </c>
      <c r="O453">
        <v>0.50682492330614093</v>
      </c>
      <c r="P453">
        <v>0.36760351936678759</v>
      </c>
      <c r="Q453">
        <v>0.89725182569327255</v>
      </c>
      <c r="R453">
        <v>1.18409646975257</v>
      </c>
      <c r="S453">
        <v>0.36310340486572062</v>
      </c>
      <c r="T453">
        <v>1.7535480341263781</v>
      </c>
      <c r="U453">
        <v>2.939871007771437</v>
      </c>
      <c r="V453">
        <v>2.3986027344716732</v>
      </c>
      <c r="W453">
        <v>0.569254060565764</v>
      </c>
      <c r="X453">
        <v>0.49257970595631462</v>
      </c>
      <c r="Y453">
        <v>0.6370084315589829</v>
      </c>
      <c r="Z453">
        <v>1.1679054753922971</v>
      </c>
      <c r="AA453">
        <v>1.6555374061840069</v>
      </c>
      <c r="AB453">
        <v>1.7492522171253611</v>
      </c>
      <c r="AC453">
        <v>1.047018164020872</v>
      </c>
      <c r="AD453">
        <v>1.479393233599958</v>
      </c>
      <c r="AE453">
        <v>1.771748658323177</v>
      </c>
      <c r="AF453">
        <v>1.3701371691486071</v>
      </c>
      <c r="AG453">
        <v>1.115756765870958</v>
      </c>
      <c r="AH453" t="s">
        <v>133</v>
      </c>
      <c r="AI453" s="1">
        <v>44805</v>
      </c>
      <c r="AJ453" t="s">
        <v>43</v>
      </c>
      <c r="AK453">
        <v>30</v>
      </c>
    </row>
    <row r="454" spans="1:37" x14ac:dyDescent="0.25">
      <c r="A454">
        <v>44833</v>
      </c>
      <c r="B454">
        <v>6.0940548261881361E-2</v>
      </c>
      <c r="C454">
        <v>1.099768221943169E-3</v>
      </c>
      <c r="D454">
        <v>1.3724035898785141E-2</v>
      </c>
      <c r="E454">
        <v>9.8287011722936034E-3</v>
      </c>
      <c r="F454">
        <v>7.1758695507730544E-3</v>
      </c>
      <c r="G454">
        <v>5.2426468227912033E-2</v>
      </c>
      <c r="H454">
        <v>5.454281166129555E-2</v>
      </c>
      <c r="I454">
        <v>0.14829043593825189</v>
      </c>
      <c r="J454">
        <v>8.1871678524120356E-5</v>
      </c>
      <c r="K454">
        <v>4.7673155578160042E-4</v>
      </c>
      <c r="L454">
        <v>0.26063576611888029</v>
      </c>
      <c r="M454">
        <v>5.0843791530525193E-5</v>
      </c>
      <c r="N454">
        <v>2.12588324025559E-2</v>
      </c>
      <c r="O454">
        <v>5.0718277528878537E-2</v>
      </c>
      <c r="P454">
        <v>3.8788179545954198E-2</v>
      </c>
      <c r="Q454">
        <v>7.9492232199406723E-2</v>
      </c>
      <c r="R454">
        <v>3.7522288606330223E-2</v>
      </c>
      <c r="S454">
        <v>5.0344569219022067E-5</v>
      </c>
      <c r="T454">
        <v>4.5377430122835773E-2</v>
      </c>
      <c r="U454">
        <v>3.4966664836647531E-4</v>
      </c>
      <c r="V454">
        <v>2.310598538314311E-2</v>
      </c>
      <c r="W454">
        <v>2.43781730741265E-2</v>
      </c>
      <c r="X454">
        <v>6.8791694985832916E-2</v>
      </c>
      <c r="Y454">
        <v>0.39375593709034251</v>
      </c>
      <c r="Z454">
        <v>3.560617241193572E-2</v>
      </c>
      <c r="AA454">
        <v>3.3948536354811633E-2</v>
      </c>
      <c r="AB454">
        <v>7.6464449624772668E-2</v>
      </c>
      <c r="AC454">
        <v>0.13222536828906831</v>
      </c>
      <c r="AD454">
        <v>2.078332009213486E-2</v>
      </c>
      <c r="AE454">
        <v>7.1906379289823713E-2</v>
      </c>
      <c r="AF454">
        <v>3.5657230474898507E-2</v>
      </c>
      <c r="AG454">
        <v>0.13162839758776701</v>
      </c>
      <c r="AH454" t="s">
        <v>133</v>
      </c>
      <c r="AI454" s="1">
        <v>44805</v>
      </c>
      <c r="AJ454" t="s">
        <v>38</v>
      </c>
      <c r="AK454">
        <v>29</v>
      </c>
    </row>
    <row r="455" spans="1:37" x14ac:dyDescent="0.25">
      <c r="A455">
        <v>44832</v>
      </c>
      <c r="B455">
        <v>0.1051246387248366</v>
      </c>
      <c r="C455">
        <v>2.1692286698940229E-4</v>
      </c>
      <c r="D455">
        <v>5.8666016322935312E-2</v>
      </c>
      <c r="E455">
        <v>0.138283884226718</v>
      </c>
      <c r="F455">
        <v>7.3525983184165533E-2</v>
      </c>
      <c r="G455">
        <v>0.13636107571066891</v>
      </c>
      <c r="H455">
        <v>2.6572280495639471E-2</v>
      </c>
      <c r="I455">
        <v>6.1209425458509902E-3</v>
      </c>
      <c r="J455">
        <v>3.3742145472965543E-2</v>
      </c>
      <c r="K455">
        <v>3.0177809114178139E-2</v>
      </c>
      <c r="L455">
        <v>2.3187499015695969E-2</v>
      </c>
      <c r="M455">
        <v>3.3887833964947778E-3</v>
      </c>
      <c r="N455">
        <v>2.1556867156877581E-2</v>
      </c>
      <c r="O455">
        <v>0.38082976856051332</v>
      </c>
      <c r="P455">
        <v>0.5196192100352176</v>
      </c>
      <c r="Q455">
        <v>6.3436988729448932E-2</v>
      </c>
      <c r="R455">
        <v>7.5412598448423341E-4</v>
      </c>
      <c r="S455">
        <v>5.9403242804460972E-4</v>
      </c>
      <c r="T455">
        <v>5.6388512675180677E-2</v>
      </c>
      <c r="U455">
        <v>3.4260687686412591E-2</v>
      </c>
      <c r="V455">
        <v>1.9115178396051161E-3</v>
      </c>
      <c r="W455">
        <v>0.52144487764114944</v>
      </c>
      <c r="X455">
        <v>6.8447679195993816E-2</v>
      </c>
      <c r="Y455">
        <v>8.3372606949994234E-3</v>
      </c>
      <c r="Z455">
        <v>0.1475735204346158</v>
      </c>
      <c r="AA455">
        <v>8.826832523585279E-2</v>
      </c>
      <c r="AB455">
        <v>8.1507055525103969E-2</v>
      </c>
      <c r="AC455">
        <v>1.8913135546446899E-2</v>
      </c>
      <c r="AD455">
        <v>1.0760214608323829E-2</v>
      </c>
      <c r="AE455">
        <v>3.5699791351348903E-2</v>
      </c>
      <c r="AF455">
        <v>0.1488624609910876</v>
      </c>
      <c r="AG455">
        <v>0.12319405365670311</v>
      </c>
      <c r="AH455" t="s">
        <v>133</v>
      </c>
      <c r="AI455" s="1">
        <v>44805</v>
      </c>
      <c r="AJ455" t="s">
        <v>39</v>
      </c>
      <c r="AK455">
        <v>28</v>
      </c>
    </row>
    <row r="456" spans="1:37" x14ac:dyDescent="0.25">
      <c r="A456">
        <v>44831</v>
      </c>
      <c r="B456">
        <v>0.2440835735186663</v>
      </c>
      <c r="C456">
        <v>1.6646145475087871E-4</v>
      </c>
      <c r="D456">
        <v>6.9181113745040216E-4</v>
      </c>
      <c r="E456">
        <v>0.2136459168472318</v>
      </c>
      <c r="F456">
        <v>1.8292659775957721E-2</v>
      </c>
      <c r="G456">
        <v>0.14098871677216149</v>
      </c>
      <c r="H456">
        <v>0.21662707606824791</v>
      </c>
      <c r="I456">
        <v>0.14311746960633279</v>
      </c>
      <c r="J456">
        <v>1.1064813382517109E-4</v>
      </c>
      <c r="K456">
        <v>0.2127151015780743</v>
      </c>
      <c r="L456">
        <v>1.6058244133263289E-2</v>
      </c>
      <c r="M456">
        <v>0.1183659866123794</v>
      </c>
      <c r="N456">
        <v>0.1003102449214419</v>
      </c>
      <c r="O456">
        <v>0.62369797795388748</v>
      </c>
      <c r="P456">
        <v>0.13497384368844831</v>
      </c>
      <c r="Q456">
        <v>0.25873876363279202</v>
      </c>
      <c r="R456">
        <v>9.9804585165320273E-2</v>
      </c>
      <c r="S456">
        <v>2.271951487563097E-3</v>
      </c>
      <c r="T456">
        <v>3.4901557517124739E-2</v>
      </c>
      <c r="U456">
        <v>1.2228735296417729E-3</v>
      </c>
      <c r="V456">
        <v>0.17010695867737549</v>
      </c>
      <c r="W456">
        <v>1.297206890786049</v>
      </c>
      <c r="X456">
        <v>0.1751350977083404</v>
      </c>
      <c r="Y456">
        <v>0.27590759253981578</v>
      </c>
      <c r="Z456">
        <v>0.24466495272488131</v>
      </c>
      <c r="AA456">
        <v>0.15963475552109321</v>
      </c>
      <c r="AB456">
        <v>0.19639746653106929</v>
      </c>
      <c r="AC456">
        <v>0.1111664788447448</v>
      </c>
      <c r="AD456">
        <v>7.1466522218460504E-2</v>
      </c>
      <c r="AE456">
        <v>0.1114608367938245</v>
      </c>
      <c r="AF456">
        <v>0.30562844412745449</v>
      </c>
      <c r="AG456">
        <v>0.24738222864570719</v>
      </c>
      <c r="AH456" t="s">
        <v>133</v>
      </c>
      <c r="AI456" s="1">
        <v>44805</v>
      </c>
      <c r="AJ456" t="s">
        <v>40</v>
      </c>
      <c r="AK456">
        <v>27</v>
      </c>
    </row>
    <row r="457" spans="1:37" x14ac:dyDescent="0.25">
      <c r="A457">
        <v>44830</v>
      </c>
      <c r="B457">
        <v>0.1881924585632512</v>
      </c>
      <c r="C457">
        <v>0.52966973864365496</v>
      </c>
      <c r="D457">
        <v>0.1116340656057542</v>
      </c>
      <c r="E457">
        <v>0.18240425278031641</v>
      </c>
      <c r="F457">
        <v>0.33488648921254682</v>
      </c>
      <c r="G457">
        <v>0.11302575193908081</v>
      </c>
      <c r="H457">
        <v>0.3680769307225441</v>
      </c>
      <c r="I457">
        <v>5.8590065773289443E-2</v>
      </c>
      <c r="J457">
        <v>1.8694591523020341E-4</v>
      </c>
      <c r="K457">
        <v>0.24971769745128899</v>
      </c>
      <c r="L457">
        <v>5.05655970537196E-4</v>
      </c>
      <c r="M457">
        <v>3.8786939170103903E-2</v>
      </c>
      <c r="N457">
        <v>0.1114434629227689</v>
      </c>
      <c r="O457">
        <v>0.71480615504160683</v>
      </c>
      <c r="P457">
        <v>0.38031566416826867</v>
      </c>
      <c r="Q457">
        <v>9.8404118037715232E-2</v>
      </c>
      <c r="R457">
        <v>0</v>
      </c>
      <c r="S457">
        <v>5.0009536843944262E-2</v>
      </c>
      <c r="T457">
        <v>3.1536968916617329E-2</v>
      </c>
      <c r="U457">
        <v>4.4183384697674979E-2</v>
      </c>
      <c r="V457">
        <v>0.59273632051163927</v>
      </c>
      <c r="W457">
        <v>0.2467434074151654</v>
      </c>
      <c r="X457">
        <v>0.38655826163384688</v>
      </c>
      <c r="Y457">
        <v>4.1014175664858182E-2</v>
      </c>
      <c r="Z457">
        <v>0.2037862073152916</v>
      </c>
      <c r="AA457">
        <v>0.12676563720206449</v>
      </c>
      <c r="AB457">
        <v>0.26825060845523191</v>
      </c>
      <c r="AC457">
        <v>4.2322415791422367E-2</v>
      </c>
      <c r="AD457">
        <v>0.17998748684769961</v>
      </c>
      <c r="AE457">
        <v>0.15160457159570709</v>
      </c>
      <c r="AF457">
        <v>0.171474765862137</v>
      </c>
      <c r="AG457">
        <v>0.28023879424183318</v>
      </c>
      <c r="AH457" t="s">
        <v>133</v>
      </c>
      <c r="AI457" s="1">
        <v>44805</v>
      </c>
      <c r="AJ457" t="s">
        <v>41</v>
      </c>
      <c r="AK457">
        <v>26</v>
      </c>
    </row>
    <row r="458" spans="1:37" x14ac:dyDescent="0.25">
      <c r="A458">
        <v>44827</v>
      </c>
      <c r="B458">
        <v>0.3626094333108914</v>
      </c>
      <c r="C458">
        <v>2.3024689277322239E-2</v>
      </c>
      <c r="D458">
        <v>14.10300016400935</v>
      </c>
      <c r="E458">
        <v>0.15183674020382529</v>
      </c>
      <c r="F458">
        <v>4.7979835045762351E-2</v>
      </c>
      <c r="G458">
        <v>5.8971717748334422E-2</v>
      </c>
      <c r="H458">
        <v>0.3384607907410131</v>
      </c>
      <c r="I458">
        <v>0.12150118925551499</v>
      </c>
      <c r="J458">
        <v>0.38264045967006738</v>
      </c>
      <c r="K458">
        <v>3.57794814398575E-2</v>
      </c>
      <c r="L458">
        <v>3.2481802365987723E-2</v>
      </c>
      <c r="M458">
        <v>0.10729430974680031</v>
      </c>
      <c r="N458">
        <v>1.997527568077266E-3</v>
      </c>
      <c r="O458">
        <v>0.31233278408183829</v>
      </c>
      <c r="P458">
        <v>0.48228996144678921</v>
      </c>
      <c r="Q458">
        <v>2.199363636541056E-2</v>
      </c>
      <c r="R458">
        <v>0</v>
      </c>
      <c r="S458">
        <v>1.34311655171285E-3</v>
      </c>
      <c r="T458">
        <v>0.10914445089631809</v>
      </c>
      <c r="U458">
        <v>0</v>
      </c>
      <c r="V458">
        <v>0.22797154645967529</v>
      </c>
      <c r="W458">
        <v>3.284256086820727E-2</v>
      </c>
      <c r="X458">
        <v>0.10882634588884969</v>
      </c>
      <c r="Y458">
        <v>1.092210171880736</v>
      </c>
      <c r="Z458">
        <v>0.16252178033142581</v>
      </c>
      <c r="AA458">
        <v>0.14709968507611351</v>
      </c>
      <c r="AB458">
        <v>0.1551870076976751</v>
      </c>
      <c r="AC458">
        <v>1.443417018007719</v>
      </c>
      <c r="AD458">
        <v>3.8176994161918422E-2</v>
      </c>
      <c r="AE458">
        <v>7.8690932869267219E-2</v>
      </c>
      <c r="AF458">
        <v>0.41689643107710578</v>
      </c>
      <c r="AG458">
        <v>0.23655544803627929</v>
      </c>
      <c r="AH458" t="s">
        <v>134</v>
      </c>
      <c r="AI458" s="1">
        <v>44805</v>
      </c>
      <c r="AJ458" t="s">
        <v>43</v>
      </c>
      <c r="AK458">
        <v>23</v>
      </c>
    </row>
    <row r="459" spans="1:37" x14ac:dyDescent="0.25">
      <c r="A459">
        <v>44826</v>
      </c>
      <c r="B459">
        <v>1.387942029665203</v>
      </c>
      <c r="C459">
        <v>1.179980473216738</v>
      </c>
      <c r="D459">
        <v>0.51804063157417413</v>
      </c>
      <c r="E459">
        <v>1.517483895805684</v>
      </c>
      <c r="F459">
        <v>0.71715401689721392</v>
      </c>
      <c r="G459">
        <v>2.972484934937893</v>
      </c>
      <c r="H459">
        <v>0.6649046090299412</v>
      </c>
      <c r="I459">
        <v>0.56076505698705781</v>
      </c>
      <c r="J459">
        <v>0.11152313097896251</v>
      </c>
      <c r="K459">
        <v>1.3192955479796979</v>
      </c>
      <c r="L459">
        <v>0.15773219418561099</v>
      </c>
      <c r="M459">
        <v>0.91226309734938127</v>
      </c>
      <c r="N459">
        <v>0.83779741770864469</v>
      </c>
      <c r="O459">
        <v>0.4492247618307732</v>
      </c>
      <c r="P459">
        <v>0.84904658811736156</v>
      </c>
      <c r="Q459">
        <v>0.33648491190840002</v>
      </c>
      <c r="R459">
        <v>0.38258767384279457</v>
      </c>
      <c r="S459">
        <v>0.46585963188055268</v>
      </c>
      <c r="T459">
        <v>0.46650825413022862</v>
      </c>
      <c r="U459">
        <v>1.1669957770379771</v>
      </c>
      <c r="V459">
        <v>0.81729223133419493</v>
      </c>
      <c r="W459">
        <v>1.2078801115938289</v>
      </c>
      <c r="X459">
        <v>1.8586865385808891</v>
      </c>
      <c r="Y459">
        <v>0.82292450757614233</v>
      </c>
      <c r="Z459">
        <v>2.1179976881379439</v>
      </c>
      <c r="AA459">
        <v>0.87351519090228236</v>
      </c>
      <c r="AB459">
        <v>0.57595790153001658</v>
      </c>
      <c r="AC459">
        <v>0.66062355246767157</v>
      </c>
      <c r="AD459">
        <v>0.31057066260695487</v>
      </c>
      <c r="AE459">
        <v>1.2430144620690859</v>
      </c>
      <c r="AF459">
        <v>1.5757971782572699</v>
      </c>
      <c r="AG459">
        <v>0.9162294624755658</v>
      </c>
      <c r="AH459" t="s">
        <v>134</v>
      </c>
      <c r="AI459" s="1">
        <v>44805</v>
      </c>
      <c r="AJ459" t="s">
        <v>38</v>
      </c>
      <c r="AK459">
        <v>22</v>
      </c>
    </row>
    <row r="460" spans="1:37" x14ac:dyDescent="0.25">
      <c r="A460">
        <v>44825</v>
      </c>
      <c r="B460">
        <v>0.27090153287016289</v>
      </c>
      <c r="C460">
        <v>7.8023493072771986E-3</v>
      </c>
      <c r="D460">
        <v>0.45007875292439797</v>
      </c>
      <c r="E460">
        <v>0.21561401246709169</v>
      </c>
      <c r="F460">
        <v>5.4019809352257787E-2</v>
      </c>
      <c r="G460">
        <v>0.14259725752135291</v>
      </c>
      <c r="H460">
        <v>0.15605605966423161</v>
      </c>
      <c r="I460">
        <v>6.676631240067675E-2</v>
      </c>
      <c r="J460">
        <v>0.32433974236687763</v>
      </c>
      <c r="K460">
        <v>4.9291207430232242E-2</v>
      </c>
      <c r="L460">
        <v>6.3770229714254873E-3</v>
      </c>
      <c r="M460">
        <v>4.5374773579864712E-2</v>
      </c>
      <c r="N460">
        <v>8.2026436996522747E-2</v>
      </c>
      <c r="O460">
        <v>0.15001957921533729</v>
      </c>
      <c r="P460">
        <v>0.25847730518502349</v>
      </c>
      <c r="Q460">
        <v>3.8580177658586769E-2</v>
      </c>
      <c r="R460">
        <v>7.2966870809913929E-3</v>
      </c>
      <c r="S460">
        <v>3.0031097851369742E-2</v>
      </c>
      <c r="T460">
        <v>6.3036384599991641E-2</v>
      </c>
      <c r="U460">
        <v>2.6769001902179981E-2</v>
      </c>
      <c r="V460">
        <v>0.26557392991766737</v>
      </c>
      <c r="W460">
        <v>0.1153650870541333</v>
      </c>
      <c r="X460">
        <v>0.64425198614137646</v>
      </c>
      <c r="Y460">
        <v>4.875962793031699E-2</v>
      </c>
      <c r="Z460">
        <v>0.37422524237116472</v>
      </c>
      <c r="AA460">
        <v>0.13637307899203849</v>
      </c>
      <c r="AB460">
        <v>0.10615765173598959</v>
      </c>
      <c r="AC460">
        <v>8.4353741896787321E-2</v>
      </c>
      <c r="AD460">
        <v>2.8192007261195941E-2</v>
      </c>
      <c r="AE460">
        <v>7.6494639454849522E-2</v>
      </c>
      <c r="AF460">
        <v>0.26865012430997309</v>
      </c>
      <c r="AG460">
        <v>0.45523094217424159</v>
      </c>
      <c r="AH460" t="s">
        <v>134</v>
      </c>
      <c r="AI460" s="1">
        <v>44805</v>
      </c>
      <c r="AJ460" t="s">
        <v>39</v>
      </c>
      <c r="AK460">
        <v>21</v>
      </c>
    </row>
    <row r="461" spans="1:37" x14ac:dyDescent="0.25">
      <c r="A461">
        <v>44824</v>
      </c>
      <c r="B461">
        <v>0.92172317194438302</v>
      </c>
      <c r="C461">
        <v>1.410292341755413</v>
      </c>
      <c r="D461">
        <v>0.53203072198628409</v>
      </c>
      <c r="E461">
        <v>0.84794567766279949</v>
      </c>
      <c r="F461">
        <v>0.863944818302538</v>
      </c>
      <c r="G461">
        <v>2.4698783850917221</v>
      </c>
      <c r="H461">
        <v>0.45285993246261552</v>
      </c>
      <c r="I461">
        <v>0.60520775422584616</v>
      </c>
      <c r="J461">
        <v>0.63667236305029162</v>
      </c>
      <c r="K461">
        <v>1.0763687515882541</v>
      </c>
      <c r="L461">
        <v>1.3930524996793929</v>
      </c>
      <c r="M461">
        <v>0.35008934680176068</v>
      </c>
      <c r="N461">
        <v>1.194888590807861</v>
      </c>
      <c r="O461">
        <v>0.53684822678464295</v>
      </c>
      <c r="P461">
        <v>0.45570891725333479</v>
      </c>
      <c r="Q461">
        <v>0.77720238393568486</v>
      </c>
      <c r="R461">
        <v>1.151004274046532</v>
      </c>
      <c r="S461">
        <v>0.60343613301480703</v>
      </c>
      <c r="T461">
        <v>0.30793610125900112</v>
      </c>
      <c r="U461">
        <v>0.24537943791612171</v>
      </c>
      <c r="V461">
        <v>0.79892082798157837</v>
      </c>
      <c r="W461">
        <v>0.1352120481522936</v>
      </c>
      <c r="X461">
        <v>0.57505821587756778</v>
      </c>
      <c r="Y461">
        <v>0.50038681805723739</v>
      </c>
      <c r="Z461">
        <v>1.0954225698827149</v>
      </c>
      <c r="AA461">
        <v>0.84452194926555124</v>
      </c>
      <c r="AB461">
        <v>0.64360816980275726</v>
      </c>
      <c r="AC461">
        <v>0.60976045334896056</v>
      </c>
      <c r="AD461">
        <v>0.62017534867695612</v>
      </c>
      <c r="AE461">
        <v>1.2157173785839119</v>
      </c>
      <c r="AF461">
        <v>0.83885150828846555</v>
      </c>
      <c r="AG461">
        <v>0.75458626089411807</v>
      </c>
      <c r="AH461" t="s">
        <v>134</v>
      </c>
      <c r="AI461" s="1">
        <v>44805</v>
      </c>
      <c r="AJ461" t="s">
        <v>40</v>
      </c>
      <c r="AK461">
        <v>20</v>
      </c>
    </row>
    <row r="462" spans="1:37" x14ac:dyDescent="0.25">
      <c r="A462">
        <v>44823</v>
      </c>
      <c r="B462">
        <v>8.2852894248476777E-2</v>
      </c>
      <c r="C462">
        <v>0</v>
      </c>
      <c r="D462">
        <v>2.2222851297408221E-2</v>
      </c>
      <c r="E462">
        <v>5.8957105193279499E-2</v>
      </c>
      <c r="F462">
        <v>1.65466351336116E-3</v>
      </c>
      <c r="G462">
        <v>3.6577611185582851E-2</v>
      </c>
      <c r="H462">
        <v>3.0103057630811631E-2</v>
      </c>
      <c r="I462">
        <v>1.00445171405373E-2</v>
      </c>
      <c r="J462">
        <v>0</v>
      </c>
      <c r="K462">
        <v>0</v>
      </c>
      <c r="L462">
        <v>0</v>
      </c>
      <c r="M462">
        <v>9.5592995370094103E-5</v>
      </c>
      <c r="N462">
        <v>0.1335939111513236</v>
      </c>
      <c r="O462">
        <v>7.0344747125439089E-2</v>
      </c>
      <c r="P462">
        <v>0.1131448678868691</v>
      </c>
      <c r="Q462">
        <v>3.6656256589938999E-2</v>
      </c>
      <c r="R462">
        <v>1.2766146653813889E-2</v>
      </c>
      <c r="S462">
        <v>6.339782410788701E-5</v>
      </c>
      <c r="T462">
        <v>5.4673567205764988E-2</v>
      </c>
      <c r="U462">
        <v>2.465311144815175E-2</v>
      </c>
      <c r="V462">
        <v>3.0550234465534329E-2</v>
      </c>
      <c r="W462">
        <v>0.99116400874033261</v>
      </c>
      <c r="X462">
        <v>0.26464836402347519</v>
      </c>
      <c r="Y462">
        <v>0.1329859632131338</v>
      </c>
      <c r="Z462">
        <v>0.11611894568768159</v>
      </c>
      <c r="AA462">
        <v>8.1153163625560396E-2</v>
      </c>
      <c r="AB462">
        <v>3.7101089092324763E-2</v>
      </c>
      <c r="AC462">
        <v>2.2747101792805719E-2</v>
      </c>
      <c r="AD462">
        <v>4.8465751743608908E-3</v>
      </c>
      <c r="AE462">
        <v>1.218502128199264E-2</v>
      </c>
      <c r="AF462">
        <v>0.1172328548669478</v>
      </c>
      <c r="AG462">
        <v>0.1161381062652611</v>
      </c>
      <c r="AH462" t="s">
        <v>134</v>
      </c>
      <c r="AI462" s="1">
        <v>44805</v>
      </c>
      <c r="AJ462" t="s">
        <v>41</v>
      </c>
      <c r="AK462">
        <v>19</v>
      </c>
    </row>
    <row r="463" spans="1:37" x14ac:dyDescent="0.25">
      <c r="A463">
        <v>44820</v>
      </c>
      <c r="B463">
        <v>0.14176556358621639</v>
      </c>
      <c r="C463">
        <v>2.4218204603269941E-2</v>
      </c>
      <c r="D463">
        <v>0.1478403660674508</v>
      </c>
      <c r="E463">
        <v>0.14358769669878141</v>
      </c>
      <c r="F463">
        <v>3.880074893268502E-3</v>
      </c>
      <c r="G463">
        <v>2.325497370153462E-2</v>
      </c>
      <c r="H463">
        <v>2.2386657525611049E-4</v>
      </c>
      <c r="I463">
        <v>2.0095987026820861E-2</v>
      </c>
      <c r="J463">
        <v>1.8008515985703012E-2</v>
      </c>
      <c r="K463">
        <v>9.6961533048429676E-3</v>
      </c>
      <c r="L463">
        <v>1.388145425331869E-2</v>
      </c>
      <c r="M463">
        <v>1.4080251220831711E-2</v>
      </c>
      <c r="N463">
        <v>0.13413515350206939</v>
      </c>
      <c r="O463">
        <v>0.59963182046498542</v>
      </c>
      <c r="P463">
        <v>1.0513502180286981E-2</v>
      </c>
      <c r="Q463">
        <v>4.9232697022525418E-2</v>
      </c>
      <c r="R463">
        <v>0</v>
      </c>
      <c r="S463">
        <v>9.2555847817142479E-3</v>
      </c>
      <c r="T463">
        <v>0.19761215089677031</v>
      </c>
      <c r="U463">
        <v>1.10578276200844E-2</v>
      </c>
      <c r="V463">
        <v>4.858471625047228E-3</v>
      </c>
      <c r="W463">
        <v>0.2037740291821391</v>
      </c>
      <c r="X463">
        <v>0.16886015758174899</v>
      </c>
      <c r="Y463">
        <v>1.319814802681513E-2</v>
      </c>
      <c r="Z463">
        <v>0.1037455107142555</v>
      </c>
      <c r="AA463">
        <v>7.6278879553809839E-2</v>
      </c>
      <c r="AB463">
        <v>9.0491417910117319E-2</v>
      </c>
      <c r="AC463">
        <v>2.562530067708952E-2</v>
      </c>
      <c r="AD463">
        <v>4.717281501739265E-2</v>
      </c>
      <c r="AE463">
        <v>0.1111882532914804</v>
      </c>
      <c r="AF463">
        <v>4.7989534087012238E-2</v>
      </c>
      <c r="AG463">
        <v>0.18210722704627999</v>
      </c>
      <c r="AH463" t="s">
        <v>135</v>
      </c>
      <c r="AI463" s="1">
        <v>44805</v>
      </c>
      <c r="AJ463" t="s">
        <v>43</v>
      </c>
      <c r="AK463">
        <v>16</v>
      </c>
    </row>
    <row r="464" spans="1:37" x14ac:dyDescent="0.25">
      <c r="A464">
        <v>44819</v>
      </c>
      <c r="B464">
        <v>0.24199134800477209</v>
      </c>
      <c r="C464">
        <v>4.7833480812767191E-2</v>
      </c>
      <c r="D464">
        <v>6.5962144909219506E-2</v>
      </c>
      <c r="E464">
        <v>0.22732740925423819</v>
      </c>
      <c r="F464">
        <v>0.42359177359443728</v>
      </c>
      <c r="G464">
        <v>2.2792977312186258E-2</v>
      </c>
      <c r="H464">
        <v>0.1398644753284696</v>
      </c>
      <c r="I464">
        <v>2.9250497466611559E-2</v>
      </c>
      <c r="J464">
        <v>4.8231630707103519E-2</v>
      </c>
      <c r="K464">
        <v>2.2917421346324799E-2</v>
      </c>
      <c r="L464">
        <v>0.37150608141767422</v>
      </c>
      <c r="M464">
        <v>1.2902111297012879</v>
      </c>
      <c r="N464">
        <v>0.15849844975798311</v>
      </c>
      <c r="O464">
        <v>6.5963620035394979E-2</v>
      </c>
      <c r="P464">
        <v>6.7308148992787729E-3</v>
      </c>
      <c r="Q464">
        <v>0.1557811405554283</v>
      </c>
      <c r="R464">
        <v>3.7620428736129287E-2</v>
      </c>
      <c r="S464">
        <v>6.8326762016517328E-2</v>
      </c>
      <c r="T464">
        <v>4.8547860583977427E-2</v>
      </c>
      <c r="U464">
        <v>3.095575210455781E-2</v>
      </c>
      <c r="V464">
        <v>9.2814314028140041E-3</v>
      </c>
      <c r="W464">
        <v>0.22870105260813781</v>
      </c>
      <c r="X464">
        <v>4.994813051776674E-2</v>
      </c>
      <c r="Y464">
        <v>0.11301275331758601</v>
      </c>
      <c r="Z464">
        <v>0.1528809020956555</v>
      </c>
      <c r="AA464">
        <v>8.2297392912467904E-2</v>
      </c>
      <c r="AB464">
        <v>0.21508699339919579</v>
      </c>
      <c r="AC464">
        <v>0.41187177569244698</v>
      </c>
      <c r="AD464">
        <v>0.1056503992860391</v>
      </c>
      <c r="AE464">
        <v>0.14317356775510151</v>
      </c>
      <c r="AF464">
        <v>0.18040805203474619</v>
      </c>
      <c r="AG464">
        <v>0.21795885113737151</v>
      </c>
      <c r="AH464" t="s">
        <v>135</v>
      </c>
      <c r="AI464" s="1">
        <v>44805</v>
      </c>
      <c r="AJ464" t="s">
        <v>38</v>
      </c>
      <c r="AK464">
        <v>15</v>
      </c>
    </row>
    <row r="465" spans="1:37" x14ac:dyDescent="0.25">
      <c r="A465">
        <v>44818</v>
      </c>
      <c r="B465">
        <v>0.87794788995558537</v>
      </c>
      <c r="C465">
        <v>0.60611945913275866</v>
      </c>
      <c r="D465">
        <v>0.14581724686451239</v>
      </c>
      <c r="E465">
        <v>0.43010424199691327</v>
      </c>
      <c r="F465">
        <v>0.61513412257702316</v>
      </c>
      <c r="G465">
        <v>1.182233675262204</v>
      </c>
      <c r="H465">
        <v>0.1214974052770211</v>
      </c>
      <c r="I465">
        <v>0.35076627680919792</v>
      </c>
      <c r="J465">
        <v>1.082724096054243</v>
      </c>
      <c r="K465">
        <v>0.75572156185877526</v>
      </c>
      <c r="L465">
        <v>0.48271233461519669</v>
      </c>
      <c r="M465">
        <v>0.27008542386118362</v>
      </c>
      <c r="N465">
        <v>0.42352686859331079</v>
      </c>
      <c r="O465">
        <v>0.22599384218228941</v>
      </c>
      <c r="P465">
        <v>0.58866295512977562</v>
      </c>
      <c r="Q465">
        <v>0.32370853234431951</v>
      </c>
      <c r="R465">
        <v>1.150555201018435</v>
      </c>
      <c r="S465">
        <v>2.208269292300804</v>
      </c>
      <c r="T465">
        <v>0.5256109740020245</v>
      </c>
      <c r="U465">
        <v>0.2725292056056885</v>
      </c>
      <c r="V465">
        <v>0.68605082838311804</v>
      </c>
      <c r="W465">
        <v>0.32354430098122422</v>
      </c>
      <c r="X465">
        <v>1.135638149550191</v>
      </c>
      <c r="Y465">
        <v>0.36265012901638671</v>
      </c>
      <c r="Z465">
        <v>1.088472284690025</v>
      </c>
      <c r="AA465">
        <v>0.53421706567443694</v>
      </c>
      <c r="AB465">
        <v>0.53275338610387835</v>
      </c>
      <c r="AC465">
        <v>0.37551024371712599</v>
      </c>
      <c r="AD465">
        <v>0.18023041487832511</v>
      </c>
      <c r="AE465">
        <v>1.4414535345018169</v>
      </c>
      <c r="AF465">
        <v>0.67717370148116118</v>
      </c>
      <c r="AG465">
        <v>0.54082639204555527</v>
      </c>
      <c r="AH465" t="s">
        <v>135</v>
      </c>
      <c r="AI465" s="1">
        <v>44805</v>
      </c>
      <c r="AJ465" t="s">
        <v>39</v>
      </c>
      <c r="AK465">
        <v>14</v>
      </c>
    </row>
    <row r="466" spans="1:37" x14ac:dyDescent="0.25">
      <c r="A466">
        <v>44817</v>
      </c>
      <c r="B466">
        <v>0.41721234474767388</v>
      </c>
      <c r="C466">
        <v>0.22244362226463321</v>
      </c>
      <c r="D466">
        <v>8.287536205213894E-2</v>
      </c>
      <c r="E466">
        <v>0.26602806112734623</v>
      </c>
      <c r="F466">
        <v>8.8965971435703339E-2</v>
      </c>
      <c r="G466">
        <v>0.13788960704983669</v>
      </c>
      <c r="H466">
        <v>1.388745021990883E-2</v>
      </c>
      <c r="I466">
        <v>0.40921911180712589</v>
      </c>
      <c r="J466">
        <v>2.050101709892711</v>
      </c>
      <c r="K466">
        <v>6.9258337178758747E-2</v>
      </c>
      <c r="L466">
        <v>0.15194647010158549</v>
      </c>
      <c r="M466">
        <v>0.18701052192545931</v>
      </c>
      <c r="N466">
        <v>0.19868909956502609</v>
      </c>
      <c r="O466">
        <v>0.1213977975803681</v>
      </c>
      <c r="P466">
        <v>3.7476711268813807E-2</v>
      </c>
      <c r="Q466">
        <v>3.6593991306802208E-2</v>
      </c>
      <c r="R466">
        <v>0.1006295584514374</v>
      </c>
      <c r="S466">
        <v>5.0607004072149998E-2</v>
      </c>
      <c r="T466">
        <v>0.59052361104048356</v>
      </c>
      <c r="U466">
        <v>5.5386541680544243E-2</v>
      </c>
      <c r="V466">
        <v>4.8052305853695611E-2</v>
      </c>
      <c r="W466">
        <v>0.18179212433064679</v>
      </c>
      <c r="X466">
        <v>0.20474047126706191</v>
      </c>
      <c r="Y466">
        <v>3.7366572909375423E-2</v>
      </c>
      <c r="Z466">
        <v>0.32402032431556288</v>
      </c>
      <c r="AA466">
        <v>0.51160126277364881</v>
      </c>
      <c r="AB466">
        <v>0.16115417962149131</v>
      </c>
      <c r="AC466">
        <v>0.14166011276571649</v>
      </c>
      <c r="AD466">
        <v>8.001103894044842E-2</v>
      </c>
      <c r="AE466">
        <v>0.28528801744882348</v>
      </c>
      <c r="AF466">
        <v>0.47522444449738649</v>
      </c>
      <c r="AG466">
        <v>0.16156871272850709</v>
      </c>
      <c r="AH466" t="s">
        <v>135</v>
      </c>
      <c r="AI466" s="1">
        <v>44805</v>
      </c>
      <c r="AJ466" t="s">
        <v>40</v>
      </c>
      <c r="AK466">
        <v>13</v>
      </c>
    </row>
    <row r="467" spans="1:37" x14ac:dyDescent="0.25">
      <c r="A467">
        <v>44816</v>
      </c>
      <c r="B467">
        <v>0.2493687262614396</v>
      </c>
      <c r="C467">
        <v>0.86677506894019363</v>
      </c>
      <c r="D467">
        <v>1.649064881989816E-4</v>
      </c>
      <c r="E467">
        <v>0.2128802642549065</v>
      </c>
      <c r="F467">
        <v>2.3553045319434879E-2</v>
      </c>
      <c r="G467">
        <v>4.4937760033050257E-2</v>
      </c>
      <c r="H467">
        <v>0.63955073877897095</v>
      </c>
      <c r="I467">
        <v>0.10351006500698109</v>
      </c>
      <c r="J467">
        <v>5.5985072294691678E-2</v>
      </c>
      <c r="K467">
        <v>3.9033556944006398E-2</v>
      </c>
      <c r="L467">
        <v>0.15672726619663979</v>
      </c>
      <c r="M467">
        <v>6.2611144037212782E-2</v>
      </c>
      <c r="N467">
        <v>4.5401474325331689E-2</v>
      </c>
      <c r="O467">
        <v>0.10203229632468611</v>
      </c>
      <c r="P467">
        <v>0.49948310618839742</v>
      </c>
      <c r="Q467">
        <v>1.016938714354631E-4</v>
      </c>
      <c r="R467">
        <v>3.6756368726152663E-2</v>
      </c>
      <c r="S467">
        <v>1.046270210315206E-3</v>
      </c>
      <c r="T467">
        <v>0.1312926115949592</v>
      </c>
      <c r="U467">
        <v>9.1786140296351043E-2</v>
      </c>
      <c r="V467">
        <v>1.7598880322811421E-2</v>
      </c>
      <c r="W467">
        <v>0.1226227299000041</v>
      </c>
      <c r="X467">
        <v>4.6478016417187767E-2</v>
      </c>
      <c r="Y467">
        <v>0.2293502826079431</v>
      </c>
      <c r="Z467">
        <v>0.2224461029743226</v>
      </c>
      <c r="AA467">
        <v>0.239799500841645</v>
      </c>
      <c r="AB467">
        <v>0.1162287775012163</v>
      </c>
      <c r="AC467">
        <v>0.125619718622281</v>
      </c>
      <c r="AD467">
        <v>5.4048790105130307E-2</v>
      </c>
      <c r="AE467">
        <v>0.2003525456489075</v>
      </c>
      <c r="AF467">
        <v>0.15653572906216009</v>
      </c>
      <c r="AG467">
        <v>0.27601320814859293</v>
      </c>
      <c r="AH467" t="s">
        <v>135</v>
      </c>
      <c r="AI467" s="1">
        <v>44805</v>
      </c>
      <c r="AJ467" t="s">
        <v>41</v>
      </c>
      <c r="AK467">
        <v>12</v>
      </c>
    </row>
    <row r="468" spans="1:37" x14ac:dyDescent="0.25">
      <c r="A468">
        <v>44813</v>
      </c>
      <c r="B468">
        <v>1.4421307566116051</v>
      </c>
      <c r="C468">
        <v>0.84514476998464039</v>
      </c>
      <c r="D468">
        <v>0.8272214313833739</v>
      </c>
      <c r="E468">
        <v>0.92371742069984009</v>
      </c>
      <c r="F468">
        <v>1.5770350566587621</v>
      </c>
      <c r="G468">
        <v>1.594891883168128</v>
      </c>
      <c r="H468">
        <v>0.80160848187453415</v>
      </c>
      <c r="I468">
        <v>1.4985871953361429</v>
      </c>
      <c r="J468">
        <v>2.2119205422749508</v>
      </c>
      <c r="K468">
        <v>0.7542023307359107</v>
      </c>
      <c r="L468">
        <v>1.165894860550873</v>
      </c>
      <c r="M468">
        <v>3.415909315785838</v>
      </c>
      <c r="N468">
        <v>0.59010058328710402</v>
      </c>
      <c r="O468">
        <v>0.52449287948600365</v>
      </c>
      <c r="P468">
        <v>0.26264715668602018</v>
      </c>
      <c r="Q468">
        <v>0.3154553471951248</v>
      </c>
      <c r="R468">
        <v>0.35171210255896862</v>
      </c>
      <c r="S468">
        <v>2.5836870507028729</v>
      </c>
      <c r="T468">
        <v>0.5989915751731727</v>
      </c>
      <c r="U468">
        <v>1.5047782224191339</v>
      </c>
      <c r="V468">
        <v>0.46677970566712917</v>
      </c>
      <c r="W468">
        <v>4.65607446228036</v>
      </c>
      <c r="X468">
        <v>0.96361532396873384</v>
      </c>
      <c r="Y468">
        <v>0.13160322712734671</v>
      </c>
      <c r="Z468">
        <v>1.7784273246813891</v>
      </c>
      <c r="AA468">
        <v>0.94319844341511883</v>
      </c>
      <c r="AB468">
        <v>0.6991803751222353</v>
      </c>
      <c r="AC468">
        <v>1.6942898174119749</v>
      </c>
      <c r="AD468">
        <v>0.66520336636040955</v>
      </c>
      <c r="AE468">
        <v>1.533762492476989</v>
      </c>
      <c r="AF468">
        <v>1.1307511731445909</v>
      </c>
      <c r="AG468">
        <v>1.645488695215783</v>
      </c>
      <c r="AH468" t="s">
        <v>136</v>
      </c>
      <c r="AI468" s="1">
        <v>44805</v>
      </c>
      <c r="AJ468" t="s">
        <v>43</v>
      </c>
      <c r="AK468">
        <v>9</v>
      </c>
    </row>
    <row r="469" spans="1:37" x14ac:dyDescent="0.25">
      <c r="A469">
        <v>44812</v>
      </c>
      <c r="B469">
        <v>7.7746949119818984E-2</v>
      </c>
      <c r="C469">
        <v>0.2071828088883628</v>
      </c>
      <c r="D469">
        <v>2.0275473150925299E-2</v>
      </c>
      <c r="E469">
        <v>0.1043234901641488</v>
      </c>
      <c r="F469">
        <v>7.376539017607063E-2</v>
      </c>
      <c r="G469">
        <v>9.2820939928803928E-2</v>
      </c>
      <c r="H469">
        <v>3.9005148399183169E-2</v>
      </c>
      <c r="I469">
        <v>8.5131601522052663E-3</v>
      </c>
      <c r="J469">
        <v>3.3024715405580651E-4</v>
      </c>
      <c r="K469">
        <v>7.5921320577183593E-2</v>
      </c>
      <c r="L469">
        <v>7.9710024490431713E-2</v>
      </c>
      <c r="M469">
        <v>7.7976482916711888E-3</v>
      </c>
      <c r="N469">
        <v>0.11389321621308381</v>
      </c>
      <c r="O469">
        <v>0.1447524858189578</v>
      </c>
      <c r="P469">
        <v>4.4868887327172348E-2</v>
      </c>
      <c r="Q469">
        <v>6.504768519786476E-2</v>
      </c>
      <c r="R469">
        <v>0</v>
      </c>
      <c r="S469">
        <v>4.5021097426847026E-3</v>
      </c>
      <c r="T469">
        <v>9.7319742891973621E-2</v>
      </c>
      <c r="U469">
        <v>2.183897689366722E-2</v>
      </c>
      <c r="V469">
        <v>0.33872673153351579</v>
      </c>
      <c r="W469">
        <v>3.8212094452751137E-2</v>
      </c>
      <c r="X469">
        <v>3.5869806061652708E-2</v>
      </c>
      <c r="Y469">
        <v>1.4790937378230831E-2</v>
      </c>
      <c r="Z469">
        <v>7.4506872326845261E-2</v>
      </c>
      <c r="AA469">
        <v>5.4319905094663022E-2</v>
      </c>
      <c r="AB469">
        <v>0.1180517057685196</v>
      </c>
      <c r="AC469">
        <v>2.523188123025295E-2</v>
      </c>
      <c r="AD469">
        <v>4.8838115885139602E-2</v>
      </c>
      <c r="AE469">
        <v>5.9031565855001612E-2</v>
      </c>
      <c r="AF469">
        <v>8.2794678208437875E-2</v>
      </c>
      <c r="AG469">
        <v>9.7979240533074524E-2</v>
      </c>
      <c r="AH469" t="s">
        <v>136</v>
      </c>
      <c r="AI469" s="1">
        <v>44805</v>
      </c>
      <c r="AJ469" t="s">
        <v>38</v>
      </c>
      <c r="AK469">
        <v>8</v>
      </c>
    </row>
    <row r="470" spans="1:37" x14ac:dyDescent="0.25">
      <c r="A470">
        <v>44811</v>
      </c>
      <c r="B470">
        <v>4.3116057090210533E-2</v>
      </c>
      <c r="C470">
        <v>0</v>
      </c>
      <c r="D470">
        <v>0</v>
      </c>
      <c r="E470">
        <v>1.5635124466577239E-2</v>
      </c>
      <c r="F470">
        <v>0.16115123178367019</v>
      </c>
      <c r="G470">
        <v>3.6485773852190919E-3</v>
      </c>
      <c r="H470">
        <v>0.26800571384574812</v>
      </c>
      <c r="I470">
        <v>1.0107474165081401E-4</v>
      </c>
      <c r="J470">
        <v>0</v>
      </c>
      <c r="K470">
        <v>0</v>
      </c>
      <c r="L470">
        <v>0</v>
      </c>
      <c r="M470">
        <v>1.067220684601768E-4</v>
      </c>
      <c r="N470">
        <v>1.672837351993824E-3</v>
      </c>
      <c r="O470">
        <v>4.71690763596311E-2</v>
      </c>
      <c r="P470">
        <v>2.1928140343993149E-2</v>
      </c>
      <c r="Q470">
        <v>3.6511270683205768E-2</v>
      </c>
      <c r="R470">
        <v>0</v>
      </c>
      <c r="S470">
        <v>1.063070454363628E-3</v>
      </c>
      <c r="T470">
        <v>6.2604815973133282E-3</v>
      </c>
      <c r="U470">
        <v>0</v>
      </c>
      <c r="V470">
        <v>0.90269882564038273</v>
      </c>
      <c r="W470">
        <v>4.7296390486199731E-4</v>
      </c>
      <c r="X470">
        <v>1.884806958087383E-2</v>
      </c>
      <c r="Y470">
        <v>1.174275547149798E-2</v>
      </c>
      <c r="Z470">
        <v>1.0553361369093959E-2</v>
      </c>
      <c r="AA470">
        <v>2.6686418402576211E-3</v>
      </c>
      <c r="AB470">
        <v>0.18328257623899569</v>
      </c>
      <c r="AC470">
        <v>1.2361268366997049E-3</v>
      </c>
      <c r="AD470">
        <v>7.7317141275540383E-3</v>
      </c>
      <c r="AE470">
        <v>6.4683014948722344E-3</v>
      </c>
      <c r="AF470">
        <v>7.8667385742193521E-2</v>
      </c>
      <c r="AG470">
        <v>1.562625723676777E-2</v>
      </c>
      <c r="AH470" t="s">
        <v>136</v>
      </c>
      <c r="AI470" s="1">
        <v>44805</v>
      </c>
      <c r="AJ470" t="s">
        <v>39</v>
      </c>
      <c r="AK470">
        <v>7</v>
      </c>
    </row>
    <row r="471" spans="1:37" x14ac:dyDescent="0.25">
      <c r="A471">
        <v>44810</v>
      </c>
      <c r="B471">
        <v>0.1809089034273256</v>
      </c>
      <c r="C471">
        <v>7.6060820973327462E-2</v>
      </c>
      <c r="D471">
        <v>7.2188676595534879E-2</v>
      </c>
      <c r="E471">
        <v>0.1497465395796076</v>
      </c>
      <c r="F471">
        <v>0.1084169754278924</v>
      </c>
      <c r="G471">
        <v>4.3011943309941181E-2</v>
      </c>
      <c r="H471">
        <v>0.449760417911795</v>
      </c>
      <c r="I471">
        <v>0.5494225640281325</v>
      </c>
      <c r="J471">
        <v>9.5775730420137741E-5</v>
      </c>
      <c r="K471">
        <v>5.3832025358214368E-3</v>
      </c>
      <c r="L471">
        <v>2.7680805487762718E-2</v>
      </c>
      <c r="M471">
        <v>9.3976898018594132E-4</v>
      </c>
      <c r="N471">
        <v>2.5151058550540541E-2</v>
      </c>
      <c r="O471">
        <v>0.26487984332951181</v>
      </c>
      <c r="P471">
        <v>4.6941748341899021E-2</v>
      </c>
      <c r="Q471">
        <v>5.9720240533861643E-2</v>
      </c>
      <c r="R471">
        <v>7.5392789048292441E-2</v>
      </c>
      <c r="S471">
        <v>1.1058881087485459E-3</v>
      </c>
      <c r="T471">
        <v>7.4487869694603498E-2</v>
      </c>
      <c r="U471">
        <v>4.2500036661323562E-4</v>
      </c>
      <c r="V471">
        <v>0.26313074174614598</v>
      </c>
      <c r="W471">
        <v>0.61298282937268167</v>
      </c>
      <c r="X471">
        <v>0.32263895177188973</v>
      </c>
      <c r="Y471">
        <v>0.18088643156525741</v>
      </c>
      <c r="Z471">
        <v>0.215839620216948</v>
      </c>
      <c r="AA471">
        <v>6.0256409225101677E-2</v>
      </c>
      <c r="AB471">
        <v>0.1934657994645187</v>
      </c>
      <c r="AC471">
        <v>6.1407238736208097E-2</v>
      </c>
      <c r="AD471">
        <v>1.652576416340425E-2</v>
      </c>
      <c r="AE471">
        <v>0.124063954903531</v>
      </c>
      <c r="AF471">
        <v>0.15183021158678739</v>
      </c>
      <c r="AG471">
        <v>0.2418042995274941</v>
      </c>
      <c r="AH471" t="s">
        <v>136</v>
      </c>
      <c r="AI471" s="1">
        <v>44805</v>
      </c>
      <c r="AJ471" t="s">
        <v>40</v>
      </c>
      <c r="AK471">
        <v>6</v>
      </c>
    </row>
    <row r="472" spans="1:37" x14ac:dyDescent="0.25">
      <c r="A472">
        <v>44809</v>
      </c>
      <c r="B472">
        <v>0.36177687445319112</v>
      </c>
      <c r="C472">
        <v>5.1113349535803439E-2</v>
      </c>
      <c r="D472">
        <v>7.5757802484223549E-2</v>
      </c>
      <c r="E472">
        <v>0.15009059814160611</v>
      </c>
      <c r="F472">
        <v>1.9334730199137919E-2</v>
      </c>
      <c r="G472">
        <v>8.9426886522618793E-2</v>
      </c>
      <c r="H472">
        <v>0.1764389665866323</v>
      </c>
      <c r="I472">
        <v>7.9817832798590199E-2</v>
      </c>
      <c r="J472">
        <v>0.35658703269884362</v>
      </c>
      <c r="K472">
        <v>7.039067885041575E-2</v>
      </c>
      <c r="L472">
        <v>1.418329540195731E-2</v>
      </c>
      <c r="M472">
        <v>5.9451835563725693E-2</v>
      </c>
      <c r="N472">
        <v>5.0920664722087713E-2</v>
      </c>
      <c r="O472">
        <v>0.72559834273002821</v>
      </c>
      <c r="P472">
        <v>0.16094409960486569</v>
      </c>
      <c r="Q472">
        <v>5.3230586446723689E-2</v>
      </c>
      <c r="R472">
        <v>2.5442798962993762E-4</v>
      </c>
      <c r="S472">
        <v>9.6086411110487369</v>
      </c>
      <c r="T472">
        <v>0.37121905665932831</v>
      </c>
      <c r="U472">
        <v>3.9137194949389909E-4</v>
      </c>
      <c r="V472">
        <v>0.34034147997419878</v>
      </c>
      <c r="W472">
        <v>0.19727902198480579</v>
      </c>
      <c r="X472">
        <v>0.10330573749234639</v>
      </c>
      <c r="Y472">
        <v>3.6302620875568507E-2</v>
      </c>
      <c r="Z472">
        <v>0.5443533864955562</v>
      </c>
      <c r="AA472">
        <v>0.10500194526899941</v>
      </c>
      <c r="AB472">
        <v>0.25549236964076377</v>
      </c>
      <c r="AC472">
        <v>4.9050923226004323E-2</v>
      </c>
      <c r="AD472">
        <v>0.1079123763681936</v>
      </c>
      <c r="AE472">
        <v>0.19453348112306679</v>
      </c>
      <c r="AF472">
        <v>0.46758527966468671</v>
      </c>
      <c r="AG472">
        <v>0.1344055690326654</v>
      </c>
      <c r="AH472" t="s">
        <v>136</v>
      </c>
      <c r="AI472" s="1">
        <v>44805</v>
      </c>
      <c r="AJ472" t="s">
        <v>41</v>
      </c>
      <c r="AK472">
        <v>5</v>
      </c>
    </row>
    <row r="473" spans="1:37" x14ac:dyDescent="0.25">
      <c r="A473">
        <v>44804</v>
      </c>
      <c r="B473">
        <v>0.67405812369168572</v>
      </c>
      <c r="C473">
        <v>0.8640085154501268</v>
      </c>
      <c r="D473">
        <v>1.053289943795769</v>
      </c>
      <c r="E473">
        <v>0.83333530104053954</v>
      </c>
      <c r="F473">
        <v>0.35642200228886511</v>
      </c>
      <c r="G473">
        <v>0.13773462958675359</v>
      </c>
      <c r="H473">
        <v>0.35384594011781939</v>
      </c>
      <c r="I473">
        <v>0.33878561451748079</v>
      </c>
      <c r="J473">
        <v>3.7184069366827423E-2</v>
      </c>
      <c r="K473">
        <v>1.124555722989323</v>
      </c>
      <c r="L473">
        <v>9.667212157829852E-2</v>
      </c>
      <c r="M473">
        <v>3.2638222891249038</v>
      </c>
      <c r="N473">
        <v>0.1016607684535364</v>
      </c>
      <c r="O473">
        <v>0.32977016785353269</v>
      </c>
      <c r="P473">
        <v>5.3073423696827167E-2</v>
      </c>
      <c r="Q473">
        <v>0.2133981545162881</v>
      </c>
      <c r="R473">
        <v>5.4017099434186748E-2</v>
      </c>
      <c r="S473">
        <v>5.9080183508867443E-2</v>
      </c>
      <c r="T473">
        <v>5.9909488985055603E-2</v>
      </c>
      <c r="U473">
        <v>6.7751846140830612</v>
      </c>
      <c r="V473">
        <v>0.25089735113168082</v>
      </c>
      <c r="W473">
        <v>0.1995703568514913</v>
      </c>
      <c r="X473">
        <v>0.36330690067052812</v>
      </c>
      <c r="Y473">
        <v>5.6270465704880271E-2</v>
      </c>
      <c r="Z473">
        <v>0.55296363856476483</v>
      </c>
      <c r="AA473">
        <v>0.42720689743425289</v>
      </c>
      <c r="AB473">
        <v>0.34886014570864171</v>
      </c>
      <c r="AC473">
        <v>0.94479270806769033</v>
      </c>
      <c r="AD473">
        <v>0.25460220007724321</v>
      </c>
      <c r="AE473">
        <v>0.35187374092525031</v>
      </c>
      <c r="AF473">
        <v>0.85016771469436603</v>
      </c>
      <c r="AG473">
        <v>0.34649974830890501</v>
      </c>
      <c r="AH473" t="s">
        <v>137</v>
      </c>
      <c r="AI473" s="1">
        <v>44774</v>
      </c>
      <c r="AJ473" t="s">
        <v>39</v>
      </c>
      <c r="AK473">
        <v>31</v>
      </c>
    </row>
    <row r="474" spans="1:37" x14ac:dyDescent="0.25">
      <c r="A474">
        <v>44803</v>
      </c>
      <c r="B474">
        <v>0.19804330418748831</v>
      </c>
      <c r="C474">
        <v>7.1977470656637351E-4</v>
      </c>
      <c r="D474">
        <v>5.7209451063558223E-2</v>
      </c>
      <c r="E474">
        <v>0.1953606761407129</v>
      </c>
      <c r="F474">
        <v>2.1757006559536739E-2</v>
      </c>
      <c r="G474">
        <v>2.989871211579272E-2</v>
      </c>
      <c r="H474">
        <v>2.2221055125922921E-2</v>
      </c>
      <c r="I474">
        <v>6.5903037253634944E-2</v>
      </c>
      <c r="J474">
        <v>4.154548909851144E-2</v>
      </c>
      <c r="K474">
        <v>1.9905230337150519E-2</v>
      </c>
      <c r="L474">
        <v>0.15153552119655281</v>
      </c>
      <c r="M474">
        <v>7.4132298263049387E-2</v>
      </c>
      <c r="N474">
        <v>0.28373754595389328</v>
      </c>
      <c r="O474">
        <v>0.29622522744198249</v>
      </c>
      <c r="P474">
        <v>0.23497064923946681</v>
      </c>
      <c r="Q474">
        <v>0.1381696084505537</v>
      </c>
      <c r="R474">
        <v>0</v>
      </c>
      <c r="S474">
        <v>5.0896748887905273E-4</v>
      </c>
      <c r="T474">
        <v>0.2101565884042354</v>
      </c>
      <c r="U474">
        <v>0</v>
      </c>
      <c r="V474">
        <v>5.4064138280892911E-2</v>
      </c>
      <c r="W474">
        <v>0.1034145879960193</v>
      </c>
      <c r="X474">
        <v>4.3770165044926909E-2</v>
      </c>
      <c r="Y474">
        <v>5.5971512884781263E-2</v>
      </c>
      <c r="Z474">
        <v>0.1042713912445654</v>
      </c>
      <c r="AA474">
        <v>0.14377089563492959</v>
      </c>
      <c r="AB474">
        <v>0.1857770234418063</v>
      </c>
      <c r="AC474">
        <v>0.13208018140453079</v>
      </c>
      <c r="AD474">
        <v>0.45719094241637548</v>
      </c>
      <c r="AE474">
        <v>4.0656604582444689E-2</v>
      </c>
      <c r="AF474">
        <v>0.15357717668339341</v>
      </c>
      <c r="AG474">
        <v>0.1918461645563469</v>
      </c>
      <c r="AH474" t="s">
        <v>137</v>
      </c>
      <c r="AI474" s="1">
        <v>44774</v>
      </c>
      <c r="AJ474" t="s">
        <v>40</v>
      </c>
      <c r="AK474">
        <v>30</v>
      </c>
    </row>
    <row r="475" spans="1:37" x14ac:dyDescent="0.25">
      <c r="A475">
        <v>44802</v>
      </c>
      <c r="B475">
        <v>1.2272269662634341</v>
      </c>
      <c r="C475">
        <v>2.1557481311024351</v>
      </c>
      <c r="D475">
        <v>0.57814625230828498</v>
      </c>
      <c r="E475">
        <v>0.92239000458522158</v>
      </c>
      <c r="F475">
        <v>1.19860414322174</v>
      </c>
      <c r="G475">
        <v>1.089344918994323</v>
      </c>
      <c r="H475">
        <v>1.1604067494740899</v>
      </c>
      <c r="I475">
        <v>0.3242558997887024</v>
      </c>
      <c r="J475">
        <v>5.8483545506383274</v>
      </c>
      <c r="K475">
        <v>0.51633372108643616</v>
      </c>
      <c r="L475">
        <v>0.60567982559834455</v>
      </c>
      <c r="M475">
        <v>0.64236060593133193</v>
      </c>
      <c r="N475">
        <v>1.9086516159969571</v>
      </c>
      <c r="O475">
        <v>0.93651179969409304</v>
      </c>
      <c r="P475">
        <v>0.38249494394593159</v>
      </c>
      <c r="Q475">
        <v>0.44834225966553909</v>
      </c>
      <c r="R475">
        <v>1.082586605184608</v>
      </c>
      <c r="S475">
        <v>0.46678669927195382</v>
      </c>
      <c r="T475">
        <v>0.7472262724479396</v>
      </c>
      <c r="U475">
        <v>1.3156876354025639</v>
      </c>
      <c r="V475">
        <v>1.6018873499216371</v>
      </c>
      <c r="W475">
        <v>1.5016466367581029</v>
      </c>
      <c r="X475">
        <v>0.8069859172017454</v>
      </c>
      <c r="Y475">
        <v>1.0694116905257429</v>
      </c>
      <c r="Z475">
        <v>1.1472171728205669</v>
      </c>
      <c r="AA475">
        <v>1.6329222872050779</v>
      </c>
      <c r="AB475">
        <v>0.99200547679484885</v>
      </c>
      <c r="AC475">
        <v>0.73662139050545949</v>
      </c>
      <c r="AD475">
        <v>0.70432861094048504</v>
      </c>
      <c r="AE475">
        <v>1.441173093485687</v>
      </c>
      <c r="AF475">
        <v>1.143066956690922</v>
      </c>
      <c r="AG475">
        <v>0.95848684250734351</v>
      </c>
      <c r="AH475" t="s">
        <v>137</v>
      </c>
      <c r="AI475" s="1">
        <v>44774</v>
      </c>
      <c r="AJ475" t="s">
        <v>41</v>
      </c>
      <c r="AK475">
        <v>29</v>
      </c>
    </row>
    <row r="476" spans="1:37" x14ac:dyDescent="0.25">
      <c r="A476">
        <v>44799</v>
      </c>
      <c r="B476">
        <v>0.15178034605948271</v>
      </c>
      <c r="C476">
        <v>9.4466887525840856E-2</v>
      </c>
      <c r="D476">
        <v>0.12100056818952069</v>
      </c>
      <c r="E476">
        <v>0.16608938869412271</v>
      </c>
      <c r="F476">
        <v>7.9523205844123698E-3</v>
      </c>
      <c r="G476">
        <v>7.8524042504737514E-3</v>
      </c>
      <c r="H476">
        <v>8.4281794793739529E-3</v>
      </c>
      <c r="I476">
        <v>1.196794735263159E-2</v>
      </c>
      <c r="J476">
        <v>9.4934746693056801E-5</v>
      </c>
      <c r="K476">
        <v>0.18787072221404119</v>
      </c>
      <c r="L476">
        <v>9.5096840335647484E-2</v>
      </c>
      <c r="M476">
        <v>1.2397200957581671E-2</v>
      </c>
      <c r="N476">
        <v>1.5048937650081079E-2</v>
      </c>
      <c r="O476">
        <v>6.2418240511101959E-2</v>
      </c>
      <c r="P476">
        <v>8.3830186000985116E-3</v>
      </c>
      <c r="Q476">
        <v>0.1730168966126687</v>
      </c>
      <c r="R476">
        <v>0</v>
      </c>
      <c r="S476">
        <v>2.0019626776879849E-4</v>
      </c>
      <c r="T476">
        <v>9.7500095875755574E-2</v>
      </c>
      <c r="U476">
        <v>0</v>
      </c>
      <c r="V476">
        <v>0.16133255916202921</v>
      </c>
      <c r="W476">
        <v>0.13888689336097179</v>
      </c>
      <c r="X476">
        <v>1.1917368167557551E-2</v>
      </c>
      <c r="Y476">
        <v>1.1824267210714989</v>
      </c>
      <c r="Z476">
        <v>9.5287193284969901E-2</v>
      </c>
      <c r="AA476">
        <v>3.5297331922940621E-2</v>
      </c>
      <c r="AB476">
        <v>0.12526082801675431</v>
      </c>
      <c r="AC476">
        <v>0.26262563257388472</v>
      </c>
      <c r="AD476">
        <v>6.0251311355983821E-2</v>
      </c>
      <c r="AE476">
        <v>6.6648475914029282E-2</v>
      </c>
      <c r="AF476">
        <v>0.11812046885221281</v>
      </c>
      <c r="AG476">
        <v>0.14926415054389289</v>
      </c>
      <c r="AH476" t="s">
        <v>138</v>
      </c>
      <c r="AI476" s="1">
        <v>44774</v>
      </c>
      <c r="AJ476" t="s">
        <v>43</v>
      </c>
      <c r="AK476">
        <v>26</v>
      </c>
    </row>
    <row r="477" spans="1:37" x14ac:dyDescent="0.25">
      <c r="A477">
        <v>44798</v>
      </c>
      <c r="B477">
        <v>0.7897572214542965</v>
      </c>
      <c r="C477">
        <v>0.65768286697835798</v>
      </c>
      <c r="D477">
        <v>0.28668909795870112</v>
      </c>
      <c r="E477">
        <v>0.38318115541202219</v>
      </c>
      <c r="F477">
        <v>4.3189801059728132E-2</v>
      </c>
      <c r="G477">
        <v>0.30183545303017117</v>
      </c>
      <c r="H477">
        <v>5.921978305744735E-2</v>
      </c>
      <c r="I477">
        <v>0.2357186518756319</v>
      </c>
      <c r="J477">
        <v>9.4994771916501671E-5</v>
      </c>
      <c r="K477">
        <v>0.2075396697231581</v>
      </c>
      <c r="L477">
        <v>7.3689974401823011E-2</v>
      </c>
      <c r="M477">
        <v>0.43554819600365602</v>
      </c>
      <c r="N477">
        <v>2.6012700400818982</v>
      </c>
      <c r="O477">
        <v>0.1291137458919297</v>
      </c>
      <c r="P477">
        <v>0.34592361175527431</v>
      </c>
      <c r="Q477">
        <v>0.70380723083213448</v>
      </c>
      <c r="R477">
        <v>0.16515740167992751</v>
      </c>
      <c r="S477">
        <v>1.607469756725731</v>
      </c>
      <c r="T477">
        <v>0.15569394547597601</v>
      </c>
      <c r="U477">
        <v>1.5475601474238529</v>
      </c>
      <c r="V477">
        <v>0.32567180737557833</v>
      </c>
      <c r="W477">
        <v>0.51170052752011341</v>
      </c>
      <c r="X477">
        <v>0.43196301153379663</v>
      </c>
      <c r="Y477">
        <v>0.1535300507087953</v>
      </c>
      <c r="Z477">
        <v>0.74276004157428721</v>
      </c>
      <c r="AA477">
        <v>1.117910933733133</v>
      </c>
      <c r="AB477">
        <v>0.24870489672198581</v>
      </c>
      <c r="AC477">
        <v>0.27299751804447869</v>
      </c>
      <c r="AD477">
        <v>0.44502290160009422</v>
      </c>
      <c r="AE477">
        <v>0.56796262895363991</v>
      </c>
      <c r="AF477">
        <v>0.75109753661175349</v>
      </c>
      <c r="AG477">
        <v>0.38957164866706112</v>
      </c>
      <c r="AH477" t="s">
        <v>138</v>
      </c>
      <c r="AI477" s="1">
        <v>44774</v>
      </c>
      <c r="AJ477" t="s">
        <v>38</v>
      </c>
      <c r="AK477">
        <v>25</v>
      </c>
    </row>
    <row r="478" spans="1:37" x14ac:dyDescent="0.25">
      <c r="A478">
        <v>44797</v>
      </c>
      <c r="B478">
        <v>0.91965340667750606</v>
      </c>
      <c r="C478">
        <v>0.20445197245383481</v>
      </c>
      <c r="D478">
        <v>0.3395788647730007</v>
      </c>
      <c r="E478">
        <v>0.26800991307024868</v>
      </c>
      <c r="F478">
        <v>1.71492167522585</v>
      </c>
      <c r="G478">
        <v>0.54901845876622535</v>
      </c>
      <c r="H478">
        <v>1.440681148488249E-2</v>
      </c>
      <c r="I478">
        <v>0.83747521974985162</v>
      </c>
      <c r="J478">
        <v>0.70396213556099729</v>
      </c>
      <c r="K478">
        <v>0.44654622361980861</v>
      </c>
      <c r="L478">
        <v>0.36572487948599369</v>
      </c>
      <c r="M478">
        <v>0.1365897822427431</v>
      </c>
      <c r="N478">
        <v>2.1516806175316749</v>
      </c>
      <c r="O478">
        <v>0.45164042211478422</v>
      </c>
      <c r="P478">
        <v>0.41246862318197353</v>
      </c>
      <c r="Q478">
        <v>8.2148738691908293E-2</v>
      </c>
      <c r="R478">
        <v>0.1260935136667139</v>
      </c>
      <c r="S478">
        <v>3.7939215739007111E-2</v>
      </c>
      <c r="T478">
        <v>1.9732973721211431</v>
      </c>
      <c r="U478">
        <v>3.5620425313919443E-2</v>
      </c>
      <c r="V478">
        <v>0.22092758438686269</v>
      </c>
      <c r="W478">
        <v>0.30051749490037438</v>
      </c>
      <c r="X478">
        <v>0.33973803259085028</v>
      </c>
      <c r="Y478">
        <v>0.35038770759816878</v>
      </c>
      <c r="Z478">
        <v>0.4612133367335508</v>
      </c>
      <c r="AA478">
        <v>1.5262821056577409</v>
      </c>
      <c r="AB478">
        <v>0.59582469674293304</v>
      </c>
      <c r="AC478">
        <v>0.33833118904536957</v>
      </c>
      <c r="AD478">
        <v>0.28865208817186039</v>
      </c>
      <c r="AE478">
        <v>0.63080447602033762</v>
      </c>
      <c r="AF478">
        <v>0.69799699527527637</v>
      </c>
      <c r="AG478">
        <v>0.95392883303710063</v>
      </c>
      <c r="AH478" t="s">
        <v>138</v>
      </c>
      <c r="AI478" s="1">
        <v>44774</v>
      </c>
      <c r="AJ478" t="s">
        <v>39</v>
      </c>
      <c r="AK478">
        <v>24</v>
      </c>
    </row>
    <row r="479" spans="1:37" x14ac:dyDescent="0.25">
      <c r="A479">
        <v>44796</v>
      </c>
      <c r="B479">
        <v>2.8006964689386882</v>
      </c>
      <c r="C479">
        <v>0.59570297113164539</v>
      </c>
      <c r="D479">
        <v>7.9236917406719384E-2</v>
      </c>
      <c r="E479">
        <v>3.5719914454031652</v>
      </c>
      <c r="F479">
        <v>2.0485493657038409</v>
      </c>
      <c r="G479">
        <v>3.4113303274284408</v>
      </c>
      <c r="H479">
        <v>0.54974226630880285</v>
      </c>
      <c r="I479">
        <v>1.7870196666191169</v>
      </c>
      <c r="J479">
        <v>13.33177371186699</v>
      </c>
      <c r="K479">
        <v>1.435897095302191</v>
      </c>
      <c r="L479">
        <v>0.39540631917711178</v>
      </c>
      <c r="M479">
        <v>0.80744629564306081</v>
      </c>
      <c r="N479">
        <v>0.96597799513978788</v>
      </c>
      <c r="O479">
        <v>0.41039980446853958</v>
      </c>
      <c r="P479">
        <v>1.58745107361538</v>
      </c>
      <c r="Q479">
        <v>0.58423026600717831</v>
      </c>
      <c r="R479">
        <v>1.583644529920772</v>
      </c>
      <c r="S479">
        <v>1.480266730113478</v>
      </c>
      <c r="T479">
        <v>1.3636266977575651</v>
      </c>
      <c r="U479">
        <v>0.61671837853006084</v>
      </c>
      <c r="V479">
        <v>2.891300557371844</v>
      </c>
      <c r="W479">
        <v>1.5323724856624621</v>
      </c>
      <c r="X479">
        <v>2.3994958686127599</v>
      </c>
      <c r="Y479">
        <v>0.30700874868918898</v>
      </c>
      <c r="Z479">
        <v>3.303658308076368</v>
      </c>
      <c r="AA479">
        <v>2.8729685489049519</v>
      </c>
      <c r="AB479">
        <v>1.3226428605018139</v>
      </c>
      <c r="AC479">
        <v>0.54259438381542913</v>
      </c>
      <c r="AD479">
        <v>0.88508723229957209</v>
      </c>
      <c r="AE479">
        <v>1.66177730597977</v>
      </c>
      <c r="AF479">
        <v>3.358653533631037</v>
      </c>
      <c r="AG479">
        <v>2.2902861149859342</v>
      </c>
      <c r="AH479" t="s">
        <v>138</v>
      </c>
      <c r="AI479" s="1">
        <v>44774</v>
      </c>
      <c r="AJ479" t="s">
        <v>40</v>
      </c>
      <c r="AK479">
        <v>23</v>
      </c>
    </row>
    <row r="480" spans="1:37" x14ac:dyDescent="0.25">
      <c r="A480">
        <v>44795</v>
      </c>
      <c r="B480">
        <v>0.36629112138699821</v>
      </c>
      <c r="C480">
        <v>1.976530398873968</v>
      </c>
      <c r="D480">
        <v>0.27214328010995981</v>
      </c>
      <c r="E480">
        <v>0.33863611025779061</v>
      </c>
      <c r="F480">
        <v>1.20985047090029</v>
      </c>
      <c r="G480">
        <v>0.114701584840636</v>
      </c>
      <c r="H480">
        <v>6.1882251065143397E-2</v>
      </c>
      <c r="I480">
        <v>2.9096135669590569E-2</v>
      </c>
      <c r="J480">
        <v>0.106757483450866</v>
      </c>
      <c r="K480">
        <v>0.12639095826240329</v>
      </c>
      <c r="L480">
        <v>9.3845234246152973E-2</v>
      </c>
      <c r="M480">
        <v>2.0295621347546709E-3</v>
      </c>
      <c r="N480">
        <v>6.4861961880871025E-2</v>
      </c>
      <c r="O480">
        <v>0.18431732389504041</v>
      </c>
      <c r="P480">
        <v>5.8181749899846189E-2</v>
      </c>
      <c r="Q480">
        <v>6.4812337702205722E-2</v>
      </c>
      <c r="R480">
        <v>0</v>
      </c>
      <c r="S480">
        <v>1.7943930396276168E-2</v>
      </c>
      <c r="T480">
        <v>0.30919120909246928</v>
      </c>
      <c r="U480">
        <v>5.7156998385216838E-2</v>
      </c>
      <c r="V480">
        <v>0.27303743969579758</v>
      </c>
      <c r="W480">
        <v>0.37581241050416669</v>
      </c>
      <c r="X480">
        <v>0.16927260198383609</v>
      </c>
      <c r="Y480">
        <v>0.4363757099890288</v>
      </c>
      <c r="Z480">
        <v>0.44204297666532288</v>
      </c>
      <c r="AA480">
        <v>6.6871433614645981E-2</v>
      </c>
      <c r="AB480">
        <v>0.2827909911034282</v>
      </c>
      <c r="AC480">
        <v>9.9610851632535913E-2</v>
      </c>
      <c r="AD480">
        <v>0.1115945972265298</v>
      </c>
      <c r="AE480">
        <v>0.18660183290950061</v>
      </c>
      <c r="AF480">
        <v>0.42378845336369392</v>
      </c>
      <c r="AG480">
        <v>0.1055047679450699</v>
      </c>
      <c r="AH480" t="s">
        <v>138</v>
      </c>
      <c r="AI480" s="1">
        <v>44774</v>
      </c>
      <c r="AJ480" t="s">
        <v>41</v>
      </c>
      <c r="AK480">
        <v>22</v>
      </c>
    </row>
    <row r="481" spans="1:37" x14ac:dyDescent="0.25">
      <c r="A481">
        <v>44792</v>
      </c>
      <c r="B481">
        <v>0.12395760936907101</v>
      </c>
      <c r="C481">
        <v>0</v>
      </c>
      <c r="D481">
        <v>6.2703816017283129E-2</v>
      </c>
      <c r="E481">
        <v>3.2918197075204908E-2</v>
      </c>
      <c r="F481">
        <v>0.12304881543078169</v>
      </c>
      <c r="G481">
        <v>9.0757107198623468E-2</v>
      </c>
      <c r="H481">
        <v>3.8066679358892443E-2</v>
      </c>
      <c r="I481">
        <v>6.1633622088560817E-2</v>
      </c>
      <c r="J481">
        <v>0.1545243695178237</v>
      </c>
      <c r="K481">
        <v>2.4430278393676289E-2</v>
      </c>
      <c r="L481">
        <v>1.7861183740220811E-3</v>
      </c>
      <c r="M481">
        <v>1.561429721707124E-3</v>
      </c>
      <c r="N481">
        <v>1.165472940510838E-2</v>
      </c>
      <c r="O481">
        <v>4.6971626454594163E-2</v>
      </c>
      <c r="P481">
        <v>3.837228947643467E-3</v>
      </c>
      <c r="Q481">
        <v>5.2428983077458573E-2</v>
      </c>
      <c r="R481">
        <v>7.2902403252667666E-4</v>
      </c>
      <c r="S481">
        <v>1.4097215013108291E-3</v>
      </c>
      <c r="T481">
        <v>0.1830422628879774</v>
      </c>
      <c r="U481">
        <v>4.0036532830036893E-3</v>
      </c>
      <c r="V481">
        <v>1.881828076628875E-3</v>
      </c>
      <c r="W481">
        <v>1.0948569009687939E-4</v>
      </c>
      <c r="X481">
        <v>0.57537662813809376</v>
      </c>
      <c r="Y481">
        <v>6.1110260527056613E-2</v>
      </c>
      <c r="Z481">
        <v>0.20247017553094551</v>
      </c>
      <c r="AA481">
        <v>3.7662437004682928E-2</v>
      </c>
      <c r="AB481">
        <v>7.9359586466921525E-2</v>
      </c>
      <c r="AC481">
        <v>2.0901237260484151E-2</v>
      </c>
      <c r="AD481">
        <v>6.967863000608486E-2</v>
      </c>
      <c r="AE481">
        <v>8.1466866708870475E-2</v>
      </c>
      <c r="AF481">
        <v>7.2364121294563252E-2</v>
      </c>
      <c r="AG481">
        <v>0.16359299918259579</v>
      </c>
      <c r="AH481" t="s">
        <v>139</v>
      </c>
      <c r="AI481" s="1">
        <v>44774</v>
      </c>
      <c r="AJ481" t="s">
        <v>43</v>
      </c>
      <c r="AK481">
        <v>19</v>
      </c>
    </row>
    <row r="482" spans="1:37" x14ac:dyDescent="0.25">
      <c r="A482">
        <v>44791</v>
      </c>
      <c r="B482">
        <v>0.1722205708915383</v>
      </c>
      <c r="C482">
        <v>2.2544649204737241E-4</v>
      </c>
      <c r="D482">
        <v>2.5541057435979789E-2</v>
      </c>
      <c r="E482">
        <v>0.104634355560093</v>
      </c>
      <c r="F482">
        <v>4.4439519679221641E-3</v>
      </c>
      <c r="G482">
        <v>0.94795193803551003</v>
      </c>
      <c r="H482">
        <v>4.4008545093573402E-2</v>
      </c>
      <c r="I482">
        <v>3.2729644698406113E-2</v>
      </c>
      <c r="J482">
        <v>2.492472381910819E-2</v>
      </c>
      <c r="K482">
        <v>8.0042251890022689E-3</v>
      </c>
      <c r="L482">
        <v>0.17107388943362981</v>
      </c>
      <c r="M482">
        <v>0.108125061760093</v>
      </c>
      <c r="N482">
        <v>5.8858317085790937E-2</v>
      </c>
      <c r="O482">
        <v>9.3017623741465758E-2</v>
      </c>
      <c r="P482">
        <v>2.814169248579601E-2</v>
      </c>
      <c r="Q482">
        <v>2.219572338374988E-2</v>
      </c>
      <c r="R482">
        <v>2.461436569479317E-2</v>
      </c>
      <c r="S482">
        <v>4.0109265248845317E-2</v>
      </c>
      <c r="T482">
        <v>0.1046474539697789</v>
      </c>
      <c r="U482">
        <v>0.11243120595748431</v>
      </c>
      <c r="V482">
        <v>2.3589957757862479E-2</v>
      </c>
      <c r="W482">
        <v>0.3449723796337904</v>
      </c>
      <c r="X482">
        <v>6.1146867610281042E-2</v>
      </c>
      <c r="Y482">
        <v>4.7734738734760293E-2</v>
      </c>
      <c r="Z482">
        <v>0.28367695295306061</v>
      </c>
      <c r="AA482">
        <v>4.9944995115970788E-2</v>
      </c>
      <c r="AB482">
        <v>4.7113197665891483E-2</v>
      </c>
      <c r="AC482">
        <v>9.55000297205921E-2</v>
      </c>
      <c r="AD482">
        <v>5.4862262784860442E-2</v>
      </c>
      <c r="AE482">
        <v>0.1379974913029213</v>
      </c>
      <c r="AF482">
        <v>0.10698655455333</v>
      </c>
      <c r="AG482">
        <v>0.23510812471305551</v>
      </c>
      <c r="AH482" t="s">
        <v>139</v>
      </c>
      <c r="AI482" s="1">
        <v>44774</v>
      </c>
      <c r="AJ482" t="s">
        <v>38</v>
      </c>
      <c r="AK482">
        <v>18</v>
      </c>
    </row>
    <row r="483" spans="1:37" x14ac:dyDescent="0.25">
      <c r="A483">
        <v>44790</v>
      </c>
      <c r="B483">
        <v>0.39892055915237379</v>
      </c>
      <c r="C483">
        <v>9.579088331926118E-3</v>
      </c>
      <c r="D483">
        <v>3.1871057471943763E-2</v>
      </c>
      <c r="E483">
        <v>0.4410812503090345</v>
      </c>
      <c r="F483">
        <v>0.24822162227427369</v>
      </c>
      <c r="G483">
        <v>6.6845531166633998E-2</v>
      </c>
      <c r="H483">
        <v>6.1428916504171767E-2</v>
      </c>
      <c r="I483">
        <v>0.73495527702848051</v>
      </c>
      <c r="J483">
        <v>4.4405228942320119E-3</v>
      </c>
      <c r="K483">
        <v>9.7304132395823542E-2</v>
      </c>
      <c r="L483">
        <v>3.7150862213392141E-4</v>
      </c>
      <c r="M483">
        <v>0.16862525453148741</v>
      </c>
      <c r="N483">
        <v>5.597019675977323E-2</v>
      </c>
      <c r="O483">
        <v>0.65582636313921006</v>
      </c>
      <c r="P483">
        <v>5.8033841614657092E-2</v>
      </c>
      <c r="Q483">
        <v>0.16747880854839509</v>
      </c>
      <c r="R483">
        <v>0.1482511152660716</v>
      </c>
      <c r="S483">
        <v>9.815144120622743E-2</v>
      </c>
      <c r="T483">
        <v>0.10251433572251829</v>
      </c>
      <c r="U483">
        <v>9.5692009940689709E-4</v>
      </c>
      <c r="V483">
        <v>7.5051387602425648E-2</v>
      </c>
      <c r="W483">
        <v>1.2869082736480499E-4</v>
      </c>
      <c r="X483">
        <v>0.23773141878900039</v>
      </c>
      <c r="Y483">
        <v>0.1767950826540908</v>
      </c>
      <c r="Z483">
        <v>0.50848015094682419</v>
      </c>
      <c r="AA483">
        <v>0.13588516161787439</v>
      </c>
      <c r="AB483">
        <v>0.17909102262506291</v>
      </c>
      <c r="AC483">
        <v>0.1032414575955956</v>
      </c>
      <c r="AD483">
        <v>0.36163733630791528</v>
      </c>
      <c r="AE483">
        <v>0.10039465579658879</v>
      </c>
      <c r="AF483">
        <v>0.40110869197473892</v>
      </c>
      <c r="AG483">
        <v>0.3009682026653217</v>
      </c>
      <c r="AH483" t="s">
        <v>139</v>
      </c>
      <c r="AI483" s="1">
        <v>44774</v>
      </c>
      <c r="AJ483" t="s">
        <v>39</v>
      </c>
      <c r="AK483">
        <v>17</v>
      </c>
    </row>
    <row r="484" spans="1:37" x14ac:dyDescent="0.25">
      <c r="A484">
        <v>44789</v>
      </c>
      <c r="B484">
        <v>0.52237952297736812</v>
      </c>
      <c r="C484">
        <v>9.7416516898859908E-4</v>
      </c>
      <c r="D484">
        <v>0.17936657340112899</v>
      </c>
      <c r="E484">
        <v>0.19865493403500309</v>
      </c>
      <c r="F484">
        <v>2.870888840804801E-2</v>
      </c>
      <c r="G484">
        <v>0.85761038493109421</v>
      </c>
      <c r="H484">
        <v>0.24271686780192339</v>
      </c>
      <c r="I484">
        <v>7.9765853208770721E-2</v>
      </c>
      <c r="J484">
        <v>0.45273547953983567</v>
      </c>
      <c r="K484">
        <v>1.4865491365321559</v>
      </c>
      <c r="L484">
        <v>2.314943478300115E-2</v>
      </c>
      <c r="M484">
        <v>0.16817793075731291</v>
      </c>
      <c r="N484">
        <v>0.1379803291882149</v>
      </c>
      <c r="O484">
        <v>0.115004731949977</v>
      </c>
      <c r="P484">
        <v>0.16799240527068621</v>
      </c>
      <c r="Q484">
        <v>5.9720592747342087E-2</v>
      </c>
      <c r="R484">
        <v>6.0162152968350938E-2</v>
      </c>
      <c r="S484">
        <v>0.33762467167881188</v>
      </c>
      <c r="T484">
        <v>0.1021843666731633</v>
      </c>
      <c r="U484">
        <v>1.6400704772118161E-4</v>
      </c>
      <c r="V484">
        <v>0.106815791573465</v>
      </c>
      <c r="W484">
        <v>1.1097320785543809</v>
      </c>
      <c r="X484">
        <v>0.61087663679541959</v>
      </c>
      <c r="Y484">
        <v>0.27339691016720091</v>
      </c>
      <c r="Z484">
        <v>0.70276001175047154</v>
      </c>
      <c r="AA484">
        <v>0.37900720524588888</v>
      </c>
      <c r="AB484">
        <v>0.1453656831824186</v>
      </c>
      <c r="AC484">
        <v>0.18869098569213419</v>
      </c>
      <c r="AD484">
        <v>9.3911063741917419E-2</v>
      </c>
      <c r="AE484">
        <v>0.24126882178610731</v>
      </c>
      <c r="AF484">
        <v>0.57265057354151261</v>
      </c>
      <c r="AG484">
        <v>0.2687199694570126</v>
      </c>
      <c r="AH484" t="s">
        <v>139</v>
      </c>
      <c r="AI484" s="1">
        <v>44774</v>
      </c>
      <c r="AJ484" t="s">
        <v>40</v>
      </c>
      <c r="AK484">
        <v>16</v>
      </c>
    </row>
    <row r="485" spans="1:37" x14ac:dyDescent="0.25">
      <c r="A485">
        <v>44788</v>
      </c>
      <c r="B485">
        <v>0.60680427345001642</v>
      </c>
      <c r="C485">
        <v>2.857392314906249</v>
      </c>
      <c r="D485">
        <v>2.342821303760359E-2</v>
      </c>
      <c r="E485">
        <v>5.2413181205374727E-2</v>
      </c>
      <c r="F485">
        <v>2.343508575104894E-2</v>
      </c>
      <c r="G485">
        <v>0.47962088311281531</v>
      </c>
      <c r="H485">
        <v>1.373861985575664</v>
      </c>
      <c r="I485">
        <v>0.77489980270300363</v>
      </c>
      <c r="J485">
        <v>3.4665920335281208E-2</v>
      </c>
      <c r="K485">
        <v>0.2089021729295788</v>
      </c>
      <c r="L485">
        <v>8.4834136450337702E-2</v>
      </c>
      <c r="M485">
        <v>0.12319679163776751</v>
      </c>
      <c r="N485">
        <v>0.32173570911820459</v>
      </c>
      <c r="O485">
        <v>0.19481900372022959</v>
      </c>
      <c r="P485">
        <v>0.20918556067986199</v>
      </c>
      <c r="Q485">
        <v>1.419334261320095</v>
      </c>
      <c r="R485">
        <v>0.12834429846187381</v>
      </c>
      <c r="S485">
        <v>1.0511859428047599E-2</v>
      </c>
      <c r="T485">
        <v>0.45487990295184599</v>
      </c>
      <c r="U485">
        <v>1.5145238300650961E-2</v>
      </c>
      <c r="V485">
        <v>0.1953481756153751</v>
      </c>
      <c r="W485">
        <v>0.91630088052569647</v>
      </c>
      <c r="X485">
        <v>0.48921906784794572</v>
      </c>
      <c r="Y485">
        <v>0.2351465655140493</v>
      </c>
      <c r="Z485">
        <v>0.60630744520861901</v>
      </c>
      <c r="AA485">
        <v>0.29692377468911402</v>
      </c>
      <c r="AB485">
        <v>0.67519707154896413</v>
      </c>
      <c r="AC485">
        <v>0.1819373881069736</v>
      </c>
      <c r="AD485">
        <v>1.2497185731989531</v>
      </c>
      <c r="AE485">
        <v>0.92502447075477945</v>
      </c>
      <c r="AF485">
        <v>0.31494308118834552</v>
      </c>
      <c r="AG485">
        <v>0.21075638803306029</v>
      </c>
      <c r="AH485" t="s">
        <v>139</v>
      </c>
      <c r="AI485" s="1">
        <v>44774</v>
      </c>
      <c r="AJ485" t="s">
        <v>41</v>
      </c>
      <c r="AK485">
        <v>15</v>
      </c>
    </row>
    <row r="486" spans="1:37" x14ac:dyDescent="0.25">
      <c r="A486">
        <v>44785</v>
      </c>
      <c r="B486">
        <v>1.0258047907172141</v>
      </c>
      <c r="C486">
        <v>3.1156533651768989</v>
      </c>
      <c r="D486">
        <v>0.88950518466038608</v>
      </c>
      <c r="E486">
        <v>0.35622164537178252</v>
      </c>
      <c r="F486">
        <v>4.4724178821316878</v>
      </c>
      <c r="G486">
        <v>2.6000482649261918</v>
      </c>
      <c r="H486">
        <v>0.60523643132508476</v>
      </c>
      <c r="I486">
        <v>0.85408307426597929</v>
      </c>
      <c r="J486">
        <v>3.4926699934478479E-2</v>
      </c>
      <c r="K486">
        <v>0.19101388234114131</v>
      </c>
      <c r="L486">
        <v>0.16229666016266811</v>
      </c>
      <c r="M486">
        <v>0.12840294500566279</v>
      </c>
      <c r="N486">
        <v>0.73711501409600522</v>
      </c>
      <c r="O486">
        <v>5.6426965154285733E-2</v>
      </c>
      <c r="P486">
        <v>0.1249500704275202</v>
      </c>
      <c r="Q486">
        <v>0.29579996275116122</v>
      </c>
      <c r="R486">
        <v>1.062795175200054</v>
      </c>
      <c r="S486">
        <v>3.232820497750025</v>
      </c>
      <c r="T486">
        <v>0.90126507798029465</v>
      </c>
      <c r="U486">
        <v>1.8948150693371311</v>
      </c>
      <c r="V486">
        <v>7.0297228475971973E-2</v>
      </c>
      <c r="W486">
        <v>0.69871574988488649</v>
      </c>
      <c r="X486">
        <v>0.48243007183032499</v>
      </c>
      <c r="Y486">
        <v>0.2258136054063842</v>
      </c>
      <c r="Z486">
        <v>1.272310913978022</v>
      </c>
      <c r="AA486">
        <v>0.56801217449166563</v>
      </c>
      <c r="AB486">
        <v>0.79419902916751151</v>
      </c>
      <c r="AC486">
        <v>0.25521884703031411</v>
      </c>
      <c r="AD486">
        <v>0.40538076993295991</v>
      </c>
      <c r="AE486">
        <v>1.846736022734949</v>
      </c>
      <c r="AF486">
        <v>0.77467398264859089</v>
      </c>
      <c r="AG486">
        <v>0.56370255029902216</v>
      </c>
      <c r="AH486" t="s">
        <v>140</v>
      </c>
      <c r="AI486" s="1">
        <v>44774</v>
      </c>
      <c r="AJ486" t="s">
        <v>43</v>
      </c>
      <c r="AK486">
        <v>12</v>
      </c>
    </row>
    <row r="487" spans="1:37" x14ac:dyDescent="0.25">
      <c r="A487">
        <v>44784</v>
      </c>
      <c r="B487">
        <v>0.13716042124990341</v>
      </c>
      <c r="C487">
        <v>3.6327901570662761E-4</v>
      </c>
      <c r="D487">
        <v>1.5507531040278581E-2</v>
      </c>
      <c r="E487">
        <v>5.2955618012307533E-2</v>
      </c>
      <c r="F487">
        <v>0.31960271825098702</v>
      </c>
      <c r="G487">
        <v>5.6618061531714052E-2</v>
      </c>
      <c r="H487">
        <v>6.4085666357247505E-4</v>
      </c>
      <c r="I487">
        <v>0.23394853337573779</v>
      </c>
      <c r="J487">
        <v>0</v>
      </c>
      <c r="K487">
        <v>1.044224958263301E-2</v>
      </c>
      <c r="L487">
        <v>6.7310621094473791E-2</v>
      </c>
      <c r="M487">
        <v>3.1686416763334301E-2</v>
      </c>
      <c r="N487">
        <v>5.0209973704915976E-3</v>
      </c>
      <c r="O487">
        <v>2.089186893577533E-3</v>
      </c>
      <c r="P487">
        <v>3.9703324661720472E-4</v>
      </c>
      <c r="Q487">
        <v>7.533445453067554E-2</v>
      </c>
      <c r="R487">
        <v>0</v>
      </c>
      <c r="S487">
        <v>0.1177020397736383</v>
      </c>
      <c r="T487">
        <v>1.0055318162175479</v>
      </c>
      <c r="U487">
        <v>5.3460077138315644E-4</v>
      </c>
      <c r="V487">
        <v>0.1205546088155859</v>
      </c>
      <c r="W487">
        <v>2.622599495982162E-2</v>
      </c>
      <c r="X487">
        <v>0.15808505994222641</v>
      </c>
      <c r="Y487">
        <v>0</v>
      </c>
      <c r="Z487">
        <v>0.12902987428418319</v>
      </c>
      <c r="AA487">
        <v>2.328197249095211E-2</v>
      </c>
      <c r="AB487">
        <v>0.28781124692911758</v>
      </c>
      <c r="AC487">
        <v>2.7845232935192681E-2</v>
      </c>
      <c r="AD487">
        <v>6.4858984795973615E-2</v>
      </c>
      <c r="AE487">
        <v>0.1118273029773503</v>
      </c>
      <c r="AF487">
        <v>0.1094741125601901</v>
      </c>
      <c r="AG487">
        <v>0.20510538062839401</v>
      </c>
      <c r="AH487" t="s">
        <v>140</v>
      </c>
      <c r="AI487" s="1">
        <v>44774</v>
      </c>
      <c r="AJ487" t="s">
        <v>38</v>
      </c>
      <c r="AK487">
        <v>11</v>
      </c>
    </row>
    <row r="488" spans="1:37" x14ac:dyDescent="0.25">
      <c r="A488">
        <v>44783</v>
      </c>
      <c r="B488">
        <v>0.51821869100727413</v>
      </c>
      <c r="C488">
        <v>0.21290317543593981</v>
      </c>
      <c r="D488">
        <v>8.4613455268745513E-3</v>
      </c>
      <c r="E488">
        <v>2.2945199784329242</v>
      </c>
      <c r="F488">
        <v>0.91386675772993542</v>
      </c>
      <c r="G488">
        <v>6.2987134154880581E-2</v>
      </c>
      <c r="H488">
        <v>7.3873368543686604E-2</v>
      </c>
      <c r="I488">
        <v>0.1103548268427727</v>
      </c>
      <c r="J488">
        <v>1.1625759798501849</v>
      </c>
      <c r="K488">
        <v>0.2580163920883512</v>
      </c>
      <c r="L488">
        <v>0.19976959883007611</v>
      </c>
      <c r="M488">
        <v>0.13346229463234299</v>
      </c>
      <c r="N488">
        <v>4.5403265840346881E-2</v>
      </c>
      <c r="O488">
        <v>0.43359121113361437</v>
      </c>
      <c r="P488">
        <v>0.38083663218568792</v>
      </c>
      <c r="Q488">
        <v>2.7328568302917421E-2</v>
      </c>
      <c r="R488">
        <v>1.7066729457944269E-2</v>
      </c>
      <c r="S488">
        <v>9.104658088282952E-2</v>
      </c>
      <c r="T488">
        <v>4.5896500951871338E-2</v>
      </c>
      <c r="U488">
        <v>8.4456780035285501E-4</v>
      </c>
      <c r="V488">
        <v>4.0054788434332571E-2</v>
      </c>
      <c r="W488">
        <v>0.28807651541364798</v>
      </c>
      <c r="X488">
        <v>0.40431734941329739</v>
      </c>
      <c r="Y488">
        <v>1.1088098159171059E-3</v>
      </c>
      <c r="Z488">
        <v>0.93055205356166459</v>
      </c>
      <c r="AA488">
        <v>0.22693086562984841</v>
      </c>
      <c r="AB488">
        <v>0.15812941285120261</v>
      </c>
      <c r="AC488">
        <v>6.0280355671456183E-2</v>
      </c>
      <c r="AD488">
        <v>6.7046824249900328E-2</v>
      </c>
      <c r="AE488">
        <v>0.12091987924791631</v>
      </c>
      <c r="AF488">
        <v>0.68729160184585814</v>
      </c>
      <c r="AG488">
        <v>0.68909530846064859</v>
      </c>
      <c r="AH488" t="s">
        <v>140</v>
      </c>
      <c r="AI488" s="1">
        <v>44774</v>
      </c>
      <c r="AJ488" t="s">
        <v>39</v>
      </c>
      <c r="AK488">
        <v>10</v>
      </c>
    </row>
    <row r="489" spans="1:37" x14ac:dyDescent="0.25">
      <c r="A489">
        <v>44782</v>
      </c>
      <c r="B489">
        <v>0.90674083769589553</v>
      </c>
      <c r="C489">
        <v>0.30366488089129279</v>
      </c>
      <c r="D489">
        <v>1.569819513518294</v>
      </c>
      <c r="E489">
        <v>0.56122648700391375</v>
      </c>
      <c r="F489">
        <v>0.30269192157600922</v>
      </c>
      <c r="G489">
        <v>0.18503872012538411</v>
      </c>
      <c r="H489">
        <v>4.6200385403860231</v>
      </c>
      <c r="I489">
        <v>0.41965200937017239</v>
      </c>
      <c r="J489">
        <v>1.6853199363243969E-2</v>
      </c>
      <c r="K489">
        <v>0.52175560340909066</v>
      </c>
      <c r="L489">
        <v>0.14852942105585021</v>
      </c>
      <c r="M489">
        <v>1.644578088155686</v>
      </c>
      <c r="N489">
        <v>0.57569476872230196</v>
      </c>
      <c r="O489">
        <v>0.15049964599815449</v>
      </c>
      <c r="P489">
        <v>1.9866260775654521</v>
      </c>
      <c r="Q489">
        <v>9.5002272813162703E-2</v>
      </c>
      <c r="R489">
        <v>0.46532447107011737</v>
      </c>
      <c r="S489">
        <v>0.50482594106160983</v>
      </c>
      <c r="T489">
        <v>0.51297162164392451</v>
      </c>
      <c r="U489">
        <v>0</v>
      </c>
      <c r="V489">
        <v>0.10418172748039969</v>
      </c>
      <c r="W489">
        <v>0.24327736364253369</v>
      </c>
      <c r="X489">
        <v>0.26208860542225643</v>
      </c>
      <c r="Y489">
        <v>0.33475075387320469</v>
      </c>
      <c r="Z489">
        <v>0.8306931411811449</v>
      </c>
      <c r="AA489">
        <v>0.63004839460779494</v>
      </c>
      <c r="AB489">
        <v>0.60371220502063494</v>
      </c>
      <c r="AC489">
        <v>0.88449365115243139</v>
      </c>
      <c r="AD489">
        <v>9.3180643723508746E-2</v>
      </c>
      <c r="AE489">
        <v>0.1796691683272239</v>
      </c>
      <c r="AF489">
        <v>0.77429988973062247</v>
      </c>
      <c r="AG489">
        <v>2.386153796378534</v>
      </c>
      <c r="AH489" t="s">
        <v>140</v>
      </c>
      <c r="AI489" s="1">
        <v>44774</v>
      </c>
      <c r="AJ489" t="s">
        <v>40</v>
      </c>
      <c r="AK489">
        <v>9</v>
      </c>
    </row>
    <row r="490" spans="1:37" x14ac:dyDescent="0.25">
      <c r="A490">
        <v>44781</v>
      </c>
      <c r="B490">
        <v>1.266334569479834</v>
      </c>
      <c r="C490">
        <v>3.2212073321858599</v>
      </c>
      <c r="D490">
        <v>5.554857810750235E-3</v>
      </c>
      <c r="E490">
        <v>0.41884691339158953</v>
      </c>
      <c r="F490">
        <v>0.25267869417404659</v>
      </c>
      <c r="G490">
        <v>0.1044604809377036</v>
      </c>
      <c r="H490">
        <v>0.26331243259131337</v>
      </c>
      <c r="I490">
        <v>0.7814269004974288</v>
      </c>
      <c r="J490">
        <v>2.217448834965948</v>
      </c>
      <c r="K490">
        <v>1.611192960950973</v>
      </c>
      <c r="L490">
        <v>5.5249901198123853E-3</v>
      </c>
      <c r="M490">
        <v>0.61932162225015952</v>
      </c>
      <c r="N490">
        <v>1.217271583202731</v>
      </c>
      <c r="O490">
        <v>0.4805380466463583</v>
      </c>
      <c r="P490">
        <v>0.8851491620772296</v>
      </c>
      <c r="Q490">
        <v>0.22524379679374029</v>
      </c>
      <c r="R490">
        <v>7.4844622561821839E-2</v>
      </c>
      <c r="S490">
        <v>1.757299361563061</v>
      </c>
      <c r="T490">
        <v>0.43221932552349918</v>
      </c>
      <c r="U490">
        <v>7.6857711394942534</v>
      </c>
      <c r="V490">
        <v>0.43410938608429622</v>
      </c>
      <c r="W490">
        <v>4.7610001004452181E-2</v>
      </c>
      <c r="X490">
        <v>1.757954861380804</v>
      </c>
      <c r="Y490">
        <v>0.52916909092155384</v>
      </c>
      <c r="Z490">
        <v>1.001780040968242</v>
      </c>
      <c r="AA490">
        <v>1.749157751214377</v>
      </c>
      <c r="AB490">
        <v>0.86269690287253342</v>
      </c>
      <c r="AC490">
        <v>0.32128242095721482</v>
      </c>
      <c r="AD490">
        <v>0.15379570534150189</v>
      </c>
      <c r="AE490">
        <v>0.44338401621772328</v>
      </c>
      <c r="AF490">
        <v>1.24007712444385</v>
      </c>
      <c r="AG490">
        <v>1.7419113019045931</v>
      </c>
      <c r="AH490" t="s">
        <v>140</v>
      </c>
      <c r="AI490" s="1">
        <v>44774</v>
      </c>
      <c r="AJ490" t="s">
        <v>41</v>
      </c>
      <c r="AK490">
        <v>8</v>
      </c>
    </row>
    <row r="491" spans="1:37" x14ac:dyDescent="0.25">
      <c r="A491">
        <v>44778</v>
      </c>
      <c r="B491">
        <v>0.87864639196374161</v>
      </c>
      <c r="C491">
        <v>0.45954728020073349</v>
      </c>
      <c r="D491">
        <v>7.0000209797212373E-2</v>
      </c>
      <c r="E491">
        <v>0.78507504352025326</v>
      </c>
      <c r="F491">
        <v>0.43641427963240309</v>
      </c>
      <c r="G491">
        <v>3.3039624134808472</v>
      </c>
      <c r="H491">
        <v>0.12528619296707011</v>
      </c>
      <c r="I491">
        <v>0.27819829411456232</v>
      </c>
      <c r="J491">
        <v>1.6085009799001979</v>
      </c>
      <c r="K491">
        <v>0.1021740106683004</v>
      </c>
      <c r="L491">
        <v>0.64281954312316747</v>
      </c>
      <c r="M491">
        <v>0.43715953646862149</v>
      </c>
      <c r="N491">
        <v>0.18350387170836149</v>
      </c>
      <c r="O491">
        <v>0.1144590865314052</v>
      </c>
      <c r="P491">
        <v>0.19868133416501249</v>
      </c>
      <c r="Q491">
        <v>0.11954555160749269</v>
      </c>
      <c r="R491">
        <v>1.0174545653711169</v>
      </c>
      <c r="S491">
        <v>0.1759140476569655</v>
      </c>
      <c r="T491">
        <v>5.5387563129831202E-2</v>
      </c>
      <c r="U491">
        <v>0.15369849348236031</v>
      </c>
      <c r="V491">
        <v>0.54649690081453961</v>
      </c>
      <c r="W491">
        <v>0.50808020795978992</v>
      </c>
      <c r="X491">
        <v>0.62017275086183976</v>
      </c>
      <c r="Y491">
        <v>7.2078447161828818E-2</v>
      </c>
      <c r="Z491">
        <v>1.291497295133694</v>
      </c>
      <c r="AA491">
        <v>0.48366401757535082</v>
      </c>
      <c r="AB491">
        <v>0.24688768591074789</v>
      </c>
      <c r="AC491">
        <v>0.28080092022063019</v>
      </c>
      <c r="AD491">
        <v>0.16061682786739839</v>
      </c>
      <c r="AE491">
        <v>0.81472737608387003</v>
      </c>
      <c r="AF491">
        <v>0.64063620447280434</v>
      </c>
      <c r="AG491">
        <v>1.199602549969403</v>
      </c>
      <c r="AH491" t="s">
        <v>141</v>
      </c>
      <c r="AI491" s="1">
        <v>44774</v>
      </c>
      <c r="AJ491" t="s">
        <v>43</v>
      </c>
      <c r="AK491">
        <v>5</v>
      </c>
    </row>
    <row r="492" spans="1:37" x14ac:dyDescent="0.25">
      <c r="A492">
        <v>44777</v>
      </c>
      <c r="B492">
        <v>0.41281033885614471</v>
      </c>
      <c r="C492">
        <v>0.48273987842110261</v>
      </c>
      <c r="D492">
        <v>1.733766711426705E-3</v>
      </c>
      <c r="E492">
        <v>0.83452017076915319</v>
      </c>
      <c r="F492">
        <v>5.9541951503906447E-2</v>
      </c>
      <c r="G492">
        <v>1.4853235316212269E-2</v>
      </c>
      <c r="H492">
        <v>0.61385241476390062</v>
      </c>
      <c r="I492">
        <v>0.29513950408415163</v>
      </c>
      <c r="J492">
        <v>0.39898710398645287</v>
      </c>
      <c r="K492">
        <v>9.9519128018839983E-2</v>
      </c>
      <c r="L492">
        <v>0.26944480076070149</v>
      </c>
      <c r="M492">
        <v>2.850032837833974E-2</v>
      </c>
      <c r="N492">
        <v>1.0419461570591039E-2</v>
      </c>
      <c r="O492">
        <v>0.14523553538204159</v>
      </c>
      <c r="P492">
        <v>0.29586274675936969</v>
      </c>
      <c r="Q492">
        <v>0.18288276286434249</v>
      </c>
      <c r="R492">
        <v>6.9332101938163779E-4</v>
      </c>
      <c r="S492">
        <v>4.7611130209740678E-2</v>
      </c>
      <c r="T492">
        <v>0.27367531997905442</v>
      </c>
      <c r="U492">
        <v>4.2879622932512282E-2</v>
      </c>
      <c r="V492">
        <v>0.30817148913378312</v>
      </c>
      <c r="W492">
        <v>0.24822403196917439</v>
      </c>
      <c r="X492">
        <v>0.12902549619378639</v>
      </c>
      <c r="Y492">
        <v>8.767774856583184E-2</v>
      </c>
      <c r="Z492">
        <v>0.44069274561263982</v>
      </c>
      <c r="AA492">
        <v>0.15622224048229261</v>
      </c>
      <c r="AB492">
        <v>0.37621001648593849</v>
      </c>
      <c r="AC492">
        <v>8.8289107208133141E-2</v>
      </c>
      <c r="AD492">
        <v>0.23126171980120491</v>
      </c>
      <c r="AE492">
        <v>0.177725161080866</v>
      </c>
      <c r="AF492">
        <v>0.1961106063872263</v>
      </c>
      <c r="AG492">
        <v>0.95305907881848206</v>
      </c>
      <c r="AH492" t="s">
        <v>141</v>
      </c>
      <c r="AI492" s="1">
        <v>44774</v>
      </c>
      <c r="AJ492" t="s">
        <v>38</v>
      </c>
      <c r="AK492">
        <v>4</v>
      </c>
    </row>
    <row r="493" spans="1:37" x14ac:dyDescent="0.25">
      <c r="A493">
        <v>44776</v>
      </c>
      <c r="B493">
        <v>1.9194375551570331</v>
      </c>
      <c r="C493">
        <v>1.2095949447778009</v>
      </c>
      <c r="D493">
        <v>1.098021802563582</v>
      </c>
      <c r="E493">
        <v>0.77819957660432604</v>
      </c>
      <c r="F493">
        <v>0.1112636615421445</v>
      </c>
      <c r="G493">
        <v>3.1330872719460952</v>
      </c>
      <c r="H493">
        <v>0.52752429768729359</v>
      </c>
      <c r="I493">
        <v>0.97601722969261173</v>
      </c>
      <c r="J493">
        <v>0.14461971788230951</v>
      </c>
      <c r="K493">
        <v>0.28677560345481612</v>
      </c>
      <c r="L493">
        <v>0.1644708385991962</v>
      </c>
      <c r="M493">
        <v>0.5166834417242242</v>
      </c>
      <c r="N493">
        <v>1.6947260727926159</v>
      </c>
      <c r="O493">
        <v>0.90321532657911607</v>
      </c>
      <c r="P493">
        <v>0.89504837706372953</v>
      </c>
      <c r="Q493">
        <v>0.39453010187997528</v>
      </c>
      <c r="R493">
        <v>1.6323768152843929</v>
      </c>
      <c r="S493">
        <v>9.0277537405280146</v>
      </c>
      <c r="T493">
        <v>0.68905712948976383</v>
      </c>
      <c r="U493">
        <v>1.967758555127129</v>
      </c>
      <c r="V493">
        <v>4.9521259346279276</v>
      </c>
      <c r="W493">
        <v>6.2570605060167779</v>
      </c>
      <c r="X493">
        <v>2.1683884825073521</v>
      </c>
      <c r="Y493">
        <v>0.21113610111686459</v>
      </c>
      <c r="Z493">
        <v>2.9615496843739169</v>
      </c>
      <c r="AA493">
        <v>1.1573103875245441</v>
      </c>
      <c r="AB493">
        <v>1.0862775856887319</v>
      </c>
      <c r="AC493">
        <v>0.45874778992330978</v>
      </c>
      <c r="AD493">
        <v>0.49268858599048948</v>
      </c>
      <c r="AE493">
        <v>1.22955373244404</v>
      </c>
      <c r="AF493">
        <v>2.4358770786759538</v>
      </c>
      <c r="AG493">
        <v>1.5141631558834969</v>
      </c>
      <c r="AH493" t="s">
        <v>141</v>
      </c>
      <c r="AI493" s="1">
        <v>44774</v>
      </c>
      <c r="AJ493" t="s">
        <v>39</v>
      </c>
      <c r="AK493">
        <v>3</v>
      </c>
    </row>
    <row r="494" spans="1:37" x14ac:dyDescent="0.25">
      <c r="A494">
        <v>44775</v>
      </c>
      <c r="B494">
        <v>1.8361930007896481</v>
      </c>
      <c r="C494">
        <v>0.10345405412310189</v>
      </c>
      <c r="D494">
        <v>2.171903417713094E-2</v>
      </c>
      <c r="E494">
        <v>3.8314041022292669</v>
      </c>
      <c r="F494">
        <v>0.16286237469578421</v>
      </c>
      <c r="G494">
        <v>0.76195679456653476</v>
      </c>
      <c r="H494">
        <v>6.5796098949089554</v>
      </c>
      <c r="I494">
        <v>0.80425648602008382</v>
      </c>
      <c r="J494">
        <v>0.98022291078945223</v>
      </c>
      <c r="K494">
        <v>1.3617683333430579</v>
      </c>
      <c r="L494">
        <v>0.14923575391576679</v>
      </c>
      <c r="M494">
        <v>0.86277022783363033</v>
      </c>
      <c r="N494">
        <v>0.65570435551841322</v>
      </c>
      <c r="O494">
        <v>2.1934419993810961</v>
      </c>
      <c r="P494">
        <v>1.0451720018531321</v>
      </c>
      <c r="Q494">
        <v>0.27618259044020071</v>
      </c>
      <c r="R494">
        <v>1.235692291853848E-3</v>
      </c>
      <c r="S494">
        <v>0.23849415796752441</v>
      </c>
      <c r="T494">
        <v>2.5477927051643099</v>
      </c>
      <c r="U494">
        <v>0.14765966075651199</v>
      </c>
      <c r="V494">
        <v>0.65406810855855291</v>
      </c>
      <c r="W494">
        <v>2.3206816924407989</v>
      </c>
      <c r="X494">
        <v>1.900155781083799</v>
      </c>
      <c r="Y494">
        <v>3.1236616344751611</v>
      </c>
      <c r="Z494">
        <v>2.2158952283701838</v>
      </c>
      <c r="AA494">
        <v>0.93764924234639457</v>
      </c>
      <c r="AB494">
        <v>1.477819231470979</v>
      </c>
      <c r="AC494">
        <v>1.1594125250860301</v>
      </c>
      <c r="AD494">
        <v>0.535062559785489</v>
      </c>
      <c r="AE494">
        <v>0.32699140512092278</v>
      </c>
      <c r="AF494">
        <v>2.0775161489947971</v>
      </c>
      <c r="AG494">
        <v>3.596537802235356</v>
      </c>
      <c r="AH494" t="s">
        <v>141</v>
      </c>
      <c r="AI494" s="1">
        <v>44774</v>
      </c>
      <c r="AJ494" t="s">
        <v>40</v>
      </c>
      <c r="AK494">
        <v>2</v>
      </c>
    </row>
    <row r="495" spans="1:37" x14ac:dyDescent="0.25">
      <c r="A495">
        <v>44774</v>
      </c>
      <c r="B495">
        <v>2.9960265709609351</v>
      </c>
      <c r="C495">
        <v>4.0439379638499977</v>
      </c>
      <c r="D495">
        <v>0.60008639295136956</v>
      </c>
      <c r="E495">
        <v>2.0650694767533122</v>
      </c>
      <c r="F495">
        <v>1.1429140506021169</v>
      </c>
      <c r="G495">
        <v>10.17915505793847</v>
      </c>
      <c r="H495">
        <v>1.509873659302051</v>
      </c>
      <c r="I495">
        <v>1.608038052533052</v>
      </c>
      <c r="J495">
        <v>1.984415517545624</v>
      </c>
      <c r="K495">
        <v>1.8917587658432009</v>
      </c>
      <c r="L495">
        <v>1.9975117231871999</v>
      </c>
      <c r="M495">
        <v>0.21738180307783911</v>
      </c>
      <c r="N495">
        <v>1.6601184084149769</v>
      </c>
      <c r="O495">
        <v>1.625181445228411</v>
      </c>
      <c r="P495">
        <v>2.578469646655603</v>
      </c>
      <c r="Q495">
        <v>2.203621297466809</v>
      </c>
      <c r="R495">
        <v>6.9149291541411264</v>
      </c>
      <c r="S495">
        <v>4.7934698889535428</v>
      </c>
      <c r="T495">
        <v>1.122099514066544</v>
      </c>
      <c r="U495">
        <v>3.438720741701832</v>
      </c>
      <c r="V495">
        <v>1.7341580487864969</v>
      </c>
      <c r="W495">
        <v>2.1494166183373888</v>
      </c>
      <c r="X495">
        <v>1.7930904367969049</v>
      </c>
      <c r="Y495">
        <v>0.36826739592994318</v>
      </c>
      <c r="Z495">
        <v>4.1032882271150033</v>
      </c>
      <c r="AA495">
        <v>2.0593195399932189</v>
      </c>
      <c r="AB495">
        <v>1.7131888920640499</v>
      </c>
      <c r="AC495">
        <v>0.54881255105628868</v>
      </c>
      <c r="AD495">
        <v>2.904226064380818</v>
      </c>
      <c r="AE495">
        <v>3.43494031475303</v>
      </c>
      <c r="AF495">
        <v>2.7947214267342719</v>
      </c>
      <c r="AG495">
        <v>2.1238841245928279</v>
      </c>
      <c r="AH495" t="s">
        <v>141</v>
      </c>
      <c r="AI495" s="1">
        <v>44774</v>
      </c>
      <c r="AJ495" t="s">
        <v>41</v>
      </c>
      <c r="AK495">
        <v>1</v>
      </c>
    </row>
    <row r="496" spans="1:37" x14ac:dyDescent="0.25">
      <c r="A496">
        <v>44771</v>
      </c>
      <c r="B496">
        <v>0.45347616187527001</v>
      </c>
      <c r="C496">
        <v>1.4423181800100339E-4</v>
      </c>
      <c r="D496">
        <v>6.7264177590352716</v>
      </c>
      <c r="E496">
        <v>0.28507699320661439</v>
      </c>
      <c r="F496">
        <v>5.9872274981180911E-5</v>
      </c>
      <c r="G496">
        <v>0.4280454669775971</v>
      </c>
      <c r="H496">
        <v>0.99294775965963455</v>
      </c>
      <c r="I496">
        <v>0.21605813494975709</v>
      </c>
      <c r="J496">
        <v>4.4347114758444169E-2</v>
      </c>
      <c r="K496">
        <v>0.20653894004961479</v>
      </c>
      <c r="L496">
        <v>0.14107625247382671</v>
      </c>
      <c r="M496">
        <v>0.138394727521437</v>
      </c>
      <c r="N496">
        <v>9.3851390362717682E-2</v>
      </c>
      <c r="O496">
        <v>0.96653477281841005</v>
      </c>
      <c r="P496">
        <v>0.22367011890449809</v>
      </c>
      <c r="Q496">
        <v>0.19914214205266639</v>
      </c>
      <c r="R496">
        <v>4.3373600487538737E-2</v>
      </c>
      <c r="S496">
        <v>0.16824417077812881</v>
      </c>
      <c r="T496">
        <v>0.14564633068321339</v>
      </c>
      <c r="U496">
        <v>6.5813875765754731E-2</v>
      </c>
      <c r="V496">
        <v>0.17063563429448009</v>
      </c>
      <c r="W496">
        <v>0.59337438536362863</v>
      </c>
      <c r="X496">
        <v>1.945247796756739E-2</v>
      </c>
      <c r="Y496">
        <v>0.35413738843420822</v>
      </c>
      <c r="Z496">
        <v>0.35345552054935031</v>
      </c>
      <c r="AA496">
        <v>0.19243039288192709</v>
      </c>
      <c r="AB496">
        <v>0.29426784364553732</v>
      </c>
      <c r="AC496">
        <v>0.54998227535490696</v>
      </c>
      <c r="AD496">
        <v>0.15505449060719181</v>
      </c>
      <c r="AE496">
        <v>0.17109818957339479</v>
      </c>
      <c r="AF496">
        <v>0.52401857520435446</v>
      </c>
      <c r="AG496">
        <v>0.49351097011235717</v>
      </c>
      <c r="AH496" t="s">
        <v>142</v>
      </c>
      <c r="AI496" s="1">
        <v>44743</v>
      </c>
      <c r="AJ496" t="s">
        <v>43</v>
      </c>
      <c r="AK496">
        <v>29</v>
      </c>
    </row>
    <row r="497" spans="1:37" x14ac:dyDescent="0.25">
      <c r="A497">
        <v>44770</v>
      </c>
      <c r="B497">
        <v>1.0233382676585661</v>
      </c>
      <c r="C497">
        <v>7.1848282668660654E-4</v>
      </c>
      <c r="D497">
        <v>0.31918165504002788</v>
      </c>
      <c r="E497">
        <v>1.280082597596957</v>
      </c>
      <c r="F497">
        <v>6.3818719680549698</v>
      </c>
      <c r="G497">
        <v>0.44056408788508178</v>
      </c>
      <c r="H497">
        <v>0.37050317107173392</v>
      </c>
      <c r="I497">
        <v>0.16709258856768511</v>
      </c>
      <c r="J497">
        <v>0.66817753533336122</v>
      </c>
      <c r="K497">
        <v>2.4473669470722141</v>
      </c>
      <c r="L497">
        <v>0.34095172318800848</v>
      </c>
      <c r="M497">
        <v>0.50307147687148079</v>
      </c>
      <c r="N497">
        <v>0.44435342692516999</v>
      </c>
      <c r="O497">
        <v>0.68625022818695924</v>
      </c>
      <c r="P497">
        <v>1.206907786457605</v>
      </c>
      <c r="Q497">
        <v>1.604331400523676</v>
      </c>
      <c r="R497">
        <v>0.1130894338783472</v>
      </c>
      <c r="S497">
        <v>0.75249308650287328</v>
      </c>
      <c r="T497">
        <v>0.35159693533030029</v>
      </c>
      <c r="U497">
        <v>0.38273722669961202</v>
      </c>
      <c r="V497">
        <v>8.1922419518540499E-2</v>
      </c>
      <c r="W497">
        <v>0.35993088478288232</v>
      </c>
      <c r="X497">
        <v>0.43627537711638259</v>
      </c>
      <c r="Y497">
        <v>0.33919634541478638</v>
      </c>
      <c r="Z497">
        <v>0.9286884107498915</v>
      </c>
      <c r="AA497">
        <v>0.86590294783266752</v>
      </c>
      <c r="AB497">
        <v>1.1300763384727679</v>
      </c>
      <c r="AC497">
        <v>0.45865039128961782</v>
      </c>
      <c r="AD497">
        <v>0.72943773421036795</v>
      </c>
      <c r="AE497">
        <v>1.0045550216674419</v>
      </c>
      <c r="AF497">
        <v>0.77659800684182034</v>
      </c>
      <c r="AG497">
        <v>1.2215996966300831</v>
      </c>
      <c r="AH497" t="s">
        <v>142</v>
      </c>
      <c r="AI497" s="1">
        <v>44743</v>
      </c>
      <c r="AJ497" t="s">
        <v>38</v>
      </c>
      <c r="AK497">
        <v>28</v>
      </c>
    </row>
    <row r="498" spans="1:37" x14ac:dyDescent="0.25">
      <c r="A498">
        <v>44769</v>
      </c>
      <c r="B498">
        <v>0.85677947371240015</v>
      </c>
      <c r="C498">
        <v>0.3268381769555333</v>
      </c>
      <c r="D498">
        <v>2.6408465810523718</v>
      </c>
      <c r="E498">
        <v>1.530090963618532</v>
      </c>
      <c r="F498">
        <v>0.78976968376344414</v>
      </c>
      <c r="G498">
        <v>1.1783206725239219</v>
      </c>
      <c r="H498">
        <v>0.60081936401167346</v>
      </c>
      <c r="I498">
        <v>0.2365703218878791</v>
      </c>
      <c r="J498">
        <v>0.1054311225214722</v>
      </c>
      <c r="K498">
        <v>0.28723655771658663</v>
      </c>
      <c r="L498">
        <v>0.33647927455239501</v>
      </c>
      <c r="M498">
        <v>0.34284706848570828</v>
      </c>
      <c r="N498">
        <v>0.91702730475706429</v>
      </c>
      <c r="O498">
        <v>0.21054403854952941</v>
      </c>
      <c r="P498">
        <v>0.96206686686015308</v>
      </c>
      <c r="Q498">
        <v>0.37515659823382408</v>
      </c>
      <c r="R498">
        <v>3.4153547500250112E-2</v>
      </c>
      <c r="S498">
        <v>0.16099337495464999</v>
      </c>
      <c r="T498">
        <v>0.4005981430268607</v>
      </c>
      <c r="U498">
        <v>1.8243049958179141</v>
      </c>
      <c r="V498">
        <v>0.62804796348382497</v>
      </c>
      <c r="W498">
        <v>0.2423014302679509</v>
      </c>
      <c r="X498">
        <v>0.78635203706134893</v>
      </c>
      <c r="Y498">
        <v>0.33311034291619701</v>
      </c>
      <c r="Z498">
        <v>1.081017167171211</v>
      </c>
      <c r="AA498">
        <v>0.6967657883629651</v>
      </c>
      <c r="AB498">
        <v>0.56824249358791468</v>
      </c>
      <c r="AC498">
        <v>0.63076215849772932</v>
      </c>
      <c r="AD498">
        <v>0.47205701964458169</v>
      </c>
      <c r="AE498">
        <v>1.1507723187961769</v>
      </c>
      <c r="AF498">
        <v>0.87602059631059404</v>
      </c>
      <c r="AG498">
        <v>0.51372502506898221</v>
      </c>
      <c r="AH498" t="s">
        <v>142</v>
      </c>
      <c r="AI498" s="1">
        <v>44743</v>
      </c>
      <c r="AJ498" t="s">
        <v>39</v>
      </c>
      <c r="AK498">
        <v>27</v>
      </c>
    </row>
    <row r="499" spans="1:37" x14ac:dyDescent="0.25">
      <c r="A499">
        <v>44768</v>
      </c>
      <c r="B499">
        <v>9.0636047259951252E-2</v>
      </c>
      <c r="C499">
        <v>4.4433000490363472E-2</v>
      </c>
      <c r="D499">
        <v>7.9121921855612981E-2</v>
      </c>
      <c r="E499">
        <v>0.1128995549889797</v>
      </c>
      <c r="F499">
        <v>7.2774505850161597E-2</v>
      </c>
      <c r="G499">
        <v>2.6376497126773431E-2</v>
      </c>
      <c r="H499">
        <v>0.2497818493860349</v>
      </c>
      <c r="I499">
        <v>1.4711479376760249E-2</v>
      </c>
      <c r="J499">
        <v>0.28821592407106078</v>
      </c>
      <c r="K499">
        <v>8.0747522996638191E-2</v>
      </c>
      <c r="L499">
        <v>6.0008313266950969E-2</v>
      </c>
      <c r="M499">
        <v>4.3437385857487279E-3</v>
      </c>
      <c r="N499">
        <v>5.4138500602682237E-2</v>
      </c>
      <c r="O499">
        <v>8.0961110425227148E-2</v>
      </c>
      <c r="P499">
        <v>0.10043321435454609</v>
      </c>
      <c r="Q499">
        <v>4.0366243850669462E-2</v>
      </c>
      <c r="R499">
        <v>4.7655088947637673E-3</v>
      </c>
      <c r="S499">
        <v>3.1801963795256023E-2</v>
      </c>
      <c r="T499">
        <v>5.0889495304042132E-2</v>
      </c>
      <c r="U499">
        <v>0</v>
      </c>
      <c r="V499">
        <v>2.7377958517461311E-2</v>
      </c>
      <c r="W499">
        <v>0.13338458404735259</v>
      </c>
      <c r="X499">
        <v>3.2386422747500372E-2</v>
      </c>
      <c r="Y499">
        <v>0.15162745612309689</v>
      </c>
      <c r="Z499">
        <v>7.1069065014030444E-2</v>
      </c>
      <c r="AA499">
        <v>8.4105831766458417E-2</v>
      </c>
      <c r="AB499">
        <v>9.2050757484312185E-2</v>
      </c>
      <c r="AC499">
        <v>5.881001280715481E-2</v>
      </c>
      <c r="AD499">
        <v>7.0091719900669758E-2</v>
      </c>
      <c r="AE499">
        <v>6.4938184934231605E-2</v>
      </c>
      <c r="AF499">
        <v>5.5541255584318772E-2</v>
      </c>
      <c r="AG499">
        <v>0.1918699240371767</v>
      </c>
      <c r="AH499" t="s">
        <v>142</v>
      </c>
      <c r="AI499" s="1">
        <v>44743</v>
      </c>
      <c r="AJ499" t="s">
        <v>40</v>
      </c>
      <c r="AK499">
        <v>26</v>
      </c>
    </row>
    <row r="500" spans="1:37" x14ac:dyDescent="0.25">
      <c r="A500">
        <v>44767</v>
      </c>
      <c r="B500">
        <v>0.20293559332167141</v>
      </c>
      <c r="C500">
        <v>1.1510621716726869E-3</v>
      </c>
      <c r="D500">
        <v>5.168227471855337E-3</v>
      </c>
      <c r="E500">
        <v>0.25452868589425209</v>
      </c>
      <c r="F500">
        <v>3.5448205947591238E-2</v>
      </c>
      <c r="G500">
        <v>0.28562901628165321</v>
      </c>
      <c r="H500">
        <v>0.15608270696575779</v>
      </c>
      <c r="I500">
        <v>1.208122362689984E-2</v>
      </c>
      <c r="J500">
        <v>0</v>
      </c>
      <c r="K500">
        <v>1.7432914384603499E-2</v>
      </c>
      <c r="L500">
        <v>1.750628904996113E-2</v>
      </c>
      <c r="M500">
        <v>0.21724378954693921</v>
      </c>
      <c r="N500">
        <v>0.1135328792583454</v>
      </c>
      <c r="O500">
        <v>0.4289688433093008</v>
      </c>
      <c r="P500">
        <v>0.1349399215638927</v>
      </c>
      <c r="Q500">
        <v>7.6778307060180601E-2</v>
      </c>
      <c r="R500">
        <v>0</v>
      </c>
      <c r="S500">
        <v>4.641716342064784E-2</v>
      </c>
      <c r="T500">
        <v>0.40554784763358409</v>
      </c>
      <c r="U500">
        <v>2.0120408282749041E-3</v>
      </c>
      <c r="V500">
        <v>3.7428340342363982E-2</v>
      </c>
      <c r="W500">
        <v>0.13103620249733941</v>
      </c>
      <c r="X500">
        <v>0.22786207975812059</v>
      </c>
      <c r="Y500">
        <v>2.4082920289631202E-2</v>
      </c>
      <c r="Z500">
        <v>0.29626421562508809</v>
      </c>
      <c r="AA500">
        <v>7.0310717186839178E-2</v>
      </c>
      <c r="AB500">
        <v>0.2179044719436794</v>
      </c>
      <c r="AC500">
        <v>6.9106231390596365E-2</v>
      </c>
      <c r="AD500">
        <v>5.2487761240136009E-2</v>
      </c>
      <c r="AE500">
        <v>0.16598023493802999</v>
      </c>
      <c r="AF500">
        <v>0.20594692695936631</v>
      </c>
      <c r="AG500">
        <v>0.20758786801679621</v>
      </c>
      <c r="AH500" t="s">
        <v>142</v>
      </c>
      <c r="AI500" s="1">
        <v>44743</v>
      </c>
      <c r="AJ500" t="s">
        <v>41</v>
      </c>
      <c r="AK500">
        <v>25</v>
      </c>
    </row>
    <row r="501" spans="1:37" x14ac:dyDescent="0.25">
      <c r="A501">
        <v>44764</v>
      </c>
      <c r="B501">
        <v>0.30869803249408789</v>
      </c>
      <c r="C501">
        <v>2.0652993588376971E-4</v>
      </c>
      <c r="D501">
        <v>1.8278488553328969E-3</v>
      </c>
      <c r="E501">
        <v>2.1972775559074859E-2</v>
      </c>
      <c r="F501">
        <v>0.55175061391072611</v>
      </c>
      <c r="G501">
        <v>1.1226805395305741E-2</v>
      </c>
      <c r="H501">
        <v>0.12762350180141069</v>
      </c>
      <c r="I501">
        <v>4.4228203914223599E-3</v>
      </c>
      <c r="J501">
        <v>2.3315873194973479E-2</v>
      </c>
      <c r="K501">
        <v>5.2306372047645436E-4</v>
      </c>
      <c r="L501">
        <v>1.291915365512446</v>
      </c>
      <c r="M501">
        <v>4.9693874394996687E-2</v>
      </c>
      <c r="N501">
        <v>0.14432789663623019</v>
      </c>
      <c r="O501">
        <v>7.1261394273921017E-2</v>
      </c>
      <c r="P501">
        <v>3.460038449865293</v>
      </c>
      <c r="Q501">
        <v>0.16130472517510169</v>
      </c>
      <c r="R501">
        <v>5.561491567873853E-4</v>
      </c>
      <c r="S501">
        <v>8.5453017250912353E-3</v>
      </c>
      <c r="T501">
        <v>0.20667720049211441</v>
      </c>
      <c r="U501">
        <v>1.5772471930445911E-3</v>
      </c>
      <c r="V501">
        <v>3.4645427362847217E-2</v>
      </c>
      <c r="W501">
        <v>1.3792824142966811E-2</v>
      </c>
      <c r="X501">
        <v>0.76601317227613408</v>
      </c>
      <c r="Y501">
        <v>0.1050880813520451</v>
      </c>
      <c r="Z501">
        <v>0.19466821119399891</v>
      </c>
      <c r="AA501">
        <v>0.30115407227043139</v>
      </c>
      <c r="AB501">
        <v>0.26038060454775419</v>
      </c>
      <c r="AC501">
        <v>0.16947842704849381</v>
      </c>
      <c r="AD501">
        <v>0.17580617181873201</v>
      </c>
      <c r="AE501">
        <v>0.1143477352189443</v>
      </c>
      <c r="AF501">
        <v>0.11310284439590371</v>
      </c>
      <c r="AG501">
        <v>1.07303578269486</v>
      </c>
      <c r="AH501" t="s">
        <v>143</v>
      </c>
      <c r="AI501" s="1">
        <v>44743</v>
      </c>
      <c r="AJ501" t="s">
        <v>43</v>
      </c>
      <c r="AK501">
        <v>22</v>
      </c>
    </row>
    <row r="502" spans="1:37" x14ac:dyDescent="0.25">
      <c r="A502">
        <v>44763</v>
      </c>
      <c r="B502">
        <v>0.36881478339394991</v>
      </c>
      <c r="C502">
        <v>1.1376359403095671</v>
      </c>
      <c r="D502">
        <v>0.1068729007181007</v>
      </c>
      <c r="E502">
        <v>3.7921960128978409E-2</v>
      </c>
      <c r="F502">
        <v>9.4422643699321976E-2</v>
      </c>
      <c r="G502">
        <v>4.888194310730158E-3</v>
      </c>
      <c r="H502">
        <v>0.20549154411348741</v>
      </c>
      <c r="I502">
        <v>0.21481029096038809</v>
      </c>
      <c r="J502">
        <v>1.1302369185950159E-2</v>
      </c>
      <c r="K502">
        <v>0.23245555336374929</v>
      </c>
      <c r="L502">
        <v>0.1298447261400435</v>
      </c>
      <c r="M502">
        <v>4.856609574304574E-2</v>
      </c>
      <c r="N502">
        <v>0.1730922011422753</v>
      </c>
      <c r="O502">
        <v>4.4847700837745202E-3</v>
      </c>
      <c r="P502">
        <v>0.4909934385143947</v>
      </c>
      <c r="Q502">
        <v>0.24874186007263549</v>
      </c>
      <c r="R502">
        <v>8.713497241597784E-3</v>
      </c>
      <c r="S502">
        <v>0.1066370979198043</v>
      </c>
      <c r="T502">
        <v>0.51518615256230726</v>
      </c>
      <c r="U502">
        <v>0</v>
      </c>
      <c r="V502">
        <v>2.8872700459542221E-2</v>
      </c>
      <c r="W502">
        <v>3.2580895067491809</v>
      </c>
      <c r="X502">
        <v>0.3719186446908076</v>
      </c>
      <c r="Y502">
        <v>0.37751951956082869</v>
      </c>
      <c r="Z502">
        <v>0.31490638708902202</v>
      </c>
      <c r="AA502">
        <v>0.29601204014787308</v>
      </c>
      <c r="AB502">
        <v>0.24014000572767019</v>
      </c>
      <c r="AC502">
        <v>0.15972482662392631</v>
      </c>
      <c r="AD502">
        <v>0.51520053065892502</v>
      </c>
      <c r="AE502">
        <v>0.1753642223851743</v>
      </c>
      <c r="AF502">
        <v>0.1670999515190697</v>
      </c>
      <c r="AG502">
        <v>0.63898913536285362</v>
      </c>
      <c r="AH502" t="s">
        <v>143</v>
      </c>
      <c r="AI502" s="1">
        <v>44743</v>
      </c>
      <c r="AJ502" t="s">
        <v>38</v>
      </c>
      <c r="AK502">
        <v>21</v>
      </c>
    </row>
    <row r="503" spans="1:37" x14ac:dyDescent="0.25">
      <c r="A503">
        <v>44762</v>
      </c>
      <c r="B503">
        <v>1.527013392567292</v>
      </c>
      <c r="C503">
        <v>4.0854695054044194</v>
      </c>
      <c r="D503">
        <v>0.24017694174721649</v>
      </c>
      <c r="E503">
        <v>1.377248911401888</v>
      </c>
      <c r="F503">
        <v>0.50172181198596855</v>
      </c>
      <c r="G503">
        <v>1.2131921916566979</v>
      </c>
      <c r="H503">
        <v>0.94564201566229034</v>
      </c>
      <c r="I503">
        <v>0.38033842734877937</v>
      </c>
      <c r="J503">
        <v>0.24079143156571989</v>
      </c>
      <c r="K503">
        <v>7.8600262115336843</v>
      </c>
      <c r="L503">
        <v>0.25868863611047349</v>
      </c>
      <c r="M503">
        <v>0.11527424136772289</v>
      </c>
      <c r="N503">
        <v>1.059004071508487</v>
      </c>
      <c r="O503">
        <v>0.90619502685615394</v>
      </c>
      <c r="P503">
        <v>0.80833820840777248</v>
      </c>
      <c r="Q503">
        <v>0.70790082769039886</v>
      </c>
      <c r="R503">
        <v>0.17494751068423731</v>
      </c>
      <c r="S503">
        <v>0.35875623394291711</v>
      </c>
      <c r="T503">
        <v>0.21450790025652319</v>
      </c>
      <c r="U503">
        <v>1.3991315535883191</v>
      </c>
      <c r="V503">
        <v>3.505296599363195</v>
      </c>
      <c r="W503">
        <v>6.0696708424319503</v>
      </c>
      <c r="X503">
        <v>1.6286289126018889</v>
      </c>
      <c r="Y503">
        <v>0.6479780404772878</v>
      </c>
      <c r="Z503">
        <v>2.0087983245770951</v>
      </c>
      <c r="AA503">
        <v>1.262809457086985</v>
      </c>
      <c r="AB503">
        <v>1.0121450940588881</v>
      </c>
      <c r="AC503">
        <v>0.36056468916294648</v>
      </c>
      <c r="AD503">
        <v>0.45357259564024888</v>
      </c>
      <c r="AE503">
        <v>1.345268219458889</v>
      </c>
      <c r="AF503">
        <v>1.1908699289885929</v>
      </c>
      <c r="AG503">
        <v>2.0368901325753259</v>
      </c>
      <c r="AH503" t="s">
        <v>143</v>
      </c>
      <c r="AI503" s="1">
        <v>44743</v>
      </c>
      <c r="AJ503" t="s">
        <v>39</v>
      </c>
      <c r="AK503">
        <v>20</v>
      </c>
    </row>
    <row r="504" spans="1:37" x14ac:dyDescent="0.25">
      <c r="A504">
        <v>44761</v>
      </c>
      <c r="B504">
        <v>0.83522986777977193</v>
      </c>
      <c r="C504">
        <v>0.75460367080961299</v>
      </c>
      <c r="D504">
        <v>0.40965793788557969</v>
      </c>
      <c r="E504">
        <v>0.76907537674151583</v>
      </c>
      <c r="F504">
        <v>0.58026368063515033</v>
      </c>
      <c r="G504">
        <v>0.29650345127078331</v>
      </c>
      <c r="H504">
        <v>0.87192418970338248</v>
      </c>
      <c r="I504">
        <v>0.42923293745288249</v>
      </c>
      <c r="J504">
        <v>1.1454318343577601</v>
      </c>
      <c r="K504">
        <v>8.0772459580427544E-2</v>
      </c>
      <c r="L504">
        <v>0.126320239217142</v>
      </c>
      <c r="M504">
        <v>2.544913442192231</v>
      </c>
      <c r="N504">
        <v>1.166341867789874</v>
      </c>
      <c r="O504">
        <v>1.3121482409572721E-3</v>
      </c>
      <c r="P504">
        <v>0.23768966344982481</v>
      </c>
      <c r="Q504">
        <v>6.7474630451125894E-2</v>
      </c>
      <c r="R504">
        <v>4.5225922216479681E-4</v>
      </c>
      <c r="S504">
        <v>1.501060968837876E-2</v>
      </c>
      <c r="T504">
        <v>0.29707207948140191</v>
      </c>
      <c r="U504">
        <v>1.561703410513879E-2</v>
      </c>
      <c r="V504">
        <v>0.31261489021920108</v>
      </c>
      <c r="W504">
        <v>0.24296560909821349</v>
      </c>
      <c r="X504">
        <v>0.45184246937784411</v>
      </c>
      <c r="Y504">
        <v>0.15507755072333229</v>
      </c>
      <c r="Z504">
        <v>0.77653198891071884</v>
      </c>
      <c r="AA504">
        <v>0.70265054701686436</v>
      </c>
      <c r="AB504">
        <v>0.33844410841642952</v>
      </c>
      <c r="AC504">
        <v>1.373966600820814</v>
      </c>
      <c r="AD504">
        <v>0.56660784113603069</v>
      </c>
      <c r="AE504">
        <v>0.77217802084526177</v>
      </c>
      <c r="AF504">
        <v>0.48770042974891731</v>
      </c>
      <c r="AG504">
        <v>1.2141728113896311</v>
      </c>
      <c r="AH504" t="s">
        <v>143</v>
      </c>
      <c r="AI504" s="1">
        <v>44743</v>
      </c>
      <c r="AJ504" t="s">
        <v>40</v>
      </c>
      <c r="AK504">
        <v>19</v>
      </c>
    </row>
    <row r="505" spans="1:37" x14ac:dyDescent="0.25">
      <c r="A505">
        <v>44760</v>
      </c>
      <c r="B505">
        <v>0.40880339064673049</v>
      </c>
      <c r="C505">
        <v>0.1012791057537852</v>
      </c>
      <c r="D505">
        <v>0.13341738457815111</v>
      </c>
      <c r="E505">
        <v>2.869032872380697E-2</v>
      </c>
      <c r="F505">
        <v>0.14329789174672991</v>
      </c>
      <c r="G505">
        <v>0.2311406739124133</v>
      </c>
      <c r="H505">
        <v>0.25613615156409392</v>
      </c>
      <c r="I505">
        <v>0.19208973415874681</v>
      </c>
      <c r="J505">
        <v>0.41766294793156927</v>
      </c>
      <c r="K505">
        <v>7.5323695543749306E-2</v>
      </c>
      <c r="L505">
        <v>2.994376495633495E-2</v>
      </c>
      <c r="M505">
        <v>7.5693226548392584E-2</v>
      </c>
      <c r="N505">
        <v>0.1448408761294061</v>
      </c>
      <c r="O505">
        <v>1.030888145875281</v>
      </c>
      <c r="P505">
        <v>5.9104479158911122E-2</v>
      </c>
      <c r="Q505">
        <v>3.1831265225567548E-2</v>
      </c>
      <c r="R505">
        <v>2.2837820862808191E-3</v>
      </c>
      <c r="S505">
        <v>5.0282970524024853E-3</v>
      </c>
      <c r="T505">
        <v>0.70337273911873732</v>
      </c>
      <c r="U505">
        <v>0.77046045740820601</v>
      </c>
      <c r="V505">
        <v>0.39362968112489538</v>
      </c>
      <c r="W505">
        <v>2.0464345517423089E-2</v>
      </c>
      <c r="X505">
        <v>1.0403014484363291</v>
      </c>
      <c r="Y505">
        <v>0.14787164215940671</v>
      </c>
      <c r="Z505">
        <v>0.30494095457712223</v>
      </c>
      <c r="AA505">
        <v>0.25067811630675729</v>
      </c>
      <c r="AB505">
        <v>0.44510079870957009</v>
      </c>
      <c r="AC505">
        <v>0.1048848848677793</v>
      </c>
      <c r="AD505">
        <v>3.5228341087249447E-2</v>
      </c>
      <c r="AE505">
        <v>0.14747788104108631</v>
      </c>
      <c r="AF505">
        <v>0.3513976170968181</v>
      </c>
      <c r="AG505">
        <v>0.68797823052728602</v>
      </c>
      <c r="AH505" t="s">
        <v>143</v>
      </c>
      <c r="AI505" s="1">
        <v>44743</v>
      </c>
      <c r="AJ505" t="s">
        <v>41</v>
      </c>
      <c r="AK505">
        <v>18</v>
      </c>
    </row>
    <row r="506" spans="1:37" x14ac:dyDescent="0.25">
      <c r="A506">
        <v>44757</v>
      </c>
      <c r="B506">
        <v>0.47315779870460672</v>
      </c>
      <c r="C506">
        <v>0</v>
      </c>
      <c r="D506">
        <v>1.9736302293997528E-2</v>
      </c>
      <c r="E506">
        <v>0.13579415651741661</v>
      </c>
      <c r="F506">
        <v>6.4171316676559717E-2</v>
      </c>
      <c r="G506">
        <v>0.33004690332661762</v>
      </c>
      <c r="H506">
        <v>0.88948903777002564</v>
      </c>
      <c r="I506">
        <v>0.29538186999794569</v>
      </c>
      <c r="J506">
        <v>1.155386093143145E-2</v>
      </c>
      <c r="K506">
        <v>7.2882567964392894E-2</v>
      </c>
      <c r="L506">
        <v>0.77165825610804584</v>
      </c>
      <c r="M506">
        <v>7.4636120569696249E-2</v>
      </c>
      <c r="N506">
        <v>0.11966110771485559</v>
      </c>
      <c r="O506">
        <v>1.055112770018555</v>
      </c>
      <c r="P506">
        <v>0.20855533169088639</v>
      </c>
      <c r="Q506">
        <v>5.0077886867863637E-2</v>
      </c>
      <c r="R506">
        <v>0.91151869746911174</v>
      </c>
      <c r="S506">
        <v>1.1033124113380239</v>
      </c>
      <c r="T506">
        <v>7.5786691154833927E-2</v>
      </c>
      <c r="U506">
        <v>1.177117450829664E-2</v>
      </c>
      <c r="V506">
        <v>0.13836188319724591</v>
      </c>
      <c r="W506">
        <v>0.26566028878971182</v>
      </c>
      <c r="X506">
        <v>0.33900260065121401</v>
      </c>
      <c r="Y506">
        <v>3.6308460985964519E-2</v>
      </c>
      <c r="Z506">
        <v>0.48942878826510577</v>
      </c>
      <c r="AA506">
        <v>0.24089814227786499</v>
      </c>
      <c r="AB506">
        <v>0.2584171037534832</v>
      </c>
      <c r="AC506">
        <v>0.16103019334235799</v>
      </c>
      <c r="AD506">
        <v>0.1232324271867129</v>
      </c>
      <c r="AE506">
        <v>4.2849423384897473E-2</v>
      </c>
      <c r="AF506">
        <v>0.37609347946983362</v>
      </c>
      <c r="AG506">
        <v>1.299818867688308</v>
      </c>
      <c r="AH506" t="s">
        <v>144</v>
      </c>
      <c r="AI506" s="1">
        <v>44743</v>
      </c>
      <c r="AJ506" t="s">
        <v>43</v>
      </c>
      <c r="AK506">
        <v>15</v>
      </c>
    </row>
    <row r="507" spans="1:37" x14ac:dyDescent="0.25">
      <c r="A507">
        <v>44756</v>
      </c>
      <c r="B507">
        <v>2.0748585947862761</v>
      </c>
      <c r="C507">
        <v>8.2083267174529503E-2</v>
      </c>
      <c r="D507">
        <v>9.9745656548735531E-2</v>
      </c>
      <c r="E507">
        <v>0.72519042685227442</v>
      </c>
      <c r="F507">
        <v>1.571917657108882</v>
      </c>
      <c r="G507">
        <v>11.33609814209284</v>
      </c>
      <c r="H507">
        <v>0.1543818845382309</v>
      </c>
      <c r="I507">
        <v>0.89994098717818294</v>
      </c>
      <c r="J507">
        <v>0.33506772175183641</v>
      </c>
      <c r="K507">
        <v>0.80295736728574585</v>
      </c>
      <c r="L507">
        <v>0.28945614827439609</v>
      </c>
      <c r="M507">
        <v>0.84962238459726391</v>
      </c>
      <c r="N507">
        <v>2.0531868756518641</v>
      </c>
      <c r="O507">
        <v>0.31345840986807932</v>
      </c>
      <c r="P507">
        <v>3.43588113020901</v>
      </c>
      <c r="Q507">
        <v>0.2316022841508647</v>
      </c>
      <c r="R507">
        <v>13.788465666027109</v>
      </c>
      <c r="S507">
        <v>0.39363871159705022</v>
      </c>
      <c r="T507">
        <v>1.566892107811598</v>
      </c>
      <c r="U507">
        <v>0.18173078974930221</v>
      </c>
      <c r="V507">
        <v>8.029686540631624E-2</v>
      </c>
      <c r="W507">
        <v>0.1718233001521588</v>
      </c>
      <c r="X507">
        <v>0.68855781671918947</v>
      </c>
      <c r="Y507">
        <v>0.19222665628148389</v>
      </c>
      <c r="Z507">
        <v>3.1664378403538511</v>
      </c>
      <c r="AA507">
        <v>1.7104935368274701</v>
      </c>
      <c r="AB507">
        <v>0.68449863707180958</v>
      </c>
      <c r="AC507">
        <v>0.36501799221743442</v>
      </c>
      <c r="AD507">
        <v>0.41037493390640167</v>
      </c>
      <c r="AE507">
        <v>2.4217649144428539</v>
      </c>
      <c r="AF507">
        <v>1.8216611724333589</v>
      </c>
      <c r="AG507">
        <v>1.767900818972735</v>
      </c>
      <c r="AH507" t="s">
        <v>144</v>
      </c>
      <c r="AI507" s="1">
        <v>44743</v>
      </c>
      <c r="AJ507" t="s">
        <v>38</v>
      </c>
      <c r="AK507">
        <v>14</v>
      </c>
    </row>
    <row r="508" spans="1:37" x14ac:dyDescent="0.25">
      <c r="A508">
        <v>44755</v>
      </c>
      <c r="B508">
        <v>0.73161044199261338</v>
      </c>
      <c r="C508">
        <v>0.28962587495544873</v>
      </c>
      <c r="D508">
        <v>2.7104743945472931</v>
      </c>
      <c r="E508">
        <v>0.33250746930183073</v>
      </c>
      <c r="F508">
        <v>5.562535273634938E-2</v>
      </c>
      <c r="G508">
        <v>0.77002412442607815</v>
      </c>
      <c r="H508">
        <v>0.55401665604545325</v>
      </c>
      <c r="I508">
        <v>0.52269847591372531</v>
      </c>
      <c r="J508">
        <v>0.31406772330138488</v>
      </c>
      <c r="K508">
        <v>0.84401306359285133</v>
      </c>
      <c r="L508">
        <v>0.18950946206755179</v>
      </c>
      <c r="M508">
        <v>0.121316052278368</v>
      </c>
      <c r="N508">
        <v>0.20373093857602609</v>
      </c>
      <c r="O508">
        <v>1.07875972345413</v>
      </c>
      <c r="P508">
        <v>0.85079357233225195</v>
      </c>
      <c r="Q508">
        <v>1.455734211355576</v>
      </c>
      <c r="R508">
        <v>9.7528229974514741E-2</v>
      </c>
      <c r="S508">
        <v>0.26328532126283</v>
      </c>
      <c r="T508">
        <v>0.65813140008504833</v>
      </c>
      <c r="U508">
        <v>1.7231459666644619E-3</v>
      </c>
      <c r="V508">
        <v>0.43530421228755078</v>
      </c>
      <c r="W508">
        <v>7.677697795482015E-2</v>
      </c>
      <c r="X508">
        <v>0.45213854638538659</v>
      </c>
      <c r="Y508">
        <v>8.6203062405229874E-2</v>
      </c>
      <c r="Z508">
        <v>0.64881760437671121</v>
      </c>
      <c r="AA508">
        <v>0.44055538775345038</v>
      </c>
      <c r="AB508">
        <v>0.96272851438895202</v>
      </c>
      <c r="AC508">
        <v>0.40426992076435042</v>
      </c>
      <c r="AD508">
        <v>0.2487111478475752</v>
      </c>
      <c r="AE508">
        <v>0.28612115371303443</v>
      </c>
      <c r="AF508">
        <v>0.87878184542978699</v>
      </c>
      <c r="AG508">
        <v>0.57910591441226589</v>
      </c>
      <c r="AH508" t="s">
        <v>144</v>
      </c>
      <c r="AI508" s="1">
        <v>44743</v>
      </c>
      <c r="AJ508" t="s">
        <v>39</v>
      </c>
      <c r="AK508">
        <v>13</v>
      </c>
    </row>
    <row r="509" spans="1:37" x14ac:dyDescent="0.25">
      <c r="A509">
        <v>44754</v>
      </c>
      <c r="B509">
        <v>3.5455718798803342</v>
      </c>
      <c r="C509">
        <v>2.2385224391457532</v>
      </c>
      <c r="D509">
        <v>1.165285726442252</v>
      </c>
      <c r="E509">
        <v>4.9687087005725514</v>
      </c>
      <c r="F509">
        <v>13.041305095267351</v>
      </c>
      <c r="G509">
        <v>2.746903155351303</v>
      </c>
      <c r="H509">
        <v>2.243292289012297</v>
      </c>
      <c r="I509">
        <v>2.5749848352685381</v>
      </c>
      <c r="J509">
        <v>4.3430837384191836</v>
      </c>
      <c r="K509">
        <v>0.83674505782885356</v>
      </c>
      <c r="L509">
        <v>0.65500147060539893</v>
      </c>
      <c r="M509">
        <v>1.5034463816219139</v>
      </c>
      <c r="N509">
        <v>4.1132066844365482</v>
      </c>
      <c r="O509">
        <v>0.72498119547646012</v>
      </c>
      <c r="P509">
        <v>2.173489673492186</v>
      </c>
      <c r="Q509">
        <v>0.64229358827250205</v>
      </c>
      <c r="R509">
        <v>6.0619159406192322</v>
      </c>
      <c r="S509">
        <v>0.64832832497314807</v>
      </c>
      <c r="T509">
        <v>2.6591211754413551</v>
      </c>
      <c r="U509">
        <v>5.9831246368884621</v>
      </c>
      <c r="V509">
        <v>2.5741661507495821</v>
      </c>
      <c r="W509">
        <v>3.5745142726664092</v>
      </c>
      <c r="X509">
        <v>3.7665067362157321</v>
      </c>
      <c r="Y509">
        <v>1.2253297216334229</v>
      </c>
      <c r="Z509">
        <v>4.011093809684076</v>
      </c>
      <c r="AA509">
        <v>3.4000230266760751</v>
      </c>
      <c r="AB509">
        <v>3.136879650329464</v>
      </c>
      <c r="AC509">
        <v>1.646407930811375</v>
      </c>
      <c r="AD509">
        <v>0.79343967764239454</v>
      </c>
      <c r="AE509">
        <v>2.506770362374243</v>
      </c>
      <c r="AF509">
        <v>4.5097519243072792</v>
      </c>
      <c r="AG509">
        <v>3.087363258987446</v>
      </c>
      <c r="AH509" t="s">
        <v>144</v>
      </c>
      <c r="AI509" s="1">
        <v>44743</v>
      </c>
      <c r="AJ509" t="s">
        <v>40</v>
      </c>
      <c r="AK509">
        <v>12</v>
      </c>
    </row>
    <row r="510" spans="1:37" x14ac:dyDescent="0.25">
      <c r="A510">
        <v>44753</v>
      </c>
      <c r="B510">
        <v>0.38161300025631317</v>
      </c>
      <c r="C510">
        <v>2.721856701001322E-3</v>
      </c>
      <c r="D510">
        <v>0.23873299046803501</v>
      </c>
      <c r="E510">
        <v>0.18189692040853209</v>
      </c>
      <c r="F510">
        <v>1.115781266071751</v>
      </c>
      <c r="G510">
        <v>5.8563704292866108E-2</v>
      </c>
      <c r="H510">
        <v>0.17955884341717751</v>
      </c>
      <c r="I510">
        <v>0.78813075116820486</v>
      </c>
      <c r="J510">
        <v>2.816747498944704E-2</v>
      </c>
      <c r="K510">
        <v>6.2851582206828294E-2</v>
      </c>
      <c r="L510">
        <v>3.4325464218391763E-2</v>
      </c>
      <c r="M510">
        <v>0.13545349562869591</v>
      </c>
      <c r="N510">
        <v>0.30245426574850359</v>
      </c>
      <c r="O510">
        <v>1.070027110634922</v>
      </c>
      <c r="P510">
        <v>0.39676791765935071</v>
      </c>
      <c r="Q510">
        <v>2.5558948769930149E-2</v>
      </c>
      <c r="R510">
        <v>0</v>
      </c>
      <c r="S510">
        <v>2.5282036445383571E-2</v>
      </c>
      <c r="T510">
        <v>1.0546855171465681</v>
      </c>
      <c r="U510">
        <v>1.991857914158751E-3</v>
      </c>
      <c r="V510">
        <v>0.1243851143769333</v>
      </c>
      <c r="W510">
        <v>0.81181508775447087</v>
      </c>
      <c r="X510">
        <v>9.118036409314953E-2</v>
      </c>
      <c r="Y510">
        <v>4.1997327659630268E-2</v>
      </c>
      <c r="Z510">
        <v>0.15345403995192419</v>
      </c>
      <c r="AA510">
        <v>0.36609441425596811</v>
      </c>
      <c r="AB510">
        <v>0.51594155309551348</v>
      </c>
      <c r="AC510">
        <v>0.28387020685699499</v>
      </c>
      <c r="AD510">
        <v>2.651322058536032E-2</v>
      </c>
      <c r="AE510">
        <v>0.31944315966399223</v>
      </c>
      <c r="AF510">
        <v>0.2632124954785755</v>
      </c>
      <c r="AG510">
        <v>0.58514502557053705</v>
      </c>
      <c r="AH510" t="s">
        <v>144</v>
      </c>
      <c r="AI510" s="1">
        <v>44743</v>
      </c>
      <c r="AJ510" t="s">
        <v>41</v>
      </c>
      <c r="AK510">
        <v>11</v>
      </c>
    </row>
    <row r="511" spans="1:37" x14ac:dyDescent="0.25">
      <c r="A511">
        <v>44750</v>
      </c>
      <c r="B511">
        <v>1.3601900767830959</v>
      </c>
      <c r="C511">
        <v>9.0460876490927513E-3</v>
      </c>
      <c r="D511">
        <v>0.44578330768960073</v>
      </c>
      <c r="E511">
        <v>3.1288116892828621</v>
      </c>
      <c r="F511">
        <v>2.9100423380741329</v>
      </c>
      <c r="G511">
        <v>2.383665132313848</v>
      </c>
      <c r="H511">
        <v>0.2603589180243096</v>
      </c>
      <c r="I511">
        <v>0.33409928226291852</v>
      </c>
      <c r="J511">
        <v>8.7675824830753646E-2</v>
      </c>
      <c r="K511">
        <v>0.61603494761599786</v>
      </c>
      <c r="L511">
        <v>0.1974532857886481</v>
      </c>
      <c r="M511">
        <v>0.1147087229283401</v>
      </c>
      <c r="N511">
        <v>0.80106712096918486</v>
      </c>
      <c r="O511">
        <v>0.17281846703997009</v>
      </c>
      <c r="P511">
        <v>1.6212395956458061</v>
      </c>
      <c r="Q511">
        <v>2.9977324440320401E-2</v>
      </c>
      <c r="R511">
        <v>3.7931250463611619</v>
      </c>
      <c r="S511">
        <v>2.0406276077552459</v>
      </c>
      <c r="T511">
        <v>0.29188361433708238</v>
      </c>
      <c r="U511">
        <v>1.7276732973564671E-4</v>
      </c>
      <c r="V511">
        <v>0.1477661494906708</v>
      </c>
      <c r="W511">
        <v>0.68807102136703169</v>
      </c>
      <c r="X511">
        <v>2.4287424540036082</v>
      </c>
      <c r="Y511">
        <v>0.38240287572553949</v>
      </c>
      <c r="Z511">
        <v>2.492610833083909</v>
      </c>
      <c r="AA511">
        <v>0.67152069389650704</v>
      </c>
      <c r="AB511">
        <v>0.44514167479558109</v>
      </c>
      <c r="AC511">
        <v>0.30983160692034573</v>
      </c>
      <c r="AD511">
        <v>0.34631194061559839</v>
      </c>
      <c r="AE511">
        <v>1.3862675786810441</v>
      </c>
      <c r="AF511">
        <v>1.5389067209158389</v>
      </c>
      <c r="AG511">
        <v>1.111060705588657</v>
      </c>
      <c r="AH511" t="s">
        <v>145</v>
      </c>
      <c r="AI511" s="1">
        <v>44743</v>
      </c>
      <c r="AJ511" t="s">
        <v>43</v>
      </c>
      <c r="AK511">
        <v>8</v>
      </c>
    </row>
    <row r="512" spans="1:37" x14ac:dyDescent="0.25">
      <c r="A512">
        <v>44749</v>
      </c>
      <c r="B512">
        <v>0.89382722170782603</v>
      </c>
      <c r="C512">
        <v>1.0768370079068379</v>
      </c>
      <c r="D512">
        <v>1.082872299210849</v>
      </c>
      <c r="E512">
        <v>0.71699556984502888</v>
      </c>
      <c r="F512">
        <v>3.9643622002699302E-2</v>
      </c>
      <c r="G512">
        <v>0.26432936685573388</v>
      </c>
      <c r="H512">
        <v>2.489340130094448</v>
      </c>
      <c r="I512">
        <v>1.0066813803230059</v>
      </c>
      <c r="J512">
        <v>6.7064668306622707E-2</v>
      </c>
      <c r="K512">
        <v>0.69079461548420462</v>
      </c>
      <c r="L512">
        <v>0.1066206172622641</v>
      </c>
      <c r="M512">
        <v>0.2499231581846991</v>
      </c>
      <c r="N512">
        <v>0.42596990058421291</v>
      </c>
      <c r="O512">
        <v>0.64659124877785201</v>
      </c>
      <c r="P512">
        <v>0.46311458931465582</v>
      </c>
      <c r="Q512">
        <v>0.4514457587071925</v>
      </c>
      <c r="R512">
        <v>0.46511535996092113</v>
      </c>
      <c r="S512">
        <v>0.84647616861459052</v>
      </c>
      <c r="T512">
        <v>0.63181829225394548</v>
      </c>
      <c r="U512">
        <v>0.24481279245757639</v>
      </c>
      <c r="V512">
        <v>0.27896821458647458</v>
      </c>
      <c r="W512">
        <v>0.36934967484979653</v>
      </c>
      <c r="X512">
        <v>1.0058880088827511</v>
      </c>
      <c r="Y512">
        <v>0.150245823195991</v>
      </c>
      <c r="Z512">
        <v>0.93493081617323004</v>
      </c>
      <c r="AA512">
        <v>0.5364428866638179</v>
      </c>
      <c r="AB512">
        <v>0.66569874658822481</v>
      </c>
      <c r="AC512">
        <v>0.33505225200846023</v>
      </c>
      <c r="AD512">
        <v>0.82376771823189299</v>
      </c>
      <c r="AE512">
        <v>0.6124012302745252</v>
      </c>
      <c r="AF512">
        <v>0.68333153286087644</v>
      </c>
      <c r="AG512">
        <v>0.58281170810526406</v>
      </c>
      <c r="AH512" t="s">
        <v>145</v>
      </c>
      <c r="AI512" s="1">
        <v>44743</v>
      </c>
      <c r="AJ512" t="s">
        <v>38</v>
      </c>
      <c r="AK512">
        <v>7</v>
      </c>
    </row>
    <row r="513" spans="1:37" x14ac:dyDescent="0.25">
      <c r="A513">
        <v>44748</v>
      </c>
      <c r="B513">
        <v>7.1241637082874232E-2</v>
      </c>
      <c r="C513">
        <v>2.6267632580304111E-4</v>
      </c>
      <c r="D513">
        <v>3.050592070314025E-3</v>
      </c>
      <c r="E513">
        <v>3.3334927772962673E-2</v>
      </c>
      <c r="F513">
        <v>3.4873441853777009E-3</v>
      </c>
      <c r="G513">
        <v>1.399096682412039E-2</v>
      </c>
      <c r="H513">
        <v>0.1214139879614136</v>
      </c>
      <c r="I513">
        <v>3.8864189959083119E-2</v>
      </c>
      <c r="J513">
        <v>0</v>
      </c>
      <c r="K513">
        <v>0</v>
      </c>
      <c r="L513">
        <v>6.4098265991563944E-2</v>
      </c>
      <c r="M513">
        <v>3.1652524557581313E-5</v>
      </c>
      <c r="N513">
        <v>2.3993194417589639E-2</v>
      </c>
      <c r="O513">
        <v>0.16006322097630679</v>
      </c>
      <c r="P513">
        <v>2.9638170798565022E-3</v>
      </c>
      <c r="Q513">
        <v>0.14303659563965751</v>
      </c>
      <c r="R513">
        <v>0</v>
      </c>
      <c r="S513">
        <v>9.9807375007986664E-3</v>
      </c>
      <c r="T513">
        <v>0.32876669073295428</v>
      </c>
      <c r="U513">
        <v>0</v>
      </c>
      <c r="V513">
        <v>3.2827587865943177E-2</v>
      </c>
      <c r="W513">
        <v>0.26779399207817722</v>
      </c>
      <c r="X513">
        <v>0.3596624636536413</v>
      </c>
      <c r="Y513">
        <v>3.8265126134222019E-2</v>
      </c>
      <c r="Z513">
        <v>9.4506351518828649E-2</v>
      </c>
      <c r="AA513">
        <v>1.0563897468510299E-2</v>
      </c>
      <c r="AB513">
        <v>0.13413843975324249</v>
      </c>
      <c r="AC513">
        <v>1.550219698375392E-2</v>
      </c>
      <c r="AD513">
        <v>3.001757771027384E-2</v>
      </c>
      <c r="AE513">
        <v>5.8848056038482498E-2</v>
      </c>
      <c r="AF513">
        <v>2.9674709555866721E-2</v>
      </c>
      <c r="AG513">
        <v>0.24760551145419399</v>
      </c>
      <c r="AH513" t="s">
        <v>145</v>
      </c>
      <c r="AI513" s="1">
        <v>44743</v>
      </c>
      <c r="AJ513" t="s">
        <v>39</v>
      </c>
      <c r="AK513">
        <v>6</v>
      </c>
    </row>
    <row r="514" spans="1:37" x14ac:dyDescent="0.25">
      <c r="A514">
        <v>44747</v>
      </c>
      <c r="B514">
        <v>6.3167471912147125E-2</v>
      </c>
      <c r="C514">
        <v>2.8562988963762759E-4</v>
      </c>
      <c r="D514">
        <v>3.4251237422283497E-2</v>
      </c>
      <c r="E514">
        <v>1.80626793701903E-2</v>
      </c>
      <c r="F514">
        <v>1.4405477007211299E-3</v>
      </c>
      <c r="G514">
        <v>6.9445280060838152E-2</v>
      </c>
      <c r="H514">
        <v>3.1130560723625311E-2</v>
      </c>
      <c r="I514">
        <v>0.29754575258470289</v>
      </c>
      <c r="J514">
        <v>4.0400188041552392E-3</v>
      </c>
      <c r="K514">
        <v>1.0579391071436829E-4</v>
      </c>
      <c r="L514">
        <v>9.1663814496541554E-4</v>
      </c>
      <c r="M514">
        <v>1.9181900568239561E-4</v>
      </c>
      <c r="N514">
        <v>3.9288389617161542E-3</v>
      </c>
      <c r="O514">
        <v>6.3789752110135003E-2</v>
      </c>
      <c r="P514">
        <v>2.1114376608934102E-2</v>
      </c>
      <c r="Q514">
        <v>0.28027935512989149</v>
      </c>
      <c r="R514">
        <v>0</v>
      </c>
      <c r="S514">
        <v>1.9775983660091649E-3</v>
      </c>
      <c r="T514">
        <v>5.0389596205297179E-3</v>
      </c>
      <c r="U514">
        <v>0</v>
      </c>
      <c r="V514">
        <v>0.36787869691737679</v>
      </c>
      <c r="W514">
        <v>0.13499005336868641</v>
      </c>
      <c r="X514">
        <v>4.9013289173978583E-2</v>
      </c>
      <c r="Y514">
        <v>0.21916783412550969</v>
      </c>
      <c r="Z514">
        <v>4.3685875216413123E-2</v>
      </c>
      <c r="AA514">
        <v>2.9905175968723309E-2</v>
      </c>
      <c r="AB514">
        <v>0.13120754792739381</v>
      </c>
      <c r="AC514">
        <v>3.8016568541949437E-2</v>
      </c>
      <c r="AD514">
        <v>0.1168939033530932</v>
      </c>
      <c r="AE514">
        <v>9.0810986405603991E-3</v>
      </c>
      <c r="AF514">
        <v>6.1409436030868667E-2</v>
      </c>
      <c r="AG514">
        <v>0.12626318333225839</v>
      </c>
      <c r="AH514" t="s">
        <v>145</v>
      </c>
      <c r="AI514" s="1">
        <v>44743</v>
      </c>
      <c r="AJ514" t="s">
        <v>40</v>
      </c>
      <c r="AK514">
        <v>5</v>
      </c>
    </row>
    <row r="515" spans="1:37" x14ac:dyDescent="0.25">
      <c r="A515">
        <v>44746</v>
      </c>
      <c r="B515">
        <v>0.4350760531088611</v>
      </c>
      <c r="C515">
        <v>0.25747908108031581</v>
      </c>
      <c r="D515">
        <v>2.353216365928092E-2</v>
      </c>
      <c r="E515">
        <v>0.28924984361018308</v>
      </c>
      <c r="F515">
        <v>1.1529498834601949E-2</v>
      </c>
      <c r="G515">
        <v>0.76011662020625859</v>
      </c>
      <c r="H515">
        <v>0.1604459735459608</v>
      </c>
      <c r="I515">
        <v>0.32660320915248409</v>
      </c>
      <c r="J515">
        <v>6.0747625716560158E-2</v>
      </c>
      <c r="K515">
        <v>3.0874416542755441E-3</v>
      </c>
      <c r="L515">
        <v>3.4788649301177157E-2</v>
      </c>
      <c r="M515">
        <v>4.2560567262340199E-2</v>
      </c>
      <c r="N515">
        <v>0.17862308160118751</v>
      </c>
      <c r="O515">
        <v>0.1437287677297755</v>
      </c>
      <c r="P515">
        <v>0.51324097304235727</v>
      </c>
      <c r="Q515">
        <v>0.20804168442413659</v>
      </c>
      <c r="R515">
        <v>5.7360709912014238E-2</v>
      </c>
      <c r="S515">
        <v>0.1087485662791161</v>
      </c>
      <c r="T515">
        <v>0.61640139668930305</v>
      </c>
      <c r="U515">
        <v>2.1121794009260671E-3</v>
      </c>
      <c r="V515">
        <v>0.1731082459955198</v>
      </c>
      <c r="W515">
        <v>0.40480730283353461</v>
      </c>
      <c r="X515">
        <v>0.17841560267797579</v>
      </c>
      <c r="Y515">
        <v>3.577422781632672E-2</v>
      </c>
      <c r="Z515">
        <v>0.49800098048616848</v>
      </c>
      <c r="AA515">
        <v>0.24182888879795689</v>
      </c>
      <c r="AB515">
        <v>0.34065755766299077</v>
      </c>
      <c r="AC515">
        <v>3.59984994863074E-2</v>
      </c>
      <c r="AD515">
        <v>0.114603442275916</v>
      </c>
      <c r="AE515">
        <v>0.43758406160021479</v>
      </c>
      <c r="AF515">
        <v>0.20488841370569549</v>
      </c>
      <c r="AG515">
        <v>0.7222103564674005</v>
      </c>
      <c r="AH515" t="s">
        <v>145</v>
      </c>
      <c r="AI515" s="1">
        <v>44743</v>
      </c>
      <c r="AJ515" t="s">
        <v>41</v>
      </c>
      <c r="AK515">
        <v>4</v>
      </c>
    </row>
    <row r="516" spans="1:37" x14ac:dyDescent="0.25">
      <c r="A516">
        <v>44743</v>
      </c>
      <c r="B516">
        <v>1.586703478567733</v>
      </c>
      <c r="C516">
        <v>0.2744543424452951</v>
      </c>
      <c r="D516">
        <v>0.62009025544648266</v>
      </c>
      <c r="E516">
        <v>1.2447457027631019</v>
      </c>
      <c r="F516">
        <v>0.68268453012279895</v>
      </c>
      <c r="G516">
        <v>4.0474515190420401</v>
      </c>
      <c r="H516">
        <v>0.8058048330310591</v>
      </c>
      <c r="I516">
        <v>1.0097732728246209</v>
      </c>
      <c r="J516">
        <v>2.3726968553199792</v>
      </c>
      <c r="K516">
        <v>0.26809082366698128</v>
      </c>
      <c r="L516">
        <v>0.1387536695287826</v>
      </c>
      <c r="M516">
        <v>0.69969727506449797</v>
      </c>
      <c r="N516">
        <v>0.55750314706708137</v>
      </c>
      <c r="O516">
        <v>0.96693802957984554</v>
      </c>
      <c r="P516">
        <v>1.482940970231261</v>
      </c>
      <c r="Q516">
        <v>1.3386774917018061</v>
      </c>
      <c r="R516">
        <v>0.64177457195124676</v>
      </c>
      <c r="S516">
        <v>1.35972555162864</v>
      </c>
      <c r="T516">
        <v>1.387882781505553</v>
      </c>
      <c r="U516">
        <v>2.5833728259288789E-2</v>
      </c>
      <c r="V516">
        <v>1.3187070181001079</v>
      </c>
      <c r="W516">
        <v>0.38067395767482931</v>
      </c>
      <c r="X516">
        <v>1.8419807635972549</v>
      </c>
      <c r="Y516">
        <v>0.6005975844243725</v>
      </c>
      <c r="Z516">
        <v>2.0304162841752542</v>
      </c>
      <c r="AA516">
        <v>1.0443085624862289</v>
      </c>
      <c r="AB516">
        <v>1.2763370804325911</v>
      </c>
      <c r="AC516">
        <v>0.60849976451591192</v>
      </c>
      <c r="AD516">
        <v>0.57679038133197236</v>
      </c>
      <c r="AE516">
        <v>1.8324488958358891</v>
      </c>
      <c r="AF516">
        <v>1.498706816855979</v>
      </c>
      <c r="AG516">
        <v>1.409659894111138</v>
      </c>
      <c r="AH516" t="s">
        <v>146</v>
      </c>
      <c r="AI516" s="1">
        <v>44743</v>
      </c>
      <c r="AJ516" t="s">
        <v>43</v>
      </c>
      <c r="AK516">
        <v>1</v>
      </c>
    </row>
    <row r="517" spans="1:37" x14ac:dyDescent="0.25">
      <c r="A517">
        <v>44742</v>
      </c>
      <c r="B517">
        <v>8.942769368931823E-2</v>
      </c>
      <c r="C517">
        <v>2.0034718560209351E-2</v>
      </c>
      <c r="D517">
        <v>0.17416902464099071</v>
      </c>
      <c r="E517">
        <v>8.9708272791246241E-2</v>
      </c>
      <c r="F517">
        <v>0.29672386619846902</v>
      </c>
      <c r="G517">
        <v>6.3720320288219362E-2</v>
      </c>
      <c r="H517">
        <v>2.95765811362102E-2</v>
      </c>
      <c r="I517">
        <v>0.11372553413744931</v>
      </c>
      <c r="J517">
        <v>4.9659648774328692E-3</v>
      </c>
      <c r="K517">
        <v>0.1101099514927469</v>
      </c>
      <c r="L517">
        <v>2.5583130826906737E-4</v>
      </c>
      <c r="M517">
        <v>6.5955744833890939E-2</v>
      </c>
      <c r="N517">
        <v>2.1181068285991731E-2</v>
      </c>
      <c r="O517">
        <v>0.1720856234977246</v>
      </c>
      <c r="P517">
        <v>9.3732200775095177E-4</v>
      </c>
      <c r="Q517">
        <v>4.3028418357800712E-2</v>
      </c>
      <c r="R517">
        <v>3.8193464016273142E-4</v>
      </c>
      <c r="S517">
        <v>5.135967699955348E-3</v>
      </c>
      <c r="T517">
        <v>0.17717677635640389</v>
      </c>
      <c r="U517">
        <v>0.1227232530188565</v>
      </c>
      <c r="V517">
        <v>6.7421067361486979E-4</v>
      </c>
      <c r="W517">
        <v>0.27689553471524281</v>
      </c>
      <c r="X517">
        <v>7.7520065581076804E-3</v>
      </c>
      <c r="Y517">
        <v>8.5391233161345725E-2</v>
      </c>
      <c r="Z517">
        <v>9.2865893717539241E-2</v>
      </c>
      <c r="AA517">
        <v>4.1198006887008268E-2</v>
      </c>
      <c r="AB517">
        <v>0.11658338161053319</v>
      </c>
      <c r="AC517">
        <v>6.7567306862423182E-2</v>
      </c>
      <c r="AD517">
        <v>5.6604466494729173E-2</v>
      </c>
      <c r="AE517">
        <v>8.3511082296021596E-2</v>
      </c>
      <c r="AF517">
        <v>0.10800527278521101</v>
      </c>
      <c r="AG517">
        <v>4.4507088275257109E-2</v>
      </c>
      <c r="AH517" t="s">
        <v>146</v>
      </c>
      <c r="AI517" s="1">
        <v>44713</v>
      </c>
      <c r="AJ517" t="s">
        <v>38</v>
      </c>
      <c r="AK517">
        <v>30</v>
      </c>
    </row>
    <row r="518" spans="1:37" x14ac:dyDescent="0.25">
      <c r="A518">
        <v>44741</v>
      </c>
      <c r="B518">
        <v>0.48842785259999882</v>
      </c>
      <c r="C518">
        <v>0.166377159658714</v>
      </c>
      <c r="D518">
        <v>0.31279651131590358</v>
      </c>
      <c r="E518">
        <v>0.38854661225927589</v>
      </c>
      <c r="F518">
        <v>0.5152811444430978</v>
      </c>
      <c r="G518">
        <v>9.7486956121815099E-2</v>
      </c>
      <c r="H518">
        <v>0.65969613360926183</v>
      </c>
      <c r="I518">
        <v>2.302565869563589E-2</v>
      </c>
      <c r="J518">
        <v>3.6582938605016439E-3</v>
      </c>
      <c r="K518">
        <v>0.21417224488614009</v>
      </c>
      <c r="L518">
        <v>0.19833920598866489</v>
      </c>
      <c r="M518">
        <v>0.35529169718654813</v>
      </c>
      <c r="N518">
        <v>0.42273907633737029</v>
      </c>
      <c r="O518">
        <v>0.23931103346091251</v>
      </c>
      <c r="P518">
        <v>0.4953410020459787</v>
      </c>
      <c r="Q518">
        <v>0.2684138133572822</v>
      </c>
      <c r="R518">
        <v>1.251050926272303E-2</v>
      </c>
      <c r="S518">
        <v>0.73545969357544827</v>
      </c>
      <c r="T518">
        <v>0.228153027030113</v>
      </c>
      <c r="U518">
        <v>1.9206737256147819</v>
      </c>
      <c r="V518">
        <v>1.400409673416293</v>
      </c>
      <c r="W518">
        <v>8.2535151064633938E-2</v>
      </c>
      <c r="X518">
        <v>0.2107062997312438</v>
      </c>
      <c r="Y518">
        <v>1.3677117376295309</v>
      </c>
      <c r="Z518">
        <v>0.31740214773795511</v>
      </c>
      <c r="AA518">
        <v>0.35823030027217662</v>
      </c>
      <c r="AB518">
        <v>0.5702815488383659</v>
      </c>
      <c r="AC518">
        <v>0.47503285776308551</v>
      </c>
      <c r="AD518">
        <v>0.17668629900454319</v>
      </c>
      <c r="AE518">
        <v>0.26405993676720602</v>
      </c>
      <c r="AF518">
        <v>0.3711771932296874</v>
      </c>
      <c r="AG518">
        <v>0.77507779742707306</v>
      </c>
      <c r="AH518" t="s">
        <v>146</v>
      </c>
      <c r="AI518" s="1">
        <v>44713</v>
      </c>
      <c r="AJ518" t="s">
        <v>39</v>
      </c>
      <c r="AK518">
        <v>29</v>
      </c>
    </row>
    <row r="519" spans="1:37" x14ac:dyDescent="0.25">
      <c r="A519">
        <v>44740</v>
      </c>
      <c r="B519">
        <v>1.5969545978329009</v>
      </c>
      <c r="C519">
        <v>0.67793175297919894</v>
      </c>
      <c r="D519">
        <v>0.33343651290427001</v>
      </c>
      <c r="E519">
        <v>2.4771293193790149</v>
      </c>
      <c r="F519">
        <v>0.99670351376723076</v>
      </c>
      <c r="G519">
        <v>0.29967076147819027</v>
      </c>
      <c r="H519">
        <v>1.1197421272114121</v>
      </c>
      <c r="I519">
        <v>1.230950369043919</v>
      </c>
      <c r="J519">
        <v>0.77308303956827218</v>
      </c>
      <c r="K519">
        <v>1.0381526724452259</v>
      </c>
      <c r="L519">
        <v>5.7473104583043923E-2</v>
      </c>
      <c r="M519">
        <v>0.19081310771503579</v>
      </c>
      <c r="N519">
        <v>0.60201994358818212</v>
      </c>
      <c r="O519">
        <v>0.77295005851940379</v>
      </c>
      <c r="P519">
        <v>0.76993733362942507</v>
      </c>
      <c r="Q519">
        <v>4.0750000614156923</v>
      </c>
      <c r="R519">
        <v>0.53379523745976365</v>
      </c>
      <c r="S519">
        <v>0.49255814882880372</v>
      </c>
      <c r="T519">
        <v>1.067592329648914</v>
      </c>
      <c r="U519">
        <v>1.6038411394132011E-2</v>
      </c>
      <c r="V519">
        <v>0.67508707418756009</v>
      </c>
      <c r="W519">
        <v>0.32437180233579721</v>
      </c>
      <c r="X519">
        <v>1.921368352367945</v>
      </c>
      <c r="Y519">
        <v>1.1190199190147281</v>
      </c>
      <c r="Z519">
        <v>1.8949753640119431</v>
      </c>
      <c r="AA519">
        <v>0.76849116761666136</v>
      </c>
      <c r="AB519">
        <v>1.809145203075178</v>
      </c>
      <c r="AC519">
        <v>0.36428653427194152</v>
      </c>
      <c r="AD519">
        <v>1.8247834370575531</v>
      </c>
      <c r="AE519">
        <v>0.78046903248500543</v>
      </c>
      <c r="AF519">
        <v>1.205727333964951</v>
      </c>
      <c r="AG519">
        <v>2.6448579267384571</v>
      </c>
      <c r="AH519" t="s">
        <v>146</v>
      </c>
      <c r="AI519" s="1">
        <v>44713</v>
      </c>
      <c r="AJ519" t="s">
        <v>40</v>
      </c>
      <c r="AK519">
        <v>28</v>
      </c>
    </row>
    <row r="520" spans="1:37" x14ac:dyDescent="0.25">
      <c r="A520">
        <v>44739</v>
      </c>
      <c r="B520">
        <v>2.024718771261742</v>
      </c>
      <c r="C520">
        <v>0.20608951646727819</v>
      </c>
      <c r="D520">
        <v>1.037993590274366</v>
      </c>
      <c r="E520">
        <v>1.8497276133111249</v>
      </c>
      <c r="F520">
        <v>1.032135523846178</v>
      </c>
      <c r="G520">
        <v>5.0711506886543898</v>
      </c>
      <c r="H520">
        <v>1.2720182080290039</v>
      </c>
      <c r="I520">
        <v>1.580440997713924</v>
      </c>
      <c r="J520">
        <v>1.390729923053259</v>
      </c>
      <c r="K520">
        <v>0.72622364431279085</v>
      </c>
      <c r="L520">
        <v>7.8821129516812176</v>
      </c>
      <c r="M520">
        <v>0.66603614406149536</v>
      </c>
      <c r="N520">
        <v>0.71343411394326595</v>
      </c>
      <c r="O520">
        <v>3.6515929607305182</v>
      </c>
      <c r="P520">
        <v>1.0373969167302659</v>
      </c>
      <c r="Q520">
        <v>0.57628540636653203</v>
      </c>
      <c r="R520">
        <v>0.91383599061149356</v>
      </c>
      <c r="S520">
        <v>3.1556569270224908</v>
      </c>
      <c r="T520">
        <v>3.0221858717636239</v>
      </c>
      <c r="U520">
        <v>0.33470322269622349</v>
      </c>
      <c r="V520">
        <v>2.670981192902981</v>
      </c>
      <c r="W520">
        <v>1.9346045588711089</v>
      </c>
      <c r="X520">
        <v>0.9443288622244389</v>
      </c>
      <c r="Y520">
        <v>0.73434194569358835</v>
      </c>
      <c r="Z520">
        <v>2.220426770848503</v>
      </c>
      <c r="AA520">
        <v>1.013548849985989</v>
      </c>
      <c r="AB520">
        <v>2.0178077918644348</v>
      </c>
      <c r="AC520">
        <v>1.614301571154221</v>
      </c>
      <c r="AD520">
        <v>0.53856604069229785</v>
      </c>
      <c r="AE520">
        <v>2.2683457231813269</v>
      </c>
      <c r="AF520">
        <v>2.0007411207045078</v>
      </c>
      <c r="AG520">
        <v>1.9394368904659309</v>
      </c>
      <c r="AH520" t="s">
        <v>146</v>
      </c>
      <c r="AI520" s="1">
        <v>44713</v>
      </c>
      <c r="AJ520" t="s">
        <v>41</v>
      </c>
      <c r="AK520">
        <v>27</v>
      </c>
    </row>
    <row r="521" spans="1:37" x14ac:dyDescent="0.25">
      <c r="A521">
        <v>44736</v>
      </c>
      <c r="B521">
        <v>0.31126938171742963</v>
      </c>
      <c r="C521">
        <v>4.2843853310324892E-2</v>
      </c>
      <c r="D521">
        <v>0.12908853451826549</v>
      </c>
      <c r="E521">
        <v>0.27198679691048261</v>
      </c>
      <c r="F521">
        <v>6.0982817430095232E-2</v>
      </c>
      <c r="G521">
        <v>8.1600066153247552E-2</v>
      </c>
      <c r="H521">
        <v>2.1143222716236671</v>
      </c>
      <c r="I521">
        <v>0.20256528744764921</v>
      </c>
      <c r="J521">
        <v>1.3371323409120761E-2</v>
      </c>
      <c r="K521">
        <v>0.34661515123687048</v>
      </c>
      <c r="L521">
        <v>0.47284199362689883</v>
      </c>
      <c r="M521">
        <v>5.3068028196181461E-3</v>
      </c>
      <c r="N521">
        <v>0.21788452248786211</v>
      </c>
      <c r="O521">
        <v>0.1823621890040418</v>
      </c>
      <c r="P521">
        <v>0.44897398849331338</v>
      </c>
      <c r="Q521">
        <v>0.13455626814866231</v>
      </c>
      <c r="R521">
        <v>9.2253059829184303E-2</v>
      </c>
      <c r="S521">
        <v>0.8701982852680995</v>
      </c>
      <c r="T521">
        <v>0.20375660489309799</v>
      </c>
      <c r="U521">
        <v>0</v>
      </c>
      <c r="V521">
        <v>7.3254596689898152E-3</v>
      </c>
      <c r="W521">
        <v>0.24979083331512619</v>
      </c>
      <c r="X521">
        <v>7.5948703548265661E-2</v>
      </c>
      <c r="Y521">
        <v>0.1838618266129344</v>
      </c>
      <c r="Z521">
        <v>0.25040128670528439</v>
      </c>
      <c r="AA521">
        <v>0.26590378305417017</v>
      </c>
      <c r="AB521">
        <v>0.28388188802289482</v>
      </c>
      <c r="AC521">
        <v>0.17378386146358391</v>
      </c>
      <c r="AD521">
        <v>4.4874537797309079E-2</v>
      </c>
      <c r="AE521">
        <v>6.2296933168950568E-2</v>
      </c>
      <c r="AF521">
        <v>0.38722157298337551</v>
      </c>
      <c r="AG521">
        <v>0.42584365253871292</v>
      </c>
      <c r="AH521" t="s">
        <v>147</v>
      </c>
      <c r="AI521" s="1">
        <v>44713</v>
      </c>
      <c r="AJ521" t="s">
        <v>43</v>
      </c>
      <c r="AK521">
        <v>24</v>
      </c>
    </row>
    <row r="522" spans="1:37" x14ac:dyDescent="0.25">
      <c r="A522">
        <v>44735</v>
      </c>
      <c r="B522">
        <v>1.8724033726029841</v>
      </c>
      <c r="C522">
        <v>3.5888433944832991</v>
      </c>
      <c r="D522">
        <v>1.012933064225753</v>
      </c>
      <c r="E522">
        <v>2.0514723750601389</v>
      </c>
      <c r="F522">
        <v>2.1728550590796298</v>
      </c>
      <c r="G522">
        <v>1.1515933650550529</v>
      </c>
      <c r="H522">
        <v>0.64355202568156966</v>
      </c>
      <c r="I522">
        <v>2.1595606162829819</v>
      </c>
      <c r="J522">
        <v>3.2476477247454651</v>
      </c>
      <c r="K522">
        <v>5.6358928309005112</v>
      </c>
      <c r="L522">
        <v>2.0743283638664889</v>
      </c>
      <c r="M522">
        <v>1.8369451311375551</v>
      </c>
      <c r="N522">
        <v>1.688793098634958</v>
      </c>
      <c r="O522">
        <v>0.97953355425366462</v>
      </c>
      <c r="P522">
        <v>2.0617327555653042</v>
      </c>
      <c r="Q522">
        <v>1.2056119096671161</v>
      </c>
      <c r="R522">
        <v>1.5406987684459079</v>
      </c>
      <c r="S522">
        <v>2.1967736124191761</v>
      </c>
      <c r="T522">
        <v>1.5888780514815859</v>
      </c>
      <c r="U522">
        <v>4.1954235223957124</v>
      </c>
      <c r="V522">
        <v>2.3889337600578591</v>
      </c>
      <c r="W522">
        <v>1.225275341719132</v>
      </c>
      <c r="X522">
        <v>1.620942066929423</v>
      </c>
      <c r="Y522">
        <v>0.1180969461560866</v>
      </c>
      <c r="Z522">
        <v>1.8467608055989091</v>
      </c>
      <c r="AA522">
        <v>2.539913775475994</v>
      </c>
      <c r="AB522">
        <v>1.5237098089344581</v>
      </c>
      <c r="AC522">
        <v>1.2426905862585349</v>
      </c>
      <c r="AD522">
        <v>1.1585276797255799</v>
      </c>
      <c r="AE522">
        <v>2.1523816190236218</v>
      </c>
      <c r="AF522">
        <v>1.753276894401899</v>
      </c>
      <c r="AG522">
        <v>2.0465950771032242</v>
      </c>
      <c r="AH522" t="s">
        <v>147</v>
      </c>
      <c r="AI522" s="1">
        <v>44713</v>
      </c>
      <c r="AJ522" t="s">
        <v>38</v>
      </c>
      <c r="AK522">
        <v>23</v>
      </c>
    </row>
    <row r="523" spans="1:37" x14ac:dyDescent="0.25">
      <c r="A523">
        <v>44734</v>
      </c>
      <c r="B523">
        <v>1.5186069680930441</v>
      </c>
      <c r="C523">
        <v>0.22887599892353749</v>
      </c>
      <c r="D523">
        <v>2.7758130905374531E-2</v>
      </c>
      <c r="E523">
        <v>2.7258043019168352</v>
      </c>
      <c r="F523">
        <v>0.56593771819988448</v>
      </c>
      <c r="G523">
        <v>4.4024121499664979</v>
      </c>
      <c r="H523">
        <v>1.7184519060205059</v>
      </c>
      <c r="I523">
        <v>0.37941203630174952</v>
      </c>
      <c r="J523">
        <v>2.038646609614065E-2</v>
      </c>
      <c r="K523">
        <v>0</v>
      </c>
      <c r="L523">
        <v>1.968018308831252</v>
      </c>
      <c r="M523">
        <v>4.5927225546424418E-3</v>
      </c>
      <c r="N523">
        <v>0.82814287144210108</v>
      </c>
      <c r="O523">
        <v>0.25917749472606028</v>
      </c>
      <c r="P523">
        <v>4.4017255842101264</v>
      </c>
      <c r="Q523">
        <v>1.18252493662599</v>
      </c>
      <c r="R523">
        <v>1.4380205349093891</v>
      </c>
      <c r="S523">
        <v>1.1190402187051189</v>
      </c>
      <c r="T523">
        <v>0.26761341012323647</v>
      </c>
      <c r="U523">
        <v>0</v>
      </c>
      <c r="V523">
        <v>0.40502749600124938</v>
      </c>
      <c r="W523">
        <v>1.4031530632089819</v>
      </c>
      <c r="X523">
        <v>1.8115891685374339</v>
      </c>
      <c r="Y523">
        <v>1.4895644063536411</v>
      </c>
      <c r="Z523">
        <v>2.544965258442764</v>
      </c>
      <c r="AA523">
        <v>0.74622845809141913</v>
      </c>
      <c r="AB523">
        <v>0.83899644083619662</v>
      </c>
      <c r="AC523">
        <v>0.60491714381380768</v>
      </c>
      <c r="AD523">
        <v>0.24788659179408229</v>
      </c>
      <c r="AE523">
        <v>0.89961305649928736</v>
      </c>
      <c r="AF523">
        <v>1.349641445785716</v>
      </c>
      <c r="AG523">
        <v>3.379673957577193</v>
      </c>
      <c r="AH523" t="s">
        <v>147</v>
      </c>
      <c r="AI523" s="1">
        <v>44713</v>
      </c>
      <c r="AJ523" t="s">
        <v>39</v>
      </c>
      <c r="AK523">
        <v>22</v>
      </c>
    </row>
    <row r="524" spans="1:37" x14ac:dyDescent="0.25">
      <c r="A524">
        <v>44733</v>
      </c>
      <c r="B524">
        <v>0.24966856742859719</v>
      </c>
      <c r="C524">
        <v>8.1782364453315251E-4</v>
      </c>
      <c r="D524">
        <v>0.15148754513176699</v>
      </c>
      <c r="E524">
        <v>0.14246146508024349</v>
      </c>
      <c r="F524">
        <v>0.78862103321211241</v>
      </c>
      <c r="G524">
        <v>0.88635851054112091</v>
      </c>
      <c r="H524">
        <v>0.20531067886783361</v>
      </c>
      <c r="I524">
        <v>5.4555374385966957E-2</v>
      </c>
      <c r="J524">
        <v>0</v>
      </c>
      <c r="K524">
        <v>6.9702117477696626E-3</v>
      </c>
      <c r="L524">
        <v>0.12760158803106611</v>
      </c>
      <c r="M524">
        <v>0</v>
      </c>
      <c r="N524">
        <v>8.7764779410183263E-2</v>
      </c>
      <c r="O524">
        <v>1.3689079600738181</v>
      </c>
      <c r="P524">
        <v>0.91934865168839863</v>
      </c>
      <c r="Q524">
        <v>0.17405619979281819</v>
      </c>
      <c r="R524">
        <v>5.4386021033841648E-3</v>
      </c>
      <c r="S524">
        <v>0</v>
      </c>
      <c r="T524">
        <v>0.93024300868471277</v>
      </c>
      <c r="U524">
        <v>0</v>
      </c>
      <c r="V524">
        <v>5.1574362658780219E-4</v>
      </c>
      <c r="W524">
        <v>0.2338867122092384</v>
      </c>
      <c r="X524">
        <v>0.1015370237748708</v>
      </c>
      <c r="Y524">
        <v>5.9686611878219928E-2</v>
      </c>
      <c r="Z524">
        <v>0.20989583718940849</v>
      </c>
      <c r="AA524">
        <v>0.11520378012715519</v>
      </c>
      <c r="AB524">
        <v>0.58735056128719088</v>
      </c>
      <c r="AC524">
        <v>4.34792932828778E-2</v>
      </c>
      <c r="AD524">
        <v>0.2957507919455965</v>
      </c>
      <c r="AE524">
        <v>0.36439378651793541</v>
      </c>
      <c r="AF524">
        <v>0.2266719867735012</v>
      </c>
      <c r="AG524">
        <v>0.1255379770732255</v>
      </c>
      <c r="AH524" t="s">
        <v>147</v>
      </c>
      <c r="AI524" s="1">
        <v>44713</v>
      </c>
      <c r="AJ524" t="s">
        <v>40</v>
      </c>
      <c r="AK524">
        <v>21</v>
      </c>
    </row>
    <row r="525" spans="1:37" x14ac:dyDescent="0.25">
      <c r="A525">
        <v>44732</v>
      </c>
      <c r="B525">
        <v>3.6585273554092003E-2</v>
      </c>
      <c r="C525">
        <v>0</v>
      </c>
      <c r="D525">
        <v>7.1381187097892609E-2</v>
      </c>
      <c r="E525">
        <v>5.4062531648874628E-3</v>
      </c>
      <c r="F525">
        <v>5.6901942692720647E-3</v>
      </c>
      <c r="G525">
        <v>1.226474363861516E-3</v>
      </c>
      <c r="H525">
        <v>3.516343127663931E-3</v>
      </c>
      <c r="I525">
        <v>1.9796098536516919E-4</v>
      </c>
      <c r="J525">
        <v>0</v>
      </c>
      <c r="K525">
        <v>1.465707873744071E-4</v>
      </c>
      <c r="L525">
        <v>0.19224344285669731</v>
      </c>
      <c r="M525">
        <v>4.0517784421291118E-3</v>
      </c>
      <c r="N525">
        <v>3.1963658869529242E-4</v>
      </c>
      <c r="O525">
        <v>0.1222483001914916</v>
      </c>
      <c r="P525">
        <v>1.6705489821399501E-3</v>
      </c>
      <c r="Q525">
        <v>0.25564779233401108</v>
      </c>
      <c r="R525">
        <v>0</v>
      </c>
      <c r="S525">
        <v>5.7127363517594489E-2</v>
      </c>
      <c r="T525">
        <v>9.0677653483065584E-2</v>
      </c>
      <c r="U525">
        <v>0.28861953636830218</v>
      </c>
      <c r="V525">
        <v>1.413506249979419E-3</v>
      </c>
      <c r="W525">
        <v>7.6570397441354521E-2</v>
      </c>
      <c r="X525">
        <v>4.5470619545185879E-2</v>
      </c>
      <c r="Y525">
        <v>3.3792802497986302E-2</v>
      </c>
      <c r="Z525">
        <v>1.8131098329388699E-2</v>
      </c>
      <c r="AA525">
        <v>2.067329223698355E-2</v>
      </c>
      <c r="AB525">
        <v>9.5688634222810751E-2</v>
      </c>
      <c r="AC525">
        <v>5.0383166907396817E-2</v>
      </c>
      <c r="AD525">
        <v>7.7256744461395091E-3</v>
      </c>
      <c r="AE525">
        <v>3.2887060712357752E-2</v>
      </c>
      <c r="AF525">
        <v>2.301512990286499E-2</v>
      </c>
      <c r="AG525">
        <v>0.1054277723963223</v>
      </c>
      <c r="AH525" t="s">
        <v>147</v>
      </c>
      <c r="AI525" s="1">
        <v>44713</v>
      </c>
      <c r="AJ525" t="s">
        <v>41</v>
      </c>
      <c r="AK525">
        <v>20</v>
      </c>
    </row>
    <row r="526" spans="1:37" x14ac:dyDescent="0.25">
      <c r="A526">
        <v>44729</v>
      </c>
      <c r="B526">
        <v>0.280915012942411</v>
      </c>
      <c r="C526">
        <v>2.8386220988144122</v>
      </c>
      <c r="D526">
        <v>6.3315491564792936E-2</v>
      </c>
      <c r="E526">
        <v>0.1242491984580566</v>
      </c>
      <c r="F526">
        <v>0.1014581144751453</v>
      </c>
      <c r="G526">
        <v>3.0772311479980611E-2</v>
      </c>
      <c r="H526">
        <v>0.35052765368924738</v>
      </c>
      <c r="I526">
        <v>0.35483158738251142</v>
      </c>
      <c r="J526">
        <v>0.1554822172768025</v>
      </c>
      <c r="K526">
        <v>1.0086940476523469</v>
      </c>
      <c r="L526">
        <v>0.81388621301955022</v>
      </c>
      <c r="M526">
        <v>1.831676369752121</v>
      </c>
      <c r="N526">
        <v>0.30439418696484372</v>
      </c>
      <c r="O526">
        <v>0.1019800205055259</v>
      </c>
      <c r="P526">
        <v>2.5717947654670909E-2</v>
      </c>
      <c r="Q526">
        <v>0.39941862578567411</v>
      </c>
      <c r="R526">
        <v>6.950136776528007E-4</v>
      </c>
      <c r="S526">
        <v>1.3548799132297579E-2</v>
      </c>
      <c r="T526">
        <v>0.26716790379524802</v>
      </c>
      <c r="U526">
        <v>0.51787885552275037</v>
      </c>
      <c r="V526">
        <v>1.101293872136252</v>
      </c>
      <c r="W526">
        <v>0.13994438073491311</v>
      </c>
      <c r="X526">
        <v>0.1541646096017896</v>
      </c>
      <c r="Y526">
        <v>0.13353187262722191</v>
      </c>
      <c r="Z526">
        <v>0.1411071968691148</v>
      </c>
      <c r="AA526">
        <v>0.32379503267959009</v>
      </c>
      <c r="AB526">
        <v>0.36447181525208822</v>
      </c>
      <c r="AC526">
        <v>0.69354731679728321</v>
      </c>
      <c r="AD526">
        <v>0.46897322741228059</v>
      </c>
      <c r="AE526">
        <v>0.42199354848533038</v>
      </c>
      <c r="AF526">
        <v>0.2239746578304192</v>
      </c>
      <c r="AG526">
        <v>0.21382732517878569</v>
      </c>
      <c r="AH526" t="s">
        <v>148</v>
      </c>
      <c r="AI526" s="1">
        <v>44713</v>
      </c>
      <c r="AJ526" t="s">
        <v>43</v>
      </c>
      <c r="AK526">
        <v>17</v>
      </c>
    </row>
    <row r="527" spans="1:37" x14ac:dyDescent="0.25">
      <c r="A527">
        <v>44728</v>
      </c>
      <c r="B527">
        <v>0.40593211109600053</v>
      </c>
      <c r="C527">
        <v>3.4007564610644492</v>
      </c>
      <c r="D527">
        <v>0.32082917153739948</v>
      </c>
      <c r="E527">
        <v>8.3680604892145086E-2</v>
      </c>
      <c r="F527">
        <v>0.12514142151553601</v>
      </c>
      <c r="G527">
        <v>0.23473069036043651</v>
      </c>
      <c r="H527">
        <v>0.26174254713901862</v>
      </c>
      <c r="I527">
        <v>0.50056228824604598</v>
      </c>
      <c r="J527">
        <v>0.31741477350158631</v>
      </c>
      <c r="K527">
        <v>0.31025779973117901</v>
      </c>
      <c r="L527">
        <v>7.4813470350770933E-2</v>
      </c>
      <c r="M527">
        <v>1.336571246297507</v>
      </c>
      <c r="N527">
        <v>0.47882700514151788</v>
      </c>
      <c r="O527">
        <v>0.27296727131041038</v>
      </c>
      <c r="P527">
        <v>0.28278994383557038</v>
      </c>
      <c r="Q527">
        <v>0.27253113114276262</v>
      </c>
      <c r="R527">
        <v>0</v>
      </c>
      <c r="S527">
        <v>0.14780595815024289</v>
      </c>
      <c r="T527">
        <v>0.22225330754602729</v>
      </c>
      <c r="U527">
        <v>6.5113268166657717E-2</v>
      </c>
      <c r="V527">
        <v>0.50527614254107389</v>
      </c>
      <c r="W527">
        <v>0.31717253870330908</v>
      </c>
      <c r="X527">
        <v>0.3962100837453652</v>
      </c>
      <c r="Y527">
        <v>2.3193140224270641E-2</v>
      </c>
      <c r="Z527">
        <v>0.37750888444715802</v>
      </c>
      <c r="AA527">
        <v>0.47349535907694218</v>
      </c>
      <c r="AB527">
        <v>0.28788513597673637</v>
      </c>
      <c r="AC527">
        <v>0.49160034017875021</v>
      </c>
      <c r="AD527">
        <v>0.69268148498527071</v>
      </c>
      <c r="AE527">
        <v>0.47404019581061768</v>
      </c>
      <c r="AF527">
        <v>0.29192395551860839</v>
      </c>
      <c r="AG527">
        <v>0.22280490985590681</v>
      </c>
      <c r="AH527" t="s">
        <v>148</v>
      </c>
      <c r="AI527" s="1">
        <v>44713</v>
      </c>
      <c r="AJ527" t="s">
        <v>38</v>
      </c>
      <c r="AK527">
        <v>16</v>
      </c>
    </row>
    <row r="528" spans="1:37" x14ac:dyDescent="0.25">
      <c r="A528">
        <v>44727</v>
      </c>
      <c r="B528">
        <v>0.1512577977409563</v>
      </c>
      <c r="C528">
        <v>0.3748327948906634</v>
      </c>
      <c r="D528">
        <v>0.12322292567156309</v>
      </c>
      <c r="E528">
        <v>3.0607920082122961E-2</v>
      </c>
      <c r="F528">
        <v>0.39234330463849981</v>
      </c>
      <c r="G528">
        <v>8.6002653516024045E-3</v>
      </c>
      <c r="H528">
        <v>7.569662416863697E-2</v>
      </c>
      <c r="I528">
        <v>1.087019381443555E-2</v>
      </c>
      <c r="J528">
        <v>1.2663225367627149E-2</v>
      </c>
      <c r="K528">
        <v>6.7178990216188547E-2</v>
      </c>
      <c r="L528">
        <v>3.5330883155121041E-3</v>
      </c>
      <c r="M528">
        <v>7.7599847252585756E-3</v>
      </c>
      <c r="N528">
        <v>0.1241132409464191</v>
      </c>
      <c r="O528">
        <v>0.8713708553184315</v>
      </c>
      <c r="P528">
        <v>9.7914316780834287E-2</v>
      </c>
      <c r="Q528">
        <v>0.28023704283195372</v>
      </c>
      <c r="R528">
        <v>0</v>
      </c>
      <c r="S528">
        <v>8.2529253941478337E-3</v>
      </c>
      <c r="T528">
        <v>4.3552556983000493E-2</v>
      </c>
      <c r="U528">
        <v>1.0319768629357979</v>
      </c>
      <c r="V528">
        <v>0.31037817205971641</v>
      </c>
      <c r="W528">
        <v>0.36891727415554793</v>
      </c>
      <c r="X528">
        <v>0.143413103708978</v>
      </c>
      <c r="Y528">
        <v>0.52594712669805144</v>
      </c>
      <c r="Z528">
        <v>9.2508123333230927E-2</v>
      </c>
      <c r="AA528">
        <v>0.1406107281926664</v>
      </c>
      <c r="AB528">
        <v>0.27239334746024069</v>
      </c>
      <c r="AC528">
        <v>0.16005680691464291</v>
      </c>
      <c r="AD528">
        <v>0.12510818765467899</v>
      </c>
      <c r="AE528">
        <v>0.11940763206570271</v>
      </c>
      <c r="AF528">
        <v>0.15089321750317949</v>
      </c>
      <c r="AG528">
        <v>0.15043791030488299</v>
      </c>
      <c r="AH528" t="s">
        <v>148</v>
      </c>
      <c r="AI528" s="1">
        <v>44713</v>
      </c>
      <c r="AJ528" t="s">
        <v>39</v>
      </c>
      <c r="AK528">
        <v>15</v>
      </c>
    </row>
    <row r="529" spans="1:37" x14ac:dyDescent="0.25">
      <c r="A529">
        <v>44726</v>
      </c>
      <c r="B529">
        <v>0.44571549347485118</v>
      </c>
      <c r="C529">
        <v>0.53334345711007036</v>
      </c>
      <c r="D529">
        <v>1.0546323628105201</v>
      </c>
      <c r="E529">
        <v>0.16079070143174309</v>
      </c>
      <c r="F529">
        <v>1.335148210256166</v>
      </c>
      <c r="G529">
        <v>0.46171972196934219</v>
      </c>
      <c r="H529">
        <v>0.20204249949516781</v>
      </c>
      <c r="I529">
        <v>0.12824353642474939</v>
      </c>
      <c r="J529">
        <v>2.1739864829502689</v>
      </c>
      <c r="K529">
        <v>1.7292381266193639</v>
      </c>
      <c r="L529">
        <v>4.3181525640118269E-2</v>
      </c>
      <c r="M529">
        <v>0.77303992619276896</v>
      </c>
      <c r="N529">
        <v>1.0623408250457349</v>
      </c>
      <c r="O529">
        <v>0.12449615636233299</v>
      </c>
      <c r="P529">
        <v>4.9703193758070877E-2</v>
      </c>
      <c r="Q529">
        <v>0.33239887156467801</v>
      </c>
      <c r="R529">
        <v>0</v>
      </c>
      <c r="S529">
        <v>3.084850881631623E-2</v>
      </c>
      <c r="T529">
        <v>0.1154666852437672</v>
      </c>
      <c r="U529">
        <v>1.834330391850431</v>
      </c>
      <c r="V529">
        <v>0.20202373846849719</v>
      </c>
      <c r="W529">
        <v>0.1191092858002311</v>
      </c>
      <c r="X529">
        <v>0.34011971018575438</v>
      </c>
      <c r="Y529">
        <v>7.5918783631922102E-2</v>
      </c>
      <c r="Z529">
        <v>0.31674082704306528</v>
      </c>
      <c r="AA529">
        <v>0.94460790219424073</v>
      </c>
      <c r="AB529">
        <v>0.31517984204746041</v>
      </c>
      <c r="AC529">
        <v>0.39944673290573629</v>
      </c>
      <c r="AD529">
        <v>0.62048190647525236</v>
      </c>
      <c r="AE529">
        <v>0.68447727175713957</v>
      </c>
      <c r="AF529">
        <v>0.44261272425694548</v>
      </c>
      <c r="AG529">
        <v>0.1718356355177503</v>
      </c>
      <c r="AH529" t="s">
        <v>148</v>
      </c>
      <c r="AI529" s="1">
        <v>44713</v>
      </c>
      <c r="AJ529" t="s">
        <v>40</v>
      </c>
      <c r="AK529">
        <v>14</v>
      </c>
    </row>
    <row r="530" spans="1:37" x14ac:dyDescent="0.25">
      <c r="A530">
        <v>44725</v>
      </c>
      <c r="B530">
        <v>1.446861068791706E-2</v>
      </c>
      <c r="C530">
        <v>0</v>
      </c>
      <c r="D530">
        <v>1.7086648406076429E-2</v>
      </c>
      <c r="E530">
        <v>1.073611278807658E-2</v>
      </c>
      <c r="F530">
        <v>0</v>
      </c>
      <c r="G530">
        <v>1.9926246765814398E-5</v>
      </c>
      <c r="H530">
        <v>0.22982611812984741</v>
      </c>
      <c r="I530">
        <v>0</v>
      </c>
      <c r="J530">
        <v>0</v>
      </c>
      <c r="K530">
        <v>7.3387854328580762E-2</v>
      </c>
      <c r="L530">
        <v>0.1005921518199915</v>
      </c>
      <c r="M530">
        <v>0.1012475022980862</v>
      </c>
      <c r="N530">
        <v>1.082672259097099E-2</v>
      </c>
      <c r="O530">
        <v>5.8459347846825438E-2</v>
      </c>
      <c r="P530">
        <v>1.0911418017487699E-3</v>
      </c>
      <c r="Q530">
        <v>1.6621853380196078E-2</v>
      </c>
      <c r="R530">
        <v>0</v>
      </c>
      <c r="S530">
        <v>4.413614705317326E-5</v>
      </c>
      <c r="T530">
        <v>0</v>
      </c>
      <c r="U530">
        <v>0</v>
      </c>
      <c r="V530">
        <v>2.12315743307053E-3</v>
      </c>
      <c r="W530">
        <v>0</v>
      </c>
      <c r="X530">
        <v>1.189977384897287E-2</v>
      </c>
      <c r="Y530">
        <v>0.18271677039709491</v>
      </c>
      <c r="Z530">
        <v>4.9798823089234577E-3</v>
      </c>
      <c r="AA530">
        <v>6.6053991061847204E-3</v>
      </c>
      <c r="AB530">
        <v>2.0709768334911779E-2</v>
      </c>
      <c r="AC530">
        <v>0.105224961507001</v>
      </c>
      <c r="AD530">
        <v>5.0089989640616627E-3</v>
      </c>
      <c r="AE530">
        <v>2.0741974038330242E-2</v>
      </c>
      <c r="AF530">
        <v>1.4945122469371311E-2</v>
      </c>
      <c r="AG530">
        <v>1.028698401721578E-2</v>
      </c>
      <c r="AH530" t="s">
        <v>148</v>
      </c>
      <c r="AI530" s="1">
        <v>44713</v>
      </c>
      <c r="AJ530" t="s">
        <v>41</v>
      </c>
      <c r="AK530">
        <v>13</v>
      </c>
    </row>
    <row r="531" spans="1:37" x14ac:dyDescent="0.25">
      <c r="A531">
        <v>44722</v>
      </c>
      <c r="B531">
        <v>3.9241144963152001E-2</v>
      </c>
      <c r="C531">
        <v>0</v>
      </c>
      <c r="D531">
        <v>3.5619207922516822E-4</v>
      </c>
      <c r="E531">
        <v>9.6308777560347752E-2</v>
      </c>
      <c r="F531">
        <v>3.861668679154107E-3</v>
      </c>
      <c r="G531">
        <v>2.81321576889747E-3</v>
      </c>
      <c r="H531">
        <v>1.4439199552961669E-2</v>
      </c>
      <c r="I531">
        <v>2.5527615015660389E-3</v>
      </c>
      <c r="J531">
        <v>0</v>
      </c>
      <c r="K531">
        <v>7.9707999963617038E-3</v>
      </c>
      <c r="L531">
        <v>2.1444983035658321E-3</v>
      </c>
      <c r="M531">
        <v>0.11613351867830229</v>
      </c>
      <c r="N531">
        <v>2.6575928547242921E-3</v>
      </c>
      <c r="O531">
        <v>1.163397927533517E-2</v>
      </c>
      <c r="P531">
        <v>4.8771485229746137E-3</v>
      </c>
      <c r="Q531">
        <v>3.2416407345019172E-4</v>
      </c>
      <c r="R531">
        <v>3.4672293235016333E-2</v>
      </c>
      <c r="S531">
        <v>3.0154832920309949E-5</v>
      </c>
      <c r="T531">
        <v>1.765578692746048E-2</v>
      </c>
      <c r="U531">
        <v>0</v>
      </c>
      <c r="V531">
        <v>0</v>
      </c>
      <c r="W531">
        <v>3.5204435842653702E-4</v>
      </c>
      <c r="X531">
        <v>7.3196791148133239E-2</v>
      </c>
      <c r="Y531">
        <v>6.0633571026717278E-2</v>
      </c>
      <c r="Z531">
        <v>6.9794024667660867E-2</v>
      </c>
      <c r="AA531">
        <v>2.8627907406832821E-3</v>
      </c>
      <c r="AB531">
        <v>5.5134965066583061E-3</v>
      </c>
      <c r="AC531">
        <v>0.12464353036696291</v>
      </c>
      <c r="AD531">
        <v>2.330319538185487E-3</v>
      </c>
      <c r="AE531">
        <v>1.93546443070617E-2</v>
      </c>
      <c r="AF531">
        <v>8.2743784722923291E-3</v>
      </c>
      <c r="AG531">
        <v>0.1289003204151758</v>
      </c>
      <c r="AH531" t="s">
        <v>149</v>
      </c>
      <c r="AI531" s="1">
        <v>44713</v>
      </c>
      <c r="AJ531" t="s">
        <v>43</v>
      </c>
      <c r="AK531">
        <v>10</v>
      </c>
    </row>
    <row r="532" spans="1:37" x14ac:dyDescent="0.25">
      <c r="A532">
        <v>44721</v>
      </c>
      <c r="B532">
        <v>0.479801715253939</v>
      </c>
      <c r="C532">
        <v>6.6269620996455794E-2</v>
      </c>
      <c r="D532">
        <v>8.3751882392128149E-3</v>
      </c>
      <c r="E532">
        <v>0.2319432022552374</v>
      </c>
      <c r="F532">
        <v>1.42338774721427</v>
      </c>
      <c r="G532">
        <v>0.1825952307374103</v>
      </c>
      <c r="H532">
        <v>0.1088565860161311</v>
      </c>
      <c r="I532">
        <v>0.33630874755541351</v>
      </c>
      <c r="J532">
        <v>0.1536977205573751</v>
      </c>
      <c r="K532">
        <v>0.1008852907042383</v>
      </c>
      <c r="L532">
        <v>0.35564667789423998</v>
      </c>
      <c r="M532">
        <v>0.92432239272293415</v>
      </c>
      <c r="N532">
        <v>0.38877840485194071</v>
      </c>
      <c r="O532">
        <v>0.33577116510119032</v>
      </c>
      <c r="P532">
        <v>0.13206231195055029</v>
      </c>
      <c r="Q532">
        <v>9.4320604170215025E-2</v>
      </c>
      <c r="R532">
        <v>0.23065858311709389</v>
      </c>
      <c r="S532">
        <v>4.1611930816880314</v>
      </c>
      <c r="T532">
        <v>9.8979791479892124E-2</v>
      </c>
      <c r="U532">
        <v>0.48784830719669781</v>
      </c>
      <c r="V532">
        <v>0.30998951456457191</v>
      </c>
      <c r="W532">
        <v>0.2771298533195411</v>
      </c>
      <c r="X532">
        <v>0.17979177166511021</v>
      </c>
      <c r="Y532">
        <v>9.4177069959835935E-2</v>
      </c>
      <c r="Z532">
        <v>0.45087997359262821</v>
      </c>
      <c r="AA532">
        <v>0.38131303062984612</v>
      </c>
      <c r="AB532">
        <v>0.30061906645348818</v>
      </c>
      <c r="AC532">
        <v>0.3647136531693303</v>
      </c>
      <c r="AD532">
        <v>0.13025683747964389</v>
      </c>
      <c r="AE532">
        <v>0.52701050420597328</v>
      </c>
      <c r="AF532">
        <v>0.46176199946597613</v>
      </c>
      <c r="AG532">
        <v>0.28625667010949879</v>
      </c>
      <c r="AH532" t="s">
        <v>149</v>
      </c>
      <c r="AI532" s="1">
        <v>44713</v>
      </c>
      <c r="AJ532" t="s">
        <v>38</v>
      </c>
      <c r="AK532">
        <v>9</v>
      </c>
    </row>
    <row r="533" spans="1:37" x14ac:dyDescent="0.25">
      <c r="A533">
        <v>44720</v>
      </c>
      <c r="B533">
        <v>1.5557667783654989</v>
      </c>
      <c r="C533">
        <v>3.99479717955965</v>
      </c>
      <c r="D533">
        <v>0.22257463284237619</v>
      </c>
      <c r="E533">
        <v>1.7287957823547</v>
      </c>
      <c r="F533">
        <v>6.0838222649562166</v>
      </c>
      <c r="G533">
        <v>1.8823314882159721</v>
      </c>
      <c r="H533">
        <v>0.92276519664588108</v>
      </c>
      <c r="I533">
        <v>0.31061283941631113</v>
      </c>
      <c r="J533">
        <v>9.7273681246654795E-2</v>
      </c>
      <c r="K533">
        <v>0.61208140938986244</v>
      </c>
      <c r="L533">
        <v>0.60829793059686799</v>
      </c>
      <c r="M533">
        <v>0.67422292511713111</v>
      </c>
      <c r="N533">
        <v>2.0161491153165119</v>
      </c>
      <c r="O533">
        <v>0.5984566497974575</v>
      </c>
      <c r="P533">
        <v>0.36100708376820989</v>
      </c>
      <c r="Q533">
        <v>2.746446848537087</v>
      </c>
      <c r="R533">
        <v>1.9669085742178101</v>
      </c>
      <c r="S533">
        <v>0.83636451408394319</v>
      </c>
      <c r="T533">
        <v>0.63468479165359615</v>
      </c>
      <c r="U533">
        <v>0.22886146741725369</v>
      </c>
      <c r="V533">
        <v>0.89231892026963633</v>
      </c>
      <c r="W533">
        <v>1.30418010052862</v>
      </c>
      <c r="X533">
        <v>1.6683529633121721</v>
      </c>
      <c r="Y533">
        <v>0.2458322092930528</v>
      </c>
      <c r="Z533">
        <v>1.856212612543928</v>
      </c>
      <c r="AA533">
        <v>0.99243784867554985</v>
      </c>
      <c r="AB533">
        <v>1.774427832355846</v>
      </c>
      <c r="AC533">
        <v>0.53652198826928443</v>
      </c>
      <c r="AD533">
        <v>0.98417470084613301</v>
      </c>
      <c r="AE533">
        <v>1.561505085182276</v>
      </c>
      <c r="AF533">
        <v>1.6155054453843629</v>
      </c>
      <c r="AG533">
        <v>1.5007783153010741</v>
      </c>
      <c r="AH533" t="s">
        <v>149</v>
      </c>
      <c r="AI533" s="1">
        <v>44713</v>
      </c>
      <c r="AJ533" t="s">
        <v>39</v>
      </c>
      <c r="AK533">
        <v>8</v>
      </c>
    </row>
    <row r="534" spans="1:37" x14ac:dyDescent="0.25">
      <c r="A534">
        <v>44719</v>
      </c>
      <c r="B534">
        <v>1.5439011580843449</v>
      </c>
      <c r="C534">
        <v>1.9225388578034861</v>
      </c>
      <c r="D534">
        <v>8.4431768940436793</v>
      </c>
      <c r="E534">
        <v>0.35359467402036371</v>
      </c>
      <c r="F534">
        <v>0.70463547951476324</v>
      </c>
      <c r="G534">
        <v>1.189211526126855</v>
      </c>
      <c r="H534">
        <v>0.376982580689665</v>
      </c>
      <c r="I534">
        <v>2.334154318251791</v>
      </c>
      <c r="J534">
        <v>3.285967343745821</v>
      </c>
      <c r="K534">
        <v>9.0857692949709996</v>
      </c>
      <c r="L534">
        <v>0.19930599325506751</v>
      </c>
      <c r="M534">
        <v>5.3854173340224039</v>
      </c>
      <c r="N534">
        <v>1.026659315670932</v>
      </c>
      <c r="O534">
        <v>0.41092293214715547</v>
      </c>
      <c r="P534">
        <v>9.2293970661613114E-2</v>
      </c>
      <c r="Q534">
        <v>0.24666246662167371</v>
      </c>
      <c r="R534">
        <v>0.1439272533558843</v>
      </c>
      <c r="S534">
        <v>0.1514321538321583</v>
      </c>
      <c r="T534">
        <v>3.195768362830663</v>
      </c>
      <c r="U534">
        <v>8.6649038349991478</v>
      </c>
      <c r="V534">
        <v>2.9249327110959058</v>
      </c>
      <c r="W534">
        <v>2.755976219813375</v>
      </c>
      <c r="X534">
        <v>0.4539534293471304</v>
      </c>
      <c r="Y534">
        <v>1.903468441074089</v>
      </c>
      <c r="Z534">
        <v>0.89185501692199332</v>
      </c>
      <c r="AA534">
        <v>2.4037090252085531</v>
      </c>
      <c r="AB534">
        <v>1.2244641098425879</v>
      </c>
      <c r="AC534">
        <v>3.3260595649096518</v>
      </c>
      <c r="AD534">
        <v>0.58819600978145825</v>
      </c>
      <c r="AE534">
        <v>2.1679446360450352</v>
      </c>
      <c r="AF534">
        <v>1.778920444719974</v>
      </c>
      <c r="AG534">
        <v>0.58132075800343797</v>
      </c>
      <c r="AH534" t="s">
        <v>149</v>
      </c>
      <c r="AI534" s="1">
        <v>44713</v>
      </c>
      <c r="AJ534" t="s">
        <v>40</v>
      </c>
      <c r="AK534">
        <v>7</v>
      </c>
    </row>
    <row r="535" spans="1:37" x14ac:dyDescent="0.25">
      <c r="A535">
        <v>44718</v>
      </c>
      <c r="B535">
        <v>0.30350737216743662</v>
      </c>
      <c r="C535">
        <v>0</v>
      </c>
      <c r="D535">
        <v>8.2781376795899846E-3</v>
      </c>
      <c r="E535">
        <v>6.4951939233211339E-2</v>
      </c>
      <c r="F535">
        <v>8.5397641936854838E-5</v>
      </c>
      <c r="G535">
        <v>0.3750546121681908</v>
      </c>
      <c r="H535">
        <v>1.683290661545628E-3</v>
      </c>
      <c r="I535">
        <v>0.43539742899318262</v>
      </c>
      <c r="J535">
        <v>0.40854739492214348</v>
      </c>
      <c r="K535">
        <v>7.8963571433690108E-2</v>
      </c>
      <c r="L535">
        <v>0.18453185295217209</v>
      </c>
      <c r="M535">
        <v>0.9367067311749836</v>
      </c>
      <c r="N535">
        <v>0.49379353146983412</v>
      </c>
      <c r="O535">
        <v>6.1791547355809752E-2</v>
      </c>
      <c r="P535">
        <v>0.1628049216921067</v>
      </c>
      <c r="Q535">
        <v>9.2284487981612567E-2</v>
      </c>
      <c r="R535">
        <v>0</v>
      </c>
      <c r="S535">
        <v>3.0012708851550522E-4</v>
      </c>
      <c r="T535">
        <v>0.26767353202925909</v>
      </c>
      <c r="U535">
        <v>0.47500617017116797</v>
      </c>
      <c r="V535">
        <v>0.10629844739355609</v>
      </c>
      <c r="W535">
        <v>0.1565422600507872</v>
      </c>
      <c r="X535">
        <v>0.1892830561119658</v>
      </c>
      <c r="Y535">
        <v>8.604460103480864E-3</v>
      </c>
      <c r="Z535">
        <v>0.18779741649078369</v>
      </c>
      <c r="AA535">
        <v>0.45623694541811632</v>
      </c>
      <c r="AB535">
        <v>9.1664703578159493E-2</v>
      </c>
      <c r="AC535">
        <v>0.31345787263854302</v>
      </c>
      <c r="AD535">
        <v>0.65537519976156122</v>
      </c>
      <c r="AE535">
        <v>0.48472816824419662</v>
      </c>
      <c r="AF535">
        <v>0.1742880387162194</v>
      </c>
      <c r="AG535">
        <v>6.7498545702440738E-2</v>
      </c>
      <c r="AH535" t="s">
        <v>149</v>
      </c>
      <c r="AI535" s="1">
        <v>44713</v>
      </c>
      <c r="AJ535" t="s">
        <v>41</v>
      </c>
      <c r="AK535">
        <v>6</v>
      </c>
    </row>
    <row r="536" spans="1:37" x14ac:dyDescent="0.25">
      <c r="A536">
        <v>44715</v>
      </c>
      <c r="B536">
        <v>0.31926694909123637</v>
      </c>
      <c r="C536">
        <v>0.24685839136078491</v>
      </c>
      <c r="D536">
        <v>0.27378175912697672</v>
      </c>
      <c r="E536">
        <v>0.20882661962102389</v>
      </c>
      <c r="F536">
        <v>3.0411335302078679E-2</v>
      </c>
      <c r="G536">
        <v>4.6160883994633473E-2</v>
      </c>
      <c r="H536">
        <v>0.56880407798637078</v>
      </c>
      <c r="I536">
        <v>0.2535036400766007</v>
      </c>
      <c r="J536">
        <v>2.3430642036701359E-2</v>
      </c>
      <c r="K536">
        <v>4.2475216693073262E-2</v>
      </c>
      <c r="L536">
        <v>0.28775840612786457</v>
      </c>
      <c r="M536">
        <v>0.93922298864685161</v>
      </c>
      <c r="N536">
        <v>0.2231377805257086</v>
      </c>
      <c r="O536">
        <v>9.0846046349209883E-2</v>
      </c>
      <c r="P536">
        <v>0.36981293121758357</v>
      </c>
      <c r="Q536">
        <v>7.9742896484946743E-2</v>
      </c>
      <c r="R536">
        <v>6.1324218961109692E-2</v>
      </c>
      <c r="S536">
        <v>0.2233813636216529</v>
      </c>
      <c r="T536">
        <v>0.11417462845642611</v>
      </c>
      <c r="U536">
        <v>1.148016340930119</v>
      </c>
      <c r="V536">
        <v>0.36114166322148422</v>
      </c>
      <c r="W536">
        <v>2.0845619380960211E-2</v>
      </c>
      <c r="X536">
        <v>0.16499916817348251</v>
      </c>
      <c r="Y536">
        <v>0.38975268165497329</v>
      </c>
      <c r="Z536">
        <v>0.20662535379024199</v>
      </c>
      <c r="AA536">
        <v>0.31173806287865341</v>
      </c>
      <c r="AB536">
        <v>0.18377441805120701</v>
      </c>
      <c r="AC536">
        <v>0.71890728364763934</v>
      </c>
      <c r="AD536">
        <v>0.25959774265598401</v>
      </c>
      <c r="AE536">
        <v>0.2059556463374069</v>
      </c>
      <c r="AF536">
        <v>0.36309109945566281</v>
      </c>
      <c r="AG536">
        <v>0.2368362697548608</v>
      </c>
      <c r="AH536" t="s">
        <v>150</v>
      </c>
      <c r="AI536" s="1">
        <v>44713</v>
      </c>
      <c r="AJ536" t="s">
        <v>43</v>
      </c>
      <c r="AK536">
        <v>3</v>
      </c>
    </row>
    <row r="537" spans="1:37" x14ac:dyDescent="0.25">
      <c r="A537">
        <v>44714</v>
      </c>
      <c r="B537">
        <v>0.28144460051141362</v>
      </c>
      <c r="C537">
        <v>0.24825689269815229</v>
      </c>
      <c r="D537">
        <v>1.1491729854083159</v>
      </c>
      <c r="E537">
        <v>9.0747404216862435E-2</v>
      </c>
      <c r="F537">
        <v>0.45213472801049681</v>
      </c>
      <c r="G537">
        <v>1.7056745023647141E-2</v>
      </c>
      <c r="H537">
        <v>2.7035529421998279E-2</v>
      </c>
      <c r="I537">
        <v>2.052331225337592E-3</v>
      </c>
      <c r="J537">
        <v>0</v>
      </c>
      <c r="K537">
        <v>0.73094817839444792</v>
      </c>
      <c r="L537">
        <v>2.656619277375033E-2</v>
      </c>
      <c r="M537">
        <v>0.28889495548815097</v>
      </c>
      <c r="N537">
        <v>0.2409186311007073</v>
      </c>
      <c r="O537">
        <v>0.93480201165394183</v>
      </c>
      <c r="P537">
        <v>1.2973156035829049E-2</v>
      </c>
      <c r="Q537">
        <v>2.7234014590630021E-2</v>
      </c>
      <c r="R537">
        <v>2.660181671979446E-2</v>
      </c>
      <c r="S537">
        <v>5.4453336340087401E-2</v>
      </c>
      <c r="T537">
        <v>0.100347640868186</v>
      </c>
      <c r="U537">
        <v>2.716183474413693E-4</v>
      </c>
      <c r="V537">
        <v>1.027513846824081E-2</v>
      </c>
      <c r="W537">
        <v>1.7685088352826891E-2</v>
      </c>
      <c r="X537">
        <v>0.58879645823397719</v>
      </c>
      <c r="Y537">
        <v>1.0018291751123631E-2</v>
      </c>
      <c r="Z537">
        <v>0.24253006630957641</v>
      </c>
      <c r="AA537">
        <v>0.15013899514297771</v>
      </c>
      <c r="AB537">
        <v>0.17217023917130381</v>
      </c>
      <c r="AC537">
        <v>0.37887932497623011</v>
      </c>
      <c r="AD537">
        <v>2.9978240088710219E-2</v>
      </c>
      <c r="AE537">
        <v>0.23893475777523029</v>
      </c>
      <c r="AF537">
        <v>0.3814438213592527</v>
      </c>
      <c r="AG537">
        <v>4.7255740317693598E-2</v>
      </c>
      <c r="AH537" t="s">
        <v>150</v>
      </c>
      <c r="AI537" s="1">
        <v>44713</v>
      </c>
      <c r="AJ537" t="s">
        <v>38</v>
      </c>
      <c r="AK537">
        <v>2</v>
      </c>
    </row>
    <row r="538" spans="1:37" x14ac:dyDescent="0.25">
      <c r="A538">
        <v>44713</v>
      </c>
      <c r="B538">
        <v>0.58263790099388835</v>
      </c>
      <c r="C538">
        <v>0.36577032705766488</v>
      </c>
      <c r="D538">
        <v>0.60150436719169642</v>
      </c>
      <c r="E538">
        <v>0.31775797846869758</v>
      </c>
      <c r="F538">
        <v>5.5740293904268337E-2</v>
      </c>
      <c r="G538">
        <v>7.8599501543206607E-2</v>
      </c>
      <c r="H538">
        <v>0.16437709462827421</v>
      </c>
      <c r="I538">
        <v>0.2302218871257703</v>
      </c>
      <c r="J538">
        <v>1.1024597644407259</v>
      </c>
      <c r="K538">
        <v>1.689030940754479</v>
      </c>
      <c r="L538">
        <v>0.15533088725410779</v>
      </c>
      <c r="M538">
        <v>1.1145559051181331</v>
      </c>
      <c r="N538">
        <v>0.26641210285418881</v>
      </c>
      <c r="O538">
        <v>0.32298693533519651</v>
      </c>
      <c r="P538">
        <v>2.0855636460304439</v>
      </c>
      <c r="Q538">
        <v>0.14676924588906329</v>
      </c>
      <c r="R538">
        <v>1.3193280443431229E-2</v>
      </c>
      <c r="S538">
        <v>1.1152059226718121E-2</v>
      </c>
      <c r="T538">
        <v>0.14871169669975781</v>
      </c>
      <c r="U538">
        <v>10.00961754119988</v>
      </c>
      <c r="V538">
        <v>3.260965462906833</v>
      </c>
      <c r="W538">
        <v>0.10253811404031719</v>
      </c>
      <c r="X538">
        <v>0.17859183515604729</v>
      </c>
      <c r="Y538">
        <v>6.7716467576470291E-2</v>
      </c>
      <c r="Z538">
        <v>0.2266038441551616</v>
      </c>
      <c r="AA538">
        <v>1.2776590576917719</v>
      </c>
      <c r="AB538">
        <v>0.46442703062360191</v>
      </c>
      <c r="AC538">
        <v>0.67676064563845451</v>
      </c>
      <c r="AD538">
        <v>0.30987918953089982</v>
      </c>
      <c r="AE538">
        <v>0.59432291519569713</v>
      </c>
      <c r="AF538">
        <v>0.72209465977067755</v>
      </c>
      <c r="AG538">
        <v>0.20907704472706501</v>
      </c>
      <c r="AH538" t="s">
        <v>150</v>
      </c>
      <c r="AI538" s="1">
        <v>44713</v>
      </c>
      <c r="AJ538" t="s">
        <v>39</v>
      </c>
      <c r="AK538">
        <v>1</v>
      </c>
    </row>
    <row r="539" spans="1:37" x14ac:dyDescent="0.25">
      <c r="A539">
        <v>44712</v>
      </c>
      <c r="B539">
        <v>0.57071427019785215</v>
      </c>
      <c r="C539">
        <v>0.20876379205949089</v>
      </c>
      <c r="D539">
        <v>0.14687969257008129</v>
      </c>
      <c r="E539">
        <v>0.1016691829391341</v>
      </c>
      <c r="F539">
        <v>0.21492500358297681</v>
      </c>
      <c r="G539">
        <v>4.3559087071523367E-2</v>
      </c>
      <c r="H539">
        <v>0.40883248586953841</v>
      </c>
      <c r="I539">
        <v>0.40742273501971799</v>
      </c>
      <c r="J539">
        <v>2.938564718761326</v>
      </c>
      <c r="K539">
        <v>0.1225489791589375</v>
      </c>
      <c r="L539">
        <v>0.50127259458792872</v>
      </c>
      <c r="M539">
        <v>2.4662119008122452</v>
      </c>
      <c r="N539">
        <v>1.377848286803486</v>
      </c>
      <c r="O539">
        <v>0.36021897057545721</v>
      </c>
      <c r="P539">
        <v>5.6472247280540983E-2</v>
      </c>
      <c r="Q539">
        <v>0.182233013445291</v>
      </c>
      <c r="R539">
        <v>2.7051531647187101E-3</v>
      </c>
      <c r="S539">
        <v>2.069834665066923E-3</v>
      </c>
      <c r="T539">
        <v>0.37786170131817581</v>
      </c>
      <c r="U539">
        <v>0.18256281113624551</v>
      </c>
      <c r="V539">
        <v>0.13103558635331389</v>
      </c>
      <c r="W539">
        <v>0.1545164135297836</v>
      </c>
      <c r="X539">
        <v>0.91438813963528776</v>
      </c>
      <c r="Y539">
        <v>2.2103513826130721E-2</v>
      </c>
      <c r="Z539">
        <v>0.30114487857277378</v>
      </c>
      <c r="AA539">
        <v>0.88201752696032631</v>
      </c>
      <c r="AB539">
        <v>0.40692536402480201</v>
      </c>
      <c r="AC539">
        <v>0.82910988074067282</v>
      </c>
      <c r="AD539">
        <v>0.67827644416963684</v>
      </c>
      <c r="AE539">
        <v>0.56861251414094482</v>
      </c>
      <c r="AF539">
        <v>0.46709032057095862</v>
      </c>
      <c r="AG539">
        <v>0.40016443729058682</v>
      </c>
      <c r="AH539" t="s">
        <v>150</v>
      </c>
      <c r="AI539" s="1">
        <v>44682</v>
      </c>
      <c r="AJ539" t="s">
        <v>40</v>
      </c>
      <c r="AK539">
        <v>31</v>
      </c>
    </row>
    <row r="540" spans="1:37" x14ac:dyDescent="0.25">
      <c r="A540">
        <v>44711</v>
      </c>
      <c r="B540">
        <v>1.2519403923943691</v>
      </c>
      <c r="C540">
        <v>8.0636889485557958E-2</v>
      </c>
      <c r="D540">
        <v>0.84783628867698757</v>
      </c>
      <c r="E540">
        <v>0.89360268577174351</v>
      </c>
      <c r="F540">
        <v>0.94857926574004203</v>
      </c>
      <c r="G540">
        <v>0.3375090765505705</v>
      </c>
      <c r="H540">
        <v>0.1010450377073992</v>
      </c>
      <c r="I540">
        <v>1.5276045974909569</v>
      </c>
      <c r="J540">
        <v>1.4378061961327431</v>
      </c>
      <c r="K540">
        <v>0.28165898454851201</v>
      </c>
      <c r="L540">
        <v>2.2958711068805049</v>
      </c>
      <c r="M540">
        <v>0.54805577774238812</v>
      </c>
      <c r="N540">
        <v>0.1951000300428814</v>
      </c>
      <c r="O540">
        <v>1.02829196448329</v>
      </c>
      <c r="P540">
        <v>2.0137707290110418</v>
      </c>
      <c r="Q540">
        <v>0.35834001161889117</v>
      </c>
      <c r="R540">
        <v>0.78017842810723037</v>
      </c>
      <c r="S540">
        <v>1.9828909415099141E-2</v>
      </c>
      <c r="T540">
        <v>0.69143311496099991</v>
      </c>
      <c r="U540">
        <v>6.7613517772481924E-2</v>
      </c>
      <c r="V540">
        <v>0.58057974247642485</v>
      </c>
      <c r="W540">
        <v>0.21188735044926621</v>
      </c>
      <c r="X540">
        <v>2.9903328948479619</v>
      </c>
      <c r="Y540">
        <v>0.3792117552903671</v>
      </c>
      <c r="Z540">
        <v>1.313341882385797</v>
      </c>
      <c r="AA540">
        <v>1.088115569286596</v>
      </c>
      <c r="AB540">
        <v>0.61632176044185083</v>
      </c>
      <c r="AC540">
        <v>1.402283051369982</v>
      </c>
      <c r="AD540">
        <v>0.22998921625549301</v>
      </c>
      <c r="AE540">
        <v>0.38163741466453949</v>
      </c>
      <c r="AF540">
        <v>0.94346956064182896</v>
      </c>
      <c r="AG540">
        <v>3.245883977201264</v>
      </c>
      <c r="AH540" t="s">
        <v>150</v>
      </c>
      <c r="AI540" s="1">
        <v>44682</v>
      </c>
      <c r="AJ540" t="s">
        <v>41</v>
      </c>
      <c r="AK540">
        <v>30</v>
      </c>
    </row>
    <row r="541" spans="1:37" x14ac:dyDescent="0.25">
      <c r="A541">
        <v>44708</v>
      </c>
      <c r="B541">
        <v>0.93348457816133557</v>
      </c>
      <c r="C541">
        <v>3.8619002851421258</v>
      </c>
      <c r="D541">
        <v>0.25265427453561212</v>
      </c>
      <c r="E541">
        <v>0.48506268567661659</v>
      </c>
      <c r="F541">
        <v>8.1381076003919597E-2</v>
      </c>
      <c r="G541">
        <v>0.16279504461015409</v>
      </c>
      <c r="H541">
        <v>2.74125016143919</v>
      </c>
      <c r="I541">
        <v>0.5445748670965973</v>
      </c>
      <c r="J541">
        <v>1.614761943772814E-3</v>
      </c>
      <c r="K541">
        <v>0.21188357550869719</v>
      </c>
      <c r="L541">
        <v>2.5574087270953152</v>
      </c>
      <c r="M541">
        <v>0.1608610730962578</v>
      </c>
      <c r="N541">
        <v>0.25172132180429851</v>
      </c>
      <c r="O541">
        <v>0.26686132501629528</v>
      </c>
      <c r="P541">
        <v>0.78118143779216509</v>
      </c>
      <c r="Q541">
        <v>1.625196405756308</v>
      </c>
      <c r="R541">
        <v>4.7328204637362543E-2</v>
      </c>
      <c r="S541">
        <v>3.5591543709168998</v>
      </c>
      <c r="T541">
        <v>0.76577586259183916</v>
      </c>
      <c r="U541">
        <v>0.17182014603309129</v>
      </c>
      <c r="V541">
        <v>0.2464189798520503</v>
      </c>
      <c r="W541">
        <v>0.13976161856649191</v>
      </c>
      <c r="X541">
        <v>0.14916075280248131</v>
      </c>
      <c r="Y541">
        <v>0.13604198036167409</v>
      </c>
      <c r="Z541">
        <v>0.68783522431337829</v>
      </c>
      <c r="AA541">
        <v>0.50873444413170821</v>
      </c>
      <c r="AB541">
        <v>1.1380144564632171</v>
      </c>
      <c r="AC541">
        <v>0.50727509123914516</v>
      </c>
      <c r="AD541">
        <v>1.9240065769296979</v>
      </c>
      <c r="AE541">
        <v>0.77867658976746401</v>
      </c>
      <c r="AF541">
        <v>0.61863051919426348</v>
      </c>
      <c r="AG541">
        <v>0.60322629551051954</v>
      </c>
      <c r="AH541" t="s">
        <v>151</v>
      </c>
      <c r="AI541" s="1">
        <v>44682</v>
      </c>
      <c r="AJ541" t="s">
        <v>43</v>
      </c>
      <c r="AK541">
        <v>27</v>
      </c>
    </row>
    <row r="542" spans="1:37" x14ac:dyDescent="0.25">
      <c r="A542">
        <v>44707</v>
      </c>
      <c r="B542">
        <v>0.9861056314748915</v>
      </c>
      <c r="C542">
        <v>0.5266398129827734</v>
      </c>
      <c r="D542">
        <v>0.15346319268009601</v>
      </c>
      <c r="E542">
        <v>0.2391287046573885</v>
      </c>
      <c r="F542">
        <v>0.1798406936540578</v>
      </c>
      <c r="G542">
        <v>1.100610756152318</v>
      </c>
      <c r="H542">
        <v>0.62548948732281218</v>
      </c>
      <c r="I542">
        <v>0.92657815047800085</v>
      </c>
      <c r="J542">
        <v>0.41180479462026359</v>
      </c>
      <c r="K542">
        <v>1.5009014947717769</v>
      </c>
      <c r="L542">
        <v>5.2135859231050123E-3</v>
      </c>
      <c r="M542">
        <v>0.1010541912184279</v>
      </c>
      <c r="N542">
        <v>1.8433105643715759</v>
      </c>
      <c r="O542">
        <v>0.1234467874345459</v>
      </c>
      <c r="P542">
        <v>4.9308901476874114</v>
      </c>
      <c r="Q542">
        <v>2.546199304476485E-2</v>
      </c>
      <c r="R542">
        <v>0.21531467276788341</v>
      </c>
      <c r="S542">
        <v>0.47437307101375248</v>
      </c>
      <c r="T542">
        <v>3.758789773505617</v>
      </c>
      <c r="U542">
        <v>0.41021746526251052</v>
      </c>
      <c r="V542">
        <v>0.1059635428026855</v>
      </c>
      <c r="W542">
        <v>0.47664615399355442</v>
      </c>
      <c r="X542">
        <v>0.41301944193541518</v>
      </c>
      <c r="Y542">
        <v>0.81354780371123303</v>
      </c>
      <c r="Z542">
        <v>0.62888581142287625</v>
      </c>
      <c r="AA542">
        <v>2.0086232764028922</v>
      </c>
      <c r="AB542">
        <v>0.69582317515754277</v>
      </c>
      <c r="AC542">
        <v>0.25857043337737551</v>
      </c>
      <c r="AD542">
        <v>1.7069643084939551E-2</v>
      </c>
      <c r="AE542">
        <v>0.31162133230399769</v>
      </c>
      <c r="AF542">
        <v>1.2365310938564651</v>
      </c>
      <c r="AG542">
        <v>1.2838518117314299</v>
      </c>
      <c r="AH542" t="s">
        <v>151</v>
      </c>
      <c r="AI542" s="1">
        <v>44682</v>
      </c>
      <c r="AJ542" t="s">
        <v>38</v>
      </c>
      <c r="AK542">
        <v>26</v>
      </c>
    </row>
    <row r="543" spans="1:37" x14ac:dyDescent="0.25">
      <c r="A543">
        <v>44706</v>
      </c>
      <c r="B543">
        <v>4.5066344320698102</v>
      </c>
      <c r="C543">
        <v>8.9257276069373805</v>
      </c>
      <c r="D543">
        <v>3.1296186787485198</v>
      </c>
      <c r="E543">
        <v>4.367263908363566</v>
      </c>
      <c r="F543">
        <v>3.7650358900686269</v>
      </c>
      <c r="G543">
        <v>4.3682396624354123</v>
      </c>
      <c r="H543">
        <v>4.331001951543203</v>
      </c>
      <c r="I543">
        <v>4.998042036575125</v>
      </c>
      <c r="J543">
        <v>4.6814212460488704</v>
      </c>
      <c r="K543">
        <v>4.9774853917379591</v>
      </c>
      <c r="L543">
        <v>2.0545848767599479</v>
      </c>
      <c r="M543">
        <v>5.2156284465737803</v>
      </c>
      <c r="N543">
        <v>4.096981438105086</v>
      </c>
      <c r="O543">
        <v>2.3430950075635231</v>
      </c>
      <c r="P543">
        <v>2.3469558805851851</v>
      </c>
      <c r="Q543">
        <v>4.0510562451948964</v>
      </c>
      <c r="R543">
        <v>3.0340434067974269</v>
      </c>
      <c r="S543">
        <v>2.896555320947908</v>
      </c>
      <c r="T543">
        <v>2.6123526505709269</v>
      </c>
      <c r="U543">
        <v>12.623504530452751</v>
      </c>
      <c r="V543">
        <v>8.94391134066964</v>
      </c>
      <c r="W543">
        <v>1.804353046649414</v>
      </c>
      <c r="X543">
        <v>5.7706391437831224</v>
      </c>
      <c r="Y543">
        <v>2.1519297125997889</v>
      </c>
      <c r="Z543">
        <v>4.78875440725957</v>
      </c>
      <c r="AA543">
        <v>4.6546648647242481</v>
      </c>
      <c r="AB543">
        <v>4.3001153501011284</v>
      </c>
      <c r="AC543">
        <v>3.4167271213198691</v>
      </c>
      <c r="AD543">
        <v>3.3544979376130191</v>
      </c>
      <c r="AE543">
        <v>5.5216384892899359</v>
      </c>
      <c r="AF543">
        <v>4.7827838068044466</v>
      </c>
      <c r="AG543">
        <v>2.728208210944683</v>
      </c>
      <c r="AH543" t="s">
        <v>151</v>
      </c>
      <c r="AI543" s="1">
        <v>44682</v>
      </c>
      <c r="AJ543" t="s">
        <v>39</v>
      </c>
      <c r="AK543">
        <v>25</v>
      </c>
    </row>
    <row r="544" spans="1:37" x14ac:dyDescent="0.25">
      <c r="A544">
        <v>44705</v>
      </c>
      <c r="B544">
        <v>0.8752395376488975</v>
      </c>
      <c r="C544">
        <v>2.2370976062802699</v>
      </c>
      <c r="D544">
        <v>0.5416259264003509</v>
      </c>
      <c r="E544">
        <v>0.7765342700963288</v>
      </c>
      <c r="F544">
        <v>1.0477670324942261</v>
      </c>
      <c r="G544">
        <v>1.7165571965276549</v>
      </c>
      <c r="H544">
        <v>0.57083852190626716</v>
      </c>
      <c r="I544">
        <v>0.29041221238676351</v>
      </c>
      <c r="J544">
        <v>0.38234717449161659</v>
      </c>
      <c r="K544">
        <v>1.068406491845604</v>
      </c>
      <c r="L544">
        <v>0.16688067411040911</v>
      </c>
      <c r="M544">
        <v>0.40905861050938319</v>
      </c>
      <c r="N544">
        <v>0.4393402562523635</v>
      </c>
      <c r="O544">
        <v>0.65636129302638879</v>
      </c>
      <c r="P544">
        <v>0.19839513850144369</v>
      </c>
      <c r="Q544">
        <v>1.0888637194409261</v>
      </c>
      <c r="R544">
        <v>1.8201512893500731</v>
      </c>
      <c r="S544">
        <v>5.9599585737156138E-2</v>
      </c>
      <c r="T544">
        <v>1.049676914130653</v>
      </c>
      <c r="U544">
        <v>2.6233064022277119</v>
      </c>
      <c r="V544">
        <v>0.41702025184240549</v>
      </c>
      <c r="W544">
        <v>0.11891580102071039</v>
      </c>
      <c r="X544">
        <v>0.68336008923254743</v>
      </c>
      <c r="Y544">
        <v>0.38669584878142071</v>
      </c>
      <c r="Z544">
        <v>0.90005698782103638</v>
      </c>
      <c r="AA544">
        <v>0.55542487654763628</v>
      </c>
      <c r="AB544">
        <v>0.9109656420153851</v>
      </c>
      <c r="AC544">
        <v>0.41458317494348262</v>
      </c>
      <c r="AD544">
        <v>1.2258626221244691</v>
      </c>
      <c r="AE544">
        <v>1.4879206487093879</v>
      </c>
      <c r="AF544">
        <v>0.74923404683744843</v>
      </c>
      <c r="AG544">
        <v>0.28331297711277298</v>
      </c>
      <c r="AH544" t="s">
        <v>151</v>
      </c>
      <c r="AI544" s="1">
        <v>44682</v>
      </c>
      <c r="AJ544" t="s">
        <v>40</v>
      </c>
      <c r="AK544">
        <v>24</v>
      </c>
    </row>
    <row r="545" spans="1:37" x14ac:dyDescent="0.25">
      <c r="A545">
        <v>44704</v>
      </c>
      <c r="B545">
        <v>7.5540860353078956E-2</v>
      </c>
      <c r="C545">
        <v>6.7285289275110308E-3</v>
      </c>
      <c r="D545">
        <v>7.7856838211680449E-2</v>
      </c>
      <c r="E545">
        <v>2.7305682145155479E-2</v>
      </c>
      <c r="F545">
        <v>1.8411958668960449E-2</v>
      </c>
      <c r="G545">
        <v>2.108481253376988E-2</v>
      </c>
      <c r="H545">
        <v>2.4653124491132768E-2</v>
      </c>
      <c r="I545">
        <v>6.1851886710960463E-5</v>
      </c>
      <c r="J545">
        <v>6.592284217950907E-2</v>
      </c>
      <c r="K545">
        <v>6.2012310873524233E-2</v>
      </c>
      <c r="L545">
        <v>1.7384837874839541E-2</v>
      </c>
      <c r="M545">
        <v>2.9382030208990871E-3</v>
      </c>
      <c r="N545">
        <v>5.5940161601024142E-2</v>
      </c>
      <c r="O545">
        <v>0.25682248030340421</v>
      </c>
      <c r="P545">
        <v>1.26426434910975E-2</v>
      </c>
      <c r="Q545">
        <v>4.7825989728874217E-2</v>
      </c>
      <c r="R545">
        <v>9.4158015341633055E-4</v>
      </c>
      <c r="S545">
        <v>5.8431283613675951E-3</v>
      </c>
      <c r="T545">
        <v>1.480058709079524E-2</v>
      </c>
      <c r="U545">
        <v>0.44006607792213281</v>
      </c>
      <c r="V545">
        <v>4.0387877538964839E-5</v>
      </c>
      <c r="W545">
        <v>8.2418542704618229E-3</v>
      </c>
      <c r="X545">
        <v>4.9632616379531723E-2</v>
      </c>
      <c r="Y545">
        <v>0.1394925237990835</v>
      </c>
      <c r="Z545">
        <v>2.6236604437863738E-2</v>
      </c>
      <c r="AA545">
        <v>6.9039397831794067E-2</v>
      </c>
      <c r="AB545">
        <v>4.6373545398282333E-2</v>
      </c>
      <c r="AC545">
        <v>7.9871115832996525E-2</v>
      </c>
      <c r="AD545">
        <v>1.583268473627988E-2</v>
      </c>
      <c r="AE545">
        <v>1.704853602633349E-2</v>
      </c>
      <c r="AF545">
        <v>7.6238148177389109E-2</v>
      </c>
      <c r="AG545">
        <v>0.1183040078522542</v>
      </c>
      <c r="AH545" t="s">
        <v>151</v>
      </c>
      <c r="AI545" s="1">
        <v>44682</v>
      </c>
      <c r="AJ545" t="s">
        <v>41</v>
      </c>
      <c r="AK545">
        <v>23</v>
      </c>
    </row>
    <row r="546" spans="1:37" x14ac:dyDescent="0.25">
      <c r="A546">
        <v>44701</v>
      </c>
      <c r="B546">
        <v>0.47576167242887379</v>
      </c>
      <c r="C546">
        <v>0.37608046525840177</v>
      </c>
      <c r="D546">
        <v>1.327124330347604E-2</v>
      </c>
      <c r="E546">
        <v>0.3025398702081642</v>
      </c>
      <c r="F546">
        <v>0.29354096838583221</v>
      </c>
      <c r="G546">
        <v>0.30345786496280042</v>
      </c>
      <c r="H546">
        <v>0.71013172831467919</v>
      </c>
      <c r="I546">
        <v>3.0317439069243821E-2</v>
      </c>
      <c r="J546">
        <v>8.9860820764103164E-2</v>
      </c>
      <c r="K546">
        <v>0.35001398420407032</v>
      </c>
      <c r="L546">
        <v>1.9267028416085461E-3</v>
      </c>
      <c r="M546">
        <v>5.1596561959837688E-2</v>
      </c>
      <c r="N546">
        <v>0.19683106836904141</v>
      </c>
      <c r="O546">
        <v>1.0236652563098261</v>
      </c>
      <c r="P546">
        <v>0.31676978735242428</v>
      </c>
      <c r="Q546">
        <v>7.0703667138867415E-2</v>
      </c>
      <c r="R546">
        <v>4.0672616566760869E-2</v>
      </c>
      <c r="S546">
        <v>0.819270972839092</v>
      </c>
      <c r="T546">
        <v>0.18991147534352421</v>
      </c>
      <c r="U546">
        <v>1.7658029659824749E-2</v>
      </c>
      <c r="V546">
        <v>4.6591954924959961E-2</v>
      </c>
      <c r="W546">
        <v>0.10451122148560781</v>
      </c>
      <c r="X546">
        <v>1.133980576019644</v>
      </c>
      <c r="Y546">
        <v>0.91238220271921178</v>
      </c>
      <c r="Z546">
        <v>0.63657166335251292</v>
      </c>
      <c r="AA546">
        <v>0.18295125660712969</v>
      </c>
      <c r="AB546">
        <v>0.3338475131464152</v>
      </c>
      <c r="AC546">
        <v>0.15274126863229009</v>
      </c>
      <c r="AD546">
        <v>3.6605211093542298E-2</v>
      </c>
      <c r="AE546">
        <v>0.36730848562648388</v>
      </c>
      <c r="AF546">
        <v>0.4144687979545813</v>
      </c>
      <c r="AG546">
        <v>0.59718056417937337</v>
      </c>
      <c r="AH546" t="s">
        <v>152</v>
      </c>
      <c r="AI546" s="1">
        <v>44682</v>
      </c>
      <c r="AJ546" t="s">
        <v>43</v>
      </c>
      <c r="AK546">
        <v>20</v>
      </c>
    </row>
    <row r="547" spans="1:37" x14ac:dyDescent="0.25">
      <c r="A547">
        <v>44700</v>
      </c>
      <c r="B547">
        <v>0.78082719939030309</v>
      </c>
      <c r="C547">
        <v>0.19407027703206439</v>
      </c>
      <c r="D547">
        <v>0.777765944709506</v>
      </c>
      <c r="E547">
        <v>0.29653970642567418</v>
      </c>
      <c r="F547">
        <v>0.70762625043993488</v>
      </c>
      <c r="G547">
        <v>1.7888896873105169</v>
      </c>
      <c r="H547">
        <v>0.67994468037535161</v>
      </c>
      <c r="I547">
        <v>1.033825495567182</v>
      </c>
      <c r="J547">
        <v>4.9452879022040399</v>
      </c>
      <c r="K547">
        <v>0.23081194797437771</v>
      </c>
      <c r="L547">
        <v>0.13763810597440629</v>
      </c>
      <c r="M547">
        <v>0.41215273194617502</v>
      </c>
      <c r="N547">
        <v>0.88075116530733122</v>
      </c>
      <c r="O547">
        <v>0.1063142378729679</v>
      </c>
      <c r="P547">
        <v>0.41999672218510631</v>
      </c>
      <c r="Q547">
        <v>0.63978644122314099</v>
      </c>
      <c r="R547">
        <v>0.38966252863485779</v>
      </c>
      <c r="S547">
        <v>0.34022199911829848</v>
      </c>
      <c r="T547">
        <v>0.1912956834897131</v>
      </c>
      <c r="U547">
        <v>5.239650324026042E-2</v>
      </c>
      <c r="V547">
        <v>0.24575410392490049</v>
      </c>
      <c r="W547">
        <v>0.2364839580036005</v>
      </c>
      <c r="X547">
        <v>0.56435371069076568</v>
      </c>
      <c r="Y547">
        <v>0.17925701431317201</v>
      </c>
      <c r="Z547">
        <v>0.71755467905301695</v>
      </c>
      <c r="AA547">
        <v>1.154140703196517</v>
      </c>
      <c r="AB547">
        <v>0.59328213868422286</v>
      </c>
      <c r="AC547">
        <v>0.31180081909758839</v>
      </c>
      <c r="AD547">
        <v>0.48996043480195112</v>
      </c>
      <c r="AE547">
        <v>1.378285833540779</v>
      </c>
      <c r="AF547">
        <v>0.60300221430899459</v>
      </c>
      <c r="AG547">
        <v>0.45746173180285482</v>
      </c>
      <c r="AH547" t="s">
        <v>152</v>
      </c>
      <c r="AI547" s="1">
        <v>44682</v>
      </c>
      <c r="AJ547" t="s">
        <v>38</v>
      </c>
      <c r="AK547">
        <v>19</v>
      </c>
    </row>
    <row r="548" spans="1:37" x14ac:dyDescent="0.25">
      <c r="A548">
        <v>44699</v>
      </c>
      <c r="B548">
        <v>0.30762573619742262</v>
      </c>
      <c r="C548">
        <v>1.427165131084704</v>
      </c>
      <c r="D548">
        <v>2.950541787994828E-2</v>
      </c>
      <c r="E548">
        <v>0.25724021324257118</v>
      </c>
      <c r="F548">
        <v>0.97312061613199607</v>
      </c>
      <c r="G548">
        <v>0.4003310204198352</v>
      </c>
      <c r="H548">
        <v>0.1099422452881719</v>
      </c>
      <c r="I548">
        <v>6.3220858573081254E-2</v>
      </c>
      <c r="J548">
        <v>9.1254823995640579E-3</v>
      </c>
      <c r="K548">
        <v>0</v>
      </c>
      <c r="L548">
        <v>1.1585303800852801E-2</v>
      </c>
      <c r="M548">
        <v>0.19669625781147559</v>
      </c>
      <c r="N548">
        <v>0.83756300203269562</v>
      </c>
      <c r="O548">
        <v>2.915438404496741E-2</v>
      </c>
      <c r="P548">
        <v>0.12857050286739291</v>
      </c>
      <c r="Q548">
        <v>0.42854307627212779</v>
      </c>
      <c r="R548">
        <v>5.1814067046669042E-2</v>
      </c>
      <c r="S548">
        <v>0.37247849682957418</v>
      </c>
      <c r="T548">
        <v>0.1984758127942583</v>
      </c>
      <c r="U548">
        <v>8.816869807525865E-2</v>
      </c>
      <c r="V548">
        <v>0.26823645064612728</v>
      </c>
      <c r="W548">
        <v>0.45545614390376399</v>
      </c>
      <c r="X548">
        <v>0.1743475847323202</v>
      </c>
      <c r="Y548">
        <v>0.12528304029121079</v>
      </c>
      <c r="Z548">
        <v>0.3542147554082668</v>
      </c>
      <c r="AA548">
        <v>0.24698660864355551</v>
      </c>
      <c r="AB548">
        <v>0.3491440201144318</v>
      </c>
      <c r="AC548">
        <v>0.1189443989134736</v>
      </c>
      <c r="AD548">
        <v>0.51187178960152235</v>
      </c>
      <c r="AE548">
        <v>0.68229280945777937</v>
      </c>
      <c r="AF548">
        <v>0.1422910541419081</v>
      </c>
      <c r="AG548">
        <v>0.23474659651860089</v>
      </c>
      <c r="AH548" t="s">
        <v>152</v>
      </c>
      <c r="AI548" s="1">
        <v>44682</v>
      </c>
      <c r="AJ548" t="s">
        <v>39</v>
      </c>
      <c r="AK548">
        <v>18</v>
      </c>
    </row>
    <row r="549" spans="1:37" x14ac:dyDescent="0.25">
      <c r="A549">
        <v>44698</v>
      </c>
      <c r="B549">
        <v>5.3701427530697314</v>
      </c>
      <c r="C549">
        <v>6.2035128539113824</v>
      </c>
      <c r="D549">
        <v>4.5232860180420102</v>
      </c>
      <c r="E549">
        <v>5.6744907070826187</v>
      </c>
      <c r="F549">
        <v>4.8532107562047084</v>
      </c>
      <c r="G549">
        <v>6.9760769463405712</v>
      </c>
      <c r="H549">
        <v>5.8347575482279384</v>
      </c>
      <c r="I549">
        <v>3.016872374386478</v>
      </c>
      <c r="J549">
        <v>10.65646328982546</v>
      </c>
      <c r="K549">
        <v>4.8503014491774978</v>
      </c>
      <c r="L549">
        <v>3.6681474314905049</v>
      </c>
      <c r="M549">
        <v>4.1948265518784256</v>
      </c>
      <c r="N549">
        <v>6.8168356732068194</v>
      </c>
      <c r="O549">
        <v>5.7544732262007789</v>
      </c>
      <c r="P549">
        <v>5.2027232723465584</v>
      </c>
      <c r="Q549">
        <v>4.916580392410725</v>
      </c>
      <c r="R549">
        <v>5.9102285537197066</v>
      </c>
      <c r="S549">
        <v>4.5217192269142279</v>
      </c>
      <c r="T549">
        <v>4.2106075286333668</v>
      </c>
      <c r="U549">
        <v>5.8456754697160136</v>
      </c>
      <c r="V549">
        <v>4.7356382289847732</v>
      </c>
      <c r="W549">
        <v>3.7004382315451978</v>
      </c>
      <c r="X549">
        <v>5.0686690079580998</v>
      </c>
      <c r="Y549">
        <v>2.63321536027627</v>
      </c>
      <c r="Z549">
        <v>5.610647999945539</v>
      </c>
      <c r="AA549">
        <v>6.0723587727047059</v>
      </c>
      <c r="AB549">
        <v>5.0004220720337491</v>
      </c>
      <c r="AC549">
        <v>3.6921772190121112</v>
      </c>
      <c r="AD549">
        <v>5.3495853679271628</v>
      </c>
      <c r="AE549">
        <v>5.6718266713902832</v>
      </c>
      <c r="AF549">
        <v>5.4781490862214657</v>
      </c>
      <c r="AG549">
        <v>4.806907385475518</v>
      </c>
      <c r="AH549" t="s">
        <v>152</v>
      </c>
      <c r="AI549" s="1">
        <v>44682</v>
      </c>
      <c r="AJ549" t="s">
        <v>40</v>
      </c>
      <c r="AK549">
        <v>17</v>
      </c>
    </row>
    <row r="550" spans="1:37" x14ac:dyDescent="0.25">
      <c r="A550">
        <v>44697</v>
      </c>
      <c r="B550">
        <v>0.15736468172238549</v>
      </c>
      <c r="C550">
        <v>3.1963345636190789E-4</v>
      </c>
      <c r="D550">
        <v>1.3496911070249281E-2</v>
      </c>
      <c r="E550">
        <v>9.8227030479297747E-2</v>
      </c>
      <c r="F550">
        <v>4.2388877969251892E-3</v>
      </c>
      <c r="G550">
        <v>1.055614821456766</v>
      </c>
      <c r="H550">
        <v>2.4065197018703331E-2</v>
      </c>
      <c r="I550">
        <v>0.74364202030094484</v>
      </c>
      <c r="J550">
        <v>0.52764694152748837</v>
      </c>
      <c r="K550">
        <v>3.5530587685104571E-3</v>
      </c>
      <c r="L550">
        <v>0.25413582208475483</v>
      </c>
      <c r="M550">
        <v>7.9308861651898599E-3</v>
      </c>
      <c r="N550">
        <v>3.2401071114700031E-2</v>
      </c>
      <c r="O550">
        <v>6.0476238108912297E-2</v>
      </c>
      <c r="P550">
        <v>8.325891665237671E-2</v>
      </c>
      <c r="Q550">
        <v>1.6776265562506599E-2</v>
      </c>
      <c r="R550">
        <v>4.543796351438379E-2</v>
      </c>
      <c r="S550">
        <v>3.1469629927601781E-4</v>
      </c>
      <c r="T550">
        <v>7.3084409089336319E-2</v>
      </c>
      <c r="U550">
        <v>0</v>
      </c>
      <c r="V550">
        <v>0.1873169985699856</v>
      </c>
      <c r="W550">
        <v>2.2584872391294201E-2</v>
      </c>
      <c r="X550">
        <v>5.7443156024654551E-2</v>
      </c>
      <c r="Y550">
        <v>0.10154469584840541</v>
      </c>
      <c r="Z550">
        <v>0.213895079695227</v>
      </c>
      <c r="AA550">
        <v>0.1964111201766271</v>
      </c>
      <c r="AB550">
        <v>5.5634653580860553E-2</v>
      </c>
      <c r="AC550">
        <v>7.4524722668462967E-2</v>
      </c>
      <c r="AD550">
        <v>3.7482688250868709E-4</v>
      </c>
      <c r="AE550">
        <v>0.20116127107100079</v>
      </c>
      <c r="AF550">
        <v>0.13516480065264239</v>
      </c>
      <c r="AG550">
        <v>0.2476016580463597</v>
      </c>
      <c r="AH550" t="s">
        <v>152</v>
      </c>
      <c r="AI550" s="1">
        <v>44682</v>
      </c>
      <c r="AJ550" t="s">
        <v>41</v>
      </c>
      <c r="AK550">
        <v>16</v>
      </c>
    </row>
    <row r="551" spans="1:37" x14ac:dyDescent="0.25">
      <c r="A551">
        <v>44694</v>
      </c>
      <c r="B551">
        <v>4.4285282576947631E-2</v>
      </c>
      <c r="C551">
        <v>0</v>
      </c>
      <c r="D551">
        <v>4.0808405432760812E-2</v>
      </c>
      <c r="E551">
        <v>2.1557535033746491E-2</v>
      </c>
      <c r="F551">
        <v>0</v>
      </c>
      <c r="G551">
        <v>0.19630014115792421</v>
      </c>
      <c r="H551">
        <v>2.685608537661555E-2</v>
      </c>
      <c r="I551">
        <v>5.0428303621497398E-3</v>
      </c>
      <c r="J551">
        <v>1.847011834650875E-4</v>
      </c>
      <c r="K551">
        <v>0</v>
      </c>
      <c r="L551">
        <v>0.2428787837175842</v>
      </c>
      <c r="M551">
        <v>8.1254191577885791E-3</v>
      </c>
      <c r="N551">
        <v>9.0861288230798545E-2</v>
      </c>
      <c r="O551">
        <v>6.7473443631017619E-5</v>
      </c>
      <c r="P551">
        <v>1.935179320024516E-3</v>
      </c>
      <c r="Q551">
        <v>3.0979986892416358E-3</v>
      </c>
      <c r="R551">
        <v>0.14648292521252829</v>
      </c>
      <c r="S551">
        <v>1.6677794438918331E-2</v>
      </c>
      <c r="T551">
        <v>1.8205935825735011E-2</v>
      </c>
      <c r="U551">
        <v>0</v>
      </c>
      <c r="V551">
        <v>3.4847575519383283E-5</v>
      </c>
      <c r="W551">
        <v>0</v>
      </c>
      <c r="X551">
        <v>4.1723274863621852E-2</v>
      </c>
      <c r="Y551">
        <v>5.9718730569074459E-2</v>
      </c>
      <c r="Z551">
        <v>7.8759743151804285E-2</v>
      </c>
      <c r="AA551">
        <v>2.2645154532908E-2</v>
      </c>
      <c r="AB551">
        <v>5.4038689188270692E-3</v>
      </c>
      <c r="AC551">
        <v>5.3896213873439819E-2</v>
      </c>
      <c r="AD551">
        <v>1.9665654998362609E-2</v>
      </c>
      <c r="AE551">
        <v>3.459171836852543E-3</v>
      </c>
      <c r="AF551">
        <v>8.3032679623896988E-2</v>
      </c>
      <c r="AG551">
        <v>3.2700732043374398E-2</v>
      </c>
      <c r="AH551" t="s">
        <v>153</v>
      </c>
      <c r="AI551" s="1">
        <v>44682</v>
      </c>
      <c r="AJ551" t="s">
        <v>43</v>
      </c>
      <c r="AK551">
        <v>13</v>
      </c>
    </row>
    <row r="552" spans="1:37" x14ac:dyDescent="0.25">
      <c r="A552">
        <v>44693</v>
      </c>
      <c r="B552">
        <v>8.9337058381681253E-3</v>
      </c>
      <c r="C552">
        <v>0</v>
      </c>
      <c r="D552">
        <v>4.8188082094387838E-2</v>
      </c>
      <c r="E552">
        <v>5.7424639790239797E-3</v>
      </c>
      <c r="F552">
        <v>8.0463698575833856E-3</v>
      </c>
      <c r="G552">
        <v>4.2335379417899393E-3</v>
      </c>
      <c r="H552">
        <v>1.080267374233925E-2</v>
      </c>
      <c r="I552">
        <v>0.1070627977290777</v>
      </c>
      <c r="J552">
        <v>0</v>
      </c>
      <c r="K552">
        <v>0</v>
      </c>
      <c r="L552">
        <v>1.3834810664644211E-2</v>
      </c>
      <c r="M552">
        <v>0</v>
      </c>
      <c r="N552">
        <v>1.045503883951187E-2</v>
      </c>
      <c r="O552">
        <v>1.4624918493795011E-2</v>
      </c>
      <c r="P552">
        <v>2.8678137220601509E-2</v>
      </c>
      <c r="Q552">
        <v>0</v>
      </c>
      <c r="R552">
        <v>0</v>
      </c>
      <c r="S552">
        <v>2.6430028311021938E-4</v>
      </c>
      <c r="T552">
        <v>1.1814919743351641E-2</v>
      </c>
      <c r="U552">
        <v>0</v>
      </c>
      <c r="V552">
        <v>0</v>
      </c>
      <c r="W552">
        <v>1.345206898696479E-4</v>
      </c>
      <c r="X552">
        <v>1.8641647264765481E-2</v>
      </c>
      <c r="Y552">
        <v>1.6378684043626839E-2</v>
      </c>
      <c r="Z552">
        <v>8.4851432641549259E-3</v>
      </c>
      <c r="AA552">
        <v>1.5922292415868788E-2</v>
      </c>
      <c r="AB552">
        <v>4.5999761024618944E-3</v>
      </c>
      <c r="AC552">
        <v>9.2425466408350559E-3</v>
      </c>
      <c r="AD552">
        <v>7.8136367158612215E-3</v>
      </c>
      <c r="AE552">
        <v>3.6832289716704891E-3</v>
      </c>
      <c r="AF552">
        <v>5.499060752809275E-3</v>
      </c>
      <c r="AG552">
        <v>3.0129258144182589E-2</v>
      </c>
      <c r="AH552" t="s">
        <v>153</v>
      </c>
      <c r="AI552" s="1">
        <v>44682</v>
      </c>
      <c r="AJ552" t="s">
        <v>38</v>
      </c>
      <c r="AK552">
        <v>12</v>
      </c>
    </row>
    <row r="553" spans="1:37" x14ac:dyDescent="0.25">
      <c r="A553">
        <v>44692</v>
      </c>
      <c r="B553">
        <v>0.96668595365706489</v>
      </c>
      <c r="C553">
        <v>5.1449099918059508E-2</v>
      </c>
      <c r="D553">
        <v>4.3331695909679092E-2</v>
      </c>
      <c r="E553">
        <v>1.591593837988327</v>
      </c>
      <c r="F553">
        <v>1.6090509211423549</v>
      </c>
      <c r="G553">
        <v>0.54066706979908996</v>
      </c>
      <c r="H553">
        <v>1.3768109774644881</v>
      </c>
      <c r="I553">
        <v>0.203620328192571</v>
      </c>
      <c r="J553">
        <v>0.1222699485153815</v>
      </c>
      <c r="K553">
        <v>0.21357543639650631</v>
      </c>
      <c r="L553">
        <v>0.28372149792153661</v>
      </c>
      <c r="M553">
        <v>0.64173218136151233</v>
      </c>
      <c r="N553">
        <v>0.51222205833379841</v>
      </c>
      <c r="O553">
        <v>0.68877695921098958</v>
      </c>
      <c r="P553">
        <v>0.23589155476525489</v>
      </c>
      <c r="Q553">
        <v>0.95811890500188357</v>
      </c>
      <c r="R553">
        <v>0.12367460154213029</v>
      </c>
      <c r="S553">
        <v>0.30895852369878862</v>
      </c>
      <c r="T553">
        <v>0.27515916900896908</v>
      </c>
      <c r="U553">
        <v>2.8887678651609111E-4</v>
      </c>
      <c r="V553">
        <v>0.36885386098400003</v>
      </c>
      <c r="W553">
        <v>0.71473534968701302</v>
      </c>
      <c r="X553">
        <v>1.539372750888045</v>
      </c>
      <c r="Y553">
        <v>0.95451151441726623</v>
      </c>
      <c r="Z553">
        <v>1.2304201232644669</v>
      </c>
      <c r="AA553">
        <v>0.31977007001860691</v>
      </c>
      <c r="AB553">
        <v>0.85352069439379907</v>
      </c>
      <c r="AC553">
        <v>0.58694546741975706</v>
      </c>
      <c r="AD553">
        <v>0.4925668749068588</v>
      </c>
      <c r="AE553">
        <v>0.53134120750868263</v>
      </c>
      <c r="AF553">
        <v>0.86107347702087278</v>
      </c>
      <c r="AG553">
        <v>1.5141181486126229</v>
      </c>
      <c r="AH553" t="s">
        <v>153</v>
      </c>
      <c r="AI553" s="1">
        <v>44682</v>
      </c>
      <c r="AJ553" t="s">
        <v>39</v>
      </c>
      <c r="AK553">
        <v>11</v>
      </c>
    </row>
    <row r="554" spans="1:37" x14ac:dyDescent="0.25">
      <c r="A554">
        <v>44691</v>
      </c>
      <c r="B554">
        <v>2.4239024193940208</v>
      </c>
      <c r="C554">
        <v>2.0343269625087959</v>
      </c>
      <c r="D554">
        <v>2.7688959049751918</v>
      </c>
      <c r="E554">
        <v>3.3368530317412861</v>
      </c>
      <c r="F554">
        <v>1.834198548668762</v>
      </c>
      <c r="G554">
        <v>3.138394803187099</v>
      </c>
      <c r="H554">
        <v>3.1497888654344979</v>
      </c>
      <c r="I554">
        <v>2.7044552990996831</v>
      </c>
      <c r="J554">
        <v>4.8889249986782941</v>
      </c>
      <c r="K554">
        <v>3.9729983828575781</v>
      </c>
      <c r="L554">
        <v>2.5184302957562119</v>
      </c>
      <c r="M554">
        <v>3.279308084602206</v>
      </c>
      <c r="N554">
        <v>1.6550761279278321</v>
      </c>
      <c r="O554">
        <v>0.62716764622662802</v>
      </c>
      <c r="P554">
        <v>1.8213604745102381</v>
      </c>
      <c r="Q554">
        <v>2.1369661384516929</v>
      </c>
      <c r="R554">
        <v>2.840967958548239</v>
      </c>
      <c r="S554">
        <v>1.2476781286647081</v>
      </c>
      <c r="T554">
        <v>1.5225469543084229</v>
      </c>
      <c r="U554">
        <v>3.395379698451916</v>
      </c>
      <c r="V554">
        <v>2.3511428418320128</v>
      </c>
      <c r="W554">
        <v>0.85047304300406101</v>
      </c>
      <c r="X554">
        <v>1.3962912423524221</v>
      </c>
      <c r="Y554">
        <v>1.102950025734011</v>
      </c>
      <c r="Z554">
        <v>2.466710984715351</v>
      </c>
      <c r="AA554">
        <v>2.5762590347294752</v>
      </c>
      <c r="AB554">
        <v>2.1742178442440281</v>
      </c>
      <c r="AC554">
        <v>2.542371056201068</v>
      </c>
      <c r="AD554">
        <v>2.3675695026665968</v>
      </c>
      <c r="AE554">
        <v>2.057812731585869</v>
      </c>
      <c r="AF554">
        <v>2.643930930608335</v>
      </c>
      <c r="AG554">
        <v>2.3576384619908182</v>
      </c>
      <c r="AH554" t="s">
        <v>153</v>
      </c>
      <c r="AI554" s="1">
        <v>44682</v>
      </c>
      <c r="AJ554" t="s">
        <v>40</v>
      </c>
      <c r="AK554">
        <v>10</v>
      </c>
    </row>
    <row r="555" spans="1:37" x14ac:dyDescent="0.25">
      <c r="A555">
        <v>44690</v>
      </c>
      <c r="B555">
        <v>3.5583066770389922E-2</v>
      </c>
      <c r="C555">
        <v>4.7234438374670487E-3</v>
      </c>
      <c r="D555">
        <v>0</v>
      </c>
      <c r="E555">
        <v>6.665423614453507E-2</v>
      </c>
      <c r="F555">
        <v>2.0400951698641701E-2</v>
      </c>
      <c r="G555">
        <v>1.7806490222897431E-2</v>
      </c>
      <c r="H555">
        <v>0.20080308958234119</v>
      </c>
      <c r="I555">
        <v>5.6342774234676048E-2</v>
      </c>
      <c r="J555">
        <v>0</v>
      </c>
      <c r="K555">
        <v>0</v>
      </c>
      <c r="L555">
        <v>4.4937537593711913E-2</v>
      </c>
      <c r="M555">
        <v>0</v>
      </c>
      <c r="N555">
        <v>0</v>
      </c>
      <c r="O555">
        <v>0.38958786266204909</v>
      </c>
      <c r="P555">
        <v>4.8654090301035749E-2</v>
      </c>
      <c r="Q555">
        <v>8.2911861955054358E-2</v>
      </c>
      <c r="R555">
        <v>0</v>
      </c>
      <c r="S555">
        <v>2.2310125436672691E-2</v>
      </c>
      <c r="T555">
        <v>4.0174182509221147E-2</v>
      </c>
      <c r="U555">
        <v>0</v>
      </c>
      <c r="V555">
        <v>1.9211694758840109E-3</v>
      </c>
      <c r="W555">
        <v>0.25891108561466958</v>
      </c>
      <c r="X555">
        <v>9.032897163361097E-3</v>
      </c>
      <c r="Y555">
        <v>1.326284891989785E-2</v>
      </c>
      <c r="Z555">
        <v>3.7394973368245439E-2</v>
      </c>
      <c r="AA555">
        <v>6.3318414248853946E-3</v>
      </c>
      <c r="AB555">
        <v>9.0700418973762326E-2</v>
      </c>
      <c r="AC555">
        <v>6.3131740272348389E-3</v>
      </c>
      <c r="AD555">
        <v>2.3825171288384541E-2</v>
      </c>
      <c r="AE555">
        <v>8.6074188961603564E-3</v>
      </c>
      <c r="AF555">
        <v>2.3918456919749691E-2</v>
      </c>
      <c r="AG555">
        <v>0.13307991888643519</v>
      </c>
      <c r="AH555" t="s">
        <v>153</v>
      </c>
      <c r="AI555" s="1">
        <v>44682</v>
      </c>
      <c r="AJ555" t="s">
        <v>41</v>
      </c>
      <c r="AK555">
        <v>9</v>
      </c>
    </row>
    <row r="556" spans="1:37" x14ac:dyDescent="0.25">
      <c r="A556">
        <v>44687</v>
      </c>
      <c r="B556">
        <v>7.3804800309608606E-2</v>
      </c>
      <c r="C556">
        <v>0</v>
      </c>
      <c r="D556">
        <v>0.69913914709544533</v>
      </c>
      <c r="E556">
        <v>3.5016566876487118E-2</v>
      </c>
      <c r="F556">
        <v>1.062880616372741E-4</v>
      </c>
      <c r="G556">
        <v>2.2528567186028501E-2</v>
      </c>
      <c r="H556">
        <v>0.5563702067780697</v>
      </c>
      <c r="I556">
        <v>9.8759062331325462E-2</v>
      </c>
      <c r="J556">
        <v>0</v>
      </c>
      <c r="K556">
        <v>9.4313340674320539E-2</v>
      </c>
      <c r="L556">
        <v>0</v>
      </c>
      <c r="M556">
        <v>8.5226640644674428E-3</v>
      </c>
      <c r="N556">
        <v>7.1279314542820765E-4</v>
      </c>
      <c r="O556">
        <v>3.5239895924595047E-2</v>
      </c>
      <c r="P556">
        <v>5.1003553628270221E-2</v>
      </c>
      <c r="Q556">
        <v>5.4887558234017211E-2</v>
      </c>
      <c r="R556">
        <v>0</v>
      </c>
      <c r="S556">
        <v>7.7611470805770758E-2</v>
      </c>
      <c r="T556">
        <v>0.165033823512204</v>
      </c>
      <c r="U556">
        <v>0.92533152973233967</v>
      </c>
      <c r="V556">
        <v>0.2846610388291137</v>
      </c>
      <c r="W556">
        <v>1.7195605806592781E-2</v>
      </c>
      <c r="X556">
        <v>5.5643182199935359E-3</v>
      </c>
      <c r="Y556">
        <v>0.70299182507226077</v>
      </c>
      <c r="Z556">
        <v>3.2067927369750157E-2</v>
      </c>
      <c r="AA556">
        <v>7.3360523040093203E-2</v>
      </c>
      <c r="AB556">
        <v>0.12607914413355409</v>
      </c>
      <c r="AC556">
        <v>0.1874478511875545</v>
      </c>
      <c r="AD556">
        <v>1.010128164079321E-2</v>
      </c>
      <c r="AE556">
        <v>9.1373749972408852E-2</v>
      </c>
      <c r="AF556">
        <v>9.655509886825081E-2</v>
      </c>
      <c r="AG556">
        <v>3.7643710695665661E-2</v>
      </c>
      <c r="AH556" t="s">
        <v>154</v>
      </c>
      <c r="AI556" s="1">
        <v>44682</v>
      </c>
      <c r="AJ556" t="s">
        <v>43</v>
      </c>
      <c r="AK556">
        <v>6</v>
      </c>
    </row>
    <row r="557" spans="1:37" x14ac:dyDescent="0.25">
      <c r="A557">
        <v>44686</v>
      </c>
      <c r="B557">
        <v>0.1941590865578407</v>
      </c>
      <c r="C557">
        <v>2.1452026140645068E-3</v>
      </c>
      <c r="D557">
        <v>0.1193269987717291</v>
      </c>
      <c r="E557">
        <v>0.12306370040438699</v>
      </c>
      <c r="F557">
        <v>0.36877747001563788</v>
      </c>
      <c r="G557">
        <v>0.15842118827042009</v>
      </c>
      <c r="H557">
        <v>0.25911424456953608</v>
      </c>
      <c r="I557">
        <v>0.28077115666281133</v>
      </c>
      <c r="J557">
        <v>4.4752665200137112E-2</v>
      </c>
      <c r="K557">
        <v>5.1118241233435863E-2</v>
      </c>
      <c r="L557">
        <v>0.17982840804216371</v>
      </c>
      <c r="M557">
        <v>3.7804660377007117E-2</v>
      </c>
      <c r="N557">
        <v>6.2532813774916346E-2</v>
      </c>
      <c r="O557">
        <v>6.1686365063348021E-2</v>
      </c>
      <c r="P557">
        <v>0.14549107910187969</v>
      </c>
      <c r="Q557">
        <v>0.8292289115906103</v>
      </c>
      <c r="R557">
        <v>7.9946795581872284E-3</v>
      </c>
      <c r="S557">
        <v>0.41212462015408019</v>
      </c>
      <c r="T557">
        <v>0.18627759127496471</v>
      </c>
      <c r="U557">
        <v>1.543090838335176E-2</v>
      </c>
      <c r="V557">
        <v>0.11268296338398839</v>
      </c>
      <c r="W557">
        <v>3.256512836266167E-3</v>
      </c>
      <c r="X557">
        <v>7.315329362895806E-2</v>
      </c>
      <c r="Y557">
        <v>3.6189003589459902E-2</v>
      </c>
      <c r="Z557">
        <v>0.13036711883245899</v>
      </c>
      <c r="AA557">
        <v>0.11117753261521331</v>
      </c>
      <c r="AB557">
        <v>0.35812016446786199</v>
      </c>
      <c r="AC557">
        <v>8.3761519065021273E-2</v>
      </c>
      <c r="AD557">
        <v>0.90990216428279513</v>
      </c>
      <c r="AE557">
        <v>0.31102498745609208</v>
      </c>
      <c r="AF557">
        <v>4.4865027070194588E-2</v>
      </c>
      <c r="AG557">
        <v>0.1783521580775923</v>
      </c>
      <c r="AH557" t="s">
        <v>154</v>
      </c>
      <c r="AI557" s="1">
        <v>44682</v>
      </c>
      <c r="AJ557" t="s">
        <v>38</v>
      </c>
      <c r="AK557">
        <v>5</v>
      </c>
    </row>
    <row r="558" spans="1:37" x14ac:dyDescent="0.25">
      <c r="A558">
        <v>44685</v>
      </c>
      <c r="B558">
        <v>0.26528514134437842</v>
      </c>
      <c r="C558">
        <v>3.4795558318994203E-2</v>
      </c>
      <c r="D558">
        <v>0.31752248088210938</v>
      </c>
      <c r="E558">
        <v>7.574089281143212E-2</v>
      </c>
      <c r="F558">
        <v>3.3328020627232162E-2</v>
      </c>
      <c r="G558">
        <v>5.6342209542404216E-3</v>
      </c>
      <c r="H558">
        <v>4.4678934294473123E-2</v>
      </c>
      <c r="I558">
        <v>0.14142017123254749</v>
      </c>
      <c r="J558">
        <v>0.58488645517002014</v>
      </c>
      <c r="K558">
        <v>0.1379519059882458</v>
      </c>
      <c r="L558">
        <v>1.532931198902053E-2</v>
      </c>
      <c r="M558">
        <v>0.41287197664562503</v>
      </c>
      <c r="N558">
        <v>4.0883829509838203E-2</v>
      </c>
      <c r="O558">
        <v>0.29167871636195042</v>
      </c>
      <c r="P558">
        <v>0.43357416528710618</v>
      </c>
      <c r="Q558">
        <v>1.6059782562487281E-2</v>
      </c>
      <c r="R558">
        <v>3.65607125438481E-4</v>
      </c>
      <c r="S558">
        <v>3.1310976763219152E-2</v>
      </c>
      <c r="T558">
        <v>0.2743327461004636</v>
      </c>
      <c r="U558">
        <v>1.4946637338708051E-3</v>
      </c>
      <c r="V558">
        <v>1.725035145110533</v>
      </c>
      <c r="W558">
        <v>2.3345170494355778</v>
      </c>
      <c r="X558">
        <v>0.83561426387588367</v>
      </c>
      <c r="Y558">
        <v>5.4848059074800823E-2</v>
      </c>
      <c r="Z558">
        <v>0.25756012663463068</v>
      </c>
      <c r="AA558">
        <v>0.18470433879271331</v>
      </c>
      <c r="AB558">
        <v>0.25653014272226993</v>
      </c>
      <c r="AC558">
        <v>0.25663372041368931</v>
      </c>
      <c r="AD558">
        <v>8.5012438668143446E-3</v>
      </c>
      <c r="AE558">
        <v>0.18294353734029159</v>
      </c>
      <c r="AF558">
        <v>0.37104026326429113</v>
      </c>
      <c r="AG558">
        <v>0.25966357694486669</v>
      </c>
      <c r="AH558" t="s">
        <v>154</v>
      </c>
      <c r="AI558" s="1">
        <v>44682</v>
      </c>
      <c r="AJ558" t="s">
        <v>39</v>
      </c>
      <c r="AK558">
        <v>4</v>
      </c>
    </row>
    <row r="559" spans="1:37" x14ac:dyDescent="0.25">
      <c r="A559">
        <v>44680</v>
      </c>
      <c r="B559">
        <v>1.4323291904357429</v>
      </c>
      <c r="C559">
        <v>1.8170761959711379</v>
      </c>
      <c r="D559">
        <v>4.2046472066038456</v>
      </c>
      <c r="E559">
        <v>2.1473826598763459</v>
      </c>
      <c r="F559">
        <v>1.3125037138303439</v>
      </c>
      <c r="G559">
        <v>0.7944209982874052</v>
      </c>
      <c r="H559">
        <v>1.56547527453248</v>
      </c>
      <c r="I559">
        <v>0.61502699248528347</v>
      </c>
      <c r="J559">
        <v>1.3907188869043461</v>
      </c>
      <c r="K559">
        <v>2.060125931748698</v>
      </c>
      <c r="L559">
        <v>0.18869343452951909</v>
      </c>
      <c r="M559">
        <v>1.101393143767426</v>
      </c>
      <c r="N559">
        <v>1.7308565391026201</v>
      </c>
      <c r="O559">
        <v>0.96364351839468732</v>
      </c>
      <c r="P559">
        <v>0.59940780940284932</v>
      </c>
      <c r="Q559">
        <v>1.0585219545250479</v>
      </c>
      <c r="R559">
        <v>0.65109550171528685</v>
      </c>
      <c r="S559">
        <v>1.419419844954368</v>
      </c>
      <c r="T559">
        <v>0.37634423569523728</v>
      </c>
      <c r="U559">
        <v>9.2524345074248373</v>
      </c>
      <c r="V559">
        <v>1.698807338496986</v>
      </c>
      <c r="W559">
        <v>0.83124430143704853</v>
      </c>
      <c r="X559">
        <v>0.91565757480063537</v>
      </c>
      <c r="Y559">
        <v>1.0289674305502681</v>
      </c>
      <c r="Z559">
        <v>1.4136321598128809</v>
      </c>
      <c r="AA559">
        <v>1.889475434882691</v>
      </c>
      <c r="AB559">
        <v>1.0937074463890859</v>
      </c>
      <c r="AC559">
        <v>1.4639716471965021</v>
      </c>
      <c r="AD559">
        <v>0.57191261738114929</v>
      </c>
      <c r="AE559">
        <v>1.2337626837110951</v>
      </c>
      <c r="AF559">
        <v>1.8120830762226681</v>
      </c>
      <c r="AG559">
        <v>1.11795146851087</v>
      </c>
      <c r="AH559" t="s">
        <v>155</v>
      </c>
      <c r="AI559" s="1">
        <v>44652</v>
      </c>
      <c r="AJ559" t="s">
        <v>43</v>
      </c>
      <c r="AK559">
        <v>29</v>
      </c>
    </row>
    <row r="560" spans="1:37" x14ac:dyDescent="0.25">
      <c r="A560">
        <v>44679</v>
      </c>
      <c r="B560">
        <v>0.34570906919821631</v>
      </c>
      <c r="C560">
        <v>5.3350328827908633E-2</v>
      </c>
      <c r="D560">
        <v>0.20235593179937361</v>
      </c>
      <c r="E560">
        <v>0.21702092964521791</v>
      </c>
      <c r="F560">
        <v>0.69665757926427685</v>
      </c>
      <c r="G560">
        <v>4.9339994439413851E-2</v>
      </c>
      <c r="H560">
        <v>0.80343382558143894</v>
      </c>
      <c r="I560">
        <v>0.68602304799189284</v>
      </c>
      <c r="J560">
        <v>4.4670578473082832E-2</v>
      </c>
      <c r="K560">
        <v>9.0594662186542246E-2</v>
      </c>
      <c r="L560">
        <v>4.5650199234179966E-3</v>
      </c>
      <c r="M560">
        <v>6.3498344493741074E-2</v>
      </c>
      <c r="N560">
        <v>0.52969241752041307</v>
      </c>
      <c r="O560">
        <v>0.35038939690607529</v>
      </c>
      <c r="P560">
        <v>9.2951566513525818E-2</v>
      </c>
      <c r="Q560">
        <v>0.14830037124777831</v>
      </c>
      <c r="R560">
        <v>0</v>
      </c>
      <c r="S560">
        <v>0.20112998548182859</v>
      </c>
      <c r="T560">
        <v>4.9571089353021271E-2</v>
      </c>
      <c r="U560">
        <v>7.560565532203428E-3</v>
      </c>
      <c r="V560">
        <v>0.17816044666752151</v>
      </c>
      <c r="W560">
        <v>0.14327945805814271</v>
      </c>
      <c r="X560">
        <v>0.38750068290952872</v>
      </c>
      <c r="Y560">
        <v>0.28996991890490409</v>
      </c>
      <c r="Z560">
        <v>0.33846371735877012</v>
      </c>
      <c r="AA560">
        <v>0.338164652898642</v>
      </c>
      <c r="AB560">
        <v>0.31738242094221469</v>
      </c>
      <c r="AC560">
        <v>0.13131196815938151</v>
      </c>
      <c r="AD560">
        <v>9.2134567527152184E-2</v>
      </c>
      <c r="AE560">
        <v>8.9796969140748362E-2</v>
      </c>
      <c r="AF560">
        <v>0.27205038401055759</v>
      </c>
      <c r="AG560">
        <v>0.77052349578593304</v>
      </c>
      <c r="AH560" t="s">
        <v>155</v>
      </c>
      <c r="AI560" s="1">
        <v>44652</v>
      </c>
      <c r="AJ560" t="s">
        <v>38</v>
      </c>
      <c r="AK560">
        <v>28</v>
      </c>
    </row>
    <row r="561" spans="1:37" x14ac:dyDescent="0.25">
      <c r="A561">
        <v>44678</v>
      </c>
      <c r="B561">
        <v>1.591573359168456</v>
      </c>
      <c r="C561">
        <v>0.43915626115976258</v>
      </c>
      <c r="D561">
        <v>0.60176258567261265</v>
      </c>
      <c r="E561">
        <v>2.709717978826006</v>
      </c>
      <c r="F561">
        <v>1.0317776503952969</v>
      </c>
      <c r="G561">
        <v>1.054759321031884</v>
      </c>
      <c r="H561">
        <v>0.81897351707357591</v>
      </c>
      <c r="I561">
        <v>0.96835074942206378</v>
      </c>
      <c r="J561">
        <v>0.37274531829448998</v>
      </c>
      <c r="K561">
        <v>0.73648683453998309</v>
      </c>
      <c r="L561">
        <v>2.21566178923683</v>
      </c>
      <c r="M561">
        <v>0.38214201072400278</v>
      </c>
      <c r="N561">
        <v>1.068327556869586</v>
      </c>
      <c r="O561">
        <v>0.5437122222020222</v>
      </c>
      <c r="P561">
        <v>0.90644890895260821</v>
      </c>
      <c r="Q561">
        <v>0.4324028348328679</v>
      </c>
      <c r="R561">
        <v>3.544874508327811</v>
      </c>
      <c r="S561">
        <v>1.5883904881242421</v>
      </c>
      <c r="T561">
        <v>1.9168357481894831</v>
      </c>
      <c r="U561">
        <v>3.6192230834797932</v>
      </c>
      <c r="V561">
        <v>1.521848121901215</v>
      </c>
      <c r="W561">
        <v>1.1982610383692589</v>
      </c>
      <c r="X561">
        <v>1.756612717694634</v>
      </c>
      <c r="Y561">
        <v>0.15475881853566559</v>
      </c>
      <c r="Z561">
        <v>1.993015906501137</v>
      </c>
      <c r="AA561">
        <v>1.103542222951541</v>
      </c>
      <c r="AB561">
        <v>1.048571485231373</v>
      </c>
      <c r="AC561">
        <v>0.66201153861151307</v>
      </c>
      <c r="AD561">
        <v>0.41740980253672411</v>
      </c>
      <c r="AE561">
        <v>1.0196516342800199</v>
      </c>
      <c r="AF561">
        <v>1.583716337852866</v>
      </c>
      <c r="AG561">
        <v>1.992837525702815</v>
      </c>
      <c r="AH561" t="s">
        <v>155</v>
      </c>
      <c r="AI561" s="1">
        <v>44652</v>
      </c>
      <c r="AJ561" t="s">
        <v>39</v>
      </c>
      <c r="AK561">
        <v>27</v>
      </c>
    </row>
    <row r="562" spans="1:37" x14ac:dyDescent="0.25">
      <c r="A562">
        <v>44677</v>
      </c>
      <c r="B562">
        <v>2.3759834372809379</v>
      </c>
      <c r="C562">
        <v>1.066887708011576</v>
      </c>
      <c r="D562">
        <v>1.379688971562707</v>
      </c>
      <c r="E562">
        <v>4.0386552288484037</v>
      </c>
      <c r="F562">
        <v>2.155005446526006</v>
      </c>
      <c r="G562">
        <v>2.35417585401665</v>
      </c>
      <c r="H562">
        <v>1.108243855601746</v>
      </c>
      <c r="I562">
        <v>1.7858763046008219</v>
      </c>
      <c r="J562">
        <v>5.2954009535075492</v>
      </c>
      <c r="K562">
        <v>2.3908168086963069</v>
      </c>
      <c r="L562">
        <v>3.1201209595569099</v>
      </c>
      <c r="M562">
        <v>2.1987986741654462</v>
      </c>
      <c r="N562">
        <v>2.040874757120664</v>
      </c>
      <c r="O562">
        <v>1.6756987011612989</v>
      </c>
      <c r="P562">
        <v>1.3513219357461399</v>
      </c>
      <c r="Q562">
        <v>1.7303496743036999</v>
      </c>
      <c r="R562">
        <v>2.6028389407471231</v>
      </c>
      <c r="S562">
        <v>1.253513928992311</v>
      </c>
      <c r="T562">
        <v>1.8552580265237111</v>
      </c>
      <c r="U562">
        <v>0.3334296826599995</v>
      </c>
      <c r="V562">
        <v>2.119506567568278</v>
      </c>
      <c r="W562">
        <v>2.053368294105526</v>
      </c>
      <c r="X562">
        <v>2.5787524860506368</v>
      </c>
      <c r="Y562">
        <v>1.6872119425839009</v>
      </c>
      <c r="Z562">
        <v>2.8981405631789698</v>
      </c>
      <c r="AA562">
        <v>2.1733871781812448</v>
      </c>
      <c r="AB562">
        <v>1.771412369909152</v>
      </c>
      <c r="AC562">
        <v>2.0745427085389392</v>
      </c>
      <c r="AD562">
        <v>2.58050064798018</v>
      </c>
      <c r="AE562">
        <v>2.5494680108855272</v>
      </c>
      <c r="AF562">
        <v>2.508083553970748</v>
      </c>
      <c r="AG562">
        <v>1.829191568512438</v>
      </c>
      <c r="AH562" t="s">
        <v>155</v>
      </c>
      <c r="AI562" s="1">
        <v>44652</v>
      </c>
      <c r="AJ562" t="s">
        <v>40</v>
      </c>
      <c r="AK562">
        <v>26</v>
      </c>
    </row>
    <row r="563" spans="1:37" x14ac:dyDescent="0.25">
      <c r="A563">
        <v>44676</v>
      </c>
      <c r="B563">
        <v>3.3216434395574639E-2</v>
      </c>
      <c r="C563">
        <v>1.7537171049526791E-4</v>
      </c>
      <c r="D563">
        <v>0</v>
      </c>
      <c r="E563">
        <v>8.8261293347362074E-2</v>
      </c>
      <c r="F563">
        <v>5.6963812636258238E-3</v>
      </c>
      <c r="G563">
        <v>1.9834404351463139E-3</v>
      </c>
      <c r="H563">
        <v>0.68702863722406038</v>
      </c>
      <c r="I563">
        <v>0.21200645285326919</v>
      </c>
      <c r="J563">
        <v>8.7135369330279154E-5</v>
      </c>
      <c r="K563">
        <v>0</v>
      </c>
      <c r="L563">
        <v>0</v>
      </c>
      <c r="M563">
        <v>2.6055629207624781E-3</v>
      </c>
      <c r="N563">
        <v>4.8706321094827157E-5</v>
      </c>
      <c r="O563">
        <v>7.007047298513773E-2</v>
      </c>
      <c r="P563">
        <v>7.8866768651583274E-3</v>
      </c>
      <c r="Q563">
        <v>3.3737216429607412E-3</v>
      </c>
      <c r="R563">
        <v>0</v>
      </c>
      <c r="S563">
        <v>2.367901325060272E-3</v>
      </c>
      <c r="T563">
        <v>6.9533946307627915E-4</v>
      </c>
      <c r="U563">
        <v>1.548603322524577E-2</v>
      </c>
      <c r="V563">
        <v>5.2080423030674072E-5</v>
      </c>
      <c r="W563">
        <v>1.032486723236059E-4</v>
      </c>
      <c r="X563">
        <v>8.5927336022024771E-3</v>
      </c>
      <c r="Y563">
        <v>6.6804344742722004E-3</v>
      </c>
      <c r="Z563">
        <v>2.495351368179597E-2</v>
      </c>
      <c r="AA563">
        <v>1.5305670137609841E-2</v>
      </c>
      <c r="AB563">
        <v>6.364023732629083E-2</v>
      </c>
      <c r="AC563">
        <v>1.891871064837366E-3</v>
      </c>
      <c r="AD563">
        <v>9.3983672400749212E-3</v>
      </c>
      <c r="AE563">
        <v>1.02193439484181E-2</v>
      </c>
      <c r="AF563">
        <v>6.4676781609648119E-3</v>
      </c>
      <c r="AG563">
        <v>0.13601332783005729</v>
      </c>
      <c r="AH563" t="s">
        <v>155</v>
      </c>
      <c r="AI563" s="1">
        <v>44652</v>
      </c>
      <c r="AJ563" t="s">
        <v>41</v>
      </c>
      <c r="AK563">
        <v>25</v>
      </c>
    </row>
    <row r="564" spans="1:37" x14ac:dyDescent="0.25">
      <c r="A564">
        <v>44673</v>
      </c>
      <c r="B564">
        <v>0.4051811259401224</v>
      </c>
      <c r="C564">
        <v>0.43191066772359632</v>
      </c>
      <c r="D564">
        <v>3.8096408349784388E-3</v>
      </c>
      <c r="E564">
        <v>1.0381773975435431</v>
      </c>
      <c r="F564">
        <v>0.39404228616110359</v>
      </c>
      <c r="G564">
        <v>3.0659370919379921E-2</v>
      </c>
      <c r="H564">
        <v>0.16064566323824131</v>
      </c>
      <c r="I564">
        <v>0.1890323098922754</v>
      </c>
      <c r="J564">
        <v>2.1463622896341579E-2</v>
      </c>
      <c r="K564">
        <v>3.6043935121077168E-2</v>
      </c>
      <c r="L564">
        <v>1.4058389192541889E-4</v>
      </c>
      <c r="M564">
        <v>0.79735620905448956</v>
      </c>
      <c r="N564">
        <v>0.3074886637768845</v>
      </c>
      <c r="O564">
        <v>7.4565889691434517E-2</v>
      </c>
      <c r="P564">
        <v>1.267929582927928</v>
      </c>
      <c r="Q564">
        <v>0.52239668959190189</v>
      </c>
      <c r="R564">
        <v>0</v>
      </c>
      <c r="S564">
        <v>0.34909992623264929</v>
      </c>
      <c r="T564">
        <v>0.22184421422989839</v>
      </c>
      <c r="U564">
        <v>0</v>
      </c>
      <c r="V564">
        <v>0.1076814425020759</v>
      </c>
      <c r="W564">
        <v>0.19585698811515581</v>
      </c>
      <c r="X564">
        <v>0.6902162992514892</v>
      </c>
      <c r="Y564">
        <v>0.30757954740485199</v>
      </c>
      <c r="Z564">
        <v>0.55182966844199022</v>
      </c>
      <c r="AA564">
        <v>0.30087880611536583</v>
      </c>
      <c r="AB564">
        <v>0.29459294073397507</v>
      </c>
      <c r="AC564">
        <v>0.28542725039636252</v>
      </c>
      <c r="AD564">
        <v>0.49617517722645937</v>
      </c>
      <c r="AE564">
        <v>0.20683317397112441</v>
      </c>
      <c r="AF564">
        <v>0.21963956868502479</v>
      </c>
      <c r="AG564">
        <v>1.1795955679063941</v>
      </c>
      <c r="AH564" t="s">
        <v>156</v>
      </c>
      <c r="AI564" s="1">
        <v>44652</v>
      </c>
      <c r="AJ564" t="s">
        <v>43</v>
      </c>
      <c r="AK564">
        <v>22</v>
      </c>
    </row>
    <row r="565" spans="1:37" x14ac:dyDescent="0.25">
      <c r="A565">
        <v>44672</v>
      </c>
      <c r="B565">
        <v>0.25249172576526008</v>
      </c>
      <c r="C565">
        <v>0.38839542095526441</v>
      </c>
      <c r="D565">
        <v>0.99070141678390233</v>
      </c>
      <c r="E565">
        <v>0.15903980556461739</v>
      </c>
      <c r="F565">
        <v>0.1110074695933221</v>
      </c>
      <c r="G565">
        <v>0.83932582683132262</v>
      </c>
      <c r="H565">
        <v>4.7365319339956417E-3</v>
      </c>
      <c r="I565">
        <v>0.16174521037009101</v>
      </c>
      <c r="J565">
        <v>0</v>
      </c>
      <c r="K565">
        <v>0.30561292010344959</v>
      </c>
      <c r="L565">
        <v>0.18265797963970651</v>
      </c>
      <c r="M565">
        <v>2.4455324103039439E-2</v>
      </c>
      <c r="N565">
        <v>1.6503710122760591E-2</v>
      </c>
      <c r="O565">
        <v>0.85961608189888372</v>
      </c>
      <c r="P565">
        <v>0.10550538222963091</v>
      </c>
      <c r="Q565">
        <v>0.31169621964720701</v>
      </c>
      <c r="R565">
        <v>0.75378898549532658</v>
      </c>
      <c r="S565">
        <v>0.65945048263340922</v>
      </c>
      <c r="T565">
        <v>0.48475815098303532</v>
      </c>
      <c r="U565">
        <v>1.2968054097149771E-2</v>
      </c>
      <c r="V565">
        <v>0.16181842369564031</v>
      </c>
      <c r="W565">
        <v>4.988751136095175E-2</v>
      </c>
      <c r="X565">
        <v>0.2538389696703372</v>
      </c>
      <c r="Y565">
        <v>0.40147031299643321</v>
      </c>
      <c r="Z565">
        <v>0.32812498176508631</v>
      </c>
      <c r="AA565">
        <v>5.5581765963485658E-2</v>
      </c>
      <c r="AB565">
        <v>0.28827701699918629</v>
      </c>
      <c r="AC565">
        <v>0.32281456106989981</v>
      </c>
      <c r="AD565">
        <v>0.1235636190197445</v>
      </c>
      <c r="AE565">
        <v>0.50681240953914475</v>
      </c>
      <c r="AF565">
        <v>0.25298176550400431</v>
      </c>
      <c r="AG565">
        <v>8.9124016819075141E-2</v>
      </c>
      <c r="AH565" t="s">
        <v>156</v>
      </c>
      <c r="AI565" s="1">
        <v>44652</v>
      </c>
      <c r="AJ565" t="s">
        <v>38</v>
      </c>
      <c r="AK565">
        <v>21</v>
      </c>
    </row>
    <row r="566" spans="1:37" x14ac:dyDescent="0.25">
      <c r="A566">
        <v>44671</v>
      </c>
      <c r="B566">
        <v>4.9978726855790197E-2</v>
      </c>
      <c r="C566">
        <v>1.783728796680431E-4</v>
      </c>
      <c r="D566">
        <v>6.1884599466447553E-2</v>
      </c>
      <c r="E566">
        <v>1.4455880838686101E-2</v>
      </c>
      <c r="F566">
        <v>2.8015286587019101E-4</v>
      </c>
      <c r="G566">
        <v>6.2515579033062291E-2</v>
      </c>
      <c r="H566">
        <v>0.17557876525913041</v>
      </c>
      <c r="I566">
        <v>1.4944556574923919E-3</v>
      </c>
      <c r="J566">
        <v>0</v>
      </c>
      <c r="K566">
        <v>4.2066240120282893E-2</v>
      </c>
      <c r="L566">
        <v>0</v>
      </c>
      <c r="M566">
        <v>2.4429123606629398E-3</v>
      </c>
      <c r="N566">
        <v>1.0392762524757319E-3</v>
      </c>
      <c r="O566">
        <v>0.27964690218617932</v>
      </c>
      <c r="P566">
        <v>8.4600346945636479E-2</v>
      </c>
      <c r="Q566">
        <v>1.2426758409072E-2</v>
      </c>
      <c r="R566">
        <v>0</v>
      </c>
      <c r="S566">
        <v>1.028048710768353E-3</v>
      </c>
      <c r="T566">
        <v>0.1516654634499679</v>
      </c>
      <c r="U566">
        <v>1.1975012722860929</v>
      </c>
      <c r="V566">
        <v>0.2069481879635679</v>
      </c>
      <c r="W566">
        <v>3.5147559002079158E-2</v>
      </c>
      <c r="X566">
        <v>9.4225266760920925E-3</v>
      </c>
      <c r="Y566">
        <v>3.6183606900205861E-2</v>
      </c>
      <c r="Z566">
        <v>1.9918239339805771E-2</v>
      </c>
      <c r="AA566">
        <v>3.5888236293842753E-2</v>
      </c>
      <c r="AB566">
        <v>0.134081530111961</v>
      </c>
      <c r="AC566">
        <v>1.314191580490231E-2</v>
      </c>
      <c r="AD566">
        <v>5.8255412452755319E-2</v>
      </c>
      <c r="AE566">
        <v>3.9308244225658172E-2</v>
      </c>
      <c r="AF566">
        <v>5.8871597957372651E-2</v>
      </c>
      <c r="AG566">
        <v>3.7999955193381403E-2</v>
      </c>
      <c r="AH566" t="s">
        <v>156</v>
      </c>
      <c r="AI566" s="1">
        <v>44652</v>
      </c>
      <c r="AJ566" t="s">
        <v>39</v>
      </c>
      <c r="AK566">
        <v>20</v>
      </c>
    </row>
    <row r="567" spans="1:37" x14ac:dyDescent="0.25">
      <c r="A567">
        <v>44670</v>
      </c>
      <c r="B567">
        <v>1.9013066400732508E-2</v>
      </c>
      <c r="C567">
        <v>0.1917729931534855</v>
      </c>
      <c r="D567">
        <v>5.0545382543421696E-4</v>
      </c>
      <c r="E567">
        <v>1.723842228237718E-3</v>
      </c>
      <c r="F567">
        <v>2.6041494661936809E-3</v>
      </c>
      <c r="G567">
        <v>4.3818582809634129E-3</v>
      </c>
      <c r="H567">
        <v>8.7817324675014755E-3</v>
      </c>
      <c r="I567">
        <v>6.9404496610898795E-4</v>
      </c>
      <c r="J567">
        <v>1.335353024957491E-2</v>
      </c>
      <c r="K567">
        <v>1.2844329467510809E-2</v>
      </c>
      <c r="L567">
        <v>0.28834896599055732</v>
      </c>
      <c r="M567">
        <v>7.7023510768401719E-3</v>
      </c>
      <c r="N567">
        <v>7.9763755724545832E-2</v>
      </c>
      <c r="O567">
        <v>3.64284583859803E-2</v>
      </c>
      <c r="P567">
        <v>0</v>
      </c>
      <c r="Q567">
        <v>1.4286759796574531E-4</v>
      </c>
      <c r="R567">
        <v>0</v>
      </c>
      <c r="S567">
        <v>5.8079056346995128E-5</v>
      </c>
      <c r="T567">
        <v>1.74749118531193E-2</v>
      </c>
      <c r="U567">
        <v>0</v>
      </c>
      <c r="V567">
        <v>8.6185804560593007E-2</v>
      </c>
      <c r="W567">
        <v>9.6541079308959995E-3</v>
      </c>
      <c r="X567">
        <v>2.1301287175399239E-2</v>
      </c>
      <c r="Y567">
        <v>7.1563119717923562E-2</v>
      </c>
      <c r="Z567">
        <v>9.5177923042334776E-3</v>
      </c>
      <c r="AA567">
        <v>2.3256384173615519E-2</v>
      </c>
      <c r="AB567">
        <v>1.6451444513700019E-2</v>
      </c>
      <c r="AC567">
        <v>5.9124360281653708E-2</v>
      </c>
      <c r="AD567">
        <v>2.6002502518661769E-3</v>
      </c>
      <c r="AE567">
        <v>3.7014077316138323E-2</v>
      </c>
      <c r="AF567">
        <v>1.4061547835735679E-2</v>
      </c>
      <c r="AG567">
        <v>1.246019378989819E-2</v>
      </c>
      <c r="AH567" t="s">
        <v>156</v>
      </c>
      <c r="AI567" s="1">
        <v>44652</v>
      </c>
      <c r="AJ567" t="s">
        <v>40</v>
      </c>
      <c r="AK567">
        <v>19</v>
      </c>
    </row>
    <row r="568" spans="1:37" x14ac:dyDescent="0.25">
      <c r="A568">
        <v>44669</v>
      </c>
      <c r="B568">
        <v>0.2068895205495887</v>
      </c>
      <c r="C568">
        <v>4.136354111874585</v>
      </c>
      <c r="D568">
        <v>2.965308397006049E-3</v>
      </c>
      <c r="E568">
        <v>7.7701372988933745E-2</v>
      </c>
      <c r="F568">
        <v>1.6467783998961361E-2</v>
      </c>
      <c r="G568">
        <v>1.7332021465907638E-2</v>
      </c>
      <c r="H568">
        <v>1.0805305116491679</v>
      </c>
      <c r="I568">
        <v>4.3825524466295153E-2</v>
      </c>
      <c r="J568">
        <v>0</v>
      </c>
      <c r="K568">
        <v>0.25559508687578231</v>
      </c>
      <c r="L568">
        <v>0.11406727159060991</v>
      </c>
      <c r="M568">
        <v>0.71516278217406537</v>
      </c>
      <c r="N568">
        <v>0.75144617800282931</v>
      </c>
      <c r="O568">
        <v>0.77080393780111056</v>
      </c>
      <c r="P568">
        <v>1.2918437165619389E-2</v>
      </c>
      <c r="Q568">
        <v>2.422864473642319E-2</v>
      </c>
      <c r="R568">
        <v>0</v>
      </c>
      <c r="S568">
        <v>2.1772101472038422E-3</v>
      </c>
      <c r="T568">
        <v>2.960244737589613E-3</v>
      </c>
      <c r="U568">
        <v>4.2542308511010187</v>
      </c>
      <c r="V568">
        <v>0.1515255020190652</v>
      </c>
      <c r="W568">
        <v>8.3283531270481092E-4</v>
      </c>
      <c r="X568">
        <v>0.10670627091843971</v>
      </c>
      <c r="Y568">
        <v>0.1447662348742817</v>
      </c>
      <c r="Z568">
        <v>0.1094028586494943</v>
      </c>
      <c r="AA568">
        <v>0.44828176373850898</v>
      </c>
      <c r="AB568">
        <v>0.1981847966110078</v>
      </c>
      <c r="AC568">
        <v>0.32909345619402652</v>
      </c>
      <c r="AD568">
        <v>6.0182267500622832E-2</v>
      </c>
      <c r="AE568">
        <v>0.38980418762814489</v>
      </c>
      <c r="AF568">
        <v>0.24295493560077011</v>
      </c>
      <c r="AG568">
        <v>3.4407305243756972E-2</v>
      </c>
      <c r="AH568" t="s">
        <v>156</v>
      </c>
      <c r="AI568" s="1">
        <v>44652</v>
      </c>
      <c r="AJ568" t="s">
        <v>41</v>
      </c>
      <c r="AK568">
        <v>18</v>
      </c>
    </row>
    <row r="569" spans="1:37" x14ac:dyDescent="0.25">
      <c r="A569">
        <v>44666</v>
      </c>
      <c r="B569">
        <v>0.42130709928902899</v>
      </c>
      <c r="C569">
        <v>3.095586296055261E-3</v>
      </c>
      <c r="D569">
        <v>10.227113448989581</v>
      </c>
      <c r="E569">
        <v>6.1593507528687648E-3</v>
      </c>
      <c r="F569">
        <v>9.1039603426841295E-2</v>
      </c>
      <c r="G569">
        <v>0.10962301692389601</v>
      </c>
      <c r="H569">
        <v>0.52582874133635693</v>
      </c>
      <c r="I569">
        <v>0.28928163464157702</v>
      </c>
      <c r="J569">
        <v>1.8965372089435259E-3</v>
      </c>
      <c r="K569">
        <v>3.004606826053545</v>
      </c>
      <c r="L569">
        <v>5.2759025218293192E-3</v>
      </c>
      <c r="M569">
        <v>0.16570955215578889</v>
      </c>
      <c r="N569">
        <v>0.87991120089500674</v>
      </c>
      <c r="O569">
        <v>0.4934160581581451</v>
      </c>
      <c r="P569">
        <v>0.1812112496064229</v>
      </c>
      <c r="Q569">
        <v>2.82453655062718E-2</v>
      </c>
      <c r="R569">
        <v>2.7000581172556142E-4</v>
      </c>
      <c r="S569">
        <v>1.1161096448742381E-3</v>
      </c>
      <c r="T569">
        <v>0.15932065839202331</v>
      </c>
      <c r="U569">
        <v>4.5527949366889029</v>
      </c>
      <c r="V569">
        <v>8.5251023268578821E-2</v>
      </c>
      <c r="W569">
        <v>4.0329255039861451E-3</v>
      </c>
      <c r="X569">
        <v>0.40228590358122301</v>
      </c>
      <c r="Y569">
        <v>2.7356297068929919E-2</v>
      </c>
      <c r="Z569">
        <v>0.13169399916579541</v>
      </c>
      <c r="AA569">
        <v>0.90536832604832551</v>
      </c>
      <c r="AB569">
        <v>0.19861944708075049</v>
      </c>
      <c r="AC569">
        <v>0.64089047625094564</v>
      </c>
      <c r="AD569">
        <v>9.8603523387477493E-2</v>
      </c>
      <c r="AE569">
        <v>0.25242824968604882</v>
      </c>
      <c r="AF569">
        <v>0.46649225711621067</v>
      </c>
      <c r="AG569">
        <v>0.18274983129516509</v>
      </c>
      <c r="AH569" t="s">
        <v>157</v>
      </c>
      <c r="AI569" s="1">
        <v>44652</v>
      </c>
      <c r="AJ569" t="s">
        <v>43</v>
      </c>
      <c r="AK569">
        <v>15</v>
      </c>
    </row>
    <row r="570" spans="1:37" x14ac:dyDescent="0.25">
      <c r="A570">
        <v>44665</v>
      </c>
      <c r="B570">
        <v>0.29726396808106292</v>
      </c>
      <c r="C570">
        <v>0.89629581718091611</v>
      </c>
      <c r="D570">
        <v>2.4819297497389418E-2</v>
      </c>
      <c r="E570">
        <v>3.2885618251166059E-2</v>
      </c>
      <c r="F570">
        <v>8.6583468921172135E-2</v>
      </c>
      <c r="G570">
        <v>1.3608550467506751E-2</v>
      </c>
      <c r="H570">
        <v>0.2287303696301316</v>
      </c>
      <c r="I570">
        <v>0.28638079795156951</v>
      </c>
      <c r="J570">
        <v>0.61215354448737924</v>
      </c>
      <c r="K570">
        <v>0.54043407571375579</v>
      </c>
      <c r="L570">
        <v>1.292032873514902E-2</v>
      </c>
      <c r="M570">
        <v>0.46435666605910442</v>
      </c>
      <c r="N570">
        <v>2.1771082560548178</v>
      </c>
      <c r="O570">
        <v>0.1536218176556903</v>
      </c>
      <c r="P570">
        <v>0.12528075310251841</v>
      </c>
      <c r="Q570">
        <v>9.9748419803147672E-4</v>
      </c>
      <c r="R570">
        <v>0</v>
      </c>
      <c r="S570">
        <v>7.3600888986828691E-2</v>
      </c>
      <c r="T570">
        <v>0.19140084972947791</v>
      </c>
      <c r="U570">
        <v>0.2217962460632335</v>
      </c>
      <c r="V570">
        <v>0.2099335687389948</v>
      </c>
      <c r="W570">
        <v>5.6746935394646057E-2</v>
      </c>
      <c r="X570">
        <v>4.247051890120903E-2</v>
      </c>
      <c r="Y570">
        <v>8.2208927252670955E-2</v>
      </c>
      <c r="Z570">
        <v>9.0329852190737109E-2</v>
      </c>
      <c r="AA570">
        <v>1.1725369790411599</v>
      </c>
      <c r="AB570">
        <v>0.15058527230580521</v>
      </c>
      <c r="AC570">
        <v>0.17039695352184561</v>
      </c>
      <c r="AD570">
        <v>0.17629262586940489</v>
      </c>
      <c r="AE570">
        <v>0.46946834552476241</v>
      </c>
      <c r="AF570">
        <v>0.20252712136519099</v>
      </c>
      <c r="AG570">
        <v>0.1929502694072581</v>
      </c>
      <c r="AH570" t="s">
        <v>157</v>
      </c>
      <c r="AI570" s="1">
        <v>44652</v>
      </c>
      <c r="AJ570" t="s">
        <v>38</v>
      </c>
      <c r="AK570">
        <v>14</v>
      </c>
    </row>
    <row r="571" spans="1:37" x14ac:dyDescent="0.25">
      <c r="A571">
        <v>44664</v>
      </c>
      <c r="B571">
        <v>1.686765895652061</v>
      </c>
      <c r="C571">
        <v>2.993594697482973</v>
      </c>
      <c r="D571">
        <v>1.8402844488496579</v>
      </c>
      <c r="E571">
        <v>2.6237907534520191</v>
      </c>
      <c r="F571">
        <v>2.5962902520614142</v>
      </c>
      <c r="G571">
        <v>1.443821320217934</v>
      </c>
      <c r="H571">
        <v>1.8709208115992839</v>
      </c>
      <c r="I571">
        <v>2.1318539231433382</v>
      </c>
      <c r="J571">
        <v>0.49576142784234861</v>
      </c>
      <c r="K571">
        <v>1.343981539019087</v>
      </c>
      <c r="L571">
        <v>0.3466567518377433</v>
      </c>
      <c r="M571">
        <v>0.96799182774916137</v>
      </c>
      <c r="N571">
        <v>2.419900242596428</v>
      </c>
      <c r="O571">
        <v>2.301250536861283</v>
      </c>
      <c r="P571">
        <v>1.3835773243542879</v>
      </c>
      <c r="Q571">
        <v>0.39799008305432398</v>
      </c>
      <c r="R571">
        <v>3.083398610385518</v>
      </c>
      <c r="S571">
        <v>0.65440908053639568</v>
      </c>
      <c r="T571">
        <v>1.169964980451683</v>
      </c>
      <c r="U571">
        <v>0.26108027531401462</v>
      </c>
      <c r="V571">
        <v>1.6786857102350159</v>
      </c>
      <c r="W571">
        <v>1.3470831790520019</v>
      </c>
      <c r="X571">
        <v>1.59774237054246</v>
      </c>
      <c r="Y571">
        <v>1.0390399929463521</v>
      </c>
      <c r="Z571">
        <v>1.965925184864602</v>
      </c>
      <c r="AA571">
        <v>1.6146732715597369</v>
      </c>
      <c r="AB571">
        <v>1.4903843630249169</v>
      </c>
      <c r="AC571">
        <v>1.1357995661189491</v>
      </c>
      <c r="AD571">
        <v>0.61447012710941629</v>
      </c>
      <c r="AE571">
        <v>1.858062616965912</v>
      </c>
      <c r="AF571">
        <v>1.853478068848458</v>
      </c>
      <c r="AG571">
        <v>1.4842551664914641</v>
      </c>
      <c r="AH571" t="s">
        <v>157</v>
      </c>
      <c r="AI571" s="1">
        <v>44652</v>
      </c>
      <c r="AJ571" t="s">
        <v>39</v>
      </c>
      <c r="AK571">
        <v>13</v>
      </c>
    </row>
    <row r="572" spans="1:37" x14ac:dyDescent="0.25">
      <c r="A572">
        <v>44663</v>
      </c>
      <c r="B572">
        <v>1.998803562593824E-2</v>
      </c>
      <c r="C572">
        <v>0.28379725607441109</v>
      </c>
      <c r="D572">
        <v>4.4782537707915761E-3</v>
      </c>
      <c r="E572">
        <v>3.3688429527933121E-3</v>
      </c>
      <c r="F572">
        <v>3.3822633561367711E-4</v>
      </c>
      <c r="G572">
        <v>2.1711650513622859E-2</v>
      </c>
      <c r="H572">
        <v>2.3137437654862991E-2</v>
      </c>
      <c r="I572">
        <v>1.009375770196928E-3</v>
      </c>
      <c r="J572">
        <v>0</v>
      </c>
      <c r="K572">
        <v>4.7073233430914166E-3</v>
      </c>
      <c r="L572">
        <v>0</v>
      </c>
      <c r="M572">
        <v>9.9537160111937942E-5</v>
      </c>
      <c r="N572">
        <v>4.5194055022677506E-3</v>
      </c>
      <c r="O572">
        <v>2.9003164944976519E-2</v>
      </c>
      <c r="P572">
        <v>0</v>
      </c>
      <c r="Q572">
        <v>8.7239784879857823E-3</v>
      </c>
      <c r="R572">
        <v>0</v>
      </c>
      <c r="S572">
        <v>0</v>
      </c>
      <c r="T572">
        <v>0.14410164344563689</v>
      </c>
      <c r="U572">
        <v>3.2331346843800741</v>
      </c>
      <c r="V572">
        <v>1.9081131923272759E-4</v>
      </c>
      <c r="W572">
        <v>1.6877375442009141E-2</v>
      </c>
      <c r="X572">
        <v>4.0286522213253914E-6</v>
      </c>
      <c r="Y572">
        <v>4.9875401479963092E-3</v>
      </c>
      <c r="Z572">
        <v>7.3783688654325743E-3</v>
      </c>
      <c r="AA572">
        <v>5.089824732042883E-2</v>
      </c>
      <c r="AB572">
        <v>3.1465456387938198E-2</v>
      </c>
      <c r="AC572">
        <v>1.553555997989091E-3</v>
      </c>
      <c r="AD572">
        <v>2.2076472001597111E-2</v>
      </c>
      <c r="AE572">
        <v>3.6103443814107163E-2</v>
      </c>
      <c r="AF572">
        <v>2.1459095715625709E-2</v>
      </c>
      <c r="AG572">
        <v>3.6088226498227501E-3</v>
      </c>
      <c r="AH572" t="s">
        <v>157</v>
      </c>
      <c r="AI572" s="1">
        <v>44652</v>
      </c>
      <c r="AJ572" t="s">
        <v>40</v>
      </c>
      <c r="AK572">
        <v>12</v>
      </c>
    </row>
    <row r="573" spans="1:37" x14ac:dyDescent="0.25">
      <c r="A573">
        <v>44659</v>
      </c>
      <c r="B573">
        <v>3.5571344534345531E-2</v>
      </c>
      <c r="C573">
        <v>1.9811605169983838E-3</v>
      </c>
      <c r="D573">
        <v>0</v>
      </c>
      <c r="E573">
        <v>2.275024161942148E-2</v>
      </c>
      <c r="F573">
        <v>5.12870884379931E-3</v>
      </c>
      <c r="G573">
        <v>7.8352947559104792E-4</v>
      </c>
      <c r="H573">
        <v>7.1466522832855008E-3</v>
      </c>
      <c r="I573">
        <v>5.3701517685982567E-2</v>
      </c>
      <c r="J573">
        <v>0</v>
      </c>
      <c r="K573">
        <v>0.41290527099544178</v>
      </c>
      <c r="L573">
        <v>1.054087877538197</v>
      </c>
      <c r="M573">
        <v>9.7301160851497644E-5</v>
      </c>
      <c r="N573">
        <v>5.5984584110634103E-2</v>
      </c>
      <c r="O573">
        <v>1.5666549504957189E-2</v>
      </c>
      <c r="P573">
        <v>0</v>
      </c>
      <c r="Q573">
        <v>7.6445825520873797E-3</v>
      </c>
      <c r="R573">
        <v>0</v>
      </c>
      <c r="S573">
        <v>3.0343167507705729E-3</v>
      </c>
      <c r="T573">
        <v>6.8381437254735708E-2</v>
      </c>
      <c r="U573">
        <v>2.3672738703499029E-2</v>
      </c>
      <c r="V573">
        <v>2.2833118447002942E-3</v>
      </c>
      <c r="W573">
        <v>8.6162680199931624E-5</v>
      </c>
      <c r="X573">
        <v>5.5521725024897019E-3</v>
      </c>
      <c r="Y573">
        <v>2.976405245758414E-2</v>
      </c>
      <c r="Z573">
        <v>7.6700840888330353E-3</v>
      </c>
      <c r="AA573">
        <v>6.3180971005928427E-2</v>
      </c>
      <c r="AB573">
        <v>2.1454418840538898E-2</v>
      </c>
      <c r="AC573">
        <v>7.0636898322659597E-2</v>
      </c>
      <c r="AD573">
        <v>2.7484545819982172E-2</v>
      </c>
      <c r="AE573">
        <v>8.6861586211573541E-3</v>
      </c>
      <c r="AF573">
        <v>4.1669236733758067E-2</v>
      </c>
      <c r="AG573">
        <v>5.1330583178966133E-2</v>
      </c>
      <c r="AH573" t="s">
        <v>158</v>
      </c>
      <c r="AI573" s="1">
        <v>44652</v>
      </c>
      <c r="AJ573" t="s">
        <v>43</v>
      </c>
      <c r="AK573">
        <v>8</v>
      </c>
    </row>
    <row r="574" spans="1:37" x14ac:dyDescent="0.25">
      <c r="A574">
        <v>44658</v>
      </c>
      <c r="B574">
        <v>6.1729367699111408E-2</v>
      </c>
      <c r="C574">
        <v>0.2423795796285865</v>
      </c>
      <c r="D574">
        <v>1.0596483984320371E-4</v>
      </c>
      <c r="E574">
        <v>5.5829519736684582E-2</v>
      </c>
      <c r="F574">
        <v>3.6173013405346802E-3</v>
      </c>
      <c r="G574">
        <v>1.2270565038785251E-3</v>
      </c>
      <c r="H574">
        <v>3.615494308035367E-2</v>
      </c>
      <c r="I574">
        <v>8.8366115946449993E-3</v>
      </c>
      <c r="J574">
        <v>9.3991321564846617E-2</v>
      </c>
      <c r="K574">
        <v>6.4781916698632269E-3</v>
      </c>
      <c r="L574">
        <v>1.510299935743249E-3</v>
      </c>
      <c r="M574">
        <v>8.7905384296633072E-3</v>
      </c>
      <c r="N574">
        <v>0.24810821653080889</v>
      </c>
      <c r="O574">
        <v>2.157829020191666E-2</v>
      </c>
      <c r="P574">
        <v>4.8040234579475333E-3</v>
      </c>
      <c r="Q574">
        <v>1.0505498547705281E-5</v>
      </c>
      <c r="R574">
        <v>5.5321664574085937E-4</v>
      </c>
      <c r="S574">
        <v>1.3969496413473861E-2</v>
      </c>
      <c r="T574">
        <v>8.6690328963565016E-2</v>
      </c>
      <c r="U574">
        <v>9.9660676294181585E-3</v>
      </c>
      <c r="V574">
        <v>4.9923921226934093E-2</v>
      </c>
      <c r="W574">
        <v>2.6815695568406829E-2</v>
      </c>
      <c r="X574">
        <v>7.3649407797218763E-2</v>
      </c>
      <c r="Y574">
        <v>2.3544102917330209E-4</v>
      </c>
      <c r="Z574">
        <v>5.9616151931581811E-2</v>
      </c>
      <c r="AA574">
        <v>0.1113189324872819</v>
      </c>
      <c r="AB574">
        <v>2.3472733343808581E-2</v>
      </c>
      <c r="AC574">
        <v>2.810063558835871E-3</v>
      </c>
      <c r="AD574">
        <v>3.460517169566552E-3</v>
      </c>
      <c r="AE574">
        <v>8.0136850529016271E-2</v>
      </c>
      <c r="AF574">
        <v>6.7489752329519828E-2</v>
      </c>
      <c r="AG574">
        <v>5.5348888416396021E-2</v>
      </c>
      <c r="AH574" t="s">
        <v>158</v>
      </c>
      <c r="AI574" s="1">
        <v>44652</v>
      </c>
      <c r="AJ574" t="s">
        <v>38</v>
      </c>
      <c r="AK574">
        <v>7</v>
      </c>
    </row>
    <row r="575" spans="1:37" x14ac:dyDescent="0.25">
      <c r="A575">
        <v>44657</v>
      </c>
      <c r="B575">
        <v>0.33200389349638942</v>
      </c>
      <c r="C575">
        <v>6.4111800378035627E-2</v>
      </c>
      <c r="D575">
        <v>0.28592005249131303</v>
      </c>
      <c r="E575">
        <v>2.7364095843677959E-2</v>
      </c>
      <c r="F575">
        <v>2.205651440203326E-2</v>
      </c>
      <c r="G575">
        <v>0.12740670536403559</v>
      </c>
      <c r="H575">
        <v>0.29689249052358208</v>
      </c>
      <c r="I575">
        <v>0.29720972689250341</v>
      </c>
      <c r="J575">
        <v>2.1138711854339551E-2</v>
      </c>
      <c r="K575">
        <v>0.71993240966485406</v>
      </c>
      <c r="L575">
        <v>1.5334767214651081E-2</v>
      </c>
      <c r="M575">
        <v>0.68683856228864604</v>
      </c>
      <c r="N575">
        <v>7.3799312293501174E-2</v>
      </c>
      <c r="O575">
        <v>0.1493680979167552</v>
      </c>
      <c r="P575">
        <v>2.6491729048195061</v>
      </c>
      <c r="Q575">
        <v>1.0848971398719129</v>
      </c>
      <c r="R575">
        <v>1.158465370858947E-2</v>
      </c>
      <c r="S575">
        <v>7.7309975091743324E-2</v>
      </c>
      <c r="T575">
        <v>0.12365733416890649</v>
      </c>
      <c r="U575">
        <v>5.2822074767593132E-2</v>
      </c>
      <c r="V575">
        <v>2.189578346976406E-2</v>
      </c>
      <c r="W575">
        <v>1.1536074800109639</v>
      </c>
      <c r="X575">
        <v>3.6335036604205118E-2</v>
      </c>
      <c r="Y575">
        <v>1.134631940117118E-2</v>
      </c>
      <c r="Z575">
        <v>0.1353613942257999</v>
      </c>
      <c r="AA575">
        <v>0.55513541518917542</v>
      </c>
      <c r="AB575">
        <v>0.32638675750669</v>
      </c>
      <c r="AC575">
        <v>0.2410566563943172</v>
      </c>
      <c r="AD575">
        <v>0.92769715570096822</v>
      </c>
      <c r="AE575">
        <v>0.30580078335958161</v>
      </c>
      <c r="AF575">
        <v>0.20642786069248381</v>
      </c>
      <c r="AG575">
        <v>0.23184114427634531</v>
      </c>
      <c r="AH575" t="s">
        <v>158</v>
      </c>
      <c r="AI575" s="1">
        <v>44652</v>
      </c>
      <c r="AJ575" t="s">
        <v>39</v>
      </c>
      <c r="AK575">
        <v>6</v>
      </c>
    </row>
    <row r="576" spans="1:37" x14ac:dyDescent="0.25">
      <c r="A576">
        <v>44656</v>
      </c>
      <c r="B576">
        <v>0.36586629737034471</v>
      </c>
      <c r="C576">
        <v>2.6791848812930388E-3</v>
      </c>
      <c r="D576">
        <v>0.11181450745923539</v>
      </c>
      <c r="E576">
        <v>0.12625260620871681</v>
      </c>
      <c r="F576">
        <v>8.5228187656217438E-2</v>
      </c>
      <c r="G576">
        <v>9.1798748221834977E-3</v>
      </c>
      <c r="H576">
        <v>3.1463811002625128</v>
      </c>
      <c r="I576">
        <v>0.5032812691723052</v>
      </c>
      <c r="J576">
        <v>0.104554048725318</v>
      </c>
      <c r="K576">
        <v>9.4078714312763684E-2</v>
      </c>
      <c r="L576">
        <v>5.0853125317099138E-2</v>
      </c>
      <c r="M576">
        <v>0.26904275158174479</v>
      </c>
      <c r="N576">
        <v>0.1050560200868591</v>
      </c>
      <c r="O576">
        <v>0.15060634085223831</v>
      </c>
      <c r="P576">
        <v>5.1082691425317892E-2</v>
      </c>
      <c r="Q576">
        <v>2.87772889264412E-2</v>
      </c>
      <c r="R576">
        <v>0</v>
      </c>
      <c r="S576">
        <v>1.9198192120723521E-2</v>
      </c>
      <c r="T576">
        <v>5.4507029061858302E-2</v>
      </c>
      <c r="U576">
        <v>3.1088042200361601</v>
      </c>
      <c r="V576">
        <v>1.6539382195789609E-2</v>
      </c>
      <c r="W576">
        <v>0.28729178815467787</v>
      </c>
      <c r="X576">
        <v>0.6909086789218053</v>
      </c>
      <c r="Y576">
        <v>9.0173544481855824E-3</v>
      </c>
      <c r="Z576">
        <v>0.24161260700198031</v>
      </c>
      <c r="AA576">
        <v>0.3148453902091416</v>
      </c>
      <c r="AB576">
        <v>0.20355877832907329</v>
      </c>
      <c r="AC576">
        <v>8.8259569623900969E-2</v>
      </c>
      <c r="AD576">
        <v>3.2953121512885132E-2</v>
      </c>
      <c r="AE576">
        <v>0.1082745318995294</v>
      </c>
      <c r="AF576">
        <v>0.52623306596364916</v>
      </c>
      <c r="AG576">
        <v>0.17806610011056759</v>
      </c>
      <c r="AH576" t="s">
        <v>158</v>
      </c>
      <c r="AI576" s="1">
        <v>44652</v>
      </c>
      <c r="AJ576" t="s">
        <v>40</v>
      </c>
      <c r="AK576">
        <v>5</v>
      </c>
    </row>
    <row r="577" spans="1:37" x14ac:dyDescent="0.25">
      <c r="A577">
        <v>44655</v>
      </c>
      <c r="B577">
        <v>0.78090510518763279</v>
      </c>
      <c r="C577">
        <v>7.0973641881203572E-2</v>
      </c>
      <c r="D577">
        <v>1.6608350069938519E-3</v>
      </c>
      <c r="E577">
        <v>0.15812770400609791</v>
      </c>
      <c r="F577">
        <v>0.46534009523628228</v>
      </c>
      <c r="G577">
        <v>7.513407973344373</v>
      </c>
      <c r="H577">
        <v>0.54832883574292668</v>
      </c>
      <c r="I577">
        <v>0.81376797163182701</v>
      </c>
      <c r="J577">
        <v>0.33817384251014698</v>
      </c>
      <c r="K577">
        <v>0.13071509944718909</v>
      </c>
      <c r="L577">
        <v>0.3908920503104214</v>
      </c>
      <c r="M577">
        <v>0.29344393277162972</v>
      </c>
      <c r="N577">
        <v>0.59960370982255728</v>
      </c>
      <c r="O577">
        <v>1.2095421205110811E-2</v>
      </c>
      <c r="P577">
        <v>0.1119646596756879</v>
      </c>
      <c r="Q577">
        <v>6.1980645985468791E-2</v>
      </c>
      <c r="R577">
        <v>0.1684883438016079</v>
      </c>
      <c r="S577">
        <v>7.9321447405802988E-3</v>
      </c>
      <c r="T577">
        <v>5.6852729717226019E-2</v>
      </c>
      <c r="U577">
        <v>5.4812314539979118E-3</v>
      </c>
      <c r="V577">
        <v>4.9299338040568401E-2</v>
      </c>
      <c r="W577">
        <v>0.1351454499167343</v>
      </c>
      <c r="X577">
        <v>0.13362001825491321</v>
      </c>
      <c r="Y577">
        <v>0.35030510525096542</v>
      </c>
      <c r="Z577">
        <v>1.2531447371082769</v>
      </c>
      <c r="AA577">
        <v>0.41624392394961912</v>
      </c>
      <c r="AB577">
        <v>0.14749491125782299</v>
      </c>
      <c r="AC577">
        <v>0.24899045129173261</v>
      </c>
      <c r="AD577">
        <v>0.27019759593642739</v>
      </c>
      <c r="AE577">
        <v>0.90044157568944994</v>
      </c>
      <c r="AF577">
        <v>0.44570598866439293</v>
      </c>
      <c r="AG577">
        <v>0.38471077991503932</v>
      </c>
      <c r="AH577" t="s">
        <v>158</v>
      </c>
      <c r="AI577" s="1">
        <v>44652</v>
      </c>
      <c r="AJ577" t="s">
        <v>41</v>
      </c>
      <c r="AK577">
        <v>4</v>
      </c>
    </row>
    <row r="578" spans="1:37" x14ac:dyDescent="0.25">
      <c r="A578">
        <v>44652</v>
      </c>
      <c r="B578">
        <v>0.94712512198846566</v>
      </c>
      <c r="C578">
        <v>2.97348159932878</v>
      </c>
      <c r="D578">
        <v>1.1946457857533279</v>
      </c>
      <c r="E578">
        <v>1.033993210830942</v>
      </c>
      <c r="F578">
        <v>8.6966782355917385E-2</v>
      </c>
      <c r="G578">
        <v>1.141055367483178</v>
      </c>
      <c r="H578">
        <v>0.54957563478443028</v>
      </c>
      <c r="I578">
        <v>0.66063583837828155</v>
      </c>
      <c r="J578">
        <v>0.15041114989733559</v>
      </c>
      <c r="K578">
        <v>0.22057174866424509</v>
      </c>
      <c r="L578">
        <v>0.28702439808378288</v>
      </c>
      <c r="M578">
        <v>0.29557576452141632</v>
      </c>
      <c r="N578">
        <v>1.1835811202560771</v>
      </c>
      <c r="O578">
        <v>0.54734192108677504</v>
      </c>
      <c r="P578">
        <v>1.0908364901564409</v>
      </c>
      <c r="Q578">
        <v>2.3526078939281261</v>
      </c>
      <c r="R578">
        <v>0.44679342424369928</v>
      </c>
      <c r="S578">
        <v>0.50627467269104054</v>
      </c>
      <c r="T578">
        <v>0.62336185875662908</v>
      </c>
      <c r="U578">
        <v>0.47131599399497393</v>
      </c>
      <c r="V578">
        <v>7.8843944151295184E-2</v>
      </c>
      <c r="W578">
        <v>0.50968680398958988</v>
      </c>
      <c r="X578">
        <v>0.58298760649683767</v>
      </c>
      <c r="Y578">
        <v>0.2421958314786484</v>
      </c>
      <c r="Z578">
        <v>0.93613150609388562</v>
      </c>
      <c r="AA578">
        <v>0.79658746772083278</v>
      </c>
      <c r="AB578">
        <v>0.96744640059420839</v>
      </c>
      <c r="AC578">
        <v>0.46916449935590832</v>
      </c>
      <c r="AD578">
        <v>2.2679119237087941</v>
      </c>
      <c r="AE578">
        <v>1.2112110613541931</v>
      </c>
      <c r="AF578">
        <v>0.77320879332179271</v>
      </c>
      <c r="AG578">
        <v>0.43976938873350219</v>
      </c>
      <c r="AH578" t="s">
        <v>159</v>
      </c>
      <c r="AI578" s="1">
        <v>44652</v>
      </c>
      <c r="AJ578" t="s">
        <v>43</v>
      </c>
      <c r="AK578">
        <v>1</v>
      </c>
    </row>
    <row r="579" spans="1:37" x14ac:dyDescent="0.25">
      <c r="A579">
        <v>44651</v>
      </c>
      <c r="B579">
        <v>0.17126549016290299</v>
      </c>
      <c r="C579">
        <v>4.6749959927028456E-3</v>
      </c>
      <c r="D579">
        <v>8.3830794912703815E-2</v>
      </c>
      <c r="E579">
        <v>0.1233762478116384</v>
      </c>
      <c r="F579">
        <v>2.61440226082967</v>
      </c>
      <c r="G579">
        <v>1.2296051719706279E-4</v>
      </c>
      <c r="H579">
        <v>0.1338082253972846</v>
      </c>
      <c r="I579">
        <v>0.14874114763034549</v>
      </c>
      <c r="J579">
        <v>1.829929376372427E-3</v>
      </c>
      <c r="K579">
        <v>0.1944685995968225</v>
      </c>
      <c r="L579">
        <v>6.5408526979849832E-4</v>
      </c>
      <c r="M579">
        <v>5.6874361179566332E-2</v>
      </c>
      <c r="N579">
        <v>4.7553324210066077E-2</v>
      </c>
      <c r="O579">
        <v>0.27723728680073217</v>
      </c>
      <c r="P579">
        <v>2.816722950983103E-2</v>
      </c>
      <c r="Q579">
        <v>4.4517786996297333E-2</v>
      </c>
      <c r="R579">
        <v>6.8854666828268728E-4</v>
      </c>
      <c r="S579">
        <v>3.1438694075782952E-2</v>
      </c>
      <c r="T579">
        <v>0.82631083952042439</v>
      </c>
      <c r="U579">
        <v>0.1527600612032701</v>
      </c>
      <c r="V579">
        <v>9.014530631078899E-3</v>
      </c>
      <c r="W579">
        <v>4.5320062973119501E-3</v>
      </c>
      <c r="X579">
        <v>3.5937191230533683E-2</v>
      </c>
      <c r="Y579">
        <v>0.12513191585753569</v>
      </c>
      <c r="Z579">
        <v>5.264478543285684E-2</v>
      </c>
      <c r="AA579">
        <v>7.2084044576798817E-2</v>
      </c>
      <c r="AB579">
        <v>0.47440327738598181</v>
      </c>
      <c r="AC579">
        <v>7.6880353357103026E-2</v>
      </c>
      <c r="AD579">
        <v>0.1376018984998984</v>
      </c>
      <c r="AE579">
        <v>0.17690967090772419</v>
      </c>
      <c r="AF579">
        <v>0.14858034332906339</v>
      </c>
      <c r="AG579">
        <v>8.2721657018075545E-2</v>
      </c>
      <c r="AH579" t="s">
        <v>159</v>
      </c>
      <c r="AI579" s="1">
        <v>44621</v>
      </c>
      <c r="AJ579" t="s">
        <v>38</v>
      </c>
      <c r="AK579">
        <v>31</v>
      </c>
    </row>
    <row r="580" spans="1:37" x14ac:dyDescent="0.25">
      <c r="A580">
        <v>44650</v>
      </c>
      <c r="B580">
        <v>0.2491157592653358</v>
      </c>
      <c r="C580">
        <v>0.26152683643649061</v>
      </c>
      <c r="D580">
        <v>7.9737812000365102E-2</v>
      </c>
      <c r="E580">
        <v>1.6760214933551541E-2</v>
      </c>
      <c r="F580">
        <v>2.6999535029336968E-2</v>
      </c>
      <c r="G580">
        <v>6.7888850747122129E-2</v>
      </c>
      <c r="H580">
        <v>1.133155411848759</v>
      </c>
      <c r="I580">
        <v>0.82180620317439546</v>
      </c>
      <c r="J580">
        <v>0</v>
      </c>
      <c r="K580">
        <v>0.36614217193056708</v>
      </c>
      <c r="L580">
        <v>6.5365569253296743E-2</v>
      </c>
      <c r="M580">
        <v>2.7312453616444229E-4</v>
      </c>
      <c r="N580">
        <v>6.1042114491932968E-2</v>
      </c>
      <c r="O580">
        <v>4.3613284563074978E-2</v>
      </c>
      <c r="P580">
        <v>0.40230111513715561</v>
      </c>
      <c r="Q580">
        <v>0.33829658118651768</v>
      </c>
      <c r="R580">
        <v>0</v>
      </c>
      <c r="S580">
        <v>1.7136542737421712E-2</v>
      </c>
      <c r="T580">
        <v>0.1107704725023589</v>
      </c>
      <c r="U580">
        <v>0.10473685823344341</v>
      </c>
      <c r="V580">
        <v>9.966211256495193E-2</v>
      </c>
      <c r="W580">
        <v>3.165921081149698E-3</v>
      </c>
      <c r="X580">
        <v>0.16453590202803661</v>
      </c>
      <c r="Y580">
        <v>6.1997329476468684E-3</v>
      </c>
      <c r="Z580">
        <v>8.8423097410152585E-2</v>
      </c>
      <c r="AA580">
        <v>0.36158806399005311</v>
      </c>
      <c r="AB580">
        <v>0.3168201876475662</v>
      </c>
      <c r="AC580">
        <v>8.2720475869858257E-2</v>
      </c>
      <c r="AD580">
        <v>0.26152659932520322</v>
      </c>
      <c r="AE580">
        <v>0.13647792902230299</v>
      </c>
      <c r="AF580">
        <v>0.16597802664522529</v>
      </c>
      <c r="AG580">
        <v>0.21548871436114189</v>
      </c>
      <c r="AH580" t="s">
        <v>159</v>
      </c>
      <c r="AI580" s="1">
        <v>44621</v>
      </c>
      <c r="AJ580" t="s">
        <v>39</v>
      </c>
      <c r="AK580">
        <v>30</v>
      </c>
    </row>
    <row r="581" spans="1:37" x14ac:dyDescent="0.25">
      <c r="A581">
        <v>44649</v>
      </c>
      <c r="B581">
        <v>1.0335982028908759</v>
      </c>
      <c r="C581">
        <v>0.167527199942859</v>
      </c>
      <c r="D581">
        <v>1.781116734108326</v>
      </c>
      <c r="E581">
        <v>0.89844295068489943</v>
      </c>
      <c r="F581">
        <v>1.0607657452035399</v>
      </c>
      <c r="G581">
        <v>0.34695040798480759</v>
      </c>
      <c r="H581">
        <v>5.3984832085128023</v>
      </c>
      <c r="I581">
        <v>0.28673373991978002</v>
      </c>
      <c r="J581">
        <v>1.4766610087093199</v>
      </c>
      <c r="K581">
        <v>1.0127321758735299</v>
      </c>
      <c r="L581">
        <v>1.0751254082885171</v>
      </c>
      <c r="M581">
        <v>0.44723582048430338</v>
      </c>
      <c r="N581">
        <v>0.66025333333161673</v>
      </c>
      <c r="O581">
        <v>0.1935172740648525</v>
      </c>
      <c r="P581">
        <v>0.55004740359023763</v>
      </c>
      <c r="Q581">
        <v>0.41231538736471429</v>
      </c>
      <c r="R581">
        <v>3.1534640860608733E-2</v>
      </c>
      <c r="S581">
        <v>6.2044732849008237E-3</v>
      </c>
      <c r="T581">
        <v>0.75943944481032566</v>
      </c>
      <c r="U581">
        <v>0</v>
      </c>
      <c r="V581">
        <v>2.814994929686621</v>
      </c>
      <c r="W581">
        <v>1.080710159683018</v>
      </c>
      <c r="X581">
        <v>1.1580420743916591</v>
      </c>
      <c r="Y581">
        <v>1.632986516256798</v>
      </c>
      <c r="Z581">
        <v>0.74996662727000052</v>
      </c>
      <c r="AA581">
        <v>0.80233132690537468</v>
      </c>
      <c r="AB581">
        <v>1.469156561161969</v>
      </c>
      <c r="AC581">
        <v>1.12444559126221</v>
      </c>
      <c r="AD581">
        <v>0.39612883789021608</v>
      </c>
      <c r="AE581">
        <v>1.078750236260051</v>
      </c>
      <c r="AF581">
        <v>1.0680830442868241</v>
      </c>
      <c r="AG581">
        <v>0.62918144956009525</v>
      </c>
      <c r="AH581" t="s">
        <v>159</v>
      </c>
      <c r="AI581" s="1">
        <v>44621</v>
      </c>
      <c r="AJ581" t="s">
        <v>40</v>
      </c>
      <c r="AK581">
        <v>29</v>
      </c>
    </row>
    <row r="582" spans="1:37" x14ac:dyDescent="0.25">
      <c r="A582">
        <v>44648</v>
      </c>
      <c r="B582">
        <v>0.63877481465125874</v>
      </c>
      <c r="C582">
        <v>2.0176690720111039</v>
      </c>
      <c r="D582">
        <v>0.15800274968772651</v>
      </c>
      <c r="E582">
        <v>0.20640731241273791</v>
      </c>
      <c r="F582">
        <v>0.43402582031399423</v>
      </c>
      <c r="G582">
        <v>0.18821765013546099</v>
      </c>
      <c r="H582">
        <v>1.808720761002574</v>
      </c>
      <c r="I582">
        <v>1.0185748640899079</v>
      </c>
      <c r="J582">
        <v>1.204411089613348</v>
      </c>
      <c r="K582">
        <v>3.2916819207260728</v>
      </c>
      <c r="L582">
        <v>2.018618345480197E-2</v>
      </c>
      <c r="M582">
        <v>0.18920523084466731</v>
      </c>
      <c r="N582">
        <v>0.71288701281393019</v>
      </c>
      <c r="O582">
        <v>0.72077521690327018</v>
      </c>
      <c r="P582">
        <v>2.8233475017174769E-2</v>
      </c>
      <c r="Q582">
        <v>2.1546092773428289E-2</v>
      </c>
      <c r="R582">
        <v>4.234135263568875E-2</v>
      </c>
      <c r="S582">
        <v>0.41479476384393688</v>
      </c>
      <c r="T582">
        <v>0.29363339344759432</v>
      </c>
      <c r="U582">
        <v>14.10196466191365</v>
      </c>
      <c r="V582">
        <v>0.39232046444270019</v>
      </c>
      <c r="W582">
        <v>0.40739961241117872</v>
      </c>
      <c r="X582">
        <v>0.29918270741569031</v>
      </c>
      <c r="Y582">
        <v>0.26891052621935962</v>
      </c>
      <c r="Z582">
        <v>0.39149413875248562</v>
      </c>
      <c r="AA582">
        <v>1.429937498500752</v>
      </c>
      <c r="AB582">
        <v>0.59418031305404861</v>
      </c>
      <c r="AC582">
        <v>0.19720868914985309</v>
      </c>
      <c r="AD582">
        <v>0.31847076748951558</v>
      </c>
      <c r="AE582">
        <v>0.7165961923300419</v>
      </c>
      <c r="AF582">
        <v>0.76918194385617711</v>
      </c>
      <c r="AG582">
        <v>0.2284267934810853</v>
      </c>
      <c r="AH582" t="s">
        <v>159</v>
      </c>
      <c r="AI582" s="1">
        <v>44621</v>
      </c>
      <c r="AJ582" t="s">
        <v>41</v>
      </c>
      <c r="AK582">
        <v>28</v>
      </c>
    </row>
    <row r="583" spans="1:37" x14ac:dyDescent="0.25">
      <c r="A583">
        <v>44645</v>
      </c>
      <c r="B583">
        <v>1.015241441037654</v>
      </c>
      <c r="C583">
        <v>3.6509707763335761</v>
      </c>
      <c r="D583">
        <v>1.2036899263144571E-2</v>
      </c>
      <c r="E583">
        <v>0.97067077933944135</v>
      </c>
      <c r="F583">
        <v>0.27880026942759401</v>
      </c>
      <c r="G583">
        <v>0.1013654147844671</v>
      </c>
      <c r="H583">
        <v>0.2698116756060171</v>
      </c>
      <c r="I583">
        <v>1.6846294589485351</v>
      </c>
      <c r="J583">
        <v>8.5331404478126993E-4</v>
      </c>
      <c r="K583">
        <v>13.03936138338382</v>
      </c>
      <c r="L583">
        <v>8.3370410609643009E-2</v>
      </c>
      <c r="M583">
        <v>0.11663113490513879</v>
      </c>
      <c r="N583">
        <v>0.51574018444142422</v>
      </c>
      <c r="O583">
        <v>1.90858490975316</v>
      </c>
      <c r="P583">
        <v>0.66322808980166292</v>
      </c>
      <c r="Q583">
        <v>2.8275791300803588E-2</v>
      </c>
      <c r="R583">
        <v>5.8444753254456297E-3</v>
      </c>
      <c r="S583">
        <v>0.60060229558740896</v>
      </c>
      <c r="T583">
        <v>0.10610456766552701</v>
      </c>
      <c r="U583">
        <v>0.45990620544591809</v>
      </c>
      <c r="V583">
        <v>0.21485613067467629</v>
      </c>
      <c r="W583">
        <v>0.2214287793232308</v>
      </c>
      <c r="X583">
        <v>0.56540151906561353</v>
      </c>
      <c r="Y583">
        <v>0.63396520819209679</v>
      </c>
      <c r="Z583">
        <v>0.86510055932126895</v>
      </c>
      <c r="AA583">
        <v>1.3756383314041001</v>
      </c>
      <c r="AB583">
        <v>0.45795208858449948</v>
      </c>
      <c r="AC583">
        <v>0.26422193630565632</v>
      </c>
      <c r="AD583">
        <v>9.339065443301349E-2</v>
      </c>
      <c r="AE583">
        <v>0.53063101853349859</v>
      </c>
      <c r="AF583">
        <v>0.91707603032291629</v>
      </c>
      <c r="AG583">
        <v>1.4461022109794439</v>
      </c>
      <c r="AH583" t="s">
        <v>160</v>
      </c>
      <c r="AI583" s="1">
        <v>44621</v>
      </c>
      <c r="AJ583" t="s">
        <v>43</v>
      </c>
      <c r="AK583">
        <v>25</v>
      </c>
    </row>
    <row r="584" spans="1:37" x14ac:dyDescent="0.25">
      <c r="A584">
        <v>44644</v>
      </c>
      <c r="B584">
        <v>0.94310444790468406</v>
      </c>
      <c r="C584">
        <v>0.34507922684508358</v>
      </c>
      <c r="D584">
        <v>0.13212152124388471</v>
      </c>
      <c r="E584">
        <v>0.85356326069639177</v>
      </c>
      <c r="F584">
        <v>0.51315230619434571</v>
      </c>
      <c r="G584">
        <v>1.9528577208557631E-2</v>
      </c>
      <c r="H584">
        <v>0.14018437776748591</v>
      </c>
      <c r="I584">
        <v>0.86390906947859991</v>
      </c>
      <c r="J584">
        <v>1.124941791436556E-4</v>
      </c>
      <c r="K584">
        <v>0.47856193262821101</v>
      </c>
      <c r="L584">
        <v>0.49277723997690059</v>
      </c>
      <c r="M584">
        <v>0.33397298675022569</v>
      </c>
      <c r="N584">
        <v>2.281626881685308</v>
      </c>
      <c r="O584">
        <v>0.1093109465112989</v>
      </c>
      <c r="P584">
        <v>6.5591906411293407E-2</v>
      </c>
      <c r="Q584">
        <v>5.2224448272139783E-2</v>
      </c>
      <c r="R584">
        <v>0.27408262289229401</v>
      </c>
      <c r="S584">
        <v>1.0232580570407549E-3</v>
      </c>
      <c r="T584">
        <v>0.10036333465186</v>
      </c>
      <c r="U584">
        <v>0.19710145176040039</v>
      </c>
      <c r="V584">
        <v>1.3365090087584</v>
      </c>
      <c r="W584">
        <v>0.6015382798630301</v>
      </c>
      <c r="X584">
        <v>1.1606754450542791</v>
      </c>
      <c r="Y584">
        <v>0.81652971047157774</v>
      </c>
      <c r="Z584">
        <v>0.81625218205746974</v>
      </c>
      <c r="AA584">
        <v>0.93877091023799075</v>
      </c>
      <c r="AB584">
        <v>0.29784827963604033</v>
      </c>
      <c r="AC584">
        <v>0.53316675717708795</v>
      </c>
      <c r="AD584">
        <v>7.1499606389295442E-3</v>
      </c>
      <c r="AE584">
        <v>0.49612334076257403</v>
      </c>
      <c r="AF584">
        <v>1.0964312521613919</v>
      </c>
      <c r="AG584">
        <v>0.49956023933671301</v>
      </c>
      <c r="AH584" t="s">
        <v>160</v>
      </c>
      <c r="AI584" s="1">
        <v>44621</v>
      </c>
      <c r="AJ584" t="s">
        <v>38</v>
      </c>
      <c r="AK584">
        <v>24</v>
      </c>
    </row>
    <row r="585" spans="1:37" x14ac:dyDescent="0.25">
      <c r="A585">
        <v>44643</v>
      </c>
      <c r="B585">
        <v>0.43756956732432217</v>
      </c>
      <c r="C585">
        <v>5.3741767335252852</v>
      </c>
      <c r="D585">
        <v>3.1039739910621109</v>
      </c>
      <c r="E585">
        <v>0.19616972766248431</v>
      </c>
      <c r="F585">
        <v>0.16491934646889589</v>
      </c>
      <c r="G585">
        <v>0.14346831580728861</v>
      </c>
      <c r="H585">
        <v>0.45207922503642978</v>
      </c>
      <c r="I585">
        <v>5.7679317881134028E-2</v>
      </c>
      <c r="J585">
        <v>2.2854519530056319E-2</v>
      </c>
      <c r="K585">
        <v>0.16064700697032691</v>
      </c>
      <c r="L585">
        <v>5.5255111671626729E-3</v>
      </c>
      <c r="M585">
        <v>4.5841626279772493E-2</v>
      </c>
      <c r="N585">
        <v>1.082939435508814</v>
      </c>
      <c r="O585">
        <v>0.38334333662137737</v>
      </c>
      <c r="P585">
        <v>0.22970646908174949</v>
      </c>
      <c r="Q585">
        <v>6.1937045035050681E-2</v>
      </c>
      <c r="R585">
        <v>5.0013547304884221E-2</v>
      </c>
      <c r="S585">
        <v>5.9869082217962552E-4</v>
      </c>
      <c r="T585">
        <v>0.55194716083830586</v>
      </c>
      <c r="U585">
        <v>0.7870349944704027</v>
      </c>
      <c r="V585">
        <v>1.967580691563707E-2</v>
      </c>
      <c r="W585">
        <v>2.3007207065865978E-3</v>
      </c>
      <c r="X585">
        <v>0.16819931515526021</v>
      </c>
      <c r="Y585">
        <v>3.0194409736667139E-2</v>
      </c>
      <c r="Z585">
        <v>0.27128552648208942</v>
      </c>
      <c r="AA585">
        <v>0.57923079044566905</v>
      </c>
      <c r="AB585">
        <v>0.36463931347689021</v>
      </c>
      <c r="AC585">
        <v>0.24423925908330071</v>
      </c>
      <c r="AD585">
        <v>2.682597638834891E-2</v>
      </c>
      <c r="AE585">
        <v>0.41336117853488141</v>
      </c>
      <c r="AF585">
        <v>0.63061290860756181</v>
      </c>
      <c r="AG585">
        <v>0.14739487784572561</v>
      </c>
      <c r="AH585" t="s">
        <v>160</v>
      </c>
      <c r="AI585" s="1">
        <v>44621</v>
      </c>
      <c r="AJ585" t="s">
        <v>39</v>
      </c>
      <c r="AK585">
        <v>23</v>
      </c>
    </row>
    <row r="586" spans="1:37" x14ac:dyDescent="0.25">
      <c r="A586">
        <v>44642</v>
      </c>
      <c r="B586">
        <v>0.4451368620316925</v>
      </c>
      <c r="C586">
        <v>2.601674127862064E-2</v>
      </c>
      <c r="D586">
        <v>2.7940089129148498E-3</v>
      </c>
      <c r="E586">
        <v>2.914354250857382E-2</v>
      </c>
      <c r="F586">
        <v>1.444733155191508E-2</v>
      </c>
      <c r="G586">
        <v>0.42539470217396691</v>
      </c>
      <c r="H586">
        <v>4.1554068696111661E-2</v>
      </c>
      <c r="I586">
        <v>0.37787412094173012</v>
      </c>
      <c r="J586">
        <v>0.2318010209661088</v>
      </c>
      <c r="K586">
        <v>0.1077701050083372</v>
      </c>
      <c r="L586">
        <v>8.2760381561599542E-3</v>
      </c>
      <c r="M586">
        <v>0.22693340157120009</v>
      </c>
      <c r="N586">
        <v>1.2613570552238109</v>
      </c>
      <c r="O586">
        <v>0.57102825235994448</v>
      </c>
      <c r="P586">
        <v>1.141103140583402</v>
      </c>
      <c r="Q586">
        <v>0.76563611847995405</v>
      </c>
      <c r="R586">
        <v>1.021743469125675E-3</v>
      </c>
      <c r="S586">
        <v>1.3317480633119649</v>
      </c>
      <c r="T586">
        <v>0.37873119844860909</v>
      </c>
      <c r="U586">
        <v>4.0590166818283362E-2</v>
      </c>
      <c r="V586">
        <v>0.16353891632179221</v>
      </c>
      <c r="W586">
        <v>0.68865055970595868</v>
      </c>
      <c r="X586">
        <v>0.14083193761459761</v>
      </c>
      <c r="Y586">
        <v>0.30415037446902032</v>
      </c>
      <c r="Z586">
        <v>0.24082864979285459</v>
      </c>
      <c r="AA586">
        <v>0.81084692804730629</v>
      </c>
      <c r="AB586">
        <v>0.47133019823492123</v>
      </c>
      <c r="AC586">
        <v>0.12981870620629299</v>
      </c>
      <c r="AD586">
        <v>0.1113383537067788</v>
      </c>
      <c r="AE586">
        <v>0.41453885612944869</v>
      </c>
      <c r="AF586">
        <v>0.53361143873148786</v>
      </c>
      <c r="AG586">
        <v>0.23397181997520189</v>
      </c>
      <c r="AH586" t="s">
        <v>160</v>
      </c>
      <c r="AI586" s="1">
        <v>44621</v>
      </c>
      <c r="AJ586" t="s">
        <v>40</v>
      </c>
      <c r="AK586">
        <v>22</v>
      </c>
    </row>
    <row r="587" spans="1:37" x14ac:dyDescent="0.25">
      <c r="A587">
        <v>44641</v>
      </c>
      <c r="B587">
        <v>1.62012298469924</v>
      </c>
      <c r="C587">
        <v>0.94269704489229156</v>
      </c>
      <c r="D587">
        <v>39.618037376369003</v>
      </c>
      <c r="E587">
        <v>3.8423250240449791</v>
      </c>
      <c r="F587">
        <v>0.72178975309900961</v>
      </c>
      <c r="G587">
        <v>0.23490069094044111</v>
      </c>
      <c r="H587">
        <v>3.9029651092790753E-2</v>
      </c>
      <c r="I587">
        <v>0.79966426207971142</v>
      </c>
      <c r="J587">
        <v>0.30936032362982502</v>
      </c>
      <c r="K587">
        <v>3.1700837249878197E-2</v>
      </c>
      <c r="L587">
        <v>0.20978776714030811</v>
      </c>
      <c r="M587">
        <v>0.31918096614355312</v>
      </c>
      <c r="N587">
        <v>0.78347426349912119</v>
      </c>
      <c r="O587">
        <v>0.18171139794186969</v>
      </c>
      <c r="P587">
        <v>0.26436647517288892</v>
      </c>
      <c r="Q587">
        <v>0.25857941001085011</v>
      </c>
      <c r="R587">
        <v>2.243641298773223E-3</v>
      </c>
      <c r="S587">
        <v>6.6753419371419903E-2</v>
      </c>
      <c r="T587">
        <v>1.2224962498025671</v>
      </c>
      <c r="U587">
        <v>0.140392248971561</v>
      </c>
      <c r="V587">
        <v>6.7179131330623143E-2</v>
      </c>
      <c r="W587">
        <v>0.3117907347853095</v>
      </c>
      <c r="X587">
        <v>0.73046492442105482</v>
      </c>
      <c r="Y587">
        <v>0.38992594148028459</v>
      </c>
      <c r="Z587">
        <v>1.7998565959746551</v>
      </c>
      <c r="AA587">
        <v>0.53739786840628712</v>
      </c>
      <c r="AB587">
        <v>0.42606547169954873</v>
      </c>
      <c r="AC587">
        <v>2.1739306020988831</v>
      </c>
      <c r="AD587">
        <v>0.97743613100267157</v>
      </c>
      <c r="AE587">
        <v>1.2343645740456151</v>
      </c>
      <c r="AF587">
        <v>1.3973753483238569</v>
      </c>
      <c r="AG587">
        <v>1.0971622376962959</v>
      </c>
      <c r="AH587" t="s">
        <v>160</v>
      </c>
      <c r="AI587" s="1">
        <v>44621</v>
      </c>
      <c r="AJ587" t="s">
        <v>41</v>
      </c>
      <c r="AK587">
        <v>21</v>
      </c>
    </row>
    <row r="588" spans="1:37" x14ac:dyDescent="0.25">
      <c r="A588">
        <v>44638</v>
      </c>
      <c r="B588">
        <v>0.46626916083509029</v>
      </c>
      <c r="C588">
        <v>6.927734314659921E-2</v>
      </c>
      <c r="D588">
        <v>1.8326494085319139E-2</v>
      </c>
      <c r="E588">
        <v>0.1960331195443181</v>
      </c>
      <c r="F588">
        <v>0.44084413999738897</v>
      </c>
      <c r="G588">
        <v>0.1683684056959569</v>
      </c>
      <c r="H588">
        <v>0.4314142153790369</v>
      </c>
      <c r="I588">
        <v>0.10884147868258399</v>
      </c>
      <c r="J588">
        <v>2.275956653894079E-2</v>
      </c>
      <c r="K588">
        <v>1.4402648656282489E-3</v>
      </c>
      <c r="L588">
        <v>4.6882506276233103E-2</v>
      </c>
      <c r="M588">
        <v>2.0299258486394581E-2</v>
      </c>
      <c r="N588">
        <v>0.2366101316013425</v>
      </c>
      <c r="O588">
        <v>1.169760009390571E-2</v>
      </c>
      <c r="P588">
        <v>1.570178745841805E-3</v>
      </c>
      <c r="Q588">
        <v>0.10285385073918581</v>
      </c>
      <c r="R588">
        <v>2.7349536402180821E-2</v>
      </c>
      <c r="S588">
        <v>1.023780922305094</v>
      </c>
      <c r="T588">
        <v>0.10225346257084771</v>
      </c>
      <c r="U588">
        <v>2.7438543954978298E-3</v>
      </c>
      <c r="V588">
        <v>0.11545755063310929</v>
      </c>
      <c r="W588">
        <v>0.89636453809603422</v>
      </c>
      <c r="X588">
        <v>0.82330257945215901</v>
      </c>
      <c r="Y588">
        <v>5.404838021893147E-2</v>
      </c>
      <c r="Z588">
        <v>0.65143468432044749</v>
      </c>
      <c r="AA588">
        <v>9.1522803806235509E-2</v>
      </c>
      <c r="AB588">
        <v>0.24151756814114139</v>
      </c>
      <c r="AC588">
        <v>4.7370457938857337E-2</v>
      </c>
      <c r="AD588">
        <v>9.5117205527006018E-2</v>
      </c>
      <c r="AE588">
        <v>0.21339807990117951</v>
      </c>
      <c r="AF588">
        <v>0.30551771598599281</v>
      </c>
      <c r="AG588">
        <v>0.68214383503816012</v>
      </c>
      <c r="AH588" t="s">
        <v>161</v>
      </c>
      <c r="AI588" s="1">
        <v>44621</v>
      </c>
      <c r="AJ588" t="s">
        <v>43</v>
      </c>
      <c r="AK588">
        <v>18</v>
      </c>
    </row>
    <row r="589" spans="1:37" x14ac:dyDescent="0.25">
      <c r="A589">
        <v>44637</v>
      </c>
      <c r="B589">
        <v>0.7302531331928257</v>
      </c>
      <c r="C589">
        <v>6.9904875493207941</v>
      </c>
      <c r="D589">
        <v>3.5805614281332339E-2</v>
      </c>
      <c r="E589">
        <v>0.8920417651292426</v>
      </c>
      <c r="F589">
        <v>9.1775114556385484E-2</v>
      </c>
      <c r="G589">
        <v>2.4893054173245641E-2</v>
      </c>
      <c r="H589">
        <v>9.9579303872754732</v>
      </c>
      <c r="I589">
        <v>0.28324858568171313</v>
      </c>
      <c r="J589">
        <v>3.695930080013907E-3</v>
      </c>
      <c r="K589">
        <v>0.37966204078194521</v>
      </c>
      <c r="L589">
        <v>5.2905958597364973E-2</v>
      </c>
      <c r="M589">
        <v>1.320151652925698E-3</v>
      </c>
      <c r="N589">
        <v>0.2231030893108038</v>
      </c>
      <c r="O589">
        <v>0.1039432704399214</v>
      </c>
      <c r="P589">
        <v>0.21554809296602179</v>
      </c>
      <c r="Q589">
        <v>0.19720752652538309</v>
      </c>
      <c r="R589">
        <v>0.12601790972459001</v>
      </c>
      <c r="S589">
        <v>1.8333565961277359E-2</v>
      </c>
      <c r="T589">
        <v>0.29509595076362177</v>
      </c>
      <c r="U589">
        <v>9.2998002166376128E-3</v>
      </c>
      <c r="V589">
        <v>0.73671292286740364</v>
      </c>
      <c r="W589">
        <v>5.4485420843929419E-2</v>
      </c>
      <c r="X589">
        <v>0.26723585002925099</v>
      </c>
      <c r="Y589">
        <v>1.307069495345637E-2</v>
      </c>
      <c r="Z589">
        <v>0.64079482321107761</v>
      </c>
      <c r="AA589">
        <v>0.27809432625240132</v>
      </c>
      <c r="AB589">
        <v>0.59233307172718019</v>
      </c>
      <c r="AC589">
        <v>3.7385930078339888E-2</v>
      </c>
      <c r="AD589">
        <v>7.9109182463988514E-2</v>
      </c>
      <c r="AE589">
        <v>0.26722292546090332</v>
      </c>
      <c r="AF589">
        <v>0.49001205968817152</v>
      </c>
      <c r="AG589">
        <v>1.1434103120648069</v>
      </c>
      <c r="AH589" t="s">
        <v>161</v>
      </c>
      <c r="AI589" s="1">
        <v>44621</v>
      </c>
      <c r="AJ589" t="s">
        <v>38</v>
      </c>
      <c r="AK589">
        <v>17</v>
      </c>
    </row>
    <row r="590" spans="1:37" x14ac:dyDescent="0.25">
      <c r="A590">
        <v>44636</v>
      </c>
      <c r="B590">
        <v>0.46495655329963298</v>
      </c>
      <c r="C590">
        <v>1.852156937216779</v>
      </c>
      <c r="D590">
        <v>0.16216995946163709</v>
      </c>
      <c r="E590">
        <v>0.53090054833596512</v>
      </c>
      <c r="F590">
        <v>3.5481075321368537E-2</v>
      </c>
      <c r="G590">
        <v>5.8501610947041552E-2</v>
      </c>
      <c r="H590">
        <v>8.7160813637969806E-2</v>
      </c>
      <c r="I590">
        <v>0.26647615603485292</v>
      </c>
      <c r="J590">
        <v>0.14042886029436949</v>
      </c>
      <c r="K590">
        <v>0.42237909874524188</v>
      </c>
      <c r="L590">
        <v>1.831823920865017E-2</v>
      </c>
      <c r="M590">
        <v>0.13076235809500009</v>
      </c>
      <c r="N590">
        <v>0.82223665403341228</v>
      </c>
      <c r="O590">
        <v>0.15950842844688601</v>
      </c>
      <c r="P590">
        <v>4.409161268533604E-2</v>
      </c>
      <c r="Q590">
        <v>4.7779550961933891E-2</v>
      </c>
      <c r="R590">
        <v>0.26763774949351238</v>
      </c>
      <c r="S590">
        <v>1.2931597486512E-2</v>
      </c>
      <c r="T590">
        <v>0.12500682475411279</v>
      </c>
      <c r="U590">
        <v>6.7799779811659217E-2</v>
      </c>
      <c r="V590">
        <v>0.18449422173321059</v>
      </c>
      <c r="W590">
        <v>0.1105361801999401</v>
      </c>
      <c r="X590">
        <v>0.33117512673729249</v>
      </c>
      <c r="Y590">
        <v>0.91578622399517884</v>
      </c>
      <c r="Z590">
        <v>0.5058217719232927</v>
      </c>
      <c r="AA590">
        <v>0.60150299319218503</v>
      </c>
      <c r="AB590">
        <v>0.1226652774349065</v>
      </c>
      <c r="AC590">
        <v>0.22411495119164321</v>
      </c>
      <c r="AD590">
        <v>6.5639571367631072E-2</v>
      </c>
      <c r="AE590">
        <v>0.17843824569617789</v>
      </c>
      <c r="AF590">
        <v>0.42302490446061308</v>
      </c>
      <c r="AG590">
        <v>0.85399110928149513</v>
      </c>
      <c r="AH590" t="s">
        <v>161</v>
      </c>
      <c r="AI590" s="1">
        <v>44621</v>
      </c>
      <c r="AJ590" t="s">
        <v>39</v>
      </c>
      <c r="AK590">
        <v>16</v>
      </c>
    </row>
    <row r="591" spans="1:37" x14ac:dyDescent="0.25">
      <c r="A591">
        <v>44635</v>
      </c>
      <c r="B591">
        <v>1.017284632609988</v>
      </c>
      <c r="C591">
        <v>0.33644530835016129</v>
      </c>
      <c r="D591">
        <v>1.086033791420981E-2</v>
      </c>
      <c r="E591">
        <v>0.6122290904484099</v>
      </c>
      <c r="F591">
        <v>1.232230527544615</v>
      </c>
      <c r="G591">
        <v>0.1001111194678975</v>
      </c>
      <c r="H591">
        <v>9.4718942481902393E-2</v>
      </c>
      <c r="I591">
        <v>1.1173599104110401</v>
      </c>
      <c r="J591">
        <v>0.61370799273388088</v>
      </c>
      <c r="K591">
        <v>0.25623507824640018</v>
      </c>
      <c r="L591">
        <v>0.17152553893365111</v>
      </c>
      <c r="M591">
        <v>0.61360810230927509</v>
      </c>
      <c r="N591">
        <v>0.53663990532148986</v>
      </c>
      <c r="O591">
        <v>0.35888025256435557</v>
      </c>
      <c r="P591">
        <v>0.15856057824216979</v>
      </c>
      <c r="Q591">
        <v>0.30382010094408718</v>
      </c>
      <c r="R591">
        <v>4.8622061558530771E-2</v>
      </c>
      <c r="S591">
        <v>0.15940375745592791</v>
      </c>
      <c r="T591">
        <v>0.2343156591345128</v>
      </c>
      <c r="U591">
        <v>1.0032173805604609</v>
      </c>
      <c r="V591">
        <v>0.48342768935298941</v>
      </c>
      <c r="W591">
        <v>0.57295824452447897</v>
      </c>
      <c r="X591">
        <v>3.40559032393007</v>
      </c>
      <c r="Y591">
        <v>0.18418146128309129</v>
      </c>
      <c r="Z591">
        <v>1.052127121123744</v>
      </c>
      <c r="AA591">
        <v>0.88875233315540092</v>
      </c>
      <c r="AB591">
        <v>0.42940320293966988</v>
      </c>
      <c r="AC591">
        <v>0.34454416537336052</v>
      </c>
      <c r="AD591">
        <v>0.26176949622381163</v>
      </c>
      <c r="AE591">
        <v>0.60689673567473179</v>
      </c>
      <c r="AF591">
        <v>0.91744821654030873</v>
      </c>
      <c r="AG591">
        <v>0.90209350293685997</v>
      </c>
      <c r="AH591" t="s">
        <v>161</v>
      </c>
      <c r="AI591" s="1">
        <v>44621</v>
      </c>
      <c r="AJ591" t="s">
        <v>40</v>
      </c>
      <c r="AK591">
        <v>15</v>
      </c>
    </row>
    <row r="592" spans="1:37" x14ac:dyDescent="0.25">
      <c r="A592">
        <v>44634</v>
      </c>
      <c r="B592">
        <v>0.26415447956934679</v>
      </c>
      <c r="C592">
        <v>2.8000472496673659E-2</v>
      </c>
      <c r="D592">
        <v>2.7988271966147239E-3</v>
      </c>
      <c r="E592">
        <v>0.21604151671233571</v>
      </c>
      <c r="F592">
        <v>2.8191143983039731E-2</v>
      </c>
      <c r="G592">
        <v>0.1239607303811987</v>
      </c>
      <c r="H592">
        <v>7.7583934776521257E-2</v>
      </c>
      <c r="I592">
        <v>2.201575220862001E-2</v>
      </c>
      <c r="J592">
        <v>0</v>
      </c>
      <c r="K592">
        <v>6.5857915918138943E-2</v>
      </c>
      <c r="L592">
        <v>0.89016473730794543</v>
      </c>
      <c r="M592">
        <v>0</v>
      </c>
      <c r="N592">
        <v>0.120397814061693</v>
      </c>
      <c r="O592">
        <v>2.9605207428049361E-2</v>
      </c>
      <c r="P592">
        <v>5.0668350544571042E-2</v>
      </c>
      <c r="Q592">
        <v>0.54988430493612039</v>
      </c>
      <c r="R592">
        <v>0.2568736283616484</v>
      </c>
      <c r="S592">
        <v>3.9417519085850061E-2</v>
      </c>
      <c r="T592">
        <v>2.4943049303963481E-2</v>
      </c>
      <c r="U592">
        <v>8.8768882189274007E-2</v>
      </c>
      <c r="V592">
        <v>1.8588558564349971E-2</v>
      </c>
      <c r="W592">
        <v>0.31074457827374219</v>
      </c>
      <c r="X592">
        <v>0.45574469285952091</v>
      </c>
      <c r="Y592">
        <v>7.3610937685065103E-2</v>
      </c>
      <c r="Z592">
        <v>0.35817591310877939</v>
      </c>
      <c r="AA592">
        <v>8.4093062718635772E-2</v>
      </c>
      <c r="AB592">
        <v>0.16883636898607529</v>
      </c>
      <c r="AC592">
        <v>9.865395387304883E-2</v>
      </c>
      <c r="AD592">
        <v>5.8925610944417561E-2</v>
      </c>
      <c r="AE592">
        <v>0.19671866315448119</v>
      </c>
      <c r="AF592">
        <v>0.21272337320507179</v>
      </c>
      <c r="AG592">
        <v>0.29587430387942742</v>
      </c>
      <c r="AH592" t="s">
        <v>161</v>
      </c>
      <c r="AI592" s="1">
        <v>44621</v>
      </c>
      <c r="AJ592" t="s">
        <v>41</v>
      </c>
      <c r="AK592">
        <v>14</v>
      </c>
    </row>
    <row r="593" spans="1:37" x14ac:dyDescent="0.25">
      <c r="A593">
        <v>44631</v>
      </c>
      <c r="B593">
        <v>0.4655034929459006</v>
      </c>
      <c r="C593">
        <v>5.4273176555460134E-3</v>
      </c>
      <c r="D593">
        <v>6.0664120360605345E-4</v>
      </c>
      <c r="E593">
        <v>5.1079173814510687E-2</v>
      </c>
      <c r="F593">
        <v>1.9312037930878889E-2</v>
      </c>
      <c r="G593">
        <v>2.5132927707453231E-2</v>
      </c>
      <c r="H593">
        <v>3.4229888085100198E-2</v>
      </c>
      <c r="I593">
        <v>5.3863280764535034E-3</v>
      </c>
      <c r="J593">
        <v>0</v>
      </c>
      <c r="K593">
        <v>0.13992851590009761</v>
      </c>
      <c r="L593">
        <v>5.4083599797287059E-2</v>
      </c>
      <c r="M593">
        <v>9.3920117668360906E-2</v>
      </c>
      <c r="N593">
        <v>0.35386792752924429</v>
      </c>
      <c r="O593">
        <v>3.181422272294649</v>
      </c>
      <c r="P593">
        <v>0.39874141973851568</v>
      </c>
      <c r="Q593">
        <v>0.25308230185707492</v>
      </c>
      <c r="R593">
        <v>1.3420807657635789E-2</v>
      </c>
      <c r="S593">
        <v>1.075797440782123E-2</v>
      </c>
      <c r="T593">
        <v>0.30167593161932083</v>
      </c>
      <c r="U593">
        <v>9.026112492789279E-4</v>
      </c>
      <c r="V593">
        <v>0.16607813826832879</v>
      </c>
      <c r="W593">
        <v>1.9665939845037339</v>
      </c>
      <c r="X593">
        <v>0.25106515581941669</v>
      </c>
      <c r="Y593">
        <v>4.7675960646084932E-2</v>
      </c>
      <c r="Z593">
        <v>0.2489913815801105</v>
      </c>
      <c r="AA593">
        <v>0.26266365821428639</v>
      </c>
      <c r="AB593">
        <v>0.76223085833248794</v>
      </c>
      <c r="AC593">
        <v>7.7638324325839642E-2</v>
      </c>
      <c r="AD593">
        <v>0.12485002113091651</v>
      </c>
      <c r="AE593">
        <v>5.1860213438486923E-2</v>
      </c>
      <c r="AF593">
        <v>0.5348282851028251</v>
      </c>
      <c r="AG593">
        <v>0.53552161503615625</v>
      </c>
      <c r="AH593" t="s">
        <v>162</v>
      </c>
      <c r="AI593" s="1">
        <v>44621</v>
      </c>
      <c r="AJ593" t="s">
        <v>43</v>
      </c>
      <c r="AK593">
        <v>11</v>
      </c>
    </row>
    <row r="594" spans="1:37" x14ac:dyDescent="0.25">
      <c r="A594">
        <v>44630</v>
      </c>
      <c r="B594">
        <v>0.60545120494494675</v>
      </c>
      <c r="C594">
        <v>1.3561161499907679</v>
      </c>
      <c r="D594">
        <v>7.2598481316514946E-2</v>
      </c>
      <c r="E594">
        <v>0.38780504397356802</v>
      </c>
      <c r="F594">
        <v>7.2694470836351305E-2</v>
      </c>
      <c r="G594">
        <v>3.8316862919108872E-2</v>
      </c>
      <c r="H594">
        <v>0.67854458060871703</v>
      </c>
      <c r="I594">
        <v>2.864240864054858</v>
      </c>
      <c r="J594">
        <v>0.49249114347666151</v>
      </c>
      <c r="K594">
        <v>0.67572554830075615</v>
      </c>
      <c r="L594">
        <v>1.1186765500222651</v>
      </c>
      <c r="M594">
        <v>0.57073848010707351</v>
      </c>
      <c r="N594">
        <v>7.4494887122253273E-2</v>
      </c>
      <c r="O594">
        <v>0.1326810980895877</v>
      </c>
      <c r="P594">
        <v>0.74421811136478599</v>
      </c>
      <c r="Q594">
        <v>3.2468677730629808E-2</v>
      </c>
      <c r="R594">
        <v>2.7891495577699432</v>
      </c>
      <c r="S594">
        <v>2.3644679224101722E-2</v>
      </c>
      <c r="T594">
        <v>0.1026755594703788</v>
      </c>
      <c r="U594">
        <v>5.2425808095899464</v>
      </c>
      <c r="V594">
        <v>0.28668251621411078</v>
      </c>
      <c r="W594">
        <v>0.73939264781635039</v>
      </c>
      <c r="X594">
        <v>0.53935433295101554</v>
      </c>
      <c r="Y594">
        <v>4.6482997936441027E-2</v>
      </c>
      <c r="Z594">
        <v>0.61818245003492189</v>
      </c>
      <c r="AA594">
        <v>0.93888526109495174</v>
      </c>
      <c r="AB594">
        <v>0.19965609314351829</v>
      </c>
      <c r="AC594">
        <v>0.43852916101636102</v>
      </c>
      <c r="AD594">
        <v>0.19198813363838571</v>
      </c>
      <c r="AE594">
        <v>0.1275518716062308</v>
      </c>
      <c r="AF594">
        <v>0.51418029656216957</v>
      </c>
      <c r="AG594">
        <v>1.6220265740638351</v>
      </c>
      <c r="AH594" t="s">
        <v>162</v>
      </c>
      <c r="AI594" s="1">
        <v>44621</v>
      </c>
      <c r="AJ594" t="s">
        <v>38</v>
      </c>
      <c r="AK594">
        <v>10</v>
      </c>
    </row>
    <row r="595" spans="1:37" x14ac:dyDescent="0.25">
      <c r="A595">
        <v>44629</v>
      </c>
      <c r="B595">
        <v>1.018828353599436</v>
      </c>
      <c r="C595">
        <v>5.7136352522974478E-2</v>
      </c>
      <c r="D595">
        <v>0.40896099358027149</v>
      </c>
      <c r="E595">
        <v>0.19209231827096451</v>
      </c>
      <c r="F595">
        <v>0.22694039211242101</v>
      </c>
      <c r="G595">
        <v>0.2370034868052075</v>
      </c>
      <c r="H595">
        <v>7.2542597943669948E-2</v>
      </c>
      <c r="I595">
        <v>0.64169309830465737</v>
      </c>
      <c r="J595">
        <v>6.0000436394346188</v>
      </c>
      <c r="K595">
        <v>9.1104799365693392E-2</v>
      </c>
      <c r="L595">
        <v>0.32523810392711361</v>
      </c>
      <c r="M595">
        <v>0.19578738533734599</v>
      </c>
      <c r="N595">
        <v>1.6900609055961879</v>
      </c>
      <c r="O595">
        <v>1.4527952636810051</v>
      </c>
      <c r="P595">
        <v>4.2545803351235074</v>
      </c>
      <c r="Q595">
        <v>0.1775895603332559</v>
      </c>
      <c r="R595">
        <v>0.59291559802960447</v>
      </c>
      <c r="S595">
        <v>1.400730041853784</v>
      </c>
      <c r="T595">
        <v>0.15302927889596621</v>
      </c>
      <c r="U595">
        <v>0.40078371850711209</v>
      </c>
      <c r="V595">
        <v>4.8002840935907187</v>
      </c>
      <c r="W595">
        <v>0.1692045188103555</v>
      </c>
      <c r="X595">
        <v>0.40356737991931763</v>
      </c>
      <c r="Y595">
        <v>0.34590608464305073</v>
      </c>
      <c r="Z595">
        <v>0.5298674001724718</v>
      </c>
      <c r="AA595">
        <v>2.2540849333776261</v>
      </c>
      <c r="AB595">
        <v>0.84965494503820471</v>
      </c>
      <c r="AC595">
        <v>0.33742943148111187</v>
      </c>
      <c r="AD595">
        <v>5.1192781399520437E-2</v>
      </c>
      <c r="AE595">
        <v>0.92086697433413145</v>
      </c>
      <c r="AF595">
        <v>0.9320898632947795</v>
      </c>
      <c r="AG595">
        <v>0.96780952935810938</v>
      </c>
      <c r="AH595" t="s">
        <v>162</v>
      </c>
      <c r="AI595" s="1">
        <v>44621</v>
      </c>
      <c r="AJ595" t="s">
        <v>39</v>
      </c>
      <c r="AK595">
        <v>9</v>
      </c>
    </row>
    <row r="596" spans="1:37" x14ac:dyDescent="0.25">
      <c r="A596">
        <v>44628</v>
      </c>
      <c r="B596">
        <v>0.18565485625618261</v>
      </c>
      <c r="C596">
        <v>4.4654589974025112E-4</v>
      </c>
      <c r="D596">
        <v>0</v>
      </c>
      <c r="E596">
        <v>4.0998274486198527E-2</v>
      </c>
      <c r="F596">
        <v>3.6436806143281442E-3</v>
      </c>
      <c r="G596">
        <v>1.197075660478707E-2</v>
      </c>
      <c r="H596">
        <v>0.49601214936413801</v>
      </c>
      <c r="I596">
        <v>1.31183582575333</v>
      </c>
      <c r="J596">
        <v>8.5708629793980404E-2</v>
      </c>
      <c r="K596">
        <v>7.2636469895082101E-3</v>
      </c>
      <c r="L596">
        <v>2.045028745056237</v>
      </c>
      <c r="M596">
        <v>0.1441562334687585</v>
      </c>
      <c r="N596">
        <v>0.22393146712481249</v>
      </c>
      <c r="O596">
        <v>0.26160607626554672</v>
      </c>
      <c r="P596">
        <v>0.32424306619543242</v>
      </c>
      <c r="Q596">
        <v>2.1153922023195802E-3</v>
      </c>
      <c r="R596">
        <v>4.214570333598338E-4</v>
      </c>
      <c r="S596">
        <v>3.1423835432983847E-5</v>
      </c>
      <c r="T596">
        <v>0.30197578243281809</v>
      </c>
      <c r="U596">
        <v>0.11310144606996481</v>
      </c>
      <c r="V596">
        <v>3.087717589925262E-2</v>
      </c>
      <c r="W596">
        <v>9.5926122885155521E-3</v>
      </c>
      <c r="X596">
        <v>0.14705550963717329</v>
      </c>
      <c r="Y596">
        <v>1.173360011703511</v>
      </c>
      <c r="Z596">
        <v>5.4308860713643999E-2</v>
      </c>
      <c r="AA596">
        <v>0.31768898218589903</v>
      </c>
      <c r="AB596">
        <v>0.16144092045195871</v>
      </c>
      <c r="AC596">
        <v>0.52408788042586663</v>
      </c>
      <c r="AD596">
        <v>9.6237697106677192E-2</v>
      </c>
      <c r="AE596">
        <v>2.330379834178227E-2</v>
      </c>
      <c r="AF596">
        <v>0.1236416719043688</v>
      </c>
      <c r="AG596">
        <v>0.60974896135848689</v>
      </c>
      <c r="AH596" t="s">
        <v>162</v>
      </c>
      <c r="AI596" s="1">
        <v>44621</v>
      </c>
      <c r="AJ596" t="s">
        <v>40</v>
      </c>
      <c r="AK596">
        <v>8</v>
      </c>
    </row>
    <row r="597" spans="1:37" x14ac:dyDescent="0.25">
      <c r="A597">
        <v>44627</v>
      </c>
      <c r="B597">
        <v>1.210366815435532</v>
      </c>
      <c r="C597">
        <v>0.1297273407588683</v>
      </c>
      <c r="D597">
        <v>2.8056673333582131E-2</v>
      </c>
      <c r="E597">
        <v>0.51401551973383786</v>
      </c>
      <c r="F597">
        <v>0.30668164186417218</v>
      </c>
      <c r="G597">
        <v>0.11639018888389099</v>
      </c>
      <c r="H597">
        <v>1.7782553005224839</v>
      </c>
      <c r="I597">
        <v>0.11115595079571421</v>
      </c>
      <c r="J597">
        <v>8.6679335075932098</v>
      </c>
      <c r="K597">
        <v>0.3261527249884158</v>
      </c>
      <c r="L597">
        <v>2.4979730208401021E-2</v>
      </c>
      <c r="M597">
        <v>1.4091821328630421</v>
      </c>
      <c r="N597">
        <v>4.3258873244978986</v>
      </c>
      <c r="O597">
        <v>0.22229135753908599</v>
      </c>
      <c r="P597">
        <v>4.2932938692632288</v>
      </c>
      <c r="Q597">
        <v>6.1375377536215907E-2</v>
      </c>
      <c r="R597">
        <v>0.11826799079339539</v>
      </c>
      <c r="S597">
        <v>0.1274861537903991</v>
      </c>
      <c r="T597">
        <v>0.90922884415209715</v>
      </c>
      <c r="U597">
        <v>9.6190384273221505E-2</v>
      </c>
      <c r="V597">
        <v>1.2104494649821831</v>
      </c>
      <c r="W597">
        <v>0.42331451158607142</v>
      </c>
      <c r="X597">
        <v>0.88897834080937499</v>
      </c>
      <c r="Y597">
        <v>0.22661949688673519</v>
      </c>
      <c r="Z597">
        <v>0.59201691334173157</v>
      </c>
      <c r="AA597">
        <v>3.8825754331294591</v>
      </c>
      <c r="AB597">
        <v>0.68797098521486799</v>
      </c>
      <c r="AC597">
        <v>0.44183644780487819</v>
      </c>
      <c r="AD597">
        <v>0.22508741697744569</v>
      </c>
      <c r="AE597">
        <v>0.72531760942960033</v>
      </c>
      <c r="AF597">
        <v>1.08711211822401</v>
      </c>
      <c r="AG597">
        <v>2.239771223990318</v>
      </c>
      <c r="AH597" t="s">
        <v>162</v>
      </c>
      <c r="AI597" s="1">
        <v>44621</v>
      </c>
      <c r="AJ597" t="s">
        <v>41</v>
      </c>
      <c r="AK597">
        <v>7</v>
      </c>
    </row>
    <row r="598" spans="1:37" x14ac:dyDescent="0.25">
      <c r="A598">
        <v>44624</v>
      </c>
      <c r="B598">
        <v>0.89470837279241455</v>
      </c>
      <c r="C598">
        <v>7.8503662944282033E-3</v>
      </c>
      <c r="D598">
        <v>1.5415247658471101E-2</v>
      </c>
      <c r="E598">
        <v>0.94260742974942813</v>
      </c>
      <c r="F598">
        <v>0.50729869526888205</v>
      </c>
      <c r="G598">
        <v>0.37373341715062158</v>
      </c>
      <c r="H598">
        <v>0.41458442571939802</v>
      </c>
      <c r="I598">
        <v>0.49965708374048551</v>
      </c>
      <c r="J598">
        <v>0</v>
      </c>
      <c r="K598">
        <v>0.1136692728536846</v>
      </c>
      <c r="L598">
        <v>2.16380289682215E-2</v>
      </c>
      <c r="M598">
        <v>5.3773894811870532E-2</v>
      </c>
      <c r="N598">
        <v>0.2262280638455885</v>
      </c>
      <c r="O598">
        <v>1.151429719406009</v>
      </c>
      <c r="P598">
        <v>0.1587663210257097</v>
      </c>
      <c r="Q598">
        <v>8.4123050707103755E-2</v>
      </c>
      <c r="R598">
        <v>0</v>
      </c>
      <c r="S598">
        <v>8.5602505699521759E-3</v>
      </c>
      <c r="T598">
        <v>0.92922539337574295</v>
      </c>
      <c r="U598">
        <v>0</v>
      </c>
      <c r="V598">
        <v>0.78101494491733492</v>
      </c>
      <c r="W598">
        <v>0.1188472635431489</v>
      </c>
      <c r="X598">
        <v>4.1128945810635251</v>
      </c>
      <c r="Y598">
        <v>9.1762503362945932E-2</v>
      </c>
      <c r="Z598">
        <v>1.3037107000122019</v>
      </c>
      <c r="AA598">
        <v>0.1718487023976735</v>
      </c>
      <c r="AB598">
        <v>0.73914997634988422</v>
      </c>
      <c r="AC598">
        <v>0.1021284003681709</v>
      </c>
      <c r="AD598">
        <v>0.11083964389000291</v>
      </c>
      <c r="AE598">
        <v>0.18257484920419001</v>
      </c>
      <c r="AF598">
        <v>0.74384930908733127</v>
      </c>
      <c r="AG598">
        <v>2.1999438222245908</v>
      </c>
      <c r="AH598" t="s">
        <v>163</v>
      </c>
      <c r="AI598" s="1">
        <v>44621</v>
      </c>
      <c r="AJ598" t="s">
        <v>43</v>
      </c>
      <c r="AK598">
        <v>4</v>
      </c>
    </row>
    <row r="599" spans="1:37" x14ac:dyDescent="0.25">
      <c r="A599">
        <v>44623</v>
      </c>
      <c r="B599">
        <v>2.4361602075880051</v>
      </c>
      <c r="C599">
        <v>0.96147731613916232</v>
      </c>
      <c r="D599">
        <v>3.8224942712787098E-2</v>
      </c>
      <c r="E599">
        <v>0.54116191200737784</v>
      </c>
      <c r="F599">
        <v>0.5464951528476184</v>
      </c>
      <c r="G599">
        <v>1.614962118885884</v>
      </c>
      <c r="H599">
        <v>0.2192116683833405</v>
      </c>
      <c r="I599">
        <v>4.902369163812395</v>
      </c>
      <c r="J599">
        <v>0.2296458381665884</v>
      </c>
      <c r="K599">
        <v>3.0780683025665181</v>
      </c>
      <c r="L599">
        <v>0.13982295096805389</v>
      </c>
      <c r="M599">
        <v>0.88791603056214052</v>
      </c>
      <c r="N599">
        <v>2.3742646899822288</v>
      </c>
      <c r="O599">
        <v>1.141239138443314</v>
      </c>
      <c r="P599">
        <v>6.0585943708494856</v>
      </c>
      <c r="Q599">
        <v>0.50303272679036171</v>
      </c>
      <c r="R599">
        <v>1.4113759969336519</v>
      </c>
      <c r="S599">
        <v>8.3753872349897058</v>
      </c>
      <c r="T599">
        <v>6.2022819387224626</v>
      </c>
      <c r="U599">
        <v>1.178142204730922</v>
      </c>
      <c r="V599">
        <v>17.65487307648042</v>
      </c>
      <c r="W599">
        <v>2.8463464937933289</v>
      </c>
      <c r="X599">
        <v>0.72381487680438927</v>
      </c>
      <c r="Y599">
        <v>0.36466468597089718</v>
      </c>
      <c r="Z599">
        <v>1.603203759322265</v>
      </c>
      <c r="AA599">
        <v>3.2800654957138362</v>
      </c>
      <c r="AB599">
        <v>3.9161458332310062</v>
      </c>
      <c r="AC599">
        <v>0.50090870219477857</v>
      </c>
      <c r="AD599">
        <v>0.51932726124187523</v>
      </c>
      <c r="AE599">
        <v>2.0882602631724478</v>
      </c>
      <c r="AF599">
        <v>2.825437514436008</v>
      </c>
      <c r="AG599">
        <v>2.0251041786746118</v>
      </c>
      <c r="AH599" t="s">
        <v>163</v>
      </c>
      <c r="AI599" s="1">
        <v>44621</v>
      </c>
      <c r="AJ599" t="s">
        <v>38</v>
      </c>
      <c r="AK599">
        <v>3</v>
      </c>
    </row>
    <row r="600" spans="1:37" x14ac:dyDescent="0.25">
      <c r="A600">
        <v>44622</v>
      </c>
      <c r="B600">
        <v>0.3841449592843254</v>
      </c>
      <c r="C600">
        <v>8.7471965848102226E-2</v>
      </c>
      <c r="D600">
        <v>0</v>
      </c>
      <c r="E600">
        <v>0.14084662867630279</v>
      </c>
      <c r="F600">
        <v>0.66081802190551553</v>
      </c>
      <c r="G600">
        <v>0.16828501941795909</v>
      </c>
      <c r="H600">
        <v>2.4062038569480481E-2</v>
      </c>
      <c r="I600">
        <v>0.4403971818563519</v>
      </c>
      <c r="J600">
        <v>0.19273839812055921</v>
      </c>
      <c r="K600">
        <v>3.2934310043376741E-2</v>
      </c>
      <c r="L600">
        <v>0.33035884296847029</v>
      </c>
      <c r="M600">
        <v>8.789746416276405E-3</v>
      </c>
      <c r="N600">
        <v>0.64164234267173381</v>
      </c>
      <c r="O600">
        <v>0.92313722715196633</v>
      </c>
      <c r="P600">
        <v>8.285798607983802E-2</v>
      </c>
      <c r="Q600">
        <v>8.2746471032898963E-2</v>
      </c>
      <c r="R600">
        <v>0.1019315379857557</v>
      </c>
      <c r="S600">
        <v>0.32949037100604889</v>
      </c>
      <c r="T600">
        <v>0.2227424396147803</v>
      </c>
      <c r="U600">
        <v>3.5439422604561188</v>
      </c>
      <c r="V600">
        <v>0.13349145476236651</v>
      </c>
      <c r="W600">
        <v>1.6505176053470721E-2</v>
      </c>
      <c r="X600">
        <v>5.2474097987994482E-2</v>
      </c>
      <c r="Y600">
        <v>1.248750088456504E-2</v>
      </c>
      <c r="Z600">
        <v>0.25246897726157019</v>
      </c>
      <c r="AA600">
        <v>0.52499807745134364</v>
      </c>
      <c r="AB600">
        <v>0.34776069976755891</v>
      </c>
      <c r="AC600">
        <v>5.0605393361403003E-2</v>
      </c>
      <c r="AD600">
        <v>5.4920096119836892E-2</v>
      </c>
      <c r="AE600">
        <v>0.2172206143180444</v>
      </c>
      <c r="AF600">
        <v>0.48602486570286402</v>
      </c>
      <c r="AG600">
        <v>0.12944735724508949</v>
      </c>
      <c r="AH600" t="s">
        <v>163</v>
      </c>
      <c r="AI600" s="1">
        <v>44621</v>
      </c>
      <c r="AJ600" t="s">
        <v>39</v>
      </c>
      <c r="AK600">
        <v>2</v>
      </c>
    </row>
    <row r="601" spans="1:37" x14ac:dyDescent="0.25">
      <c r="A601">
        <v>44621</v>
      </c>
      <c r="B601">
        <v>0.87744431937518264</v>
      </c>
      <c r="C601">
        <v>0.4251010602792431</v>
      </c>
      <c r="D601">
        <v>2.789523282230125</v>
      </c>
      <c r="E601">
        <v>1.3428567109286951</v>
      </c>
      <c r="F601">
        <v>0.63083718853310733</v>
      </c>
      <c r="G601">
        <v>0.6407706543152949</v>
      </c>
      <c r="H601">
        <v>0.69208301165792985</v>
      </c>
      <c r="I601">
        <v>0.55922948460463395</v>
      </c>
      <c r="J601">
        <v>2.9151175872638851E-2</v>
      </c>
      <c r="K601">
        <v>0.41855645786813112</v>
      </c>
      <c r="L601">
        <v>0.25059015149366409</v>
      </c>
      <c r="M601">
        <v>0.26184662746971382</v>
      </c>
      <c r="N601">
        <v>0.42961183399302921</v>
      </c>
      <c r="O601">
        <v>0.27162073659852609</v>
      </c>
      <c r="P601">
        <v>0.28773526572236308</v>
      </c>
      <c r="Q601">
        <v>7.245006086125666E-2</v>
      </c>
      <c r="R601">
        <v>1.5967758807683259E-2</v>
      </c>
      <c r="S601">
        <v>1.7835578049444449E-3</v>
      </c>
      <c r="T601">
        <v>0.97713566301176435</v>
      </c>
      <c r="U601">
        <v>1.655144055717221</v>
      </c>
      <c r="V601">
        <v>0.57260857098057905</v>
      </c>
      <c r="W601">
        <v>0.18242980650408949</v>
      </c>
      <c r="X601">
        <v>0.55742434356847392</v>
      </c>
      <c r="Y601">
        <v>0.39029268116297011</v>
      </c>
      <c r="Z601">
        <v>0.8832157127031145</v>
      </c>
      <c r="AA601">
        <v>0.53911666764805011</v>
      </c>
      <c r="AB601">
        <v>0.63361310685577588</v>
      </c>
      <c r="AC601">
        <v>0.77241284133855215</v>
      </c>
      <c r="AD601">
        <v>0.27558527496992502</v>
      </c>
      <c r="AE601">
        <v>0.50603078137587554</v>
      </c>
      <c r="AF601">
        <v>0.99227566029825787</v>
      </c>
      <c r="AG601">
        <v>0.74659169606506459</v>
      </c>
      <c r="AH601" t="s">
        <v>163</v>
      </c>
      <c r="AI601" s="1">
        <v>44621</v>
      </c>
      <c r="AJ601" t="s">
        <v>40</v>
      </c>
      <c r="AK601">
        <v>1</v>
      </c>
    </row>
    <row r="602" spans="1:37" x14ac:dyDescent="0.25">
      <c r="A602">
        <v>44620</v>
      </c>
      <c r="B602">
        <v>0.86958757887086291</v>
      </c>
      <c r="C602">
        <v>0.28274713361863463</v>
      </c>
      <c r="D602">
        <v>0.43049171613278481</v>
      </c>
      <c r="E602">
        <v>0.20424415107594401</v>
      </c>
      <c r="F602">
        <v>2.188950528449622E-4</v>
      </c>
      <c r="G602">
        <v>1.0926472959632569E-2</v>
      </c>
      <c r="H602">
        <v>0.2301580635486884</v>
      </c>
      <c r="I602">
        <v>0.21823877342632211</v>
      </c>
      <c r="J602">
        <v>1.256885723710405</v>
      </c>
      <c r="K602">
        <v>0.41595108301835021</v>
      </c>
      <c r="L602">
        <v>0.63897876858152436</v>
      </c>
      <c r="M602">
        <v>6.0534372264209532E-2</v>
      </c>
      <c r="N602">
        <v>2.0207785323960619</v>
      </c>
      <c r="O602">
        <v>0.70752483828453683</v>
      </c>
      <c r="P602">
        <v>3.3710072306280359</v>
      </c>
      <c r="Q602">
        <v>1.658759018800534E-2</v>
      </c>
      <c r="R602">
        <v>0.19888778838822721</v>
      </c>
      <c r="S602">
        <v>12.98495280272053</v>
      </c>
      <c r="T602">
        <v>0.19701440854954061</v>
      </c>
      <c r="U602">
        <v>1.152848443064181</v>
      </c>
      <c r="V602">
        <v>1.0081164768218369</v>
      </c>
      <c r="W602">
        <v>0.93276971523349494</v>
      </c>
      <c r="X602">
        <v>0.1398365839660323</v>
      </c>
      <c r="Y602">
        <v>2.3896271241625291</v>
      </c>
      <c r="Z602">
        <v>0.86694297972160472</v>
      </c>
      <c r="AA602">
        <v>1.7156537994140491</v>
      </c>
      <c r="AB602">
        <v>0.25399058743875519</v>
      </c>
      <c r="AC602">
        <v>0.72930304514766908</v>
      </c>
      <c r="AD602">
        <v>6.2878455783901568E-2</v>
      </c>
      <c r="AE602">
        <v>0.18163580018594069</v>
      </c>
      <c r="AF602">
        <v>1.38811073558169</v>
      </c>
      <c r="AG602">
        <v>0.83062675100181826</v>
      </c>
      <c r="AH602" t="s">
        <v>163</v>
      </c>
      <c r="AI602" s="1">
        <v>44593</v>
      </c>
      <c r="AJ602" t="s">
        <v>41</v>
      </c>
      <c r="AK602">
        <v>28</v>
      </c>
    </row>
    <row r="603" spans="1:37" x14ac:dyDescent="0.25">
      <c r="A603">
        <v>44617</v>
      </c>
      <c r="B603">
        <v>0.49049428761141589</v>
      </c>
      <c r="C603">
        <v>5.4837368726368518E-2</v>
      </c>
      <c r="D603">
        <v>3.8710892881227962E-2</v>
      </c>
      <c r="E603">
        <v>0.10302008953990401</v>
      </c>
      <c r="F603">
        <v>4.2307679785107077E-2</v>
      </c>
      <c r="G603">
        <v>0.55707116104691667</v>
      </c>
      <c r="H603">
        <v>1.1522286479605581E-2</v>
      </c>
      <c r="I603">
        <v>0.24044429410766999</v>
      </c>
      <c r="J603">
        <v>4.847569520837423E-3</v>
      </c>
      <c r="K603">
        <v>0.7236446254689396</v>
      </c>
      <c r="L603">
        <v>1.2734387573873971</v>
      </c>
      <c r="M603">
        <v>0.1082954735216068</v>
      </c>
      <c r="N603">
        <v>0.95780553165971072</v>
      </c>
      <c r="O603">
        <v>0.16241211579365569</v>
      </c>
      <c r="P603">
        <v>0.26591459407346041</v>
      </c>
      <c r="Q603">
        <v>9.2500977672608717E-2</v>
      </c>
      <c r="R603">
        <v>4.6815511974934712</v>
      </c>
      <c r="S603">
        <v>0.25392409195455312</v>
      </c>
      <c r="T603">
        <v>0.43114813259235829</v>
      </c>
      <c r="U603">
        <v>2.219080671206692E-2</v>
      </c>
      <c r="V603">
        <v>5.3073111869114772E-2</v>
      </c>
      <c r="W603">
        <v>0.1221023339789323</v>
      </c>
      <c r="X603">
        <v>0.14021570929407831</v>
      </c>
      <c r="Y603">
        <v>0.1142884239989867</v>
      </c>
      <c r="Z603">
        <v>0.40877942531931261</v>
      </c>
      <c r="AA603">
        <v>0.57600440829760458</v>
      </c>
      <c r="AB603">
        <v>0.14623400090477071</v>
      </c>
      <c r="AC603">
        <v>0.36366138744234711</v>
      </c>
      <c r="AD603">
        <v>5.8714704677132377E-2</v>
      </c>
      <c r="AE603">
        <v>0.2159329576703323</v>
      </c>
      <c r="AF603">
        <v>0.47897426146624761</v>
      </c>
      <c r="AG603">
        <v>0.5175499403373115</v>
      </c>
      <c r="AH603" t="s">
        <v>164</v>
      </c>
      <c r="AI603" s="1">
        <v>44593</v>
      </c>
      <c r="AJ603" t="s">
        <v>43</v>
      </c>
      <c r="AK603">
        <v>25</v>
      </c>
    </row>
    <row r="604" spans="1:37" x14ac:dyDescent="0.25">
      <c r="A604">
        <v>44616</v>
      </c>
      <c r="B604">
        <v>0.66884627774140115</v>
      </c>
      <c r="C604">
        <v>1.302565509484132</v>
      </c>
      <c r="D604">
        <v>0.65079105652609159</v>
      </c>
      <c r="E604">
        <v>0.27050235393276179</v>
      </c>
      <c r="F604">
        <v>9.4879344724157419E-2</v>
      </c>
      <c r="G604">
        <v>0.5730025948409162</v>
      </c>
      <c r="H604">
        <v>0.12058102831486089</v>
      </c>
      <c r="I604">
        <v>2.6768771659456719E-2</v>
      </c>
      <c r="J604">
        <v>8.7009033462030239</v>
      </c>
      <c r="K604">
        <v>1.1359869469536481</v>
      </c>
      <c r="L604">
        <v>0.11289525455072</v>
      </c>
      <c r="M604">
        <v>0.1631576173819399</v>
      </c>
      <c r="N604">
        <v>2.8292221538382658</v>
      </c>
      <c r="O604">
        <v>0.42713640637927158</v>
      </c>
      <c r="P604">
        <v>0.42124934326273877</v>
      </c>
      <c r="Q604">
        <v>0.19530856825770179</v>
      </c>
      <c r="R604">
        <v>0.1325657347313457</v>
      </c>
      <c r="S604">
        <v>0.15595565098289671</v>
      </c>
      <c r="T604">
        <v>0.22913716062784961</v>
      </c>
      <c r="U604">
        <v>0.12066940958832729</v>
      </c>
      <c r="V604">
        <v>1.7040605261924441E-2</v>
      </c>
      <c r="W604">
        <v>4.5590646929488672E-2</v>
      </c>
      <c r="X604">
        <v>0.2310208112846886</v>
      </c>
      <c r="Y604">
        <v>3.4805445768348958E-2</v>
      </c>
      <c r="Z604">
        <v>0.37262991159552161</v>
      </c>
      <c r="AA604">
        <v>1.8595972768400439</v>
      </c>
      <c r="AB604">
        <v>0.19696896406993131</v>
      </c>
      <c r="AC604">
        <v>0.22225044147224271</v>
      </c>
      <c r="AD604">
        <v>0.18429705837199309</v>
      </c>
      <c r="AE604">
        <v>0.83693399810805713</v>
      </c>
      <c r="AF604">
        <v>0.75367222338276074</v>
      </c>
      <c r="AG604">
        <v>0.21650439746082681</v>
      </c>
      <c r="AH604" t="s">
        <v>164</v>
      </c>
      <c r="AI604" s="1">
        <v>44593</v>
      </c>
      <c r="AJ604" t="s">
        <v>38</v>
      </c>
      <c r="AK604">
        <v>24</v>
      </c>
    </row>
    <row r="605" spans="1:37" x14ac:dyDescent="0.25">
      <c r="A605">
        <v>44615</v>
      </c>
      <c r="B605">
        <v>1.0024235624446169</v>
      </c>
      <c r="C605">
        <v>4.7317185930636503E-2</v>
      </c>
      <c r="D605">
        <v>7.2641976423287222E-2</v>
      </c>
      <c r="E605">
        <v>0.2435333452364834</v>
      </c>
      <c r="F605">
        <v>2.2549727792959171</v>
      </c>
      <c r="G605">
        <v>0.123911865377809</v>
      </c>
      <c r="H605">
        <v>0.205137845653249</v>
      </c>
      <c r="I605">
        <v>0.3459673366225679</v>
      </c>
      <c r="J605">
        <v>14.261035033347</v>
      </c>
      <c r="K605">
        <v>8.332733561792309E-2</v>
      </c>
      <c r="L605">
        <v>0.31715569641352348</v>
      </c>
      <c r="M605">
        <v>0.14183313715569221</v>
      </c>
      <c r="N605">
        <v>0.86541763540703343</v>
      </c>
      <c r="O605">
        <v>0.106688938472767</v>
      </c>
      <c r="P605">
        <v>1.5691952330324359</v>
      </c>
      <c r="Q605">
        <v>6.1442722822707567E-2</v>
      </c>
      <c r="R605">
        <v>0.14122906112812081</v>
      </c>
      <c r="S605">
        <v>0.22802181550851891</v>
      </c>
      <c r="T605">
        <v>0.82553550164987277</v>
      </c>
      <c r="U605">
        <v>1.0688652419955249</v>
      </c>
      <c r="V605">
        <v>2.5691815869743899</v>
      </c>
      <c r="W605">
        <v>0.38736950867320741</v>
      </c>
      <c r="X605">
        <v>0.9594403255731605</v>
      </c>
      <c r="Y605">
        <v>0.80395448657413848</v>
      </c>
      <c r="Z605">
        <v>0.53852951611630251</v>
      </c>
      <c r="AA605">
        <v>1.473793774875148</v>
      </c>
      <c r="AB605">
        <v>0.71044731872832223</v>
      </c>
      <c r="AC605">
        <v>0.3163109478336098</v>
      </c>
      <c r="AD605">
        <v>4.0963740817833848E-2</v>
      </c>
      <c r="AE605">
        <v>1.2193744464161209</v>
      </c>
      <c r="AF605">
        <v>0.7781479202238647</v>
      </c>
      <c r="AG605">
        <v>0.76706916185140894</v>
      </c>
      <c r="AH605" t="s">
        <v>164</v>
      </c>
      <c r="AI605" s="1">
        <v>44593</v>
      </c>
      <c r="AJ605" t="s">
        <v>39</v>
      </c>
      <c r="AK605">
        <v>23</v>
      </c>
    </row>
    <row r="606" spans="1:37" x14ac:dyDescent="0.25">
      <c r="A606">
        <v>44614</v>
      </c>
      <c r="B606">
        <v>0.7762852289946941</v>
      </c>
      <c r="C606">
        <v>3.1620849232797679</v>
      </c>
      <c r="D606">
        <v>6.2223389395419278E-2</v>
      </c>
      <c r="E606">
        <v>0.30918663290165649</v>
      </c>
      <c r="F606">
        <v>0.11445868514783671</v>
      </c>
      <c r="G606">
        <v>0.18574557502208069</v>
      </c>
      <c r="H606">
        <v>1.1506636030946289</v>
      </c>
      <c r="I606">
        <v>0.36115709258394318</v>
      </c>
      <c r="J606">
        <v>6.0040670561228628</v>
      </c>
      <c r="K606">
        <v>0.18836102161028009</v>
      </c>
      <c r="L606">
        <v>1.8657653657360429</v>
      </c>
      <c r="M606">
        <v>0.30744636600726238</v>
      </c>
      <c r="N606">
        <v>0.82980473802101717</v>
      </c>
      <c r="O606">
        <v>0.64576134459078582</v>
      </c>
      <c r="P606">
        <v>4.8253382382877762E-2</v>
      </c>
      <c r="Q606">
        <v>0.58040128200554431</v>
      </c>
      <c r="R606">
        <v>0.37688684459294802</v>
      </c>
      <c r="S606">
        <v>0.15614865653235849</v>
      </c>
      <c r="T606">
        <v>0.32682237309210949</v>
      </c>
      <c r="U606">
        <v>0.1548413228621372</v>
      </c>
      <c r="V606">
        <v>0.40796985313334072</v>
      </c>
      <c r="W606">
        <v>0.21811304260560391</v>
      </c>
      <c r="X606">
        <v>0.16557999246424651</v>
      </c>
      <c r="Y606">
        <v>0.4068323498393196</v>
      </c>
      <c r="Z606">
        <v>0.4269312330720782</v>
      </c>
      <c r="AA606">
        <v>1.156041184567236</v>
      </c>
      <c r="AB606">
        <v>0.63217542182861919</v>
      </c>
      <c r="AC606">
        <v>0.61131270722813125</v>
      </c>
      <c r="AD606">
        <v>0.58477355221860428</v>
      </c>
      <c r="AE606">
        <v>0.65468982717620139</v>
      </c>
      <c r="AF606">
        <v>0.59079884926631498</v>
      </c>
      <c r="AG606">
        <v>0.69971597632043803</v>
      </c>
      <c r="AH606" t="s">
        <v>164</v>
      </c>
      <c r="AI606" s="1">
        <v>44593</v>
      </c>
      <c r="AJ606" t="s">
        <v>40</v>
      </c>
      <c r="AK606">
        <v>22</v>
      </c>
    </row>
    <row r="607" spans="1:37" x14ac:dyDescent="0.25">
      <c r="A607">
        <v>44613</v>
      </c>
      <c r="B607">
        <v>1.9519379758074169</v>
      </c>
      <c r="C607">
        <v>0.46735715298017427</v>
      </c>
      <c r="D607">
        <v>0.2152169338023765</v>
      </c>
      <c r="E607">
        <v>2.3206697428360208</v>
      </c>
      <c r="F607">
        <v>0.3901814822740039</v>
      </c>
      <c r="G607">
        <v>4.4548649151119148</v>
      </c>
      <c r="H607">
        <v>2.1623696631338798</v>
      </c>
      <c r="I607">
        <v>0.37109362759961512</v>
      </c>
      <c r="J607">
        <v>0.14409640267381629</v>
      </c>
      <c r="K607">
        <v>1.2880165476921379</v>
      </c>
      <c r="L607">
        <v>0.13201434136662271</v>
      </c>
      <c r="M607">
        <v>0.57763529808765923</v>
      </c>
      <c r="N607">
        <v>1.0545066397917</v>
      </c>
      <c r="O607">
        <v>1.2241611569823001</v>
      </c>
      <c r="P607">
        <v>0.85272222501091488</v>
      </c>
      <c r="Q607">
        <v>0.2185031409184281</v>
      </c>
      <c r="R607">
        <v>0.62574913525069564</v>
      </c>
      <c r="S607">
        <v>0.1217386915205295</v>
      </c>
      <c r="T607">
        <v>0.48227236861792161</v>
      </c>
      <c r="U607">
        <v>0.74133690314967271</v>
      </c>
      <c r="V607">
        <v>0.53941879316980634</v>
      </c>
      <c r="W607">
        <v>2.5660083135609462</v>
      </c>
      <c r="X607">
        <v>2.774351590861079</v>
      </c>
      <c r="Y607">
        <v>0.41105419129773468</v>
      </c>
      <c r="Z607">
        <v>2.6551525064095149</v>
      </c>
      <c r="AA607">
        <v>1.1314105333432909</v>
      </c>
      <c r="AB607">
        <v>0.81170759244011748</v>
      </c>
      <c r="AC607">
        <v>0.5977256362563057</v>
      </c>
      <c r="AD607">
        <v>0.20954462069903049</v>
      </c>
      <c r="AE607">
        <v>0.90859515401451418</v>
      </c>
      <c r="AF607">
        <v>2.2208034602092068</v>
      </c>
      <c r="AG607">
        <v>2.2501143111789932</v>
      </c>
      <c r="AH607" t="s">
        <v>164</v>
      </c>
      <c r="AI607" s="1">
        <v>44593</v>
      </c>
      <c r="AJ607" t="s">
        <v>41</v>
      </c>
      <c r="AK607">
        <v>21</v>
      </c>
    </row>
    <row r="608" spans="1:37" x14ac:dyDescent="0.25">
      <c r="A608">
        <v>44610</v>
      </c>
      <c r="B608">
        <v>1.671259592984242</v>
      </c>
      <c r="C608">
        <v>8.9303974588611557E-2</v>
      </c>
      <c r="D608">
        <v>6.8817136519538691E-2</v>
      </c>
      <c r="E608">
        <v>2.11186705106888</v>
      </c>
      <c r="F608">
        <v>1.6108704652998771</v>
      </c>
      <c r="G608">
        <v>4.3585551491885832</v>
      </c>
      <c r="H608">
        <v>1.207431932941343</v>
      </c>
      <c r="I608">
        <v>0.25126107882398641</v>
      </c>
      <c r="J608">
        <v>1.532395982577092E-2</v>
      </c>
      <c r="K608">
        <v>0.1454714995706288</v>
      </c>
      <c r="L608">
        <v>11.90676971816252</v>
      </c>
      <c r="M608">
        <v>4.3564511634916432E-2</v>
      </c>
      <c r="N608">
        <v>1.009775166268583</v>
      </c>
      <c r="O608">
        <v>0.35841826785727182</v>
      </c>
      <c r="P608">
        <v>1.012158469798178</v>
      </c>
      <c r="Q608">
        <v>7.6646460090504534E-2</v>
      </c>
      <c r="R608">
        <v>1.195401833117177</v>
      </c>
      <c r="S608">
        <v>0.99056438290126503</v>
      </c>
      <c r="T608">
        <v>0.11395995714333421</v>
      </c>
      <c r="U608">
        <v>0.28607333723846667</v>
      </c>
      <c r="V608">
        <v>0.57543635163310347</v>
      </c>
      <c r="W608">
        <v>0.91574379982104093</v>
      </c>
      <c r="X608">
        <v>2.1482323810673272</v>
      </c>
      <c r="Y608">
        <v>3.314170543159348</v>
      </c>
      <c r="Z608">
        <v>2.4990386660005401</v>
      </c>
      <c r="AA608">
        <v>0.66314332757497463</v>
      </c>
      <c r="AB608">
        <v>0.47793696724947388</v>
      </c>
      <c r="AC608">
        <v>2.2348441017004972</v>
      </c>
      <c r="AD608">
        <v>0.16167924073787071</v>
      </c>
      <c r="AE608">
        <v>1.4265639339501139</v>
      </c>
      <c r="AF608">
        <v>1.844351475648472</v>
      </c>
      <c r="AG608">
        <v>1.6906979522301291</v>
      </c>
      <c r="AH608" t="s">
        <v>165</v>
      </c>
      <c r="AI608" s="1">
        <v>44593</v>
      </c>
      <c r="AJ608" t="s">
        <v>43</v>
      </c>
      <c r="AK608">
        <v>18</v>
      </c>
    </row>
    <row r="609" spans="1:37" x14ac:dyDescent="0.25">
      <c r="A609">
        <v>44609</v>
      </c>
      <c r="B609">
        <v>0.97044358647650264</v>
      </c>
      <c r="C609">
        <v>0.60742814200902184</v>
      </c>
      <c r="D609">
        <v>2.7492263132870801E-2</v>
      </c>
      <c r="E609">
        <v>0.29606166125113947</v>
      </c>
      <c r="F609">
        <v>0.51850072185936702</v>
      </c>
      <c r="G609">
        <v>0.2238456250905187</v>
      </c>
      <c r="H609">
        <v>0.14404885656455371</v>
      </c>
      <c r="I609">
        <v>0.57621666866750876</v>
      </c>
      <c r="J609">
        <v>0.32679933971082759</v>
      </c>
      <c r="K609">
        <v>0.2682992793522912</v>
      </c>
      <c r="L609">
        <v>10.7945197069161</v>
      </c>
      <c r="M609">
        <v>0.5445359941876412</v>
      </c>
      <c r="N609">
        <v>0.22402770877259631</v>
      </c>
      <c r="O609">
        <v>5.1444136456085952</v>
      </c>
      <c r="P609">
        <v>0.15862315182486661</v>
      </c>
      <c r="Q609">
        <v>0.30813953748586542</v>
      </c>
      <c r="R609">
        <v>7.8249376378171503E-2</v>
      </c>
      <c r="S609">
        <v>0.73130101329650654</v>
      </c>
      <c r="T609">
        <v>0.66082214479076973</v>
      </c>
      <c r="U609">
        <v>0.33173993968635751</v>
      </c>
      <c r="V609">
        <v>5.2191560725128099</v>
      </c>
      <c r="W609">
        <v>0.1531168589993038</v>
      </c>
      <c r="X609">
        <v>0.34290774434716442</v>
      </c>
      <c r="Y609">
        <v>0.1198893975848814</v>
      </c>
      <c r="Z609">
        <v>0.43997367459792858</v>
      </c>
      <c r="AA609">
        <v>0.34593753744472189</v>
      </c>
      <c r="AB609">
        <v>1.469204374494061</v>
      </c>
      <c r="AC609">
        <v>1.652612418010146</v>
      </c>
      <c r="AD609">
        <v>0.78973926216044465</v>
      </c>
      <c r="AE609">
        <v>0.45893058030455969</v>
      </c>
      <c r="AF609">
        <v>0.82919604772761002</v>
      </c>
      <c r="AG609">
        <v>1.245810653893406</v>
      </c>
      <c r="AH609" t="s">
        <v>165</v>
      </c>
      <c r="AI609" s="1">
        <v>44593</v>
      </c>
      <c r="AJ609" t="s">
        <v>38</v>
      </c>
      <c r="AK609">
        <v>17</v>
      </c>
    </row>
    <row r="610" spans="1:37" x14ac:dyDescent="0.25">
      <c r="A610">
        <v>44608</v>
      </c>
      <c r="B610">
        <v>1.40085295628314</v>
      </c>
      <c r="C610">
        <v>0.37525120478387031</v>
      </c>
      <c r="D610">
        <v>3.205701978101978</v>
      </c>
      <c r="E610">
        <v>3.2563061120978611</v>
      </c>
      <c r="F610">
        <v>0.44403363931734557</v>
      </c>
      <c r="G610">
        <v>0.2094166305445247</v>
      </c>
      <c r="H610">
        <v>0.9643504931537642</v>
      </c>
      <c r="I610">
        <v>1.9598414963595729</v>
      </c>
      <c r="J610">
        <v>0.19383475595054661</v>
      </c>
      <c r="K610">
        <v>1.250955418400453</v>
      </c>
      <c r="L610">
        <v>9.3990914462905639E-2</v>
      </c>
      <c r="M610">
        <v>0.38013944668513361</v>
      </c>
      <c r="N610">
        <v>0.70132287390915127</v>
      </c>
      <c r="O610">
        <v>0.92001702729131163</v>
      </c>
      <c r="P610">
        <v>0.53927557699840556</v>
      </c>
      <c r="Q610">
        <v>2.1737695427532691E-2</v>
      </c>
      <c r="R610">
        <v>0.90539788750087002</v>
      </c>
      <c r="S610">
        <v>0.25463974621583513</v>
      </c>
      <c r="T610">
        <v>2.0996666419349652</v>
      </c>
      <c r="U610">
        <v>0.1342030604842756</v>
      </c>
      <c r="V610">
        <v>0.2104200091468667</v>
      </c>
      <c r="W610">
        <v>0.25821047375955508</v>
      </c>
      <c r="X610">
        <v>2.700297824919295</v>
      </c>
      <c r="Y610">
        <v>0.48000285483579869</v>
      </c>
      <c r="Z610">
        <v>2.0000771449180621</v>
      </c>
      <c r="AA610">
        <v>0.82352738182323459</v>
      </c>
      <c r="AB610">
        <v>0.75382636168844597</v>
      </c>
      <c r="AC610">
        <v>0.88347868725807888</v>
      </c>
      <c r="AD610">
        <v>5.1665171805642632E-2</v>
      </c>
      <c r="AE610">
        <v>0.86345679487663785</v>
      </c>
      <c r="AF610">
        <v>1.876618275703358</v>
      </c>
      <c r="AG610">
        <v>1.3364560490097031</v>
      </c>
      <c r="AH610" t="s">
        <v>165</v>
      </c>
      <c r="AI610" s="1">
        <v>44593</v>
      </c>
      <c r="AJ610" t="s">
        <v>39</v>
      </c>
      <c r="AK610">
        <v>16</v>
      </c>
    </row>
    <row r="611" spans="1:37" x14ac:dyDescent="0.25">
      <c r="A611">
        <v>44607</v>
      </c>
      <c r="B611">
        <v>0.60981187482528465</v>
      </c>
      <c r="C611">
        <v>0.16284071352911891</v>
      </c>
      <c r="D611">
        <v>0.2096162900855302</v>
      </c>
      <c r="E611">
        <v>0.83042186768038662</v>
      </c>
      <c r="F611">
        <v>0.43928426687273681</v>
      </c>
      <c r="G611">
        <v>0.33751289212582869</v>
      </c>
      <c r="H611">
        <v>0.72544263567076428</v>
      </c>
      <c r="I611">
        <v>0.48500631188029869</v>
      </c>
      <c r="J611">
        <v>5.083419119573369E-3</v>
      </c>
      <c r="K611">
        <v>0.31720064149904742</v>
      </c>
      <c r="L611">
        <v>0.42136180449329103</v>
      </c>
      <c r="M611">
        <v>0.31769667599254048</v>
      </c>
      <c r="N611">
        <v>0.1027869480658115</v>
      </c>
      <c r="O611">
        <v>0.44672435912612851</v>
      </c>
      <c r="P611">
        <v>0.2412564599058484</v>
      </c>
      <c r="Q611">
        <v>0.67608331649326459</v>
      </c>
      <c r="R611">
        <v>0.21947778576587559</v>
      </c>
      <c r="S611">
        <v>0.11325878446059499</v>
      </c>
      <c r="T611">
        <v>0.33440493623526307</v>
      </c>
      <c r="U611">
        <v>1.0822543634998519E-2</v>
      </c>
      <c r="V611">
        <v>0.19295353766984469</v>
      </c>
      <c r="W611">
        <v>0.38965408474863139</v>
      </c>
      <c r="X611">
        <v>0.27406285472026459</v>
      </c>
      <c r="Y611">
        <v>0.40028552183905192</v>
      </c>
      <c r="Z611">
        <v>0.56806784138757715</v>
      </c>
      <c r="AA611">
        <v>0.22888265461028839</v>
      </c>
      <c r="AB611">
        <v>0.60933674659182768</v>
      </c>
      <c r="AC611">
        <v>0.37150281982177008</v>
      </c>
      <c r="AD611">
        <v>1.0572776978176619</v>
      </c>
      <c r="AE611">
        <v>0.60659536364163491</v>
      </c>
      <c r="AF611">
        <v>0.44073426210294481</v>
      </c>
      <c r="AG611">
        <v>0.29898641034776641</v>
      </c>
      <c r="AH611" t="s">
        <v>165</v>
      </c>
      <c r="AI611" s="1">
        <v>44593</v>
      </c>
      <c r="AJ611" t="s">
        <v>40</v>
      </c>
      <c r="AK611">
        <v>15</v>
      </c>
    </row>
    <row r="612" spans="1:37" x14ac:dyDescent="0.25">
      <c r="A612">
        <v>44606</v>
      </c>
      <c r="B612">
        <v>0.44205487899202778</v>
      </c>
      <c r="C612">
        <v>0.59844540475430719</v>
      </c>
      <c r="D612">
        <v>7.5882235931801264E-3</v>
      </c>
      <c r="E612">
        <v>0.1905657325062399</v>
      </c>
      <c r="F612">
        <v>0.16118790718081641</v>
      </c>
      <c r="G612">
        <v>5.5573276504741736E-3</v>
      </c>
      <c r="H612">
        <v>0.36607128175383269</v>
      </c>
      <c r="I612">
        <v>0.27029082014578187</v>
      </c>
      <c r="J612">
        <v>2.7602134144886601</v>
      </c>
      <c r="K612">
        <v>8.1353749163156033E-2</v>
      </c>
      <c r="L612">
        <v>0.60001275314366054</v>
      </c>
      <c r="M612">
        <v>0.84825424077009826</v>
      </c>
      <c r="N612">
        <v>0.162941534101536</v>
      </c>
      <c r="O612">
        <v>0.49708929825135101</v>
      </c>
      <c r="P612">
        <v>0.38857967306599439</v>
      </c>
      <c r="Q612">
        <v>1.081369586595974E-2</v>
      </c>
      <c r="R612">
        <v>6.8568039749320853E-2</v>
      </c>
      <c r="S612">
        <v>8.9330439885517369E-3</v>
      </c>
      <c r="T612">
        <v>1.1642948260373709</v>
      </c>
      <c r="U612">
        <v>12.0742815725479</v>
      </c>
      <c r="V612">
        <v>3.7995801253169632</v>
      </c>
      <c r="W612">
        <v>0.1037790527245054</v>
      </c>
      <c r="X612">
        <v>3.1749816404275613E-2</v>
      </c>
      <c r="Y612">
        <v>2.4282381135870292E-3</v>
      </c>
      <c r="Z612">
        <v>0.151004100854677</v>
      </c>
      <c r="AA612">
        <v>0.88829783793063466</v>
      </c>
      <c r="AB612">
        <v>0.62432201225988349</v>
      </c>
      <c r="AC612">
        <v>0.31538169144569511</v>
      </c>
      <c r="AD612">
        <v>0.19656514695374089</v>
      </c>
      <c r="AE612">
        <v>0.15234009833371659</v>
      </c>
      <c r="AF612">
        <v>0.69840467071113355</v>
      </c>
      <c r="AG612">
        <v>0.32771475320797538</v>
      </c>
      <c r="AH612" t="s">
        <v>165</v>
      </c>
      <c r="AI612" s="1">
        <v>44593</v>
      </c>
      <c r="AJ612" t="s">
        <v>41</v>
      </c>
      <c r="AK612">
        <v>14</v>
      </c>
    </row>
    <row r="613" spans="1:37" x14ac:dyDescent="0.25">
      <c r="A613">
        <v>44603</v>
      </c>
      <c r="B613">
        <v>1.0119790569281091</v>
      </c>
      <c r="C613">
        <v>0.23858338468382859</v>
      </c>
      <c r="D613">
        <v>2.0095074229284131E-2</v>
      </c>
      <c r="E613">
        <v>0.51222817368310913</v>
      </c>
      <c r="F613">
        <v>1.190079819010798</v>
      </c>
      <c r="G613">
        <v>1.2234726633982529</v>
      </c>
      <c r="H613">
        <v>0.12999253586272089</v>
      </c>
      <c r="I613">
        <v>0.24015407585638071</v>
      </c>
      <c r="J613">
        <v>0.39676054888085582</v>
      </c>
      <c r="K613">
        <v>7.6696821793416234E-2</v>
      </c>
      <c r="L613">
        <v>9.789470315241379E-2</v>
      </c>
      <c r="M613">
        <v>0.1911241079139171</v>
      </c>
      <c r="N613">
        <v>1.1528928889000201</v>
      </c>
      <c r="O613">
        <v>4.4329910627028228E-2</v>
      </c>
      <c r="P613">
        <v>3.0812818387550971</v>
      </c>
      <c r="Q613">
        <v>0.39219490940396817</v>
      </c>
      <c r="R613">
        <v>0.48391868693270829</v>
      </c>
      <c r="S613">
        <v>0.23796777188209611</v>
      </c>
      <c r="T613">
        <v>0.5773082324074823</v>
      </c>
      <c r="U613">
        <v>0.12521921429175961</v>
      </c>
      <c r="V613">
        <v>0.20860912656432579</v>
      </c>
      <c r="W613">
        <v>1.3094119238683199</v>
      </c>
      <c r="X613">
        <v>0.21158010560353169</v>
      </c>
      <c r="Y613">
        <v>0.33424363804114621</v>
      </c>
      <c r="Z613">
        <v>0.75770068859964357</v>
      </c>
      <c r="AA613">
        <v>1.338330325765728</v>
      </c>
      <c r="AB613">
        <v>0.48653021586483047</v>
      </c>
      <c r="AC613">
        <v>0.2232776946666907</v>
      </c>
      <c r="AD613">
        <v>0.1058440737535961</v>
      </c>
      <c r="AE613">
        <v>0.28245851868051453</v>
      </c>
      <c r="AF613">
        <v>1.3172453563132061</v>
      </c>
      <c r="AG613">
        <v>0.73426349600950491</v>
      </c>
      <c r="AH613" t="s">
        <v>166</v>
      </c>
      <c r="AI613" s="1">
        <v>44593</v>
      </c>
      <c r="AJ613" t="s">
        <v>43</v>
      </c>
      <c r="AK613">
        <v>11</v>
      </c>
    </row>
    <row r="614" spans="1:37" x14ac:dyDescent="0.25">
      <c r="A614">
        <v>44602</v>
      </c>
      <c r="B614">
        <v>0.61043644079152348</v>
      </c>
      <c r="C614">
        <v>0.3002571883919769</v>
      </c>
      <c r="D614">
        <v>5.5741041208791482E-2</v>
      </c>
      <c r="E614">
        <v>0.60672313880647166</v>
      </c>
      <c r="F614">
        <v>0.45090526128280722</v>
      </c>
      <c r="G614">
        <v>0.32019966040831999</v>
      </c>
      <c r="H614">
        <v>1.0245044042947189</v>
      </c>
      <c r="I614">
        <v>0.32764324831895991</v>
      </c>
      <c r="J614">
        <v>1.215469403036666</v>
      </c>
      <c r="K614">
        <v>0.94994691360822325</v>
      </c>
      <c r="L614">
        <v>8.383039917985044E-3</v>
      </c>
      <c r="M614">
        <v>0.62303018896168705</v>
      </c>
      <c r="N614">
        <v>0.98676073093149286</v>
      </c>
      <c r="O614">
        <v>0.31636312629119728</v>
      </c>
      <c r="P614">
        <v>0.16288209385242919</v>
      </c>
      <c r="Q614">
        <v>0.15021944062759979</v>
      </c>
      <c r="R614">
        <v>1.3841716505229459E-2</v>
      </c>
      <c r="S614">
        <v>7.036810220893111E-2</v>
      </c>
      <c r="T614">
        <v>0.55577606728598505</v>
      </c>
      <c r="U614">
        <v>8.6706102633158991E-2</v>
      </c>
      <c r="V614">
        <v>9.9540944991956995E-2</v>
      </c>
      <c r="W614">
        <v>1.192407124530423E-3</v>
      </c>
      <c r="X614">
        <v>0.37329695659095968</v>
      </c>
      <c r="Y614">
        <v>2.6216539970721708E-2</v>
      </c>
      <c r="Z614">
        <v>0.52655455561477404</v>
      </c>
      <c r="AA614">
        <v>0.74241573763919133</v>
      </c>
      <c r="AB614">
        <v>0.42007574644232298</v>
      </c>
      <c r="AC614">
        <v>0.1545046894522579</v>
      </c>
      <c r="AD614">
        <v>0.41465526755420101</v>
      </c>
      <c r="AE614">
        <v>0.42394194290014542</v>
      </c>
      <c r="AF614">
        <v>0.60250884262750248</v>
      </c>
      <c r="AG614">
        <v>0.5382519653889547</v>
      </c>
      <c r="AH614" t="s">
        <v>166</v>
      </c>
      <c r="AI614" s="1">
        <v>44593</v>
      </c>
      <c r="AJ614" t="s">
        <v>38</v>
      </c>
      <c r="AK614">
        <v>10</v>
      </c>
    </row>
    <row r="615" spans="1:37" x14ac:dyDescent="0.25">
      <c r="A615">
        <v>44601</v>
      </c>
      <c r="B615">
        <v>1.287383750541186</v>
      </c>
      <c r="C615">
        <v>0.41778784210956632</v>
      </c>
      <c r="D615">
        <v>0.44248332272307112</v>
      </c>
      <c r="E615">
        <v>1.964698004416628</v>
      </c>
      <c r="F615">
        <v>0.40444525589872882</v>
      </c>
      <c r="G615">
        <v>1.017841162996352</v>
      </c>
      <c r="H615">
        <v>0.77844962548953633</v>
      </c>
      <c r="I615">
        <v>0.17110631892816561</v>
      </c>
      <c r="J615">
        <v>5.2597996197447462E-2</v>
      </c>
      <c r="K615">
        <v>4.9108236735379222E-2</v>
      </c>
      <c r="L615">
        <v>0.70309116722430265</v>
      </c>
      <c r="M615">
        <v>1.181019428081683</v>
      </c>
      <c r="N615">
        <v>1.070287055212815</v>
      </c>
      <c r="O615">
        <v>0.2481344667265761</v>
      </c>
      <c r="P615">
        <v>0.50589106734615763</v>
      </c>
      <c r="Q615">
        <v>0.11655617675970339</v>
      </c>
      <c r="R615">
        <v>1.8082528748055651</v>
      </c>
      <c r="S615">
        <v>7.3266360781167927</v>
      </c>
      <c r="T615">
        <v>0.1766954354175331</v>
      </c>
      <c r="U615">
        <v>5.6679962814625083E-2</v>
      </c>
      <c r="V615">
        <v>1.108275415770563</v>
      </c>
      <c r="W615">
        <v>2.9483831165023142</v>
      </c>
      <c r="X615">
        <v>1.592518165328908</v>
      </c>
      <c r="Y615">
        <v>1.7974255458980239</v>
      </c>
      <c r="Z615">
        <v>2.2828366201021888</v>
      </c>
      <c r="AA615">
        <v>0.47694064081698689</v>
      </c>
      <c r="AB615">
        <v>0.40834403627176141</v>
      </c>
      <c r="AC615">
        <v>1.1512394406844311</v>
      </c>
      <c r="AD615">
        <v>7.5076444328724914E-2</v>
      </c>
      <c r="AE615">
        <v>1.0830369387823939</v>
      </c>
      <c r="AF615">
        <v>1.660181376501662</v>
      </c>
      <c r="AG615">
        <v>1.08942669738413</v>
      </c>
      <c r="AH615" t="s">
        <v>166</v>
      </c>
      <c r="AI615" s="1">
        <v>44593</v>
      </c>
      <c r="AJ615" t="s">
        <v>39</v>
      </c>
      <c r="AK615">
        <v>9</v>
      </c>
    </row>
    <row r="616" spans="1:37" x14ac:dyDescent="0.25">
      <c r="A616">
        <v>44600</v>
      </c>
      <c r="B616">
        <v>1.5194279856340149</v>
      </c>
      <c r="C616">
        <v>0.5981647615577973</v>
      </c>
      <c r="D616">
        <v>6.2659572559083193E-2</v>
      </c>
      <c r="E616">
        <v>0.47288776856209369</v>
      </c>
      <c r="F616">
        <v>0.83532070866726582</v>
      </c>
      <c r="G616">
        <v>0.34929707076950411</v>
      </c>
      <c r="H616">
        <v>1.56018341803862</v>
      </c>
      <c r="I616">
        <v>1.7918890160558849</v>
      </c>
      <c r="J616">
        <v>6.7399641695047793E-3</v>
      </c>
      <c r="K616">
        <v>1.674137069989559</v>
      </c>
      <c r="L616">
        <v>0.56549596902566657</v>
      </c>
      <c r="M616">
        <v>0.45078063920360423</v>
      </c>
      <c r="N616">
        <v>2.341985738484655</v>
      </c>
      <c r="O616">
        <v>0.52280363521070916</v>
      </c>
      <c r="P616">
        <v>1.7411532352590799</v>
      </c>
      <c r="Q616">
        <v>0.50568123988925107</v>
      </c>
      <c r="R616">
        <v>1.925191588598002E-2</v>
      </c>
      <c r="S616">
        <v>17.29727036707062</v>
      </c>
      <c r="T616">
        <v>0.2375298456275195</v>
      </c>
      <c r="U616">
        <v>24.851973223613459</v>
      </c>
      <c r="V616">
        <v>1.574580318663277</v>
      </c>
      <c r="W616">
        <v>1.4183006466936381</v>
      </c>
      <c r="X616">
        <v>0.47588139263520579</v>
      </c>
      <c r="Y616">
        <v>0.23513642474890881</v>
      </c>
      <c r="Z616">
        <v>1.137694640128905</v>
      </c>
      <c r="AA616">
        <v>3.0733022652164932</v>
      </c>
      <c r="AB616">
        <v>0.81630943086798691</v>
      </c>
      <c r="AC616">
        <v>0.42717675849161157</v>
      </c>
      <c r="AD616">
        <v>1.4191462485719131</v>
      </c>
      <c r="AE616">
        <v>0.86669171489311614</v>
      </c>
      <c r="AF616">
        <v>1.4771158280162751</v>
      </c>
      <c r="AG616">
        <v>1.375767149126605</v>
      </c>
      <c r="AH616" t="s">
        <v>166</v>
      </c>
      <c r="AI616" s="1">
        <v>44593</v>
      </c>
      <c r="AJ616" t="s">
        <v>40</v>
      </c>
      <c r="AK616">
        <v>8</v>
      </c>
    </row>
    <row r="617" spans="1:37" x14ac:dyDescent="0.25">
      <c r="A617">
        <v>44599</v>
      </c>
      <c r="B617">
        <v>1.9947723130272961</v>
      </c>
      <c r="C617">
        <v>4.4067945051517388</v>
      </c>
      <c r="D617">
        <v>0.28992377623353882</v>
      </c>
      <c r="E617">
        <v>1.6296289498282761</v>
      </c>
      <c r="F617">
        <v>0.54077105458652797</v>
      </c>
      <c r="G617">
        <v>1.1963384308601059</v>
      </c>
      <c r="H617">
        <v>2.491869921575586</v>
      </c>
      <c r="I617">
        <v>3.2837246911792639</v>
      </c>
      <c r="J617">
        <v>2.4325354841968991</v>
      </c>
      <c r="K617">
        <v>1.0616007073603539</v>
      </c>
      <c r="L617">
        <v>12.137092888549059</v>
      </c>
      <c r="M617">
        <v>3.3215096502693622</v>
      </c>
      <c r="N617">
        <v>1.6508010034022109</v>
      </c>
      <c r="O617">
        <v>0.90262406135570095</v>
      </c>
      <c r="P617">
        <v>1.8771465199159441</v>
      </c>
      <c r="Q617">
        <v>0.13785393533854939</v>
      </c>
      <c r="R617">
        <v>1.460007091552169</v>
      </c>
      <c r="S617">
        <v>2.5316615311269599</v>
      </c>
      <c r="T617">
        <v>0.99546042176172023</v>
      </c>
      <c r="U617">
        <v>2.212668223218174</v>
      </c>
      <c r="V617">
        <v>6.1660912478170831</v>
      </c>
      <c r="W617">
        <v>3.0517832115818559</v>
      </c>
      <c r="X617">
        <v>0.8439713866191576</v>
      </c>
      <c r="Y617">
        <v>0.76997861673348489</v>
      </c>
      <c r="Z617">
        <v>1.68931668677947</v>
      </c>
      <c r="AA617">
        <v>2.0081867727432439</v>
      </c>
      <c r="AB617">
        <v>1.3177252995439761</v>
      </c>
      <c r="AC617">
        <v>2.871155285301676</v>
      </c>
      <c r="AD617">
        <v>0.9097034837874125</v>
      </c>
      <c r="AE617">
        <v>1.3572349674737001</v>
      </c>
      <c r="AF617">
        <v>1.696553151511722</v>
      </c>
      <c r="AG617">
        <v>2.9434754609820071</v>
      </c>
      <c r="AH617" t="s">
        <v>166</v>
      </c>
      <c r="AI617" s="1">
        <v>44593</v>
      </c>
      <c r="AJ617" t="s">
        <v>41</v>
      </c>
      <c r="AK617">
        <v>7</v>
      </c>
    </row>
    <row r="618" spans="1:37" x14ac:dyDescent="0.25">
      <c r="A618">
        <v>44589</v>
      </c>
      <c r="B618">
        <v>0.93542898426176591</v>
      </c>
      <c r="C618">
        <v>0.8472181252744525</v>
      </c>
      <c r="D618">
        <v>1.6772270495521271</v>
      </c>
      <c r="E618">
        <v>0.95241288107972888</v>
      </c>
      <c r="F618">
        <v>0.58165207710730804</v>
      </c>
      <c r="G618">
        <v>1.188805488179107</v>
      </c>
      <c r="H618">
        <v>1.2342668720545049</v>
      </c>
      <c r="I618">
        <v>0.67403884808774017</v>
      </c>
      <c r="J618">
        <v>6.2097836817902579E-3</v>
      </c>
      <c r="K618">
        <v>2.18333825818871</v>
      </c>
      <c r="L618">
        <v>0.63604732201130165</v>
      </c>
      <c r="M618">
        <v>0.47635629366456989</v>
      </c>
      <c r="N618">
        <v>0.89431388117853394</v>
      </c>
      <c r="O618">
        <v>1.9225888672988209</v>
      </c>
      <c r="P618">
        <v>0.68533323086618714</v>
      </c>
      <c r="Q618">
        <v>0.79121873017429356</v>
      </c>
      <c r="R618">
        <v>0.45295956447864683</v>
      </c>
      <c r="S618">
        <v>0.1884885523294417</v>
      </c>
      <c r="T618">
        <v>0.1431586688232247</v>
      </c>
      <c r="U618">
        <v>7.0842279239870951E-2</v>
      </c>
      <c r="V618">
        <v>2.3595730434890401</v>
      </c>
      <c r="W618">
        <v>0.12363364116452449</v>
      </c>
      <c r="X618">
        <v>0.48576352948322821</v>
      </c>
      <c r="Y618">
        <v>0.79512649388754852</v>
      </c>
      <c r="Z618">
        <v>0.83309171339671717</v>
      </c>
      <c r="AA618">
        <v>0.69817809934138919</v>
      </c>
      <c r="AB618">
        <v>1.0433323634954179</v>
      </c>
      <c r="AC618">
        <v>0.8912693227673123</v>
      </c>
      <c r="AD618">
        <v>0.42498767479415428</v>
      </c>
      <c r="AE618">
        <v>1.0997853994215361</v>
      </c>
      <c r="AF618">
        <v>0.89548924335083013</v>
      </c>
      <c r="AG618">
        <v>0.80317820313147381</v>
      </c>
      <c r="AH618" t="s">
        <v>167</v>
      </c>
      <c r="AI618" s="1">
        <v>44562</v>
      </c>
      <c r="AJ618" t="s">
        <v>43</v>
      </c>
      <c r="AK618">
        <v>28</v>
      </c>
    </row>
    <row r="619" spans="1:37" x14ac:dyDescent="0.25">
      <c r="A619">
        <v>44588</v>
      </c>
      <c r="B619">
        <v>0.15584845511015641</v>
      </c>
      <c r="C619">
        <v>0.25016428624588849</v>
      </c>
      <c r="D619">
        <v>0.1174759127415685</v>
      </c>
      <c r="E619">
        <v>3.5759452502844409E-2</v>
      </c>
      <c r="F619">
        <v>1.03985815834874E-3</v>
      </c>
      <c r="G619">
        <v>0.39965841410168662</v>
      </c>
      <c r="H619">
        <v>1.7580572173009072E-2</v>
      </c>
      <c r="I619">
        <v>0.28383213183798439</v>
      </c>
      <c r="J619">
        <v>1.4802530170351829E-3</v>
      </c>
      <c r="K619">
        <v>0.19285491658212631</v>
      </c>
      <c r="L619">
        <v>0.19045394161711729</v>
      </c>
      <c r="M619">
        <v>0.19328577068892899</v>
      </c>
      <c r="N619">
        <v>0.1498264638983548</v>
      </c>
      <c r="O619">
        <v>2.4022760848354939E-2</v>
      </c>
      <c r="P619">
        <v>7.6454752769989738E-3</v>
      </c>
      <c r="Q619">
        <v>3.4950040099955539E-2</v>
      </c>
      <c r="R619">
        <v>2.9288380186426759E-2</v>
      </c>
      <c r="S619">
        <v>0.2387159018866111</v>
      </c>
      <c r="T619">
        <v>0.68516550515721086</v>
      </c>
      <c r="U619">
        <v>2.238628696894927E-2</v>
      </c>
      <c r="V619">
        <v>4.460285990553964E-3</v>
      </c>
      <c r="W619">
        <v>6.8480243029465274E-2</v>
      </c>
      <c r="X619">
        <v>2.9790504014338609E-2</v>
      </c>
      <c r="Y619">
        <v>9.1209400463971024E-2</v>
      </c>
      <c r="Z619">
        <v>0.1380703125869234</v>
      </c>
      <c r="AA619">
        <v>0.1183514147971987</v>
      </c>
      <c r="AB619">
        <v>0.1113249797201627</v>
      </c>
      <c r="AC619">
        <v>0.30276412116281248</v>
      </c>
      <c r="AD619">
        <v>0.1020835343347624</v>
      </c>
      <c r="AE619">
        <v>0.25770266189444979</v>
      </c>
      <c r="AF619">
        <v>8.5607520433330905E-2</v>
      </c>
      <c r="AG619">
        <v>0.21470897151002219</v>
      </c>
      <c r="AH619" t="s">
        <v>167</v>
      </c>
      <c r="AI619" s="1">
        <v>44562</v>
      </c>
      <c r="AJ619" t="s">
        <v>38</v>
      </c>
      <c r="AK619">
        <v>27</v>
      </c>
    </row>
    <row r="620" spans="1:37" x14ac:dyDescent="0.25">
      <c r="A620">
        <v>44587</v>
      </c>
      <c r="B620">
        <v>0.22615783655038321</v>
      </c>
      <c r="C620">
        <v>0.21483227696259011</v>
      </c>
      <c r="D620">
        <v>0.52905375510819219</v>
      </c>
      <c r="E620">
        <v>0.14392599096587391</v>
      </c>
      <c r="F620">
        <v>2.9255515788224652E-2</v>
      </c>
      <c r="G620">
        <v>1.6458822378687489E-2</v>
      </c>
      <c r="H620">
        <v>6.7368051896516207E-2</v>
      </c>
      <c r="I620">
        <v>0.27748637854515579</v>
      </c>
      <c r="J620">
        <v>0.17967301349170339</v>
      </c>
      <c r="K620">
        <v>0.18456011476034351</v>
      </c>
      <c r="L620">
        <v>0.71001513010537354</v>
      </c>
      <c r="M620">
        <v>4.8778888017796403E-2</v>
      </c>
      <c r="N620">
        <v>0.14093367656736649</v>
      </c>
      <c r="O620">
        <v>0.21232259650707591</v>
      </c>
      <c r="P620">
        <v>8.954375711319873E-2</v>
      </c>
      <c r="Q620">
        <v>1.0018670478645859</v>
      </c>
      <c r="R620">
        <v>8.0887726196838317E-2</v>
      </c>
      <c r="S620">
        <v>7.4093356675451152E-2</v>
      </c>
      <c r="T620">
        <v>0.20822753198536181</v>
      </c>
      <c r="U620">
        <v>3.7096393081706099E-2</v>
      </c>
      <c r="V620">
        <v>4.6722053164051543E-2</v>
      </c>
      <c r="W620">
        <v>0.1233083013223045</v>
      </c>
      <c r="X620">
        <v>4.463480523788467E-2</v>
      </c>
      <c r="Y620">
        <v>1.309455299045831E-2</v>
      </c>
      <c r="Z620">
        <v>8.8322057269647786E-2</v>
      </c>
      <c r="AA620">
        <v>0.22617329260790781</v>
      </c>
      <c r="AB620">
        <v>0.34501521314134809</v>
      </c>
      <c r="AC620">
        <v>0.20410543418924779</v>
      </c>
      <c r="AD620">
        <v>0.3882525266673254</v>
      </c>
      <c r="AE620">
        <v>0.55303194735722694</v>
      </c>
      <c r="AF620">
        <v>7.0829330979090527E-2</v>
      </c>
      <c r="AG620">
        <v>8.2533090309553317E-2</v>
      </c>
      <c r="AH620" t="s">
        <v>167</v>
      </c>
      <c r="AI620" s="1">
        <v>44562</v>
      </c>
      <c r="AJ620" t="s">
        <v>39</v>
      </c>
      <c r="AK620">
        <v>26</v>
      </c>
    </row>
    <row r="621" spans="1:37" x14ac:dyDescent="0.25">
      <c r="A621">
        <v>44586</v>
      </c>
      <c r="B621">
        <v>1.603505891150621</v>
      </c>
      <c r="C621">
        <v>2.1077885154007858</v>
      </c>
      <c r="D621">
        <v>0.79467162097150934</v>
      </c>
      <c r="E621">
        <v>1.3261242062402101</v>
      </c>
      <c r="F621">
        <v>3.9544383011470932</v>
      </c>
      <c r="G621">
        <v>0.89299601056329236</v>
      </c>
      <c r="H621">
        <v>0.96513656210178811</v>
      </c>
      <c r="I621">
        <v>0.61895218941638763</v>
      </c>
      <c r="J621">
        <v>0.29682140979013122</v>
      </c>
      <c r="K621">
        <v>0.70154179299314146</v>
      </c>
      <c r="L621">
        <v>0.79672562876542796</v>
      </c>
      <c r="M621">
        <v>1.2774140121278339</v>
      </c>
      <c r="N621">
        <v>0.67060195330080419</v>
      </c>
      <c r="O621">
        <v>1.049365471078967</v>
      </c>
      <c r="P621">
        <v>0.47700983845628209</v>
      </c>
      <c r="Q621">
        <v>5.1160622600313932</v>
      </c>
      <c r="R621">
        <v>1.3409316625706831</v>
      </c>
      <c r="S621">
        <v>1.26805993163428</v>
      </c>
      <c r="T621">
        <v>0.75682776052978584</v>
      </c>
      <c r="U621">
        <v>0.30071324856892268</v>
      </c>
      <c r="V621">
        <v>1.1786707844738069</v>
      </c>
      <c r="W621">
        <v>0.64233079206132981</v>
      </c>
      <c r="X621">
        <v>2.2726287342962639</v>
      </c>
      <c r="Y621">
        <v>0.1915455758754564</v>
      </c>
      <c r="Z621">
        <v>1.6000164789132989</v>
      </c>
      <c r="AA621">
        <v>0.65463505899425567</v>
      </c>
      <c r="AB621">
        <v>2.2948195890791192</v>
      </c>
      <c r="AC621">
        <v>0.97318117215323197</v>
      </c>
      <c r="AD621">
        <v>3.4559506053025588</v>
      </c>
      <c r="AE621">
        <v>1.910620571576102</v>
      </c>
      <c r="AF621">
        <v>1.1901239511310939</v>
      </c>
      <c r="AG621">
        <v>0.9234160531884702</v>
      </c>
      <c r="AH621" t="s">
        <v>167</v>
      </c>
      <c r="AI621" s="1">
        <v>44562</v>
      </c>
      <c r="AJ621" t="s">
        <v>40</v>
      </c>
      <c r="AK621">
        <v>25</v>
      </c>
    </row>
    <row r="622" spans="1:37" x14ac:dyDescent="0.25">
      <c r="A622">
        <v>44585</v>
      </c>
      <c r="B622">
        <v>2.2684159607477869E-2</v>
      </c>
      <c r="C622">
        <v>3.876194065947408E-3</v>
      </c>
      <c r="D622">
        <v>0</v>
      </c>
      <c r="E622">
        <v>5.6988236013849093E-2</v>
      </c>
      <c r="F622">
        <v>2.7228262159824349E-3</v>
      </c>
      <c r="G622">
        <v>5.9031897906839585E-4</v>
      </c>
      <c r="H622">
        <v>9.563041731606753E-4</v>
      </c>
      <c r="I622">
        <v>4.5847834845134886E-3</v>
      </c>
      <c r="J622">
        <v>0</v>
      </c>
      <c r="K622">
        <v>3.894472377811473E-3</v>
      </c>
      <c r="L622">
        <v>3.3292898088107682E-2</v>
      </c>
      <c r="M622">
        <v>1.5828986579570451E-3</v>
      </c>
      <c r="N622">
        <v>7.3669799847570514E-4</v>
      </c>
      <c r="O622">
        <v>2.8705086418429521E-2</v>
      </c>
      <c r="P622">
        <v>1.6874610493957869E-2</v>
      </c>
      <c r="Q622">
        <v>9.1560192597085643E-2</v>
      </c>
      <c r="R622">
        <v>0</v>
      </c>
      <c r="S622">
        <v>1.7511972902083339E-2</v>
      </c>
      <c r="T622">
        <v>2.9074839284674221E-3</v>
      </c>
      <c r="U622">
        <v>0</v>
      </c>
      <c r="V622">
        <v>6.8046234941095754E-3</v>
      </c>
      <c r="W622">
        <v>1.320662802463377E-2</v>
      </c>
      <c r="X622">
        <v>1.32079154480465E-2</v>
      </c>
      <c r="Y622">
        <v>0.34250712762225632</v>
      </c>
      <c r="Z622">
        <v>2.6009803205074501E-2</v>
      </c>
      <c r="AA622">
        <v>3.786972394142319E-3</v>
      </c>
      <c r="AB622">
        <v>2.35245334809214E-2</v>
      </c>
      <c r="AC622">
        <v>6.8092317581365594E-2</v>
      </c>
      <c r="AD622">
        <v>4.6629546051103671E-2</v>
      </c>
      <c r="AE622">
        <v>8.4330202468064358E-3</v>
      </c>
      <c r="AF622">
        <v>3.6768984899351452E-2</v>
      </c>
      <c r="AG622">
        <v>2.896169316982093E-3</v>
      </c>
      <c r="AH622" t="s">
        <v>167</v>
      </c>
      <c r="AI622" s="1">
        <v>44562</v>
      </c>
      <c r="AJ622" t="s">
        <v>41</v>
      </c>
      <c r="AK622">
        <v>24</v>
      </c>
    </row>
    <row r="623" spans="1:37" x14ac:dyDescent="0.25">
      <c r="A623">
        <v>44582</v>
      </c>
      <c r="B623">
        <v>0.3416563969121687</v>
      </c>
      <c r="C623">
        <v>1.1258880736449091</v>
      </c>
      <c r="D623">
        <v>0.56410633212633809</v>
      </c>
      <c r="E623">
        <v>0.74371940654451774</v>
      </c>
      <c r="F623">
        <v>2.7422925374808241E-2</v>
      </c>
      <c r="G623">
        <v>6.4238871708755432E-2</v>
      </c>
      <c r="H623">
        <v>1.2876799270237349E-2</v>
      </c>
      <c r="I623">
        <v>0.1695249030991744</v>
      </c>
      <c r="J623">
        <v>3.0461660019631949</v>
      </c>
      <c r="K623">
        <v>0.1166975760705196</v>
      </c>
      <c r="L623">
        <v>2.8766688780728231E-2</v>
      </c>
      <c r="M623">
        <v>2.582346326843396E-2</v>
      </c>
      <c r="N623">
        <v>0.1222794122042255</v>
      </c>
      <c r="O623">
        <v>7.6143325923299573E-2</v>
      </c>
      <c r="P623">
        <v>0.77551988021728313</v>
      </c>
      <c r="Q623">
        <v>0.49481813412139553</v>
      </c>
      <c r="R623">
        <v>0.27952733475922581</v>
      </c>
      <c r="S623">
        <v>0.2346977035979394</v>
      </c>
      <c r="T623">
        <v>9.2446643327727465E-2</v>
      </c>
      <c r="U623">
        <v>2.1463050116911409E-3</v>
      </c>
      <c r="V623">
        <v>0.19542205854093039</v>
      </c>
      <c r="W623">
        <v>7.5604560892918879E-2</v>
      </c>
      <c r="X623">
        <v>0.25947194531368012</v>
      </c>
      <c r="Y623">
        <v>4.6937644007111493E-2</v>
      </c>
      <c r="Z623">
        <v>0.44431643258756892</v>
      </c>
      <c r="AA623">
        <v>0.388825180290989</v>
      </c>
      <c r="AB623">
        <v>0.17428833018974049</v>
      </c>
      <c r="AC623">
        <v>7.0460165221524762E-2</v>
      </c>
      <c r="AD623">
        <v>0.32345601362444748</v>
      </c>
      <c r="AE623">
        <v>0.19365346245681109</v>
      </c>
      <c r="AF623">
        <v>0.33292592680912891</v>
      </c>
      <c r="AG623">
        <v>0.45028387314665891</v>
      </c>
      <c r="AH623" t="s">
        <v>168</v>
      </c>
      <c r="AI623" s="1">
        <v>44562</v>
      </c>
      <c r="AJ623" t="s">
        <v>43</v>
      </c>
      <c r="AK623">
        <v>21</v>
      </c>
    </row>
    <row r="624" spans="1:37" x14ac:dyDescent="0.25">
      <c r="A624">
        <v>44581</v>
      </c>
      <c r="B624">
        <v>2.264138624300732</v>
      </c>
      <c r="C624">
        <v>0.93666894155359925</v>
      </c>
      <c r="D624">
        <v>0.42023247624421778</v>
      </c>
      <c r="E624">
        <v>4.3441027498504976</v>
      </c>
      <c r="F624">
        <v>3.7127175828702659</v>
      </c>
      <c r="G624">
        <v>1.5270168270016531</v>
      </c>
      <c r="H624">
        <v>2.6796466705476729</v>
      </c>
      <c r="I624">
        <v>1.1600518852875821</v>
      </c>
      <c r="J624">
        <v>0.89332089649453172</v>
      </c>
      <c r="K624">
        <v>0.61455108042314066</v>
      </c>
      <c r="L624">
        <v>0.8948411448855067</v>
      </c>
      <c r="M624">
        <v>1.7764729765127569</v>
      </c>
      <c r="N624">
        <v>1.5263888766420639</v>
      </c>
      <c r="O624">
        <v>1.069430050053827</v>
      </c>
      <c r="P624">
        <v>1.8317965677686721</v>
      </c>
      <c r="Q624">
        <v>0.80759723062653854</v>
      </c>
      <c r="R624">
        <v>2.8961233183784731</v>
      </c>
      <c r="S624">
        <v>1.227600246126856</v>
      </c>
      <c r="T624">
        <v>0.92024376444427081</v>
      </c>
      <c r="U624">
        <v>1.7282673217512861</v>
      </c>
      <c r="V624">
        <v>3.0175303556981188</v>
      </c>
      <c r="W624">
        <v>2.233928782016406</v>
      </c>
      <c r="X624">
        <v>3.7106215734472321</v>
      </c>
      <c r="Y624">
        <v>1.0551999946547641</v>
      </c>
      <c r="Z624">
        <v>3.1508699151018491</v>
      </c>
      <c r="AA624">
        <v>1.4225330115894479</v>
      </c>
      <c r="AB624">
        <v>1.790125261888637</v>
      </c>
      <c r="AC624">
        <v>1.1469710330652481</v>
      </c>
      <c r="AD624">
        <v>0.62843164121436723</v>
      </c>
      <c r="AE624">
        <v>1.4074767823227661</v>
      </c>
      <c r="AF624">
        <v>2.5574190894101378</v>
      </c>
      <c r="AG624">
        <v>3.1947811791211151</v>
      </c>
      <c r="AH624" t="s">
        <v>168</v>
      </c>
      <c r="AI624" s="1">
        <v>44562</v>
      </c>
      <c r="AJ624" t="s">
        <v>38</v>
      </c>
      <c r="AK624">
        <v>20</v>
      </c>
    </row>
    <row r="625" spans="1:37" x14ac:dyDescent="0.25">
      <c r="A625">
        <v>44580</v>
      </c>
      <c r="B625">
        <v>0.38536130123239359</v>
      </c>
      <c r="C625">
        <v>0.86052849013564403</v>
      </c>
      <c r="D625">
        <v>2.319483795840763E-4</v>
      </c>
      <c r="E625">
        <v>0.2601877490756323</v>
      </c>
      <c r="F625">
        <v>2.8280977885015912</v>
      </c>
      <c r="G625">
        <v>1.2168541095611931</v>
      </c>
      <c r="H625">
        <v>0.84299403856590827</v>
      </c>
      <c r="I625">
        <v>0.2116175380603072</v>
      </c>
      <c r="J625">
        <v>5.5859070073706239E-5</v>
      </c>
      <c r="K625">
        <v>0.21386595392443339</v>
      </c>
      <c r="L625">
        <v>0.2860583927720311</v>
      </c>
      <c r="M625">
        <v>0.31697249687244511</v>
      </c>
      <c r="N625">
        <v>0.35841431269528551</v>
      </c>
      <c r="O625">
        <v>0.13183001353517659</v>
      </c>
      <c r="P625">
        <v>0.4113035612319077</v>
      </c>
      <c r="Q625">
        <v>7.7982050556670832E-2</v>
      </c>
      <c r="R625">
        <v>1.2153003199495569</v>
      </c>
      <c r="S625">
        <v>7.1886896224391719E-2</v>
      </c>
      <c r="T625">
        <v>0.42183337048931568</v>
      </c>
      <c r="U625">
        <v>0.51693853853807992</v>
      </c>
      <c r="V625">
        <v>3.371075269691632E-2</v>
      </c>
      <c r="W625">
        <v>0.83651088246577687</v>
      </c>
      <c r="X625">
        <v>0.1598554462266468</v>
      </c>
      <c r="Y625">
        <v>4.6856675163335727E-2</v>
      </c>
      <c r="Z625">
        <v>0.41794524888193851</v>
      </c>
      <c r="AA625">
        <v>0.28593819430284712</v>
      </c>
      <c r="AB625">
        <v>0.48270508156093678</v>
      </c>
      <c r="AC625">
        <v>0.182595496054239</v>
      </c>
      <c r="AD625">
        <v>7.5667417661748337E-2</v>
      </c>
      <c r="AE625">
        <v>0.68740234603030759</v>
      </c>
      <c r="AF625">
        <v>0.31423179254910211</v>
      </c>
      <c r="AG625">
        <v>0.37160602686613758</v>
      </c>
      <c r="AH625" t="s">
        <v>168</v>
      </c>
      <c r="AI625" s="1">
        <v>44562</v>
      </c>
      <c r="AJ625" t="s">
        <v>39</v>
      </c>
      <c r="AK625">
        <v>19</v>
      </c>
    </row>
    <row r="626" spans="1:37" x14ac:dyDescent="0.25">
      <c r="A626">
        <v>44579</v>
      </c>
      <c r="B626">
        <v>0.1500585429020079</v>
      </c>
      <c r="C626">
        <v>8.3471411743855403E-2</v>
      </c>
      <c r="D626">
        <v>6.0563147036159393E-2</v>
      </c>
      <c r="E626">
        <v>5.1145364825162923E-2</v>
      </c>
      <c r="F626">
        <v>3.085985357904876E-2</v>
      </c>
      <c r="G626">
        <v>1.1706629088462039E-2</v>
      </c>
      <c r="H626">
        <v>1.878929279521201E-3</v>
      </c>
      <c r="I626">
        <v>9.2669842144370046E-2</v>
      </c>
      <c r="J626">
        <v>0.69294556598487356</v>
      </c>
      <c r="K626">
        <v>0.2161120937936748</v>
      </c>
      <c r="L626">
        <v>0.37064649216874468</v>
      </c>
      <c r="M626">
        <v>7.7772839064844546E-3</v>
      </c>
      <c r="N626">
        <v>0.35064759281607988</v>
      </c>
      <c r="O626">
        <v>6.6775880670595963E-2</v>
      </c>
      <c r="P626">
        <v>1.320300614595126E-2</v>
      </c>
      <c r="Q626">
        <v>8.6332802660179536E-2</v>
      </c>
      <c r="R626">
        <v>0.1755969342107738</v>
      </c>
      <c r="S626">
        <v>4.8927260795198067E-2</v>
      </c>
      <c r="T626">
        <v>0.32122243821156871</v>
      </c>
      <c r="U626">
        <v>0</v>
      </c>
      <c r="V626">
        <v>9.5474361562744893E-3</v>
      </c>
      <c r="W626">
        <v>8.6611699709480804E-3</v>
      </c>
      <c r="X626">
        <v>3.2833517081875742E-2</v>
      </c>
      <c r="Y626">
        <v>8.4348694597633112E-2</v>
      </c>
      <c r="Z626">
        <v>4.0850840764674559E-2</v>
      </c>
      <c r="AA626">
        <v>0.22463444493733631</v>
      </c>
      <c r="AB626">
        <v>0.1018786596560419</v>
      </c>
      <c r="AC626">
        <v>7.8445187422976168E-2</v>
      </c>
      <c r="AD626">
        <v>9.9733455362826795E-2</v>
      </c>
      <c r="AE626">
        <v>0.18859834259801819</v>
      </c>
      <c r="AF626">
        <v>4.2273014402949172E-2</v>
      </c>
      <c r="AG626">
        <v>0.1127214957792699</v>
      </c>
      <c r="AH626" t="s">
        <v>168</v>
      </c>
      <c r="AI626" s="1">
        <v>44562</v>
      </c>
      <c r="AJ626" t="s">
        <v>40</v>
      </c>
      <c r="AK626">
        <v>18</v>
      </c>
    </row>
    <row r="627" spans="1:37" x14ac:dyDescent="0.25">
      <c r="A627">
        <v>44578</v>
      </c>
      <c r="B627">
        <v>3.3676372601591273E-2</v>
      </c>
      <c r="C627">
        <v>0</v>
      </c>
      <c r="D627">
        <v>0</v>
      </c>
      <c r="E627">
        <v>2.6885879214833309E-2</v>
      </c>
      <c r="F627">
        <v>9.7690782239493322E-5</v>
      </c>
      <c r="G627">
        <v>8.5780839431923005E-3</v>
      </c>
      <c r="H627">
        <v>0</v>
      </c>
      <c r="I627">
        <v>6.9109122731697392E-2</v>
      </c>
      <c r="J627">
        <v>0</v>
      </c>
      <c r="K627">
        <v>2.21561111577607E-2</v>
      </c>
      <c r="L627">
        <v>2.30265223671265E-4</v>
      </c>
      <c r="M627">
        <v>1.2067870290120031E-3</v>
      </c>
      <c r="N627">
        <v>2.1901299154200912E-3</v>
      </c>
      <c r="O627">
        <v>3.9847018315305937E-3</v>
      </c>
      <c r="P627">
        <v>5.9804574567799166E-3</v>
      </c>
      <c r="Q627">
        <v>2.7087666845377039E-2</v>
      </c>
      <c r="R627">
        <v>0</v>
      </c>
      <c r="S627">
        <v>2.32927599452229E-2</v>
      </c>
      <c r="T627">
        <v>0.32410335303714533</v>
      </c>
      <c r="U627">
        <v>0</v>
      </c>
      <c r="V627">
        <v>0</v>
      </c>
      <c r="W627">
        <v>7.3805951795531118E-5</v>
      </c>
      <c r="X627">
        <v>0.2316540608493817</v>
      </c>
      <c r="Y627">
        <v>0</v>
      </c>
      <c r="Z627">
        <v>5.195936367578162E-2</v>
      </c>
      <c r="AA627">
        <v>8.0637765974762611E-3</v>
      </c>
      <c r="AB627">
        <v>4.6390782047082253E-2</v>
      </c>
      <c r="AC627">
        <v>3.5559937544901152E-4</v>
      </c>
      <c r="AD627">
        <v>2.2609976959633252E-2</v>
      </c>
      <c r="AE627">
        <v>3.913248385426611E-3</v>
      </c>
      <c r="AF627">
        <v>9.7438244733586993E-3</v>
      </c>
      <c r="AG627">
        <v>0.18439453224760011</v>
      </c>
      <c r="AH627" t="s">
        <v>168</v>
      </c>
      <c r="AI627" s="1">
        <v>44562</v>
      </c>
      <c r="AJ627" t="s">
        <v>41</v>
      </c>
      <c r="AK627">
        <v>17</v>
      </c>
    </row>
    <row r="628" spans="1:37" x14ac:dyDescent="0.25">
      <c r="A628">
        <v>44575</v>
      </c>
      <c r="B628">
        <v>0.42716047068127111</v>
      </c>
      <c r="C628">
        <v>0.8069285451509014</v>
      </c>
      <c r="D628">
        <v>2.8002522071882151E-2</v>
      </c>
      <c r="E628">
        <v>0.32014076859036839</v>
      </c>
      <c r="F628">
        <v>2.027645188066403</v>
      </c>
      <c r="G628">
        <v>9.2440769376437804E-2</v>
      </c>
      <c r="H628">
        <v>0.25276705775265967</v>
      </c>
      <c r="I628">
        <v>0.58297282299102848</v>
      </c>
      <c r="J628">
        <v>0.1178364668512884</v>
      </c>
      <c r="K628">
        <v>0.64080985520187261</v>
      </c>
      <c r="L628">
        <v>2.0351585344727582E-2</v>
      </c>
      <c r="M628">
        <v>0.3721073944371765</v>
      </c>
      <c r="N628">
        <v>0.2134394351219247</v>
      </c>
      <c r="O628">
        <v>0.42076130406306528</v>
      </c>
      <c r="P628">
        <v>0.27213435810473302</v>
      </c>
      <c r="Q628">
        <v>0.1864712731253067</v>
      </c>
      <c r="R628">
        <v>2.4930672250435239E-2</v>
      </c>
      <c r="S628">
        <v>4.8584659886625366E-3</v>
      </c>
      <c r="T628">
        <v>0.32147534408473372</v>
      </c>
      <c r="U628">
        <v>0.105820523184967</v>
      </c>
      <c r="V628">
        <v>0.1141561335675067</v>
      </c>
      <c r="W628">
        <v>0.13016736482853769</v>
      </c>
      <c r="X628">
        <v>0.80586988294148265</v>
      </c>
      <c r="Y628">
        <v>0.25152289814708412</v>
      </c>
      <c r="Z628">
        <v>0.38045071017582882</v>
      </c>
      <c r="AA628">
        <v>0.34247028579977989</v>
      </c>
      <c r="AB628">
        <v>0.43999722539618008</v>
      </c>
      <c r="AC628">
        <v>0.19904058588789261</v>
      </c>
      <c r="AD628">
        <v>7.2398620466203212E-2</v>
      </c>
      <c r="AE628">
        <v>0.49317607614147357</v>
      </c>
      <c r="AF628">
        <v>0.32444898341116718</v>
      </c>
      <c r="AG628">
        <v>0.46030093836897168</v>
      </c>
      <c r="AH628" t="s">
        <v>169</v>
      </c>
      <c r="AI628" s="1">
        <v>44562</v>
      </c>
      <c r="AJ628" t="s">
        <v>43</v>
      </c>
      <c r="AK628">
        <v>14</v>
      </c>
    </row>
    <row r="629" spans="1:37" x14ac:dyDescent="0.25">
      <c r="A629">
        <v>44574</v>
      </c>
      <c r="B629">
        <v>5.6745129188669308E-2</v>
      </c>
      <c r="C629">
        <v>1.9002735785562049E-2</v>
      </c>
      <c r="D629">
        <v>0.7774517567485143</v>
      </c>
      <c r="E629">
        <v>1.0141518892616211E-2</v>
      </c>
      <c r="F629">
        <v>5.753662886272843E-2</v>
      </c>
      <c r="G629">
        <v>5.2554942978873288E-2</v>
      </c>
      <c r="H629">
        <v>6.4429861559035267E-2</v>
      </c>
      <c r="I629">
        <v>9.5614691918825573E-2</v>
      </c>
      <c r="J629">
        <v>7.7578729887778503E-3</v>
      </c>
      <c r="K629">
        <v>0.52962349837674438</v>
      </c>
      <c r="L629">
        <v>0.32677894260913509</v>
      </c>
      <c r="M629">
        <v>9.4761318669653542E-3</v>
      </c>
      <c r="N629">
        <v>5.405985060979434E-2</v>
      </c>
      <c r="O629">
        <v>1.986211767414714E-4</v>
      </c>
      <c r="P629">
        <v>4.0858237736612853E-2</v>
      </c>
      <c r="Q629">
        <v>1.6509653708949919E-2</v>
      </c>
      <c r="R629">
        <v>0</v>
      </c>
      <c r="S629">
        <v>5.0330312840793007E-2</v>
      </c>
      <c r="T629">
        <v>0.26785343224890001</v>
      </c>
      <c r="U629">
        <v>0</v>
      </c>
      <c r="V629">
        <v>4.8806323671467029E-5</v>
      </c>
      <c r="W629">
        <v>0</v>
      </c>
      <c r="X629">
        <v>3.9501524955871191E-2</v>
      </c>
      <c r="Y629">
        <v>2.3663463997349199E-2</v>
      </c>
      <c r="Z629">
        <v>3.4220232333564783E-2</v>
      </c>
      <c r="AA629">
        <v>8.6884075530694702E-2</v>
      </c>
      <c r="AB629">
        <v>5.5594000344182992E-2</v>
      </c>
      <c r="AC629">
        <v>0.12624839756812639</v>
      </c>
      <c r="AD629">
        <v>5.2091063914787253E-2</v>
      </c>
      <c r="AE629">
        <v>3.7606121152591571E-2</v>
      </c>
      <c r="AF629">
        <v>6.0753852696136118E-2</v>
      </c>
      <c r="AG629">
        <v>5.4620214332878572E-2</v>
      </c>
      <c r="AH629" t="s">
        <v>169</v>
      </c>
      <c r="AI629" s="1">
        <v>44562</v>
      </c>
      <c r="AJ629" t="s">
        <v>38</v>
      </c>
      <c r="AK629">
        <v>13</v>
      </c>
    </row>
    <row r="630" spans="1:37" x14ac:dyDescent="0.25">
      <c r="A630">
        <v>44573</v>
      </c>
      <c r="B630">
        <v>0.88970066406487958</v>
      </c>
      <c r="C630">
        <v>0.86810274374189811</v>
      </c>
      <c r="D630">
        <v>6.2078361615448677E-2</v>
      </c>
      <c r="E630">
        <v>8.8651259512409875E-2</v>
      </c>
      <c r="F630">
        <v>1.3661567745755989</v>
      </c>
      <c r="G630">
        <v>1.095183052038091</v>
      </c>
      <c r="H630">
        <v>0.58861395356889168</v>
      </c>
      <c r="I630">
        <v>1.332658565634296</v>
      </c>
      <c r="J630">
        <v>2.831093756282308</v>
      </c>
      <c r="K630">
        <v>0.61594939971837281</v>
      </c>
      <c r="L630">
        <v>0.46095585143436391</v>
      </c>
      <c r="M630">
        <v>0.7178479073967251</v>
      </c>
      <c r="N630">
        <v>0.32659323636911142</v>
      </c>
      <c r="O630">
        <v>0.18764927278548821</v>
      </c>
      <c r="P630">
        <v>0.2424923799786102</v>
      </c>
      <c r="Q630">
        <v>5.0767267944604004</v>
      </c>
      <c r="R630">
        <v>7.0672457090522139E-2</v>
      </c>
      <c r="S630">
        <v>0.55728088099753459</v>
      </c>
      <c r="T630">
        <v>0.37321740189828828</v>
      </c>
      <c r="U630">
        <v>0.41856867400332398</v>
      </c>
      <c r="V630">
        <v>0.1171450474757741</v>
      </c>
      <c r="W630">
        <v>0.88134919538346623</v>
      </c>
      <c r="X630">
        <v>1.103258632059857</v>
      </c>
      <c r="Y630">
        <v>0.52441107816022126</v>
      </c>
      <c r="Z630">
        <v>0.67138983784152051</v>
      </c>
      <c r="AA630">
        <v>0.69294543670133157</v>
      </c>
      <c r="AB630">
        <v>1.359444082246011</v>
      </c>
      <c r="AC630">
        <v>0.52826580991716554</v>
      </c>
      <c r="AD630">
        <v>2.1734934587721302</v>
      </c>
      <c r="AE630">
        <v>1.3968502964122911</v>
      </c>
      <c r="AF630">
        <v>0.47848181961655428</v>
      </c>
      <c r="AG630">
        <v>0.68934212023568708</v>
      </c>
      <c r="AH630" t="s">
        <v>169</v>
      </c>
      <c r="AI630" s="1">
        <v>44562</v>
      </c>
      <c r="AJ630" t="s">
        <v>39</v>
      </c>
      <c r="AK630">
        <v>12</v>
      </c>
    </row>
    <row r="631" spans="1:37" x14ac:dyDescent="0.25">
      <c r="A631">
        <v>44572</v>
      </c>
      <c r="B631">
        <v>0.28527633803922248</v>
      </c>
      <c r="C631">
        <v>4.085577205468008E-3</v>
      </c>
      <c r="D631">
        <v>1.772794844290838E-2</v>
      </c>
      <c r="E631">
        <v>1.2739301344560781</v>
      </c>
      <c r="F631">
        <v>1.6288849579628739</v>
      </c>
      <c r="G631">
        <v>2.8449872172436601E-2</v>
      </c>
      <c r="H631">
        <v>8.8968220487147965E-3</v>
      </c>
      <c r="I631">
        <v>6.5566043746050184E-2</v>
      </c>
      <c r="J631">
        <v>2.080771401723793E-4</v>
      </c>
      <c r="K631">
        <v>7.2564271952327451E-3</v>
      </c>
      <c r="L631">
        <v>2.6279684792160571E-2</v>
      </c>
      <c r="M631">
        <v>1.633967654449843E-2</v>
      </c>
      <c r="N631">
        <v>9.8690514062068121E-2</v>
      </c>
      <c r="O631">
        <v>8.2565512183776099E-2</v>
      </c>
      <c r="P631">
        <v>0.34486431571418069</v>
      </c>
      <c r="Q631">
        <v>4.7360632271257988E-2</v>
      </c>
      <c r="R631">
        <v>7.3821122148227491E-4</v>
      </c>
      <c r="S631">
        <v>7.3412816720716425E-4</v>
      </c>
      <c r="T631">
        <v>8.3214751837050634E-3</v>
      </c>
      <c r="U631">
        <v>0</v>
      </c>
      <c r="V631">
        <v>2.7008711582783688E-3</v>
      </c>
      <c r="W631">
        <v>1.919356621843385E-2</v>
      </c>
      <c r="X631">
        <v>0.68120197075754552</v>
      </c>
      <c r="Y631">
        <v>4.2502224593506709E-3</v>
      </c>
      <c r="Z631">
        <v>0.50275069952643858</v>
      </c>
      <c r="AA631">
        <v>0.109328629998002</v>
      </c>
      <c r="AB631">
        <v>0.1029205998217549</v>
      </c>
      <c r="AC631">
        <v>1.699744992176816E-2</v>
      </c>
      <c r="AD631">
        <v>7.7470586507848396E-2</v>
      </c>
      <c r="AE631">
        <v>0.1114373488994013</v>
      </c>
      <c r="AF631">
        <v>0.46459500627553069</v>
      </c>
      <c r="AG631">
        <v>0.14865675382978741</v>
      </c>
      <c r="AH631" t="s">
        <v>169</v>
      </c>
      <c r="AI631" s="1">
        <v>44562</v>
      </c>
      <c r="AJ631" t="s">
        <v>40</v>
      </c>
      <c r="AK631">
        <v>11</v>
      </c>
    </row>
    <row r="632" spans="1:37" x14ac:dyDescent="0.25">
      <c r="A632">
        <v>44571</v>
      </c>
      <c r="B632">
        <v>0.24670015251789981</v>
      </c>
      <c r="C632">
        <v>0</v>
      </c>
      <c r="D632">
        <v>0</v>
      </c>
      <c r="E632">
        <v>0.52833363058180638</v>
      </c>
      <c r="F632">
        <v>0.1986138423239576</v>
      </c>
      <c r="G632">
        <v>4.0793694717701796E-3</v>
      </c>
      <c r="H632">
        <v>2.3765503017400519E-2</v>
      </c>
      <c r="I632">
        <v>5.5147817586061118E-2</v>
      </c>
      <c r="J632">
        <v>2.5064821878778793E-4</v>
      </c>
      <c r="K632">
        <v>3.6381640911399067E-2</v>
      </c>
      <c r="L632">
        <v>2.7435965764593847E-4</v>
      </c>
      <c r="M632">
        <v>5.2027730253466709E-3</v>
      </c>
      <c r="N632">
        <v>0.20533301226028219</v>
      </c>
      <c r="O632">
        <v>0.4322769702649818</v>
      </c>
      <c r="P632">
        <v>2.079036114566823</v>
      </c>
      <c r="Q632">
        <v>1.9890401880241519E-3</v>
      </c>
      <c r="R632">
        <v>5.2719018740254267E-2</v>
      </c>
      <c r="S632">
        <v>6.6652083598085906E-3</v>
      </c>
      <c r="T632">
        <v>0.61195926172260118</v>
      </c>
      <c r="U632">
        <v>0</v>
      </c>
      <c r="V632">
        <v>0.37396540006654982</v>
      </c>
      <c r="W632">
        <v>7.1446878870241745E-2</v>
      </c>
      <c r="X632">
        <v>0.18134932692059141</v>
      </c>
      <c r="Y632">
        <v>2.1499018158042489E-3</v>
      </c>
      <c r="Z632">
        <v>0.24055212018422439</v>
      </c>
      <c r="AA632">
        <v>0.35821421645396972</v>
      </c>
      <c r="AB632">
        <v>0.24444181868576831</v>
      </c>
      <c r="AC632">
        <v>2.1821041116420249E-3</v>
      </c>
      <c r="AD632">
        <v>6.0567168469334218E-4</v>
      </c>
      <c r="AE632">
        <v>3.1221818334008201E-2</v>
      </c>
      <c r="AF632">
        <v>0.33204321522090541</v>
      </c>
      <c r="AG632">
        <v>0.45207279883906781</v>
      </c>
      <c r="AH632" t="s">
        <v>169</v>
      </c>
      <c r="AI632" s="1">
        <v>44562</v>
      </c>
      <c r="AJ632" t="s">
        <v>41</v>
      </c>
      <c r="AK632">
        <v>10</v>
      </c>
    </row>
    <row r="633" spans="1:37" x14ac:dyDescent="0.25">
      <c r="A633">
        <v>44568</v>
      </c>
      <c r="B633">
        <v>1.0022229766449959</v>
      </c>
      <c r="C633">
        <v>0.99203704826597727</v>
      </c>
      <c r="D633">
        <v>1.775790212048161E-2</v>
      </c>
      <c r="E633">
        <v>1.0801851700230261</v>
      </c>
      <c r="F633">
        <v>2.5363631556149722</v>
      </c>
      <c r="G633">
        <v>0.21057688713546041</v>
      </c>
      <c r="H633">
        <v>0.14770713163957991</v>
      </c>
      <c r="I633">
        <v>1.6627929521018541</v>
      </c>
      <c r="J633">
        <v>0.52873080726594202</v>
      </c>
      <c r="K633">
        <v>1.798839775699925</v>
      </c>
      <c r="L633">
        <v>0.2035058533969325</v>
      </c>
      <c r="M633">
        <v>1.5524770564053241</v>
      </c>
      <c r="N633">
        <v>0.31340974115311282</v>
      </c>
      <c r="O633">
        <v>7.6117640137438922E-2</v>
      </c>
      <c r="P633">
        <v>0.46789928233585049</v>
      </c>
      <c r="Q633">
        <v>0.1061335299026831</v>
      </c>
      <c r="R633">
        <v>4.6562569703939829</v>
      </c>
      <c r="S633">
        <v>7.3275590937958823E-2</v>
      </c>
      <c r="T633">
        <v>0.1044512172480063</v>
      </c>
      <c r="U633">
        <v>0</v>
      </c>
      <c r="V633">
        <v>1.648916149818324</v>
      </c>
      <c r="W633">
        <v>5.9516065998295037E-2</v>
      </c>
      <c r="X633">
        <v>2.2894223566167522</v>
      </c>
      <c r="Y633">
        <v>1.7532424155126361E-2</v>
      </c>
      <c r="Z633">
        <v>1.3920120038492709</v>
      </c>
      <c r="AA633">
        <v>0.66110419558976063</v>
      </c>
      <c r="AB633">
        <v>0.43219221827035259</v>
      </c>
      <c r="AC633">
        <v>0.62887884405278505</v>
      </c>
      <c r="AD633">
        <v>0.16784596104039179</v>
      </c>
      <c r="AE633">
        <v>0.60762811414284035</v>
      </c>
      <c r="AF633">
        <v>1.11650877533393</v>
      </c>
      <c r="AG633">
        <v>1.2170305063561699</v>
      </c>
      <c r="AH633" t="s">
        <v>170</v>
      </c>
      <c r="AI633" s="1">
        <v>44562</v>
      </c>
      <c r="AJ633" t="s">
        <v>43</v>
      </c>
      <c r="AK633">
        <v>7</v>
      </c>
    </row>
    <row r="634" spans="1:37" x14ac:dyDescent="0.25">
      <c r="A634">
        <v>44567</v>
      </c>
      <c r="B634">
        <v>0.9558897245129071</v>
      </c>
      <c r="C634">
        <v>1.0360544653135639</v>
      </c>
      <c r="D634">
        <v>6.5058321369400637E-2</v>
      </c>
      <c r="E634">
        <v>2.2780601880165099</v>
      </c>
      <c r="F634">
        <v>2.8255800978278698</v>
      </c>
      <c r="G634">
        <v>0.10198766030695661</v>
      </c>
      <c r="H634">
        <v>0.73452301717427837</v>
      </c>
      <c r="I634">
        <v>0.27531793786868419</v>
      </c>
      <c r="J634">
        <v>0.17642066375004789</v>
      </c>
      <c r="K634">
        <v>2.417424878533209E-2</v>
      </c>
      <c r="L634">
        <v>0.39244045456562099</v>
      </c>
      <c r="M634">
        <v>5.1719373645391573E-2</v>
      </c>
      <c r="N634">
        <v>0.67790605677465332</v>
      </c>
      <c r="O634">
        <v>0.88152353164466468</v>
      </c>
      <c r="P634">
        <v>2.511387167928155</v>
      </c>
      <c r="Q634">
        <v>0.35229014207060111</v>
      </c>
      <c r="R634">
        <v>2.959532589976169E-3</v>
      </c>
      <c r="S634">
        <v>2.5489305700647349E-2</v>
      </c>
      <c r="T634">
        <v>0.21074601955546479</v>
      </c>
      <c r="U634">
        <v>0</v>
      </c>
      <c r="V634">
        <v>7.099066036546535E-2</v>
      </c>
      <c r="W634">
        <v>2.147807638264668</v>
      </c>
      <c r="X634">
        <v>1.00137774485564</v>
      </c>
      <c r="Y634">
        <v>0.2018677406567069</v>
      </c>
      <c r="Z634">
        <v>1.1706202861445121</v>
      </c>
      <c r="AA634">
        <v>0.64736211598678151</v>
      </c>
      <c r="AB634">
        <v>0.74110047734520168</v>
      </c>
      <c r="AC634">
        <v>0.18232691292321729</v>
      </c>
      <c r="AD634">
        <v>0.26006634551954599</v>
      </c>
      <c r="AE634">
        <v>0.59198749439882004</v>
      </c>
      <c r="AF634">
        <v>0.89860939962760034</v>
      </c>
      <c r="AG634">
        <v>1.537646066312329</v>
      </c>
      <c r="AH634" t="s">
        <v>170</v>
      </c>
      <c r="AI634" s="1">
        <v>44562</v>
      </c>
      <c r="AJ634" t="s">
        <v>38</v>
      </c>
      <c r="AK634">
        <v>6</v>
      </c>
    </row>
    <row r="635" spans="1:37" x14ac:dyDescent="0.25">
      <c r="A635">
        <v>44566</v>
      </c>
      <c r="B635">
        <v>0.60962866715256447</v>
      </c>
      <c r="C635">
        <v>0.16143517018643491</v>
      </c>
      <c r="D635">
        <v>4.9502108122761524E-4</v>
      </c>
      <c r="E635">
        <v>0.94565178378994508</v>
      </c>
      <c r="F635">
        <v>0.16150159906263711</v>
      </c>
      <c r="G635">
        <v>1.40558444936217E-2</v>
      </c>
      <c r="H635">
        <v>0.1514462561984857</v>
      </c>
      <c r="I635">
        <v>2.7460159229936072E-2</v>
      </c>
      <c r="J635">
        <v>1.6342737954247379E-4</v>
      </c>
      <c r="K635">
        <v>4.2989098228543119</v>
      </c>
      <c r="L635">
        <v>2.28873490223695E-2</v>
      </c>
      <c r="M635">
        <v>0.40383365455883657</v>
      </c>
      <c r="N635">
        <v>8.9408832541259101E-2</v>
      </c>
      <c r="O635">
        <v>0.66422274771700562</v>
      </c>
      <c r="P635">
        <v>5.7006423363216568E-2</v>
      </c>
      <c r="Q635">
        <v>0.104169147513144</v>
      </c>
      <c r="R635">
        <v>2.9750459325512619E-3</v>
      </c>
      <c r="S635">
        <v>0.1109660110717936</v>
      </c>
      <c r="T635">
        <v>0.66957752311349505</v>
      </c>
      <c r="U635">
        <v>9.3676067444203337</v>
      </c>
      <c r="V635">
        <v>0.19557160618267019</v>
      </c>
      <c r="W635">
        <v>0.47291813991094678</v>
      </c>
      <c r="X635">
        <v>1.5369719087760749</v>
      </c>
      <c r="Y635">
        <v>1.3178621230773151</v>
      </c>
      <c r="Z635">
        <v>0.703423432738986</v>
      </c>
      <c r="AA635">
        <v>0.48305790459248599</v>
      </c>
      <c r="AB635">
        <v>0.37817961060494709</v>
      </c>
      <c r="AC635">
        <v>0.40361633256888851</v>
      </c>
      <c r="AD635">
        <v>7.5970037708259441E-2</v>
      </c>
      <c r="AE635">
        <v>0.39119349793846558</v>
      </c>
      <c r="AF635">
        <v>0.72694214909365495</v>
      </c>
      <c r="AG635">
        <v>0.54485257380786201</v>
      </c>
      <c r="AH635" t="s">
        <v>170</v>
      </c>
      <c r="AI635" s="1">
        <v>44562</v>
      </c>
      <c r="AJ635" t="s">
        <v>39</v>
      </c>
      <c r="AK635">
        <v>5</v>
      </c>
    </row>
    <row r="636" spans="1:37" x14ac:dyDescent="0.25">
      <c r="A636">
        <v>44565</v>
      </c>
      <c r="B636">
        <v>1.3451762816489929</v>
      </c>
      <c r="C636">
        <v>0.2048689366636561</v>
      </c>
      <c r="D636">
        <v>7.7921238254087574E-2</v>
      </c>
      <c r="E636">
        <v>0.94465641490523156</v>
      </c>
      <c r="F636">
        <v>1.6803483109664039</v>
      </c>
      <c r="G636">
        <v>0.5327341569328562</v>
      </c>
      <c r="H636">
        <v>1.358496711153387</v>
      </c>
      <c r="I636">
        <v>1.411428279929529</v>
      </c>
      <c r="J636">
        <v>5.1974509000246716</v>
      </c>
      <c r="K636">
        <v>0.57634827831972957</v>
      </c>
      <c r="L636">
        <v>4.2732339035697772E-2</v>
      </c>
      <c r="M636">
        <v>4.1490938075843209</v>
      </c>
      <c r="N636">
        <v>0.57546042400597019</v>
      </c>
      <c r="O636">
        <v>0.19485274911323031</v>
      </c>
      <c r="P636">
        <v>6.6123107928158717E-2</v>
      </c>
      <c r="Q636">
        <v>0.2197070036257498</v>
      </c>
      <c r="R636">
        <v>0.16875550635261249</v>
      </c>
      <c r="S636">
        <v>0.28230655225640272</v>
      </c>
      <c r="T636">
        <v>0.63742036339737518</v>
      </c>
      <c r="U636">
        <v>0.1003895243052616</v>
      </c>
      <c r="V636">
        <v>1.079536074923283</v>
      </c>
      <c r="W636">
        <v>4.1557067164641737</v>
      </c>
      <c r="X636">
        <v>1.8513237151003059</v>
      </c>
      <c r="Y636">
        <v>8.2820940158769452E-2</v>
      </c>
      <c r="Z636">
        <v>1.270304459985069</v>
      </c>
      <c r="AA636">
        <v>1.054300066214036</v>
      </c>
      <c r="AB636">
        <v>0.77300628208221878</v>
      </c>
      <c r="AC636">
        <v>1.1784618357094789</v>
      </c>
      <c r="AD636">
        <v>1.254968974084389</v>
      </c>
      <c r="AE636">
        <v>1.3810334913233779</v>
      </c>
      <c r="AF636">
        <v>1.3994518432779941</v>
      </c>
      <c r="AG636">
        <v>0.42698907409567533</v>
      </c>
      <c r="AH636" t="s">
        <v>170</v>
      </c>
      <c r="AI636" s="1">
        <v>44562</v>
      </c>
      <c r="AJ636" t="s">
        <v>40</v>
      </c>
      <c r="AK636">
        <v>4</v>
      </c>
    </row>
    <row r="637" spans="1:37" x14ac:dyDescent="0.25">
      <c r="A637">
        <v>44561</v>
      </c>
      <c r="B637">
        <v>0.78030318483879346</v>
      </c>
      <c r="C637">
        <v>5.427997679535463E-2</v>
      </c>
      <c r="D637">
        <v>1.144054732280132</v>
      </c>
      <c r="E637">
        <v>0.40428898195861068</v>
      </c>
      <c r="F637">
        <v>0.33719684396872901</v>
      </c>
      <c r="G637">
        <v>3.649561175512362E-3</v>
      </c>
      <c r="H637">
        <v>0.51234167195370817</v>
      </c>
      <c r="I637">
        <v>1.6076820514759591</v>
      </c>
      <c r="J637">
        <v>1.17258129452175E-2</v>
      </c>
      <c r="K637">
        <v>3.1895084581878209E-2</v>
      </c>
      <c r="L637">
        <v>1.0151434699442601</v>
      </c>
      <c r="M637">
        <v>5.9556409227092898E-2</v>
      </c>
      <c r="N637">
        <v>0.21327783018144911</v>
      </c>
      <c r="O637">
        <v>0.45502683238107</v>
      </c>
      <c r="P637">
        <v>0.1648815462260578</v>
      </c>
      <c r="Q637">
        <v>1.9774771617663029</v>
      </c>
      <c r="R637">
        <v>0.15243236847654179</v>
      </c>
      <c r="S637">
        <v>1.470530405477642</v>
      </c>
      <c r="T637">
        <v>0.30779708909666792</v>
      </c>
      <c r="U637">
        <v>1.5587041593867559E-3</v>
      </c>
      <c r="V637">
        <v>0.29605661499630093</v>
      </c>
      <c r="W637">
        <v>7.2650329087228294E-2</v>
      </c>
      <c r="X637">
        <v>0.19042518329232569</v>
      </c>
      <c r="Y637">
        <v>4.5259827926697202E-3</v>
      </c>
      <c r="Z637">
        <v>0.40358174705875088</v>
      </c>
      <c r="AA637">
        <v>0.22589967325604679</v>
      </c>
      <c r="AB637">
        <v>0.84500078853627913</v>
      </c>
      <c r="AC637">
        <v>0.65756724401106259</v>
      </c>
      <c r="AD637">
        <v>0.51622683003230829</v>
      </c>
      <c r="AE637">
        <v>0.3936115028674903</v>
      </c>
      <c r="AF637">
        <v>0.30584073544736612</v>
      </c>
      <c r="AG637">
        <v>1.174823502547234</v>
      </c>
      <c r="AH637" t="s">
        <v>171</v>
      </c>
      <c r="AI637" s="1">
        <v>44531</v>
      </c>
      <c r="AJ637" t="s">
        <v>43</v>
      </c>
      <c r="AK637">
        <v>31</v>
      </c>
    </row>
    <row r="638" spans="1:37" x14ac:dyDescent="0.25">
      <c r="A638">
        <v>44560</v>
      </c>
      <c r="B638">
        <v>0.85924659173043494</v>
      </c>
      <c r="C638">
        <v>0.14969225958819971</v>
      </c>
      <c r="D638">
        <v>0.1767839467403452</v>
      </c>
      <c r="E638">
        <v>7.1107497741901962E-2</v>
      </c>
      <c r="F638">
        <v>0.14311921959405621</v>
      </c>
      <c r="G638">
        <v>10.57115254787638</v>
      </c>
      <c r="H638">
        <v>7.8619483620051317E-4</v>
      </c>
      <c r="I638">
        <v>0.47825674073588492</v>
      </c>
      <c r="J638">
        <v>0.39132664807141471</v>
      </c>
      <c r="K638">
        <v>0.12509139003834871</v>
      </c>
      <c r="L638">
        <v>1.7828497359786779</v>
      </c>
      <c r="M638">
        <v>3.0419744473663881E-2</v>
      </c>
      <c r="N638">
        <v>0.18658539032216601</v>
      </c>
      <c r="O638">
        <v>9.0012405557342315E-2</v>
      </c>
      <c r="P638">
        <v>1.399877487793568</v>
      </c>
      <c r="Q638">
        <v>0.10415254422298401</v>
      </c>
      <c r="R638">
        <v>0.24852951838665721</v>
      </c>
      <c r="S638">
        <v>5.3277584172469E-2</v>
      </c>
      <c r="T638">
        <v>0.4675962821397352</v>
      </c>
      <c r="U638">
        <v>8.068518335654766E-2</v>
      </c>
      <c r="V638">
        <v>6.1404543495118508E-2</v>
      </c>
      <c r="W638">
        <v>4.6767933083723658E-2</v>
      </c>
      <c r="X638">
        <v>0.18934830622818119</v>
      </c>
      <c r="Y638">
        <v>0.1635204223057988</v>
      </c>
      <c r="Z638">
        <v>1.4133428394370711</v>
      </c>
      <c r="AA638">
        <v>0.54177223473161285</v>
      </c>
      <c r="AB638">
        <v>0.17052623661066821</v>
      </c>
      <c r="AC638">
        <v>0.23272253986656319</v>
      </c>
      <c r="AD638">
        <v>4.0858342112577002E-2</v>
      </c>
      <c r="AE638">
        <v>0.84819793121713216</v>
      </c>
      <c r="AF638">
        <v>0.66300006508080789</v>
      </c>
      <c r="AG638">
        <v>1.052801428358809</v>
      </c>
      <c r="AH638" t="s">
        <v>171</v>
      </c>
      <c r="AI638" s="1">
        <v>44531</v>
      </c>
      <c r="AJ638" t="s">
        <v>38</v>
      </c>
      <c r="AK638">
        <v>30</v>
      </c>
    </row>
    <row r="639" spans="1:37" x14ac:dyDescent="0.25">
      <c r="A639">
        <v>44559</v>
      </c>
      <c r="B639">
        <v>0.65649924512700275</v>
      </c>
      <c r="C639">
        <v>0.23498111075468539</v>
      </c>
      <c r="D639">
        <v>3.11145520438578E-2</v>
      </c>
      <c r="E639">
        <v>0.67541320596109311</v>
      </c>
      <c r="F639">
        <v>0.79977410220787204</v>
      </c>
      <c r="G639">
        <v>0.60816604857422019</v>
      </c>
      <c r="H639">
        <v>0.33040857588896688</v>
      </c>
      <c r="I639">
        <v>1.8228294388471771</v>
      </c>
      <c r="J639">
        <v>8.2048034475592169E-2</v>
      </c>
      <c r="K639">
        <v>2.0458690983649431E-2</v>
      </c>
      <c r="L639">
        <v>0.28052566426525077</v>
      </c>
      <c r="M639">
        <v>7.4827703155702238E-2</v>
      </c>
      <c r="N639">
        <v>0.10606466906714559</v>
      </c>
      <c r="O639">
        <v>4.6328849920214722E-2</v>
      </c>
      <c r="P639">
        <v>0.51003781275863624</v>
      </c>
      <c r="Q639">
        <v>6.453666658776093E-2</v>
      </c>
      <c r="R639">
        <v>7.8389762378763897E-2</v>
      </c>
      <c r="S639">
        <v>0.34108469998476659</v>
      </c>
      <c r="T639">
        <v>0.52378425978263055</v>
      </c>
      <c r="U639">
        <v>0</v>
      </c>
      <c r="V639">
        <v>4.7578574934054783E-2</v>
      </c>
      <c r="W639">
        <v>0.42612613273885702</v>
      </c>
      <c r="X639">
        <v>0.37158366483798078</v>
      </c>
      <c r="Y639">
        <v>0.11193242913544819</v>
      </c>
      <c r="Z639">
        <v>0.78836628847272339</v>
      </c>
      <c r="AA639">
        <v>0.54539487502142103</v>
      </c>
      <c r="AB639">
        <v>0.36157554034479727</v>
      </c>
      <c r="AC639">
        <v>0.1084129354253824</v>
      </c>
      <c r="AD639">
        <v>1.7601989684045801E-2</v>
      </c>
      <c r="AE639">
        <v>0.16583813206893391</v>
      </c>
      <c r="AF639">
        <v>0.73358817465697612</v>
      </c>
      <c r="AG639">
        <v>1.007001117573942</v>
      </c>
      <c r="AH639" t="s">
        <v>171</v>
      </c>
      <c r="AI639" s="1">
        <v>44531</v>
      </c>
      <c r="AJ639" t="s">
        <v>39</v>
      </c>
      <c r="AK639">
        <v>29</v>
      </c>
    </row>
    <row r="640" spans="1:37" x14ac:dyDescent="0.25">
      <c r="A640">
        <v>44558</v>
      </c>
      <c r="B640">
        <v>0.8531998240257116</v>
      </c>
      <c r="C640">
        <v>0.13883419781618511</v>
      </c>
      <c r="D640">
        <v>1.535160169875856E-3</v>
      </c>
      <c r="E640">
        <v>1.5503567045677571</v>
      </c>
      <c r="F640">
        <v>0.40682795980344189</v>
      </c>
      <c r="G640">
        <v>7.0861168499661686E-3</v>
      </c>
      <c r="H640">
        <v>2.6352926437633189E-2</v>
      </c>
      <c r="I640">
        <v>0.14212383958026359</v>
      </c>
      <c r="J640">
        <v>0.2459913843644744</v>
      </c>
      <c r="K640">
        <v>0.1186241163533709</v>
      </c>
      <c r="L640">
        <v>0.1101237200303391</v>
      </c>
      <c r="M640">
        <v>2.0373566460135759</v>
      </c>
      <c r="N640">
        <v>0.84035803853694169</v>
      </c>
      <c r="O640">
        <v>0.17380584634613491</v>
      </c>
      <c r="P640">
        <v>2.7984938460538249</v>
      </c>
      <c r="Q640">
        <v>1.833522614291013</v>
      </c>
      <c r="R640">
        <v>1.9341809189951851E-2</v>
      </c>
      <c r="S640">
        <v>6.4379888048479952E-2</v>
      </c>
      <c r="T640">
        <v>0.16158928933911529</v>
      </c>
      <c r="U640">
        <v>0.18586667498163839</v>
      </c>
      <c r="V640">
        <v>2.5866295768550828E-3</v>
      </c>
      <c r="W640">
        <v>0.90486492232889459</v>
      </c>
      <c r="X640">
        <v>1.3803477662479531</v>
      </c>
      <c r="Y640">
        <v>1.4189714047800499</v>
      </c>
      <c r="Z640">
        <v>0.90687275698534242</v>
      </c>
      <c r="AA640">
        <v>0.82007109699082492</v>
      </c>
      <c r="AB640">
        <v>0.43233355044249822</v>
      </c>
      <c r="AC640">
        <v>0.82269505778195062</v>
      </c>
      <c r="AD640">
        <v>0.30785249593102509</v>
      </c>
      <c r="AE640">
        <v>0.38266898282413342</v>
      </c>
      <c r="AF640">
        <v>0.74530890212217626</v>
      </c>
      <c r="AG640">
        <v>1.662902270727971</v>
      </c>
      <c r="AH640" t="s">
        <v>171</v>
      </c>
      <c r="AI640" s="1">
        <v>44531</v>
      </c>
      <c r="AJ640" t="s">
        <v>40</v>
      </c>
      <c r="AK640">
        <v>28</v>
      </c>
    </row>
    <row r="641" spans="1:37" x14ac:dyDescent="0.25">
      <c r="A641">
        <v>44557</v>
      </c>
      <c r="B641">
        <v>0.59756456912782319</v>
      </c>
      <c r="C641">
        <v>0.71566345689032895</v>
      </c>
      <c r="D641">
        <v>9.8195146691596319E-2</v>
      </c>
      <c r="E641">
        <v>1.27779388454536</v>
      </c>
      <c r="F641">
        <v>0.2349592093879804</v>
      </c>
      <c r="G641">
        <v>4.9016334266701433E-2</v>
      </c>
      <c r="H641">
        <v>7.8193349388790467E-2</v>
      </c>
      <c r="I641">
        <v>0.53200210430455364</v>
      </c>
      <c r="J641">
        <v>0.2175390186402113</v>
      </c>
      <c r="K641">
        <v>6.2905305631269268E-2</v>
      </c>
      <c r="L641">
        <v>0.2416973936134679</v>
      </c>
      <c r="M641">
        <v>0.79438050794727799</v>
      </c>
      <c r="N641">
        <v>0.1759049719467066</v>
      </c>
      <c r="O641">
        <v>0.2576192755958428</v>
      </c>
      <c r="P641">
        <v>3.7985176302683603E-2</v>
      </c>
      <c r="Q641">
        <v>0.45102917242171953</v>
      </c>
      <c r="R641">
        <v>1.455611402665382E-2</v>
      </c>
      <c r="S641">
        <v>4.7004407143199527E-2</v>
      </c>
      <c r="T641">
        <v>0.37948433300121798</v>
      </c>
      <c r="U641">
        <v>9.58563581941103E-2</v>
      </c>
      <c r="V641">
        <v>5.9421623429982848E-2</v>
      </c>
      <c r="W641">
        <v>1.326000011103287</v>
      </c>
      <c r="X641">
        <v>0.47660477544454072</v>
      </c>
      <c r="Y641">
        <v>3.6002733427451243E-2</v>
      </c>
      <c r="Z641">
        <v>0.79058534163093641</v>
      </c>
      <c r="AA641">
        <v>0.20068432204882869</v>
      </c>
      <c r="AB641">
        <v>0.31269316041557998</v>
      </c>
      <c r="AC641">
        <v>0.37644267751338378</v>
      </c>
      <c r="AD641">
        <v>9.8839516953986489E-2</v>
      </c>
      <c r="AE641">
        <v>0.66914750709298543</v>
      </c>
      <c r="AF641">
        <v>0.55283677747304805</v>
      </c>
      <c r="AG641">
        <v>0.38181301160500752</v>
      </c>
      <c r="AH641" t="s">
        <v>171</v>
      </c>
      <c r="AI641" s="1">
        <v>44531</v>
      </c>
      <c r="AJ641" t="s">
        <v>41</v>
      </c>
      <c r="AK641">
        <v>27</v>
      </c>
    </row>
    <row r="642" spans="1:37" x14ac:dyDescent="0.25">
      <c r="A642">
        <v>44554</v>
      </c>
      <c r="B642">
        <v>0.40710049767518319</v>
      </c>
      <c r="C642">
        <v>0.54062748952183648</v>
      </c>
      <c r="D642">
        <v>0.47468245478430499</v>
      </c>
      <c r="E642">
        <v>0.37381636461905032</v>
      </c>
      <c r="F642">
        <v>0.1192332097626814</v>
      </c>
      <c r="G642">
        <v>0.3266318730886123</v>
      </c>
      <c r="H642">
        <v>1.0802838602976139</v>
      </c>
      <c r="I642">
        <v>0.35020633647579519</v>
      </c>
      <c r="J642">
        <v>1.2920494338172291E-3</v>
      </c>
      <c r="K642">
        <v>0.1070019341250005</v>
      </c>
      <c r="L642">
        <v>0.1044593974577999</v>
      </c>
      <c r="M642">
        <v>5.6755540005748062E-2</v>
      </c>
      <c r="N642">
        <v>2.8067277284470862E-2</v>
      </c>
      <c r="O642">
        <v>0.83494198991320479</v>
      </c>
      <c r="P642">
        <v>0.1849503984317428</v>
      </c>
      <c r="Q642">
        <v>3.36626009727701</v>
      </c>
      <c r="R642">
        <v>3.6960511761750618E-4</v>
      </c>
      <c r="S642">
        <v>0.21284385618805179</v>
      </c>
      <c r="T642">
        <v>8.8369372962662729E-2</v>
      </c>
      <c r="U642">
        <v>2.025453671623679E-3</v>
      </c>
      <c r="V642">
        <v>4.341603865469159E-2</v>
      </c>
      <c r="W642">
        <v>9.9617212549312176E-2</v>
      </c>
      <c r="X642">
        <v>8.9546376981295028E-2</v>
      </c>
      <c r="Y642">
        <v>6.2023589256084916E-3</v>
      </c>
      <c r="Z642">
        <v>0.33016976042808271</v>
      </c>
      <c r="AA642">
        <v>9.1320554879746482E-2</v>
      </c>
      <c r="AB642">
        <v>0.94635810581511448</v>
      </c>
      <c r="AC642">
        <v>8.348092266374485E-2</v>
      </c>
      <c r="AD642">
        <v>0.72320313084652776</v>
      </c>
      <c r="AE642">
        <v>0.5632204726242247</v>
      </c>
      <c r="AF642">
        <v>0.24084087294493089</v>
      </c>
      <c r="AG642">
        <v>0.31685533626128531</v>
      </c>
      <c r="AH642" t="s">
        <v>172</v>
      </c>
      <c r="AI642" s="1">
        <v>44531</v>
      </c>
      <c r="AJ642" t="s">
        <v>43</v>
      </c>
      <c r="AK642">
        <v>24</v>
      </c>
    </row>
    <row r="643" spans="1:37" x14ac:dyDescent="0.25">
      <c r="A643">
        <v>44553</v>
      </c>
      <c r="B643">
        <v>1.1363163501810529</v>
      </c>
      <c r="C643">
        <v>5.2601548557717134E-3</v>
      </c>
      <c r="D643">
        <v>3.3139441767087448E-2</v>
      </c>
      <c r="E643">
        <v>0.9828777552113831</v>
      </c>
      <c r="F643">
        <v>0.110530877022482</v>
      </c>
      <c r="G643">
        <v>0.1522890171929171</v>
      </c>
      <c r="H643">
        <v>0.96081700102514278</v>
      </c>
      <c r="I643">
        <v>0.34297487631191048</v>
      </c>
      <c r="J643">
        <v>4.8554997455382782</v>
      </c>
      <c r="K643">
        <v>1.394297943986357E-2</v>
      </c>
      <c r="L643">
        <v>3.7058961885662778</v>
      </c>
      <c r="M643">
        <v>0.16471511755686771</v>
      </c>
      <c r="N643">
        <v>0.29428998718697358</v>
      </c>
      <c r="O643">
        <v>0.82907345035756796</v>
      </c>
      <c r="P643">
        <v>1.71174148762564</v>
      </c>
      <c r="Q643">
        <v>0.3092554005894454</v>
      </c>
      <c r="R643">
        <v>3.2256290916760397E-2</v>
      </c>
      <c r="S643">
        <v>0.63382153162208033</v>
      </c>
      <c r="T643">
        <v>0.69063389510677098</v>
      </c>
      <c r="U643">
        <v>5.0110670100248257E-2</v>
      </c>
      <c r="V643">
        <v>0.92424739153688318</v>
      </c>
      <c r="W643">
        <v>0.48872769803655952</v>
      </c>
      <c r="X643">
        <v>2.5264588554366272</v>
      </c>
      <c r="Y643">
        <v>0.17051037644966921</v>
      </c>
      <c r="Z643">
        <v>1.020283475808891</v>
      </c>
      <c r="AA643">
        <v>0.91972890003987362</v>
      </c>
      <c r="AB643">
        <v>0.80192025006481915</v>
      </c>
      <c r="AC643">
        <v>0.39990908598254682</v>
      </c>
      <c r="AD643">
        <v>0.12947806364664061</v>
      </c>
      <c r="AE643">
        <v>0.44879957793459652</v>
      </c>
      <c r="AF643">
        <v>0.80154747869766074</v>
      </c>
      <c r="AG643">
        <v>2.6847532022903149</v>
      </c>
      <c r="AH643" t="s">
        <v>172</v>
      </c>
      <c r="AI643" s="1">
        <v>44531</v>
      </c>
      <c r="AJ643" t="s">
        <v>38</v>
      </c>
      <c r="AK643">
        <v>23</v>
      </c>
    </row>
    <row r="644" spans="1:37" x14ac:dyDescent="0.25">
      <c r="A644">
        <v>44552</v>
      </c>
      <c r="B644">
        <v>0.85877822820395144</v>
      </c>
      <c r="C644">
        <v>0.119393837428241</v>
      </c>
      <c r="D644">
        <v>0</v>
      </c>
      <c r="E644">
        <v>2.2101247585999491</v>
      </c>
      <c r="F644">
        <v>0.95478335649090484</v>
      </c>
      <c r="G644">
        <v>2.0457417323660809E-2</v>
      </c>
      <c r="H644">
        <v>5.0412230951275712</v>
      </c>
      <c r="I644">
        <v>0.36536327285097869</v>
      </c>
      <c r="J644">
        <v>1.1631045161292861E-2</v>
      </c>
      <c r="K644">
        <v>8.3360102774024766E-2</v>
      </c>
      <c r="L644">
        <v>0.33510298001050998</v>
      </c>
      <c r="M644">
        <v>1.990770301462319</v>
      </c>
      <c r="N644">
        <v>0.24359256926362469</v>
      </c>
      <c r="O644">
        <v>0.44579642044057471</v>
      </c>
      <c r="P644">
        <v>0.10762967746128441</v>
      </c>
      <c r="Q644">
        <v>4.1887623515070721E-2</v>
      </c>
      <c r="R644">
        <v>8.557550234528569E-3</v>
      </c>
      <c r="S644">
        <v>7.8610607192902438E-5</v>
      </c>
      <c r="T644">
        <v>0.35547427804342713</v>
      </c>
      <c r="U644">
        <v>1.870365641265789E-2</v>
      </c>
      <c r="V644">
        <v>1.232883285092215E-2</v>
      </c>
      <c r="W644">
        <v>1.5078990539324879</v>
      </c>
      <c r="X644">
        <v>2.989939955130331</v>
      </c>
      <c r="Y644">
        <v>1.766000340689224E-3</v>
      </c>
      <c r="Z644">
        <v>1.3475170736518931</v>
      </c>
      <c r="AA644">
        <v>0.1686005279200686</v>
      </c>
      <c r="AB644">
        <v>0.55067236195801783</v>
      </c>
      <c r="AC644">
        <v>0.40724215899694982</v>
      </c>
      <c r="AD644">
        <v>0.12373966256312351</v>
      </c>
      <c r="AE644">
        <v>0.1158683624369911</v>
      </c>
      <c r="AF644">
        <v>0.80398267107016952</v>
      </c>
      <c r="AG644">
        <v>2.5504344163818522</v>
      </c>
      <c r="AH644" t="s">
        <v>172</v>
      </c>
      <c r="AI644" s="1">
        <v>44531</v>
      </c>
      <c r="AJ644" t="s">
        <v>39</v>
      </c>
      <c r="AK644">
        <v>22</v>
      </c>
    </row>
    <row r="645" spans="1:37" x14ac:dyDescent="0.25">
      <c r="A645">
        <v>44551</v>
      </c>
      <c r="B645">
        <v>1.0566449456424249</v>
      </c>
      <c r="C645">
        <v>0.13136806539046969</v>
      </c>
      <c r="D645">
        <v>2.4145271467676301</v>
      </c>
      <c r="E645">
        <v>1.653093520508875</v>
      </c>
      <c r="F645">
        <v>0.83416942020035234</v>
      </c>
      <c r="G645">
        <v>0.16075714538422561</v>
      </c>
      <c r="H645">
        <v>4.5516132061543866</v>
      </c>
      <c r="I645">
        <v>0.30570459397684119</v>
      </c>
      <c r="J645">
        <v>0.46059000171738668</v>
      </c>
      <c r="K645">
        <v>0.18787946773490841</v>
      </c>
      <c r="L645">
        <v>7.2691512139920839E-2</v>
      </c>
      <c r="M645">
        <v>0.50818598177319585</v>
      </c>
      <c r="N645">
        <v>2.3783694018678929</v>
      </c>
      <c r="O645">
        <v>0.35902817759588479</v>
      </c>
      <c r="P645">
        <v>0.18855411781091749</v>
      </c>
      <c r="Q645">
        <v>4.6494866692010521E-2</v>
      </c>
      <c r="R645">
        <v>5.0655760454940287E-4</v>
      </c>
      <c r="S645">
        <v>0.14276844382016679</v>
      </c>
      <c r="T645">
        <v>0.80128002241248075</v>
      </c>
      <c r="U645">
        <v>7.2890325786356347E-2</v>
      </c>
      <c r="V645">
        <v>0.14511782634986151</v>
      </c>
      <c r="W645">
        <v>0.55822140518601293</v>
      </c>
      <c r="X645">
        <v>0.49648214203767888</v>
      </c>
      <c r="Y645">
        <v>0.39665467956977313</v>
      </c>
      <c r="Z645">
        <v>0.9258050266360055</v>
      </c>
      <c r="AA645">
        <v>1.183046700042065</v>
      </c>
      <c r="AB645">
        <v>0.64520869252517177</v>
      </c>
      <c r="AC645">
        <v>0.71683029839760515</v>
      </c>
      <c r="AD645">
        <v>0.12954822189163831</v>
      </c>
      <c r="AE645">
        <v>0.7041539232086429</v>
      </c>
      <c r="AF645">
        <v>1.1005133295033169</v>
      </c>
      <c r="AG645">
        <v>1.115516006929095</v>
      </c>
      <c r="AH645" t="s">
        <v>172</v>
      </c>
      <c r="AI645" s="1">
        <v>44531</v>
      </c>
      <c r="AJ645" t="s">
        <v>40</v>
      </c>
      <c r="AK645">
        <v>21</v>
      </c>
    </row>
    <row r="646" spans="1:37" x14ac:dyDescent="0.25">
      <c r="A646">
        <v>44550</v>
      </c>
      <c r="B646">
        <v>0.59350890292795289</v>
      </c>
      <c r="C646">
        <v>0.16156330784837211</v>
      </c>
      <c r="D646">
        <v>9.4159785553630859E-2</v>
      </c>
      <c r="E646">
        <v>0.60228400357029732</v>
      </c>
      <c r="F646">
        <v>6.0105037509805642E-2</v>
      </c>
      <c r="G646">
        <v>0.70345216560574286</v>
      </c>
      <c r="H646">
        <v>2.2746435079907732</v>
      </c>
      <c r="I646">
        <v>0.1715577498327073</v>
      </c>
      <c r="J646">
        <v>1.5014660662188581E-2</v>
      </c>
      <c r="K646">
        <v>2.2212186290861208E-2</v>
      </c>
      <c r="L646">
        <v>0.28977988129931809</v>
      </c>
      <c r="M646">
        <v>1.078220456365361</v>
      </c>
      <c r="N646">
        <v>0.1520948951426766</v>
      </c>
      <c r="O646">
        <v>6.6963388856567066E-2</v>
      </c>
      <c r="P646">
        <v>0.24438303193516461</v>
      </c>
      <c r="Q646">
        <v>0.36854957602777921</v>
      </c>
      <c r="R646">
        <v>2.180167123837605</v>
      </c>
      <c r="S646">
        <v>9.9793067774729849E-2</v>
      </c>
      <c r="T646">
        <v>0.59682281087646916</v>
      </c>
      <c r="U646">
        <v>7.5680670491060392E-2</v>
      </c>
      <c r="V646">
        <v>0.2255403581612474</v>
      </c>
      <c r="W646">
        <v>2.1217956923515739E-2</v>
      </c>
      <c r="X646">
        <v>0.30462622883800838</v>
      </c>
      <c r="Y646">
        <v>2.2914337313126181E-2</v>
      </c>
      <c r="Z646">
        <v>0.68423483179974065</v>
      </c>
      <c r="AA646">
        <v>0.20531502574929189</v>
      </c>
      <c r="AB646">
        <v>0.49497295517264378</v>
      </c>
      <c r="AC646">
        <v>0.47234899166741667</v>
      </c>
      <c r="AD646">
        <v>8.640540770721529E-2</v>
      </c>
      <c r="AE646">
        <v>0.72962064092516221</v>
      </c>
      <c r="AF646">
        <v>0.48805815105001538</v>
      </c>
      <c r="AG646">
        <v>0.45913635518866452</v>
      </c>
      <c r="AH646" t="s">
        <v>172</v>
      </c>
      <c r="AI646" s="1">
        <v>44531</v>
      </c>
      <c r="AJ646" t="s">
        <v>41</v>
      </c>
      <c r="AK646">
        <v>20</v>
      </c>
    </row>
    <row r="647" spans="1:37" x14ac:dyDescent="0.25">
      <c r="A647">
        <v>44547</v>
      </c>
      <c r="B647">
        <v>1.111234314399971</v>
      </c>
      <c r="C647">
        <v>0.76377920107140096</v>
      </c>
      <c r="D647">
        <v>0.43114358518419371</v>
      </c>
      <c r="E647">
        <v>1.3761638685973749</v>
      </c>
      <c r="F647">
        <v>0.72788064367712546</v>
      </c>
      <c r="G647">
        <v>4.0976591787994563</v>
      </c>
      <c r="H647">
        <v>0.4169611010686905</v>
      </c>
      <c r="I647">
        <v>1.936468218514938E-2</v>
      </c>
      <c r="J647">
        <v>4.3912843219181881E-2</v>
      </c>
      <c r="K647">
        <v>1.327409648047537</v>
      </c>
      <c r="L647">
        <v>0.81976990578601472</v>
      </c>
      <c r="M647">
        <v>0.11072799220265971</v>
      </c>
      <c r="N647">
        <v>0.24309504259118711</v>
      </c>
      <c r="O647">
        <v>0.30729565718125568</v>
      </c>
      <c r="P647">
        <v>0.92194613486938226</v>
      </c>
      <c r="Q647">
        <v>0.1021638074966517</v>
      </c>
      <c r="R647">
        <v>1.307871287368165</v>
      </c>
      <c r="S647">
        <v>3.9572281399369011E-2</v>
      </c>
      <c r="T647">
        <v>2.788222861993012E-3</v>
      </c>
      <c r="U647">
        <v>1.408964441186612</v>
      </c>
      <c r="V647">
        <v>1.107802921824682E-2</v>
      </c>
      <c r="W647">
        <v>6.33501621974457E-2</v>
      </c>
      <c r="X647">
        <v>1.4754633461666999</v>
      </c>
      <c r="Y647">
        <v>0.2413964557216024</v>
      </c>
      <c r="Z647">
        <v>1.839494320913031</v>
      </c>
      <c r="AA647">
        <v>0.56309875326661674</v>
      </c>
      <c r="AB647">
        <v>0.24385794986224291</v>
      </c>
      <c r="AC647">
        <v>0.33085374104466703</v>
      </c>
      <c r="AD647">
        <v>0.1904699514236575</v>
      </c>
      <c r="AE647">
        <v>0.83859043421615165</v>
      </c>
      <c r="AF647">
        <v>1.1052913098773389</v>
      </c>
      <c r="AG647">
        <v>1.4334045461810669</v>
      </c>
      <c r="AH647" t="s">
        <v>173</v>
      </c>
      <c r="AI647" s="1">
        <v>44531</v>
      </c>
      <c r="AJ647" t="s">
        <v>43</v>
      </c>
      <c r="AK647">
        <v>17</v>
      </c>
    </row>
    <row r="648" spans="1:37" x14ac:dyDescent="0.25">
      <c r="A648">
        <v>44546</v>
      </c>
      <c r="B648">
        <v>0.93170466714905664</v>
      </c>
      <c r="C648">
        <v>0.2019874568311259</v>
      </c>
      <c r="D648">
        <v>3.646080206513317E-2</v>
      </c>
      <c r="E648">
        <v>3.751545767119151</v>
      </c>
      <c r="F648">
        <v>3.0429103089119351</v>
      </c>
      <c r="G648">
        <v>1.635766318515628E-3</v>
      </c>
      <c r="H648">
        <v>2.7137594752162348</v>
      </c>
      <c r="I648">
        <v>0.71131496194364485</v>
      </c>
      <c r="J648">
        <v>0.31166131426605809</v>
      </c>
      <c r="K648">
        <v>1.0364445319371189</v>
      </c>
      <c r="L648">
        <v>1.430449608061888</v>
      </c>
      <c r="M648">
        <v>0.55803256560916459</v>
      </c>
      <c r="N648">
        <v>4.1860899507583753E-2</v>
      </c>
      <c r="O648">
        <v>1.1315249319294729</v>
      </c>
      <c r="P648">
        <v>0.31111709763647127</v>
      </c>
      <c r="Q648">
        <v>6.2243467280992212E-2</v>
      </c>
      <c r="R648">
        <v>1.917350942988673E-3</v>
      </c>
      <c r="S648">
        <v>6.5307435805296438E-2</v>
      </c>
      <c r="T648">
        <v>0.77126422569218822</v>
      </c>
      <c r="U648">
        <v>3.246301203662527E-3</v>
      </c>
      <c r="V648">
        <v>2.4161590630890589E-4</v>
      </c>
      <c r="W648">
        <v>0.123445155397113</v>
      </c>
      <c r="X648">
        <v>1.3973762767096181</v>
      </c>
      <c r="Y648">
        <v>0.17434074059997501</v>
      </c>
      <c r="Z648">
        <v>1.285092744999379</v>
      </c>
      <c r="AA648">
        <v>0.29927096019817229</v>
      </c>
      <c r="AB648">
        <v>0.8974014014835987</v>
      </c>
      <c r="AC648">
        <v>0.50334159401285761</v>
      </c>
      <c r="AD648">
        <v>0.19371902176199499</v>
      </c>
      <c r="AE648">
        <v>0.60619661213609422</v>
      </c>
      <c r="AF648">
        <v>1.1388854911085919</v>
      </c>
      <c r="AG648">
        <v>0.95583907454357409</v>
      </c>
      <c r="AH648" t="s">
        <v>173</v>
      </c>
      <c r="AI648" s="1">
        <v>44531</v>
      </c>
      <c r="AJ648" t="s">
        <v>38</v>
      </c>
      <c r="AK648">
        <v>16</v>
      </c>
    </row>
    <row r="649" spans="1:37" x14ac:dyDescent="0.25">
      <c r="A649">
        <v>44545</v>
      </c>
      <c r="B649">
        <v>0.61068101196680535</v>
      </c>
      <c r="C649">
        <v>5.7431146852398217E-2</v>
      </c>
      <c r="D649">
        <v>5.9171708276933247E-3</v>
      </c>
      <c r="E649">
        <v>0.5738556125364086</v>
      </c>
      <c r="F649">
        <v>0.26687325971811737</v>
      </c>
      <c r="G649">
        <v>5.3773173817281493E-2</v>
      </c>
      <c r="H649">
        <v>1.689672013983087E-3</v>
      </c>
      <c r="I649">
        <v>1.4654421796324599</v>
      </c>
      <c r="J649">
        <v>2.5542293493696619E-2</v>
      </c>
      <c r="K649">
        <v>3.4655031622378512E-3</v>
      </c>
      <c r="L649">
        <v>1.249515131506646E-2</v>
      </c>
      <c r="M649">
        <v>1.3323097496173769E-2</v>
      </c>
      <c r="N649">
        <v>0.19612837751365511</v>
      </c>
      <c r="O649">
        <v>8.0041786118600633E-3</v>
      </c>
      <c r="P649">
        <v>0.62071018790508381</v>
      </c>
      <c r="Q649">
        <v>0.1596320205852671</v>
      </c>
      <c r="R649">
        <v>6.8716711594176392E-4</v>
      </c>
      <c r="S649">
        <v>5.3327852516793568E-5</v>
      </c>
      <c r="T649">
        <v>0.32337081956589758</v>
      </c>
      <c r="U649">
        <v>0</v>
      </c>
      <c r="V649">
        <v>6.2087847212007077</v>
      </c>
      <c r="W649">
        <v>0.22868935384081299</v>
      </c>
      <c r="X649">
        <v>0.1041477334532771</v>
      </c>
      <c r="Y649">
        <v>0.25618925466869441</v>
      </c>
      <c r="Z649">
        <v>0.32681679585219148</v>
      </c>
      <c r="AA649">
        <v>0.43624822537602542</v>
      </c>
      <c r="AB649">
        <v>0.8716493716146001</v>
      </c>
      <c r="AC649">
        <v>5.1372373956523942E-2</v>
      </c>
      <c r="AD649">
        <v>0.15688795479408821</v>
      </c>
      <c r="AE649">
        <v>0.40244481627683631</v>
      </c>
      <c r="AF649">
        <v>0.43575349824975801</v>
      </c>
      <c r="AG649">
        <v>0.49209006660600108</v>
      </c>
      <c r="AH649" t="s">
        <v>173</v>
      </c>
      <c r="AI649" s="1">
        <v>44531</v>
      </c>
      <c r="AJ649" t="s">
        <v>39</v>
      </c>
      <c r="AK649">
        <v>15</v>
      </c>
    </row>
    <row r="650" spans="1:37" x14ac:dyDescent="0.25">
      <c r="A650">
        <v>44544</v>
      </c>
      <c r="B650">
        <v>0.48400622019013179</v>
      </c>
      <c r="C650">
        <v>0.30961014369761991</v>
      </c>
      <c r="D650">
        <v>1.238901511031451</v>
      </c>
      <c r="E650">
        <v>0.32586762115679602</v>
      </c>
      <c r="F650">
        <v>0.1862173757117743</v>
      </c>
      <c r="G650">
        <v>5.933482231191211E-2</v>
      </c>
      <c r="H650">
        <v>1.1635478246835129E-3</v>
      </c>
      <c r="I650">
        <v>0.64371994379064623</v>
      </c>
      <c r="J650">
        <v>0.13705302165682279</v>
      </c>
      <c r="K650">
        <v>0.1008358162795478</v>
      </c>
      <c r="L650">
        <v>3.5972119467628859E-3</v>
      </c>
      <c r="M650">
        <v>0.50027609428202979</v>
      </c>
      <c r="N650">
        <v>0.87479054004354029</v>
      </c>
      <c r="O650">
        <v>7.8349201574546778E-2</v>
      </c>
      <c r="P650">
        <v>0.13623760251898309</v>
      </c>
      <c r="Q650">
        <v>7.2824509585486571E-2</v>
      </c>
      <c r="R650">
        <v>6.3546080770170534E-4</v>
      </c>
      <c r="S650">
        <v>4.7127860494429878</v>
      </c>
      <c r="T650">
        <v>0.16620109813808651</v>
      </c>
      <c r="U650">
        <v>0.40109594374003671</v>
      </c>
      <c r="V650">
        <v>0.2474824210870871</v>
      </c>
      <c r="W650">
        <v>7.8471898866022093E-3</v>
      </c>
      <c r="X650">
        <v>0.20105670909762549</v>
      </c>
      <c r="Y650">
        <v>1.464449081899978</v>
      </c>
      <c r="Z650">
        <v>0.42682479862941208</v>
      </c>
      <c r="AA650">
        <v>0.54305854637859652</v>
      </c>
      <c r="AB650">
        <v>0.1671568288362211</v>
      </c>
      <c r="AC650">
        <v>0.69781504160507013</v>
      </c>
      <c r="AD650">
        <v>0.13649952834076379</v>
      </c>
      <c r="AE650">
        <v>0.37069613905942</v>
      </c>
      <c r="AF650">
        <v>0.45301307191600859</v>
      </c>
      <c r="AG650">
        <v>0.4591654035497022</v>
      </c>
      <c r="AH650" t="s">
        <v>173</v>
      </c>
      <c r="AI650" s="1">
        <v>44531</v>
      </c>
      <c r="AJ650" t="s">
        <v>40</v>
      </c>
      <c r="AK650">
        <v>14</v>
      </c>
    </row>
    <row r="651" spans="1:37" x14ac:dyDescent="0.25">
      <c r="A651">
        <v>44543</v>
      </c>
      <c r="B651">
        <v>1.8328438284927739</v>
      </c>
      <c r="C651">
        <v>0.81294286830261253</v>
      </c>
      <c r="D651">
        <v>0.1078336684324015</v>
      </c>
      <c r="E651">
        <v>3.5848054417343458</v>
      </c>
      <c r="F651">
        <v>5.2566548258050219</v>
      </c>
      <c r="G651">
        <v>0.85011449586908261</v>
      </c>
      <c r="H651">
        <v>3.6592821472868748</v>
      </c>
      <c r="I651">
        <v>3.9210284365479402</v>
      </c>
      <c r="J651">
        <v>0.49571607695134012</v>
      </c>
      <c r="K651">
        <v>0.41077059664223547</v>
      </c>
      <c r="L651">
        <v>4.9721212896457523</v>
      </c>
      <c r="M651">
        <v>0.30454490712052168</v>
      </c>
      <c r="N651">
        <v>0.45779717801703751</v>
      </c>
      <c r="O651">
        <v>4.4392204877717569</v>
      </c>
      <c r="P651">
        <v>0.74493256905065941</v>
      </c>
      <c r="Q651">
        <v>2.694611052096799E-2</v>
      </c>
      <c r="R651">
        <v>1.4759899693252509E-2</v>
      </c>
      <c r="S651">
        <v>0.30135608048780249</v>
      </c>
      <c r="T651">
        <v>0.33209707801048932</v>
      </c>
      <c r="U651">
        <v>1.0373748545045289</v>
      </c>
      <c r="V651">
        <v>0.63483502628027277</v>
      </c>
      <c r="W651">
        <v>2.075004588448464</v>
      </c>
      <c r="X651">
        <v>2.714202684425628</v>
      </c>
      <c r="Y651">
        <v>0.94162232648982835</v>
      </c>
      <c r="Z651">
        <v>2.2831301521461951</v>
      </c>
      <c r="AA651">
        <v>1.042452199491412</v>
      </c>
      <c r="AB651">
        <v>1.606894495159565</v>
      </c>
      <c r="AC651">
        <v>1.279106269817508</v>
      </c>
      <c r="AD651">
        <v>0.29942991815502618</v>
      </c>
      <c r="AE651">
        <v>0.76064518713978702</v>
      </c>
      <c r="AF651">
        <v>2.30473583897039</v>
      </c>
      <c r="AG651">
        <v>2.5862838851204089</v>
      </c>
      <c r="AH651" t="s">
        <v>173</v>
      </c>
      <c r="AI651" s="1">
        <v>44531</v>
      </c>
      <c r="AJ651" t="s">
        <v>41</v>
      </c>
      <c r="AK651">
        <v>13</v>
      </c>
    </row>
    <row r="652" spans="1:37" x14ac:dyDescent="0.25">
      <c r="A652">
        <v>44540</v>
      </c>
      <c r="B652">
        <v>0.53736996026430239</v>
      </c>
      <c r="C652">
        <v>2.312021702497463</v>
      </c>
      <c r="D652">
        <v>0.1103533302607077</v>
      </c>
      <c r="E652">
        <v>0.1187596168881392</v>
      </c>
      <c r="F652">
        <v>1.6935582286382589</v>
      </c>
      <c r="G652">
        <v>3.0830146452888911E-3</v>
      </c>
      <c r="H652">
        <v>0.54318049250894207</v>
      </c>
      <c r="I652">
        <v>5.6347080122914089E-2</v>
      </c>
      <c r="J652">
        <v>8.1826402162953852E-4</v>
      </c>
      <c r="K652">
        <v>0.44807965845558279</v>
      </c>
      <c r="L652">
        <v>0.33580727905160512</v>
      </c>
      <c r="M652">
        <v>0.83764484800377115</v>
      </c>
      <c r="N652">
        <v>0.17270855231349971</v>
      </c>
      <c r="O652">
        <v>0.24743434839903411</v>
      </c>
      <c r="P652">
        <v>2.321649421911311E-2</v>
      </c>
      <c r="Q652">
        <v>5.8575849258352564E-3</v>
      </c>
      <c r="R652">
        <v>0</v>
      </c>
      <c r="S652">
        <v>0.41227191970518462</v>
      </c>
      <c r="T652">
        <v>0.1021320523706394</v>
      </c>
      <c r="U652">
        <v>0.45243210872347039</v>
      </c>
      <c r="V652">
        <v>2.490386706733116</v>
      </c>
      <c r="W652">
        <v>0.80979987302591516</v>
      </c>
      <c r="X652">
        <v>0.81466148540434768</v>
      </c>
      <c r="Y652">
        <v>1.3557310513822869E-2</v>
      </c>
      <c r="Z652">
        <v>0.47157205976505012</v>
      </c>
      <c r="AA652">
        <v>0.26291470544988532</v>
      </c>
      <c r="AB652">
        <v>0.5172369878629397</v>
      </c>
      <c r="AC652">
        <v>0.31079926952289688</v>
      </c>
      <c r="AD652">
        <v>5.9810133030915539E-3</v>
      </c>
      <c r="AE652">
        <v>0.53747647451678049</v>
      </c>
      <c r="AF652">
        <v>0.61905168134204869</v>
      </c>
      <c r="AG652">
        <v>0.24677260289447761</v>
      </c>
      <c r="AH652" t="s">
        <v>174</v>
      </c>
      <c r="AI652" s="1">
        <v>44531</v>
      </c>
      <c r="AJ652" t="s">
        <v>43</v>
      </c>
      <c r="AK652">
        <v>10</v>
      </c>
    </row>
    <row r="653" spans="1:37" x14ac:dyDescent="0.25">
      <c r="A653">
        <v>44539</v>
      </c>
      <c r="B653">
        <v>1.340930343207217</v>
      </c>
      <c r="C653">
        <v>1.6242211006131999</v>
      </c>
      <c r="D653">
        <v>3.9416407524539031E-2</v>
      </c>
      <c r="E653">
        <v>1.179349899829919</v>
      </c>
      <c r="F653">
        <v>2.143649417666484</v>
      </c>
      <c r="G653">
        <v>1.346220820536185</v>
      </c>
      <c r="H653">
        <v>0.30860619671338929</v>
      </c>
      <c r="I653">
        <v>0.27155646185245452</v>
      </c>
      <c r="J653">
        <v>1.2354605484467229</v>
      </c>
      <c r="K653">
        <v>8.0060773714338937E-2</v>
      </c>
      <c r="L653">
        <v>0.24229182659813331</v>
      </c>
      <c r="M653">
        <v>3.5679633786398122</v>
      </c>
      <c r="N653">
        <v>1.084650013743411</v>
      </c>
      <c r="O653">
        <v>1.2193671066286489</v>
      </c>
      <c r="P653">
        <v>0.33395386255899989</v>
      </c>
      <c r="Q653">
        <v>0.2231258317289635</v>
      </c>
      <c r="R653">
        <v>1.0483474497869989</v>
      </c>
      <c r="S653">
        <v>9.8304477989395386E-2</v>
      </c>
      <c r="T653">
        <v>0.9594203374970417</v>
      </c>
      <c r="U653">
        <v>0.10740666010038311</v>
      </c>
      <c r="V653">
        <v>0.66650437225817794</v>
      </c>
      <c r="W653">
        <v>0.73501616255847013</v>
      </c>
      <c r="X653">
        <v>1.07319479075736</v>
      </c>
      <c r="Y653">
        <v>0.16915509641357049</v>
      </c>
      <c r="Z653">
        <v>1.322497201283269</v>
      </c>
      <c r="AA653">
        <v>0.67145954191660828</v>
      </c>
      <c r="AB653">
        <v>0.93260173655455469</v>
      </c>
      <c r="AC653">
        <v>0.94359390941820465</v>
      </c>
      <c r="AD653">
        <v>0.44307328811512992</v>
      </c>
      <c r="AE653">
        <v>1.3338572102912329</v>
      </c>
      <c r="AF653">
        <v>1.3033259251211711</v>
      </c>
      <c r="AG653">
        <v>0.71655670182900577</v>
      </c>
      <c r="AH653" t="s">
        <v>174</v>
      </c>
      <c r="AI653" s="1">
        <v>44531</v>
      </c>
      <c r="AJ653" t="s">
        <v>38</v>
      </c>
      <c r="AK653">
        <v>9</v>
      </c>
    </row>
    <row r="654" spans="1:37" x14ac:dyDescent="0.25">
      <c r="A654">
        <v>44538</v>
      </c>
      <c r="B654">
        <v>0.29200518653791252</v>
      </c>
      <c r="C654">
        <v>0.2313065607490396</v>
      </c>
      <c r="D654">
        <v>6.3776804102368412E-2</v>
      </c>
      <c r="E654">
        <v>0.30743276789249119</v>
      </c>
      <c r="F654">
        <v>0.35326836026987579</v>
      </c>
      <c r="G654">
        <v>8.3939695374557297E-2</v>
      </c>
      <c r="H654">
        <v>3.8904429271280169E-2</v>
      </c>
      <c r="I654">
        <v>0.1234252328794761</v>
      </c>
      <c r="J654">
        <v>0.18225958134473649</v>
      </c>
      <c r="K654">
        <v>0.1168580186655914</v>
      </c>
      <c r="L654">
        <v>5.2640339874976697E-2</v>
      </c>
      <c r="M654">
        <v>2.3734560349226969E-2</v>
      </c>
      <c r="N654">
        <v>2.5992846978828379E-2</v>
      </c>
      <c r="O654">
        <v>1.0244235971810329E-2</v>
      </c>
      <c r="P654">
        <v>6.9974609922406575E-2</v>
      </c>
      <c r="Q654">
        <v>0.47932649468709743</v>
      </c>
      <c r="R654">
        <v>0.24436485328862659</v>
      </c>
      <c r="S654">
        <v>8.7173829569440364E-2</v>
      </c>
      <c r="T654">
        <v>0.30386494503765671</v>
      </c>
      <c r="U654">
        <v>4.9887954562456982E-3</v>
      </c>
      <c r="V654">
        <v>3.5617699424875283E-2</v>
      </c>
      <c r="W654">
        <v>3.8744559696815638E-2</v>
      </c>
      <c r="X654">
        <v>0.1899695726099207</v>
      </c>
      <c r="Y654">
        <v>9.825419348234804E-2</v>
      </c>
      <c r="Z654">
        <v>0.28266979221386829</v>
      </c>
      <c r="AA654">
        <v>8.8111776061246802E-2</v>
      </c>
      <c r="AB654">
        <v>0.29593982556845722</v>
      </c>
      <c r="AC654">
        <v>0.1077327377126229</v>
      </c>
      <c r="AD654">
        <v>3.1459323411434842E-2</v>
      </c>
      <c r="AE654">
        <v>0.34852203466734932</v>
      </c>
      <c r="AF654">
        <v>0.2372920128289627</v>
      </c>
      <c r="AG654">
        <v>0.19833769346729299</v>
      </c>
      <c r="AH654" t="s">
        <v>174</v>
      </c>
      <c r="AI654" s="1">
        <v>44531</v>
      </c>
      <c r="AJ654" t="s">
        <v>39</v>
      </c>
      <c r="AK654">
        <v>8</v>
      </c>
    </row>
    <row r="655" spans="1:37" x14ac:dyDescent="0.25">
      <c r="A655">
        <v>44537</v>
      </c>
      <c r="B655">
        <v>1.5077479499343469</v>
      </c>
      <c r="C655">
        <v>1.1830491217477761</v>
      </c>
      <c r="D655">
        <v>1.16426370577613</v>
      </c>
      <c r="E655">
        <v>2.1782658097900418</v>
      </c>
      <c r="F655">
        <v>1.480374018392473</v>
      </c>
      <c r="G655">
        <v>1.2617745482674201</v>
      </c>
      <c r="H655">
        <v>0.61971970506669616</v>
      </c>
      <c r="I655">
        <v>0.71093854476535867</v>
      </c>
      <c r="J655">
        <v>5.9810610319166573</v>
      </c>
      <c r="K655">
        <v>2.1103758479574308</v>
      </c>
      <c r="L655">
        <v>0.51068206946615446</v>
      </c>
      <c r="M655">
        <v>2.070909541541099</v>
      </c>
      <c r="N655">
        <v>0.84579364274207203</v>
      </c>
      <c r="O655">
        <v>1.3668103172655419</v>
      </c>
      <c r="P655">
        <v>1.0881739112814901</v>
      </c>
      <c r="Q655">
        <v>0.56586254801497782</v>
      </c>
      <c r="R655">
        <v>4.5324910867056201E-2</v>
      </c>
      <c r="S655">
        <v>1.4598019754369911</v>
      </c>
      <c r="T655">
        <v>0.74080840469521247</v>
      </c>
      <c r="U655">
        <v>1.564853835477958</v>
      </c>
      <c r="V655">
        <v>1.757083724621068</v>
      </c>
      <c r="W655">
        <v>1.2615956236578161</v>
      </c>
      <c r="X655">
        <v>1.0611900750104839</v>
      </c>
      <c r="Y655">
        <v>1.127411608118605</v>
      </c>
      <c r="Z655">
        <v>1.568412503260417</v>
      </c>
      <c r="AA655">
        <v>1.609145128945876</v>
      </c>
      <c r="AB655">
        <v>1.027515431664777</v>
      </c>
      <c r="AC655">
        <v>1.3199832326614991</v>
      </c>
      <c r="AD655">
        <v>1.0127941711991739</v>
      </c>
      <c r="AE655">
        <v>1.9021322838618591</v>
      </c>
      <c r="AF655">
        <v>1.372038035495583</v>
      </c>
      <c r="AG655">
        <v>1.235513576070828</v>
      </c>
      <c r="AH655" t="s">
        <v>174</v>
      </c>
      <c r="AI655" s="1">
        <v>44531</v>
      </c>
      <c r="AJ655" t="s">
        <v>40</v>
      </c>
      <c r="AK655">
        <v>7</v>
      </c>
    </row>
    <row r="656" spans="1:37" x14ac:dyDescent="0.25">
      <c r="A656">
        <v>44536</v>
      </c>
      <c r="B656">
        <v>3.6456217616280713E-2</v>
      </c>
      <c r="C656">
        <v>1.956198938943211E-2</v>
      </c>
      <c r="D656">
        <v>1.204772633456975E-2</v>
      </c>
      <c r="E656">
        <v>8.3205225913830422E-2</v>
      </c>
      <c r="F656">
        <v>9.596352155199719E-4</v>
      </c>
      <c r="G656">
        <v>9.8891559110797743E-3</v>
      </c>
      <c r="H656">
        <v>0</v>
      </c>
      <c r="I656">
        <v>8.0859108395785907E-3</v>
      </c>
      <c r="J656">
        <v>1.0890254985495319E-2</v>
      </c>
      <c r="K656">
        <v>5.4987549868590842E-2</v>
      </c>
      <c r="L656">
        <v>6.8526223468235656E-2</v>
      </c>
      <c r="M656">
        <v>1.5634815454031419E-3</v>
      </c>
      <c r="N656">
        <v>0</v>
      </c>
      <c r="O656">
        <v>2.8081068034243841E-2</v>
      </c>
      <c r="P656">
        <v>1.6577773007888801E-2</v>
      </c>
      <c r="Q656">
        <v>2.4011135207134639E-2</v>
      </c>
      <c r="R656">
        <v>3.5984866868043343E-2</v>
      </c>
      <c r="S656">
        <v>4.4419788184338876E-3</v>
      </c>
      <c r="T656">
        <v>1.6398508162607808E-2</v>
      </c>
      <c r="U656">
        <v>0</v>
      </c>
      <c r="V656">
        <v>0</v>
      </c>
      <c r="W656">
        <v>1.1756492794761301E-2</v>
      </c>
      <c r="X656">
        <v>0.20505493216114659</v>
      </c>
      <c r="Y656">
        <v>7.1875016820936277E-2</v>
      </c>
      <c r="Z656">
        <v>7.6544843942456142E-2</v>
      </c>
      <c r="AA656">
        <v>5.8373651635058839E-3</v>
      </c>
      <c r="AB656">
        <v>9.2171906203935908E-3</v>
      </c>
      <c r="AC656">
        <v>2.569745809911253E-2</v>
      </c>
      <c r="AD656">
        <v>1.003129660118778E-2</v>
      </c>
      <c r="AE656">
        <v>1.3031040014778649E-2</v>
      </c>
      <c r="AF656">
        <v>4.708324721338384E-2</v>
      </c>
      <c r="AG656">
        <v>4.1406777225823498E-2</v>
      </c>
      <c r="AH656" t="s">
        <v>174</v>
      </c>
      <c r="AI656" s="1">
        <v>44531</v>
      </c>
      <c r="AJ656" t="s">
        <v>41</v>
      </c>
      <c r="AK656">
        <v>6</v>
      </c>
    </row>
    <row r="657" spans="1:37" x14ac:dyDescent="0.25">
      <c r="A657">
        <v>44533</v>
      </c>
      <c r="B657">
        <v>9.4980243097315772E-2</v>
      </c>
      <c r="C657">
        <v>5.5759614742772592E-2</v>
      </c>
      <c r="D657">
        <v>0</v>
      </c>
      <c r="E657">
        <v>0.26616358208593022</v>
      </c>
      <c r="F657">
        <v>1.47666866869446E-3</v>
      </c>
      <c r="G657">
        <v>1.6783508496324071E-2</v>
      </c>
      <c r="H657">
        <v>0</v>
      </c>
      <c r="I657">
        <v>1.6492132992463829E-3</v>
      </c>
      <c r="J657">
        <v>9.3648091895959546E-5</v>
      </c>
      <c r="K657">
        <v>5.2753972004314198E-2</v>
      </c>
      <c r="L657">
        <v>3.073638280588343E-3</v>
      </c>
      <c r="M657">
        <v>0</v>
      </c>
      <c r="N657">
        <v>7.2924552933754166E-3</v>
      </c>
      <c r="O657">
        <v>4.1766783218714278E-2</v>
      </c>
      <c r="P657">
        <v>0</v>
      </c>
      <c r="Q657">
        <v>2.639000099884227E-3</v>
      </c>
      <c r="R657">
        <v>0.71744553139557987</v>
      </c>
      <c r="S657">
        <v>1.9687099872329271E-4</v>
      </c>
      <c r="T657">
        <v>2.5740714193556169E-4</v>
      </c>
      <c r="U657">
        <v>0</v>
      </c>
      <c r="V657">
        <v>2.3957291308940611E-5</v>
      </c>
      <c r="W657">
        <v>0.31351644240232329</v>
      </c>
      <c r="X657">
        <v>2.0623579411313809E-2</v>
      </c>
      <c r="Y657">
        <v>0.52987943465945309</v>
      </c>
      <c r="Z657">
        <v>0.17021555166367819</v>
      </c>
      <c r="AA657">
        <v>6.1382552081971032E-3</v>
      </c>
      <c r="AB657">
        <v>5.26123730315501E-3</v>
      </c>
      <c r="AC657">
        <v>6.7966943658654813E-2</v>
      </c>
      <c r="AD657">
        <v>0</v>
      </c>
      <c r="AE657">
        <v>4.3948992696610156E-3</v>
      </c>
      <c r="AF657">
        <v>0.1410877769400303</v>
      </c>
      <c r="AG657">
        <v>5.4572375202745688E-2</v>
      </c>
      <c r="AH657" t="s">
        <v>175</v>
      </c>
      <c r="AI657" s="1">
        <v>44531</v>
      </c>
      <c r="AJ657" t="s">
        <v>43</v>
      </c>
      <c r="AK657">
        <v>3</v>
      </c>
    </row>
    <row r="658" spans="1:37" x14ac:dyDescent="0.25">
      <c r="A658">
        <v>44532</v>
      </c>
      <c r="B658">
        <v>0.53542792081901069</v>
      </c>
      <c r="C658">
        <v>0.2112869965724313</v>
      </c>
      <c r="D658">
        <v>7.9457133823891968E-3</v>
      </c>
      <c r="E658">
        <v>0.742058207749138</v>
      </c>
      <c r="F658">
        <v>0.27696640377830101</v>
      </c>
      <c r="G658">
        <v>3.1385781051185571E-2</v>
      </c>
      <c r="H658">
        <v>4.5640616417502451E-2</v>
      </c>
      <c r="I658">
        <v>8.9599959298514942E-2</v>
      </c>
      <c r="J658">
        <v>0.2336298421631309</v>
      </c>
      <c r="K658">
        <v>0.3373703667433342</v>
      </c>
      <c r="L658">
        <v>4.9075838690331768E-2</v>
      </c>
      <c r="M658">
        <v>7.281723709745995E-2</v>
      </c>
      <c r="N658">
        <v>0.26448142611786302</v>
      </c>
      <c r="O658">
        <v>0.1966797175173931</v>
      </c>
      <c r="P658">
        <v>0.28598516678367247</v>
      </c>
      <c r="Q658">
        <v>2.4138828403745351E-2</v>
      </c>
      <c r="R658">
        <v>0</v>
      </c>
      <c r="S658">
        <v>0.23418813594207291</v>
      </c>
      <c r="T658">
        <v>0.32962810230283851</v>
      </c>
      <c r="U658">
        <v>0.85064445563344115</v>
      </c>
      <c r="V658">
        <v>0.1472342103979157</v>
      </c>
      <c r="W658">
        <v>3.7122937895435322</v>
      </c>
      <c r="X658">
        <v>0.36959751875323771</v>
      </c>
      <c r="Y658">
        <v>0.33468099662732759</v>
      </c>
      <c r="Z658">
        <v>0.75358710570256526</v>
      </c>
      <c r="AA658">
        <v>0.41506682886903962</v>
      </c>
      <c r="AB658">
        <v>0.17560748948559399</v>
      </c>
      <c r="AC658">
        <v>0.1060977177203975</v>
      </c>
      <c r="AD658">
        <v>2.004075473886311E-2</v>
      </c>
      <c r="AE658">
        <v>0.15603104564083631</v>
      </c>
      <c r="AF658">
        <v>0.26608470334386158</v>
      </c>
      <c r="AG658">
        <v>1.7599831987620369</v>
      </c>
      <c r="AH658" t="s">
        <v>175</v>
      </c>
      <c r="AI658" s="1">
        <v>44531</v>
      </c>
      <c r="AJ658" t="s">
        <v>38</v>
      </c>
      <c r="AK658">
        <v>2</v>
      </c>
    </row>
    <row r="659" spans="1:37" x14ac:dyDescent="0.25">
      <c r="A659">
        <v>44531</v>
      </c>
      <c r="B659">
        <v>0.67381218998486125</v>
      </c>
      <c r="C659">
        <v>1.4009307592543709</v>
      </c>
      <c r="D659">
        <v>4.9718333372233178E-2</v>
      </c>
      <c r="E659">
        <v>0.46188956008240062</v>
      </c>
      <c r="F659">
        <v>0.40024762515756129</v>
      </c>
      <c r="G659">
        <v>0.1913723800450382</v>
      </c>
      <c r="H659">
        <v>0.1411485616008798</v>
      </c>
      <c r="I659">
        <v>4.013154180386342E-2</v>
      </c>
      <c r="J659">
        <v>0.69065602666510584</v>
      </c>
      <c r="K659">
        <v>0.90719848204894638</v>
      </c>
      <c r="L659">
        <v>0.74626633362803008</v>
      </c>
      <c r="M659">
        <v>0.3990755255324907</v>
      </c>
      <c r="N659">
        <v>0.3449005729804196</v>
      </c>
      <c r="O659">
        <v>0.43532667261388402</v>
      </c>
      <c r="P659">
        <v>6.7262641536117232E-2</v>
      </c>
      <c r="Q659">
        <v>0.8449907750375294</v>
      </c>
      <c r="R659">
        <v>0.87618397284881344</v>
      </c>
      <c r="S659">
        <v>6.1490400295169242E-3</v>
      </c>
      <c r="T659">
        <v>0.19673679010964301</v>
      </c>
      <c r="U659">
        <v>2.3496444554228869E-2</v>
      </c>
      <c r="V659">
        <v>0.46432525252656709</v>
      </c>
      <c r="W659">
        <v>0.34553160862062682</v>
      </c>
      <c r="X659">
        <v>0.95202736649038922</v>
      </c>
      <c r="Y659">
        <v>0.35714187915268347</v>
      </c>
      <c r="Z659">
        <v>0.70728425368149062</v>
      </c>
      <c r="AA659">
        <v>0.34775641374267369</v>
      </c>
      <c r="AB659">
        <v>0.57385636093382031</v>
      </c>
      <c r="AC659">
        <v>0.60570471723349217</v>
      </c>
      <c r="AD659">
        <v>0.2114444700379447</v>
      </c>
      <c r="AE659">
        <v>0.53654336078294329</v>
      </c>
      <c r="AF659">
        <v>0.52993884067738717</v>
      </c>
      <c r="AG659">
        <v>1.1591507546544351</v>
      </c>
      <c r="AH659" t="s">
        <v>175</v>
      </c>
      <c r="AI659" s="1">
        <v>44531</v>
      </c>
      <c r="AJ659" t="s">
        <v>39</v>
      </c>
      <c r="AK659">
        <v>1</v>
      </c>
    </row>
    <row r="660" spans="1:37" x14ac:dyDescent="0.25">
      <c r="A660">
        <v>44530</v>
      </c>
      <c r="B660">
        <v>0.66054213736210565</v>
      </c>
      <c r="C660">
        <v>0.19110895766515271</v>
      </c>
      <c r="D660">
        <v>0.1095889458754554</v>
      </c>
      <c r="E660">
        <v>0.44252622881655401</v>
      </c>
      <c r="F660">
        <v>1.4183165605988799</v>
      </c>
      <c r="G660">
        <v>7.3671193551768432E-2</v>
      </c>
      <c r="H660">
        <v>0.25642297185585328</v>
      </c>
      <c r="I660">
        <v>0.33485612002599369</v>
      </c>
      <c r="J660">
        <v>0.32057400048480778</v>
      </c>
      <c r="K660">
        <v>0.47038857073425389</v>
      </c>
      <c r="L660">
        <v>1.787058750153612E-4</v>
      </c>
      <c r="M660">
        <v>2.3044028896371362E-3</v>
      </c>
      <c r="N660">
        <v>0.59579494158641588</v>
      </c>
      <c r="O660">
        <v>0.19096662515803731</v>
      </c>
      <c r="P660">
        <v>2.285468626177003</v>
      </c>
      <c r="Q660">
        <v>1.3038554586489131E-2</v>
      </c>
      <c r="R660">
        <v>0.67631957777256801</v>
      </c>
      <c r="S660">
        <v>4.708941726542086E-2</v>
      </c>
      <c r="T660">
        <v>0.68973877786866444</v>
      </c>
      <c r="U660">
        <v>0</v>
      </c>
      <c r="V660">
        <v>7.8950321749655175E-3</v>
      </c>
      <c r="W660">
        <v>1.1240930611959461</v>
      </c>
      <c r="X660">
        <v>2.0447166848145648</v>
      </c>
      <c r="Y660">
        <v>1.038911933863645</v>
      </c>
      <c r="Z660">
        <v>0.79804358481097937</v>
      </c>
      <c r="AA660">
        <v>0.74191432476920394</v>
      </c>
      <c r="AB660">
        <v>0.32121437778252732</v>
      </c>
      <c r="AC660">
        <v>0.25065497172371182</v>
      </c>
      <c r="AD660">
        <v>5.3589261929835888E-2</v>
      </c>
      <c r="AE660">
        <v>0.75323032004793933</v>
      </c>
      <c r="AF660">
        <v>0.4498312870068617</v>
      </c>
      <c r="AG660">
        <v>1.161075563866925</v>
      </c>
      <c r="AH660" t="s">
        <v>175</v>
      </c>
      <c r="AI660" s="1">
        <v>44501</v>
      </c>
      <c r="AJ660" t="s">
        <v>40</v>
      </c>
      <c r="AK660">
        <v>30</v>
      </c>
    </row>
    <row r="661" spans="1:37" x14ac:dyDescent="0.25">
      <c r="A661">
        <v>44529</v>
      </c>
      <c r="B661">
        <v>1.9592580486628</v>
      </c>
      <c r="C661">
        <v>0.28727898200850038</v>
      </c>
      <c r="D661">
        <v>0.32011280774919781</v>
      </c>
      <c r="E661">
        <v>2.5491703666568619</v>
      </c>
      <c r="F661">
        <v>0.83487895324381545</v>
      </c>
      <c r="G661">
        <v>1.795408529106568</v>
      </c>
      <c r="H661">
        <v>0.74390286015497853</v>
      </c>
      <c r="I661">
        <v>1.6471733346021959</v>
      </c>
      <c r="J661">
        <v>1.180504564707149</v>
      </c>
      <c r="K661">
        <v>0.22327711578361739</v>
      </c>
      <c r="L661">
        <v>0.39558900993786461</v>
      </c>
      <c r="M661">
        <v>0.81654451452100707</v>
      </c>
      <c r="N661">
        <v>0.34098806452550001</v>
      </c>
      <c r="O661">
        <v>1.1539193109529859</v>
      </c>
      <c r="P661">
        <v>1.4486009474316</v>
      </c>
      <c r="Q661">
        <v>9.3225817724284357E-2</v>
      </c>
      <c r="R661">
        <v>0.25620668379815142</v>
      </c>
      <c r="S661">
        <v>0.9988024262492331</v>
      </c>
      <c r="T661">
        <v>1.4210495432770081</v>
      </c>
      <c r="U661">
        <v>0.22764134234414121</v>
      </c>
      <c r="V661">
        <v>0.72530785920799135</v>
      </c>
      <c r="W661">
        <v>0.90980579847840692</v>
      </c>
      <c r="X661">
        <v>3.937145551465028</v>
      </c>
      <c r="Y661">
        <v>9.8800993602509521</v>
      </c>
      <c r="Z661">
        <v>2.792075560200495</v>
      </c>
      <c r="AA661">
        <v>0.81315868402480151</v>
      </c>
      <c r="AB661">
        <v>0.84844009835547385</v>
      </c>
      <c r="AC661">
        <v>2.3317620021033649</v>
      </c>
      <c r="AD661">
        <v>0.28885971618142259</v>
      </c>
      <c r="AE661">
        <v>0.89318445259810508</v>
      </c>
      <c r="AF661">
        <v>2.385152759204721</v>
      </c>
      <c r="AG661">
        <v>2.6464384374212888</v>
      </c>
      <c r="AH661" t="s">
        <v>175</v>
      </c>
      <c r="AI661" s="1">
        <v>44501</v>
      </c>
      <c r="AJ661" t="s">
        <v>41</v>
      </c>
      <c r="AK661">
        <v>29</v>
      </c>
    </row>
    <row r="662" spans="1:37" x14ac:dyDescent="0.25">
      <c r="A662">
        <v>44526</v>
      </c>
      <c r="B662">
        <v>0.4354123534105564</v>
      </c>
      <c r="C662">
        <v>0</v>
      </c>
      <c r="D662">
        <v>2.2472723840330298E-2</v>
      </c>
      <c r="E662">
        <v>0.19075274736235789</v>
      </c>
      <c r="F662">
        <v>0.10107606916703039</v>
      </c>
      <c r="G662">
        <v>5.1889875180089307E-2</v>
      </c>
      <c r="H662">
        <v>2.7935438093498209E-2</v>
      </c>
      <c r="I662">
        <v>0.77438718381446925</v>
      </c>
      <c r="J662">
        <v>2.9951762335573781E-4</v>
      </c>
      <c r="K662">
        <v>1.2128284474046919E-2</v>
      </c>
      <c r="L662">
        <v>3.6478448480905508E-3</v>
      </c>
      <c r="M662">
        <v>0.12393716462420409</v>
      </c>
      <c r="N662">
        <v>4.8062556854610347E-2</v>
      </c>
      <c r="O662">
        <v>0.20320606556726281</v>
      </c>
      <c r="P662">
        <v>0.39749705329839569</v>
      </c>
      <c r="Q662">
        <v>0.13728676908211779</v>
      </c>
      <c r="R662">
        <v>3.5094699803123651E-2</v>
      </c>
      <c r="S662">
        <v>0.45908397352575331</v>
      </c>
      <c r="T662">
        <v>0.14533132793507841</v>
      </c>
      <c r="U662">
        <v>2.6610790763298482</v>
      </c>
      <c r="V662">
        <v>4.538227010512464E-2</v>
      </c>
      <c r="W662">
        <v>0.34526949066939761</v>
      </c>
      <c r="X662">
        <v>2.2273436821506518</v>
      </c>
      <c r="Y662">
        <v>1.7093127096133729</v>
      </c>
      <c r="Z662">
        <v>0.55564172308120841</v>
      </c>
      <c r="AA662">
        <v>0.30100074413932248</v>
      </c>
      <c r="AB662">
        <v>0.16439515806489191</v>
      </c>
      <c r="AC662">
        <v>0.37174588704614198</v>
      </c>
      <c r="AD662">
        <v>0.1488954499444064</v>
      </c>
      <c r="AE662">
        <v>9.8589933185923601E-2</v>
      </c>
      <c r="AF662">
        <v>0.5079812796671721</v>
      </c>
      <c r="AG662">
        <v>0.69636065105440104</v>
      </c>
      <c r="AH662" t="s">
        <v>176</v>
      </c>
      <c r="AI662" s="1">
        <v>44501</v>
      </c>
      <c r="AJ662" t="s">
        <v>43</v>
      </c>
      <c r="AK662">
        <v>26</v>
      </c>
    </row>
    <row r="663" spans="1:37" x14ac:dyDescent="0.25">
      <c r="A663">
        <v>44525</v>
      </c>
      <c r="B663">
        <v>0.85249056690981961</v>
      </c>
      <c r="C663">
        <v>3.6990393179890002E-2</v>
      </c>
      <c r="D663">
        <v>9.2663905175295147E-4</v>
      </c>
      <c r="E663">
        <v>1.4431475665249589</v>
      </c>
      <c r="F663">
        <v>0.34038520650356729</v>
      </c>
      <c r="G663">
        <v>0.72391346687321134</v>
      </c>
      <c r="H663">
        <v>0.62906303300398692</v>
      </c>
      <c r="I663">
        <v>1.817306667450673</v>
      </c>
      <c r="J663">
        <v>0.18417468919228941</v>
      </c>
      <c r="K663">
        <v>0.12459750996418401</v>
      </c>
      <c r="L663">
        <v>5.8643959517088839E-2</v>
      </c>
      <c r="M663">
        <v>7.4413597140337781E-3</v>
      </c>
      <c r="N663">
        <v>0.35047951436513552</v>
      </c>
      <c r="O663">
        <v>0.22754294721306559</v>
      </c>
      <c r="P663">
        <v>0.82927814511898457</v>
      </c>
      <c r="Q663">
        <v>7.6612405085997301E-2</v>
      </c>
      <c r="R663">
        <v>1.024768324552819E-2</v>
      </c>
      <c r="S663">
        <v>0.68788210210215051</v>
      </c>
      <c r="T663">
        <v>0.51504182372244756</v>
      </c>
      <c r="U663">
        <v>0.14888680199493309</v>
      </c>
      <c r="V663">
        <v>0.18967447959469169</v>
      </c>
      <c r="W663">
        <v>5.109247806445797E-2</v>
      </c>
      <c r="X663">
        <v>1.607885850625713</v>
      </c>
      <c r="Y663">
        <v>0.42933839872260171</v>
      </c>
      <c r="Z663">
        <v>1.2204404828778559</v>
      </c>
      <c r="AA663">
        <v>0.83635283986730291</v>
      </c>
      <c r="AB663">
        <v>0.31097553167782249</v>
      </c>
      <c r="AC663">
        <v>7.9134887491996417E-2</v>
      </c>
      <c r="AD663">
        <v>6.4167029793326572E-2</v>
      </c>
      <c r="AE663">
        <v>0.94268732130707633</v>
      </c>
      <c r="AF663">
        <v>0.73069442940500784</v>
      </c>
      <c r="AG663">
        <v>0.96676458582718217</v>
      </c>
      <c r="AH663" t="s">
        <v>176</v>
      </c>
      <c r="AI663" s="1">
        <v>44501</v>
      </c>
      <c r="AJ663" t="s">
        <v>38</v>
      </c>
      <c r="AK663">
        <v>25</v>
      </c>
    </row>
    <row r="664" spans="1:37" x14ac:dyDescent="0.25">
      <c r="A664">
        <v>44524</v>
      </c>
      <c r="B664">
        <v>0.85469410647249378</v>
      </c>
      <c r="C664">
        <v>7.7776694490599499E-2</v>
      </c>
      <c r="D664">
        <v>4.1782061316089657E-2</v>
      </c>
      <c r="E664">
        <v>0.20372599634640259</v>
      </c>
      <c r="F664">
        <v>0.1244944057340108</v>
      </c>
      <c r="G664">
        <v>7.2731407938781217E-2</v>
      </c>
      <c r="H664">
        <v>1.0437564075723851</v>
      </c>
      <c r="I664">
        <v>0.47801577825390379</v>
      </c>
      <c r="J664">
        <v>7.6158439349947318E-5</v>
      </c>
      <c r="K664">
        <v>5.6847120212404892E-3</v>
      </c>
      <c r="L664">
        <v>0.12743506738459609</v>
      </c>
      <c r="M664">
        <v>0.12446464712387929</v>
      </c>
      <c r="N664">
        <v>0.24805137756677259</v>
      </c>
      <c r="O664">
        <v>1.5648636686999009</v>
      </c>
      <c r="P664">
        <v>0.1767788045144521</v>
      </c>
      <c r="Q664">
        <v>12.2261945031767</v>
      </c>
      <c r="R664">
        <v>6.4069664683563135E-2</v>
      </c>
      <c r="S664">
        <v>2.0137613280823592</v>
      </c>
      <c r="T664">
        <v>0.16426049988517519</v>
      </c>
      <c r="U664">
        <v>0.21413336142547901</v>
      </c>
      <c r="V664">
        <v>5.1924000440383679E-2</v>
      </c>
      <c r="W664">
        <v>1.008331883081159</v>
      </c>
      <c r="X664">
        <v>0.44789210420536379</v>
      </c>
      <c r="Y664">
        <v>0.17596935830959809</v>
      </c>
      <c r="Z664">
        <v>0.52748277341965777</v>
      </c>
      <c r="AA664">
        <v>0.24928964034829129</v>
      </c>
      <c r="AB664">
        <v>2.7040324783778109</v>
      </c>
      <c r="AC664">
        <v>0.1421731973997041</v>
      </c>
      <c r="AD664">
        <v>2.8462876203549752</v>
      </c>
      <c r="AE664">
        <v>1.257811306309534</v>
      </c>
      <c r="AF664">
        <v>0.48519579431230531</v>
      </c>
      <c r="AG664">
        <v>0.67458040255870144</v>
      </c>
      <c r="AH664" t="s">
        <v>176</v>
      </c>
      <c r="AI664" s="1">
        <v>44501</v>
      </c>
      <c r="AJ664" t="s">
        <v>39</v>
      </c>
      <c r="AK664">
        <v>24</v>
      </c>
    </row>
    <row r="665" spans="1:37" x14ac:dyDescent="0.25">
      <c r="A665">
        <v>44523</v>
      </c>
      <c r="B665">
        <v>1.312349307226103</v>
      </c>
      <c r="C665">
        <v>1.893205086572165</v>
      </c>
      <c r="D665">
        <v>0.49810799345748202</v>
      </c>
      <c r="E665">
        <v>0.88327970814890466</v>
      </c>
      <c r="F665">
        <v>0.99831277281855979</v>
      </c>
      <c r="G665">
        <v>2.7658675020367269</v>
      </c>
      <c r="H665">
        <v>1.26911908366791</v>
      </c>
      <c r="I665">
        <v>2.0661715639379592</v>
      </c>
      <c r="J665">
        <v>1.586358690046076</v>
      </c>
      <c r="K665">
        <v>1.26894787354571</v>
      </c>
      <c r="L665">
        <v>0.8425790329414653</v>
      </c>
      <c r="M665">
        <v>0.74414540039477473</v>
      </c>
      <c r="N665">
        <v>1.255239027994191</v>
      </c>
      <c r="O665">
        <v>1.870300116299086</v>
      </c>
      <c r="P665">
        <v>0.86215805434788351</v>
      </c>
      <c r="Q665">
        <v>7.985658562916377E-2</v>
      </c>
      <c r="R665">
        <v>0.83418229059578264</v>
      </c>
      <c r="S665">
        <v>1.0032666266732391</v>
      </c>
      <c r="T665">
        <v>1.7288974343059</v>
      </c>
      <c r="U665">
        <v>3.300030483473571</v>
      </c>
      <c r="V665">
        <v>1.3984156315887279</v>
      </c>
      <c r="W665">
        <v>0.76174391799895824</v>
      </c>
      <c r="X665">
        <v>1.30442562831439</v>
      </c>
      <c r="Y665">
        <v>0.34396053867812409</v>
      </c>
      <c r="Z665">
        <v>1.507815683855573</v>
      </c>
      <c r="AA665">
        <v>1.4962549560720479</v>
      </c>
      <c r="AB665">
        <v>1.082118748604022</v>
      </c>
      <c r="AC665">
        <v>0.66128851930821164</v>
      </c>
      <c r="AD665">
        <v>0.51644174665917575</v>
      </c>
      <c r="AE665">
        <v>1.549849886177509</v>
      </c>
      <c r="AF665">
        <v>1.204808090338261</v>
      </c>
      <c r="AG665">
        <v>1.403843213798992</v>
      </c>
      <c r="AH665" t="s">
        <v>176</v>
      </c>
      <c r="AI665" s="1">
        <v>44501</v>
      </c>
      <c r="AJ665" t="s">
        <v>40</v>
      </c>
      <c r="AK665">
        <v>23</v>
      </c>
    </row>
    <row r="666" spans="1:37" x14ac:dyDescent="0.25">
      <c r="A666">
        <v>44522</v>
      </c>
      <c r="B666">
        <v>0.15185200906377169</v>
      </c>
      <c r="C666">
        <v>3.4737734006295901E-2</v>
      </c>
      <c r="D666">
        <v>6.176310178484954E-2</v>
      </c>
      <c r="E666">
        <v>1.701654902349781E-2</v>
      </c>
      <c r="F666">
        <v>3.3005592849591481E-4</v>
      </c>
      <c r="G666">
        <v>0.13615848380988699</v>
      </c>
      <c r="H666">
        <v>2.8267505068080758E-3</v>
      </c>
      <c r="I666">
        <v>1.0420713335349849</v>
      </c>
      <c r="J666">
        <v>0</v>
      </c>
      <c r="K666">
        <v>7.4606676679085646E-2</v>
      </c>
      <c r="L666">
        <v>3.0110911917287739E-3</v>
      </c>
      <c r="M666">
        <v>6.1796491128794423E-7</v>
      </c>
      <c r="N666">
        <v>0</v>
      </c>
      <c r="O666">
        <v>1.743504636685398E-2</v>
      </c>
      <c r="P666">
        <v>4.1996897515129758E-5</v>
      </c>
      <c r="Q666">
        <v>3.8647712266936591</v>
      </c>
      <c r="R666">
        <v>7.416083554267771E-3</v>
      </c>
      <c r="S666">
        <v>0.16251925544363591</v>
      </c>
      <c r="T666">
        <v>3.0160481955556411E-2</v>
      </c>
      <c r="U666">
        <v>1.083311182509602E-4</v>
      </c>
      <c r="V666">
        <v>1.520680788381904E-2</v>
      </c>
      <c r="W666">
        <v>0</v>
      </c>
      <c r="X666">
        <v>0.123462636600027</v>
      </c>
      <c r="Y666">
        <v>0.44360825556167077</v>
      </c>
      <c r="Z666">
        <v>6.8267248444215792E-2</v>
      </c>
      <c r="AA666">
        <v>5.8472397105624303E-2</v>
      </c>
      <c r="AB666">
        <v>0.51428846990522448</v>
      </c>
      <c r="AC666">
        <v>9.9822545842936525E-2</v>
      </c>
      <c r="AD666">
        <v>0.65534628363996239</v>
      </c>
      <c r="AE666">
        <v>0.28271045924996979</v>
      </c>
      <c r="AF666">
        <v>7.6257373605373741E-2</v>
      </c>
      <c r="AG666">
        <v>0.1097843824035019</v>
      </c>
      <c r="AH666" t="s">
        <v>176</v>
      </c>
      <c r="AI666" s="1">
        <v>44501</v>
      </c>
      <c r="AJ666" t="s">
        <v>41</v>
      </c>
      <c r="AK666">
        <v>22</v>
      </c>
    </row>
    <row r="667" spans="1:37" x14ac:dyDescent="0.25">
      <c r="A667">
        <v>44519</v>
      </c>
      <c r="B667">
        <v>0.37531418997300398</v>
      </c>
      <c r="C667">
        <v>0.42579727514311361</v>
      </c>
      <c r="D667">
        <v>1.2074300018662391E-2</v>
      </c>
      <c r="E667">
        <v>0.23307227872799649</v>
      </c>
      <c r="F667">
        <v>0.1335214084917527</v>
      </c>
      <c r="G667">
        <v>0.16099791183191661</v>
      </c>
      <c r="H667">
        <v>0.73387151132125827</v>
      </c>
      <c r="I667">
        <v>0.38686892424699321</v>
      </c>
      <c r="J667">
        <v>1.5881433888713381E-2</v>
      </c>
      <c r="K667">
        <v>0.13297596203114889</v>
      </c>
      <c r="L667">
        <v>0.36094494816363448</v>
      </c>
      <c r="M667">
        <v>0.98704843348925753</v>
      </c>
      <c r="N667">
        <v>0.36900813148328238</v>
      </c>
      <c r="O667">
        <v>1.457547765765662E-2</v>
      </c>
      <c r="P667">
        <v>6.6092634449702883E-2</v>
      </c>
      <c r="Q667">
        <v>1.1806531757065699</v>
      </c>
      <c r="R667">
        <v>0.43257498216612877</v>
      </c>
      <c r="S667">
        <v>2.0548773888854309E-4</v>
      </c>
      <c r="T667">
        <v>0.1118265034127186</v>
      </c>
      <c r="U667">
        <v>1.666953813895343</v>
      </c>
      <c r="V667">
        <v>1.431527281410541E-2</v>
      </c>
      <c r="W667">
        <v>0.52736173625747262</v>
      </c>
      <c r="X667">
        <v>0.26759225046490848</v>
      </c>
      <c r="Y667">
        <v>0.40897460751258691</v>
      </c>
      <c r="Z667">
        <v>0.34499678557701607</v>
      </c>
      <c r="AA667">
        <v>0.33371084998328959</v>
      </c>
      <c r="AB667">
        <v>0.36421292850478282</v>
      </c>
      <c r="AC667">
        <v>0.614081225948371</v>
      </c>
      <c r="AD667">
        <v>0.42718572140134292</v>
      </c>
      <c r="AE667">
        <v>0.31962356216748522</v>
      </c>
      <c r="AF667">
        <v>0.28353642335226792</v>
      </c>
      <c r="AG667">
        <v>0.62186742807239415</v>
      </c>
      <c r="AH667" t="s">
        <v>177</v>
      </c>
      <c r="AI667" s="1">
        <v>44501</v>
      </c>
      <c r="AJ667" t="s">
        <v>43</v>
      </c>
      <c r="AK667">
        <v>19</v>
      </c>
    </row>
    <row r="668" spans="1:37" x14ac:dyDescent="0.25">
      <c r="A668">
        <v>44518</v>
      </c>
      <c r="B668">
        <v>1.2493555600484141</v>
      </c>
      <c r="C668">
        <v>2.735854503529412E-2</v>
      </c>
      <c r="D668">
        <v>0.1233375329954048</v>
      </c>
      <c r="E668">
        <v>2.3680305018975178</v>
      </c>
      <c r="F668">
        <v>0.13414095841224871</v>
      </c>
      <c r="G668">
        <v>6.7691807427717192</v>
      </c>
      <c r="H668">
        <v>0.62217144318617024</v>
      </c>
      <c r="I668">
        <v>0.87825076299477878</v>
      </c>
      <c r="J668">
        <v>6.6811836474549181E-3</v>
      </c>
      <c r="K668">
        <v>1.0127206933091499</v>
      </c>
      <c r="L668">
        <v>0.67986047327203136</v>
      </c>
      <c r="M668">
        <v>0.14439527006378119</v>
      </c>
      <c r="N668">
        <v>0.72099318048651184</v>
      </c>
      <c r="O668">
        <v>1.447507031235634</v>
      </c>
      <c r="P668">
        <v>0.93101980430964904</v>
      </c>
      <c r="Q668">
        <v>1.391095985259993E-2</v>
      </c>
      <c r="R668">
        <v>0.9320609511555441</v>
      </c>
      <c r="S668">
        <v>3.5332844968574521E-2</v>
      </c>
      <c r="T668">
        <v>0.90250355205926092</v>
      </c>
      <c r="U668">
        <v>2.69479347637341E-2</v>
      </c>
      <c r="V668">
        <v>7.9483343098700546E-2</v>
      </c>
      <c r="W668">
        <v>0.65832836816701268</v>
      </c>
      <c r="X668">
        <v>1.3978941040388599</v>
      </c>
      <c r="Y668">
        <v>0.20281156846094181</v>
      </c>
      <c r="Z668">
        <v>2.2816570036242609</v>
      </c>
      <c r="AA668">
        <v>0.72289876716564438</v>
      </c>
      <c r="AB668">
        <v>0.36836947622942812</v>
      </c>
      <c r="AC668">
        <v>0.36393292269164129</v>
      </c>
      <c r="AD668">
        <v>5.937457123444523E-3</v>
      </c>
      <c r="AE668">
        <v>0.81948943457776335</v>
      </c>
      <c r="AF668">
        <v>1.4123905628737889</v>
      </c>
      <c r="AG668">
        <v>2.211574630449574</v>
      </c>
      <c r="AH668" t="s">
        <v>177</v>
      </c>
      <c r="AI668" s="1">
        <v>44501</v>
      </c>
      <c r="AJ668" t="s">
        <v>38</v>
      </c>
      <c r="AK668">
        <v>18</v>
      </c>
    </row>
    <row r="669" spans="1:37" x14ac:dyDescent="0.25">
      <c r="A669">
        <v>44517</v>
      </c>
      <c r="B669">
        <v>0.99952166520885166</v>
      </c>
      <c r="C669">
        <v>1.8664483901049049</v>
      </c>
      <c r="D669">
        <v>6.8638055616349785E-4</v>
      </c>
      <c r="E669">
        <v>0.96507171878995723</v>
      </c>
      <c r="F669">
        <v>0.199100415990767</v>
      </c>
      <c r="G669">
        <v>1.5415738485663899</v>
      </c>
      <c r="H669">
        <v>0.36427046532861462</v>
      </c>
      <c r="I669">
        <v>1.55052514167035</v>
      </c>
      <c r="J669">
        <v>1.1247159423382631</v>
      </c>
      <c r="K669">
        <v>1.2953725885808389</v>
      </c>
      <c r="L669">
        <v>0.94378103409770864</v>
      </c>
      <c r="M669">
        <v>0.1038327503800658</v>
      </c>
      <c r="N669">
        <v>1.422557938499021</v>
      </c>
      <c r="O669">
        <v>0.16613549944365269</v>
      </c>
      <c r="P669">
        <v>0.48006107883685373</v>
      </c>
      <c r="Q669">
        <v>9.687590197934226E-2</v>
      </c>
      <c r="R669">
        <v>3.9313151074413089</v>
      </c>
      <c r="S669">
        <v>2.6370252580956389E-3</v>
      </c>
      <c r="T669">
        <v>2.3752597252343698E-2</v>
      </c>
      <c r="U669">
        <v>4.4729849182470242E-2</v>
      </c>
      <c r="V669">
        <v>0.13530847511480129</v>
      </c>
      <c r="W669">
        <v>2.6529643516314798</v>
      </c>
      <c r="X669">
        <v>0.82207810060180964</v>
      </c>
      <c r="Y669">
        <v>9.7005897365074853E-2</v>
      </c>
      <c r="Z669">
        <v>1.2315750152014771</v>
      </c>
      <c r="AA669">
        <v>1.416199870465372</v>
      </c>
      <c r="AB669">
        <v>0.1763136641910151</v>
      </c>
      <c r="AC669">
        <v>0.167656282683667</v>
      </c>
      <c r="AD669">
        <v>0.24942472388115611</v>
      </c>
      <c r="AE669">
        <v>0.69748215313202955</v>
      </c>
      <c r="AF669">
        <v>0.85004962999304268</v>
      </c>
      <c r="AG669">
        <v>1.404996035844073</v>
      </c>
      <c r="AH669" t="s">
        <v>177</v>
      </c>
      <c r="AI669" s="1">
        <v>44501</v>
      </c>
      <c r="AJ669" t="s">
        <v>39</v>
      </c>
      <c r="AK669">
        <v>17</v>
      </c>
    </row>
    <row r="670" spans="1:37" x14ac:dyDescent="0.25">
      <c r="A670">
        <v>44516</v>
      </c>
      <c r="B670">
        <v>0.61466393101821726</v>
      </c>
      <c r="C670">
        <v>0.69593925843592608</v>
      </c>
      <c r="D670">
        <v>2.8344147243416531</v>
      </c>
      <c r="E670">
        <v>0.2822518971417341</v>
      </c>
      <c r="F670">
        <v>7.5353561352392892E-2</v>
      </c>
      <c r="G670">
        <v>0.85188312961197021</v>
      </c>
      <c r="H670">
        <v>0.21978647326404299</v>
      </c>
      <c r="I670">
        <v>1.4064823521044729</v>
      </c>
      <c r="J670">
        <v>7.3136209192170412E-2</v>
      </c>
      <c r="K670">
        <v>0.29736969191556639</v>
      </c>
      <c r="L670">
        <v>0.1308761044866929</v>
      </c>
      <c r="M670">
        <v>0.30612268116780961</v>
      </c>
      <c r="N670">
        <v>0.57392641432311065</v>
      </c>
      <c r="O670">
        <v>0.74160628362447056</v>
      </c>
      <c r="P670">
        <v>0.3593380003193356</v>
      </c>
      <c r="Q670">
        <v>4.5259450560251317E-2</v>
      </c>
      <c r="R670">
        <v>0.19418983621763769</v>
      </c>
      <c r="S670">
        <v>1.247431777412835E-2</v>
      </c>
      <c r="T670">
        <v>9.3667079272111257E-3</v>
      </c>
      <c r="U670">
        <v>7.1656849340900178E-2</v>
      </c>
      <c r="V670">
        <v>2.2714192075897741</v>
      </c>
      <c r="W670">
        <v>0.36337975070914053</v>
      </c>
      <c r="X670">
        <v>0.58044071101457195</v>
      </c>
      <c r="Y670">
        <v>0.12488756014619889</v>
      </c>
      <c r="Z670">
        <v>0.57319129768723254</v>
      </c>
      <c r="AA670">
        <v>0.67788380516694069</v>
      </c>
      <c r="AB670">
        <v>0.31738620918205612</v>
      </c>
      <c r="AC670">
        <v>0.5003567284911683</v>
      </c>
      <c r="AD670">
        <v>0.118144014803704</v>
      </c>
      <c r="AE670">
        <v>0.3144086716909365</v>
      </c>
      <c r="AF670">
        <v>0.71897371811454314</v>
      </c>
      <c r="AG670">
        <v>0.41522018954929141</v>
      </c>
      <c r="AH670" t="s">
        <v>177</v>
      </c>
      <c r="AI670" s="1">
        <v>44501</v>
      </c>
      <c r="AJ670" t="s">
        <v>40</v>
      </c>
      <c r="AK670">
        <v>16</v>
      </c>
    </row>
    <row r="671" spans="1:37" x14ac:dyDescent="0.25">
      <c r="A671">
        <v>44515</v>
      </c>
      <c r="B671">
        <v>1.3659517093995719</v>
      </c>
      <c r="C671">
        <v>1.3757465146718419</v>
      </c>
      <c r="D671">
        <v>4.3204326354621327E-2</v>
      </c>
      <c r="E671">
        <v>2.23660714806813</v>
      </c>
      <c r="F671">
        <v>0.33109173588226581</v>
      </c>
      <c r="G671">
        <v>4.1922126441243703</v>
      </c>
      <c r="H671">
        <v>1.2693236390031899</v>
      </c>
      <c r="I671">
        <v>0.30190533014877002</v>
      </c>
      <c r="J671">
        <v>5.6457715347976938E-2</v>
      </c>
      <c r="K671">
        <v>3.4636883140186023E-2</v>
      </c>
      <c r="L671">
        <v>0.18753952994846829</v>
      </c>
      <c r="M671">
        <v>0.57282015364896821</v>
      </c>
      <c r="N671">
        <v>1.755437737088849</v>
      </c>
      <c r="O671">
        <v>0.49219144053416342</v>
      </c>
      <c r="P671">
        <v>2.2839296596470828</v>
      </c>
      <c r="Q671">
        <v>1.491528940069467E-2</v>
      </c>
      <c r="R671">
        <v>0.52937850340066606</v>
      </c>
      <c r="S671">
        <v>4.7377802599606618E-2</v>
      </c>
      <c r="T671">
        <v>0.7498370858830794</v>
      </c>
      <c r="U671">
        <v>0.66658590482958413</v>
      </c>
      <c r="V671">
        <v>7.7806009912868498E-2</v>
      </c>
      <c r="W671">
        <v>1.5249014253188109</v>
      </c>
      <c r="X671">
        <v>1.1811910103681811</v>
      </c>
      <c r="Y671">
        <v>1.1164363734215521</v>
      </c>
      <c r="Z671">
        <v>2.158119905483987</v>
      </c>
      <c r="AA671">
        <v>1.075272632020456</v>
      </c>
      <c r="AB671">
        <v>0.44919210327955228</v>
      </c>
      <c r="AC671">
        <v>0.72257690023650434</v>
      </c>
      <c r="AD671">
        <v>0.1657739047370568</v>
      </c>
      <c r="AE671">
        <v>0.59564746113589551</v>
      </c>
      <c r="AF671">
        <v>1.633836800593649</v>
      </c>
      <c r="AG671">
        <v>2.191439587912531</v>
      </c>
      <c r="AH671" t="s">
        <v>177</v>
      </c>
      <c r="AI671" s="1">
        <v>44501</v>
      </c>
      <c r="AJ671" t="s">
        <v>41</v>
      </c>
      <c r="AK671">
        <v>15</v>
      </c>
    </row>
    <row r="672" spans="1:37" x14ac:dyDescent="0.25">
      <c r="A672">
        <v>44512</v>
      </c>
      <c r="B672">
        <v>2.4168888685931051</v>
      </c>
      <c r="C672">
        <v>3.8293359696669178</v>
      </c>
      <c r="D672">
        <v>1.3591120889279171E-3</v>
      </c>
      <c r="E672">
        <v>3.9213332625646591</v>
      </c>
      <c r="F672">
        <v>0.1994398503779114</v>
      </c>
      <c r="G672">
        <v>2.4927439407766681</v>
      </c>
      <c r="H672">
        <v>3.4860967513474672</v>
      </c>
      <c r="I672">
        <v>2.711772509562576</v>
      </c>
      <c r="J672">
        <v>9.5075583124537677E-2</v>
      </c>
      <c r="K672">
        <v>0.21454572074853201</v>
      </c>
      <c r="L672">
        <v>0.14981536709121401</v>
      </c>
      <c r="M672">
        <v>3.7876162745161132E-2</v>
      </c>
      <c r="N672">
        <v>1.1720755351078429</v>
      </c>
      <c r="O672">
        <v>1.1776076090382039</v>
      </c>
      <c r="P672">
        <v>2.1537193832169681</v>
      </c>
      <c r="Q672">
        <v>0.75368798502809908</v>
      </c>
      <c r="R672">
        <v>0</v>
      </c>
      <c r="S672">
        <v>1.769848571320596</v>
      </c>
      <c r="T672">
        <v>0.95661596676656191</v>
      </c>
      <c r="U672">
        <v>2.0011070214587852</v>
      </c>
      <c r="V672">
        <v>0.2092255827097618</v>
      </c>
      <c r="W672">
        <v>5.4337447869386821</v>
      </c>
      <c r="X672">
        <v>2.0846924220308738</v>
      </c>
      <c r="Y672">
        <v>0.12961112824939411</v>
      </c>
      <c r="Z672">
        <v>3.4250602540831032</v>
      </c>
      <c r="AA672">
        <v>1.80886736105066</v>
      </c>
      <c r="AB672">
        <v>1.0088786974896991</v>
      </c>
      <c r="AC672">
        <v>0.18149725041353509</v>
      </c>
      <c r="AD672">
        <v>0.44065771517990981</v>
      </c>
      <c r="AE672">
        <v>1.4518885112430211</v>
      </c>
      <c r="AF672">
        <v>1.899706362453089</v>
      </c>
      <c r="AG672">
        <v>4.4631447664156987</v>
      </c>
      <c r="AH672" t="s">
        <v>178</v>
      </c>
      <c r="AI672" s="1">
        <v>44501</v>
      </c>
      <c r="AJ672" t="s">
        <v>43</v>
      </c>
      <c r="AK672">
        <v>12</v>
      </c>
    </row>
    <row r="673" spans="1:37" x14ac:dyDescent="0.25">
      <c r="A673">
        <v>44511</v>
      </c>
      <c r="B673">
        <v>1.2863959959448961</v>
      </c>
      <c r="C673">
        <v>1.854813700288021</v>
      </c>
      <c r="D673">
        <v>0</v>
      </c>
      <c r="E673">
        <v>3.1156070747926452</v>
      </c>
      <c r="F673">
        <v>0.56587297057321306</v>
      </c>
      <c r="G673">
        <v>0.2256698797499066</v>
      </c>
      <c r="H673">
        <v>0.2233173354838987</v>
      </c>
      <c r="I673">
        <v>2.111966894600247</v>
      </c>
      <c r="J673">
        <v>0.33307212262919622</v>
      </c>
      <c r="K673">
        <v>0.14611087535185871</v>
      </c>
      <c r="L673">
        <v>0.32216593308183389</v>
      </c>
      <c r="M673">
        <v>2.656213987104358</v>
      </c>
      <c r="N673">
        <v>0.2191842914793119</v>
      </c>
      <c r="O673">
        <v>1.094471330997951</v>
      </c>
      <c r="P673">
        <v>2.0736225074930732</v>
      </c>
      <c r="Q673">
        <v>0.15109831119610129</v>
      </c>
      <c r="R673">
        <v>0.33134376915635821</v>
      </c>
      <c r="S673">
        <v>2.1125875798129679E-2</v>
      </c>
      <c r="T673">
        <v>0.26496649926089738</v>
      </c>
      <c r="U673">
        <v>1.1192745724123061</v>
      </c>
      <c r="V673">
        <v>2.367348810515341E-2</v>
      </c>
      <c r="W673">
        <v>0.36421056582728017</v>
      </c>
      <c r="X673">
        <v>1.815052092065452</v>
      </c>
      <c r="Y673">
        <v>0.44552622094612693</v>
      </c>
      <c r="Z673">
        <v>1.8790056763102121</v>
      </c>
      <c r="AA673">
        <v>0.928615754681129</v>
      </c>
      <c r="AB673">
        <v>0.38363988195242449</v>
      </c>
      <c r="AC673">
        <v>1.274200884979684</v>
      </c>
      <c r="AD673">
        <v>6.3180682744902364E-2</v>
      </c>
      <c r="AE673">
        <v>0.68158914262249481</v>
      </c>
      <c r="AF673">
        <v>1.7535567887037291</v>
      </c>
      <c r="AG673">
        <v>1.355930486956141</v>
      </c>
      <c r="AH673" t="s">
        <v>178</v>
      </c>
      <c r="AI673" s="1">
        <v>44501</v>
      </c>
      <c r="AJ673" t="s">
        <v>38</v>
      </c>
      <c r="AK673">
        <v>11</v>
      </c>
    </row>
    <row r="674" spans="1:37" x14ac:dyDescent="0.25">
      <c r="A674">
        <v>44510</v>
      </c>
      <c r="B674">
        <v>1.716362746894617</v>
      </c>
      <c r="C674">
        <v>0.6672526044204673</v>
      </c>
      <c r="D674">
        <v>4.2724715199590993E-2</v>
      </c>
      <c r="E674">
        <v>1.108472403666716</v>
      </c>
      <c r="F674">
        <v>0.94214353068373147</v>
      </c>
      <c r="G674">
        <v>0.28787342879873268</v>
      </c>
      <c r="H674">
        <v>0.80912080601223468</v>
      </c>
      <c r="I674">
        <v>1.772892300581399</v>
      </c>
      <c r="J674">
        <v>8.943250249153774</v>
      </c>
      <c r="K674">
        <v>0.14086097292624139</v>
      </c>
      <c r="L674">
        <v>1.1965161435567291E-2</v>
      </c>
      <c r="M674">
        <v>1.081106333035867</v>
      </c>
      <c r="N674">
        <v>2.0992222797430422</v>
      </c>
      <c r="O674">
        <v>0.96137784230268519</v>
      </c>
      <c r="P674">
        <v>4.150779276242508</v>
      </c>
      <c r="Q674">
        <v>9.3367040203628363E-2</v>
      </c>
      <c r="R674">
        <v>3.9903643304268122</v>
      </c>
      <c r="S674">
        <v>0.3747610134891593</v>
      </c>
      <c r="T674">
        <v>0.66109871512250107</v>
      </c>
      <c r="U674">
        <v>0.61569247742122613</v>
      </c>
      <c r="V674">
        <v>1.6321027923756031</v>
      </c>
      <c r="W674">
        <v>1.1948004201086679</v>
      </c>
      <c r="X674">
        <v>2.3482782653702441</v>
      </c>
      <c r="Y674">
        <v>3.7988645484845431</v>
      </c>
      <c r="Z674">
        <v>1.5246648471545159</v>
      </c>
      <c r="AA674">
        <v>2.9336536535827711</v>
      </c>
      <c r="AB674">
        <v>0.93010065785351581</v>
      </c>
      <c r="AC674">
        <v>1.3264985566598939</v>
      </c>
      <c r="AD674">
        <v>9.9371098531063545E-2</v>
      </c>
      <c r="AE674">
        <v>0.81020643248548552</v>
      </c>
      <c r="AF674">
        <v>2.14593677754007</v>
      </c>
      <c r="AG674">
        <v>2.1977223227813401</v>
      </c>
      <c r="AH674" t="s">
        <v>178</v>
      </c>
      <c r="AI674" s="1">
        <v>44501</v>
      </c>
      <c r="AJ674" t="s">
        <v>39</v>
      </c>
      <c r="AK674">
        <v>10</v>
      </c>
    </row>
    <row r="675" spans="1:37" x14ac:dyDescent="0.25">
      <c r="A675">
        <v>44509</v>
      </c>
      <c r="B675">
        <v>0.62827518613572164</v>
      </c>
      <c r="C675">
        <v>7.5849643098685323E-3</v>
      </c>
      <c r="D675">
        <v>8.064730870607402E-2</v>
      </c>
      <c r="E675">
        <v>0.2323581088886946</v>
      </c>
      <c r="F675">
        <v>0.73990691784102214</v>
      </c>
      <c r="G675">
        <v>0.28705020995887592</v>
      </c>
      <c r="H675">
        <v>0.28192573590832448</v>
      </c>
      <c r="I675">
        <v>0.51559217780120903</v>
      </c>
      <c r="J675">
        <v>5.6548701592993328E-2</v>
      </c>
      <c r="K675">
        <v>0.18517057106876189</v>
      </c>
      <c r="L675">
        <v>0.1332067261423128</v>
      </c>
      <c r="M675">
        <v>0.49729755679696552</v>
      </c>
      <c r="N675">
        <v>0.14142094167107711</v>
      </c>
      <c r="O675">
        <v>8.705677629485141E-2</v>
      </c>
      <c r="P675">
        <v>0.18218373334637419</v>
      </c>
      <c r="Q675">
        <v>2.431961397295828E-2</v>
      </c>
      <c r="R675">
        <v>0.49501802687798041</v>
      </c>
      <c r="S675">
        <v>6.6808374999916098E-2</v>
      </c>
      <c r="T675">
        <v>0.82612441677155102</v>
      </c>
      <c r="U675">
        <v>1.9739007458445131E-4</v>
      </c>
      <c r="V675">
        <v>4.2503092608866382</v>
      </c>
      <c r="W675">
        <v>0.12736267049552361</v>
      </c>
      <c r="X675">
        <v>0.66261406905135056</v>
      </c>
      <c r="Y675">
        <v>0.82140405987619469</v>
      </c>
      <c r="Z675">
        <v>0.4585545018500814</v>
      </c>
      <c r="AA675">
        <v>0.28950715685769163</v>
      </c>
      <c r="AB675">
        <v>0.70086124538332906</v>
      </c>
      <c r="AC675">
        <v>0.42926616738725148</v>
      </c>
      <c r="AD675">
        <v>3.0226980413351319E-2</v>
      </c>
      <c r="AE675">
        <v>0.51032645182185921</v>
      </c>
      <c r="AF675">
        <v>0.42843717854232088</v>
      </c>
      <c r="AG675">
        <v>0.92267453662974996</v>
      </c>
      <c r="AH675" t="s">
        <v>178</v>
      </c>
      <c r="AI675" s="1">
        <v>44501</v>
      </c>
      <c r="AJ675" t="s">
        <v>40</v>
      </c>
      <c r="AK675">
        <v>9</v>
      </c>
    </row>
    <row r="676" spans="1:37" x14ac:dyDescent="0.25">
      <c r="A676">
        <v>44508</v>
      </c>
      <c r="B676">
        <v>0.8734560649869425</v>
      </c>
      <c r="C676">
        <v>8.4013030898450747E-2</v>
      </c>
      <c r="D676">
        <v>3.3232057656240762E-4</v>
      </c>
      <c r="E676">
        <v>0.58426399706636245</v>
      </c>
      <c r="F676">
        <v>1.0013263130437819</v>
      </c>
      <c r="G676">
        <v>2.216984353384182</v>
      </c>
      <c r="H676">
        <v>6.9289089174821572E-2</v>
      </c>
      <c r="I676">
        <v>1.8442771475962809</v>
      </c>
      <c r="J676">
        <v>9.7566482945711436E-2</v>
      </c>
      <c r="K676">
        <v>1.9682110818347869E-3</v>
      </c>
      <c r="L676">
        <v>0.2207098143660515</v>
      </c>
      <c r="M676">
        <v>0.78574446455821401</v>
      </c>
      <c r="N676">
        <v>0.49628404722358749</v>
      </c>
      <c r="O676">
        <v>0.52611858289695335</v>
      </c>
      <c r="P676">
        <v>0.35769760929697542</v>
      </c>
      <c r="Q676">
        <v>0.26855269038122481</v>
      </c>
      <c r="R676">
        <v>0.40081767462520518</v>
      </c>
      <c r="S676">
        <v>6.4296939452626392E-2</v>
      </c>
      <c r="T676">
        <v>2.594378088630263</v>
      </c>
      <c r="U676">
        <v>1.558843891981339</v>
      </c>
      <c r="V676">
        <v>0.14934607541519471</v>
      </c>
      <c r="W676">
        <v>1.934853435719786</v>
      </c>
      <c r="X676">
        <v>0.26303493899074781</v>
      </c>
      <c r="Y676">
        <v>0.77079501562150943</v>
      </c>
      <c r="Z676">
        <v>0.89288418799672187</v>
      </c>
      <c r="AA676">
        <v>0.58570990075974827</v>
      </c>
      <c r="AB676">
        <v>0.96763226320347828</v>
      </c>
      <c r="AC676">
        <v>0.48642826692628049</v>
      </c>
      <c r="AD676">
        <v>0.22018860525592199</v>
      </c>
      <c r="AE676">
        <v>1.1697134637382041</v>
      </c>
      <c r="AF676">
        <v>0.62616617462084356</v>
      </c>
      <c r="AG676">
        <v>0.98229119285568189</v>
      </c>
      <c r="AH676" t="s">
        <v>178</v>
      </c>
      <c r="AI676" s="1">
        <v>44501</v>
      </c>
      <c r="AJ676" t="s">
        <v>41</v>
      </c>
      <c r="AK676">
        <v>8</v>
      </c>
    </row>
    <row r="677" spans="1:37" x14ac:dyDescent="0.25">
      <c r="A677">
        <v>44505</v>
      </c>
      <c r="B677">
        <v>1.168008045918125</v>
      </c>
      <c r="C677">
        <v>0.6253360063911656</v>
      </c>
      <c r="D677">
        <v>2.3073607876560001E-2</v>
      </c>
      <c r="E677">
        <v>0.5159777420494186</v>
      </c>
      <c r="F677">
        <v>1.168810199791096</v>
      </c>
      <c r="G677">
        <v>3.8330294164379631E-3</v>
      </c>
      <c r="H677">
        <v>2.4704035542992608</v>
      </c>
      <c r="I677">
        <v>0.66306851745670037</v>
      </c>
      <c r="J677">
        <v>0.67564649206094374</v>
      </c>
      <c r="K677">
        <v>4.0758757621690229</v>
      </c>
      <c r="L677">
        <v>0.87031982958165999</v>
      </c>
      <c r="M677">
        <v>0.9496103179262213</v>
      </c>
      <c r="N677">
        <v>2.6568330732227881</v>
      </c>
      <c r="O677">
        <v>0.95794324492077176</v>
      </c>
      <c r="P677">
        <v>0.34349758481225068</v>
      </c>
      <c r="Q677">
        <v>0.14096036810966039</v>
      </c>
      <c r="R677">
        <v>0.86331054691107467</v>
      </c>
      <c r="S677">
        <v>0.16831317127450979</v>
      </c>
      <c r="T677">
        <v>2.3181392185617722</v>
      </c>
      <c r="U677">
        <v>4.2225983359603747</v>
      </c>
      <c r="V677">
        <v>0.25041425363216591</v>
      </c>
      <c r="W677">
        <v>3.2817132784355181</v>
      </c>
      <c r="X677">
        <v>0.64631150378550328</v>
      </c>
      <c r="Y677">
        <v>0.13349933416278439</v>
      </c>
      <c r="Z677">
        <v>0.71638350756604585</v>
      </c>
      <c r="AA677">
        <v>2.0765412436774828</v>
      </c>
      <c r="AB677">
        <v>1.1080546406146441</v>
      </c>
      <c r="AC677">
        <v>0.54471163259374178</v>
      </c>
      <c r="AD677">
        <v>0.15118821347250691</v>
      </c>
      <c r="AE677">
        <v>1.209353333501642</v>
      </c>
      <c r="AF677">
        <v>0.77789423769210309</v>
      </c>
      <c r="AG677">
        <v>2.025407416108671</v>
      </c>
      <c r="AH677" t="s">
        <v>179</v>
      </c>
      <c r="AI677" s="1">
        <v>44501</v>
      </c>
      <c r="AJ677" t="s">
        <v>43</v>
      </c>
      <c r="AK677">
        <v>5</v>
      </c>
    </row>
    <row r="678" spans="1:37" x14ac:dyDescent="0.25">
      <c r="A678">
        <v>44504</v>
      </c>
      <c r="B678">
        <v>1.279035237831454</v>
      </c>
      <c r="C678">
        <v>0.1687116005900782</v>
      </c>
      <c r="D678">
        <v>0.1089593646050734</v>
      </c>
      <c r="E678">
        <v>1.315766209952371</v>
      </c>
      <c r="F678">
        <v>1.241425449419036</v>
      </c>
      <c r="G678">
        <v>4.1402881843747874</v>
      </c>
      <c r="H678">
        <v>0.75557536881147602</v>
      </c>
      <c r="I678">
        <v>0.92554687969387439</v>
      </c>
      <c r="J678">
        <v>0.14931058994701579</v>
      </c>
      <c r="K678">
        <v>0.68397388996916519</v>
      </c>
      <c r="L678">
        <v>0.47874394367655559</v>
      </c>
      <c r="M678">
        <v>0.3770002608525454</v>
      </c>
      <c r="N678">
        <v>0.34591827103549061</v>
      </c>
      <c r="O678">
        <v>0.76863014339955249</v>
      </c>
      <c r="P678">
        <v>0.34697480610768922</v>
      </c>
      <c r="Q678">
        <v>8.0416793111825841E-2</v>
      </c>
      <c r="R678">
        <v>0.63822047179573782</v>
      </c>
      <c r="S678">
        <v>0.58125921843616934</v>
      </c>
      <c r="T678">
        <v>0.1374738645635718</v>
      </c>
      <c r="U678">
        <v>5.9585528395368774</v>
      </c>
      <c r="V678">
        <v>0.14327224360563079</v>
      </c>
      <c r="W678">
        <v>0.75213864975032463</v>
      </c>
      <c r="X678">
        <v>1.247776865352316</v>
      </c>
      <c r="Y678">
        <v>0.26300447095714441</v>
      </c>
      <c r="Z678">
        <v>1.7848712109092131</v>
      </c>
      <c r="AA678">
        <v>0.8373249466331153</v>
      </c>
      <c r="AB678">
        <v>0.56509406429520537</v>
      </c>
      <c r="AC678">
        <v>0.43624142716533049</v>
      </c>
      <c r="AD678">
        <v>0.17086016603232029</v>
      </c>
      <c r="AE678">
        <v>1.1680722545178139</v>
      </c>
      <c r="AF678">
        <v>1.173200726951811</v>
      </c>
      <c r="AG678">
        <v>1.5754510713234291</v>
      </c>
      <c r="AH678" t="s">
        <v>179</v>
      </c>
      <c r="AI678" s="1">
        <v>44501</v>
      </c>
      <c r="AJ678" t="s">
        <v>38</v>
      </c>
      <c r="AK678">
        <v>4</v>
      </c>
    </row>
    <row r="679" spans="1:37" x14ac:dyDescent="0.25">
      <c r="A679">
        <v>44503</v>
      </c>
      <c r="B679">
        <v>0.1452575212867078</v>
      </c>
      <c r="C679">
        <v>3.8133733240671531E-4</v>
      </c>
      <c r="D679">
        <v>0</v>
      </c>
      <c r="E679">
        <v>1.6753624904879621E-2</v>
      </c>
      <c r="F679">
        <v>0</v>
      </c>
      <c r="G679">
        <v>0.22439648589002009</v>
      </c>
      <c r="H679">
        <v>1.804658558954334E-3</v>
      </c>
      <c r="I679">
        <v>9.1418766722683193E-3</v>
      </c>
      <c r="J679">
        <v>0</v>
      </c>
      <c r="K679">
        <v>1.031831094256978E-2</v>
      </c>
      <c r="L679">
        <v>3.0846290578842601E-3</v>
      </c>
      <c r="M679">
        <v>0</v>
      </c>
      <c r="N679">
        <v>4.4306675396092718E-2</v>
      </c>
      <c r="O679">
        <v>1.5934902954669771E-2</v>
      </c>
      <c r="P679">
        <v>3.5963772992777047E-5</v>
      </c>
      <c r="Q679">
        <v>5.7186020367320074</v>
      </c>
      <c r="R679">
        <v>3.1812818277928839E-3</v>
      </c>
      <c r="S679">
        <v>9.870874156802551E-5</v>
      </c>
      <c r="T679">
        <v>0.40386994794247522</v>
      </c>
      <c r="U679">
        <v>0.16517005485367159</v>
      </c>
      <c r="V679">
        <v>4.5334043753694438E-2</v>
      </c>
      <c r="W679">
        <v>0</v>
      </c>
      <c r="X679">
        <v>3.884835696317069E-2</v>
      </c>
      <c r="Y679">
        <v>2.453513148952512E-2</v>
      </c>
      <c r="Z679">
        <v>4.2490788618908752E-2</v>
      </c>
      <c r="AA679">
        <v>2.9560085519577801E-2</v>
      </c>
      <c r="AB679">
        <v>0.79878847075228887</v>
      </c>
      <c r="AC679">
        <v>4.0984224545612662E-3</v>
      </c>
      <c r="AD679">
        <v>1.4018523343861049</v>
      </c>
      <c r="AE679">
        <v>0.23638458146537911</v>
      </c>
      <c r="AF679">
        <v>5.8574835691785877E-2</v>
      </c>
      <c r="AG679">
        <v>7.3678661617281413E-2</v>
      </c>
      <c r="AH679" t="s">
        <v>179</v>
      </c>
      <c r="AI679" s="1">
        <v>44501</v>
      </c>
      <c r="AJ679" t="s">
        <v>39</v>
      </c>
      <c r="AK679">
        <v>3</v>
      </c>
    </row>
    <row r="680" spans="1:37" x14ac:dyDescent="0.25">
      <c r="A680">
        <v>44502</v>
      </c>
      <c r="B680">
        <v>1.9267141959405241</v>
      </c>
      <c r="C680">
        <v>0.54095103227508845</v>
      </c>
      <c r="D680">
        <v>0.43974324269885662</v>
      </c>
      <c r="E680">
        <v>1.9715468541404271</v>
      </c>
      <c r="F680">
        <v>2.2519276517121112</v>
      </c>
      <c r="G680">
        <v>4.7212163838640224</v>
      </c>
      <c r="H680">
        <v>1.301316685910014</v>
      </c>
      <c r="I680">
        <v>1.854862230543332</v>
      </c>
      <c r="J680">
        <v>1.540538001175366</v>
      </c>
      <c r="K680">
        <v>1.806555241066139</v>
      </c>
      <c r="L680">
        <v>2.609962603238182</v>
      </c>
      <c r="M680">
        <v>0.14069710252825671</v>
      </c>
      <c r="N680">
        <v>1.571752693366171</v>
      </c>
      <c r="O680">
        <v>0.93302420368937256</v>
      </c>
      <c r="P680">
        <v>0.4889222760849673</v>
      </c>
      <c r="Q680">
        <v>0.47061413114567369</v>
      </c>
      <c r="R680">
        <v>0.85256281575087189</v>
      </c>
      <c r="S680">
        <v>1.36367231016312E-3</v>
      </c>
      <c r="T680">
        <v>0.46656847128403378</v>
      </c>
      <c r="U680">
        <v>0.56307127260534073</v>
      </c>
      <c r="V680">
        <v>0.4913476750659313</v>
      </c>
      <c r="W680">
        <v>2.3725873782199849</v>
      </c>
      <c r="X680">
        <v>3.412129424484863</v>
      </c>
      <c r="Y680">
        <v>0.32535972269735541</v>
      </c>
      <c r="Z680">
        <v>2.576876377398766</v>
      </c>
      <c r="AA680">
        <v>1.719912163529933</v>
      </c>
      <c r="AB680">
        <v>0.98125494032116256</v>
      </c>
      <c r="AC680">
        <v>0.75252002507303239</v>
      </c>
      <c r="AD680">
        <v>0.42993793365330851</v>
      </c>
      <c r="AE680">
        <v>1.33337695267649</v>
      </c>
      <c r="AF680">
        <v>2.2723296984625501</v>
      </c>
      <c r="AG680">
        <v>2.052586179300889</v>
      </c>
      <c r="AH680" t="s">
        <v>179</v>
      </c>
      <c r="AI680" s="1">
        <v>44501</v>
      </c>
      <c r="AJ680" t="s">
        <v>40</v>
      </c>
      <c r="AK680">
        <v>2</v>
      </c>
    </row>
    <row r="681" spans="1:37" x14ac:dyDescent="0.25">
      <c r="A681">
        <v>44501</v>
      </c>
      <c r="B681">
        <v>1.106050729822704</v>
      </c>
      <c r="C681">
        <v>0.1305412366770195</v>
      </c>
      <c r="D681">
        <v>0</v>
      </c>
      <c r="E681">
        <v>1.5211621983673409</v>
      </c>
      <c r="F681">
        <v>1.8512450289925628E-2</v>
      </c>
      <c r="G681">
        <v>7.9620309813884287</v>
      </c>
      <c r="H681">
        <v>0.83012539567131249</v>
      </c>
      <c r="I681">
        <v>1.3677759533668821</v>
      </c>
      <c r="J681">
        <v>0.54242496528755602</v>
      </c>
      <c r="K681">
        <v>4.9515187787811041E-2</v>
      </c>
      <c r="L681">
        <v>0.2325599779990476</v>
      </c>
      <c r="M681">
        <v>3.0549489675268889E-3</v>
      </c>
      <c r="N681">
        <v>0.55434708323153015</v>
      </c>
      <c r="O681">
        <v>1.291520200214872</v>
      </c>
      <c r="P681">
        <v>0.73635092604332353</v>
      </c>
      <c r="Q681">
        <v>0.39645247325608662</v>
      </c>
      <c r="R681">
        <v>2.4153371046779211</v>
      </c>
      <c r="S681">
        <v>5.7164242521843323E-5</v>
      </c>
      <c r="T681">
        <v>0.71788757596721176</v>
      </c>
      <c r="U681">
        <v>3.150269158475592</v>
      </c>
      <c r="V681">
        <v>1.254775869760176E-2</v>
      </c>
      <c r="W681">
        <v>4.0518151713248227E-2</v>
      </c>
      <c r="X681">
        <v>1.209982460006455</v>
      </c>
      <c r="Y681">
        <v>0.22862303180248211</v>
      </c>
      <c r="Z681">
        <v>1.930619908325975</v>
      </c>
      <c r="AA681">
        <v>0.84150115957248905</v>
      </c>
      <c r="AB681">
        <v>0.49288290172693372</v>
      </c>
      <c r="AC681">
        <v>7.2504795247898893E-2</v>
      </c>
      <c r="AD681">
        <v>2.0308742113430912E-2</v>
      </c>
      <c r="AE681">
        <v>1.092449343227315</v>
      </c>
      <c r="AF681">
        <v>1.1978025520930771</v>
      </c>
      <c r="AG681">
        <v>1.3413321892943451</v>
      </c>
      <c r="AH681" t="s">
        <v>179</v>
      </c>
      <c r="AI681" s="1">
        <v>44501</v>
      </c>
      <c r="AJ681" t="s">
        <v>41</v>
      </c>
      <c r="AK681">
        <v>1</v>
      </c>
    </row>
    <row r="682" spans="1:37" x14ac:dyDescent="0.25">
      <c r="A682">
        <v>44498</v>
      </c>
      <c r="B682">
        <v>1.552898301927025</v>
      </c>
      <c r="C682">
        <v>0.76442367190739047</v>
      </c>
      <c r="D682">
        <v>8.071212084493834E-2</v>
      </c>
      <c r="E682">
        <v>1.727129504817009</v>
      </c>
      <c r="F682">
        <v>0.79823893328978424</v>
      </c>
      <c r="G682">
        <v>0.89521235078726025</v>
      </c>
      <c r="H682">
        <v>0.26431949918519582</v>
      </c>
      <c r="I682">
        <v>1.2521199743172451</v>
      </c>
      <c r="J682">
        <v>0.21655658220220489</v>
      </c>
      <c r="K682">
        <v>0.29092801832536508</v>
      </c>
      <c r="L682">
        <v>0.48756546918633109</v>
      </c>
      <c r="M682">
        <v>7.8487975458445575E-2</v>
      </c>
      <c r="N682">
        <v>1.2593833261389951</v>
      </c>
      <c r="O682">
        <v>1.7649306152400539</v>
      </c>
      <c r="P682">
        <v>1.6376983685851541</v>
      </c>
      <c r="Q682">
        <v>0.96397994288753153</v>
      </c>
      <c r="R682">
        <v>3.0651806759332358</v>
      </c>
      <c r="S682">
        <v>2.719036565713424E-2</v>
      </c>
      <c r="T682">
        <v>0.105202834982648</v>
      </c>
      <c r="U682">
        <v>0.63780968650940206</v>
      </c>
      <c r="V682">
        <v>0.146879460174206</v>
      </c>
      <c r="W682">
        <v>0.92448665708431099</v>
      </c>
      <c r="X682">
        <v>4.1180553844709413</v>
      </c>
      <c r="Y682">
        <v>0.78978069627162695</v>
      </c>
      <c r="Z682">
        <v>2.371685195604059</v>
      </c>
      <c r="AA682">
        <v>1.397767418036467</v>
      </c>
      <c r="AB682">
        <v>0.70699661910123057</v>
      </c>
      <c r="AC682">
        <v>0.29659719470599483</v>
      </c>
      <c r="AD682">
        <v>1.114519225208696</v>
      </c>
      <c r="AE682">
        <v>0.37118030092784748</v>
      </c>
      <c r="AF682">
        <v>1.62128349838579</v>
      </c>
      <c r="AG682">
        <v>2.575420976650757</v>
      </c>
      <c r="AH682" t="s">
        <v>180</v>
      </c>
      <c r="AI682" s="1">
        <v>44470</v>
      </c>
      <c r="AJ682" t="s">
        <v>43</v>
      </c>
      <c r="AK682">
        <v>29</v>
      </c>
    </row>
    <row r="683" spans="1:37" x14ac:dyDescent="0.25">
      <c r="A683">
        <v>44497</v>
      </c>
      <c r="B683">
        <v>1.401691754614802</v>
      </c>
      <c r="C683">
        <v>9.0531981973858769E-2</v>
      </c>
      <c r="D683">
        <v>0.67531091072714999</v>
      </c>
      <c r="E683">
        <v>1.4626836332768121</v>
      </c>
      <c r="F683">
        <v>2.477849848140226</v>
      </c>
      <c r="G683">
        <v>0.60574235900979678</v>
      </c>
      <c r="H683">
        <v>2.1284910555287921</v>
      </c>
      <c r="I683">
        <v>1.544781895281379</v>
      </c>
      <c r="J683">
        <v>0.63019937823551408</v>
      </c>
      <c r="K683">
        <v>0.35850151440574779</v>
      </c>
      <c r="L683">
        <v>0.52841163552763271</v>
      </c>
      <c r="M683">
        <v>0.50333454918492104</v>
      </c>
      <c r="N683">
        <v>1.7468263212905759</v>
      </c>
      <c r="O683">
        <v>0.81244910942141058</v>
      </c>
      <c r="P683">
        <v>0.2062371373588883</v>
      </c>
      <c r="Q683">
        <v>0.8223012169158842</v>
      </c>
      <c r="R683">
        <v>0.14662159102483899</v>
      </c>
      <c r="S683">
        <v>0.82552596248721177</v>
      </c>
      <c r="T683">
        <v>1.659521036086592</v>
      </c>
      <c r="U683">
        <v>6.3057858032325876E-3</v>
      </c>
      <c r="V683">
        <v>1.6827152345712539</v>
      </c>
      <c r="W683">
        <v>0.25008698390054818</v>
      </c>
      <c r="X683">
        <v>3.2598176470912481</v>
      </c>
      <c r="Y683">
        <v>2.5080725039996761E-2</v>
      </c>
      <c r="Z683">
        <v>1.6642211428000879</v>
      </c>
      <c r="AA683">
        <v>1.0580579259807881</v>
      </c>
      <c r="AB683">
        <v>1.5902135756637561</v>
      </c>
      <c r="AC683">
        <v>0.39694773848261272</v>
      </c>
      <c r="AD683">
        <v>1.229095031903837</v>
      </c>
      <c r="AE683">
        <v>1.2943104714359741</v>
      </c>
      <c r="AF683">
        <v>1.3953569358683151</v>
      </c>
      <c r="AG683">
        <v>1.381167670406289</v>
      </c>
      <c r="AH683" t="s">
        <v>180</v>
      </c>
      <c r="AI683" s="1">
        <v>44470</v>
      </c>
      <c r="AJ683" t="s">
        <v>38</v>
      </c>
      <c r="AK683">
        <v>28</v>
      </c>
    </row>
    <row r="684" spans="1:37" x14ac:dyDescent="0.25">
      <c r="A684">
        <v>44496</v>
      </c>
      <c r="B684">
        <v>1.775747402099271</v>
      </c>
      <c r="C684">
        <v>4.0476026048997769</v>
      </c>
      <c r="D684">
        <v>3.0967117333979801E-2</v>
      </c>
      <c r="E684">
        <v>1.973086384790715</v>
      </c>
      <c r="F684">
        <v>1.86787854274667</v>
      </c>
      <c r="G684">
        <v>1.2471155068013</v>
      </c>
      <c r="H684">
        <v>0.67432579642728374</v>
      </c>
      <c r="I684">
        <v>0.7434416466868875</v>
      </c>
      <c r="J684">
        <v>3.5813534649871852</v>
      </c>
      <c r="K684">
        <v>1.063883799601379</v>
      </c>
      <c r="L684">
        <v>0.1693683254870334</v>
      </c>
      <c r="M684">
        <v>0.16750580808232371</v>
      </c>
      <c r="N684">
        <v>2.108809319979227</v>
      </c>
      <c r="O684">
        <v>0.93813618940547616</v>
      </c>
      <c r="P684">
        <v>0.71430280908970878</v>
      </c>
      <c r="Q684">
        <v>1.444438969655532</v>
      </c>
      <c r="R684">
        <v>0.13637674042499909</v>
      </c>
      <c r="S684">
        <v>0.38061689688983741</v>
      </c>
      <c r="T684">
        <v>0.5232136992307912</v>
      </c>
      <c r="U684">
        <v>3.04669635371315E-4</v>
      </c>
      <c r="V684">
        <v>0.86688177196472738</v>
      </c>
      <c r="W684">
        <v>3.1084531176186698</v>
      </c>
      <c r="X684">
        <v>1.928254580845393</v>
      </c>
      <c r="Y684">
        <v>4.0334991393737329</v>
      </c>
      <c r="Z684">
        <v>2.315370762637242</v>
      </c>
      <c r="AA684">
        <v>1.5343824817775591</v>
      </c>
      <c r="AB684">
        <v>1.191828363626058</v>
      </c>
      <c r="AC684">
        <v>0.78926551591385996</v>
      </c>
      <c r="AD684">
        <v>2.7092137431768468</v>
      </c>
      <c r="AE684">
        <v>1.61636017899831</v>
      </c>
      <c r="AF684">
        <v>1.3490641950823321</v>
      </c>
      <c r="AG684">
        <v>2.1289530920812512</v>
      </c>
      <c r="AH684" t="s">
        <v>180</v>
      </c>
      <c r="AI684" s="1">
        <v>44470</v>
      </c>
      <c r="AJ684" t="s">
        <v>39</v>
      </c>
      <c r="AK684">
        <v>27</v>
      </c>
    </row>
    <row r="685" spans="1:37" x14ac:dyDescent="0.25">
      <c r="A685">
        <v>44495</v>
      </c>
      <c r="B685">
        <v>1.333614426266355</v>
      </c>
      <c r="C685">
        <v>0.2318966576475443</v>
      </c>
      <c r="D685">
        <v>0.10200179476499691</v>
      </c>
      <c r="E685">
        <v>0.90443685259676609</v>
      </c>
      <c r="F685">
        <v>0.82696392321992296</v>
      </c>
      <c r="G685">
        <v>0.28970878663359773</v>
      </c>
      <c r="H685">
        <v>1.75913225273471</v>
      </c>
      <c r="I685">
        <v>5.0691744712372619</v>
      </c>
      <c r="J685">
        <v>0.5938389983066249</v>
      </c>
      <c r="K685">
        <v>0.1859576225685004</v>
      </c>
      <c r="L685">
        <v>0.34807968466243272</v>
      </c>
      <c r="M685">
        <v>0.1590332064849953</v>
      </c>
      <c r="N685">
        <v>0.71915817425068029</v>
      </c>
      <c r="O685">
        <v>1.461273566766502</v>
      </c>
      <c r="P685">
        <v>0.29736948420089371</v>
      </c>
      <c r="Q685">
        <v>0.3806646577645858</v>
      </c>
      <c r="R685">
        <v>0.1326009741244924</v>
      </c>
      <c r="S685">
        <v>3.244350980260124</v>
      </c>
      <c r="T685">
        <v>0.76804892013321779</v>
      </c>
      <c r="U685">
        <v>4.698135890754946</v>
      </c>
      <c r="V685">
        <v>4.3941415427648796</v>
      </c>
      <c r="W685">
        <v>0.68126630531782673</v>
      </c>
      <c r="X685">
        <v>0.92412495307895304</v>
      </c>
      <c r="Y685">
        <v>0.83746088734361335</v>
      </c>
      <c r="Z685">
        <v>0.98940436764748363</v>
      </c>
      <c r="AA685">
        <v>1.5542200739907399</v>
      </c>
      <c r="AB685">
        <v>1.37620116178062</v>
      </c>
      <c r="AC685">
        <v>0.26792235698022249</v>
      </c>
      <c r="AD685">
        <v>0.22588902214593029</v>
      </c>
      <c r="AE685">
        <v>1.0907782471309151</v>
      </c>
      <c r="AF685">
        <v>1.334925863539153</v>
      </c>
      <c r="AG685">
        <v>1.042138128029708</v>
      </c>
      <c r="AH685" t="s">
        <v>180</v>
      </c>
      <c r="AI685" s="1">
        <v>44470</v>
      </c>
      <c r="AJ685" t="s">
        <v>40</v>
      </c>
      <c r="AK685">
        <v>26</v>
      </c>
    </row>
    <row r="686" spans="1:37" x14ac:dyDescent="0.25">
      <c r="A686">
        <v>44494</v>
      </c>
      <c r="B686">
        <v>1.0032213954554721</v>
      </c>
      <c r="C686">
        <v>6.7176009414172802E-2</v>
      </c>
      <c r="D686">
        <v>5.1582000583808352</v>
      </c>
      <c r="E686">
        <v>1.3748506313276929</v>
      </c>
      <c r="F686">
        <v>0.28280971095740032</v>
      </c>
      <c r="G686">
        <v>0.12875009619982311</v>
      </c>
      <c r="H686">
        <v>0.13907383062093459</v>
      </c>
      <c r="I686">
        <v>0.24601376958562521</v>
      </c>
      <c r="J686">
        <v>0.1016769152376073</v>
      </c>
      <c r="K686">
        <v>4.3088681813138963E-2</v>
      </c>
      <c r="L686">
        <v>0.28381565659449332</v>
      </c>
      <c r="M686">
        <v>0.25619517592965119</v>
      </c>
      <c r="N686">
        <v>1.292598720831327</v>
      </c>
      <c r="O686">
        <v>0.82742117657501479</v>
      </c>
      <c r="P686">
        <v>0.59331555517513423</v>
      </c>
      <c r="Q686">
        <v>1.0795618793184631E-2</v>
      </c>
      <c r="R686">
        <v>0.33091393321830892</v>
      </c>
      <c r="S686">
        <v>0</v>
      </c>
      <c r="T686">
        <v>0.1457279223549808</v>
      </c>
      <c r="U686">
        <v>1.171238960366074</v>
      </c>
      <c r="V686">
        <v>2.0297386470924082E-2</v>
      </c>
      <c r="W686">
        <v>3.157032124475569</v>
      </c>
      <c r="X686">
        <v>0.9325254142000563</v>
      </c>
      <c r="Y686">
        <v>0.19676458361689289</v>
      </c>
      <c r="Z686">
        <v>0.94037537123529436</v>
      </c>
      <c r="AA686">
        <v>0.72874493228161985</v>
      </c>
      <c r="AB686">
        <v>0.2443127908573744</v>
      </c>
      <c r="AC686">
        <v>1.7641202781211049</v>
      </c>
      <c r="AD686">
        <v>5.4813488234333454E-3</v>
      </c>
      <c r="AE686">
        <v>0.28845362072718123</v>
      </c>
      <c r="AF686">
        <v>0.89327198997851409</v>
      </c>
      <c r="AG686">
        <v>1.848439880089997</v>
      </c>
      <c r="AH686" t="s">
        <v>180</v>
      </c>
      <c r="AI686" s="1">
        <v>44470</v>
      </c>
      <c r="AJ686" t="s">
        <v>41</v>
      </c>
      <c r="AK686">
        <v>25</v>
      </c>
    </row>
    <row r="687" spans="1:37" x14ac:dyDescent="0.25">
      <c r="A687">
        <v>44491</v>
      </c>
      <c r="B687">
        <v>1.5880202496682301</v>
      </c>
      <c r="C687">
        <v>2.550696919966327</v>
      </c>
      <c r="D687">
        <v>0.1885706293934889</v>
      </c>
      <c r="E687">
        <v>1.706421465751107</v>
      </c>
      <c r="F687">
        <v>3.879452910643415</v>
      </c>
      <c r="G687">
        <v>8.7011607117956025E-2</v>
      </c>
      <c r="H687">
        <v>0.4466981765365361</v>
      </c>
      <c r="I687">
        <v>1.1991091779224179</v>
      </c>
      <c r="J687">
        <v>3.103055482956232E-2</v>
      </c>
      <c r="K687">
        <v>0.1624195483334174</v>
      </c>
      <c r="L687">
        <v>5.6786495513864853E-2</v>
      </c>
      <c r="M687">
        <v>7.5136936652111422E-2</v>
      </c>
      <c r="N687">
        <v>0.53637203275018164</v>
      </c>
      <c r="O687">
        <v>1.2482642120321359</v>
      </c>
      <c r="P687">
        <v>2.3346981157954971</v>
      </c>
      <c r="Q687">
        <v>1.944025205769128E-2</v>
      </c>
      <c r="R687">
        <v>0.44503402716943752</v>
      </c>
      <c r="S687">
        <v>4.8223515916187482E-2</v>
      </c>
      <c r="T687">
        <v>0.1098517750916341</v>
      </c>
      <c r="U687">
        <v>2.3530811018649058</v>
      </c>
      <c r="V687">
        <v>0.36109919396142143</v>
      </c>
      <c r="W687">
        <v>5.0336261707364152</v>
      </c>
      <c r="X687">
        <v>6.0017231991811073</v>
      </c>
      <c r="Y687">
        <v>0.63038390655897936</v>
      </c>
      <c r="Z687">
        <v>2.5706857089075519</v>
      </c>
      <c r="AA687">
        <v>0.99901697065212669</v>
      </c>
      <c r="AB687">
        <v>0.56617658074214106</v>
      </c>
      <c r="AC687">
        <v>0.31906640327866492</v>
      </c>
      <c r="AD687">
        <v>0.20810218477615131</v>
      </c>
      <c r="AE687">
        <v>0.61641222667628737</v>
      </c>
      <c r="AF687">
        <v>1.7541463301340019</v>
      </c>
      <c r="AG687">
        <v>2.4729710718088169</v>
      </c>
      <c r="AH687" t="s">
        <v>181</v>
      </c>
      <c r="AI687" s="1">
        <v>44470</v>
      </c>
      <c r="AJ687" t="s">
        <v>43</v>
      </c>
      <c r="AK687">
        <v>22</v>
      </c>
    </row>
    <row r="688" spans="1:37" x14ac:dyDescent="0.25">
      <c r="A688">
        <v>44490</v>
      </c>
      <c r="B688">
        <v>0.8229871241974227</v>
      </c>
      <c r="C688">
        <v>0.2418224442583983</v>
      </c>
      <c r="D688">
        <v>4.029476223695868E-2</v>
      </c>
      <c r="E688">
        <v>0.86670616031698389</v>
      </c>
      <c r="F688">
        <v>1.8298898190360431</v>
      </c>
      <c r="G688">
        <v>8.0063816176696681E-2</v>
      </c>
      <c r="H688">
        <v>0.1797839840874455</v>
      </c>
      <c r="I688">
        <v>1.0088041170615281</v>
      </c>
      <c r="J688">
        <v>1.188625285003134</v>
      </c>
      <c r="K688">
        <v>2.8717452809115538</v>
      </c>
      <c r="L688">
        <v>1.6456740039385031E-2</v>
      </c>
      <c r="M688">
        <v>0.16925943946318589</v>
      </c>
      <c r="N688">
        <v>0.34858892773325739</v>
      </c>
      <c r="O688">
        <v>0.38843013654806929</v>
      </c>
      <c r="P688">
        <v>2.3443959170614481</v>
      </c>
      <c r="Q688">
        <v>9.0053396786055714E-2</v>
      </c>
      <c r="R688">
        <v>4.9234544165196272</v>
      </c>
      <c r="S688">
        <v>0.18804529579126519</v>
      </c>
      <c r="T688">
        <v>1.8334665925039049E-2</v>
      </c>
      <c r="U688">
        <v>0.76798593872943999</v>
      </c>
      <c r="V688">
        <v>7.8287935252459168E-2</v>
      </c>
      <c r="W688">
        <v>0.20041615287717859</v>
      </c>
      <c r="X688">
        <v>0.69628647112298692</v>
      </c>
      <c r="Y688">
        <v>0.32329555698589252</v>
      </c>
      <c r="Z688">
        <v>0.84949324005086013</v>
      </c>
      <c r="AA688">
        <v>1.220135430931107</v>
      </c>
      <c r="AB688">
        <v>0.29849600846215391</v>
      </c>
      <c r="AC688">
        <v>0.13528164633341519</v>
      </c>
      <c r="AD688">
        <v>9.9582503681030067E-5</v>
      </c>
      <c r="AE688">
        <v>0.41523576877513202</v>
      </c>
      <c r="AF688">
        <v>0.88892137122470827</v>
      </c>
      <c r="AG688">
        <v>1.3243263557403799</v>
      </c>
      <c r="AH688" t="s">
        <v>181</v>
      </c>
      <c r="AI688" s="1">
        <v>44470</v>
      </c>
      <c r="AJ688" t="s">
        <v>38</v>
      </c>
      <c r="AK688">
        <v>21</v>
      </c>
    </row>
    <row r="689" spans="1:37" x14ac:dyDescent="0.25">
      <c r="A689">
        <v>44489</v>
      </c>
      <c r="B689">
        <v>1.016123754108178</v>
      </c>
      <c r="C689">
        <v>0.74246220076328695</v>
      </c>
      <c r="D689">
        <v>1.3882834178338859E-3</v>
      </c>
      <c r="E689">
        <v>1.129590846470272</v>
      </c>
      <c r="F689">
        <v>0.42225056196276561</v>
      </c>
      <c r="G689">
        <v>0.35626385893338552</v>
      </c>
      <c r="H689">
        <v>2.1665783909121571E-2</v>
      </c>
      <c r="I689">
        <v>2.8246461450696159</v>
      </c>
      <c r="J689">
        <v>8.0406127628045998E-3</v>
      </c>
      <c r="K689">
        <v>0.17634287952564839</v>
      </c>
      <c r="L689">
        <v>0.13890237570351921</v>
      </c>
      <c r="M689">
        <v>0.58128863171400103</v>
      </c>
      <c r="N689">
        <v>0.759422491606776</v>
      </c>
      <c r="O689">
        <v>1.909055492926099</v>
      </c>
      <c r="P689">
        <v>0.5020365736352802</v>
      </c>
      <c r="Q689">
        <v>0.1310684978201298</v>
      </c>
      <c r="R689">
        <v>7.9239451132910796E-2</v>
      </c>
      <c r="S689">
        <v>0.30419097070841261</v>
      </c>
      <c r="T689">
        <v>0.45469026002464791</v>
      </c>
      <c r="U689">
        <v>0.1211109690101449</v>
      </c>
      <c r="V689">
        <v>1.320012849765325</v>
      </c>
      <c r="W689">
        <v>0.30033961009275811</v>
      </c>
      <c r="X689">
        <v>0.66652955586029672</v>
      </c>
      <c r="Y689">
        <v>0.34621933423800938</v>
      </c>
      <c r="Z689">
        <v>1.3134049065480571</v>
      </c>
      <c r="AA689">
        <v>0.68013981421913006</v>
      </c>
      <c r="AB689">
        <v>0.7169691860650137</v>
      </c>
      <c r="AC689">
        <v>0.35640080684481551</v>
      </c>
      <c r="AD689">
        <v>6.5876103019404275E-2</v>
      </c>
      <c r="AE689">
        <v>0.26252746450188807</v>
      </c>
      <c r="AF689">
        <v>0.83860073936063995</v>
      </c>
      <c r="AG689">
        <v>2.5634555435765631</v>
      </c>
      <c r="AH689" t="s">
        <v>181</v>
      </c>
      <c r="AI689" s="1">
        <v>44470</v>
      </c>
      <c r="AJ689" t="s">
        <v>39</v>
      </c>
      <c r="AK689">
        <v>20</v>
      </c>
    </row>
    <row r="690" spans="1:37" x14ac:dyDescent="0.25">
      <c r="A690">
        <v>44488</v>
      </c>
      <c r="B690">
        <v>1.1569037134182449</v>
      </c>
      <c r="C690">
        <v>0.18529062845848049</v>
      </c>
      <c r="D690">
        <v>8.1030696879146227</v>
      </c>
      <c r="E690">
        <v>0.71191142641305294</v>
      </c>
      <c r="F690">
        <v>0.15492218474458139</v>
      </c>
      <c r="G690">
        <v>0.1479389982616241</v>
      </c>
      <c r="H690">
        <v>1.1650822798534519</v>
      </c>
      <c r="I690">
        <v>0.35055777040972141</v>
      </c>
      <c r="J690">
        <v>1.4535493483237851E-2</v>
      </c>
      <c r="K690">
        <v>0.11469375485570819</v>
      </c>
      <c r="L690">
        <v>0.56282761199835418</v>
      </c>
      <c r="M690">
        <v>0.57629314395812614</v>
      </c>
      <c r="N690">
        <v>0.41517932729517371</v>
      </c>
      <c r="O690">
        <v>2.312921791932903</v>
      </c>
      <c r="P690">
        <v>0.21406697425915319</v>
      </c>
      <c r="Q690">
        <v>0.1997834471571239</v>
      </c>
      <c r="R690">
        <v>5.9811731829774457E-2</v>
      </c>
      <c r="S690">
        <v>2.7679651904286281E-2</v>
      </c>
      <c r="T690">
        <v>3.7293642655760698E-2</v>
      </c>
      <c r="U690">
        <v>0.1613263266950424</v>
      </c>
      <c r="V690">
        <v>0.23697450029575559</v>
      </c>
      <c r="W690">
        <v>0.1481380723218606</v>
      </c>
      <c r="X690">
        <v>1.274700624281826</v>
      </c>
      <c r="Y690">
        <v>0.32620347672873762</v>
      </c>
      <c r="Z690">
        <v>0.7529667301387597</v>
      </c>
      <c r="AA690">
        <v>0.34114435454178782</v>
      </c>
      <c r="AB690">
        <v>0.73574951871654737</v>
      </c>
      <c r="AC690">
        <v>2.2279024174886719</v>
      </c>
      <c r="AD690">
        <v>0.1026567021449869</v>
      </c>
      <c r="AE690">
        <v>0.31756424154229829</v>
      </c>
      <c r="AF690">
        <v>0.69133300739107328</v>
      </c>
      <c r="AG690">
        <v>2.8163202203687518</v>
      </c>
      <c r="AH690" t="s">
        <v>181</v>
      </c>
      <c r="AI690" s="1">
        <v>44470</v>
      </c>
      <c r="AJ690" t="s">
        <v>40</v>
      </c>
      <c r="AK690">
        <v>19</v>
      </c>
    </row>
    <row r="691" spans="1:37" x14ac:dyDescent="0.25">
      <c r="A691">
        <v>44487</v>
      </c>
      <c r="B691">
        <v>0.67722110669028512</v>
      </c>
      <c r="C691">
        <v>4.0516298872340907E-2</v>
      </c>
      <c r="D691">
        <v>7.7266010861776591E-2</v>
      </c>
      <c r="E691">
        <v>0.64796885983360475</v>
      </c>
      <c r="F691">
        <v>1.6133040020662711E-3</v>
      </c>
      <c r="G691">
        <v>1.1741427356393519</v>
      </c>
      <c r="H691">
        <v>0.4366918252417864</v>
      </c>
      <c r="I691">
        <v>9.7961946960091459E-2</v>
      </c>
      <c r="J691">
        <v>1.137496022103734</v>
      </c>
      <c r="K691">
        <v>8.2203380879312497E-3</v>
      </c>
      <c r="L691">
        <v>5.5126501749936871E-3</v>
      </c>
      <c r="M691">
        <v>0.48887944728972699</v>
      </c>
      <c r="N691">
        <v>0.211777970866144</v>
      </c>
      <c r="O691">
        <v>2.243282406469578E-2</v>
      </c>
      <c r="P691">
        <v>9.5772413778955526E-2</v>
      </c>
      <c r="Q691">
        <v>3.9830553925417747E-2</v>
      </c>
      <c r="R691">
        <v>1.295477640087175</v>
      </c>
      <c r="S691">
        <v>2.207806791987887</v>
      </c>
      <c r="T691">
        <v>0.18022087192382341</v>
      </c>
      <c r="U691">
        <v>2.661802717478436E-2</v>
      </c>
      <c r="V691">
        <v>0.59013282616396179</v>
      </c>
      <c r="W691">
        <v>6.8509723217795582E-2</v>
      </c>
      <c r="X691">
        <v>1.069022082122044</v>
      </c>
      <c r="Y691">
        <v>0.2391658932020389</v>
      </c>
      <c r="Z691">
        <v>1.127008456792882</v>
      </c>
      <c r="AA691">
        <v>0.28109807801437547</v>
      </c>
      <c r="AB691">
        <v>0.2051707599003236</v>
      </c>
      <c r="AC691">
        <v>0.28363657813351739</v>
      </c>
      <c r="AD691">
        <v>5.5772766066472752E-2</v>
      </c>
      <c r="AE691">
        <v>0.24274785501520871</v>
      </c>
      <c r="AF691">
        <v>0.58341079884320401</v>
      </c>
      <c r="AG691">
        <v>1.439911255610852</v>
      </c>
      <c r="AH691" t="s">
        <v>181</v>
      </c>
      <c r="AI691" s="1">
        <v>44470</v>
      </c>
      <c r="AJ691" t="s">
        <v>41</v>
      </c>
      <c r="AK691">
        <v>18</v>
      </c>
    </row>
    <row r="692" spans="1:37" x14ac:dyDescent="0.25">
      <c r="A692">
        <v>44484</v>
      </c>
      <c r="B692">
        <v>0.9286102159172146</v>
      </c>
      <c r="C692">
        <v>4.2311295407671368E-2</v>
      </c>
      <c r="D692">
        <v>1.018667792214171E-3</v>
      </c>
      <c r="E692">
        <v>1.039329925893697</v>
      </c>
      <c r="F692">
        <v>0.32167049827105748</v>
      </c>
      <c r="G692">
        <v>0.50416424944150673</v>
      </c>
      <c r="H692">
        <v>0.16964344134143489</v>
      </c>
      <c r="I692">
        <v>0.30303405968778852</v>
      </c>
      <c r="J692">
        <v>0.25896968101911721</v>
      </c>
      <c r="K692">
        <v>0.2373971837171005</v>
      </c>
      <c r="L692">
        <v>3.3351065989420968E-2</v>
      </c>
      <c r="M692">
        <v>0.25421806347033321</v>
      </c>
      <c r="N692">
        <v>0.34101675736462111</v>
      </c>
      <c r="O692">
        <v>0.27253032154395118</v>
      </c>
      <c r="P692">
        <v>1.0544735898096369</v>
      </c>
      <c r="Q692">
        <v>0.41682413626349141</v>
      </c>
      <c r="R692">
        <v>5.6040046884355349E-2</v>
      </c>
      <c r="S692">
        <v>2.801280855544821</v>
      </c>
      <c r="T692">
        <v>2.542580973329707E-2</v>
      </c>
      <c r="U692">
        <v>0.42198106384619949</v>
      </c>
      <c r="V692">
        <v>0.1214295757240953</v>
      </c>
      <c r="W692">
        <v>0.33867458911211318</v>
      </c>
      <c r="X692">
        <v>0.26168983555195391</v>
      </c>
      <c r="Y692">
        <v>5.3392227751213078E-2</v>
      </c>
      <c r="Z692">
        <v>1.1198663030339291</v>
      </c>
      <c r="AA692">
        <v>0.77648717874842155</v>
      </c>
      <c r="AB692">
        <v>0.29019315241042981</v>
      </c>
      <c r="AC692">
        <v>7.585586736518396E-2</v>
      </c>
      <c r="AD692">
        <v>5.7164144956228721E-2</v>
      </c>
      <c r="AE692">
        <v>0.2007613277477355</v>
      </c>
      <c r="AF692">
        <v>0.79896026677199605</v>
      </c>
      <c r="AG692">
        <v>1.7788538460597929</v>
      </c>
      <c r="AH692" t="s">
        <v>182</v>
      </c>
      <c r="AI692" s="1">
        <v>44470</v>
      </c>
      <c r="AJ692" t="s">
        <v>43</v>
      </c>
      <c r="AK692">
        <v>15</v>
      </c>
    </row>
    <row r="693" spans="1:37" x14ac:dyDescent="0.25">
      <c r="A693">
        <v>44483</v>
      </c>
      <c r="B693">
        <v>1.044719999586885</v>
      </c>
      <c r="C693">
        <v>0.11837743319199009</v>
      </c>
      <c r="D693">
        <v>4.5051565438633838E-4</v>
      </c>
      <c r="E693">
        <v>1.361655004868416</v>
      </c>
      <c r="F693">
        <v>0.4523141986955288</v>
      </c>
      <c r="G693">
        <v>1.1752166097714589</v>
      </c>
      <c r="H693">
        <v>0.35027858506446607</v>
      </c>
      <c r="I693">
        <v>1.1923312916593229</v>
      </c>
      <c r="J693">
        <v>2.3110338286358501E-3</v>
      </c>
      <c r="K693">
        <v>0.18544916329767891</v>
      </c>
      <c r="L693">
        <v>8.8363244053966103E-2</v>
      </c>
      <c r="M693">
        <v>0.20951870399914099</v>
      </c>
      <c r="N693">
        <v>1.001860785743637</v>
      </c>
      <c r="O693">
        <v>0.11086155929721379</v>
      </c>
      <c r="P693">
        <v>0.44709008453042931</v>
      </c>
      <c r="Q693">
        <v>0.1169870139106402</v>
      </c>
      <c r="R693">
        <v>1.9510570558457192E-2</v>
      </c>
      <c r="S693">
        <v>0.31573153818584088</v>
      </c>
      <c r="T693">
        <v>0.91409370509405752</v>
      </c>
      <c r="U693">
        <v>7.7920934273084025E-2</v>
      </c>
      <c r="V693">
        <v>0.55150161763801131</v>
      </c>
      <c r="W693">
        <v>1.493539680068702</v>
      </c>
      <c r="X693">
        <v>0.52832885872461022</v>
      </c>
      <c r="Y693">
        <v>0.41893652839000578</v>
      </c>
      <c r="Z693">
        <v>1.326310531223049</v>
      </c>
      <c r="AA693">
        <v>0.91355908805738617</v>
      </c>
      <c r="AB693">
        <v>0.54256661382259874</v>
      </c>
      <c r="AC693">
        <v>0.16573543631886831</v>
      </c>
      <c r="AD693">
        <v>5.9685921361938822E-2</v>
      </c>
      <c r="AE693">
        <v>0.33010656446268172</v>
      </c>
      <c r="AF693">
        <v>1.280854718347614</v>
      </c>
      <c r="AG693">
        <v>1.3143982933661009</v>
      </c>
      <c r="AH693" t="s">
        <v>182</v>
      </c>
      <c r="AI693" s="1">
        <v>44470</v>
      </c>
      <c r="AJ693" t="s">
        <v>38</v>
      </c>
      <c r="AK693">
        <v>14</v>
      </c>
    </row>
    <row r="694" spans="1:37" x14ac:dyDescent="0.25">
      <c r="A694">
        <v>44482</v>
      </c>
      <c r="B694">
        <v>0.40256064992539509</v>
      </c>
      <c r="C694">
        <v>6.577268686988387E-2</v>
      </c>
      <c r="D694">
        <v>9.1785236854403096E-2</v>
      </c>
      <c r="E694">
        <v>0.30142045293843128</v>
      </c>
      <c r="F694">
        <v>0.89279745456420478</v>
      </c>
      <c r="G694">
        <v>3.028761064806883E-3</v>
      </c>
      <c r="H694">
        <v>1.640686194011489</v>
      </c>
      <c r="I694">
        <v>1.040554683001041</v>
      </c>
      <c r="J694">
        <v>5.9534017841487853E-2</v>
      </c>
      <c r="K694">
        <v>2.7212290304095499E-2</v>
      </c>
      <c r="L694">
        <v>7.7474266974953437E-2</v>
      </c>
      <c r="M694">
        <v>6.3135531957018612E-2</v>
      </c>
      <c r="N694">
        <v>1.032814610463894</v>
      </c>
      <c r="O694">
        <v>0.1062823304998663</v>
      </c>
      <c r="P694">
        <v>0.12652830264919901</v>
      </c>
      <c r="Q694">
        <v>0.1129707442956592</v>
      </c>
      <c r="R694">
        <v>0.34059789764573001</v>
      </c>
      <c r="S694">
        <v>0.1058020136549781</v>
      </c>
      <c r="T694">
        <v>0.37963545218615169</v>
      </c>
      <c r="U694">
        <v>6.1919782125744283E-2</v>
      </c>
      <c r="V694">
        <v>0.37982758190515131</v>
      </c>
      <c r="W694">
        <v>0.2336294933557736</v>
      </c>
      <c r="X694">
        <v>0.20570904594618419</v>
      </c>
      <c r="Y694">
        <v>1.303650208233104E-2</v>
      </c>
      <c r="Z694">
        <v>0.28228706288046151</v>
      </c>
      <c r="AA694">
        <v>0.4963318973248807</v>
      </c>
      <c r="AB694">
        <v>0.48464870906647811</v>
      </c>
      <c r="AC694">
        <v>5.8742835150213751E-2</v>
      </c>
      <c r="AD694">
        <v>0.23300513493629721</v>
      </c>
      <c r="AE694">
        <v>0.1944918401936753</v>
      </c>
      <c r="AF694">
        <v>0.44318757113279078</v>
      </c>
      <c r="AG694">
        <v>0.29982450017546719</v>
      </c>
      <c r="AH694" t="s">
        <v>182</v>
      </c>
      <c r="AI694" s="1">
        <v>44470</v>
      </c>
      <c r="AJ694" t="s">
        <v>39</v>
      </c>
      <c r="AK694">
        <v>13</v>
      </c>
    </row>
    <row r="695" spans="1:37" x14ac:dyDescent="0.25">
      <c r="A695">
        <v>44481</v>
      </c>
      <c r="B695">
        <v>0.58318561513726264</v>
      </c>
      <c r="C695">
        <v>0.34793033567970638</v>
      </c>
      <c r="D695">
        <v>3.3467255309730277E-2</v>
      </c>
      <c r="E695">
        <v>0.7687586690811854</v>
      </c>
      <c r="F695">
        <v>1.7483448366173791</v>
      </c>
      <c r="G695">
        <v>0.1878151162358421</v>
      </c>
      <c r="H695">
        <v>2.177468976023848E-2</v>
      </c>
      <c r="I695">
        <v>0.2111259367818335</v>
      </c>
      <c r="J695">
        <v>0.92923084111798537</v>
      </c>
      <c r="K695">
        <v>0.42484189506439213</v>
      </c>
      <c r="L695">
        <v>0.2106741097164927</v>
      </c>
      <c r="M695">
        <v>0.3315606312384517</v>
      </c>
      <c r="N695">
        <v>0.44667385106391622</v>
      </c>
      <c r="O695">
        <v>1.194040691297084</v>
      </c>
      <c r="P695">
        <v>4.5598842233086419E-2</v>
      </c>
      <c r="Q695">
        <v>5.8876172535940283E-2</v>
      </c>
      <c r="R695">
        <v>4.7130379792328737E-2</v>
      </c>
      <c r="S695">
        <v>4.1415498524680468E-2</v>
      </c>
      <c r="T695">
        <v>6.7583357442655825E-2</v>
      </c>
      <c r="U695">
        <v>6.5397407399074778E-2</v>
      </c>
      <c r="V695">
        <v>0.81338413560695455</v>
      </c>
      <c r="W695">
        <v>4.6010603535224563E-2</v>
      </c>
      <c r="X695">
        <v>0.40203080586691559</v>
      </c>
      <c r="Y695">
        <v>0</v>
      </c>
      <c r="Z695">
        <v>0.55858428949424133</v>
      </c>
      <c r="AA695">
        <v>0.35862962978785001</v>
      </c>
      <c r="AB695">
        <v>0.56751074247633881</v>
      </c>
      <c r="AC695">
        <v>0.12913384945958159</v>
      </c>
      <c r="AD695">
        <v>0.20391836570546421</v>
      </c>
      <c r="AE695">
        <v>0.3853145565732336</v>
      </c>
      <c r="AF695">
        <v>0.56526426045491629</v>
      </c>
      <c r="AG695">
        <v>0.41234583974108457</v>
      </c>
      <c r="AH695" t="s">
        <v>182</v>
      </c>
      <c r="AI695" s="1">
        <v>44470</v>
      </c>
      <c r="AJ695" t="s">
        <v>40</v>
      </c>
      <c r="AK695">
        <v>12</v>
      </c>
    </row>
    <row r="696" spans="1:37" x14ac:dyDescent="0.25">
      <c r="A696">
        <v>44480</v>
      </c>
      <c r="B696">
        <v>0.63307933854295595</v>
      </c>
      <c r="C696">
        <v>1.5376884789496569E-2</v>
      </c>
      <c r="D696">
        <v>8.8455940805481498E-2</v>
      </c>
      <c r="E696">
        <v>0.51795610679829862</v>
      </c>
      <c r="F696">
        <v>0.1230810379007328</v>
      </c>
      <c r="G696">
        <v>1.2660344164074859</v>
      </c>
      <c r="H696">
        <v>0.1664218505750592</v>
      </c>
      <c r="I696">
        <v>0.10614458940768889</v>
      </c>
      <c r="J696">
        <v>0.1144062622636024</v>
      </c>
      <c r="K696">
        <v>9.9575509064859461E-3</v>
      </c>
      <c r="L696">
        <v>2.1561405309494659</v>
      </c>
      <c r="M696">
        <v>1.8187225366577679E-2</v>
      </c>
      <c r="N696">
        <v>0.10819160855307521</v>
      </c>
      <c r="O696">
        <v>0.36134501852099882</v>
      </c>
      <c r="P696">
        <v>4.4482189792773123E-2</v>
      </c>
      <c r="Q696">
        <v>4.0350478997337751</v>
      </c>
      <c r="R696">
        <v>7.0704057624924127E-2</v>
      </c>
      <c r="S696">
        <v>0.21079702065455541</v>
      </c>
      <c r="T696">
        <v>0.29217945464889122</v>
      </c>
      <c r="U696">
        <v>1.3251233590950699E-2</v>
      </c>
      <c r="V696">
        <v>0.34835607694766518</v>
      </c>
      <c r="W696">
        <v>2.1214458424046501E-2</v>
      </c>
      <c r="X696">
        <v>0.18474055912757251</v>
      </c>
      <c r="Y696">
        <v>2.444828166343006E-2</v>
      </c>
      <c r="Z696">
        <v>0.49851941916396458</v>
      </c>
      <c r="AA696">
        <v>9.0051687199323965E-2</v>
      </c>
      <c r="AB696">
        <v>1.224767374965211</v>
      </c>
      <c r="AC696">
        <v>0.2283908693590001</v>
      </c>
      <c r="AD696">
        <v>2.473370495305347</v>
      </c>
      <c r="AE696">
        <v>0.64667593119669609</v>
      </c>
      <c r="AF696">
        <v>0.43845430064818042</v>
      </c>
      <c r="AG696">
        <v>0.32697410527510012</v>
      </c>
      <c r="AH696" t="s">
        <v>182</v>
      </c>
      <c r="AI696" s="1">
        <v>44470</v>
      </c>
      <c r="AJ696" t="s">
        <v>41</v>
      </c>
      <c r="AK696">
        <v>11</v>
      </c>
    </row>
    <row r="697" spans="1:37" x14ac:dyDescent="0.25">
      <c r="A697">
        <v>44477</v>
      </c>
      <c r="B697">
        <v>0.2476173367241517</v>
      </c>
      <c r="C697">
        <v>0.1314659072150027</v>
      </c>
      <c r="D697">
        <v>0</v>
      </c>
      <c r="E697">
        <v>0.1756816445556007</v>
      </c>
      <c r="F697">
        <v>9.9311915989309246E-4</v>
      </c>
      <c r="G697">
        <v>5.1096183183497249E-2</v>
      </c>
      <c r="H697">
        <v>6.2014692848919542E-2</v>
      </c>
      <c r="I697">
        <v>1.4535411263793509E-2</v>
      </c>
      <c r="J697">
        <v>0.18632438752207039</v>
      </c>
      <c r="K697">
        <v>0.1105152386559243</v>
      </c>
      <c r="L697">
        <v>5.254089518470325E-2</v>
      </c>
      <c r="M697">
        <v>1.991717035878926E-2</v>
      </c>
      <c r="N697">
        <v>3.1328139022748832E-3</v>
      </c>
      <c r="O697">
        <v>0.12901277902640629</v>
      </c>
      <c r="P697">
        <v>0.2119573599965052</v>
      </c>
      <c r="Q697">
        <v>0.32264814999596841</v>
      </c>
      <c r="R697">
        <v>1.7145615199021799E-2</v>
      </c>
      <c r="S697">
        <v>1.149102328029792E-2</v>
      </c>
      <c r="T697">
        <v>0.44618102765399331</v>
      </c>
      <c r="U697">
        <v>2.1126200026974622E-2</v>
      </c>
      <c r="V697">
        <v>2.486340065828974</v>
      </c>
      <c r="W697">
        <v>5.9876380979131873E-2</v>
      </c>
      <c r="X697">
        <v>0.2419003173213711</v>
      </c>
      <c r="Y697">
        <v>0.15856920640813041</v>
      </c>
      <c r="Z697">
        <v>0.20446859505009379</v>
      </c>
      <c r="AA697">
        <v>6.9717014318642648E-2</v>
      </c>
      <c r="AB697">
        <v>0.49810031817214329</v>
      </c>
      <c r="AC697">
        <v>7.3992804729876627E-2</v>
      </c>
      <c r="AD697">
        <v>0.53788607086879692</v>
      </c>
      <c r="AE697">
        <v>0.13259158003540281</v>
      </c>
      <c r="AF697">
        <v>0.24038606387535311</v>
      </c>
      <c r="AG697">
        <v>0.16463266118059339</v>
      </c>
      <c r="AH697" t="s">
        <v>183</v>
      </c>
      <c r="AI697" s="1">
        <v>44470</v>
      </c>
      <c r="AJ697" t="s">
        <v>43</v>
      </c>
      <c r="AK697">
        <v>8</v>
      </c>
    </row>
    <row r="698" spans="1:37" x14ac:dyDescent="0.25">
      <c r="A698">
        <v>44476</v>
      </c>
      <c r="B698">
        <v>1.2513674151307279</v>
      </c>
      <c r="C698">
        <v>0.85520797591834674</v>
      </c>
      <c r="D698">
        <v>0.38975059024298181</v>
      </c>
      <c r="E698">
        <v>0.9095636174845938</v>
      </c>
      <c r="F698">
        <v>2.723867593588531</v>
      </c>
      <c r="G698">
        <v>0.61727980651391623</v>
      </c>
      <c r="H698">
        <v>2.257649238328804</v>
      </c>
      <c r="I698">
        <v>1.884774049739222</v>
      </c>
      <c r="J698">
        <v>8.9696122734724115E-3</v>
      </c>
      <c r="K698">
        <v>1.7776412777051879E-4</v>
      </c>
      <c r="L698">
        <v>0.29898438277051648</v>
      </c>
      <c r="M698">
        <v>0.18476165655831139</v>
      </c>
      <c r="N698">
        <v>0.54761652868385391</v>
      </c>
      <c r="O698">
        <v>3.757138964669466</v>
      </c>
      <c r="P698">
        <v>1.137280403929092</v>
      </c>
      <c r="Q698">
        <v>0.37985098916095011</v>
      </c>
      <c r="R698">
        <v>1.574449406579824</v>
      </c>
      <c r="S698">
        <v>7.2797707694605238E-2</v>
      </c>
      <c r="T698">
        <v>0.35238274093038519</v>
      </c>
      <c r="U698">
        <v>2.7220237538025192</v>
      </c>
      <c r="V698">
        <v>3.0894018552179912</v>
      </c>
      <c r="W698">
        <v>0.13874842833121739</v>
      </c>
      <c r="X698">
        <v>0.64889110797684324</v>
      </c>
      <c r="Y698">
        <v>1.0092606526679311</v>
      </c>
      <c r="Z698">
        <v>0.9961939194976851</v>
      </c>
      <c r="AA698">
        <v>0.77656542005243478</v>
      </c>
      <c r="AB698">
        <v>1.928089872176066</v>
      </c>
      <c r="AC698">
        <v>0.56650033939118027</v>
      </c>
      <c r="AD698">
        <v>8.9291511144718894E-2</v>
      </c>
      <c r="AE698">
        <v>1.176901206855077</v>
      </c>
      <c r="AF698">
        <v>1.2630680610469129</v>
      </c>
      <c r="AG698">
        <v>1.488498202418324</v>
      </c>
      <c r="AH698" t="s">
        <v>183</v>
      </c>
      <c r="AI698" s="1">
        <v>44470</v>
      </c>
      <c r="AJ698" t="s">
        <v>38</v>
      </c>
      <c r="AK698">
        <v>7</v>
      </c>
    </row>
    <row r="699" spans="1:37" x14ac:dyDescent="0.25">
      <c r="A699">
        <v>44475</v>
      </c>
      <c r="B699">
        <v>1.483692791177107</v>
      </c>
      <c r="C699">
        <v>0.32754983329859638</v>
      </c>
      <c r="D699">
        <v>0.2378610457068277</v>
      </c>
      <c r="E699">
        <v>1.527682760646037</v>
      </c>
      <c r="F699">
        <v>0.74104607717140436</v>
      </c>
      <c r="G699">
        <v>1.9261166350693949E-2</v>
      </c>
      <c r="H699">
        <v>2.1420063113108161</v>
      </c>
      <c r="I699">
        <v>2.6123354154584479</v>
      </c>
      <c r="J699">
        <v>5.8987278050826902E-2</v>
      </c>
      <c r="K699">
        <v>3.8608346061776539</v>
      </c>
      <c r="L699">
        <v>0.14334896437110689</v>
      </c>
      <c r="M699">
        <v>1.066706175125042</v>
      </c>
      <c r="N699">
        <v>1.585853584029397</v>
      </c>
      <c r="O699">
        <v>2.0396456557317229</v>
      </c>
      <c r="P699">
        <v>0.86276501023495633</v>
      </c>
      <c r="Q699">
        <v>8.1897449978664438E-2</v>
      </c>
      <c r="R699">
        <v>1.0519428154321171</v>
      </c>
      <c r="S699">
        <v>0.89497372986306101</v>
      </c>
      <c r="T699">
        <v>0.37974626145395668</v>
      </c>
      <c r="U699">
        <v>0.40373956085686558</v>
      </c>
      <c r="V699">
        <v>1.381190881387762</v>
      </c>
      <c r="W699">
        <v>2.1898154242270071</v>
      </c>
      <c r="X699">
        <v>3.2193518546118498</v>
      </c>
      <c r="Y699">
        <v>0.23078752353314619</v>
      </c>
      <c r="Z699">
        <v>1.7306017060478109</v>
      </c>
      <c r="AA699">
        <v>1.6891619809649061</v>
      </c>
      <c r="AB699">
        <v>0.84169943955492554</v>
      </c>
      <c r="AC699">
        <v>0.43090978935016738</v>
      </c>
      <c r="AD699">
        <v>0.15949699397109651</v>
      </c>
      <c r="AE699">
        <v>0.54220573910255654</v>
      </c>
      <c r="AF699">
        <v>1.7514962182817799</v>
      </c>
      <c r="AG699">
        <v>2.3240442832152599</v>
      </c>
      <c r="AH699" t="s">
        <v>183</v>
      </c>
      <c r="AI699" s="1">
        <v>44470</v>
      </c>
      <c r="AJ699" t="s">
        <v>39</v>
      </c>
      <c r="AK699">
        <v>6</v>
      </c>
    </row>
    <row r="700" spans="1:37" x14ac:dyDescent="0.25">
      <c r="A700">
        <v>44474</v>
      </c>
      <c r="B700">
        <v>0.87943021957324019</v>
      </c>
      <c r="C700">
        <v>0.2907275999745757</v>
      </c>
      <c r="D700">
        <v>9.2658413627824364E-3</v>
      </c>
      <c r="E700">
        <v>1.084470145528299</v>
      </c>
      <c r="F700">
        <v>1.3056571818822269</v>
      </c>
      <c r="G700">
        <v>4.5392026185502736</v>
      </c>
      <c r="H700">
        <v>0.38324685290073202</v>
      </c>
      <c r="I700">
        <v>0.14787805737376261</v>
      </c>
      <c r="J700">
        <v>0.43068973456194981</v>
      </c>
      <c r="K700">
        <v>8.8176122571490392E-2</v>
      </c>
      <c r="L700">
        <v>0.10221544357943629</v>
      </c>
      <c r="M700">
        <v>7.6133096643237988E-2</v>
      </c>
      <c r="N700">
        <v>0.14133271443035911</v>
      </c>
      <c r="O700">
        <v>0.46419975086633353</v>
      </c>
      <c r="P700">
        <v>0.26736222983155339</v>
      </c>
      <c r="Q700">
        <v>0.81861229051195661</v>
      </c>
      <c r="R700">
        <v>0.19804698661794071</v>
      </c>
      <c r="S700">
        <v>1.9085395803879902E-2</v>
      </c>
      <c r="T700">
        <v>0.30373914278358721</v>
      </c>
      <c r="U700">
        <v>2.2063416563880239E-3</v>
      </c>
      <c r="V700">
        <v>2.98983903585745E-3</v>
      </c>
      <c r="W700">
        <v>0.18845272163228721</v>
      </c>
      <c r="X700">
        <v>0.23017218094535069</v>
      </c>
      <c r="Y700">
        <v>0.37381900958805891</v>
      </c>
      <c r="Z700">
        <v>1.169983582105192</v>
      </c>
      <c r="AA700">
        <v>0.43162441511241068</v>
      </c>
      <c r="AB700">
        <v>0.58278083079087495</v>
      </c>
      <c r="AC700">
        <v>0.20024786567548891</v>
      </c>
      <c r="AD700">
        <v>0.41468566327499501</v>
      </c>
      <c r="AE700">
        <v>1.107821977737899</v>
      </c>
      <c r="AF700">
        <v>0.57082055731507597</v>
      </c>
      <c r="AG700">
        <v>1.025867742140647</v>
      </c>
      <c r="AH700" t="s">
        <v>183</v>
      </c>
      <c r="AI700" s="1">
        <v>44470</v>
      </c>
      <c r="AJ700" t="s">
        <v>40</v>
      </c>
      <c r="AK700">
        <v>5</v>
      </c>
    </row>
    <row r="701" spans="1:37" x14ac:dyDescent="0.25">
      <c r="A701">
        <v>44473</v>
      </c>
      <c r="B701">
        <v>1.3722745652039181</v>
      </c>
      <c r="C701">
        <v>2.7429069041978028E-3</v>
      </c>
      <c r="D701">
        <v>0.39076426327188968</v>
      </c>
      <c r="E701">
        <v>0.37495127735561429</v>
      </c>
      <c r="F701">
        <v>0.917671201800493</v>
      </c>
      <c r="G701">
        <v>0.14986316439121011</v>
      </c>
      <c r="H701">
        <v>0.28644338681639769</v>
      </c>
      <c r="I701">
        <v>2.3219714949896271</v>
      </c>
      <c r="J701">
        <v>1.521024604834404</v>
      </c>
      <c r="K701">
        <v>0.15728939181864271</v>
      </c>
      <c r="L701">
        <v>1.131277519323066</v>
      </c>
      <c r="M701">
        <v>6.8847038368298499</v>
      </c>
      <c r="N701">
        <v>0.26951125378875029</v>
      </c>
      <c r="O701">
        <v>5.8017821395938383E-2</v>
      </c>
      <c r="P701">
        <v>9.5779750979638685</v>
      </c>
      <c r="Q701">
        <v>1.7969378188797961E-2</v>
      </c>
      <c r="R701">
        <v>1.1300634860868759</v>
      </c>
      <c r="S701">
        <v>5.8603757575173514</v>
      </c>
      <c r="T701">
        <v>9.4551276934684278E-2</v>
      </c>
      <c r="U701">
        <v>4.187896636436145</v>
      </c>
      <c r="V701">
        <v>1.310704761692125</v>
      </c>
      <c r="W701">
        <v>9.641174208462177E-3</v>
      </c>
      <c r="X701">
        <v>1.452657678509796</v>
      </c>
      <c r="Y701">
        <v>1.845819332717331E-2</v>
      </c>
      <c r="Z701">
        <v>0.94784432987049383</v>
      </c>
      <c r="AA701">
        <v>2.210364700308276</v>
      </c>
      <c r="AB701">
        <v>0.35865324818255118</v>
      </c>
      <c r="AC701">
        <v>1.992191101692101</v>
      </c>
      <c r="AD701">
        <v>0.37040841849143341</v>
      </c>
      <c r="AE701">
        <v>0.74431324585064129</v>
      </c>
      <c r="AF701">
        <v>1.7180320918144021</v>
      </c>
      <c r="AG701">
        <v>1.057980233822212</v>
      </c>
      <c r="AH701" t="s">
        <v>183</v>
      </c>
      <c r="AI701" s="1">
        <v>44470</v>
      </c>
      <c r="AJ701" t="s">
        <v>41</v>
      </c>
      <c r="AK701">
        <v>4</v>
      </c>
    </row>
    <row r="702" spans="1:37" x14ac:dyDescent="0.25">
      <c r="A702">
        <v>44470</v>
      </c>
      <c r="B702">
        <v>0.49958391113988843</v>
      </c>
      <c r="C702">
        <v>0.27649813148508112</v>
      </c>
      <c r="D702">
        <v>4.774684834294074E-2</v>
      </c>
      <c r="E702">
        <v>0.22943353714614001</v>
      </c>
      <c r="F702">
        <v>1.298779459669167E-2</v>
      </c>
      <c r="G702">
        <v>3.7423400785897752E-2</v>
      </c>
      <c r="H702">
        <v>2.3809765974957091E-2</v>
      </c>
      <c r="I702">
        <v>1.0031518283721621</v>
      </c>
      <c r="J702">
        <v>2.0408673164157971</v>
      </c>
      <c r="K702">
        <v>0.96529656979390599</v>
      </c>
      <c r="L702">
        <v>9.9173308063354559E-2</v>
      </c>
      <c r="M702">
        <v>1.6882915412039889</v>
      </c>
      <c r="N702">
        <v>1.073709230118971</v>
      </c>
      <c r="O702">
        <v>0.6460039174951705</v>
      </c>
      <c r="P702">
        <v>1.128150008369205E-2</v>
      </c>
      <c r="Q702">
        <v>9.3560999866502778E-2</v>
      </c>
      <c r="R702">
        <v>2.2066977735958949E-3</v>
      </c>
      <c r="S702">
        <v>0.85575478650938097</v>
      </c>
      <c r="T702">
        <v>0.2122502990540685</v>
      </c>
      <c r="U702">
        <v>7.9970795038588949E-2</v>
      </c>
      <c r="V702">
        <v>0.14803131442081041</v>
      </c>
      <c r="W702">
        <v>2.7400359817639082</v>
      </c>
      <c r="X702">
        <v>0.30206655333933119</v>
      </c>
      <c r="Y702">
        <v>1.0128840604447241E-2</v>
      </c>
      <c r="Z702">
        <v>0.44016712858948759</v>
      </c>
      <c r="AA702">
        <v>0.93622996492977417</v>
      </c>
      <c r="AB702">
        <v>0.20315610631678091</v>
      </c>
      <c r="AC702">
        <v>0.27720852206787089</v>
      </c>
      <c r="AD702">
        <v>0.17121887313460421</v>
      </c>
      <c r="AE702">
        <v>0.1978805570600865</v>
      </c>
      <c r="AF702">
        <v>0.55178266670957266</v>
      </c>
      <c r="AG702">
        <v>0.64244943332972049</v>
      </c>
      <c r="AH702" t="s">
        <v>184</v>
      </c>
      <c r="AI702" s="1">
        <v>44470</v>
      </c>
      <c r="AJ702" t="s">
        <v>43</v>
      </c>
      <c r="AK702">
        <v>1</v>
      </c>
    </row>
    <row r="703" spans="1:37" x14ac:dyDescent="0.25">
      <c r="A703">
        <v>44469</v>
      </c>
      <c r="B703">
        <v>0.48623333682310133</v>
      </c>
      <c r="C703">
        <v>1.801236338111277</v>
      </c>
      <c r="D703">
        <v>0.20835920426318741</v>
      </c>
      <c r="E703">
        <v>0.1921428658694869</v>
      </c>
      <c r="F703">
        <v>3.111646295808819E-2</v>
      </c>
      <c r="G703">
        <v>0.1290660474310612</v>
      </c>
      <c r="H703">
        <v>0.36668718605454759</v>
      </c>
      <c r="I703">
        <v>0.5960666254961865</v>
      </c>
      <c r="J703">
        <v>0.1095979578559827</v>
      </c>
      <c r="K703">
        <v>0.26273055802363149</v>
      </c>
      <c r="L703">
        <v>0.16298237379439731</v>
      </c>
      <c r="M703">
        <v>0.26960694296550908</v>
      </c>
      <c r="N703">
        <v>0.38714961990913838</v>
      </c>
      <c r="O703">
        <v>0.30273811611536983</v>
      </c>
      <c r="P703">
        <v>2.8322737363843241E-2</v>
      </c>
      <c r="Q703">
        <v>2.2580791075944861E-2</v>
      </c>
      <c r="R703">
        <v>2.0825627883924811E-2</v>
      </c>
      <c r="S703">
        <v>7.0368202689383283E-3</v>
      </c>
      <c r="T703">
        <v>5.661242648615631E-2</v>
      </c>
      <c r="U703">
        <v>1.4085141959800131E-2</v>
      </c>
      <c r="V703">
        <v>0.27530168827093332</v>
      </c>
      <c r="W703">
        <v>0.62989572869606814</v>
      </c>
      <c r="X703">
        <v>0.66466547715588264</v>
      </c>
      <c r="Y703">
        <v>0.263355025363599</v>
      </c>
      <c r="Z703">
        <v>0.50215881713318766</v>
      </c>
      <c r="AA703">
        <v>0.33897784959735872</v>
      </c>
      <c r="AB703">
        <v>0.13792554042321631</v>
      </c>
      <c r="AC703">
        <v>0.29601401800867588</v>
      </c>
      <c r="AD703">
        <v>2.420923259522036E-2</v>
      </c>
      <c r="AE703">
        <v>0.55924209947042147</v>
      </c>
      <c r="AF703">
        <v>0.32681630089369318</v>
      </c>
      <c r="AG703">
        <v>0.42812988344758007</v>
      </c>
      <c r="AH703" t="s">
        <v>184</v>
      </c>
      <c r="AI703" s="1">
        <v>44440</v>
      </c>
      <c r="AJ703" t="s">
        <v>38</v>
      </c>
      <c r="AK703">
        <v>30</v>
      </c>
    </row>
    <row r="704" spans="1:37" x14ac:dyDescent="0.25">
      <c r="A704">
        <v>44468</v>
      </c>
      <c r="B704">
        <v>0.77182418747651771</v>
      </c>
      <c r="C704">
        <v>9.4813876451423473E-2</v>
      </c>
      <c r="D704">
        <v>2.2175284633166479E-3</v>
      </c>
      <c r="E704">
        <v>0.29249322334580768</v>
      </c>
      <c r="F704">
        <v>6.8027265107705334E-2</v>
      </c>
      <c r="G704">
        <v>0.10287794305536389</v>
      </c>
      <c r="H704">
        <v>0.94347065530128527</v>
      </c>
      <c r="I704">
        <v>1.0705333545023989</v>
      </c>
      <c r="J704">
        <v>2.761119677338968E-2</v>
      </c>
      <c r="K704">
        <v>0.1497062343505407</v>
      </c>
      <c r="L704">
        <v>5.4566460030874092E-2</v>
      </c>
      <c r="M704">
        <v>2.3122782037717591</v>
      </c>
      <c r="N704">
        <v>1.6808107178448219</v>
      </c>
      <c r="O704">
        <v>0.25251424865781802</v>
      </c>
      <c r="P704">
        <v>0.27574466621499288</v>
      </c>
      <c r="Q704">
        <v>6.1925157365508403E-2</v>
      </c>
      <c r="R704">
        <v>0.32583113280738141</v>
      </c>
      <c r="S704">
        <v>0.39837232909894621</v>
      </c>
      <c r="T704">
        <v>0.28986342596901993</v>
      </c>
      <c r="U704">
        <v>0.20140131352308091</v>
      </c>
      <c r="V704">
        <v>0.1031297540091704</v>
      </c>
      <c r="W704">
        <v>5.4336460513304692</v>
      </c>
      <c r="X704">
        <v>1.0807415809005561</v>
      </c>
      <c r="Y704">
        <v>8.0985745990717534E-2</v>
      </c>
      <c r="Z704">
        <v>0.93403726391747588</v>
      </c>
      <c r="AA704">
        <v>0.82202883347580569</v>
      </c>
      <c r="AB704">
        <v>0.26015947858938432</v>
      </c>
      <c r="AC704">
        <v>0.4971318011268287</v>
      </c>
      <c r="AD704">
        <v>8.9759013398396703E-2</v>
      </c>
      <c r="AE704">
        <v>0.50623986050488279</v>
      </c>
      <c r="AF704">
        <v>0.82320808855226135</v>
      </c>
      <c r="AG704">
        <v>0.79172913967562752</v>
      </c>
      <c r="AH704" t="s">
        <v>184</v>
      </c>
      <c r="AI704" s="1">
        <v>44440</v>
      </c>
      <c r="AJ704" t="s">
        <v>39</v>
      </c>
      <c r="AK704">
        <v>29</v>
      </c>
    </row>
    <row r="705" spans="1:37" x14ac:dyDescent="0.25">
      <c r="A705">
        <v>44467</v>
      </c>
      <c r="B705">
        <v>1.637610170859354</v>
      </c>
      <c r="C705">
        <v>1.4009228574451831</v>
      </c>
      <c r="D705">
        <v>4.2192391516512986</v>
      </c>
      <c r="E705">
        <v>1.1194492851418489</v>
      </c>
      <c r="F705">
        <v>1.290659647119176</v>
      </c>
      <c r="G705">
        <v>1.456543995794513</v>
      </c>
      <c r="H705">
        <v>0.58397878087697375</v>
      </c>
      <c r="I705">
        <v>1.5232331347424071</v>
      </c>
      <c r="J705">
        <v>8.5535695355315209</v>
      </c>
      <c r="K705">
        <v>0.75408569343728082</v>
      </c>
      <c r="L705">
        <v>0.12614317729790339</v>
      </c>
      <c r="M705">
        <v>3.8824727972922659</v>
      </c>
      <c r="N705">
        <v>1.104893965483337</v>
      </c>
      <c r="O705">
        <v>1.1232741141557629</v>
      </c>
      <c r="P705">
        <v>3.2105826063898619</v>
      </c>
      <c r="Q705">
        <v>0.2802707573663466</v>
      </c>
      <c r="R705">
        <v>1.4560002007873649</v>
      </c>
      <c r="S705">
        <v>2.4748689053524631</v>
      </c>
      <c r="T705">
        <v>0.35201387422860131</v>
      </c>
      <c r="U705">
        <v>1.516359955368916</v>
      </c>
      <c r="V705">
        <v>0.89605480305956242</v>
      </c>
      <c r="W705">
        <v>1.5992126233307939</v>
      </c>
      <c r="X705">
        <v>0.96026531781517255</v>
      </c>
      <c r="Y705">
        <v>0.2108129525767978</v>
      </c>
      <c r="Z705">
        <v>1.5503409951865961</v>
      </c>
      <c r="AA705">
        <v>2.6281033060170889</v>
      </c>
      <c r="AB705">
        <v>0.68518313340634829</v>
      </c>
      <c r="AC705">
        <v>1.4746440671831289</v>
      </c>
      <c r="AD705">
        <v>0.92584043214378353</v>
      </c>
      <c r="AE705">
        <v>1.850963361064671</v>
      </c>
      <c r="AF705">
        <v>1.701734227270518</v>
      </c>
      <c r="AG705">
        <v>1.232074747963313</v>
      </c>
      <c r="AH705" t="s">
        <v>184</v>
      </c>
      <c r="AI705" s="1">
        <v>44440</v>
      </c>
      <c r="AJ705" t="s">
        <v>40</v>
      </c>
      <c r="AK705">
        <v>28</v>
      </c>
    </row>
    <row r="706" spans="1:37" x14ac:dyDescent="0.25">
      <c r="A706">
        <v>44466</v>
      </c>
      <c r="B706">
        <v>3.4153406341000142E-2</v>
      </c>
      <c r="C706">
        <v>2.4743941097185368E-4</v>
      </c>
      <c r="D706">
        <v>0</v>
      </c>
      <c r="E706">
        <v>5.5447481155974337E-2</v>
      </c>
      <c r="F706">
        <v>0</v>
      </c>
      <c r="G706">
        <v>4.5922372744037999E-4</v>
      </c>
      <c r="H706">
        <v>5.3600972315163961E-2</v>
      </c>
      <c r="I706">
        <v>1.293494168705017E-2</v>
      </c>
      <c r="J706">
        <v>0</v>
      </c>
      <c r="K706">
        <v>5.081053784202217E-2</v>
      </c>
      <c r="L706">
        <v>0.32115637431685812</v>
      </c>
      <c r="M706">
        <v>4.3522289866214447E-5</v>
      </c>
      <c r="N706">
        <v>1.0160372380762081E-2</v>
      </c>
      <c r="O706">
        <v>1.2317419123704821E-3</v>
      </c>
      <c r="P706">
        <v>2.588516837956556E-2</v>
      </c>
      <c r="Q706">
        <v>1.6213498909874811E-2</v>
      </c>
      <c r="R706">
        <v>0.47332887838128912</v>
      </c>
      <c r="S706">
        <v>1.086091536653383E-4</v>
      </c>
      <c r="T706">
        <v>0.12258402636841539</v>
      </c>
      <c r="U706">
        <v>0</v>
      </c>
      <c r="V706">
        <v>6.92547701107772E-2</v>
      </c>
      <c r="W706">
        <v>9.5473713027994511E-2</v>
      </c>
      <c r="X706">
        <v>7.2686487513961673E-2</v>
      </c>
      <c r="Y706">
        <v>2.3797909335392759E-4</v>
      </c>
      <c r="Z706">
        <v>4.5761539615444102E-2</v>
      </c>
      <c r="AA706">
        <v>1.3938694015874191E-2</v>
      </c>
      <c r="AB706">
        <v>3.8619830472832628E-2</v>
      </c>
      <c r="AC706">
        <v>1.8942480508323731E-2</v>
      </c>
      <c r="AD706">
        <v>1.543496627444871E-2</v>
      </c>
      <c r="AE706">
        <v>1.8293438599674559E-2</v>
      </c>
      <c r="AF706">
        <v>2.4275379319536151E-2</v>
      </c>
      <c r="AG706">
        <v>7.3980639067837722E-2</v>
      </c>
      <c r="AH706" t="s">
        <v>184</v>
      </c>
      <c r="AI706" s="1">
        <v>44440</v>
      </c>
      <c r="AJ706" t="s">
        <v>41</v>
      </c>
      <c r="AK706">
        <v>27</v>
      </c>
    </row>
    <row r="707" spans="1:37" x14ac:dyDescent="0.25">
      <c r="A707">
        <v>44463</v>
      </c>
      <c r="B707">
        <v>0.1754708609490826</v>
      </c>
      <c r="C707">
        <v>0</v>
      </c>
      <c r="D707">
        <v>3.4104721461642902E-2</v>
      </c>
      <c r="E707">
        <v>0.10167148072720281</v>
      </c>
      <c r="F707">
        <v>4.7195056694411628E-4</v>
      </c>
      <c r="G707">
        <v>5.1836540426167567E-2</v>
      </c>
      <c r="H707">
        <v>0.71091445360606353</v>
      </c>
      <c r="I707">
        <v>0.71397076372355484</v>
      </c>
      <c r="J707">
        <v>9.1820420035566548E-5</v>
      </c>
      <c r="K707">
        <v>0.18882144536591319</v>
      </c>
      <c r="L707">
        <v>0.11902066562037419</v>
      </c>
      <c r="M707">
        <v>0.1231071250137797</v>
      </c>
      <c r="N707">
        <v>4.7936035785804708E-2</v>
      </c>
      <c r="O707">
        <v>4.5454755649279047E-2</v>
      </c>
      <c r="P707">
        <v>1.1168374780858811E-4</v>
      </c>
      <c r="Q707">
        <v>0.30610021407723481</v>
      </c>
      <c r="R707">
        <v>0.23608912148622421</v>
      </c>
      <c r="S707">
        <v>1.9973914441342648E-3</v>
      </c>
      <c r="T707">
        <v>0.3004111959945916</v>
      </c>
      <c r="U707">
        <v>9.0623525804891972E-4</v>
      </c>
      <c r="V707">
        <v>4.9571906127941789E-4</v>
      </c>
      <c r="W707">
        <v>1.6351573755110801E-3</v>
      </c>
      <c r="X707">
        <v>4.3248001981529907E-2</v>
      </c>
      <c r="Y707">
        <v>1.0866003375579711E-2</v>
      </c>
      <c r="Z707">
        <v>9.5316087553111592E-2</v>
      </c>
      <c r="AA707">
        <v>0.11338518534136981</v>
      </c>
      <c r="AB707">
        <v>0.25146166792650793</v>
      </c>
      <c r="AC707">
        <v>9.5773554012631004E-2</v>
      </c>
      <c r="AD707">
        <v>6.9510840705730978E-2</v>
      </c>
      <c r="AE707">
        <v>4.7716512332037032E-2</v>
      </c>
      <c r="AF707">
        <v>8.2364201706533066E-2</v>
      </c>
      <c r="AG707">
        <v>0.40824038853882999</v>
      </c>
      <c r="AH707" t="s">
        <v>185</v>
      </c>
      <c r="AI707" s="1">
        <v>44440</v>
      </c>
      <c r="AJ707" t="s">
        <v>43</v>
      </c>
      <c r="AK707">
        <v>24</v>
      </c>
    </row>
    <row r="708" spans="1:37" x14ac:dyDescent="0.25">
      <c r="A708">
        <v>44462</v>
      </c>
      <c r="B708">
        <v>0.335226084786444</v>
      </c>
      <c r="C708">
        <v>0.65458614503289481</v>
      </c>
      <c r="D708">
        <v>0</v>
      </c>
      <c r="E708">
        <v>0.32596627270606893</v>
      </c>
      <c r="F708">
        <v>0.11490390282586151</v>
      </c>
      <c r="G708">
        <v>2.1136694537075781E-2</v>
      </c>
      <c r="H708">
        <v>0.12387901395590251</v>
      </c>
      <c r="I708">
        <v>0.27575715897379288</v>
      </c>
      <c r="J708">
        <v>9.3136410510948663E-5</v>
      </c>
      <c r="K708">
        <v>0.43404728142205912</v>
      </c>
      <c r="L708">
        <v>0.11145738788496901</v>
      </c>
      <c r="M708">
        <v>6.4595375953764619E-2</v>
      </c>
      <c r="N708">
        <v>0.40805196464405002</v>
      </c>
      <c r="O708">
        <v>3.9682771501887808E-2</v>
      </c>
      <c r="P708">
        <v>1.727083943744985E-2</v>
      </c>
      <c r="Q708">
        <v>0.68151617938073483</v>
      </c>
      <c r="R708">
        <v>0</v>
      </c>
      <c r="S708">
        <v>2.2032601936595501E-2</v>
      </c>
      <c r="T708">
        <v>6.9158065924569981E-2</v>
      </c>
      <c r="U708">
        <v>0</v>
      </c>
      <c r="V708">
        <v>1.7635440221138429E-2</v>
      </c>
      <c r="W708">
        <v>0.63934139494385678</v>
      </c>
      <c r="X708">
        <v>3.9169968909217381E-2</v>
      </c>
      <c r="Y708">
        <v>1.2146802005397221E-2</v>
      </c>
      <c r="Z708">
        <v>0.2465188080387728</v>
      </c>
      <c r="AA708">
        <v>0.25495895391856221</v>
      </c>
      <c r="AB708">
        <v>0.24282492364330591</v>
      </c>
      <c r="AC708">
        <v>4.2459177201998981E-2</v>
      </c>
      <c r="AD708">
        <v>8.1232103180506401E-2</v>
      </c>
      <c r="AE708">
        <v>7.3469511808337509E-2</v>
      </c>
      <c r="AF708">
        <v>0.13258812787871921</v>
      </c>
      <c r="AG708">
        <v>0.79851110026237071</v>
      </c>
      <c r="AH708" t="s">
        <v>185</v>
      </c>
      <c r="AI708" s="1">
        <v>44440</v>
      </c>
      <c r="AJ708" t="s">
        <v>38</v>
      </c>
      <c r="AK708">
        <v>23</v>
      </c>
    </row>
    <row r="709" spans="1:37" x14ac:dyDescent="0.25">
      <c r="A709">
        <v>44461</v>
      </c>
      <c r="B709">
        <v>2.698690833109997</v>
      </c>
      <c r="C709">
        <v>0.82154655803409693</v>
      </c>
      <c r="D709">
        <v>10.49089121184859</v>
      </c>
      <c r="E709">
        <v>3.39317820996032</v>
      </c>
      <c r="F709">
        <v>4.3189036350655368</v>
      </c>
      <c r="G709">
        <v>0.48422417750028518</v>
      </c>
      <c r="H709">
        <v>3.1853447438649982</v>
      </c>
      <c r="I709">
        <v>2.9115593894489389</v>
      </c>
      <c r="J709">
        <v>2.599201146750846</v>
      </c>
      <c r="K709">
        <v>0.81948283433075397</v>
      </c>
      <c r="L709">
        <v>1.515764079541287</v>
      </c>
      <c r="M709">
        <v>0.95844153808224009</v>
      </c>
      <c r="N709">
        <v>1.45722484991468</v>
      </c>
      <c r="O709">
        <v>2.1159788926827061</v>
      </c>
      <c r="P709">
        <v>3.4609897037580182</v>
      </c>
      <c r="Q709">
        <v>0.17067904677114759</v>
      </c>
      <c r="R709">
        <v>0.19491232160464569</v>
      </c>
      <c r="S709">
        <v>0.73758559193677797</v>
      </c>
      <c r="T709">
        <v>3.9151285962162361</v>
      </c>
      <c r="U709">
        <v>1.4394344120245479</v>
      </c>
      <c r="V709">
        <v>0.28164969916752591</v>
      </c>
      <c r="W709">
        <v>1.018230308838084</v>
      </c>
      <c r="X709">
        <v>5.3205370646599146</v>
      </c>
      <c r="Y709">
        <v>1.273353099383056</v>
      </c>
      <c r="Z709">
        <v>2.877112918033192</v>
      </c>
      <c r="AA709">
        <v>2.3586192519863962</v>
      </c>
      <c r="AB709">
        <v>2.20363991525047</v>
      </c>
      <c r="AC709">
        <v>2.7803707178667301</v>
      </c>
      <c r="AD709">
        <v>0.25255801433522379</v>
      </c>
      <c r="AE709">
        <v>1.3577093514368099</v>
      </c>
      <c r="AF709">
        <v>2.341567089155066</v>
      </c>
      <c r="AG709">
        <v>5.6649334638011926</v>
      </c>
      <c r="AH709" t="s">
        <v>185</v>
      </c>
      <c r="AI709" s="1">
        <v>44440</v>
      </c>
      <c r="AJ709" t="s">
        <v>39</v>
      </c>
      <c r="AK709">
        <v>22</v>
      </c>
    </row>
    <row r="710" spans="1:37" x14ac:dyDescent="0.25">
      <c r="A710">
        <v>44460</v>
      </c>
      <c r="B710">
        <v>1.650652869185647</v>
      </c>
      <c r="C710">
        <v>1.64107841278497</v>
      </c>
      <c r="D710">
        <v>8.8504008323557262</v>
      </c>
      <c r="E710">
        <v>2.7523020834523471</v>
      </c>
      <c r="F710">
        <v>0.73804661848895303</v>
      </c>
      <c r="G710">
        <v>0.50098737999543774</v>
      </c>
      <c r="H710">
        <v>0.60938347470987342</v>
      </c>
      <c r="I710">
        <v>0.48945068715504719</v>
      </c>
      <c r="J710">
        <v>2.268516527377852</v>
      </c>
      <c r="K710">
        <v>0.20675653337144459</v>
      </c>
      <c r="L710">
        <v>3.7809872204471233E-2</v>
      </c>
      <c r="M710">
        <v>1.168950265674962</v>
      </c>
      <c r="N710">
        <v>0.99689352500428896</v>
      </c>
      <c r="O710">
        <v>1.205361597515124</v>
      </c>
      <c r="P710">
        <v>3.0451369425933761</v>
      </c>
      <c r="Q710">
        <v>0.35981491882621258</v>
      </c>
      <c r="R710">
        <v>0.50944948894688702</v>
      </c>
      <c r="S710">
        <v>1.80820760824364</v>
      </c>
      <c r="T710">
        <v>0.40062745005911632</v>
      </c>
      <c r="U710">
        <v>0.41043071128049602</v>
      </c>
      <c r="V710">
        <v>2.8435290872973251</v>
      </c>
      <c r="W710">
        <v>0.32091559491313038</v>
      </c>
      <c r="X710">
        <v>0.72362497054572716</v>
      </c>
      <c r="Y710">
        <v>0.56389652120896483</v>
      </c>
      <c r="Z710">
        <v>1.9015450220035941</v>
      </c>
      <c r="AA710">
        <v>1.3374276829673011</v>
      </c>
      <c r="AB710">
        <v>1.172388645417475</v>
      </c>
      <c r="AC710">
        <v>1.482680192189445</v>
      </c>
      <c r="AD710">
        <v>0.14909779743707199</v>
      </c>
      <c r="AE710">
        <v>1.022161645085244</v>
      </c>
      <c r="AF710">
        <v>1.8115337546263339</v>
      </c>
      <c r="AG710">
        <v>2.4617288438669291</v>
      </c>
      <c r="AH710" t="s">
        <v>185</v>
      </c>
      <c r="AI710" s="1">
        <v>44440</v>
      </c>
      <c r="AJ710" t="s">
        <v>40</v>
      </c>
      <c r="AK710">
        <v>21</v>
      </c>
    </row>
    <row r="711" spans="1:37" x14ac:dyDescent="0.25">
      <c r="A711">
        <v>44459</v>
      </c>
      <c r="B711">
        <v>0.60002153596420482</v>
      </c>
      <c r="C711">
        <v>0.29328410908061597</v>
      </c>
      <c r="D711">
        <v>7.2280978455278313E-4</v>
      </c>
      <c r="E711">
        <v>0.6792670165430934</v>
      </c>
      <c r="F711">
        <v>4.8335898326823307E-2</v>
      </c>
      <c r="G711">
        <v>0.35858310797283072</v>
      </c>
      <c r="H711">
        <v>5.552397094088956E-2</v>
      </c>
      <c r="I711">
        <v>2.447860024949954E-3</v>
      </c>
      <c r="J711">
        <v>0.92314471591351888</v>
      </c>
      <c r="K711">
        <v>2.9461089350778789E-4</v>
      </c>
      <c r="L711">
        <v>0</v>
      </c>
      <c r="M711">
        <v>8.9436567879493337E-3</v>
      </c>
      <c r="N711">
        <v>0.27724967405075041</v>
      </c>
      <c r="O711">
        <v>0.368718654997438</v>
      </c>
      <c r="P711">
        <v>0.29157273986466148</v>
      </c>
      <c r="Q711">
        <v>0.54456907279394151</v>
      </c>
      <c r="R711">
        <v>0.23015608004235041</v>
      </c>
      <c r="S711">
        <v>6.7976341603863361E-5</v>
      </c>
      <c r="T711">
        <v>0.57561428111686641</v>
      </c>
      <c r="U711">
        <v>0</v>
      </c>
      <c r="V711">
        <v>1.088160773420209</v>
      </c>
      <c r="W711">
        <v>0.93431385309465809</v>
      </c>
      <c r="X711">
        <v>0.1226125259386576</v>
      </c>
      <c r="Y711">
        <v>0.6709992972754244</v>
      </c>
      <c r="Z711">
        <v>0.51826698406159299</v>
      </c>
      <c r="AA711">
        <v>0.28739367583967163</v>
      </c>
      <c r="AB711">
        <v>0.66742636168649694</v>
      </c>
      <c r="AC711">
        <v>0.10274885962985</v>
      </c>
      <c r="AD711">
        <v>7.8143181294252878E-2</v>
      </c>
      <c r="AE711">
        <v>0.1144887237010008</v>
      </c>
      <c r="AF711">
        <v>0.37145505131761281</v>
      </c>
      <c r="AG711">
        <v>1.674010550054672</v>
      </c>
      <c r="AH711" t="s">
        <v>185</v>
      </c>
      <c r="AI711" s="1">
        <v>44440</v>
      </c>
      <c r="AJ711" t="s">
        <v>41</v>
      </c>
      <c r="AK711">
        <v>20</v>
      </c>
    </row>
    <row r="712" spans="1:37" x14ac:dyDescent="0.25">
      <c r="A712">
        <v>44456</v>
      </c>
      <c r="B712">
        <v>2.1083471613154559</v>
      </c>
      <c r="C712">
        <v>1.187448084689475</v>
      </c>
      <c r="D712">
        <v>0.92198683325590325</v>
      </c>
      <c r="E712">
        <v>2.0428129866832681</v>
      </c>
      <c r="F712">
        <v>0.57318982562107912</v>
      </c>
      <c r="G712">
        <v>3.529843359870195</v>
      </c>
      <c r="H712">
        <v>1.647879321201051</v>
      </c>
      <c r="I712">
        <v>0.558510278132898</v>
      </c>
      <c r="J712">
        <v>2.0604499607939031E-2</v>
      </c>
      <c r="K712">
        <v>0.3726342161679303</v>
      </c>
      <c r="L712">
        <v>0.17884958028731079</v>
      </c>
      <c r="M712">
        <v>0.58605728665561185</v>
      </c>
      <c r="N712">
        <v>1.6502207910286379</v>
      </c>
      <c r="O712">
        <v>1.9955952240868631</v>
      </c>
      <c r="P712">
        <v>0.77444506323587714</v>
      </c>
      <c r="Q712">
        <v>1.361592291845269</v>
      </c>
      <c r="R712">
        <v>1.2893743758650991</v>
      </c>
      <c r="S712">
        <v>1.053595629656376</v>
      </c>
      <c r="T712">
        <v>0.77398763931520331</v>
      </c>
      <c r="U712">
        <v>3.4959956742456007E-2</v>
      </c>
      <c r="V712">
        <v>3.459644787448072</v>
      </c>
      <c r="W712">
        <v>0.21877923538059249</v>
      </c>
      <c r="X712">
        <v>0.86161640218239277</v>
      </c>
      <c r="Y712">
        <v>0.25152478902259412</v>
      </c>
      <c r="Z712">
        <v>2.5338391275472341</v>
      </c>
      <c r="AA712">
        <v>0.81183244718240166</v>
      </c>
      <c r="AB712">
        <v>1.932800118049705</v>
      </c>
      <c r="AC712">
        <v>0.74864957040038815</v>
      </c>
      <c r="AD712">
        <v>0.2124690009063363</v>
      </c>
      <c r="AE712">
        <v>1.0439912530949671</v>
      </c>
      <c r="AF712">
        <v>2.4015400584019879</v>
      </c>
      <c r="AG712">
        <v>2.4728591598669132</v>
      </c>
      <c r="AH712" t="s">
        <v>186</v>
      </c>
      <c r="AI712" s="1">
        <v>44440</v>
      </c>
      <c r="AJ712" t="s">
        <v>43</v>
      </c>
      <c r="AK712">
        <v>17</v>
      </c>
    </row>
    <row r="713" spans="1:37" x14ac:dyDescent="0.25">
      <c r="A713">
        <v>44455</v>
      </c>
      <c r="B713">
        <v>0.8611399925478177</v>
      </c>
      <c r="C713">
        <v>1.840763313021093E-3</v>
      </c>
      <c r="D713">
        <v>1.621769841362938</v>
      </c>
      <c r="E713">
        <v>0.70364646956765486</v>
      </c>
      <c r="F713">
        <v>0.41153219018875409</v>
      </c>
      <c r="G713">
        <v>0.17494200419523559</v>
      </c>
      <c r="H713">
        <v>0.31182098157526178</v>
      </c>
      <c r="I713">
        <v>2.1512995671437731</v>
      </c>
      <c r="J713">
        <v>0</v>
      </c>
      <c r="K713">
        <v>1.376176964226121</v>
      </c>
      <c r="L713">
        <v>0.52772469508416975</v>
      </c>
      <c r="M713">
        <v>0.24715633155785</v>
      </c>
      <c r="N713">
        <v>0.1368250224769734</v>
      </c>
      <c r="O713">
        <v>0.35811029595358418</v>
      </c>
      <c r="P713">
        <v>0.37145788174400901</v>
      </c>
      <c r="Q713">
        <v>0.14401109224079839</v>
      </c>
      <c r="R713">
        <v>6.9258177855316794E-2</v>
      </c>
      <c r="S713">
        <v>2.7802863426241009</v>
      </c>
      <c r="T713">
        <v>0.29134457866224728</v>
      </c>
      <c r="U713">
        <v>0</v>
      </c>
      <c r="V713">
        <v>0.78270372586091697</v>
      </c>
      <c r="W713">
        <v>0.37485135828612021</v>
      </c>
      <c r="X713">
        <v>1.2848045245965669</v>
      </c>
      <c r="Y713">
        <v>8.8172992744019341E-3</v>
      </c>
      <c r="Z713">
        <v>1.011962183465184</v>
      </c>
      <c r="AA713">
        <v>0.58162832223883187</v>
      </c>
      <c r="AB713">
        <v>0.3989728642149093</v>
      </c>
      <c r="AC713">
        <v>0.36211230558100799</v>
      </c>
      <c r="AD713">
        <v>0.30006667324063008</v>
      </c>
      <c r="AE713">
        <v>0.25393431449185838</v>
      </c>
      <c r="AF713">
        <v>0.8040302110794999</v>
      </c>
      <c r="AG713">
        <v>1.400839216205582</v>
      </c>
      <c r="AH713" t="s">
        <v>186</v>
      </c>
      <c r="AI713" s="1">
        <v>44440</v>
      </c>
      <c r="AJ713" t="s">
        <v>38</v>
      </c>
      <c r="AK713">
        <v>16</v>
      </c>
    </row>
    <row r="714" spans="1:37" x14ac:dyDescent="0.25">
      <c r="A714">
        <v>44454</v>
      </c>
      <c r="B714">
        <v>2.6435555492050198</v>
      </c>
      <c r="C714">
        <v>7.9799790785532246E-3</v>
      </c>
      <c r="D714">
        <v>9.4224340151736127E-2</v>
      </c>
      <c r="E714">
        <v>0.79415955357136703</v>
      </c>
      <c r="F714">
        <v>0.30791446344575613</v>
      </c>
      <c r="G714">
        <v>0.72742953566480739</v>
      </c>
      <c r="H714">
        <v>3.38688917381584</v>
      </c>
      <c r="I714">
        <v>5.0441375700073996</v>
      </c>
      <c r="J714">
        <v>5.5532355767681976</v>
      </c>
      <c r="K714">
        <v>0.56790942079247742</v>
      </c>
      <c r="L714">
        <v>0.1933143978202114</v>
      </c>
      <c r="M714">
        <v>2.8303211195339171</v>
      </c>
      <c r="N714">
        <v>0.71458602148020034</v>
      </c>
      <c r="O714">
        <v>2.9335885970498432</v>
      </c>
      <c r="P714">
        <v>6.2852725957876281</v>
      </c>
      <c r="Q714">
        <v>0.106962127358598</v>
      </c>
      <c r="R714">
        <v>0.82035753123656308</v>
      </c>
      <c r="S714">
        <v>15.148326165426729</v>
      </c>
      <c r="T714">
        <v>1.3229195913099161</v>
      </c>
      <c r="U714">
        <v>0.88306577635762218</v>
      </c>
      <c r="V714">
        <v>1.1638416432429051</v>
      </c>
      <c r="W714">
        <v>1.518871808472946</v>
      </c>
      <c r="X714">
        <v>4.5774495175023278</v>
      </c>
      <c r="Y714">
        <v>1.5281709861443331</v>
      </c>
      <c r="Z714">
        <v>2.9149881732595788</v>
      </c>
      <c r="AA714">
        <v>3.0860090979406229</v>
      </c>
      <c r="AB714">
        <v>1.3524939097351629</v>
      </c>
      <c r="AC714">
        <v>1.383316842886126</v>
      </c>
      <c r="AD714">
        <v>0.56298552713227634</v>
      </c>
      <c r="AE714">
        <v>1.1968153583779799</v>
      </c>
      <c r="AF714">
        <v>1.78584829149749</v>
      </c>
      <c r="AG714">
        <v>5.2160970415041739</v>
      </c>
      <c r="AH714" t="s">
        <v>186</v>
      </c>
      <c r="AI714" s="1">
        <v>44440</v>
      </c>
      <c r="AJ714" t="s">
        <v>39</v>
      </c>
      <c r="AK714">
        <v>15</v>
      </c>
    </row>
    <row r="715" spans="1:37" x14ac:dyDescent="0.25">
      <c r="A715">
        <v>44453</v>
      </c>
      <c r="B715">
        <v>1.337390703468528</v>
      </c>
      <c r="C715">
        <v>4.6735786887781856</v>
      </c>
      <c r="D715">
        <v>4.4374030263114261E-2</v>
      </c>
      <c r="E715">
        <v>2.3918076661748962</v>
      </c>
      <c r="F715">
        <v>4.9316544837820962E-2</v>
      </c>
      <c r="G715">
        <v>0.20677799072937139</v>
      </c>
      <c r="H715">
        <v>3.495044766171723</v>
      </c>
      <c r="I715">
        <v>4.3937004350918816</v>
      </c>
      <c r="J715">
        <v>0</v>
      </c>
      <c r="K715">
        <v>0.28704118940773821</v>
      </c>
      <c r="L715">
        <v>1.818299844608166</v>
      </c>
      <c r="M715">
        <v>0.84985808531544504</v>
      </c>
      <c r="N715">
        <v>0.9847844790663588</v>
      </c>
      <c r="O715">
        <v>1.275352813774804</v>
      </c>
      <c r="P715">
        <v>1.2241201911201449</v>
      </c>
      <c r="Q715">
        <v>3.5763250524677971E-2</v>
      </c>
      <c r="R715">
        <v>0.32948496453305781</v>
      </c>
      <c r="S715">
        <v>1.09391742090977E-2</v>
      </c>
      <c r="T715">
        <v>0.18306857483836941</v>
      </c>
      <c r="U715">
        <v>2.60902235913795E-2</v>
      </c>
      <c r="V715">
        <v>0.9853089058421246</v>
      </c>
      <c r="W715">
        <v>0.32410099064459408</v>
      </c>
      <c r="X715">
        <v>1.4975966892002559</v>
      </c>
      <c r="Y715">
        <v>5.1873334555233184E-3</v>
      </c>
      <c r="Z715">
        <v>1.752547441305369</v>
      </c>
      <c r="AA715">
        <v>1.207175318059698</v>
      </c>
      <c r="AB715">
        <v>0.67371348190013092</v>
      </c>
      <c r="AC715">
        <v>0.5140951827346194</v>
      </c>
      <c r="AD715">
        <v>0.3834161898355537</v>
      </c>
      <c r="AE715">
        <v>0.1228867374100276</v>
      </c>
      <c r="AF715">
        <v>0.78986822199215212</v>
      </c>
      <c r="AG715">
        <v>4.556785044929252</v>
      </c>
      <c r="AH715" t="s">
        <v>186</v>
      </c>
      <c r="AI715" s="1">
        <v>44440</v>
      </c>
      <c r="AJ715" t="s">
        <v>40</v>
      </c>
      <c r="AK715">
        <v>14</v>
      </c>
    </row>
    <row r="716" spans="1:37" x14ac:dyDescent="0.25">
      <c r="A716">
        <v>44452</v>
      </c>
      <c r="B716">
        <v>0.9411820222319538</v>
      </c>
      <c r="C716">
        <v>10.30389593725867</v>
      </c>
      <c r="D716">
        <v>0</v>
      </c>
      <c r="E716">
        <v>0.76140151152999425</v>
      </c>
      <c r="F716">
        <v>5.2755302437466033E-3</v>
      </c>
      <c r="G716">
        <v>0.26474363702109921</v>
      </c>
      <c r="H716">
        <v>1.139653365314264</v>
      </c>
      <c r="I716">
        <v>3.346868072776731</v>
      </c>
      <c r="J716">
        <v>3.105970297603375</v>
      </c>
      <c r="K716">
        <v>0.14733428337431001</v>
      </c>
      <c r="L716">
        <v>0.57787836296121919</v>
      </c>
      <c r="M716">
        <v>0.24300799092499681</v>
      </c>
      <c r="N716">
        <v>0.61243260579990688</v>
      </c>
      <c r="O716">
        <v>0.14553251526899369</v>
      </c>
      <c r="P716">
        <v>0.78233115869944692</v>
      </c>
      <c r="Q716">
        <v>3.6987158061934739E-3</v>
      </c>
      <c r="R716">
        <v>0.17683109447129319</v>
      </c>
      <c r="S716">
        <v>0.2465897319317453</v>
      </c>
      <c r="T716">
        <v>0.55708705992894902</v>
      </c>
      <c r="U716">
        <v>3.6987316930103029E-2</v>
      </c>
      <c r="V716">
        <v>2.3468405076557688</v>
      </c>
      <c r="W716">
        <v>0.1068353181200888</v>
      </c>
      <c r="X716">
        <v>0.38716368955808822</v>
      </c>
      <c r="Y716">
        <v>0.25561631983238592</v>
      </c>
      <c r="Z716">
        <v>1.00754440008619</v>
      </c>
      <c r="AA716">
        <v>1.3242981148416779</v>
      </c>
      <c r="AB716">
        <v>0.57945423120260398</v>
      </c>
      <c r="AC716">
        <v>0.29147575715565022</v>
      </c>
      <c r="AD716">
        <v>0.59318991338606553</v>
      </c>
      <c r="AE716">
        <v>0.38686646241244532</v>
      </c>
      <c r="AF716">
        <v>0.68487430180023712</v>
      </c>
      <c r="AG716">
        <v>2.1613524132099911</v>
      </c>
      <c r="AH716" t="s">
        <v>186</v>
      </c>
      <c r="AI716" s="1">
        <v>44440</v>
      </c>
      <c r="AJ716" t="s">
        <v>41</v>
      </c>
      <c r="AK716">
        <v>13</v>
      </c>
    </row>
    <row r="717" spans="1:37" x14ac:dyDescent="0.25">
      <c r="A717">
        <v>44449</v>
      </c>
      <c r="C717">
        <v>0.20036989348571349</v>
      </c>
      <c r="D717">
        <v>0.59559556520173218</v>
      </c>
      <c r="F717">
        <v>7.2552352048258315E-2</v>
      </c>
      <c r="G717">
        <v>0.43335835967703412</v>
      </c>
      <c r="H717">
        <v>2.2202640733106742</v>
      </c>
      <c r="I717">
        <v>0.45310706838210291</v>
      </c>
      <c r="J717">
        <v>7.8464231888763884E-4</v>
      </c>
      <c r="K717">
        <v>0.31292622174599199</v>
      </c>
      <c r="L717">
        <v>0.28015945455589752</v>
      </c>
      <c r="M717">
        <v>1.827637415244102E-2</v>
      </c>
      <c r="N717">
        <v>0.99484040757405667</v>
      </c>
      <c r="O717">
        <v>1.933311412734217</v>
      </c>
      <c r="P717">
        <v>0.74325233957724535</v>
      </c>
      <c r="Q717">
        <v>1.4969460475451821E-2</v>
      </c>
      <c r="R717">
        <v>1.9718840824099321E-2</v>
      </c>
      <c r="S717">
        <v>1.0911863514906419</v>
      </c>
      <c r="T717">
        <v>0.1188733975046706</v>
      </c>
      <c r="U717">
        <v>1.175943586251089</v>
      </c>
      <c r="V717">
        <v>5.4372109684991159</v>
      </c>
      <c r="W717">
        <v>3.0838956469117682</v>
      </c>
      <c r="X717">
        <v>0.22736536077218469</v>
      </c>
      <c r="Y717">
        <v>0.1627738126246405</v>
      </c>
      <c r="AA717">
        <v>0.94161538992985194</v>
      </c>
      <c r="AB717">
        <v>1.0662438301434161</v>
      </c>
      <c r="AC717">
        <v>0.18633281606214169</v>
      </c>
      <c r="AD717">
        <v>0.14666957915475171</v>
      </c>
      <c r="AE717">
        <v>0.2098660530769913</v>
      </c>
      <c r="AG717">
        <v>1.496045217509457</v>
      </c>
      <c r="AH717" t="s">
        <v>187</v>
      </c>
      <c r="AI717" s="1">
        <v>44440</v>
      </c>
      <c r="AJ717" t="s">
        <v>43</v>
      </c>
      <c r="AK717">
        <v>10</v>
      </c>
    </row>
    <row r="718" spans="1:37" x14ac:dyDescent="0.25">
      <c r="A718">
        <v>44448</v>
      </c>
      <c r="B718">
        <v>1.036457643628143</v>
      </c>
      <c r="C718">
        <v>4.3607074704631392</v>
      </c>
      <c r="D718">
        <v>0.3481389556482099</v>
      </c>
      <c r="E718">
        <v>0.65268839000598122</v>
      </c>
      <c r="F718">
        <v>1.4918020871100091</v>
      </c>
      <c r="G718">
        <v>0.47286194034152801</v>
      </c>
      <c r="H718">
        <v>0.46028087658088468</v>
      </c>
      <c r="I718">
        <v>0.41915923729239157</v>
      </c>
      <c r="J718">
        <v>0.44936354710651871</v>
      </c>
      <c r="K718">
        <v>6.8012931810890673E-2</v>
      </c>
      <c r="L718">
        <v>6.5818220017444284</v>
      </c>
      <c r="M718">
        <v>0.81357746954900423</v>
      </c>
      <c r="N718">
        <v>0.42684116605778172</v>
      </c>
      <c r="O718">
        <v>1.103270915555707</v>
      </c>
      <c r="P718">
        <v>0.53536389375491666</v>
      </c>
      <c r="Q718">
        <v>0.34467054124348318</v>
      </c>
      <c r="R718">
        <v>5.043068907058533E-2</v>
      </c>
      <c r="S718">
        <v>1.587218999544739</v>
      </c>
      <c r="T718">
        <v>0.33316500407895411</v>
      </c>
      <c r="U718">
        <v>1.2372903050247059</v>
      </c>
      <c r="V718">
        <v>1.121997229515026</v>
      </c>
      <c r="W718">
        <v>1.3760814158238619</v>
      </c>
      <c r="X718">
        <v>0.56979630493872568</v>
      </c>
      <c r="Y718">
        <v>8.0168223789930229E-2</v>
      </c>
      <c r="Z718">
        <v>1.1023863253895041</v>
      </c>
      <c r="AA718">
        <v>0.47639522688672442</v>
      </c>
      <c r="AB718">
        <v>0.8262449171750833</v>
      </c>
      <c r="AC718">
        <v>1.2053400016620319</v>
      </c>
      <c r="AD718">
        <v>1.089308325411007</v>
      </c>
      <c r="AE718">
        <v>0.80589238127998386</v>
      </c>
      <c r="AF718">
        <v>0.97977197815923378</v>
      </c>
      <c r="AG718">
        <v>0.56548538924839176</v>
      </c>
      <c r="AH718" t="s">
        <v>187</v>
      </c>
      <c r="AI718" s="1">
        <v>44440</v>
      </c>
      <c r="AJ718" t="s">
        <v>38</v>
      </c>
      <c r="AK718">
        <v>9</v>
      </c>
    </row>
    <row r="719" spans="1:37" x14ac:dyDescent="0.25">
      <c r="A719">
        <v>44447</v>
      </c>
      <c r="B719">
        <v>0.31722150558597029</v>
      </c>
      <c r="C719">
        <v>0.18819673255704999</v>
      </c>
      <c r="D719">
        <v>4.7449666919398822E-2</v>
      </c>
      <c r="E719">
        <v>0.18557891628923001</v>
      </c>
      <c r="F719">
        <v>0.1962959566364052</v>
      </c>
      <c r="G719">
        <v>5.8615058091282389E-2</v>
      </c>
      <c r="H719">
        <v>0.16691201439291431</v>
      </c>
      <c r="I719">
        <v>0.2081323202619367</v>
      </c>
      <c r="J719">
        <v>0.26014665535164461</v>
      </c>
      <c r="K719">
        <v>0.36377232396262632</v>
      </c>
      <c r="L719">
        <v>1.372334629647464E-3</v>
      </c>
      <c r="M719">
        <v>8.5169020454027734E-3</v>
      </c>
      <c r="N719">
        <v>9.7032378773700328E-2</v>
      </c>
      <c r="O719">
        <v>1.546981506582931E-2</v>
      </c>
      <c r="P719">
        <v>8.2816532126236214E-2</v>
      </c>
      <c r="Q719">
        <v>3.2685737789820597E-2</v>
      </c>
      <c r="R719">
        <v>2.3654112005237239E-2</v>
      </c>
      <c r="S719">
        <v>0.57510555123616225</v>
      </c>
      <c r="T719">
        <v>2.1386839523690339E-2</v>
      </c>
      <c r="U719">
        <v>1.21385930273904E-2</v>
      </c>
      <c r="V719">
        <v>0.1904173550775628</v>
      </c>
      <c r="W719">
        <v>0.25945083913307909</v>
      </c>
      <c r="X719">
        <v>0.20651726602823861</v>
      </c>
      <c r="Y719">
        <v>0.14189155820120111</v>
      </c>
      <c r="Z719">
        <v>0.30062887070231048</v>
      </c>
      <c r="AA719">
        <v>0.2022948167215379</v>
      </c>
      <c r="AB719">
        <v>8.4510613277702623E-2</v>
      </c>
      <c r="AC719">
        <v>4.4050939188849239E-2</v>
      </c>
      <c r="AD719">
        <v>7.9973959812040349E-2</v>
      </c>
      <c r="AE719">
        <v>9.2770907057465352E-2</v>
      </c>
      <c r="AF719">
        <v>0.2177058197247409</v>
      </c>
      <c r="AG719">
        <v>0.42102810670200058</v>
      </c>
      <c r="AH719" t="s">
        <v>187</v>
      </c>
      <c r="AI719" s="1">
        <v>44440</v>
      </c>
      <c r="AJ719" t="s">
        <v>39</v>
      </c>
      <c r="AK719">
        <v>8</v>
      </c>
    </row>
    <row r="720" spans="1:37" x14ac:dyDescent="0.25">
      <c r="A720">
        <v>44446</v>
      </c>
      <c r="B720">
        <v>0.17737955956585261</v>
      </c>
      <c r="C720">
        <v>0</v>
      </c>
      <c r="D720">
        <v>1.3019314903896359E-2</v>
      </c>
      <c r="E720">
        <v>2.331086393652369E-2</v>
      </c>
      <c r="F720">
        <v>1.8538785877444772E-2</v>
      </c>
      <c r="G720">
        <v>0.37785043177228361</v>
      </c>
      <c r="H720">
        <v>1.1448108042166571E-2</v>
      </c>
      <c r="I720">
        <v>0.44678666599124561</v>
      </c>
      <c r="J720">
        <v>0</v>
      </c>
      <c r="K720">
        <v>7.2731183823659951E-3</v>
      </c>
      <c r="L720">
        <v>3.7875372240636929</v>
      </c>
      <c r="M720">
        <v>8.2108684568980896E-5</v>
      </c>
      <c r="N720">
        <v>7.574978831351864E-2</v>
      </c>
      <c r="O720">
        <v>1.677146309569749E-3</v>
      </c>
      <c r="P720">
        <v>0.2015162441279108</v>
      </c>
      <c r="Q720">
        <v>1.4595107372125871</v>
      </c>
      <c r="R720">
        <v>3.258983611177596E-3</v>
      </c>
      <c r="S720">
        <v>1.019687815163744E-2</v>
      </c>
      <c r="T720">
        <v>7.7801166726939999E-2</v>
      </c>
      <c r="U720">
        <v>0</v>
      </c>
      <c r="V720">
        <v>5.2848265888870982E-2</v>
      </c>
      <c r="W720">
        <v>0.19893552393743019</v>
      </c>
      <c r="X720">
        <v>6.93148613532278E-2</v>
      </c>
      <c r="Y720">
        <v>4.3178634614066881E-2</v>
      </c>
      <c r="Z720">
        <v>0.1151033912918669</v>
      </c>
      <c r="AA720">
        <v>0.1025961427247426</v>
      </c>
      <c r="AB720">
        <v>0.25843797336836788</v>
      </c>
      <c r="AC720">
        <v>0.21563756387034949</v>
      </c>
      <c r="AD720">
        <v>0.26716802555295682</v>
      </c>
      <c r="AE720">
        <v>0.10880689466408421</v>
      </c>
      <c r="AF720">
        <v>8.5404235082088734E-2</v>
      </c>
      <c r="AG720">
        <v>0.4234962985541188</v>
      </c>
      <c r="AH720" t="s">
        <v>187</v>
      </c>
      <c r="AI720" s="1">
        <v>44440</v>
      </c>
      <c r="AJ720" t="s">
        <v>40</v>
      </c>
      <c r="AK720">
        <v>7</v>
      </c>
    </row>
    <row r="721" spans="1:37" x14ac:dyDescent="0.25">
      <c r="A721">
        <v>44445</v>
      </c>
      <c r="B721">
        <v>3.4583758786640479</v>
      </c>
      <c r="C721">
        <v>0.30556730281320499</v>
      </c>
      <c r="D721">
        <v>2.5940181758423251E-2</v>
      </c>
      <c r="E721">
        <v>4.3848095489415497</v>
      </c>
      <c r="F721">
        <v>0.51280954664971168</v>
      </c>
      <c r="G721">
        <v>1.659518752342527</v>
      </c>
      <c r="H721">
        <v>7.7029140164443133</v>
      </c>
      <c r="I721">
        <v>2.241285784227665</v>
      </c>
      <c r="J721">
        <v>6.5609342975034419</v>
      </c>
      <c r="K721">
        <v>0.37712829254915992</v>
      </c>
      <c r="L721">
        <v>0.97073794281134429</v>
      </c>
      <c r="M721">
        <v>1.7243168718081401</v>
      </c>
      <c r="N721">
        <v>0.61006870900324295</v>
      </c>
      <c r="O721">
        <v>1.1164937169254361</v>
      </c>
      <c r="P721">
        <v>2.9921794424244661</v>
      </c>
      <c r="Q721">
        <v>0.21821410381283071</v>
      </c>
      <c r="R721">
        <v>2.1430285717323772</v>
      </c>
      <c r="S721">
        <v>30.607425920854379</v>
      </c>
      <c r="T721">
        <v>1.377254094651067</v>
      </c>
      <c r="U721">
        <v>1.754222309920084</v>
      </c>
      <c r="V721">
        <v>3.728786827363594</v>
      </c>
      <c r="W721">
        <v>2.3900832696283691</v>
      </c>
      <c r="X721">
        <v>4.5709520044779417</v>
      </c>
      <c r="Y721">
        <v>0.25664722646344013</v>
      </c>
      <c r="Z721">
        <v>5.5884920544147327</v>
      </c>
      <c r="AA721">
        <v>2.2517443390401</v>
      </c>
      <c r="AB721">
        <v>1.749700453851478</v>
      </c>
      <c r="AC721">
        <v>0.68353418377456876</v>
      </c>
      <c r="AD721">
        <v>0.88461644200322587</v>
      </c>
      <c r="AE721">
        <v>1.1171806223415821</v>
      </c>
      <c r="AF721">
        <v>3.4675795168872039</v>
      </c>
      <c r="AG721">
        <v>7.1156106261543233</v>
      </c>
      <c r="AH721" t="s">
        <v>187</v>
      </c>
      <c r="AI721" s="1">
        <v>44440</v>
      </c>
      <c r="AJ721" t="s">
        <v>41</v>
      </c>
      <c r="AK721">
        <v>6</v>
      </c>
    </row>
    <row r="722" spans="1:37" x14ac:dyDescent="0.25">
      <c r="A722">
        <v>44440</v>
      </c>
      <c r="B722">
        <v>2.1627040267793669</v>
      </c>
      <c r="C722">
        <v>1.2007184650977181</v>
      </c>
      <c r="D722">
        <v>4.4904160500109543E-2</v>
      </c>
      <c r="E722">
        <v>2.3521796753257211</v>
      </c>
      <c r="F722">
        <v>4.3855521362050034</v>
      </c>
      <c r="G722">
        <v>1.6634826991680289</v>
      </c>
      <c r="H722">
        <v>0.25936669985996719</v>
      </c>
      <c r="I722">
        <v>0.21048632015449389</v>
      </c>
      <c r="J722">
        <v>0.57412940552995695</v>
      </c>
      <c r="K722">
        <v>0.37048875860831532</v>
      </c>
      <c r="L722">
        <v>5.2158441877255823E-2</v>
      </c>
      <c r="M722">
        <v>1.8420942892572869</v>
      </c>
      <c r="N722">
        <v>1.6141484674830111</v>
      </c>
      <c r="O722">
        <v>0.25708515030859608</v>
      </c>
      <c r="P722">
        <v>5.5402072510172484</v>
      </c>
      <c r="Q722">
        <v>6.7972900431039665E-2</v>
      </c>
      <c r="R722">
        <v>0.42944702594501161</v>
      </c>
      <c r="S722">
        <v>1.6297290215707829</v>
      </c>
      <c r="T722">
        <v>0.13084307263394609</v>
      </c>
      <c r="U722">
        <v>0.95939233289592551</v>
      </c>
      <c r="V722">
        <v>4.4236671595021848</v>
      </c>
      <c r="W722">
        <v>2.7391520961390321</v>
      </c>
      <c r="X722">
        <v>2.3671673275860021</v>
      </c>
      <c r="Y722">
        <v>4.6217711173347213E-2</v>
      </c>
      <c r="Z722">
        <v>2.797223345964496</v>
      </c>
      <c r="AA722">
        <v>1.81547207656207</v>
      </c>
      <c r="AB722">
        <v>1.2067367566294409</v>
      </c>
      <c r="AC722">
        <v>0.44225221529963987</v>
      </c>
      <c r="AD722">
        <v>0.1593183757668627</v>
      </c>
      <c r="AE722">
        <v>0.65600021276918175</v>
      </c>
      <c r="AF722">
        <v>2.4660666010234169</v>
      </c>
      <c r="AG722">
        <v>2.94109231094474</v>
      </c>
      <c r="AH722" t="s">
        <v>188</v>
      </c>
      <c r="AI722" s="1">
        <v>44440</v>
      </c>
      <c r="AJ722" t="s">
        <v>39</v>
      </c>
      <c r="AK722">
        <v>1</v>
      </c>
    </row>
    <row r="723" spans="1:37" x14ac:dyDescent="0.25">
      <c r="A723">
        <v>44439</v>
      </c>
      <c r="B723">
        <v>0.93924794424175684</v>
      </c>
      <c r="C723">
        <v>0.31629831238415201</v>
      </c>
      <c r="D723">
        <v>0.1298356438359696</v>
      </c>
      <c r="E723">
        <v>1.0856861940981599</v>
      </c>
      <c r="F723">
        <v>2.5864256309590861</v>
      </c>
      <c r="G723">
        <v>7.3290012575769267E-2</v>
      </c>
      <c r="H723">
        <v>0.87704290223855708</v>
      </c>
      <c r="I723">
        <v>0.70094512638362483</v>
      </c>
      <c r="J723">
        <v>1.260154885051046</v>
      </c>
      <c r="K723">
        <v>1.6631511559130391E-4</v>
      </c>
      <c r="L723">
        <v>1.6378686019441389E-2</v>
      </c>
      <c r="M723">
        <v>0.8504769390051462</v>
      </c>
      <c r="N723">
        <v>1.2242357992864279</v>
      </c>
      <c r="O723">
        <v>1.392665151939561</v>
      </c>
      <c r="P723">
        <v>1.087674912620987</v>
      </c>
      <c r="Q723">
        <v>2.8307220821013421E-3</v>
      </c>
      <c r="R723">
        <v>5.0236306428055866E-4</v>
      </c>
      <c r="S723">
        <v>5.5808111468149797E-2</v>
      </c>
      <c r="T723">
        <v>0.61939336780221932</v>
      </c>
      <c r="U723">
        <v>0.43183090285911618</v>
      </c>
      <c r="V723">
        <v>0.103393867876631</v>
      </c>
      <c r="W723">
        <v>0.54571382188359496</v>
      </c>
      <c r="X723">
        <v>0.2862311648178496</v>
      </c>
      <c r="Y723">
        <v>4.8312204001497381E-4</v>
      </c>
      <c r="Z723">
        <v>0.64130191031627914</v>
      </c>
      <c r="AA723">
        <v>0.92155092798481208</v>
      </c>
      <c r="AB723">
        <v>0.7738960104599214</v>
      </c>
      <c r="AC723">
        <v>0.28291855450812048</v>
      </c>
      <c r="AD723">
        <v>0.34842274917635457</v>
      </c>
      <c r="AE723">
        <v>0.46772902264515359</v>
      </c>
      <c r="AF723">
        <v>0.9198062429776892</v>
      </c>
      <c r="AG723">
        <v>0.92558690259434662</v>
      </c>
      <c r="AH723" t="s">
        <v>188</v>
      </c>
      <c r="AI723" s="1">
        <v>44409</v>
      </c>
      <c r="AJ723" t="s">
        <v>40</v>
      </c>
      <c r="AK723">
        <v>31</v>
      </c>
    </row>
    <row r="724" spans="1:37" x14ac:dyDescent="0.25">
      <c r="A724">
        <v>44438</v>
      </c>
      <c r="B724">
        <v>2.5713367794755708</v>
      </c>
      <c r="C724">
        <v>2.6818155088239619</v>
      </c>
      <c r="D724">
        <v>2.398214837909745</v>
      </c>
      <c r="E724">
        <v>2.0504048041535858</v>
      </c>
      <c r="F724">
        <v>1.9662638896932001</v>
      </c>
      <c r="G724">
        <v>1.3806672053988109</v>
      </c>
      <c r="H724">
        <v>1.9127411825238341</v>
      </c>
      <c r="I724">
        <v>0.50729625064851469</v>
      </c>
      <c r="J724">
        <v>1.4649769116924809</v>
      </c>
      <c r="K724">
        <v>0.83009902869500807</v>
      </c>
      <c r="L724">
        <v>1.551298841976178</v>
      </c>
      <c r="M724">
        <v>0.61210452086985423</v>
      </c>
      <c r="N724">
        <v>2.3213832422004979</v>
      </c>
      <c r="O724">
        <v>2.192627046611785</v>
      </c>
      <c r="P724">
        <v>2.7434828856057112</v>
      </c>
      <c r="Q724">
        <v>1.0965755036242539</v>
      </c>
      <c r="R724">
        <v>0.2196479704529887</v>
      </c>
      <c r="S724">
        <v>4.7944527167684896</v>
      </c>
      <c r="T724">
        <v>0.86894520379378526</v>
      </c>
      <c r="U724">
        <v>7.4381854705154016</v>
      </c>
      <c r="V724">
        <v>1.397561957762565E-2</v>
      </c>
      <c r="W724">
        <v>1.80978005419664</v>
      </c>
      <c r="X724">
        <v>3.0809612087718889</v>
      </c>
      <c r="Y724">
        <v>6.1120200633984467</v>
      </c>
      <c r="Z724">
        <v>3.0858002275795822</v>
      </c>
      <c r="AA724">
        <v>2.390720708267096</v>
      </c>
      <c r="AB724">
        <v>1.1817091834794109</v>
      </c>
      <c r="AC724">
        <v>2.911957832537369</v>
      </c>
      <c r="AD724">
        <v>0.62809376321940225</v>
      </c>
      <c r="AE724">
        <v>1.169267574469238</v>
      </c>
      <c r="AF724">
        <v>3.081355471885451</v>
      </c>
      <c r="AG724">
        <v>2.9531293206513709</v>
      </c>
      <c r="AH724" t="s">
        <v>188</v>
      </c>
      <c r="AI724" s="1">
        <v>44409</v>
      </c>
      <c r="AJ724" t="s">
        <v>41</v>
      </c>
      <c r="AK724">
        <v>30</v>
      </c>
    </row>
    <row r="725" spans="1:37" x14ac:dyDescent="0.25">
      <c r="A725">
        <v>44435</v>
      </c>
      <c r="B725">
        <v>2.6917654103664361</v>
      </c>
      <c r="C725">
        <v>2.328965528780754</v>
      </c>
      <c r="D725">
        <v>19.068768580301931</v>
      </c>
      <c r="E725">
        <v>1.438088595671059</v>
      </c>
      <c r="F725">
        <v>2.158318543976204</v>
      </c>
      <c r="G725">
        <v>1.7792320066103979</v>
      </c>
      <c r="H725">
        <v>0.8837451183608771</v>
      </c>
      <c r="I725">
        <v>0.5872329027358314</v>
      </c>
      <c r="J725">
        <v>0.57384157327982033</v>
      </c>
      <c r="K725">
        <v>0.72257738875451949</v>
      </c>
      <c r="L725">
        <v>0.1437852347478841</v>
      </c>
      <c r="M725">
        <v>10.465464345716009</v>
      </c>
      <c r="N725">
        <v>2.8555425153419849</v>
      </c>
      <c r="O725">
        <v>1.125161924113234</v>
      </c>
      <c r="P725">
        <v>1.701081464005527</v>
      </c>
      <c r="Q725">
        <v>0.21060817381674721</v>
      </c>
      <c r="R725">
        <v>2.212248347909445</v>
      </c>
      <c r="S725">
        <v>0.50135147962807691</v>
      </c>
      <c r="T725">
        <v>0.37941295542306941</v>
      </c>
      <c r="U725">
        <v>1.4495461807356309</v>
      </c>
      <c r="V725">
        <v>3.868887033366923</v>
      </c>
      <c r="W725">
        <v>7.6205695490495549</v>
      </c>
      <c r="X725">
        <v>2.8898069903067358</v>
      </c>
      <c r="Y725">
        <v>11.113438337641</v>
      </c>
      <c r="Z725">
        <v>2.3834762155889391</v>
      </c>
      <c r="AA725">
        <v>1.6948484679641911</v>
      </c>
      <c r="AB725">
        <v>1.1276731016606729</v>
      </c>
      <c r="AC725">
        <v>10.031965667926331</v>
      </c>
      <c r="AD725">
        <v>0.56794979029974568</v>
      </c>
      <c r="AE725">
        <v>1.5679115920646141</v>
      </c>
      <c r="AF725">
        <v>3.7732598534222159</v>
      </c>
      <c r="AG725">
        <v>1.7597666303090711</v>
      </c>
      <c r="AH725" t="s">
        <v>189</v>
      </c>
      <c r="AI725" s="1">
        <v>44409</v>
      </c>
      <c r="AJ725" t="s">
        <v>43</v>
      </c>
      <c r="AK725">
        <v>27</v>
      </c>
    </row>
    <row r="726" spans="1:37" x14ac:dyDescent="0.25">
      <c r="A726">
        <v>44434</v>
      </c>
      <c r="B726">
        <v>0.41774795386624108</v>
      </c>
      <c r="C726">
        <v>1.077412316951331E-2</v>
      </c>
      <c r="D726">
        <v>8.0892090105330314E-2</v>
      </c>
      <c r="E726">
        <v>4.3710392892882387E-2</v>
      </c>
      <c r="F726">
        <v>0.10574077357822349</v>
      </c>
      <c r="G726">
        <v>0.18660603175422599</v>
      </c>
      <c r="H726">
        <v>5.0235940719767912E-2</v>
      </c>
      <c r="I726">
        <v>3.0038326124239898</v>
      </c>
      <c r="J726">
        <v>2.2470141927155969E-4</v>
      </c>
      <c r="K726">
        <v>0.87361306205274125</v>
      </c>
      <c r="L726">
        <v>7.1249811799216259E-2</v>
      </c>
      <c r="M726">
        <v>0.134225560559352</v>
      </c>
      <c r="N726">
        <v>0.55436920931095712</v>
      </c>
      <c r="O726">
        <v>5.395827838431675E-2</v>
      </c>
      <c r="P726">
        <v>1.114247966899105</v>
      </c>
      <c r="Q726">
        <v>7.1830014469362289E-6</v>
      </c>
      <c r="R726">
        <v>4.6813419623136838E-4</v>
      </c>
      <c r="S726">
        <v>3.377337432470369E-5</v>
      </c>
      <c r="T726">
        <v>0.34854593447904419</v>
      </c>
      <c r="U726">
        <v>0.2872612344890707</v>
      </c>
      <c r="V726">
        <v>5.9292500766960883</v>
      </c>
      <c r="W726">
        <v>0.2331183227684942</v>
      </c>
      <c r="X726">
        <v>0.21093405559635439</v>
      </c>
      <c r="Y726">
        <v>0.10839385353298139</v>
      </c>
      <c r="Z726">
        <v>0.13866705182304259</v>
      </c>
      <c r="AA726">
        <v>0.9226755828651384</v>
      </c>
      <c r="AB726">
        <v>0.39890607570538261</v>
      </c>
      <c r="AC726">
        <v>0.1723205153881919</v>
      </c>
      <c r="AD726">
        <v>1.5245698169404491E-2</v>
      </c>
      <c r="AE726">
        <v>0.32746953492218212</v>
      </c>
      <c r="AF726">
        <v>0.59064161068409426</v>
      </c>
      <c r="AG726">
        <v>8.5022607805187403E-2</v>
      </c>
      <c r="AH726" t="s">
        <v>189</v>
      </c>
      <c r="AI726" s="1">
        <v>44409</v>
      </c>
      <c r="AJ726" t="s">
        <v>38</v>
      </c>
      <c r="AK726">
        <v>26</v>
      </c>
    </row>
    <row r="727" spans="1:37" x14ac:dyDescent="0.25">
      <c r="A727">
        <v>44433</v>
      </c>
      <c r="B727">
        <v>1.0422908495767611</v>
      </c>
      <c r="C727">
        <v>3.0584528064423709E-2</v>
      </c>
      <c r="D727">
        <v>4.0535697277200557E-2</v>
      </c>
      <c r="E727">
        <v>0.46981279382953872</v>
      </c>
      <c r="F727">
        <v>0.62788083918514548</v>
      </c>
      <c r="G727">
        <v>0.83819870324357071</v>
      </c>
      <c r="H727">
        <v>0.28384847638695337</v>
      </c>
      <c r="I727">
        <v>1.6184536828070759</v>
      </c>
      <c r="J727">
        <v>0.47070882623441412</v>
      </c>
      <c r="K727">
        <v>1.2800072571322061</v>
      </c>
      <c r="L727">
        <v>0.54658010803582902</v>
      </c>
      <c r="M727">
        <v>0.35842568149231679</v>
      </c>
      <c r="N727">
        <v>0.26997512625833298</v>
      </c>
      <c r="O727">
        <v>0.33036707854825409</v>
      </c>
      <c r="P727">
        <v>8.0047110550565606</v>
      </c>
      <c r="Q727">
        <v>0.27473878286820302</v>
      </c>
      <c r="R727">
        <v>0.2124862915064229</v>
      </c>
      <c r="S727">
        <v>2.5685477522794309</v>
      </c>
      <c r="T727">
        <v>1.255154074221202</v>
      </c>
      <c r="U727">
        <v>0.4534874504698676</v>
      </c>
      <c r="V727">
        <v>0.54632988384439973</v>
      </c>
      <c r="W727">
        <v>0.5071251265379807</v>
      </c>
      <c r="X727">
        <v>0.45293439214388892</v>
      </c>
      <c r="Y727">
        <v>5.8376965709047969E-2</v>
      </c>
      <c r="Z727">
        <v>0.73502472914118044</v>
      </c>
      <c r="AA727">
        <v>1.4321213878262271</v>
      </c>
      <c r="AB727">
        <v>0.62342056504203769</v>
      </c>
      <c r="AC727">
        <v>0.34285732846276429</v>
      </c>
      <c r="AD727">
        <v>0.32905937753647752</v>
      </c>
      <c r="AE727">
        <v>0.63874296929072205</v>
      </c>
      <c r="AF727">
        <v>0.83948474586435295</v>
      </c>
      <c r="AG727">
        <v>1.1501113145024191</v>
      </c>
      <c r="AH727" t="s">
        <v>189</v>
      </c>
      <c r="AI727" s="1">
        <v>44409</v>
      </c>
      <c r="AJ727" t="s">
        <v>39</v>
      </c>
      <c r="AK727">
        <v>25</v>
      </c>
    </row>
    <row r="728" spans="1:37" x14ac:dyDescent="0.25">
      <c r="A728">
        <v>44432</v>
      </c>
      <c r="B728">
        <v>0.3004309212638766</v>
      </c>
      <c r="C728">
        <v>0.39437289341045001</v>
      </c>
      <c r="D728">
        <v>0.98737033799746765</v>
      </c>
      <c r="E728">
        <v>0.1861102763803206</v>
      </c>
      <c r="F728">
        <v>5.3463015272671402E-2</v>
      </c>
      <c r="G728">
        <v>4.8955352112741213E-2</v>
      </c>
      <c r="H728">
        <v>0.29361908404313519</v>
      </c>
      <c r="I728">
        <v>0.31611769236659498</v>
      </c>
      <c r="J728">
        <v>6.8046099042201463E-2</v>
      </c>
      <c r="K728">
        <v>7.4400249105263425E-2</v>
      </c>
      <c r="L728">
        <v>0.81025797219009121</v>
      </c>
      <c r="M728">
        <v>3.504598434525058E-2</v>
      </c>
      <c r="N728">
        <v>1.7177471836343688E-2</v>
      </c>
      <c r="O728">
        <v>0.13562994020570721</v>
      </c>
      <c r="P728">
        <v>1.9107709163757649</v>
      </c>
      <c r="Q728">
        <v>0.21288067777772091</v>
      </c>
      <c r="R728">
        <v>8.0760802745795195E-4</v>
      </c>
      <c r="S728">
        <v>0.32953908723540332</v>
      </c>
      <c r="T728">
        <v>0.28390927530491561</v>
      </c>
      <c r="U728">
        <v>0.26091904912388758</v>
      </c>
      <c r="V728">
        <v>8.962202072064647E-2</v>
      </c>
      <c r="W728">
        <v>4.5056394874954497E-2</v>
      </c>
      <c r="X728">
        <v>0.19077920383718031</v>
      </c>
      <c r="Y728">
        <v>1.293777407120658E-3</v>
      </c>
      <c r="Z728">
        <v>0.164602709073743</v>
      </c>
      <c r="AA728">
        <v>0.27021128903883929</v>
      </c>
      <c r="AB728">
        <v>0.23859300306894821</v>
      </c>
      <c r="AC728">
        <v>0.32600635390771748</v>
      </c>
      <c r="AD728">
        <v>0.10082325199893501</v>
      </c>
      <c r="AE728">
        <v>0.23105041414809691</v>
      </c>
      <c r="AF728">
        <v>0.18477798897298531</v>
      </c>
      <c r="AG728">
        <v>0.59598606815012622</v>
      </c>
      <c r="AH728" t="s">
        <v>189</v>
      </c>
      <c r="AI728" s="1">
        <v>44409</v>
      </c>
      <c r="AJ728" t="s">
        <v>40</v>
      </c>
      <c r="AK728">
        <v>24</v>
      </c>
    </row>
    <row r="729" spans="1:37" x14ac:dyDescent="0.25">
      <c r="A729">
        <v>44431</v>
      </c>
      <c r="B729">
        <v>0.64091612796041197</v>
      </c>
      <c r="C729">
        <v>1.7820533368100841E-4</v>
      </c>
      <c r="D729">
        <v>0</v>
      </c>
      <c r="E729">
        <v>0.41487155339269832</v>
      </c>
      <c r="F729">
        <v>1.363852142544887E-2</v>
      </c>
      <c r="G729">
        <v>7.2387484096294301</v>
      </c>
      <c r="H729">
        <v>0.98928601318714793</v>
      </c>
      <c r="I729">
        <v>0.65061139673124557</v>
      </c>
      <c r="J729">
        <v>0</v>
      </c>
      <c r="K729">
        <v>3.1253297223247142E-2</v>
      </c>
      <c r="L729">
        <v>0.44489961321234911</v>
      </c>
      <c r="M729">
        <v>5.5203399851107941E-2</v>
      </c>
      <c r="N729">
        <v>0.15467631110290911</v>
      </c>
      <c r="O729">
        <v>2.220694528388609E-2</v>
      </c>
      <c r="P729">
        <v>2.7386635589361101</v>
      </c>
      <c r="Q729">
        <v>3.2007454271661059E-3</v>
      </c>
      <c r="R729">
        <v>2.158042224254245</v>
      </c>
      <c r="S729">
        <v>0.35638463268639181</v>
      </c>
      <c r="T729">
        <v>0.221035128713093</v>
      </c>
      <c r="U729">
        <v>0</v>
      </c>
      <c r="V729">
        <v>0.12854668316803261</v>
      </c>
      <c r="W729">
        <v>4.1071931468097053E-2</v>
      </c>
      <c r="X729">
        <v>9.0319883303093595E-2</v>
      </c>
      <c r="Y729">
        <v>0.44103154919420379</v>
      </c>
      <c r="Z729">
        <v>1.167627960340013</v>
      </c>
      <c r="AA729">
        <v>0.32362801849718748</v>
      </c>
      <c r="AB729">
        <v>0.16469411975714379</v>
      </c>
      <c r="AC729">
        <v>0.22356362064398311</v>
      </c>
      <c r="AD729">
        <v>2.6532962395071119E-3</v>
      </c>
      <c r="AE729">
        <v>0.32680667515384171</v>
      </c>
      <c r="AF729">
        <v>0.56437147349152317</v>
      </c>
      <c r="AG729">
        <v>1.385049125622998</v>
      </c>
      <c r="AH729" t="s">
        <v>189</v>
      </c>
      <c r="AI729" s="1">
        <v>44409</v>
      </c>
      <c r="AJ729" t="s">
        <v>41</v>
      </c>
      <c r="AK729">
        <v>23</v>
      </c>
    </row>
    <row r="730" spans="1:37" x14ac:dyDescent="0.25">
      <c r="A730">
        <v>44428</v>
      </c>
      <c r="B730">
        <v>0.47694264879959031</v>
      </c>
      <c r="C730">
        <v>3.2066520155822807E-2</v>
      </c>
      <c r="D730">
        <v>0</v>
      </c>
      <c r="E730">
        <v>0.17094143761714201</v>
      </c>
      <c r="F730">
        <v>0.64967376225594253</v>
      </c>
      <c r="G730">
        <v>1.254263834198617</v>
      </c>
      <c r="H730">
        <v>2.871226092322177E-2</v>
      </c>
      <c r="I730">
        <v>0.14636499226927141</v>
      </c>
      <c r="J730">
        <v>0</v>
      </c>
      <c r="K730">
        <v>0.12124204463989161</v>
      </c>
      <c r="L730">
        <v>3.4385642692546917E-2</v>
      </c>
      <c r="M730">
        <v>0.1093986485012447</v>
      </c>
      <c r="N730">
        <v>1.36263850191725</v>
      </c>
      <c r="O730">
        <v>4.7925696602346178E-3</v>
      </c>
      <c r="P730">
        <v>0.17992365916736019</v>
      </c>
      <c r="Q730">
        <v>7.0257955584540957E-4</v>
      </c>
      <c r="R730">
        <v>5.6021978582241623E-2</v>
      </c>
      <c r="S730">
        <v>0.2009979112932474</v>
      </c>
      <c r="T730">
        <v>0.52398301280680215</v>
      </c>
      <c r="U730">
        <v>4.2759864553848642E-2</v>
      </c>
      <c r="V730">
        <v>0.10682254175261061</v>
      </c>
      <c r="W730">
        <v>0.24749639793237799</v>
      </c>
      <c r="X730">
        <v>0.57631956302992171</v>
      </c>
      <c r="Y730">
        <v>0.7723025087839579</v>
      </c>
      <c r="Z730">
        <v>0.58044986245969998</v>
      </c>
      <c r="AA730">
        <v>0.47726338967944998</v>
      </c>
      <c r="AB730">
        <v>0.19333046638083221</v>
      </c>
      <c r="AC730">
        <v>0.1755935757003943</v>
      </c>
      <c r="AD730">
        <v>2.486604102469938E-5</v>
      </c>
      <c r="AE730">
        <v>0.20326835499651749</v>
      </c>
      <c r="AF730">
        <v>0.37957517614301051</v>
      </c>
      <c r="AG730">
        <v>1.2829787396309731</v>
      </c>
      <c r="AH730" t="s">
        <v>190</v>
      </c>
      <c r="AI730" s="1">
        <v>44409</v>
      </c>
      <c r="AJ730" t="s">
        <v>43</v>
      </c>
      <c r="AK730">
        <v>20</v>
      </c>
    </row>
    <row r="731" spans="1:37" x14ac:dyDescent="0.25">
      <c r="A731">
        <v>44427</v>
      </c>
      <c r="B731">
        <v>2.0306273981881828</v>
      </c>
      <c r="C731">
        <v>1.2613807100975949E-2</v>
      </c>
      <c r="D731">
        <v>1.5364074281157309E-2</v>
      </c>
      <c r="E731">
        <v>0.84883679982796723</v>
      </c>
      <c r="F731">
        <v>0.57707074461991348</v>
      </c>
      <c r="G731">
        <v>7.5942481464592477</v>
      </c>
      <c r="H731">
        <v>1.001467879857874</v>
      </c>
      <c r="I731">
        <v>0.84439585422713925</v>
      </c>
      <c r="J731">
        <v>0.34828083880213673</v>
      </c>
      <c r="K731">
        <v>1.524791085939468</v>
      </c>
      <c r="L731">
        <v>0.52696864125396681</v>
      </c>
      <c r="M731">
        <v>0.80577578060127231</v>
      </c>
      <c r="N731">
        <v>1.799645351528695</v>
      </c>
      <c r="O731">
        <v>2.2753005410964078</v>
      </c>
      <c r="P731">
        <v>1.0450901180290391</v>
      </c>
      <c r="Q731">
        <v>0.16380812479350759</v>
      </c>
      <c r="R731">
        <v>1.3373153625480689</v>
      </c>
      <c r="S731">
        <v>2.156173375476071</v>
      </c>
      <c r="T731">
        <v>1.4008220152106949</v>
      </c>
      <c r="U731">
        <v>1.330009548598933E-2</v>
      </c>
      <c r="V731">
        <v>0.27042408034785298</v>
      </c>
      <c r="W731">
        <v>1.2403677744838091</v>
      </c>
      <c r="X731">
        <v>1.6139419113990401</v>
      </c>
      <c r="Y731">
        <v>0.87655584510184203</v>
      </c>
      <c r="Z731">
        <v>2.6980437560396529</v>
      </c>
      <c r="AA731">
        <v>1.4383540222099029</v>
      </c>
      <c r="AB731">
        <v>1.0433284551115951</v>
      </c>
      <c r="AC731">
        <v>0.66268317109896246</v>
      </c>
      <c r="AD731">
        <v>0.57467248155822437</v>
      </c>
      <c r="AE731">
        <v>0.6484608047010787</v>
      </c>
      <c r="AF731">
        <v>1.975696360844297</v>
      </c>
      <c r="AG731">
        <v>3.356820102755119</v>
      </c>
      <c r="AH731" t="s">
        <v>190</v>
      </c>
      <c r="AI731" s="1">
        <v>44409</v>
      </c>
      <c r="AJ731" t="s">
        <v>38</v>
      </c>
      <c r="AK731">
        <v>19</v>
      </c>
    </row>
    <row r="732" spans="1:37" x14ac:dyDescent="0.25">
      <c r="A732">
        <v>44426</v>
      </c>
      <c r="B732">
        <v>0.9067190282650609</v>
      </c>
      <c r="C732">
        <v>0.21034026643555459</v>
      </c>
      <c r="D732">
        <v>1.424246347299355</v>
      </c>
      <c r="E732">
        <v>0.53324679817833298</v>
      </c>
      <c r="F732">
        <v>0.20595596694407059</v>
      </c>
      <c r="G732">
        <v>1.4900184073264551</v>
      </c>
      <c r="H732">
        <v>0.44869365444501119</v>
      </c>
      <c r="I732">
        <v>2.303950106623653</v>
      </c>
      <c r="J732">
        <v>0.26440013555206632</v>
      </c>
      <c r="K732">
        <v>0.84013626530234897</v>
      </c>
      <c r="L732">
        <v>8.1365976302611429E-2</v>
      </c>
      <c r="M732">
        <v>0.30371273172136443</v>
      </c>
      <c r="N732">
        <v>0.1124525911634499</v>
      </c>
      <c r="O732">
        <v>1.0007310819384221</v>
      </c>
      <c r="P732">
        <v>0.10285026545220349</v>
      </c>
      <c r="Q732">
        <v>3.121649636639922E-2</v>
      </c>
      <c r="R732">
        <v>0.2784124872987836</v>
      </c>
      <c r="S732">
        <v>0.1344906797419386</v>
      </c>
      <c r="T732">
        <v>0.14327733242862201</v>
      </c>
      <c r="U732">
        <v>0.78494274102671058</v>
      </c>
      <c r="V732">
        <v>0.1232800669126717</v>
      </c>
      <c r="W732">
        <v>0.81493541744965015</v>
      </c>
      <c r="X732">
        <v>0.30678930312305341</v>
      </c>
      <c r="Y732">
        <v>11.377263772249879</v>
      </c>
      <c r="Z732">
        <v>0.78248197560612931</v>
      </c>
      <c r="AA732">
        <v>0.49443245001564229</v>
      </c>
      <c r="AB732">
        <v>0.26537264541355371</v>
      </c>
      <c r="AC732">
        <v>2.206946195284027</v>
      </c>
      <c r="AD732">
        <v>3.4562130505559993E-2</v>
      </c>
      <c r="AE732">
        <v>0.5014631801773094</v>
      </c>
      <c r="AF732">
        <v>0.67264549819290809</v>
      </c>
      <c r="AG732">
        <v>1.392150301812376</v>
      </c>
      <c r="AH732" t="s">
        <v>190</v>
      </c>
      <c r="AI732" s="1">
        <v>44409</v>
      </c>
      <c r="AJ732" t="s">
        <v>39</v>
      </c>
      <c r="AK732">
        <v>18</v>
      </c>
    </row>
    <row r="733" spans="1:37" x14ac:dyDescent="0.25">
      <c r="A733">
        <v>44425</v>
      </c>
      <c r="B733">
        <v>0.58286764184243234</v>
      </c>
      <c r="C733">
        <v>0.52026133772060368</v>
      </c>
      <c r="D733">
        <v>2.6215344778377072E-4</v>
      </c>
      <c r="E733">
        <v>0.1688713345464655</v>
      </c>
      <c r="F733">
        <v>1.6129633462625081E-2</v>
      </c>
      <c r="G733">
        <v>0.33320803490101392</v>
      </c>
      <c r="H733">
        <v>0.99799835193972408</v>
      </c>
      <c r="I733">
        <v>0.13594909166274541</v>
      </c>
      <c r="J733">
        <v>0.33522780147671782</v>
      </c>
      <c r="K733">
        <v>0.40495850553029339</v>
      </c>
      <c r="L733">
        <v>9.2243635114446099E-3</v>
      </c>
      <c r="M733">
        <v>8.8830367014414588E-2</v>
      </c>
      <c r="N733">
        <v>6.0636463470071907E-2</v>
      </c>
      <c r="O733">
        <v>7.448073721745023E-2</v>
      </c>
      <c r="P733">
        <v>0.61286265719591138</v>
      </c>
      <c r="Q733">
        <v>2.9238161778922661E-2</v>
      </c>
      <c r="R733">
        <v>1.108810917421523E-2</v>
      </c>
      <c r="S733">
        <v>3.7194735360246209</v>
      </c>
      <c r="T733">
        <v>0.27252566894452379</v>
      </c>
      <c r="U733">
        <v>2.5930946798072951E-2</v>
      </c>
      <c r="V733">
        <v>0.78584085838006124</v>
      </c>
      <c r="W733">
        <v>9.8884463092995714E-2</v>
      </c>
      <c r="X733">
        <v>9.67323302622866E-2</v>
      </c>
      <c r="Y733">
        <v>9.654277081566315</v>
      </c>
      <c r="Z733">
        <v>0.43058644224392578</v>
      </c>
      <c r="AA733">
        <v>0.30419824399692791</v>
      </c>
      <c r="AB733">
        <v>0.28486478887966921</v>
      </c>
      <c r="AC733">
        <v>1.086445484787586</v>
      </c>
      <c r="AD733">
        <v>6.5645570601911174E-2</v>
      </c>
      <c r="AE733">
        <v>0.17696299872140139</v>
      </c>
      <c r="AF733">
        <v>0.52257707454281133</v>
      </c>
      <c r="AG733">
        <v>0.9494459527876129</v>
      </c>
      <c r="AH733" t="s">
        <v>190</v>
      </c>
      <c r="AI733" s="1">
        <v>44409</v>
      </c>
      <c r="AJ733" t="s">
        <v>40</v>
      </c>
      <c r="AK733">
        <v>17</v>
      </c>
    </row>
    <row r="734" spans="1:37" x14ac:dyDescent="0.25">
      <c r="A734">
        <v>44424</v>
      </c>
      <c r="B734">
        <v>3.0169246251277162</v>
      </c>
      <c r="C734">
        <v>0.54233523413020757</v>
      </c>
      <c r="D734">
        <v>2.7932575813914371E-2</v>
      </c>
      <c r="E734">
        <v>1.4030931360321579</v>
      </c>
      <c r="F734">
        <v>4.0898859434254877</v>
      </c>
      <c r="G734">
        <v>11.27552404131777</v>
      </c>
      <c r="H734">
        <v>3.0603851712560282</v>
      </c>
      <c r="I734">
        <v>1.8695379332697031</v>
      </c>
      <c r="J734">
        <v>0.30721947117543569</v>
      </c>
      <c r="K734">
        <v>4.2149881143447221</v>
      </c>
      <c r="L734">
        <v>8.3557767181029918E-2</v>
      </c>
      <c r="M734">
        <v>1.32782323148919</v>
      </c>
      <c r="N734">
        <v>2.1135482619731838</v>
      </c>
      <c r="O734">
        <v>1.044941899171427</v>
      </c>
      <c r="P734">
        <v>0.76467075540326312</v>
      </c>
      <c r="Q734">
        <v>1.7240950968389761</v>
      </c>
      <c r="R734">
        <v>2.6939770732920461</v>
      </c>
      <c r="S734">
        <v>3.8008065004706371</v>
      </c>
      <c r="T734">
        <v>1.420182980917067</v>
      </c>
      <c r="U734">
        <v>0.1599294468558855</v>
      </c>
      <c r="V734">
        <v>0.41364465845171022</v>
      </c>
      <c r="W734">
        <v>4.6420594208420471</v>
      </c>
      <c r="X734">
        <v>0.44542049606520862</v>
      </c>
      <c r="Y734">
        <v>2.2775565613020659</v>
      </c>
      <c r="Z734">
        <v>3.1527271707761</v>
      </c>
      <c r="AA734">
        <v>1.890711652884852</v>
      </c>
      <c r="AB734">
        <v>2.2829301784562408</v>
      </c>
      <c r="AC734">
        <v>1.2667113030228589</v>
      </c>
      <c r="AD734">
        <v>1.1146709053511989</v>
      </c>
      <c r="AE734">
        <v>1.511545233396258</v>
      </c>
      <c r="AF734">
        <v>2.8545489659197831</v>
      </c>
      <c r="AG734">
        <v>4.1752907102024546</v>
      </c>
      <c r="AH734" t="s">
        <v>190</v>
      </c>
      <c r="AI734" s="1">
        <v>44409</v>
      </c>
      <c r="AJ734" t="s">
        <v>41</v>
      </c>
      <c r="AK734">
        <v>16</v>
      </c>
    </row>
    <row r="735" spans="1:37" x14ac:dyDescent="0.25">
      <c r="A735">
        <v>44421</v>
      </c>
      <c r="B735">
        <v>1.3292380781714159</v>
      </c>
      <c r="C735">
        <v>1.7021814746660071</v>
      </c>
      <c r="D735">
        <v>0.27986040543368879</v>
      </c>
      <c r="E735">
        <v>0.89392962265699938</v>
      </c>
      <c r="F735">
        <v>1.4747572572472281</v>
      </c>
      <c r="G735">
        <v>1.840061315528644</v>
      </c>
      <c r="H735">
        <v>0.3374608726372213</v>
      </c>
      <c r="I735">
        <v>0.75423294849875644</v>
      </c>
      <c r="J735">
        <v>0.37389833332921307</v>
      </c>
      <c r="K735">
        <v>1.5124482012156211</v>
      </c>
      <c r="L735">
        <v>4.7078247294464387E-2</v>
      </c>
      <c r="M735">
        <v>0.5723400303921089</v>
      </c>
      <c r="N735">
        <v>0.90386687948575595</v>
      </c>
      <c r="O735">
        <v>0.39310637036818019</v>
      </c>
      <c r="P735">
        <v>0.28469935678725022</v>
      </c>
      <c r="Q735">
        <v>0.36780789192354912</v>
      </c>
      <c r="R735">
        <v>5.6771628899201483</v>
      </c>
      <c r="S735">
        <v>0.32012970620322018</v>
      </c>
      <c r="T735">
        <v>0.43132560456907437</v>
      </c>
      <c r="U735">
        <v>10.193010601964501</v>
      </c>
      <c r="V735">
        <v>2.1882118716077188</v>
      </c>
      <c r="W735">
        <v>1.0854009065529691</v>
      </c>
      <c r="X735">
        <v>0.74625345497134477</v>
      </c>
      <c r="Y735">
        <v>3.00387422853516E-2</v>
      </c>
      <c r="Z735">
        <v>1.5662631644505851</v>
      </c>
      <c r="AA735">
        <v>1.2153541175177851</v>
      </c>
      <c r="AB735">
        <v>0.79414292975273959</v>
      </c>
      <c r="AC735">
        <v>0.22540794339883979</v>
      </c>
      <c r="AD735">
        <v>0.39472090898305512</v>
      </c>
      <c r="AE735">
        <v>1.580645532540349</v>
      </c>
      <c r="AF735">
        <v>1.040483301110414</v>
      </c>
      <c r="AG735">
        <v>1.068767147404212</v>
      </c>
      <c r="AH735" t="s">
        <v>191</v>
      </c>
      <c r="AI735" s="1">
        <v>44409</v>
      </c>
      <c r="AJ735" t="s">
        <v>43</v>
      </c>
      <c r="AK735">
        <v>13</v>
      </c>
    </row>
    <row r="736" spans="1:37" x14ac:dyDescent="0.25">
      <c r="A736">
        <v>44420</v>
      </c>
      <c r="B736">
        <v>1.1455943732943821</v>
      </c>
      <c r="C736">
        <v>2.7742291749330321</v>
      </c>
      <c r="D736">
        <v>2.157665859490618</v>
      </c>
      <c r="E736">
        <v>0.82986875063244447</v>
      </c>
      <c r="F736">
        <v>0.87908882523442666</v>
      </c>
      <c r="G736">
        <v>0.25122553619174548</v>
      </c>
      <c r="H736">
        <v>0.2270455621235625</v>
      </c>
      <c r="I736">
        <v>0.42943304980153268</v>
      </c>
      <c r="J736">
        <v>0.19975355247765289</v>
      </c>
      <c r="K736">
        <v>1.469398186131561</v>
      </c>
      <c r="L736">
        <v>2.0722920142638599</v>
      </c>
      <c r="M736">
        <v>0.37803171225885412</v>
      </c>
      <c r="N736">
        <v>3.5039115516893413E-2</v>
      </c>
      <c r="O736">
        <v>0.10184098045781879</v>
      </c>
      <c r="P736">
        <v>1.51720875605951</v>
      </c>
      <c r="Q736">
        <v>8.3481110921749032E-3</v>
      </c>
      <c r="R736">
        <v>0.49307427526607522</v>
      </c>
      <c r="S736">
        <v>1.65063444454562</v>
      </c>
      <c r="T736">
        <v>0.16757543578229031</v>
      </c>
      <c r="U736">
        <v>0.52734407741267564</v>
      </c>
      <c r="V736">
        <v>1.190290539676879</v>
      </c>
      <c r="W736">
        <v>7.4584719321406787</v>
      </c>
      <c r="X736">
        <v>3.3580783885364029</v>
      </c>
      <c r="Y736">
        <v>0.13416437813112361</v>
      </c>
      <c r="Z736">
        <v>1.9696837642672591</v>
      </c>
      <c r="AA736">
        <v>0.50530089218302876</v>
      </c>
      <c r="AB736">
        <v>0.35014104759787201</v>
      </c>
      <c r="AC736">
        <v>0.8345459594599085</v>
      </c>
      <c r="AD736">
        <v>3.7919198574684468E-2</v>
      </c>
      <c r="AE736">
        <v>0.30118448982186868</v>
      </c>
      <c r="AF736">
        <v>1.8911527825655829</v>
      </c>
      <c r="AG736">
        <v>1.0935678432197871</v>
      </c>
      <c r="AH736" t="s">
        <v>191</v>
      </c>
      <c r="AI736" s="1">
        <v>44409</v>
      </c>
      <c r="AJ736" t="s">
        <v>38</v>
      </c>
      <c r="AK736">
        <v>12</v>
      </c>
    </row>
    <row r="737" spans="1:37" x14ac:dyDescent="0.25">
      <c r="A737">
        <v>44419</v>
      </c>
      <c r="B737">
        <v>1.0480842388004199</v>
      </c>
      <c r="C737">
        <v>5.8769642979253356E-4</v>
      </c>
      <c r="D737">
        <v>1.8413316458845539</v>
      </c>
      <c r="E737">
        <v>4.6545858555168997E-2</v>
      </c>
      <c r="F737">
        <v>0.58506262201039294</v>
      </c>
      <c r="G737">
        <v>9.7484527461191489E-2</v>
      </c>
      <c r="H737">
        <v>0.20181597600240681</v>
      </c>
      <c r="I737">
        <v>1.1576841796555659</v>
      </c>
      <c r="J737">
        <v>1.9522486127762561E-4</v>
      </c>
      <c r="K737">
        <v>2.833141934922554</v>
      </c>
      <c r="L737">
        <v>8.7424677488550318E-2</v>
      </c>
      <c r="M737">
        <v>2.856413905551005E-2</v>
      </c>
      <c r="N737">
        <v>0.63779290567729141</v>
      </c>
      <c r="O737">
        <v>4.0722598531030163E-2</v>
      </c>
      <c r="P737">
        <v>3.3930082989535939</v>
      </c>
      <c r="Q737">
        <v>0.23042997438873769</v>
      </c>
      <c r="R737">
        <v>6.0416475141169972</v>
      </c>
      <c r="S737">
        <v>0.29422831451951781</v>
      </c>
      <c r="T737">
        <v>2.3843857142310632</v>
      </c>
      <c r="U737">
        <v>0</v>
      </c>
      <c r="V737">
        <v>7.875811076792222</v>
      </c>
      <c r="W737">
        <v>1.0739442188673149</v>
      </c>
      <c r="X737">
        <v>0.31500870185837432</v>
      </c>
      <c r="Y737">
        <v>0.16174621414360801</v>
      </c>
      <c r="Z737">
        <v>0.42780319564235819</v>
      </c>
      <c r="AA737">
        <v>1.257087619619748</v>
      </c>
      <c r="AB737">
        <v>1.372391698834037</v>
      </c>
      <c r="AC737">
        <v>0.43340113188926283</v>
      </c>
      <c r="AD737">
        <v>7.6109918166332891E-2</v>
      </c>
      <c r="AE737">
        <v>0.2827582598224071</v>
      </c>
      <c r="AF737">
        <v>1.2265118566152471</v>
      </c>
      <c r="AG737">
        <v>1.149345433173371</v>
      </c>
      <c r="AH737" t="s">
        <v>191</v>
      </c>
      <c r="AI737" s="1">
        <v>44409</v>
      </c>
      <c r="AJ737" t="s">
        <v>39</v>
      </c>
      <c r="AK737">
        <v>11</v>
      </c>
    </row>
    <row r="738" spans="1:37" x14ac:dyDescent="0.25">
      <c r="A738">
        <v>44418</v>
      </c>
      <c r="B738">
        <v>1.833034789522844</v>
      </c>
      <c r="C738">
        <v>1.090768009006934</v>
      </c>
      <c r="D738">
        <v>0.20652694427804949</v>
      </c>
      <c r="E738">
        <v>0.19781008163951999</v>
      </c>
      <c r="F738">
        <v>1.0433771485193639</v>
      </c>
      <c r="G738">
        <v>5.9996848435552801E-2</v>
      </c>
      <c r="H738">
        <v>0.3547176512003315</v>
      </c>
      <c r="I738">
        <v>1.691868622717192</v>
      </c>
      <c r="J738">
        <v>7.0687516444051104</v>
      </c>
      <c r="K738">
        <v>0.56356151705076785</v>
      </c>
      <c r="L738">
        <v>9.8171894505921078E-2</v>
      </c>
      <c r="M738">
        <v>1.899180866320789</v>
      </c>
      <c r="N738">
        <v>0.49450433780912079</v>
      </c>
      <c r="O738">
        <v>4.6967748270207714</v>
      </c>
      <c r="P738">
        <v>3.872287993850132</v>
      </c>
      <c r="Q738">
        <v>0.84290092684783802</v>
      </c>
      <c r="R738">
        <v>0.18280065863737821</v>
      </c>
      <c r="S738">
        <v>1.045457144284077</v>
      </c>
      <c r="T738">
        <v>8.3409970681791429E-2</v>
      </c>
      <c r="U738">
        <v>0.13056084685221619</v>
      </c>
      <c r="V738">
        <v>6.4951877306472916</v>
      </c>
      <c r="W738">
        <v>6.6276287355369092</v>
      </c>
      <c r="X738">
        <v>1.5702864325651431</v>
      </c>
      <c r="Y738">
        <v>1.175744429861826</v>
      </c>
      <c r="Z738">
        <v>1.1476614548157089</v>
      </c>
      <c r="AA738">
        <v>2.047217336732472</v>
      </c>
      <c r="AB738">
        <v>1.474387024923989</v>
      </c>
      <c r="AC738">
        <v>1.59696207733127</v>
      </c>
      <c r="AD738">
        <v>0.22255146695096831</v>
      </c>
      <c r="AE738">
        <v>0.99780425691022334</v>
      </c>
      <c r="AF738">
        <v>2.072724863292875</v>
      </c>
      <c r="AG738">
        <v>1.6663062873043131</v>
      </c>
      <c r="AH738" t="s">
        <v>191</v>
      </c>
      <c r="AI738" s="1">
        <v>44409</v>
      </c>
      <c r="AJ738" t="s">
        <v>40</v>
      </c>
      <c r="AK738">
        <v>10</v>
      </c>
    </row>
    <row r="739" spans="1:37" x14ac:dyDescent="0.25">
      <c r="A739">
        <v>44417</v>
      </c>
      <c r="B739">
        <v>3.2426106757287951</v>
      </c>
      <c r="C739">
        <v>1.8670863271176601</v>
      </c>
      <c r="D739">
        <v>4.570979538509869</v>
      </c>
      <c r="E739">
        <v>2.1046192748555939</v>
      </c>
      <c r="F739">
        <v>4.908869663306497</v>
      </c>
      <c r="G739">
        <v>3.583857510474298</v>
      </c>
      <c r="H739">
        <v>0.84773601724685643</v>
      </c>
      <c r="I739">
        <v>4.45598374852056</v>
      </c>
      <c r="J739">
        <v>0.34239680184735011</v>
      </c>
      <c r="K739">
        <v>0.86776305309559632</v>
      </c>
      <c r="L739">
        <v>2.5978258018042379</v>
      </c>
      <c r="M739">
        <v>1.556161404550187</v>
      </c>
      <c r="N739">
        <v>3.2652492876089632</v>
      </c>
      <c r="O739">
        <v>3.0114857634911201</v>
      </c>
      <c r="P739">
        <v>0.34355530988129213</v>
      </c>
      <c r="Q739">
        <v>0.55926717794247682</v>
      </c>
      <c r="R739">
        <v>4.7506922879734059</v>
      </c>
      <c r="S739">
        <v>1.163314557247261</v>
      </c>
      <c r="T739">
        <v>0.63518692316591829</v>
      </c>
      <c r="U739">
        <v>1.048749702257753</v>
      </c>
      <c r="V739">
        <v>6.2992115669692694</v>
      </c>
      <c r="W739">
        <v>1.875716256611663</v>
      </c>
      <c r="X739">
        <v>3.7223960258628428</v>
      </c>
      <c r="Y739">
        <v>1.6869961278557419</v>
      </c>
      <c r="Z739">
        <v>4.1423520508968714</v>
      </c>
      <c r="AA739">
        <v>2.373535029823802</v>
      </c>
      <c r="AB739">
        <v>2.1126129160340912</v>
      </c>
      <c r="AC739">
        <v>2.4160082918644039</v>
      </c>
      <c r="AD739">
        <v>1.06180586292608</v>
      </c>
      <c r="AE739">
        <v>2.7426158129236509</v>
      </c>
      <c r="AF739">
        <v>4.3542493513227249</v>
      </c>
      <c r="AG739">
        <v>1.260624290722719</v>
      </c>
      <c r="AH739" t="s">
        <v>191</v>
      </c>
      <c r="AI739" s="1">
        <v>44409</v>
      </c>
      <c r="AJ739" t="s">
        <v>41</v>
      </c>
      <c r="AK739">
        <v>9</v>
      </c>
    </row>
    <row r="740" spans="1:37" x14ac:dyDescent="0.25">
      <c r="A740">
        <v>44414</v>
      </c>
      <c r="B740">
        <v>0.61451912027338573</v>
      </c>
      <c r="C740">
        <v>0.1136463322840431</v>
      </c>
      <c r="D740">
        <v>0.52023373433964137</v>
      </c>
      <c r="E740">
        <v>0.82936230525918408</v>
      </c>
      <c r="F740">
        <v>7.9861332352350142E-2</v>
      </c>
      <c r="G740">
        <v>0.1045963343511552</v>
      </c>
      <c r="H740">
        <v>0.49603000231808919</v>
      </c>
      <c r="I740">
        <v>0.26841265675100279</v>
      </c>
      <c r="J740">
        <v>5.5678266486047491E-2</v>
      </c>
      <c r="K740">
        <v>1.484038022612247E-2</v>
      </c>
      <c r="L740">
        <v>0.87566930925402142</v>
      </c>
      <c r="M740">
        <v>0.1617459695091602</v>
      </c>
      <c r="N740">
        <v>0.27548302621840909</v>
      </c>
      <c r="O740">
        <v>0.31026641662603949</v>
      </c>
      <c r="P740">
        <v>0.39313859945262358</v>
      </c>
      <c r="Q740">
        <v>5.8828184009287139E-2</v>
      </c>
      <c r="R740">
        <v>5.1587159616858398E-3</v>
      </c>
      <c r="S740">
        <v>1.3065877318548681E-2</v>
      </c>
      <c r="T740">
        <v>0.15920988306675271</v>
      </c>
      <c r="U740">
        <v>8.0297813738214679E-2</v>
      </c>
      <c r="V740">
        <v>1.097566818795247</v>
      </c>
      <c r="W740">
        <v>1.194037346287822</v>
      </c>
      <c r="X740">
        <v>0.50453296531344816</v>
      </c>
      <c r="Y740">
        <v>0.44856499369212333</v>
      </c>
      <c r="Z740">
        <v>0.6810780710901484</v>
      </c>
      <c r="AA740">
        <v>0.28009457107004171</v>
      </c>
      <c r="AB740">
        <v>0.4170535091079311</v>
      </c>
      <c r="AC740">
        <v>0.65159026747406301</v>
      </c>
      <c r="AD740">
        <v>4.1250069762241007E-2</v>
      </c>
      <c r="AE740">
        <v>0.18223585266313011</v>
      </c>
      <c r="AF740">
        <v>0.92241853923680739</v>
      </c>
      <c r="AG740">
        <v>0.38957306572013989</v>
      </c>
      <c r="AH740" t="s">
        <v>192</v>
      </c>
      <c r="AI740" s="1">
        <v>44409</v>
      </c>
      <c r="AJ740" t="s">
        <v>43</v>
      </c>
      <c r="AK740">
        <v>6</v>
      </c>
    </row>
    <row r="741" spans="1:37" x14ac:dyDescent="0.25">
      <c r="A741">
        <v>44413</v>
      </c>
      <c r="B741">
        <v>2.3584743441337208</v>
      </c>
      <c r="C741">
        <v>0.305074651395491</v>
      </c>
      <c r="D741">
        <v>0.29987851466977927</v>
      </c>
      <c r="E741">
        <v>2.2079026179500341</v>
      </c>
      <c r="F741">
        <v>0.73307012918070769</v>
      </c>
      <c r="G741">
        <v>1.0583071268796049</v>
      </c>
      <c r="H741">
        <v>0.50630631172758289</v>
      </c>
      <c r="I741">
        <v>2.3680521555823599</v>
      </c>
      <c r="J741">
        <v>0.1954152232522367</v>
      </c>
      <c r="K741">
        <v>1.310323557406013</v>
      </c>
      <c r="L741">
        <v>9.8575778344065697</v>
      </c>
      <c r="M741">
        <v>0.5941876214155779</v>
      </c>
      <c r="N741">
        <v>3.1753337072244938</v>
      </c>
      <c r="O741">
        <v>0.19338540545753991</v>
      </c>
      <c r="P741">
        <v>3.836173810629679</v>
      </c>
      <c r="Q741">
        <v>0.9407528933335958</v>
      </c>
      <c r="R741">
        <v>4.2307482578403333E-2</v>
      </c>
      <c r="S741">
        <v>1.8645797874697629</v>
      </c>
      <c r="T741">
        <v>0.3150141791709018</v>
      </c>
      <c r="U741">
        <v>4.9575237245951911</v>
      </c>
      <c r="V741">
        <v>0.71908204758696803</v>
      </c>
      <c r="W741">
        <v>4.8504072231564201</v>
      </c>
      <c r="X741">
        <v>1.1914772776370799</v>
      </c>
      <c r="Y741">
        <v>0.21760248577196001</v>
      </c>
      <c r="Z741">
        <v>2.2169758444844669</v>
      </c>
      <c r="AA741">
        <v>2.848057014753774</v>
      </c>
      <c r="AB741">
        <v>0.94436049152948631</v>
      </c>
      <c r="AC741">
        <v>2.41600252116202</v>
      </c>
      <c r="AD741">
        <v>0.77593014398664095</v>
      </c>
      <c r="AE741">
        <v>0.8651796176041926</v>
      </c>
      <c r="AF741">
        <v>2.2905673036146679</v>
      </c>
      <c r="AG741">
        <v>3.6620056343284269</v>
      </c>
      <c r="AH741" t="s">
        <v>192</v>
      </c>
      <c r="AI741" s="1">
        <v>44409</v>
      </c>
      <c r="AJ741" t="s">
        <v>38</v>
      </c>
      <c r="AK741">
        <v>5</v>
      </c>
    </row>
    <row r="742" spans="1:37" x14ac:dyDescent="0.25">
      <c r="A742">
        <v>44412</v>
      </c>
      <c r="B742">
        <v>1.2158520415844669</v>
      </c>
      <c r="C742">
        <v>8.6135798937461538E-2</v>
      </c>
      <c r="D742">
        <v>0.165586189064825</v>
      </c>
      <c r="E742">
        <v>1.4503127838473679</v>
      </c>
      <c r="F742">
        <v>4.3214631086421762E-2</v>
      </c>
      <c r="G742">
        <v>2.1783350066124392</v>
      </c>
      <c r="H742">
        <v>0.24438751893108351</v>
      </c>
      <c r="I742">
        <v>0.67845604749081556</v>
      </c>
      <c r="J742">
        <v>1.919033180894155</v>
      </c>
      <c r="K742">
        <v>0.1154243828064265</v>
      </c>
      <c r="L742">
        <v>0.37629869395521931</v>
      </c>
      <c r="M742">
        <v>0.26576699578981428</v>
      </c>
      <c r="N742">
        <v>0.38734491176872421</v>
      </c>
      <c r="O742">
        <v>8.670285808265199E-2</v>
      </c>
      <c r="P742">
        <v>0.62320725714711667</v>
      </c>
      <c r="Q742">
        <v>0.2860027538736688</v>
      </c>
      <c r="R742">
        <v>1.4901852524285549E-2</v>
      </c>
      <c r="S742">
        <v>0.34601221172232188</v>
      </c>
      <c r="T742">
        <v>0.61621541450104722</v>
      </c>
      <c r="U742">
        <v>0.39975137016376039</v>
      </c>
      <c r="V742">
        <v>2.5772838289564389E-2</v>
      </c>
      <c r="W742">
        <v>3.08927149983188</v>
      </c>
      <c r="X742">
        <v>0.41844017276789058</v>
      </c>
      <c r="Y742">
        <v>1.147491485213967</v>
      </c>
      <c r="Z742">
        <v>1.690507944430498</v>
      </c>
      <c r="AA742">
        <v>0.85405669224750702</v>
      </c>
      <c r="AB742">
        <v>0.27247430256163813</v>
      </c>
      <c r="AC742">
        <v>0.72313275167238533</v>
      </c>
      <c r="AD742">
        <v>3.2374872343752692E-2</v>
      </c>
      <c r="AE742">
        <v>0.39437446249628699</v>
      </c>
      <c r="AF742">
        <v>1.0950557625092441</v>
      </c>
      <c r="AG742">
        <v>2.514936033304167</v>
      </c>
      <c r="AH742" t="s">
        <v>192</v>
      </c>
      <c r="AI742" s="1">
        <v>44409</v>
      </c>
      <c r="AJ742" t="s">
        <v>39</v>
      </c>
      <c r="AK742">
        <v>4</v>
      </c>
    </row>
    <row r="743" spans="1:37" x14ac:dyDescent="0.25">
      <c r="A743">
        <v>44411</v>
      </c>
      <c r="B743">
        <v>1.1664401847883441</v>
      </c>
      <c r="C743">
        <v>1.0074734934495131</v>
      </c>
      <c r="D743">
        <v>2.036324624874287</v>
      </c>
      <c r="E743">
        <v>0.93979067949616846</v>
      </c>
      <c r="F743">
        <v>2.5078906779225938</v>
      </c>
      <c r="G743">
        <v>2.870993068151086</v>
      </c>
      <c r="H743">
        <v>0.60427356327122494</v>
      </c>
      <c r="I743">
        <v>0.91625562464765342</v>
      </c>
      <c r="J743">
        <v>8.5479534632102158E-2</v>
      </c>
      <c r="K743">
        <v>0.14102725646955269</v>
      </c>
      <c r="L743">
        <v>2.9314990291156668</v>
      </c>
      <c r="M743">
        <v>4.5535997812057777E-2</v>
      </c>
      <c r="N743">
        <v>1.101846908528793</v>
      </c>
      <c r="O743">
        <v>0.36218541698453011</v>
      </c>
      <c r="P743">
        <v>0.65911465718408302</v>
      </c>
      <c r="Q743">
        <v>1.4419316633837269</v>
      </c>
      <c r="R743">
        <v>0.4364190796679821</v>
      </c>
      <c r="S743">
        <v>6.6668995572316994E-2</v>
      </c>
      <c r="T743">
        <v>0.1944174528592138</v>
      </c>
      <c r="U743">
        <v>2.8120421261224781E-4</v>
      </c>
      <c r="V743">
        <v>0.50388747541826928</v>
      </c>
      <c r="W743">
        <v>0.25850550455597021</v>
      </c>
      <c r="X743">
        <v>0.32143937447089183</v>
      </c>
      <c r="Y743">
        <v>0.18031087941393889</v>
      </c>
      <c r="Z743">
        <v>1.2115301806881289</v>
      </c>
      <c r="AA743">
        <v>0.68920127053459834</v>
      </c>
      <c r="AB743">
        <v>1.043570094842236</v>
      </c>
      <c r="AC743">
        <v>0.77192584315581869</v>
      </c>
      <c r="AD743">
        <v>1.4755051695408601</v>
      </c>
      <c r="AE743">
        <v>1.2305272813371311</v>
      </c>
      <c r="AF743">
        <v>1.1667866724609011</v>
      </c>
      <c r="AG743">
        <v>0.62462262370636434</v>
      </c>
      <c r="AH743" t="s">
        <v>192</v>
      </c>
      <c r="AI743" s="1">
        <v>44409</v>
      </c>
      <c r="AJ743" t="s">
        <v>40</v>
      </c>
      <c r="AK743">
        <v>3</v>
      </c>
    </row>
    <row r="744" spans="1:37" x14ac:dyDescent="0.25">
      <c r="A744">
        <v>44410</v>
      </c>
      <c r="B744">
        <v>1.367497222476977</v>
      </c>
      <c r="C744">
        <v>0.71901407999329425</v>
      </c>
      <c r="D744">
        <v>0.57833699719742337</v>
      </c>
      <c r="E744">
        <v>0.28761198830720708</v>
      </c>
      <c r="F744">
        <v>5.3512646353083603E-3</v>
      </c>
      <c r="G744">
        <v>0.25763906619394511</v>
      </c>
      <c r="H744">
        <v>1.5347085090036581</v>
      </c>
      <c r="I744">
        <v>3.0128364465427331</v>
      </c>
      <c r="J744">
        <v>0.12627589981452109</v>
      </c>
      <c r="K744">
        <v>4.0056060031740959</v>
      </c>
      <c r="L744">
        <v>0.49733236118999868</v>
      </c>
      <c r="M744">
        <v>1.051055719017552</v>
      </c>
      <c r="N744">
        <v>3.194581259758845</v>
      </c>
      <c r="O744">
        <v>0.64800157640170153</v>
      </c>
      <c r="P744">
        <v>0.95097954647685157</v>
      </c>
      <c r="Q744">
        <v>0.1885240019907358</v>
      </c>
      <c r="R744">
        <v>1.0057830419203571</v>
      </c>
      <c r="S744">
        <v>0.40627019423983701</v>
      </c>
      <c r="T744">
        <v>0.62042053508517681</v>
      </c>
      <c r="U744">
        <v>2.048063081524391E-2</v>
      </c>
      <c r="V744">
        <v>3.0287062261048341</v>
      </c>
      <c r="W744">
        <v>3.5297377432840351</v>
      </c>
      <c r="X744">
        <v>0.59579138356912786</v>
      </c>
      <c r="Y744">
        <v>1.449174424623262E-3</v>
      </c>
      <c r="Z744">
        <v>0.79248348743172303</v>
      </c>
      <c r="AA744">
        <v>2.6894851505675001</v>
      </c>
      <c r="AB744">
        <v>0.88401797997743725</v>
      </c>
      <c r="AC744">
        <v>0.56565473719349502</v>
      </c>
      <c r="AD744">
        <v>0.5750087826104866</v>
      </c>
      <c r="AE744">
        <v>0.35236064381059151</v>
      </c>
      <c r="AF744">
        <v>2.0934752311590019</v>
      </c>
      <c r="AG744">
        <v>0.56095158800079636</v>
      </c>
      <c r="AH744" t="s">
        <v>192</v>
      </c>
      <c r="AI744" s="1">
        <v>44409</v>
      </c>
      <c r="AJ744" t="s">
        <v>41</v>
      </c>
      <c r="AK744">
        <v>2</v>
      </c>
    </row>
    <row r="745" spans="1:37" x14ac:dyDescent="0.25">
      <c r="A745">
        <v>44407</v>
      </c>
      <c r="C745">
        <v>0.28925913678471082</v>
      </c>
      <c r="D745">
        <v>9.5484360753731096E-2</v>
      </c>
      <c r="F745">
        <v>0.70473947699891959</v>
      </c>
      <c r="G745">
        <v>0.94019053688615162</v>
      </c>
      <c r="H745">
        <v>2.1479481389278798</v>
      </c>
      <c r="I745">
        <v>1.4456060974694001</v>
      </c>
      <c r="J745">
        <v>1.3211061407437561E-2</v>
      </c>
      <c r="K745">
        <v>1.095898548112022</v>
      </c>
      <c r="M745">
        <v>5.7347426988649919E-2</v>
      </c>
      <c r="N745">
        <v>1.38122196869469</v>
      </c>
      <c r="O745">
        <v>0.23594834687276151</v>
      </c>
      <c r="P745">
        <v>0.6419145633775476</v>
      </c>
      <c r="Q745">
        <v>2.7416597948813628</v>
      </c>
      <c r="R745">
        <v>0.15295542416514671</v>
      </c>
      <c r="S745">
        <v>0.27699748475037578</v>
      </c>
      <c r="T745">
        <v>0.58563987639852899</v>
      </c>
      <c r="U745">
        <v>8.9795347877795126E-2</v>
      </c>
      <c r="V745">
        <v>3.435068050375687</v>
      </c>
      <c r="W745">
        <v>2.1490208179567269</v>
      </c>
      <c r="X745">
        <v>0.5301021387427145</v>
      </c>
      <c r="Y745">
        <v>1.838394361277691</v>
      </c>
      <c r="AA745">
        <v>1.0562287016822669</v>
      </c>
      <c r="AB745">
        <v>1.8591056455578829</v>
      </c>
      <c r="AE745">
        <v>1.3143117308693371</v>
      </c>
      <c r="AG745">
        <v>0.80457249082503912</v>
      </c>
      <c r="AH745" t="s">
        <v>193</v>
      </c>
      <c r="AI745" s="1">
        <v>44378</v>
      </c>
      <c r="AJ745" t="s">
        <v>43</v>
      </c>
      <c r="AK745">
        <v>30</v>
      </c>
    </row>
    <row r="746" spans="1:37" x14ac:dyDescent="0.25">
      <c r="A746">
        <v>44406</v>
      </c>
      <c r="B746">
        <v>1.102142343855143</v>
      </c>
      <c r="C746">
        <v>1.9229940362790769</v>
      </c>
      <c r="D746">
        <v>4.8870334091425452E-2</v>
      </c>
      <c r="E746">
        <v>0.48550552656383428</v>
      </c>
      <c r="F746">
        <v>0.28532200563848559</v>
      </c>
      <c r="G746">
        <v>1.909851145802097</v>
      </c>
      <c r="H746">
        <v>0.5364533320132906</v>
      </c>
      <c r="I746">
        <v>0.72864620241946199</v>
      </c>
      <c r="J746">
        <v>1.3293778806808489</v>
      </c>
      <c r="K746">
        <v>0.29818477142579419</v>
      </c>
      <c r="L746">
        <v>1.2689399783600359</v>
      </c>
      <c r="M746">
        <v>0.2028759764890741</v>
      </c>
      <c r="N746">
        <v>1.0099807036397661</v>
      </c>
      <c r="O746">
        <v>0.63700075798982747</v>
      </c>
      <c r="P746">
        <v>2.3302045860345668</v>
      </c>
      <c r="Q746">
        <v>2.1908265019522628</v>
      </c>
      <c r="R746">
        <v>0.86455472809222544</v>
      </c>
      <c r="S746">
        <v>0.60255375208640627</v>
      </c>
      <c r="T746">
        <v>0.29590572887408639</v>
      </c>
      <c r="U746">
        <v>1.4183662228753301E-3</v>
      </c>
      <c r="V746">
        <v>1.3130544685671639</v>
      </c>
      <c r="W746">
        <v>0.36444267876197611</v>
      </c>
      <c r="X746">
        <v>0.34556316437143031</v>
      </c>
      <c r="Y746">
        <v>7.3894874877591651E-2</v>
      </c>
      <c r="Z746">
        <v>0.93074055680985812</v>
      </c>
      <c r="AA746">
        <v>1.126708810549822</v>
      </c>
      <c r="AB746">
        <v>1.103949887591015</v>
      </c>
      <c r="AC746">
        <v>0.30830570315603723</v>
      </c>
      <c r="AD746">
        <v>1.858744068705283</v>
      </c>
      <c r="AE746">
        <v>1.150045776780046</v>
      </c>
      <c r="AF746">
        <v>0.91098144362227373</v>
      </c>
      <c r="AG746">
        <v>0.89160978321008344</v>
      </c>
      <c r="AH746" t="s">
        <v>193</v>
      </c>
      <c r="AI746" s="1">
        <v>44378</v>
      </c>
      <c r="AJ746" t="s">
        <v>38</v>
      </c>
      <c r="AK746">
        <v>29</v>
      </c>
    </row>
    <row r="747" spans="1:37" x14ac:dyDescent="0.25">
      <c r="A747">
        <v>44405</v>
      </c>
      <c r="B747">
        <v>0.40230327306914598</v>
      </c>
      <c r="C747">
        <v>1.9267016187366731E-2</v>
      </c>
      <c r="D747">
        <v>0</v>
      </c>
      <c r="E747">
        <v>0.1113070891304952</v>
      </c>
      <c r="F747">
        <v>0.15136251805031259</v>
      </c>
      <c r="G747">
        <v>0.1139990030192601</v>
      </c>
      <c r="H747">
        <v>0.64502869104141292</v>
      </c>
      <c r="I747">
        <v>0.14451258873124931</v>
      </c>
      <c r="J747">
        <v>8.1898812210109816E-3</v>
      </c>
      <c r="K747">
        <v>0.22296445998413689</v>
      </c>
      <c r="L747">
        <v>1.18647552960136</v>
      </c>
      <c r="M747">
        <v>0.21695050322225071</v>
      </c>
      <c r="N747">
        <v>0.37573190800339751</v>
      </c>
      <c r="O747">
        <v>1.4211785582783381</v>
      </c>
      <c r="P747">
        <v>7.308245025249945E-3</v>
      </c>
      <c r="Q747">
        <v>0.33578485576914641</v>
      </c>
      <c r="R747">
        <v>5.4023311410324724E-4</v>
      </c>
      <c r="S747">
        <v>0.73963024773441577</v>
      </c>
      <c r="T747">
        <v>5.6766056076457197E-2</v>
      </c>
      <c r="U747">
        <v>7.7163506773852324E-3</v>
      </c>
      <c r="V747">
        <v>0.13044525571281251</v>
      </c>
      <c r="W747">
        <v>0.79321376965260704</v>
      </c>
      <c r="X747">
        <v>0.25609518913277979</v>
      </c>
      <c r="Y747">
        <v>0.37871906075327039</v>
      </c>
      <c r="Z747">
        <v>0.269900829349353</v>
      </c>
      <c r="AA747">
        <v>0.16561483978485511</v>
      </c>
      <c r="AB747">
        <v>0.38631570138321991</v>
      </c>
      <c r="AC747">
        <v>0.38159034610092052</v>
      </c>
      <c r="AD747">
        <v>9.4324335942642931E-2</v>
      </c>
      <c r="AE747">
        <v>0.1085008094984051</v>
      </c>
      <c r="AF747">
        <v>0.43539500882709048</v>
      </c>
      <c r="AG747">
        <v>0.507572891639815</v>
      </c>
      <c r="AH747" t="s">
        <v>193</v>
      </c>
      <c r="AI747" s="1">
        <v>44378</v>
      </c>
      <c r="AJ747" t="s">
        <v>39</v>
      </c>
      <c r="AK747">
        <v>28</v>
      </c>
    </row>
    <row r="748" spans="1:37" x14ac:dyDescent="0.25">
      <c r="A748">
        <v>44404</v>
      </c>
      <c r="B748">
        <v>0.71695239457338733</v>
      </c>
      <c r="C748">
        <v>0.1446272024832144</v>
      </c>
      <c r="D748">
        <v>0.63319580246351814</v>
      </c>
      <c r="E748">
        <v>0.1793672503194732</v>
      </c>
      <c r="F748">
        <v>1.0711868788473001E-3</v>
      </c>
      <c r="G748">
        <v>0.25070023193378388</v>
      </c>
      <c r="H748">
        <v>1.0676315779427661</v>
      </c>
      <c r="I748">
        <v>0.44633107620184032</v>
      </c>
      <c r="J748">
        <v>2.9084876361506491</v>
      </c>
      <c r="K748">
        <v>0.27789168439850481</v>
      </c>
      <c r="L748">
        <v>0.6053228280761539</v>
      </c>
      <c r="M748">
        <v>6.8359967875756864E-2</v>
      </c>
      <c r="N748">
        <v>0.33596297023499772</v>
      </c>
      <c r="O748">
        <v>1.1604544749555179</v>
      </c>
      <c r="P748">
        <v>0.50650966900089922</v>
      </c>
      <c r="Q748">
        <v>0.36888103718235521</v>
      </c>
      <c r="R748">
        <v>0.19870082011813711</v>
      </c>
      <c r="S748">
        <v>9.0654898101440382E-2</v>
      </c>
      <c r="T748">
        <v>0.65349489408959593</v>
      </c>
      <c r="U748">
        <v>0</v>
      </c>
      <c r="V748">
        <v>3.32529864214045E-2</v>
      </c>
      <c r="W748">
        <v>0.90423424626075366</v>
      </c>
      <c r="X748">
        <v>0.38675611546869099</v>
      </c>
      <c r="Y748">
        <v>0.3061260617524767</v>
      </c>
      <c r="Z748">
        <v>0.3574679287689031</v>
      </c>
      <c r="AA748">
        <v>0.75572037917060009</v>
      </c>
      <c r="AB748">
        <v>0.47556688538214192</v>
      </c>
      <c r="AC748">
        <v>0.62107221983111494</v>
      </c>
      <c r="AD748">
        <v>0.17731953968599731</v>
      </c>
      <c r="AE748">
        <v>0.31222429900115117</v>
      </c>
      <c r="AF748">
        <v>0.60454097912921256</v>
      </c>
      <c r="AG748">
        <v>0.8221786398681622</v>
      </c>
      <c r="AH748" t="s">
        <v>193</v>
      </c>
      <c r="AI748" s="1">
        <v>44378</v>
      </c>
      <c r="AJ748" t="s">
        <v>40</v>
      </c>
      <c r="AK748">
        <v>27</v>
      </c>
    </row>
    <row r="749" spans="1:37" x14ac:dyDescent="0.25">
      <c r="A749">
        <v>44403</v>
      </c>
      <c r="B749">
        <v>1.8044972948392479</v>
      </c>
      <c r="C749">
        <v>4.1977809488903679</v>
      </c>
      <c r="D749">
        <v>1.120357362351889</v>
      </c>
      <c r="E749">
        <v>1.309487518096093</v>
      </c>
      <c r="F749">
        <v>1.593263417332313</v>
      </c>
      <c r="G749">
        <v>0.29376141418842677</v>
      </c>
      <c r="H749">
        <v>1.9191020828056959</v>
      </c>
      <c r="I749">
        <v>3.9560806824322938</v>
      </c>
      <c r="J749">
        <v>0.62943855141688321</v>
      </c>
      <c r="K749">
        <v>0.37196518410711782</v>
      </c>
      <c r="L749">
        <v>0.14687716225302511</v>
      </c>
      <c r="M749">
        <v>0.5082537823052794</v>
      </c>
      <c r="N749">
        <v>4.7940934488909708</v>
      </c>
      <c r="O749">
        <v>0.30049050411976669</v>
      </c>
      <c r="P749">
        <v>0.41265455014927299</v>
      </c>
      <c r="Q749">
        <v>9.5971809324255378E-2</v>
      </c>
      <c r="R749">
        <v>4.7801473107731363E-2</v>
      </c>
      <c r="S749">
        <v>0.55061165675074308</v>
      </c>
      <c r="T749">
        <v>1.023695737872248</v>
      </c>
      <c r="U749">
        <v>2.9257973243581259</v>
      </c>
      <c r="V749">
        <v>2.573655348690449</v>
      </c>
      <c r="W749">
        <v>0.1398070284434576</v>
      </c>
      <c r="X749">
        <v>0.63641942783882288</v>
      </c>
      <c r="Y749">
        <v>0.3639353657423241</v>
      </c>
      <c r="Z749">
        <v>1.1753613568049479</v>
      </c>
      <c r="AA749">
        <v>2.9316082054320391</v>
      </c>
      <c r="AB749">
        <v>0.98668384080208005</v>
      </c>
      <c r="AC749">
        <v>0.48011690177696997</v>
      </c>
      <c r="AD749">
        <v>0.46085064879678711</v>
      </c>
      <c r="AE749">
        <v>1.6446532398729521</v>
      </c>
      <c r="AF749">
        <v>2.0317238791837302</v>
      </c>
      <c r="AG749">
        <v>0.30590196777726819</v>
      </c>
      <c r="AH749" t="s">
        <v>193</v>
      </c>
      <c r="AI749" s="1">
        <v>44378</v>
      </c>
      <c r="AJ749" t="s">
        <v>41</v>
      </c>
      <c r="AK749">
        <v>26</v>
      </c>
    </row>
    <row r="750" spans="1:37" x14ac:dyDescent="0.25">
      <c r="A750">
        <v>44400</v>
      </c>
      <c r="B750">
        <v>0.28803652607482672</v>
      </c>
      <c r="C750">
        <v>0.18677814608809459</v>
      </c>
      <c r="D750">
        <v>0</v>
      </c>
      <c r="E750">
        <v>0.1293697875239406</v>
      </c>
      <c r="F750">
        <v>0.30090013526055082</v>
      </c>
      <c r="G750">
        <v>0.33752019605871358</v>
      </c>
      <c r="H750">
        <v>0.19647713056790739</v>
      </c>
      <c r="I750">
        <v>0.45171563908141321</v>
      </c>
      <c r="J750">
        <v>0.28496478956630639</v>
      </c>
      <c r="K750">
        <v>0.47229052199784982</v>
      </c>
      <c r="L750">
        <v>0.32880657627226528</v>
      </c>
      <c r="M750">
        <v>1.6705969757078349E-3</v>
      </c>
      <c r="N750">
        <v>0.68379337506503923</v>
      </c>
      <c r="O750">
        <v>0.28722232230865719</v>
      </c>
      <c r="P750">
        <v>5.8852819056178351E-3</v>
      </c>
      <c r="Q750">
        <v>2.681109802256456E-2</v>
      </c>
      <c r="R750">
        <v>1.056873722162069E-2</v>
      </c>
      <c r="S750">
        <v>9.7821573638543768E-3</v>
      </c>
      <c r="T750">
        <v>2.6603825687009999E-2</v>
      </c>
      <c r="U750">
        <v>0</v>
      </c>
      <c r="V750">
        <v>0.38967299837020869</v>
      </c>
      <c r="W750">
        <v>7.7670150519848144E-2</v>
      </c>
      <c r="X750">
        <v>0.25512498571002429</v>
      </c>
      <c r="Y750">
        <v>5.1500885961703817E-2</v>
      </c>
      <c r="Z750">
        <v>0.20189490295116741</v>
      </c>
      <c r="AA750">
        <v>0.45807204317107048</v>
      </c>
      <c r="AB750">
        <v>0.2047586132257182</v>
      </c>
      <c r="AC750">
        <v>6.9687726678575077E-2</v>
      </c>
      <c r="AD750">
        <v>2.117824171137058E-3</v>
      </c>
      <c r="AE750">
        <v>0.19092086205718051</v>
      </c>
      <c r="AF750">
        <v>0.31405052676491008</v>
      </c>
      <c r="AG750">
        <v>0.41636030818276398</v>
      </c>
      <c r="AH750" t="s">
        <v>194</v>
      </c>
      <c r="AI750" s="1">
        <v>44378</v>
      </c>
      <c r="AJ750" t="s">
        <v>43</v>
      </c>
      <c r="AK750">
        <v>23</v>
      </c>
    </row>
    <row r="751" spans="1:37" x14ac:dyDescent="0.25">
      <c r="A751">
        <v>44399</v>
      </c>
      <c r="B751">
        <v>2.3760877432750549</v>
      </c>
      <c r="C751">
        <v>1.55293158982589</v>
      </c>
      <c r="D751">
        <v>3.835278830389123</v>
      </c>
      <c r="E751">
        <v>3.829408601540333</v>
      </c>
      <c r="F751">
        <v>4.4403509737853541</v>
      </c>
      <c r="G751">
        <v>0.76659407501754595</v>
      </c>
      <c r="H751">
        <v>1.002021178131125</v>
      </c>
      <c r="I751">
        <v>1.9243578481617669</v>
      </c>
      <c r="J751">
        <v>1.7386248610900989</v>
      </c>
      <c r="K751">
        <v>2.160420464220286</v>
      </c>
      <c r="L751">
        <v>9.7788306548588319E-2</v>
      </c>
      <c r="M751">
        <v>0.36215671913247011</v>
      </c>
      <c r="N751">
        <v>2.063647142875042</v>
      </c>
      <c r="O751">
        <v>0.91150474990402897</v>
      </c>
      <c r="P751">
        <v>2.6081820575389321</v>
      </c>
      <c r="Q751">
        <v>0.99256669107459039</v>
      </c>
      <c r="R751">
        <v>0.40983844797201502</v>
      </c>
      <c r="S751">
        <v>1.0496424897238621</v>
      </c>
      <c r="T751">
        <v>1.1434194572431271</v>
      </c>
      <c r="U751">
        <v>5.3492926030330352</v>
      </c>
      <c r="V751">
        <v>1.93287787195295</v>
      </c>
      <c r="W751">
        <v>2.5049677607843139</v>
      </c>
      <c r="X751">
        <v>1.281628191955519</v>
      </c>
      <c r="Y751">
        <v>0.37286838856223631</v>
      </c>
      <c r="Z751">
        <v>2.2429151936052909</v>
      </c>
      <c r="AA751">
        <v>2.7391571706113522</v>
      </c>
      <c r="AB751">
        <v>1.7727285963587549</v>
      </c>
      <c r="AC751">
        <v>0.93188551457422553</v>
      </c>
      <c r="AD751">
        <v>1.217021887319623</v>
      </c>
      <c r="AE751">
        <v>2.8815041045960079</v>
      </c>
      <c r="AF751">
        <v>2.291645295935993</v>
      </c>
      <c r="AG751">
        <v>1.484405630036872</v>
      </c>
      <c r="AH751" t="s">
        <v>194</v>
      </c>
      <c r="AI751" s="1">
        <v>44378</v>
      </c>
      <c r="AJ751" t="s">
        <v>38</v>
      </c>
      <c r="AK751">
        <v>22</v>
      </c>
    </row>
    <row r="752" spans="1:37" x14ac:dyDescent="0.25">
      <c r="A752">
        <v>44398</v>
      </c>
      <c r="B752">
        <v>0.30933630552270253</v>
      </c>
      <c r="C752">
        <v>1.2919831008488729</v>
      </c>
      <c r="D752">
        <v>1.122835896921613E-2</v>
      </c>
      <c r="E752">
        <v>0.19955144787718671</v>
      </c>
      <c r="F752">
        <v>0.10911011102296291</v>
      </c>
      <c r="G752">
        <v>2.7965514582143319E-3</v>
      </c>
      <c r="H752">
        <v>3.0172860742084969E-2</v>
      </c>
      <c r="I752">
        <v>0.13021875213005729</v>
      </c>
      <c r="J752">
        <v>6.945065611206328E-3</v>
      </c>
      <c r="K752">
        <v>0.15301677377882189</v>
      </c>
      <c r="L752">
        <v>0.14198439441205621</v>
      </c>
      <c r="M752">
        <v>0.61415981471837766</v>
      </c>
      <c r="N752">
        <v>4.5542262450918948E-2</v>
      </c>
      <c r="O752">
        <v>9.7809727390658449E-2</v>
      </c>
      <c r="P752">
        <v>0.77050712808011101</v>
      </c>
      <c r="Q752">
        <v>1.3122221382531499E-2</v>
      </c>
      <c r="R752">
        <v>0</v>
      </c>
      <c r="S752">
        <v>1.4500896706589059E-3</v>
      </c>
      <c r="T752">
        <v>0.34555798083447781</v>
      </c>
      <c r="U752">
        <v>2.0080122559030778E-3</v>
      </c>
      <c r="V752">
        <v>0.45165524240557109</v>
      </c>
      <c r="W752">
        <v>0.1156865623910226</v>
      </c>
      <c r="X752">
        <v>0.52022813672703172</v>
      </c>
      <c r="Y752">
        <v>0.33019759916134561</v>
      </c>
      <c r="Z752">
        <v>0.25677890032994982</v>
      </c>
      <c r="AA752">
        <v>0.18606160908018299</v>
      </c>
      <c r="AB752">
        <v>0.16879303272090521</v>
      </c>
      <c r="AC752">
        <v>0.30653254640110988</v>
      </c>
      <c r="AD752">
        <v>1.478615612330446E-2</v>
      </c>
      <c r="AE752">
        <v>0.1851537153022704</v>
      </c>
      <c r="AF752">
        <v>0.33275493299121439</v>
      </c>
      <c r="AG752">
        <v>0.27111961939238222</v>
      </c>
      <c r="AH752" t="s">
        <v>194</v>
      </c>
      <c r="AI752" s="1">
        <v>44378</v>
      </c>
      <c r="AJ752" t="s">
        <v>39</v>
      </c>
      <c r="AK752">
        <v>21</v>
      </c>
    </row>
    <row r="753" spans="1:37" x14ac:dyDescent="0.25">
      <c r="A753">
        <v>44397</v>
      </c>
      <c r="B753">
        <v>2.255947845509656</v>
      </c>
      <c r="C753">
        <v>1.008071970537324</v>
      </c>
      <c r="D753">
        <v>2.3739491786195019</v>
      </c>
      <c r="E753">
        <v>1.6784553852867361</v>
      </c>
      <c r="F753">
        <v>2.2223024156044029</v>
      </c>
      <c r="G753">
        <v>5.1473716052315464</v>
      </c>
      <c r="H753">
        <v>1.211597057502863</v>
      </c>
      <c r="I753">
        <v>0.53055205939010153</v>
      </c>
      <c r="J753">
        <v>0.89969934197960144</v>
      </c>
      <c r="K753">
        <v>5.4050393910535544</v>
      </c>
      <c r="L753">
        <v>1.1959006515587369</v>
      </c>
      <c r="M753">
        <v>1.483430767819192</v>
      </c>
      <c r="N753">
        <v>2.7365660870664921</v>
      </c>
      <c r="O753">
        <v>1.340091925765291</v>
      </c>
      <c r="P753">
        <v>3.5669687784186328</v>
      </c>
      <c r="Q753">
        <v>2.746752242767363</v>
      </c>
      <c r="R753">
        <v>1.4681407949721159</v>
      </c>
      <c r="S753">
        <v>3.77947171018182</v>
      </c>
      <c r="T753">
        <v>0.82517909201941841</v>
      </c>
      <c r="U753">
        <v>2.286732738212657</v>
      </c>
      <c r="V753">
        <v>1.822918408385146</v>
      </c>
      <c r="W753">
        <v>0.59650296495238164</v>
      </c>
      <c r="X753">
        <v>1.4163019769813829</v>
      </c>
      <c r="Y753">
        <v>2.0099043088766781</v>
      </c>
      <c r="Z753">
        <v>2.458113218722024</v>
      </c>
      <c r="AA753">
        <v>2.456566152777472</v>
      </c>
      <c r="AB753">
        <v>1.823425931553619</v>
      </c>
      <c r="AC753">
        <v>1.89154042879993</v>
      </c>
      <c r="AD753">
        <v>2.5417741944120751</v>
      </c>
      <c r="AE753">
        <v>2.696421970342417</v>
      </c>
      <c r="AF753">
        <v>2.2708818754987772</v>
      </c>
      <c r="AG753">
        <v>1.5582420131114589</v>
      </c>
      <c r="AH753" t="s">
        <v>194</v>
      </c>
      <c r="AI753" s="1">
        <v>44378</v>
      </c>
      <c r="AJ753" t="s">
        <v>40</v>
      </c>
      <c r="AK753">
        <v>20</v>
      </c>
    </row>
    <row r="754" spans="1:37" x14ac:dyDescent="0.25">
      <c r="A754">
        <v>44396</v>
      </c>
      <c r="B754">
        <v>0.1718759413719789</v>
      </c>
      <c r="C754">
        <v>4.5782550878703462E-2</v>
      </c>
      <c r="D754">
        <v>2.5419742356411492E-3</v>
      </c>
      <c r="E754">
        <v>7.6775226620953416E-2</v>
      </c>
      <c r="F754">
        <v>7.1543471980597878E-2</v>
      </c>
      <c r="G754">
        <v>3.0078751562295482E-4</v>
      </c>
      <c r="H754">
        <v>0</v>
      </c>
      <c r="I754">
        <v>6.2275516603513742E-2</v>
      </c>
      <c r="J754">
        <v>2.0196149068913301E-3</v>
      </c>
      <c r="K754">
        <v>0.1607978771658011</v>
      </c>
      <c r="L754">
        <v>2.7792201679801381E-2</v>
      </c>
      <c r="M754">
        <v>8.2669138751384121E-3</v>
      </c>
      <c r="N754">
        <v>1.1177331894276891E-2</v>
      </c>
      <c r="O754">
        <v>0.12512173014439981</v>
      </c>
      <c r="P754">
        <v>0.1781101255406646</v>
      </c>
      <c r="Q754">
        <v>2.3803001072630101E-2</v>
      </c>
      <c r="R754">
        <v>0.77133431153297283</v>
      </c>
      <c r="S754">
        <v>2.6555599430067192E-3</v>
      </c>
      <c r="T754">
        <v>9.536690600987878E-2</v>
      </c>
      <c r="U754">
        <v>3.9723177482647518E-2</v>
      </c>
      <c r="V754">
        <v>1.422860777981182E-2</v>
      </c>
      <c r="W754">
        <v>0.25697251783589042</v>
      </c>
      <c r="X754">
        <v>0.2295954897034525</v>
      </c>
      <c r="Y754">
        <v>8.2989814714706025</v>
      </c>
      <c r="Z754">
        <v>8.8381702153011776E-2</v>
      </c>
      <c r="AA754">
        <v>5.0622046307531081E-2</v>
      </c>
      <c r="AB754">
        <v>4.6580091110112638E-2</v>
      </c>
      <c r="AC754">
        <v>0.81474576819914724</v>
      </c>
      <c r="AD754">
        <v>4.6197646706479254E-3</v>
      </c>
      <c r="AE754">
        <v>7.300194621159603E-2</v>
      </c>
      <c r="AF754">
        <v>0.17082549321712681</v>
      </c>
      <c r="AG754">
        <v>0.34577761825876058</v>
      </c>
      <c r="AH754" t="s">
        <v>194</v>
      </c>
      <c r="AI754" s="1">
        <v>44378</v>
      </c>
      <c r="AJ754" t="s">
        <v>41</v>
      </c>
      <c r="AK754">
        <v>19</v>
      </c>
    </row>
    <row r="755" spans="1:37" x14ac:dyDescent="0.25">
      <c r="A755">
        <v>44393</v>
      </c>
      <c r="B755">
        <v>0.44910698296797408</v>
      </c>
      <c r="C755">
        <v>0.1316878849242844</v>
      </c>
      <c r="D755">
        <v>0.15897738814446299</v>
      </c>
      <c r="E755">
        <v>0.27968209280964479</v>
      </c>
      <c r="F755">
        <v>1.178078623665697</v>
      </c>
      <c r="G755">
        <v>8.4351720435892216E-2</v>
      </c>
      <c r="H755">
        <v>4.9870378085993969E-2</v>
      </c>
      <c r="I755">
        <v>0.20476022364743629</v>
      </c>
      <c r="J755">
        <v>0.12982301235650481</v>
      </c>
      <c r="K755">
        <v>0.56986407424381336</v>
      </c>
      <c r="L755">
        <v>6.3814784473318092E-2</v>
      </c>
      <c r="M755">
        <v>0.66068010613394057</v>
      </c>
      <c r="N755">
        <v>0.15669367488753241</v>
      </c>
      <c r="O755">
        <v>0.27264425425850991</v>
      </c>
      <c r="P755">
        <v>0.66998143904385787</v>
      </c>
      <c r="Q755">
        <v>3.8672547939625553E-2</v>
      </c>
      <c r="R755">
        <v>0</v>
      </c>
      <c r="S755">
        <v>0.56201596405041243</v>
      </c>
      <c r="T755">
        <v>0.32664484644179659</v>
      </c>
      <c r="U755">
        <v>1.223489133847996E-3</v>
      </c>
      <c r="V755">
        <v>2.0798199562611539</v>
      </c>
      <c r="W755">
        <v>0.33737235808855759</v>
      </c>
      <c r="X755">
        <v>0.50004332289219577</v>
      </c>
      <c r="Y755">
        <v>4.7825599259911176E-3</v>
      </c>
      <c r="Z755">
        <v>0.38644097437523672</v>
      </c>
      <c r="AA755">
        <v>0.29942793004826129</v>
      </c>
      <c r="AB755">
        <v>0.42918578574510141</v>
      </c>
      <c r="AC755">
        <v>0.1999084477017751</v>
      </c>
      <c r="AD755">
        <v>0.2052770870899831</v>
      </c>
      <c r="AE755">
        <v>0.25960079275092601</v>
      </c>
      <c r="AF755">
        <v>0.40343091536954889</v>
      </c>
      <c r="AG755">
        <v>0.66404106587202061</v>
      </c>
      <c r="AH755" t="s">
        <v>195</v>
      </c>
      <c r="AI755" s="1">
        <v>44378</v>
      </c>
      <c r="AJ755" t="s">
        <v>43</v>
      </c>
      <c r="AK755">
        <v>16</v>
      </c>
    </row>
    <row r="756" spans="1:37" x14ac:dyDescent="0.25">
      <c r="A756">
        <v>44392</v>
      </c>
      <c r="B756">
        <v>1.0100456074743569</v>
      </c>
      <c r="C756">
        <v>0.50111697648434472</v>
      </c>
      <c r="D756">
        <v>1.0786887916050489</v>
      </c>
      <c r="E756">
        <v>0.57143900427169358</v>
      </c>
      <c r="F756">
        <v>0.58417722038525688</v>
      </c>
      <c r="G756">
        <v>1.899066274333151</v>
      </c>
      <c r="H756">
        <v>0.56406373408620003</v>
      </c>
      <c r="I756">
        <v>0.19828717449019401</v>
      </c>
      <c r="J756">
        <v>0.53530713854257506</v>
      </c>
      <c r="K756">
        <v>0.95652825709116307</v>
      </c>
      <c r="L756">
        <v>0.3925430574057111</v>
      </c>
      <c r="M756">
        <v>0.80889586892030385</v>
      </c>
      <c r="N756">
        <v>0.97512810236706737</v>
      </c>
      <c r="O756">
        <v>0.67575546347967064</v>
      </c>
      <c r="P756">
        <v>0.8079481886812947</v>
      </c>
      <c r="Q756">
        <v>1.0115659288369769</v>
      </c>
      <c r="R756">
        <v>0.11190026523016321</v>
      </c>
      <c r="S756">
        <v>0.80972605684546295</v>
      </c>
      <c r="T756">
        <v>0.64699641865338453</v>
      </c>
      <c r="U756">
        <v>1.486998684552522</v>
      </c>
      <c r="V756">
        <v>0.7740839666192626</v>
      </c>
      <c r="W756">
        <v>1.463032865791301</v>
      </c>
      <c r="X756">
        <v>1.62630495960126</v>
      </c>
      <c r="Y756">
        <v>0.37799796891193332</v>
      </c>
      <c r="Z756">
        <v>1.2956755969223701</v>
      </c>
      <c r="AA756">
        <v>0.77091205366958349</v>
      </c>
      <c r="AB756">
        <v>0.80973297367296226</v>
      </c>
      <c r="AC756">
        <v>0.6941415319834553</v>
      </c>
      <c r="AD756">
        <v>0.32909991050365001</v>
      </c>
      <c r="AE756">
        <v>1.115607903321808</v>
      </c>
      <c r="AF756">
        <v>1.09052530507985</v>
      </c>
      <c r="AG756">
        <v>0.90245114316384267</v>
      </c>
      <c r="AH756" t="s">
        <v>195</v>
      </c>
      <c r="AI756" s="1">
        <v>44378</v>
      </c>
      <c r="AJ756" t="s">
        <v>38</v>
      </c>
      <c r="AK756">
        <v>15</v>
      </c>
    </row>
    <row r="757" spans="1:37" x14ac:dyDescent="0.25">
      <c r="A757">
        <v>44391</v>
      </c>
      <c r="B757">
        <v>0.21290656287409529</v>
      </c>
      <c r="C757">
        <v>1.591633080694716E-3</v>
      </c>
      <c r="D757">
        <v>0</v>
      </c>
      <c r="E757">
        <v>0.32249530035052681</v>
      </c>
      <c r="F757">
        <v>8.2671598807467606E-2</v>
      </c>
      <c r="G757">
        <v>5.6892013120482587E-2</v>
      </c>
      <c r="H757">
        <v>8.8555060266571284E-2</v>
      </c>
      <c r="I757">
        <v>7.6659131672684788E-2</v>
      </c>
      <c r="J757">
        <v>0.20699114260400081</v>
      </c>
      <c r="K757">
        <v>0.1143101210274155</v>
      </c>
      <c r="L757">
        <v>7.8931724324470112E-2</v>
      </c>
      <c r="M757">
        <v>2.6802467235059242E-4</v>
      </c>
      <c r="N757">
        <v>0.2337785146938427</v>
      </c>
      <c r="O757">
        <v>0.14712584282168331</v>
      </c>
      <c r="P757">
        <v>0.14248681011793421</v>
      </c>
      <c r="Q757">
        <v>1.6370670414303241E-2</v>
      </c>
      <c r="R757">
        <v>4.3982622733168053E-2</v>
      </c>
      <c r="S757">
        <v>8.3741947949681095E-2</v>
      </c>
      <c r="T757">
        <v>8.4235246698548538E-2</v>
      </c>
      <c r="U757">
        <v>1.517349072731114E-3</v>
      </c>
      <c r="V757">
        <v>6.0104744623991131E-2</v>
      </c>
      <c r="W757">
        <v>0.14278183974077091</v>
      </c>
      <c r="X757">
        <v>0.35936053316673688</v>
      </c>
      <c r="Y757">
        <v>9.5495130888093957E-2</v>
      </c>
      <c r="Z757">
        <v>0.31094909128538301</v>
      </c>
      <c r="AA757">
        <v>0.22669287938092661</v>
      </c>
      <c r="AB757">
        <v>7.3386358635098001E-2</v>
      </c>
      <c r="AC757">
        <v>2.8139924379384E-2</v>
      </c>
      <c r="AD757">
        <v>3.5030154979541692E-2</v>
      </c>
      <c r="AE757">
        <v>0.14531544620925549</v>
      </c>
      <c r="AF757">
        <v>0.2397746642928468</v>
      </c>
      <c r="AG757">
        <v>0.20044049313836729</v>
      </c>
      <c r="AH757" t="s">
        <v>195</v>
      </c>
      <c r="AI757" s="1">
        <v>44378</v>
      </c>
      <c r="AJ757" t="s">
        <v>39</v>
      </c>
      <c r="AK757">
        <v>14</v>
      </c>
    </row>
    <row r="758" spans="1:37" x14ac:dyDescent="0.25">
      <c r="A758">
        <v>44390</v>
      </c>
      <c r="B758">
        <v>1.0876807304706839</v>
      </c>
      <c r="C758">
        <v>0.47487340553150531</v>
      </c>
      <c r="D758">
        <v>7.8039420801916864E-2</v>
      </c>
      <c r="E758">
        <v>0.96401072296222168</v>
      </c>
      <c r="F758">
        <v>1.6943707470308449</v>
      </c>
      <c r="G758">
        <v>1.5624697382179711</v>
      </c>
      <c r="H758">
        <v>1.443051580753792</v>
      </c>
      <c r="I758">
        <v>0.6887739683607752</v>
      </c>
      <c r="J758">
        <v>3.807342508727344</v>
      </c>
      <c r="K758">
        <v>0.71732630583228274</v>
      </c>
      <c r="L758">
        <v>0.79107294662940542</v>
      </c>
      <c r="M758">
        <v>0.73758836412908158</v>
      </c>
      <c r="N758">
        <v>1.294464011948085</v>
      </c>
      <c r="O758">
        <v>1.2729802513279671</v>
      </c>
      <c r="P758">
        <v>0.56965597227718301</v>
      </c>
      <c r="Q758">
        <v>0.15332172901087551</v>
      </c>
      <c r="R758">
        <v>2.8619840913158049E-3</v>
      </c>
      <c r="S758">
        <v>0.41450076626626342</v>
      </c>
      <c r="T758">
        <v>0.56101048405575105</v>
      </c>
      <c r="U758">
        <v>0.65625946075674046</v>
      </c>
      <c r="V758">
        <v>1.303020399343086</v>
      </c>
      <c r="W758">
        <v>0.2960265211801828</v>
      </c>
      <c r="X758">
        <v>0.62453505012835886</v>
      </c>
      <c r="Y758">
        <v>0.43203509681182939</v>
      </c>
      <c r="Z758">
        <v>0.94523425046682896</v>
      </c>
      <c r="AA758">
        <v>1.3598638669554921</v>
      </c>
      <c r="AB758">
        <v>0.94201637459619925</v>
      </c>
      <c r="AC758">
        <v>0.74837146755219086</v>
      </c>
      <c r="AD758">
        <v>0.63244144651614265</v>
      </c>
      <c r="AE758">
        <v>0.86719431256567614</v>
      </c>
      <c r="AF758">
        <v>1.0329727561536759</v>
      </c>
      <c r="AG758">
        <v>1.468830916792244</v>
      </c>
      <c r="AH758" t="s">
        <v>195</v>
      </c>
      <c r="AI758" s="1">
        <v>44378</v>
      </c>
      <c r="AJ758" t="s">
        <v>40</v>
      </c>
      <c r="AK758">
        <v>13</v>
      </c>
    </row>
    <row r="759" spans="1:37" x14ac:dyDescent="0.25">
      <c r="A759">
        <v>44389</v>
      </c>
      <c r="B759">
        <v>0.1175560483158259</v>
      </c>
      <c r="C759">
        <v>0.12930964434854261</v>
      </c>
      <c r="D759">
        <v>0</v>
      </c>
      <c r="E759">
        <v>2.2872206504802709E-2</v>
      </c>
      <c r="F759">
        <v>8.4288771453567765E-3</v>
      </c>
      <c r="G759">
        <v>0.209278754786968</v>
      </c>
      <c r="H759">
        <v>0.4109906018464064</v>
      </c>
      <c r="I759">
        <v>0.23785376711739231</v>
      </c>
      <c r="J759">
        <v>0.41581799376840239</v>
      </c>
      <c r="K759">
        <v>2.797658626882827E-2</v>
      </c>
      <c r="L759">
        <v>2.4918759476899591E-2</v>
      </c>
      <c r="M759">
        <v>0.50563678787971311</v>
      </c>
      <c r="N759">
        <v>4.6815701019980123E-2</v>
      </c>
      <c r="O759">
        <v>1.5627420539372761E-2</v>
      </c>
      <c r="P759">
        <v>0.30205724599234007</v>
      </c>
      <c r="Q759">
        <v>4.6114215041480527E-2</v>
      </c>
      <c r="R759">
        <v>7.2151136155399184E-2</v>
      </c>
      <c r="S759">
        <v>3.5067915430804453E-2</v>
      </c>
      <c r="T759">
        <v>0.1009616309749274</v>
      </c>
      <c r="U759">
        <v>1.035873404249181E-2</v>
      </c>
      <c r="V759">
        <v>7.261131884880781E-2</v>
      </c>
      <c r="W759">
        <v>9.0842420375165073E-2</v>
      </c>
      <c r="X759">
        <v>0.26792348596784621</v>
      </c>
      <c r="Y759">
        <v>0.1058096539231294</v>
      </c>
      <c r="Z759">
        <v>0.1213840866581158</v>
      </c>
      <c r="AA759">
        <v>0.1350010635349578</v>
      </c>
      <c r="AB759">
        <v>8.5318953490687757E-2</v>
      </c>
      <c r="AC759">
        <v>0.15218786513680879</v>
      </c>
      <c r="AD759">
        <v>5.9987046063595457E-2</v>
      </c>
      <c r="AE759">
        <v>0.16762226253743351</v>
      </c>
      <c r="AF759">
        <v>8.5580006979680281E-2</v>
      </c>
      <c r="AG759">
        <v>0.167293801213343</v>
      </c>
      <c r="AH759" t="s">
        <v>195</v>
      </c>
      <c r="AI759" s="1">
        <v>44378</v>
      </c>
      <c r="AJ759" t="s">
        <v>41</v>
      </c>
      <c r="AK759">
        <v>12</v>
      </c>
    </row>
    <row r="760" spans="1:37" x14ac:dyDescent="0.25">
      <c r="A760">
        <v>44386</v>
      </c>
      <c r="B760">
        <v>0.12492188699417291</v>
      </c>
      <c r="C760">
        <v>9.1886584687259649E-3</v>
      </c>
      <c r="D760">
        <v>1.2366751221265511</v>
      </c>
      <c r="E760">
        <v>6.4649853174405747E-2</v>
      </c>
      <c r="F760">
        <v>4.8473360486737338E-2</v>
      </c>
      <c r="G760">
        <v>8.5786870712623156E-2</v>
      </c>
      <c r="H760">
        <v>0.17442721205315681</v>
      </c>
      <c r="I760">
        <v>1.786240853167886E-2</v>
      </c>
      <c r="J760">
        <v>8.0744646870249949E-5</v>
      </c>
      <c r="K760">
        <v>0.15304794949639561</v>
      </c>
      <c r="L760">
        <v>8.2248374725319619E-3</v>
      </c>
      <c r="M760">
        <v>2.2521173972380289E-2</v>
      </c>
      <c r="N760">
        <v>0.21565696444612029</v>
      </c>
      <c r="O760">
        <v>4.6793193890149139E-2</v>
      </c>
      <c r="P760">
        <v>9.8168037490023886E-3</v>
      </c>
      <c r="Q760">
        <v>6.7271335825215425E-2</v>
      </c>
      <c r="R760">
        <v>0.74372841201201345</v>
      </c>
      <c r="S760">
        <v>4.8907996984440694E-4</v>
      </c>
      <c r="T760">
        <v>8.7812283685831903E-3</v>
      </c>
      <c r="U760">
        <v>6.9520657848554743E-3</v>
      </c>
      <c r="V760">
        <v>7.4376616613659741E-2</v>
      </c>
      <c r="W760">
        <v>4.7078536012527407E-2</v>
      </c>
      <c r="X760">
        <v>0.20125471030067349</v>
      </c>
      <c r="Y760">
        <v>0.24537944015653751</v>
      </c>
      <c r="Z760">
        <v>0.1427772339590869</v>
      </c>
      <c r="AA760">
        <v>0.10145260601021081</v>
      </c>
      <c r="AB760">
        <v>6.008306595929272E-2</v>
      </c>
      <c r="AC760">
        <v>0.23729424993437939</v>
      </c>
      <c r="AD760">
        <v>8.553346345980959E-3</v>
      </c>
      <c r="AE760">
        <v>8.5223686615825828E-2</v>
      </c>
      <c r="AF760">
        <v>0.1336591205648687</v>
      </c>
      <c r="AG760">
        <v>0.18224809498312111</v>
      </c>
      <c r="AH760" t="s">
        <v>196</v>
      </c>
      <c r="AI760" s="1">
        <v>44378</v>
      </c>
      <c r="AJ760" t="s">
        <v>43</v>
      </c>
      <c r="AK760">
        <v>9</v>
      </c>
    </row>
    <row r="761" spans="1:37" x14ac:dyDescent="0.25">
      <c r="A761">
        <v>44385</v>
      </c>
      <c r="B761">
        <v>0.25371744841824062</v>
      </c>
      <c r="C761">
        <v>2.960709963896579</v>
      </c>
      <c r="D761">
        <v>0.77320337514937321</v>
      </c>
      <c r="E761">
        <v>0.1228872101859317</v>
      </c>
      <c r="F761">
        <v>1.736079158217263E-2</v>
      </c>
      <c r="G761">
        <v>0.1218814991061693</v>
      </c>
      <c r="H761">
        <v>0.2006349968127312</v>
      </c>
      <c r="I761">
        <v>0.12769055160473861</v>
      </c>
      <c r="J761">
        <v>2.318416533832857E-2</v>
      </c>
      <c r="K761">
        <v>2.5096904852113999E-3</v>
      </c>
      <c r="L761">
        <v>0.2036517090601003</v>
      </c>
      <c r="M761">
        <v>2.763991148039258E-2</v>
      </c>
      <c r="N761">
        <v>5.977816335597623E-2</v>
      </c>
      <c r="O761">
        <v>6.8256016759488211E-2</v>
      </c>
      <c r="P761">
        <v>0.83567554071625016</v>
      </c>
      <c r="Q761">
        <v>0.13781390607533969</v>
      </c>
      <c r="R761">
        <v>5.2388323267754571E-3</v>
      </c>
      <c r="S761">
        <v>5.2392345173840962E-4</v>
      </c>
      <c r="T761">
        <v>5.7417064934374387E-2</v>
      </c>
      <c r="U761">
        <v>0</v>
      </c>
      <c r="V761">
        <v>3.0029244275256248E-2</v>
      </c>
      <c r="W761">
        <v>4.0806735320370678E-2</v>
      </c>
      <c r="X761">
        <v>0.17987513128961841</v>
      </c>
      <c r="Y761">
        <v>0.79902130579267761</v>
      </c>
      <c r="Z761">
        <v>0.22806328190386749</v>
      </c>
      <c r="AA761">
        <v>0.1349857054820191</v>
      </c>
      <c r="AB761">
        <v>0.1197806038374539</v>
      </c>
      <c r="AC761">
        <v>0.30050143421948378</v>
      </c>
      <c r="AD761">
        <v>0.15238447219173321</v>
      </c>
      <c r="AE761">
        <v>0.1237198992300044</v>
      </c>
      <c r="AF761">
        <v>0.15311540129727191</v>
      </c>
      <c r="AG761">
        <v>0.36711511116024398</v>
      </c>
      <c r="AH761" t="s">
        <v>196</v>
      </c>
      <c r="AI761" s="1">
        <v>44378</v>
      </c>
      <c r="AJ761" t="s">
        <v>38</v>
      </c>
      <c r="AK761">
        <v>8</v>
      </c>
    </row>
    <row r="762" spans="1:37" x14ac:dyDescent="0.25">
      <c r="A762">
        <v>44384</v>
      </c>
      <c r="B762">
        <v>1.088460156641184</v>
      </c>
      <c r="C762">
        <v>3.268953949717964</v>
      </c>
      <c r="D762">
        <v>0.93695263471673962</v>
      </c>
      <c r="E762">
        <v>0.42084638420627291</v>
      </c>
      <c r="F762">
        <v>0.92289990398665822</v>
      </c>
      <c r="G762">
        <v>1.324230956724181</v>
      </c>
      <c r="H762">
        <v>1.521281604939156</v>
      </c>
      <c r="I762">
        <v>0.51909892977110028</v>
      </c>
      <c r="J762">
        <v>0.41625490317533081</v>
      </c>
      <c r="K762">
        <v>0.34726343686771688</v>
      </c>
      <c r="L762">
        <v>1.1811107728156041</v>
      </c>
      <c r="M762">
        <v>0.41860419298671098</v>
      </c>
      <c r="N762">
        <v>1.1932945350119519</v>
      </c>
      <c r="O762">
        <v>1.169293083809569</v>
      </c>
      <c r="P762">
        <v>1.401249590022646</v>
      </c>
      <c r="Q762">
        <v>2.258368391882605</v>
      </c>
      <c r="R762">
        <v>0.46074904282404111</v>
      </c>
      <c r="S762">
        <v>0.63524492437407021</v>
      </c>
      <c r="T762">
        <v>0.41020135367649568</v>
      </c>
      <c r="U762">
        <v>0.15074898438426659</v>
      </c>
      <c r="V762">
        <v>0.54547575293049599</v>
      </c>
      <c r="W762">
        <v>0.15703938445141441</v>
      </c>
      <c r="X762">
        <v>0.34518700915042128</v>
      </c>
      <c r="Y762">
        <v>0.46904560979807858</v>
      </c>
      <c r="Z762">
        <v>0.78217236899450437</v>
      </c>
      <c r="AA762">
        <v>1.007745220513947</v>
      </c>
      <c r="AB762">
        <v>1.317780140327931</v>
      </c>
      <c r="AC762">
        <v>0.76297651710217818</v>
      </c>
      <c r="AD762">
        <v>3.649535272344187</v>
      </c>
      <c r="AE762">
        <v>1.789000173150163</v>
      </c>
      <c r="AF762">
        <v>0.51311338751761726</v>
      </c>
      <c r="AG762">
        <v>0.4460057241661195</v>
      </c>
      <c r="AH762" t="s">
        <v>196</v>
      </c>
      <c r="AI762" s="1">
        <v>44378</v>
      </c>
      <c r="AJ762" t="s">
        <v>39</v>
      </c>
      <c r="AK762">
        <v>7</v>
      </c>
    </row>
    <row r="763" spans="1:37" x14ac:dyDescent="0.25">
      <c r="A763">
        <v>44383</v>
      </c>
      <c r="B763">
        <v>0.11126915753457239</v>
      </c>
      <c r="C763">
        <v>0</v>
      </c>
      <c r="D763">
        <v>0</v>
      </c>
      <c r="E763">
        <v>5.8883653148069939E-2</v>
      </c>
      <c r="F763">
        <v>3.9179940747358826E-3</v>
      </c>
      <c r="G763">
        <v>0.18874314688153421</v>
      </c>
      <c r="H763">
        <v>0.1302736011699068</v>
      </c>
      <c r="I763">
        <v>5.6001637267030595E-4</v>
      </c>
      <c r="J763">
        <v>0</v>
      </c>
      <c r="K763">
        <v>0</v>
      </c>
      <c r="L763">
        <v>1.1399175848225781E-2</v>
      </c>
      <c r="M763">
        <v>5.2559633581594171E-4</v>
      </c>
      <c r="N763">
        <v>3.8064389696298599E-2</v>
      </c>
      <c r="O763">
        <v>6.4523278577294882E-2</v>
      </c>
      <c r="P763">
        <v>7.7544231983696001E-3</v>
      </c>
      <c r="Q763">
        <v>4.8770691109141673E-2</v>
      </c>
      <c r="R763">
        <v>1.8342498623022709E-2</v>
      </c>
      <c r="S763">
        <v>8.7520564379617248E-5</v>
      </c>
      <c r="T763">
        <v>1.416028922097131E-5</v>
      </c>
      <c r="U763">
        <v>0</v>
      </c>
      <c r="V763">
        <v>3.5485015296081009E-2</v>
      </c>
      <c r="W763">
        <v>6.9167196338830433E-3</v>
      </c>
      <c r="X763">
        <v>1.074690345840381E-2</v>
      </c>
      <c r="Y763">
        <v>3.035751558480556E-5</v>
      </c>
      <c r="Z763">
        <v>0.1235945180463387</v>
      </c>
      <c r="AA763">
        <v>3.8870106833967577E-2</v>
      </c>
      <c r="AB763">
        <v>4.0091119792557799E-2</v>
      </c>
      <c r="AC763">
        <v>1.431196762664042E-3</v>
      </c>
      <c r="AD763">
        <v>2.037993512020023E-4</v>
      </c>
      <c r="AE763">
        <v>7.1061524310663524E-2</v>
      </c>
      <c r="AF763">
        <v>1.6893405889350351E-2</v>
      </c>
      <c r="AG763">
        <v>0.20610161304722729</v>
      </c>
      <c r="AH763" t="s">
        <v>196</v>
      </c>
      <c r="AI763" s="1">
        <v>44378</v>
      </c>
      <c r="AJ763" t="s">
        <v>40</v>
      </c>
      <c r="AK763">
        <v>6</v>
      </c>
    </row>
    <row r="764" spans="1:37" x14ac:dyDescent="0.25">
      <c r="A764">
        <v>44382</v>
      </c>
      <c r="B764">
        <v>0.36257250018205578</v>
      </c>
      <c r="C764">
        <v>4.1363164710875848</v>
      </c>
      <c r="D764">
        <v>0.66106954208067781</v>
      </c>
      <c r="E764">
        <v>3.5314209992527337E-2</v>
      </c>
      <c r="F764">
        <v>0.32704303436542098</v>
      </c>
      <c r="G764">
        <v>0.10639137117401511</v>
      </c>
      <c r="H764">
        <v>7.4803094467234002E-2</v>
      </c>
      <c r="I764">
        <v>6.3312653827467535E-2</v>
      </c>
      <c r="J764">
        <v>1.014961411199879E-2</v>
      </c>
      <c r="K764">
        <v>0.20319881009456889</v>
      </c>
      <c r="L764">
        <v>0</v>
      </c>
      <c r="M764">
        <v>5.9176197681868353E-2</v>
      </c>
      <c r="N764">
        <v>2.8935059515605471E-2</v>
      </c>
      <c r="O764">
        <v>0.26359859759714183</v>
      </c>
      <c r="P764">
        <v>0.48045836075480891</v>
      </c>
      <c r="Q764">
        <v>2.1297824946708221</v>
      </c>
      <c r="R764">
        <v>0.31892797003633788</v>
      </c>
      <c r="S764">
        <v>0.61028165234796183</v>
      </c>
      <c r="T764">
        <v>0.23479663222833039</v>
      </c>
      <c r="U764">
        <v>0</v>
      </c>
      <c r="V764">
        <v>0.2044537759487659</v>
      </c>
      <c r="W764">
        <v>7.0251899473847662E-2</v>
      </c>
      <c r="X764">
        <v>0.18763173906712671</v>
      </c>
      <c r="Y764">
        <v>1.26914212919078E-3</v>
      </c>
      <c r="Z764">
        <v>0.27163366073507561</v>
      </c>
      <c r="AA764">
        <v>0.10578524897626571</v>
      </c>
      <c r="AB764">
        <v>0.66658121008114624</v>
      </c>
      <c r="AC764">
        <v>7.3875959426481341E-2</v>
      </c>
      <c r="AD764">
        <v>0.73092258243324482</v>
      </c>
      <c r="AE764">
        <v>0.23943109033440321</v>
      </c>
      <c r="AF764">
        <v>0.19400460150818219</v>
      </c>
      <c r="AG764">
        <v>0.31940699458063448</v>
      </c>
      <c r="AH764" t="s">
        <v>196</v>
      </c>
      <c r="AI764" s="1">
        <v>44378</v>
      </c>
      <c r="AJ764" t="s">
        <v>41</v>
      </c>
      <c r="AK764">
        <v>5</v>
      </c>
    </row>
    <row r="765" spans="1:37" x14ac:dyDescent="0.25">
      <c r="A765">
        <v>44379</v>
      </c>
      <c r="B765">
        <v>0.63786370594513497</v>
      </c>
      <c r="C765">
        <v>1.8481597695244121</v>
      </c>
      <c r="D765">
        <v>0.162429513433931</v>
      </c>
      <c r="E765">
        <v>5.1112153074644472E-2</v>
      </c>
      <c r="F765">
        <v>0.12116943229353939</v>
      </c>
      <c r="G765">
        <v>2.7100322506927679</v>
      </c>
      <c r="H765">
        <v>0.81832431783327131</v>
      </c>
      <c r="I765">
        <v>0.35301120290519739</v>
      </c>
      <c r="J765">
        <v>1.1846146531510459E-3</v>
      </c>
      <c r="K765">
        <v>0.5754407823845662</v>
      </c>
      <c r="L765">
        <v>2.3508155727841051E-2</v>
      </c>
      <c r="M765">
        <v>1.7052705251930329E-2</v>
      </c>
      <c r="N765">
        <v>8.0953811581723586E-2</v>
      </c>
      <c r="O765">
        <v>4.0704747119907021E-2</v>
      </c>
      <c r="P765">
        <v>0.22983064887314489</v>
      </c>
      <c r="Q765">
        <v>0.71674510181516093</v>
      </c>
      <c r="R765">
        <v>5.9806133890884627E-2</v>
      </c>
      <c r="S765">
        <v>0.29087108810384249</v>
      </c>
      <c r="T765">
        <v>0.2600931710678952</v>
      </c>
      <c r="U765">
        <v>3.1179442388528853E-4</v>
      </c>
      <c r="V765">
        <v>2.7099860436625418</v>
      </c>
      <c r="W765">
        <v>1.8773800760616921</v>
      </c>
      <c r="X765">
        <v>9.5773024889566349E-2</v>
      </c>
      <c r="Y765">
        <v>0.51680093753816592</v>
      </c>
      <c r="Z765">
        <v>0.75171714528545275</v>
      </c>
      <c r="AA765">
        <v>0.18390996226113551</v>
      </c>
      <c r="AB765">
        <v>0.67101423278771954</v>
      </c>
      <c r="AC765">
        <v>0.1526214956340691</v>
      </c>
      <c r="AD765">
        <v>0.37022587330106538</v>
      </c>
      <c r="AE765">
        <v>0.25565265663370651</v>
      </c>
      <c r="AF765">
        <v>0.72427690211760598</v>
      </c>
      <c r="AG765">
        <v>0.55801152089526418</v>
      </c>
      <c r="AH765" t="s">
        <v>197</v>
      </c>
      <c r="AI765" s="1">
        <v>44378</v>
      </c>
      <c r="AJ765" t="s">
        <v>43</v>
      </c>
      <c r="AK765">
        <v>2</v>
      </c>
    </row>
    <row r="766" spans="1:37" x14ac:dyDescent="0.25">
      <c r="A766">
        <v>44378</v>
      </c>
      <c r="B766">
        <v>1.1155250880561891</v>
      </c>
      <c r="C766">
        <v>0.16539753742530849</v>
      </c>
      <c r="D766">
        <v>0.1399920806472425</v>
      </c>
      <c r="E766">
        <v>0.64476506205148598</v>
      </c>
      <c r="F766">
        <v>0.33660413625900248</v>
      </c>
      <c r="G766">
        <v>5.9427920629480226</v>
      </c>
      <c r="H766">
        <v>1.18019780692346</v>
      </c>
      <c r="I766">
        <v>0.36613836950276207</v>
      </c>
      <c r="J766">
        <v>0.29662561276311927</v>
      </c>
      <c r="K766">
        <v>0.2744564943434768</v>
      </c>
      <c r="L766">
        <v>1.3064094136206941</v>
      </c>
      <c r="M766">
        <v>0.63310535722251282</v>
      </c>
      <c r="N766">
        <v>0.41025619003302638</v>
      </c>
      <c r="O766">
        <v>0.57818017923035281</v>
      </c>
      <c r="P766">
        <v>6.5513026901727764E-2</v>
      </c>
      <c r="Q766">
        <v>0.82753306401865523</v>
      </c>
      <c r="R766">
        <v>2.1664075558884281E-2</v>
      </c>
      <c r="S766">
        <v>1.958328623316536</v>
      </c>
      <c r="T766">
        <v>0.66826500416371526</v>
      </c>
      <c r="U766">
        <v>2.447177606203265E-2</v>
      </c>
      <c r="V766">
        <v>1.2695188226411289</v>
      </c>
      <c r="W766">
        <v>3.3345976262342793E-2</v>
      </c>
      <c r="X766">
        <v>0.29394476278916021</v>
      </c>
      <c r="Y766">
        <v>4.9834647351415767E-2</v>
      </c>
      <c r="Z766">
        <v>1.612642882115767</v>
      </c>
      <c r="AA766">
        <v>0.34132118571991821</v>
      </c>
      <c r="AB766">
        <v>0.96960775422196865</v>
      </c>
      <c r="AC766">
        <v>0.60410742527495809</v>
      </c>
      <c r="AD766">
        <v>0.95113440563879503</v>
      </c>
      <c r="AE766">
        <v>1.299394722638948</v>
      </c>
      <c r="AF766">
        <v>0.98780899814542056</v>
      </c>
      <c r="AG766">
        <v>0.78262710407470792</v>
      </c>
      <c r="AH766" t="s">
        <v>197</v>
      </c>
      <c r="AI766" s="1">
        <v>44378</v>
      </c>
      <c r="AJ766" t="s">
        <v>38</v>
      </c>
      <c r="AK766">
        <v>1</v>
      </c>
    </row>
    <row r="767" spans="1:37" x14ac:dyDescent="0.25">
      <c r="A767">
        <v>44377</v>
      </c>
      <c r="B767">
        <v>0.40461510035014558</v>
      </c>
      <c r="C767">
        <v>0.64545853799714736</v>
      </c>
      <c r="D767">
        <v>0</v>
      </c>
      <c r="E767">
        <v>0.14722043301999599</v>
      </c>
      <c r="F767">
        <v>7.3320493550725393E-3</v>
      </c>
      <c r="G767">
        <v>0.14936567796294059</v>
      </c>
      <c r="H767">
        <v>0.75810832286038798</v>
      </c>
      <c r="I767">
        <v>0.52080387916017123</v>
      </c>
      <c r="J767">
        <v>8.0411385084881129E-4</v>
      </c>
      <c r="K767">
        <v>0.18818507473990939</v>
      </c>
      <c r="L767">
        <v>9.8977876342993112E-2</v>
      </c>
      <c r="M767">
        <v>0.22287312314520399</v>
      </c>
      <c r="N767">
        <v>0.17703358259882121</v>
      </c>
      <c r="O767">
        <v>0.17535319387060741</v>
      </c>
      <c r="P767">
        <v>1.133400911182147E-3</v>
      </c>
      <c r="Q767">
        <v>4.7626093539248668E-2</v>
      </c>
      <c r="R767">
        <v>4.1064939066899918E-2</v>
      </c>
      <c r="S767">
        <v>0.1821186660411076</v>
      </c>
      <c r="T767">
        <v>0.10078087505180849</v>
      </c>
      <c r="U767">
        <v>5.2118841185449918E-2</v>
      </c>
      <c r="V767">
        <v>0.41209520984543319</v>
      </c>
      <c r="W767">
        <v>0.23866332903534479</v>
      </c>
      <c r="X767">
        <v>7.7717173872143622E-2</v>
      </c>
      <c r="Y767">
        <v>0.4430210318667806</v>
      </c>
      <c r="Z767">
        <v>0.27314834001840599</v>
      </c>
      <c r="AA767">
        <v>0.1771392710556112</v>
      </c>
      <c r="AB767">
        <v>0.2130132576764498</v>
      </c>
      <c r="AC767">
        <v>0.14768336231070439</v>
      </c>
      <c r="AD767">
        <v>0.2221071257727536</v>
      </c>
      <c r="AE767">
        <v>0.1689663734021139</v>
      </c>
      <c r="AF767">
        <v>0.22757495927505261</v>
      </c>
      <c r="AG767">
        <v>0.44349073260703542</v>
      </c>
      <c r="AH767" t="s">
        <v>197</v>
      </c>
      <c r="AI767" s="1">
        <v>44348</v>
      </c>
      <c r="AJ767" t="s">
        <v>39</v>
      </c>
      <c r="AK767">
        <v>30</v>
      </c>
    </row>
    <row r="768" spans="1:37" x14ac:dyDescent="0.25">
      <c r="A768">
        <v>44376</v>
      </c>
      <c r="B768">
        <v>0.28972533779402931</v>
      </c>
      <c r="C768">
        <v>3.5307698597343312E-2</v>
      </c>
      <c r="D768">
        <v>0</v>
      </c>
      <c r="E768">
        <v>5.188476587772968E-2</v>
      </c>
      <c r="F768">
        <v>7.6350873946336648E-2</v>
      </c>
      <c r="G768">
        <v>4.0541506886100732E-2</v>
      </c>
      <c r="H768">
        <v>1.222970066523845</v>
      </c>
      <c r="I768">
        <v>0.1049019052161162</v>
      </c>
      <c r="J768">
        <v>2.354008474961795E-3</v>
      </c>
      <c r="K768">
        <v>0.22790295200108021</v>
      </c>
      <c r="L768">
        <v>0.5843372724769158</v>
      </c>
      <c r="M768">
        <v>6.440943560863617E-2</v>
      </c>
      <c r="N768">
        <v>9.5897101140941764E-3</v>
      </c>
      <c r="O768">
        <v>1.5897016596183571E-2</v>
      </c>
      <c r="P768">
        <v>2.7607027381519091</v>
      </c>
      <c r="Q768">
        <v>7.0991893389369565E-2</v>
      </c>
      <c r="R768">
        <v>0.2355848660516211</v>
      </c>
      <c r="S768">
        <v>0.15038537576987701</v>
      </c>
      <c r="T768">
        <v>0.16386033099631189</v>
      </c>
      <c r="U768">
        <v>0.37739695404905588</v>
      </c>
      <c r="V768">
        <v>0.50163409039591222</v>
      </c>
      <c r="W768">
        <v>0.1610406249578572</v>
      </c>
      <c r="X768">
        <v>9.8127802795445043E-2</v>
      </c>
      <c r="Y768">
        <v>7.1470557838301155E-2</v>
      </c>
      <c r="Z768">
        <v>0.15132963657070209</v>
      </c>
      <c r="AA768">
        <v>0.30786782861548911</v>
      </c>
      <c r="AB768">
        <v>0.31500268089521433</v>
      </c>
      <c r="AC768">
        <v>0.10107725312382319</v>
      </c>
      <c r="AD768">
        <v>0.24121138068214029</v>
      </c>
      <c r="AE768">
        <v>5.4169471066457663E-2</v>
      </c>
      <c r="AF768">
        <v>0.20979282709753649</v>
      </c>
      <c r="AG768">
        <v>0.65779140187385943</v>
      </c>
      <c r="AH768" t="s">
        <v>197</v>
      </c>
      <c r="AI768" s="1">
        <v>44348</v>
      </c>
      <c r="AJ768" t="s">
        <v>40</v>
      </c>
      <c r="AK768">
        <v>29</v>
      </c>
    </row>
    <row r="769" spans="1:37" x14ac:dyDescent="0.25">
      <c r="A769">
        <v>44375</v>
      </c>
      <c r="B769">
        <v>1.080217410677027</v>
      </c>
      <c r="C769">
        <v>0.71789468535301604</v>
      </c>
      <c r="D769">
        <v>0.42058351522408211</v>
      </c>
      <c r="E769">
        <v>0.46950392652070311</v>
      </c>
      <c r="F769">
        <v>0.2832490943001757</v>
      </c>
      <c r="G769">
        <v>5.4362291094762982E-2</v>
      </c>
      <c r="H769">
        <v>0.21650714792285891</v>
      </c>
      <c r="I769">
        <v>0.31551541649270443</v>
      </c>
      <c r="J769">
        <v>7.5949516039067327E-2</v>
      </c>
      <c r="K769">
        <v>0.33579157830540779</v>
      </c>
      <c r="L769">
        <v>0.42950872624943082</v>
      </c>
      <c r="M769">
        <v>5.1101512844354893E-2</v>
      </c>
      <c r="N769">
        <v>0.46606305135444143</v>
      </c>
      <c r="O769">
        <v>0.2221102666034484</v>
      </c>
      <c r="P769">
        <v>3.312900418228967</v>
      </c>
      <c r="Q769">
        <v>2.733124770197072</v>
      </c>
      <c r="R769">
        <v>0.17691570789357811</v>
      </c>
      <c r="S769">
        <v>1.738513335116189</v>
      </c>
      <c r="T769">
        <v>0.16807811039324069</v>
      </c>
      <c r="U769">
        <v>4.0655428215396548E-2</v>
      </c>
      <c r="V769">
        <v>1.850288864686717</v>
      </c>
      <c r="W769">
        <v>0.26239874444189321</v>
      </c>
      <c r="X769">
        <v>0.16669166977666711</v>
      </c>
      <c r="Y769">
        <v>1.508342147354466</v>
      </c>
      <c r="Z769">
        <v>0.61478491407544744</v>
      </c>
      <c r="AA769">
        <v>0.752775577621284</v>
      </c>
      <c r="AB769">
        <v>0.93816329101953222</v>
      </c>
      <c r="AC769">
        <v>0.55410760062559694</v>
      </c>
      <c r="AD769">
        <v>1.048983944949434</v>
      </c>
      <c r="AE769">
        <v>0.60793866957876619</v>
      </c>
      <c r="AF769">
        <v>1.0335459467882699</v>
      </c>
      <c r="AG769">
        <v>0.53855049152062939</v>
      </c>
      <c r="AH769" t="s">
        <v>197</v>
      </c>
      <c r="AI769" s="1">
        <v>44348</v>
      </c>
      <c r="AJ769" t="s">
        <v>41</v>
      </c>
      <c r="AK769">
        <v>28</v>
      </c>
    </row>
    <row r="770" spans="1:37" x14ac:dyDescent="0.25">
      <c r="A770">
        <v>44372</v>
      </c>
      <c r="B770">
        <v>1.1050410682049681</v>
      </c>
      <c r="C770">
        <v>3.5859557672861357E-2</v>
      </c>
      <c r="D770">
        <v>0.21987711402130969</v>
      </c>
      <c r="E770">
        <v>0.29748821318425522</v>
      </c>
      <c r="F770">
        <v>7.5712765842497559E-2</v>
      </c>
      <c r="G770">
        <v>7.2091244230618177</v>
      </c>
      <c r="H770">
        <v>0.18295369726864519</v>
      </c>
      <c r="I770">
        <v>0.3384973666374998</v>
      </c>
      <c r="J770">
        <v>1.2446496188030469</v>
      </c>
      <c r="K770">
        <v>4.8279380017353622E-2</v>
      </c>
      <c r="L770">
        <v>7.7136798825134037E-2</v>
      </c>
      <c r="M770">
        <v>0.1214833740911905</v>
      </c>
      <c r="N770">
        <v>0.2285442874246677</v>
      </c>
      <c r="O770">
        <v>6.7497959829614776E-2</v>
      </c>
      <c r="P770">
        <v>1.7513589968487679</v>
      </c>
      <c r="Q770">
        <v>0.39340854489381288</v>
      </c>
      <c r="R770">
        <v>1.733979103018676E-2</v>
      </c>
      <c r="S770">
        <v>0.3389910007097785</v>
      </c>
      <c r="T770">
        <v>9.677350182891202E-2</v>
      </c>
      <c r="U770">
        <v>0.19973232800949001</v>
      </c>
      <c r="V770">
        <v>1.448389382325787</v>
      </c>
      <c r="W770">
        <v>1.5480337997159871E-2</v>
      </c>
      <c r="X770">
        <v>0.4399715713867442</v>
      </c>
      <c r="Y770">
        <v>0.76933795106712077</v>
      </c>
      <c r="Z770">
        <v>1.4181478331266559</v>
      </c>
      <c r="AA770">
        <v>0.52203196479657521</v>
      </c>
      <c r="AB770">
        <v>0.36779688340854322</v>
      </c>
      <c r="AC770">
        <v>0.3709952389697454</v>
      </c>
      <c r="AD770">
        <v>0.55079060664861357</v>
      </c>
      <c r="AE770">
        <v>1.4227754139691811</v>
      </c>
      <c r="AF770">
        <v>0.78027992209361408</v>
      </c>
      <c r="AG770">
        <v>0.66886053962073155</v>
      </c>
      <c r="AH770" t="s">
        <v>198</v>
      </c>
      <c r="AI770" s="1">
        <v>44348</v>
      </c>
      <c r="AJ770" t="s">
        <v>43</v>
      </c>
      <c r="AK770">
        <v>25</v>
      </c>
    </row>
    <row r="771" spans="1:37" x14ac:dyDescent="0.25">
      <c r="A771">
        <v>44371</v>
      </c>
      <c r="B771">
        <v>0.56845692163028672</v>
      </c>
      <c r="C771">
        <v>2.660135752659936E-2</v>
      </c>
      <c r="D771">
        <v>1.2415236632717949E-4</v>
      </c>
      <c r="E771">
        <v>0.16181715498601801</v>
      </c>
      <c r="F771">
        <v>4.4455305594410903E-2</v>
      </c>
      <c r="G771">
        <v>0.2389620483682387</v>
      </c>
      <c r="H771">
        <v>0.25449791209520972</v>
      </c>
      <c r="I771">
        <v>2.8733722250498479E-2</v>
      </c>
      <c r="J771">
        <v>2.1192371431994639E-3</v>
      </c>
      <c r="K771">
        <v>0.10676897509916609</v>
      </c>
      <c r="L771">
        <v>0.1095665578899383</v>
      </c>
      <c r="M771">
        <v>5.6907339967591203E-2</v>
      </c>
      <c r="N771">
        <v>9.9089182822555327E-2</v>
      </c>
      <c r="O771">
        <v>0.1484973067747194</v>
      </c>
      <c r="P771">
        <v>8.1688917632057365E-2</v>
      </c>
      <c r="Q771">
        <v>1.428676584452674E-2</v>
      </c>
      <c r="R771">
        <v>1.1485710600167709</v>
      </c>
      <c r="S771">
        <v>9.8980053082894245E-2</v>
      </c>
      <c r="T771">
        <v>3.4074590393366751E-2</v>
      </c>
      <c r="U771">
        <v>0</v>
      </c>
      <c r="V771">
        <v>1.0828916286576431</v>
      </c>
      <c r="W771">
        <v>9.7803359579845733E-2</v>
      </c>
      <c r="X771">
        <v>1.1739109697860739</v>
      </c>
      <c r="Y771">
        <v>9.9524187200547426E-2</v>
      </c>
      <c r="Z771">
        <v>0.74343057058898565</v>
      </c>
      <c r="AA771">
        <v>5.8569188312191343E-2</v>
      </c>
      <c r="AB771">
        <v>0.212212294986387</v>
      </c>
      <c r="AC771">
        <v>0.11959005402629611</v>
      </c>
      <c r="AD771">
        <v>8.0450934976982469E-2</v>
      </c>
      <c r="AE771">
        <v>6.3397667656864248E-2</v>
      </c>
      <c r="AF771">
        <v>0.61710709551529475</v>
      </c>
      <c r="AG771">
        <v>0.42230294504046872</v>
      </c>
      <c r="AH771" t="s">
        <v>198</v>
      </c>
      <c r="AI771" s="1">
        <v>44348</v>
      </c>
      <c r="AJ771" t="s">
        <v>38</v>
      </c>
      <c r="AK771">
        <v>24</v>
      </c>
    </row>
    <row r="772" spans="1:37" x14ac:dyDescent="0.25">
      <c r="A772">
        <v>44370</v>
      </c>
      <c r="B772">
        <v>0.25588640239327493</v>
      </c>
      <c r="C772">
        <v>1.3386920027211251E-2</v>
      </c>
      <c r="D772">
        <v>0</v>
      </c>
      <c r="E772">
        <v>6.6440254686336381E-2</v>
      </c>
      <c r="F772">
        <v>9.2893750342923187E-2</v>
      </c>
      <c r="G772">
        <v>0.56637380661222858</v>
      </c>
      <c r="H772">
        <v>0.1060619257596883</v>
      </c>
      <c r="I772">
        <v>0.1180917375896913</v>
      </c>
      <c r="J772">
        <v>1.3639248738590471E-3</v>
      </c>
      <c r="K772">
        <v>9.7669974446185654E-3</v>
      </c>
      <c r="L772">
        <v>9.2706000810969205E-2</v>
      </c>
      <c r="M772">
        <v>8.9048800986681401E-4</v>
      </c>
      <c r="N772">
        <v>0.12686163440132081</v>
      </c>
      <c r="O772">
        <v>1.9396148661579109E-2</v>
      </c>
      <c r="P772">
        <v>0.24733830064786769</v>
      </c>
      <c r="Q772">
        <v>0.1130635595702467</v>
      </c>
      <c r="R772">
        <v>0.27991289918479773</v>
      </c>
      <c r="S772">
        <v>5.3519387452806363E-3</v>
      </c>
      <c r="T772">
        <v>0.1135041706337942</v>
      </c>
      <c r="U772">
        <v>0.27626997711474433</v>
      </c>
      <c r="V772">
        <v>0.87134920342917732</v>
      </c>
      <c r="W772">
        <v>7.3170844104240053E-3</v>
      </c>
      <c r="X772">
        <v>0.14724138241417239</v>
      </c>
      <c r="Y772">
        <v>3.9423436047870158E-2</v>
      </c>
      <c r="Z772">
        <v>0.22809554467728371</v>
      </c>
      <c r="AA772">
        <v>0.14136535881859619</v>
      </c>
      <c r="AB772">
        <v>0.1781856243653499</v>
      </c>
      <c r="AC772">
        <v>3.8878550339507219E-2</v>
      </c>
      <c r="AD772">
        <v>6.2002371955798517E-2</v>
      </c>
      <c r="AE772">
        <v>4.8027156450676303E-2</v>
      </c>
      <c r="AF772">
        <v>0.28300006476131728</v>
      </c>
      <c r="AG772">
        <v>0.24702719413354099</v>
      </c>
      <c r="AH772" t="s">
        <v>198</v>
      </c>
      <c r="AI772" s="1">
        <v>44348</v>
      </c>
      <c r="AJ772" t="s">
        <v>39</v>
      </c>
      <c r="AK772">
        <v>23</v>
      </c>
    </row>
    <row r="773" spans="1:37" x14ac:dyDescent="0.25">
      <c r="A773">
        <v>44369</v>
      </c>
      <c r="B773">
        <v>0.66052701026600136</v>
      </c>
      <c r="C773">
        <v>1.4157017122145E-2</v>
      </c>
      <c r="D773">
        <v>8.0442507783897887E-2</v>
      </c>
      <c r="E773">
        <v>0.17209478912276549</v>
      </c>
      <c r="F773">
        <v>5.3349507599224653E-2</v>
      </c>
      <c r="G773">
        <v>0.15998587245415369</v>
      </c>
      <c r="H773">
        <v>0.67765960669435932</v>
      </c>
      <c r="I773">
        <v>0.53353880094604678</v>
      </c>
      <c r="J773">
        <v>0.34741273108780518</v>
      </c>
      <c r="K773">
        <v>7.5097236354353253E-2</v>
      </c>
      <c r="L773">
        <v>1.293635001257686</v>
      </c>
      <c r="M773">
        <v>0.8054523561539968</v>
      </c>
      <c r="N773">
        <v>3.7772809301121868E-2</v>
      </c>
      <c r="O773">
        <v>0.1317225463812022</v>
      </c>
      <c r="P773">
        <v>0.39280301683636648</v>
      </c>
      <c r="Q773">
        <v>0.52877305873424907</v>
      </c>
      <c r="R773">
        <v>9.871809093566805E-4</v>
      </c>
      <c r="S773">
        <v>5.574035866222731E-5</v>
      </c>
      <c r="T773">
        <v>1.333303455692181</v>
      </c>
      <c r="U773">
        <v>6.8683772184168837E-3</v>
      </c>
      <c r="V773">
        <v>1.316908629758718</v>
      </c>
      <c r="W773">
        <v>0.451099026910948</v>
      </c>
      <c r="X773">
        <v>0.47169585752764531</v>
      </c>
      <c r="Y773">
        <v>0.1261351940054532</v>
      </c>
      <c r="Z773">
        <v>0.31927137858932048</v>
      </c>
      <c r="AA773">
        <v>0.23772089663817231</v>
      </c>
      <c r="AB773">
        <v>0.7806036778051767</v>
      </c>
      <c r="AC773">
        <v>0.70349530422677575</v>
      </c>
      <c r="AD773">
        <v>0.4280957276935704</v>
      </c>
      <c r="AE773">
        <v>8.9784215980680135E-2</v>
      </c>
      <c r="AF773">
        <v>0.33936562888487948</v>
      </c>
      <c r="AG773">
        <v>1.8078347616323021</v>
      </c>
      <c r="AH773" t="s">
        <v>198</v>
      </c>
      <c r="AI773" s="1">
        <v>44348</v>
      </c>
      <c r="AJ773" t="s">
        <v>40</v>
      </c>
      <c r="AK773">
        <v>22</v>
      </c>
    </row>
    <row r="774" spans="1:37" x14ac:dyDescent="0.25">
      <c r="A774">
        <v>44368</v>
      </c>
      <c r="B774">
        <v>1.0066260497322299</v>
      </c>
      <c r="C774">
        <v>0.16600076274326639</v>
      </c>
      <c r="D774">
        <v>1.7765442851016219E-2</v>
      </c>
      <c r="E774">
        <v>0.59399423237585292</v>
      </c>
      <c r="F774">
        <v>0.1038619399761479</v>
      </c>
      <c r="G774">
        <v>0.43459282475547029</v>
      </c>
      <c r="H774">
        <v>0.5001265836058888</v>
      </c>
      <c r="I774">
        <v>0.91547443070836498</v>
      </c>
      <c r="J774">
        <v>0.59480041596398869</v>
      </c>
      <c r="K774">
        <v>0.46706094948698018</v>
      </c>
      <c r="L774">
        <v>0.47415461312033519</v>
      </c>
      <c r="M774">
        <v>2.5447970042999368</v>
      </c>
      <c r="N774">
        <v>0.32080408793478149</v>
      </c>
      <c r="O774">
        <v>3.3263606126018357E-2</v>
      </c>
      <c r="P774">
        <v>4.1216423544298237</v>
      </c>
      <c r="Q774">
        <v>2.1203694493399459E-2</v>
      </c>
      <c r="R774">
        <v>1.2930546655371069</v>
      </c>
      <c r="S774">
        <v>4.4138881377476159E-2</v>
      </c>
      <c r="T774">
        <v>0.61449877857601543</v>
      </c>
      <c r="U774">
        <v>3.6620134075749989E-3</v>
      </c>
      <c r="V774">
        <v>0.21794271337691409</v>
      </c>
      <c r="W774">
        <v>0.30374525725349272</v>
      </c>
      <c r="X774">
        <v>1.34551405099816</v>
      </c>
      <c r="Y774">
        <v>0.1597886679327736</v>
      </c>
      <c r="Z774">
        <v>1.0120198314203199</v>
      </c>
      <c r="AA774">
        <v>1.0344989199881729</v>
      </c>
      <c r="AB774">
        <v>0.33342163675959058</v>
      </c>
      <c r="AC774">
        <v>0.69979398793107284</v>
      </c>
      <c r="AD774">
        <v>0.16923313504919929</v>
      </c>
      <c r="AE774">
        <v>0.25514004127385842</v>
      </c>
      <c r="AF774">
        <v>0.95766276435814079</v>
      </c>
      <c r="AG774">
        <v>1.9116779178247001</v>
      </c>
      <c r="AH774" t="s">
        <v>198</v>
      </c>
      <c r="AI774" s="1">
        <v>44348</v>
      </c>
      <c r="AJ774" t="s">
        <v>41</v>
      </c>
      <c r="AK774">
        <v>21</v>
      </c>
    </row>
    <row r="775" spans="1:37" x14ac:dyDescent="0.25">
      <c r="A775">
        <v>44365</v>
      </c>
      <c r="B775">
        <v>1.317003799324965</v>
      </c>
      <c r="C775">
        <v>1.004024000152165</v>
      </c>
      <c r="D775">
        <v>1.0045127219319649</v>
      </c>
      <c r="E775">
        <v>0.8183333351493316</v>
      </c>
      <c r="F775">
        <v>3.4453030780212428</v>
      </c>
      <c r="G775">
        <v>7.7991711570318048E-2</v>
      </c>
      <c r="H775">
        <v>0.21811446663884251</v>
      </c>
      <c r="I775">
        <v>0.36402290412716748</v>
      </c>
      <c r="J775">
        <v>8.8593951486460626E-2</v>
      </c>
      <c r="K775">
        <v>3.6387570552068258</v>
      </c>
      <c r="L775">
        <v>4.8776754852906452E-2</v>
      </c>
      <c r="M775">
        <v>0.88652317855658003</v>
      </c>
      <c r="N775">
        <v>0.87774923564948837</v>
      </c>
      <c r="O775">
        <v>1.8264790344366211</v>
      </c>
      <c r="P775">
        <v>0.43778659215970678</v>
      </c>
      <c r="Q775">
        <v>0.23913759985345251</v>
      </c>
      <c r="R775">
        <v>0.28789478583467581</v>
      </c>
      <c r="S775">
        <v>5.5726579705309662</v>
      </c>
      <c r="T775">
        <v>0.60905927416524386</v>
      </c>
      <c r="U775">
        <v>4.7510440274652163E-2</v>
      </c>
      <c r="V775">
        <v>0.56944670130543773</v>
      </c>
      <c r="W775">
        <v>1.3941256974593199</v>
      </c>
      <c r="X775">
        <v>1.0661355246980551</v>
      </c>
      <c r="Y775">
        <v>0.48836519050333349</v>
      </c>
      <c r="Z775">
        <v>1.3666489868368299</v>
      </c>
      <c r="AA775">
        <v>1.0633889489093</v>
      </c>
      <c r="AB775">
        <v>0.91869974223075568</v>
      </c>
      <c r="AC775">
        <v>0.67186967182043267</v>
      </c>
      <c r="AD775">
        <v>0.30861889714277191</v>
      </c>
      <c r="AE775">
        <v>0.58648335414684349</v>
      </c>
      <c r="AF775">
        <v>1.497038199890288</v>
      </c>
      <c r="AG775">
        <v>1.2496485293822359</v>
      </c>
      <c r="AH775" t="s">
        <v>199</v>
      </c>
      <c r="AI775" s="1">
        <v>44348</v>
      </c>
      <c r="AJ775" t="s">
        <v>43</v>
      </c>
      <c r="AK775">
        <v>18</v>
      </c>
    </row>
    <row r="776" spans="1:37" x14ac:dyDescent="0.25">
      <c r="A776">
        <v>44364</v>
      </c>
      <c r="B776">
        <v>1.756192521692403</v>
      </c>
      <c r="C776">
        <v>0.42541061834734339</v>
      </c>
      <c r="D776">
        <v>2.675022819180064</v>
      </c>
      <c r="E776">
        <v>1.2458033437178551</v>
      </c>
      <c r="F776">
        <v>0.87828152161301698</v>
      </c>
      <c r="G776">
        <v>1.4912233259718031</v>
      </c>
      <c r="H776">
        <v>0.92747728454195633</v>
      </c>
      <c r="I776">
        <v>1.5063639169575509</v>
      </c>
      <c r="J776">
        <v>1.7913675038333561</v>
      </c>
      <c r="K776">
        <v>2.663250464807835</v>
      </c>
      <c r="L776">
        <v>0.43944091017198461</v>
      </c>
      <c r="M776">
        <v>0.41519929012322399</v>
      </c>
      <c r="N776">
        <v>3.572618053825094</v>
      </c>
      <c r="O776">
        <v>1.520357052421841</v>
      </c>
      <c r="P776">
        <v>0.26376629014110259</v>
      </c>
      <c r="Q776">
        <v>0.68003301947247097</v>
      </c>
      <c r="R776">
        <v>7.1246403282551898E-2</v>
      </c>
      <c r="S776">
        <v>0.51852387360111873</v>
      </c>
      <c r="T776">
        <v>0.81054516992329395</v>
      </c>
      <c r="U776">
        <v>3.656904612044714</v>
      </c>
      <c r="V776">
        <v>2.8100673284573059</v>
      </c>
      <c r="W776">
        <v>0.64327944616886601</v>
      </c>
      <c r="X776">
        <v>1.920224568873345</v>
      </c>
      <c r="Y776">
        <v>8.1146834609351473E-2</v>
      </c>
      <c r="Z776">
        <v>1.6192521733524441</v>
      </c>
      <c r="AA776">
        <v>2.371995153576123</v>
      </c>
      <c r="AB776">
        <v>1.35634621836514</v>
      </c>
      <c r="AC776">
        <v>0.54995116801068444</v>
      </c>
      <c r="AD776">
        <v>0.6473777199434404</v>
      </c>
      <c r="AE776">
        <v>1.16565422978931</v>
      </c>
      <c r="AF776">
        <v>1.9204037177313249</v>
      </c>
      <c r="AG776">
        <v>1.389801971756617</v>
      </c>
      <c r="AH776" t="s">
        <v>199</v>
      </c>
      <c r="AI776" s="1">
        <v>44348</v>
      </c>
      <c r="AJ776" t="s">
        <v>38</v>
      </c>
      <c r="AK776">
        <v>17</v>
      </c>
    </row>
    <row r="777" spans="1:37" x14ac:dyDescent="0.25">
      <c r="A777">
        <v>44363</v>
      </c>
      <c r="B777">
        <v>0.98325888225503288</v>
      </c>
      <c r="C777">
        <v>4.8115119207868696E-3</v>
      </c>
      <c r="D777">
        <v>0.34854152243734171</v>
      </c>
      <c r="E777">
        <v>0.51631014965867927</v>
      </c>
      <c r="F777">
        <v>0.18519458283787951</v>
      </c>
      <c r="G777">
        <v>0.38989073201572061</v>
      </c>
      <c r="H777">
        <v>1.7333534100969661E-2</v>
      </c>
      <c r="I777">
        <v>0.71232031061308787</v>
      </c>
      <c r="J777">
        <v>6.469038509278717E-2</v>
      </c>
      <c r="K777">
        <v>0.15934599977041869</v>
      </c>
      <c r="L777">
        <v>1.638566161286563E-4</v>
      </c>
      <c r="M777">
        <v>1.53217069263677</v>
      </c>
      <c r="N777">
        <v>0.42147999620658322</v>
      </c>
      <c r="O777">
        <v>2.355056727042653</v>
      </c>
      <c r="P777">
        <v>2.6185767642875981</v>
      </c>
      <c r="Q777">
        <v>4.1511680434032072E-5</v>
      </c>
      <c r="R777">
        <v>4.3193949426078966</v>
      </c>
      <c r="S777">
        <v>1.13289606843023E-2</v>
      </c>
      <c r="T777">
        <v>1.886986069516462</v>
      </c>
      <c r="U777">
        <v>0.14519193117572629</v>
      </c>
      <c r="V777">
        <v>0.19209488359204949</v>
      </c>
      <c r="W777">
        <v>1.2894977130149441</v>
      </c>
      <c r="X777">
        <v>1.4799720604023039</v>
      </c>
      <c r="Y777">
        <v>0.35499335391409709</v>
      </c>
      <c r="Z777">
        <v>1.0147074494099779</v>
      </c>
      <c r="AA777">
        <v>0.56836418326594884</v>
      </c>
      <c r="AB777">
        <v>0.65169612104932551</v>
      </c>
      <c r="AC777">
        <v>0.55682442394623322</v>
      </c>
      <c r="AD777">
        <v>3.7108799810933131E-2</v>
      </c>
      <c r="AE777">
        <v>0.3876183146889734</v>
      </c>
      <c r="AF777">
        <v>1.1229335026941181</v>
      </c>
      <c r="AG777">
        <v>1.106061958496551</v>
      </c>
      <c r="AH777" t="s">
        <v>199</v>
      </c>
      <c r="AI777" s="1">
        <v>44348</v>
      </c>
      <c r="AJ777" t="s">
        <v>39</v>
      </c>
      <c r="AK777">
        <v>16</v>
      </c>
    </row>
    <row r="778" spans="1:37" x14ac:dyDescent="0.25">
      <c r="A778">
        <v>44362</v>
      </c>
      <c r="B778">
        <v>1.2835428904005439</v>
      </c>
      <c r="C778">
        <v>9.7037693032627714E-2</v>
      </c>
      <c r="D778">
        <v>2.1383085180313062</v>
      </c>
      <c r="E778">
        <v>0.39854218862849428</v>
      </c>
      <c r="F778">
        <v>7.5918355930475192</v>
      </c>
      <c r="G778">
        <v>0.52937482441299588</v>
      </c>
      <c r="H778">
        <v>0.43423537706346149</v>
      </c>
      <c r="I778">
        <v>0.65929785454640499</v>
      </c>
      <c r="J778">
        <v>0.1536171103462606</v>
      </c>
      <c r="K778">
        <v>5.2869299819025342E-2</v>
      </c>
      <c r="L778">
        <v>0.23584839136636451</v>
      </c>
      <c r="M778">
        <v>0.33255645634073572</v>
      </c>
      <c r="N778">
        <v>5.0753137684535101</v>
      </c>
      <c r="O778">
        <v>3.7439032028962399E-2</v>
      </c>
      <c r="P778">
        <v>3.849468405710172</v>
      </c>
      <c r="Q778">
        <v>4.2542286789880777E-2</v>
      </c>
      <c r="R778">
        <v>0.18968626913079689</v>
      </c>
      <c r="S778">
        <v>0.32510891216305821</v>
      </c>
      <c r="T778">
        <v>0.31422976783875378</v>
      </c>
      <c r="U778">
        <v>0.74080373488418083</v>
      </c>
      <c r="V778">
        <v>0.59487857865662852</v>
      </c>
      <c r="W778">
        <v>0.58057569278154686</v>
      </c>
      <c r="X778">
        <v>0.39092098334761899</v>
      </c>
      <c r="Y778">
        <v>1.7380285036010391E-2</v>
      </c>
      <c r="Z778">
        <v>0.58987756599353847</v>
      </c>
      <c r="AA778">
        <v>2.5481888329403128</v>
      </c>
      <c r="AB778">
        <v>0.88764414263809011</v>
      </c>
      <c r="AC778">
        <v>0.39821666736320199</v>
      </c>
      <c r="AD778">
        <v>0.42182562539072072</v>
      </c>
      <c r="AE778">
        <v>1.18596156278325</v>
      </c>
      <c r="AF778">
        <v>1.0990773746490701</v>
      </c>
      <c r="AG778">
        <v>0.77219101982734917</v>
      </c>
      <c r="AH778" t="s">
        <v>199</v>
      </c>
      <c r="AI778" s="1">
        <v>44348</v>
      </c>
      <c r="AJ778" t="s">
        <v>40</v>
      </c>
      <c r="AK778">
        <v>15</v>
      </c>
    </row>
    <row r="779" spans="1:37" x14ac:dyDescent="0.25">
      <c r="A779">
        <v>44361</v>
      </c>
      <c r="B779">
        <v>0.84134589204639221</v>
      </c>
      <c r="C779">
        <v>0.25404625359779381</v>
      </c>
      <c r="D779">
        <v>1.5221135965483019</v>
      </c>
      <c r="E779">
        <v>0.30068893004456981</v>
      </c>
      <c r="F779">
        <v>0.57105414947049027</v>
      </c>
      <c r="G779">
        <v>3.5325235164973572</v>
      </c>
      <c r="H779">
        <v>0.13305116000438821</v>
      </c>
      <c r="I779">
        <v>2.0664791112649832</v>
      </c>
      <c r="J779">
        <v>0.40624066655504693</v>
      </c>
      <c r="K779">
        <v>0.51905858041943165</v>
      </c>
      <c r="L779">
        <v>8.2596904800812221E-2</v>
      </c>
      <c r="M779">
        <v>0.38298010184894071</v>
      </c>
      <c r="N779">
        <v>0.25396827725673199</v>
      </c>
      <c r="O779">
        <v>0.12692984108392619</v>
      </c>
      <c r="P779">
        <v>0.20942493431601139</v>
      </c>
      <c r="Q779">
        <v>4.0456729122221098E-2</v>
      </c>
      <c r="R779">
        <v>0.1071333016455326</v>
      </c>
      <c r="S779">
        <v>0.28748060833785472</v>
      </c>
      <c r="T779">
        <v>0.35905367485226519</v>
      </c>
      <c r="U779">
        <v>0.1071002340300324</v>
      </c>
      <c r="V779">
        <v>4.558968105458681</v>
      </c>
      <c r="W779">
        <v>1.970641389377319E-2</v>
      </c>
      <c r="X779">
        <v>0.49867965334639047</v>
      </c>
      <c r="Y779">
        <v>0.58730389749811251</v>
      </c>
      <c r="Z779">
        <v>0.94965284557166496</v>
      </c>
      <c r="AA779">
        <v>0.51245446462643951</v>
      </c>
      <c r="AB779">
        <v>0.58828117837419813</v>
      </c>
      <c r="AC779">
        <v>0.56848616653014961</v>
      </c>
      <c r="AD779">
        <v>0.25558771943321879</v>
      </c>
      <c r="AE779">
        <v>1.089276240020046</v>
      </c>
      <c r="AF779">
        <v>0.81248744777677151</v>
      </c>
      <c r="AG779">
        <v>0.70117428221708444</v>
      </c>
      <c r="AH779" t="s">
        <v>199</v>
      </c>
      <c r="AI779" s="1">
        <v>44348</v>
      </c>
      <c r="AJ779" t="s">
        <v>41</v>
      </c>
      <c r="AK779">
        <v>14</v>
      </c>
    </row>
    <row r="780" spans="1:37" x14ac:dyDescent="0.25">
      <c r="A780">
        <v>44358</v>
      </c>
      <c r="B780">
        <v>1.2764182447727339</v>
      </c>
      <c r="C780">
        <v>1.513891986793594</v>
      </c>
      <c r="D780">
        <v>0.79776549112750295</v>
      </c>
      <c r="E780">
        <v>0.78611238731393662</v>
      </c>
      <c r="F780">
        <v>0.96479835627299226</v>
      </c>
      <c r="G780">
        <v>1.437705681861402</v>
      </c>
      <c r="H780">
        <v>0.36974148383316119</v>
      </c>
      <c r="I780">
        <v>0.67701896103175285</v>
      </c>
      <c r="J780">
        <v>0.75271034978841789</v>
      </c>
      <c r="K780">
        <v>2.1437120790808191</v>
      </c>
      <c r="L780">
        <v>3.253821166020761</v>
      </c>
      <c r="M780">
        <v>0.41334423271688392</v>
      </c>
      <c r="N780">
        <v>0.2168004438554291</v>
      </c>
      <c r="O780">
        <v>0.9353249943909937</v>
      </c>
      <c r="P780">
        <v>0.16509427292836809</v>
      </c>
      <c r="Q780">
        <v>1.906363585585632</v>
      </c>
      <c r="R780">
        <v>1.057309028489017</v>
      </c>
      <c r="S780">
        <v>0.64479890703997189</v>
      </c>
      <c r="T780">
        <v>1.1155830607631789</v>
      </c>
      <c r="U780">
        <v>0</v>
      </c>
      <c r="V780">
        <v>1.3898081635403341</v>
      </c>
      <c r="W780">
        <v>0.22892016685316741</v>
      </c>
      <c r="X780">
        <v>1.445744406806158</v>
      </c>
      <c r="Y780">
        <v>0.89456251444335855</v>
      </c>
      <c r="Z780">
        <v>1.267484192033913</v>
      </c>
      <c r="AA780">
        <v>0.51989998479327171</v>
      </c>
      <c r="AB780">
        <v>1.4904942231121721</v>
      </c>
      <c r="AC780">
        <v>1.1543111783024791</v>
      </c>
      <c r="AD780">
        <v>2.3802032065153038</v>
      </c>
      <c r="AE780">
        <v>1.160368217022167</v>
      </c>
      <c r="AF780">
        <v>1.0974614312263371</v>
      </c>
      <c r="AG780">
        <v>0.79636395366323776</v>
      </c>
      <c r="AH780" t="s">
        <v>200</v>
      </c>
      <c r="AI780" s="1">
        <v>44348</v>
      </c>
      <c r="AJ780" t="s">
        <v>43</v>
      </c>
      <c r="AK780">
        <v>11</v>
      </c>
    </row>
    <row r="781" spans="1:37" x14ac:dyDescent="0.25">
      <c r="A781">
        <v>44357</v>
      </c>
      <c r="B781">
        <v>0.69540874704612921</v>
      </c>
      <c r="C781">
        <v>0.33531499594973518</v>
      </c>
      <c r="D781">
        <v>1.0320335731442749</v>
      </c>
      <c r="E781">
        <v>0.1855926898931215</v>
      </c>
      <c r="F781">
        <v>8.7481759391252675E-2</v>
      </c>
      <c r="G781">
        <v>0.38525697376214058</v>
      </c>
      <c r="H781">
        <v>1.9859490295389921</v>
      </c>
      <c r="I781">
        <v>0.30660564669676188</v>
      </c>
      <c r="J781">
        <v>1.8842252409594799E-2</v>
      </c>
      <c r="K781">
        <v>0.20344305913501601</v>
      </c>
      <c r="L781">
        <v>1.7895788495255052E-2</v>
      </c>
      <c r="M781">
        <v>0.13027148257980961</v>
      </c>
      <c r="N781">
        <v>1.437616360399812</v>
      </c>
      <c r="O781">
        <v>0.60894614849170459</v>
      </c>
      <c r="P781">
        <v>8.666825644431346E-2</v>
      </c>
      <c r="Q781">
        <v>1.6123567115490879E-2</v>
      </c>
      <c r="R781">
        <v>0.5989972282862186</v>
      </c>
      <c r="S781">
        <v>9.3533772950180394E-2</v>
      </c>
      <c r="T781">
        <v>0.25058190845618211</v>
      </c>
      <c r="U781">
        <v>16.863231129670179</v>
      </c>
      <c r="V781">
        <v>0.1812037793593794</v>
      </c>
      <c r="W781">
        <v>0.85466658908659943</v>
      </c>
      <c r="X781">
        <v>0.44345334363618488</v>
      </c>
      <c r="Y781">
        <v>6.4686344022670608E-2</v>
      </c>
      <c r="Z781">
        <v>0.58016854323490752</v>
      </c>
      <c r="AA781">
        <v>1.2154040497256799</v>
      </c>
      <c r="AB781">
        <v>0.28525373666058029</v>
      </c>
      <c r="AC781">
        <v>0.2132808054576909</v>
      </c>
      <c r="AD781">
        <v>3.9617008742830112E-2</v>
      </c>
      <c r="AE781">
        <v>0.72554654976517463</v>
      </c>
      <c r="AF781">
        <v>1.0665449009569929</v>
      </c>
      <c r="AG781">
        <v>0.15173585495849001</v>
      </c>
      <c r="AH781" t="s">
        <v>200</v>
      </c>
      <c r="AI781" s="1">
        <v>44348</v>
      </c>
      <c r="AJ781" t="s">
        <v>38</v>
      </c>
      <c r="AK781">
        <v>10</v>
      </c>
    </row>
    <row r="782" spans="1:37" x14ac:dyDescent="0.25">
      <c r="A782">
        <v>44356</v>
      </c>
      <c r="B782">
        <v>0.86521000852663532</v>
      </c>
      <c r="C782">
        <v>8.1542621550048291E-3</v>
      </c>
      <c r="D782">
        <v>0.27891582216036331</v>
      </c>
      <c r="E782">
        <v>0.29698288152756108</v>
      </c>
      <c r="F782">
        <v>0.16124879147397961</v>
      </c>
      <c r="G782">
        <v>4.752325104596963</v>
      </c>
      <c r="H782">
        <v>0.79420112222564321</v>
      </c>
      <c r="I782">
        <v>0.37956213110583242</v>
      </c>
      <c r="J782">
        <v>0.41442788599081348</v>
      </c>
      <c r="K782">
        <v>0.49856141846041552</v>
      </c>
      <c r="L782">
        <v>9.4951324474375973E-2</v>
      </c>
      <c r="M782">
        <v>0.46567629621299722</v>
      </c>
      <c r="N782">
        <v>0.44876169747114492</v>
      </c>
      <c r="O782">
        <v>0.16867571468192949</v>
      </c>
      <c r="P782">
        <v>7.6595005211125292E-2</v>
      </c>
      <c r="Q782">
        <v>1.4079936152419099</v>
      </c>
      <c r="R782">
        <v>0.4119319702766352</v>
      </c>
      <c r="S782">
        <v>0.22179915612157289</v>
      </c>
      <c r="T782">
        <v>8.9722242575071109E-2</v>
      </c>
      <c r="U782">
        <v>0.58764917176613563</v>
      </c>
      <c r="V782">
        <v>0.23994642204870009</v>
      </c>
      <c r="W782">
        <v>1.1506298917592011</v>
      </c>
      <c r="X782">
        <v>0.29517295952845563</v>
      </c>
      <c r="Y782">
        <v>1.5175315806629339</v>
      </c>
      <c r="Z782">
        <v>1.1209875888600589</v>
      </c>
      <c r="AA782">
        <v>0.3928073346963224</v>
      </c>
      <c r="AB782">
        <v>0.5235635845176545</v>
      </c>
      <c r="AC782">
        <v>0.65113102866027361</v>
      </c>
      <c r="AD782">
        <v>0.80089364761623028</v>
      </c>
      <c r="AE782">
        <v>0.89326670166444544</v>
      </c>
      <c r="AF782">
        <v>0.84214049068186947</v>
      </c>
      <c r="AG782">
        <v>0.56557240616274584</v>
      </c>
      <c r="AH782" t="s">
        <v>200</v>
      </c>
      <c r="AI782" s="1">
        <v>44348</v>
      </c>
      <c r="AJ782" t="s">
        <v>39</v>
      </c>
      <c r="AK782">
        <v>9</v>
      </c>
    </row>
    <row r="783" spans="1:37" x14ac:dyDescent="0.25">
      <c r="A783">
        <v>44355</v>
      </c>
      <c r="B783">
        <v>0.2142386058473828</v>
      </c>
      <c r="C783">
        <v>4.7166656303344499E-4</v>
      </c>
      <c r="D783">
        <v>0</v>
      </c>
      <c r="E783">
        <v>4.4419696479285439E-2</v>
      </c>
      <c r="F783">
        <v>8.3815931330016001E-4</v>
      </c>
      <c r="G783">
        <v>0.42522421258511028</v>
      </c>
      <c r="H783">
        <v>2.9470202160218791E-4</v>
      </c>
      <c r="I783">
        <v>0.34535190835572099</v>
      </c>
      <c r="J783">
        <v>2.906639150399605E-3</v>
      </c>
      <c r="K783">
        <v>0.1746372531734765</v>
      </c>
      <c r="L783">
        <v>1.5465097173445119</v>
      </c>
      <c r="M783">
        <v>2.4893688071871531E-3</v>
      </c>
      <c r="N783">
        <v>1.5842987554517868E-2</v>
      </c>
      <c r="O783">
        <v>0.99695533656508417</v>
      </c>
      <c r="P783">
        <v>0.63837049774104659</v>
      </c>
      <c r="Q783">
        <v>0.2005390583965409</v>
      </c>
      <c r="R783">
        <v>0.23299391532999661</v>
      </c>
      <c r="S783">
        <v>6.5821962110539922E-3</v>
      </c>
      <c r="T783">
        <v>0.1640409304412816</v>
      </c>
      <c r="U783">
        <v>0</v>
      </c>
      <c r="V783">
        <v>0.13799361603421439</v>
      </c>
      <c r="W783">
        <v>3.5030548848023341E-2</v>
      </c>
      <c r="X783">
        <v>3.5651769413678827E-2</v>
      </c>
      <c r="Y783">
        <v>0.1623985057935006</v>
      </c>
      <c r="Z783">
        <v>0.11025472849308569</v>
      </c>
      <c r="AA783">
        <v>0.1700377288327917</v>
      </c>
      <c r="AB783">
        <v>0.278817111449216</v>
      </c>
      <c r="AC783">
        <v>0.17814498205219409</v>
      </c>
      <c r="AD783">
        <v>5.4127061276556426E-4</v>
      </c>
      <c r="AE783">
        <v>0.1000295834119786</v>
      </c>
      <c r="AF783">
        <v>0.1990114676461022</v>
      </c>
      <c r="AG783">
        <v>0.39574771160478622</v>
      </c>
      <c r="AH783" t="s">
        <v>200</v>
      </c>
      <c r="AI783" s="1">
        <v>44348</v>
      </c>
      <c r="AJ783" t="s">
        <v>40</v>
      </c>
      <c r="AK783">
        <v>8</v>
      </c>
    </row>
    <row r="784" spans="1:37" x14ac:dyDescent="0.25">
      <c r="A784">
        <v>44354</v>
      </c>
      <c r="B784">
        <v>0.70475884375670894</v>
      </c>
      <c r="C784">
        <v>0.14036345400598241</v>
      </c>
      <c r="D784">
        <v>0.58702480464868256</v>
      </c>
      <c r="E784">
        <v>0.28442944052872049</v>
      </c>
      <c r="F784">
        <v>0.2905546445093185</v>
      </c>
      <c r="G784">
        <v>0.14259876972932689</v>
      </c>
      <c r="H784">
        <v>2.274973751899557</v>
      </c>
      <c r="I784">
        <v>0.4390260450295535</v>
      </c>
      <c r="J784">
        <v>0.43842924707785008</v>
      </c>
      <c r="K784">
        <v>0.21962418456535349</v>
      </c>
      <c r="L784">
        <v>6.34418998878132</v>
      </c>
      <c r="M784">
        <v>8.1044170252081438E-2</v>
      </c>
      <c r="N784">
        <v>0.53735028418077513</v>
      </c>
      <c r="O784">
        <v>0.3961131174405112</v>
      </c>
      <c r="P784">
        <v>0.75902176807365662</v>
      </c>
      <c r="Q784">
        <v>0.1663271339675399</v>
      </c>
      <c r="R784">
        <v>0.14183318018242599</v>
      </c>
      <c r="S784">
        <v>0.68960879928699226</v>
      </c>
      <c r="T784">
        <v>0.13128879300465249</v>
      </c>
      <c r="U784">
        <v>0.43943717332068949</v>
      </c>
      <c r="V784">
        <v>0.63106036037093338</v>
      </c>
      <c r="W784">
        <v>0.1127804072858351</v>
      </c>
      <c r="X784">
        <v>6.8922399616668892E-2</v>
      </c>
      <c r="Y784">
        <v>1.95440337505475</v>
      </c>
      <c r="Z784">
        <v>0.28954183556415602</v>
      </c>
      <c r="AA784">
        <v>0.83639911460718042</v>
      </c>
      <c r="AB784">
        <v>0.52520514732758239</v>
      </c>
      <c r="AC784">
        <v>1.865818799091989</v>
      </c>
      <c r="AD784">
        <v>0.24243319793084109</v>
      </c>
      <c r="AE784">
        <v>0.28053437378446028</v>
      </c>
      <c r="AF784">
        <v>0.75599377853831229</v>
      </c>
      <c r="AG784">
        <v>0.80347893615615851</v>
      </c>
      <c r="AH784" t="s">
        <v>200</v>
      </c>
      <c r="AI784" s="1">
        <v>44348</v>
      </c>
      <c r="AJ784" t="s">
        <v>41</v>
      </c>
      <c r="AK784">
        <v>7</v>
      </c>
    </row>
    <row r="785" spans="1:37" x14ac:dyDescent="0.25">
      <c r="A785">
        <v>44351</v>
      </c>
      <c r="B785">
        <v>2.0694057227536402</v>
      </c>
      <c r="C785">
        <v>0.48740705308987659</v>
      </c>
      <c r="D785">
        <v>14.085197011049461</v>
      </c>
      <c r="E785">
        <v>1.4738326663328689</v>
      </c>
      <c r="F785">
        <v>3.6004686451697299</v>
      </c>
      <c r="G785">
        <v>0.87649124652032007</v>
      </c>
      <c r="H785">
        <v>1.5410336394110249</v>
      </c>
      <c r="I785">
        <v>0.60070404018491697</v>
      </c>
      <c r="J785">
        <v>15.23650293296186</v>
      </c>
      <c r="K785">
        <v>0.14508701442901831</v>
      </c>
      <c r="L785">
        <v>0.39577496203965429</v>
      </c>
      <c r="M785">
        <v>0.57503209723539317</v>
      </c>
      <c r="N785">
        <v>0.38353219376837361</v>
      </c>
      <c r="O785">
        <v>0.35798348081241338</v>
      </c>
      <c r="P785">
        <v>1.3905928549745969</v>
      </c>
      <c r="Q785">
        <v>0.72699147147136611</v>
      </c>
      <c r="R785">
        <v>4.0389222162526224</v>
      </c>
      <c r="S785">
        <v>1.433398525728846</v>
      </c>
      <c r="T785">
        <v>0.17358623249410721</v>
      </c>
      <c r="U785">
        <v>0.77664220946374107</v>
      </c>
      <c r="V785">
        <v>1.260467662244678</v>
      </c>
      <c r="W785">
        <v>1.4128770200118079</v>
      </c>
      <c r="X785">
        <v>0.68531352467991802</v>
      </c>
      <c r="Y785">
        <v>7.19708308994079</v>
      </c>
      <c r="Z785">
        <v>1.743777775336699</v>
      </c>
      <c r="AA785">
        <v>1.910821977419124</v>
      </c>
      <c r="AB785">
        <v>0.98514434924512817</v>
      </c>
      <c r="AC785">
        <v>4.1045913132832261</v>
      </c>
      <c r="AD785">
        <v>0.56597533469387695</v>
      </c>
      <c r="AE785">
        <v>1.502102711421162</v>
      </c>
      <c r="AF785">
        <v>2.645361170420546</v>
      </c>
      <c r="AG785">
        <v>1.46069952484175</v>
      </c>
      <c r="AH785" t="s">
        <v>201</v>
      </c>
      <c r="AI785" s="1">
        <v>44348</v>
      </c>
      <c r="AJ785" t="s">
        <v>43</v>
      </c>
      <c r="AK785">
        <v>4</v>
      </c>
    </row>
    <row r="786" spans="1:37" x14ac:dyDescent="0.25">
      <c r="A786">
        <v>44350</v>
      </c>
      <c r="B786">
        <v>3.2073639224542632</v>
      </c>
      <c r="C786">
        <v>0.95329666662450585</v>
      </c>
      <c r="D786">
        <v>1.495468923165481</v>
      </c>
      <c r="E786">
        <v>2.578187089332824</v>
      </c>
      <c r="F786">
        <v>0.34361311793964461</v>
      </c>
      <c r="G786">
        <v>8.5563143883800645</v>
      </c>
      <c r="H786">
        <v>1.9601342148846801</v>
      </c>
      <c r="I786">
        <v>3.5455723571862499</v>
      </c>
      <c r="J786">
        <v>0.22227394715773829</v>
      </c>
      <c r="K786">
        <v>0.88486058662251532</v>
      </c>
      <c r="L786">
        <v>2.96807941694725</v>
      </c>
      <c r="M786">
        <v>3.234256350349475</v>
      </c>
      <c r="N786">
        <v>2.819435514375265</v>
      </c>
      <c r="O786">
        <v>2.588082350852829</v>
      </c>
      <c r="P786">
        <v>3.1815072723585751</v>
      </c>
      <c r="Q786">
        <v>2.328104361908355</v>
      </c>
      <c r="R786">
        <v>6.24759891534495</v>
      </c>
      <c r="S786">
        <v>9.7040401312346466E-2</v>
      </c>
      <c r="T786">
        <v>2.500121559689644</v>
      </c>
      <c r="U786">
        <v>6.1138533014184357</v>
      </c>
      <c r="V786">
        <v>1.64374389522227</v>
      </c>
      <c r="W786">
        <v>1.7485651606754249</v>
      </c>
      <c r="X786">
        <v>2.172389946960366</v>
      </c>
      <c r="Y786">
        <v>1.498565349794285</v>
      </c>
      <c r="Z786">
        <v>3.4181076099568291</v>
      </c>
      <c r="AA786">
        <v>3.0472771093910431</v>
      </c>
      <c r="AB786">
        <v>2.2364395789905802</v>
      </c>
      <c r="AC786">
        <v>3.4021121809609549</v>
      </c>
      <c r="AD786">
        <v>1.4018980817757529</v>
      </c>
      <c r="AE786">
        <v>2.5678433045042048</v>
      </c>
      <c r="AF786">
        <v>3.1507948367491312</v>
      </c>
      <c r="AG786">
        <v>3.919724672823508</v>
      </c>
      <c r="AH786" t="s">
        <v>201</v>
      </c>
      <c r="AI786" s="1">
        <v>44348</v>
      </c>
      <c r="AJ786" t="s">
        <v>38</v>
      </c>
      <c r="AK786">
        <v>3</v>
      </c>
    </row>
    <row r="787" spans="1:37" x14ac:dyDescent="0.25">
      <c r="A787">
        <v>44349</v>
      </c>
      <c r="B787">
        <v>2.7320536719986648</v>
      </c>
      <c r="C787">
        <v>0.19819733209603649</v>
      </c>
      <c r="D787">
        <v>8.1099735919054033E-2</v>
      </c>
      <c r="E787">
        <v>1.34012649525393</v>
      </c>
      <c r="F787">
        <v>2.7318659625130031</v>
      </c>
      <c r="G787">
        <v>4.8568985094115904</v>
      </c>
      <c r="H787">
        <v>3.2815329538131501</v>
      </c>
      <c r="I787">
        <v>3.3198745084745389</v>
      </c>
      <c r="J787">
        <v>1.740079241100849</v>
      </c>
      <c r="K787">
        <v>3.931884146756162</v>
      </c>
      <c r="L787">
        <v>0.1785195704163923</v>
      </c>
      <c r="M787">
        <v>2.8672070501715949</v>
      </c>
      <c r="N787">
        <v>3.5659015242550751</v>
      </c>
      <c r="O787">
        <v>5.3956725729319919</v>
      </c>
      <c r="P787">
        <v>2.985905443595438</v>
      </c>
      <c r="Q787">
        <v>0.5458353968511368</v>
      </c>
      <c r="R787">
        <v>1.0780008263751819</v>
      </c>
      <c r="S787">
        <v>0.12983050253947459</v>
      </c>
      <c r="T787">
        <v>1.8095381107175099</v>
      </c>
      <c r="U787">
        <v>1.459150734667235</v>
      </c>
      <c r="V787">
        <v>1.886025887709299</v>
      </c>
      <c r="W787">
        <v>1.205121195166357</v>
      </c>
      <c r="X787">
        <v>1.0044144262617321</v>
      </c>
      <c r="Y787">
        <v>0.73170793254488742</v>
      </c>
      <c r="Z787">
        <v>2.161030044243641</v>
      </c>
      <c r="AA787">
        <v>3.403743738379315</v>
      </c>
      <c r="AB787">
        <v>2.510515290770194</v>
      </c>
      <c r="AC787">
        <v>1.555353016674446</v>
      </c>
      <c r="AD787">
        <v>2.602361408661066</v>
      </c>
      <c r="AE787">
        <v>2.006297502708589</v>
      </c>
      <c r="AF787">
        <v>2.718307143538254</v>
      </c>
      <c r="AG787">
        <v>2.400275421308502</v>
      </c>
      <c r="AH787" t="s">
        <v>201</v>
      </c>
      <c r="AI787" s="1">
        <v>44348</v>
      </c>
      <c r="AJ787" t="s">
        <v>39</v>
      </c>
      <c r="AK787">
        <v>2</v>
      </c>
    </row>
    <row r="788" spans="1:37" x14ac:dyDescent="0.25">
      <c r="A788">
        <v>44348</v>
      </c>
      <c r="B788">
        <v>0.91405078060466549</v>
      </c>
      <c r="C788">
        <v>0.53876880960611873</v>
      </c>
      <c r="D788">
        <v>2.4753585260591269E-4</v>
      </c>
      <c r="E788">
        <v>0.96124487378666446</v>
      </c>
      <c r="F788">
        <v>0.64003037897530868</v>
      </c>
      <c r="G788">
        <v>1.849244503142083</v>
      </c>
      <c r="H788">
        <v>0.22578306870796119</v>
      </c>
      <c r="I788">
        <v>0.39304097556836209</v>
      </c>
      <c r="J788">
        <v>0.27088212401623118</v>
      </c>
      <c r="K788">
        <v>0.8213159704991172</v>
      </c>
      <c r="L788">
        <v>3.6323539811390547E-2</v>
      </c>
      <c r="M788">
        <v>0.45681037846362399</v>
      </c>
      <c r="N788">
        <v>0.38856892680765143</v>
      </c>
      <c r="O788">
        <v>1.971300480400507</v>
      </c>
      <c r="P788">
        <v>0.92697797693026807</v>
      </c>
      <c r="Q788">
        <v>0.14526889845185731</v>
      </c>
      <c r="R788">
        <v>1.341192207731058E-2</v>
      </c>
      <c r="S788">
        <v>0.117058072402327</v>
      </c>
      <c r="T788">
        <v>0.30628645457973408</v>
      </c>
      <c r="U788">
        <v>8.2776788350840767E-3</v>
      </c>
      <c r="V788">
        <v>0.32966951130453592</v>
      </c>
      <c r="W788">
        <v>5.6362892703881118E-2</v>
      </c>
      <c r="X788">
        <v>1.2112467598351631</v>
      </c>
      <c r="Y788">
        <v>5.5359403481140677E-2</v>
      </c>
      <c r="Z788">
        <v>1.406265676102783</v>
      </c>
      <c r="AA788">
        <v>0.53016797816344408</v>
      </c>
      <c r="AB788">
        <v>0.53800704839815472</v>
      </c>
      <c r="AC788">
        <v>0.14009970440255859</v>
      </c>
      <c r="AD788">
        <v>0.32962195434242858</v>
      </c>
      <c r="AE788">
        <v>0.26732472619871778</v>
      </c>
      <c r="AF788">
        <v>0.92759671114748909</v>
      </c>
      <c r="AG788">
        <v>1.556567929247261</v>
      </c>
      <c r="AH788" t="s">
        <v>201</v>
      </c>
      <c r="AI788" s="1">
        <v>44348</v>
      </c>
      <c r="AJ788" t="s">
        <v>40</v>
      </c>
      <c r="AK788">
        <v>1</v>
      </c>
    </row>
    <row r="789" spans="1:37" x14ac:dyDescent="0.25">
      <c r="A789">
        <v>44347</v>
      </c>
      <c r="B789">
        <v>2.5268141874883892</v>
      </c>
      <c r="C789">
        <v>0.65056209862409198</v>
      </c>
      <c r="D789">
        <v>0.43919905796514408</v>
      </c>
      <c r="E789">
        <v>0.72225495528229711</v>
      </c>
      <c r="F789">
        <v>0.83159558513920218</v>
      </c>
      <c r="G789">
        <v>19.561425045629999</v>
      </c>
      <c r="H789">
        <v>0.75294217534495911</v>
      </c>
      <c r="I789">
        <v>0.18095126639602441</v>
      </c>
      <c r="J789">
        <v>13.68733763726159</v>
      </c>
      <c r="K789">
        <v>0.45111236430186752</v>
      </c>
      <c r="L789">
        <v>0.19473156594407709</v>
      </c>
      <c r="M789">
        <v>0.35029214076571902</v>
      </c>
      <c r="N789">
        <v>0.66574633890328272</v>
      </c>
      <c r="O789">
        <v>1.358253802001614E-2</v>
      </c>
      <c r="P789">
        <v>0.34021347084887699</v>
      </c>
      <c r="Q789">
        <v>4.1625335233888476</v>
      </c>
      <c r="R789">
        <v>0.1223301043723278</v>
      </c>
      <c r="S789">
        <v>1.991956794923315</v>
      </c>
      <c r="T789">
        <v>0.72795631497643065</v>
      </c>
      <c r="U789">
        <v>2.3142449086288419E-3</v>
      </c>
      <c r="V789">
        <v>0.37862972333308947</v>
      </c>
      <c r="W789">
        <v>0.33977559812537822</v>
      </c>
      <c r="X789">
        <v>0.99501515226261472</v>
      </c>
      <c r="Y789">
        <v>0.84353773576198732</v>
      </c>
      <c r="Z789">
        <v>3.599926565847801</v>
      </c>
      <c r="AA789">
        <v>1.4472999616433251</v>
      </c>
      <c r="AB789">
        <v>1.2755706693932389</v>
      </c>
      <c r="AC789">
        <v>0.75048893081362156</v>
      </c>
      <c r="AD789">
        <v>1.84740975171963</v>
      </c>
      <c r="AE789">
        <v>2.454134402919419</v>
      </c>
      <c r="AF789">
        <v>2.392104339402441</v>
      </c>
      <c r="AG789">
        <v>1.4314083942923499</v>
      </c>
      <c r="AH789" t="s">
        <v>201</v>
      </c>
      <c r="AI789" s="1">
        <v>44317</v>
      </c>
      <c r="AJ789" t="s">
        <v>41</v>
      </c>
      <c r="AK789">
        <v>31</v>
      </c>
    </row>
    <row r="790" spans="1:37" x14ac:dyDescent="0.25">
      <c r="A790">
        <v>44344</v>
      </c>
      <c r="B790">
        <v>1.461800156503781</v>
      </c>
      <c r="C790">
        <v>0.63016481987797779</v>
      </c>
      <c r="D790">
        <v>4.3738318036587613E-2</v>
      </c>
      <c r="E790">
        <v>0.35737398389031833</v>
      </c>
      <c r="F790">
        <v>0.82322161833752638</v>
      </c>
      <c r="G790">
        <v>7.031376000198116</v>
      </c>
      <c r="H790">
        <v>0.41259037574318552</v>
      </c>
      <c r="I790">
        <v>1.163352463506188</v>
      </c>
      <c r="J790">
        <v>4.3790696019126569</v>
      </c>
      <c r="K790">
        <v>0.93427247861421048</v>
      </c>
      <c r="L790">
        <v>0.33239338543713859</v>
      </c>
      <c r="M790">
        <v>0.28502431530315281</v>
      </c>
      <c r="N790">
        <v>0.91952256249158582</v>
      </c>
      <c r="O790">
        <v>0.2297957396410559</v>
      </c>
      <c r="P790">
        <v>1.251182598785878</v>
      </c>
      <c r="Q790">
        <v>3.8873173496903082</v>
      </c>
      <c r="R790">
        <v>1.6559986059806259E-2</v>
      </c>
      <c r="S790">
        <v>0.34984381003247772</v>
      </c>
      <c r="T790">
        <v>1.4105881190535821</v>
      </c>
      <c r="U790">
        <v>0.26132641180070321</v>
      </c>
      <c r="V790">
        <v>0.37245158894902047</v>
      </c>
      <c r="W790">
        <v>0.35960241449988839</v>
      </c>
      <c r="X790">
        <v>0.28834514670476419</v>
      </c>
      <c r="Y790">
        <v>1.208309857696322</v>
      </c>
      <c r="Z790">
        <v>1.417285029536816</v>
      </c>
      <c r="AA790">
        <v>1.5713670674689391</v>
      </c>
      <c r="AB790">
        <v>1.609053767134133</v>
      </c>
      <c r="AC790">
        <v>0.42675218793736791</v>
      </c>
      <c r="AD790">
        <v>1.2251474004351739</v>
      </c>
      <c r="AE790">
        <v>1.9069537619298389</v>
      </c>
      <c r="AF790">
        <v>1.1054458857592591</v>
      </c>
      <c r="AG790">
        <v>1.136252894735198</v>
      </c>
      <c r="AH790" t="s">
        <v>202</v>
      </c>
      <c r="AI790" s="1">
        <v>44317</v>
      </c>
      <c r="AJ790" t="s">
        <v>43</v>
      </c>
      <c r="AK790">
        <v>28</v>
      </c>
    </row>
    <row r="791" spans="1:37" x14ac:dyDescent="0.25">
      <c r="A791">
        <v>44343</v>
      </c>
      <c r="B791">
        <v>0.36208491529610137</v>
      </c>
      <c r="C791">
        <v>2.7801986682133472E-4</v>
      </c>
      <c r="D791">
        <v>4.3674211720644687E-2</v>
      </c>
      <c r="E791">
        <v>0.13277816869860851</v>
      </c>
      <c r="F791">
        <v>5.8881960423502657E-3</v>
      </c>
      <c r="G791">
        <v>0.22000218345341291</v>
      </c>
      <c r="H791">
        <v>6.2049663117562937E-3</v>
      </c>
      <c r="I791">
        <v>0.71372924736259602</v>
      </c>
      <c r="J791">
        <v>3.9818038029232963E-3</v>
      </c>
      <c r="K791">
        <v>0.11367571816114221</v>
      </c>
      <c r="L791">
        <v>0.1451828383841017</v>
      </c>
      <c r="M791">
        <v>3.1253904257508271E-2</v>
      </c>
      <c r="N791">
        <v>0.41726068383497039</v>
      </c>
      <c r="O791">
        <v>0.15861577221140771</v>
      </c>
      <c r="P791">
        <v>8.9767596454732673E-2</v>
      </c>
      <c r="Q791">
        <v>0.57311741055603693</v>
      </c>
      <c r="R791">
        <v>3.8016874148019977E-2</v>
      </c>
      <c r="S791">
        <v>0.16055186006241801</v>
      </c>
      <c r="T791">
        <v>0.20400138615333979</v>
      </c>
      <c r="U791">
        <v>0</v>
      </c>
      <c r="V791">
        <v>1.776959207389292E-2</v>
      </c>
      <c r="W791">
        <v>0.31647643601864672</v>
      </c>
      <c r="X791">
        <v>0.30730247407019212</v>
      </c>
      <c r="Y791">
        <v>0.1079756301175385</v>
      </c>
      <c r="Z791">
        <v>0.34978965415304297</v>
      </c>
      <c r="AA791">
        <v>0.29887923535040201</v>
      </c>
      <c r="AB791">
        <v>0.19490252947801701</v>
      </c>
      <c r="AC791">
        <v>7.5164734355061047E-2</v>
      </c>
      <c r="AD791">
        <v>3.5085505189030773E-2</v>
      </c>
      <c r="AE791">
        <v>0.1621130229463901</v>
      </c>
      <c r="AF791">
        <v>0.23911054202258389</v>
      </c>
      <c r="AG791">
        <v>0.7850833415626377</v>
      </c>
      <c r="AH791" t="s">
        <v>202</v>
      </c>
      <c r="AI791" s="1">
        <v>44317</v>
      </c>
      <c r="AJ791" t="s">
        <v>38</v>
      </c>
      <c r="AK791">
        <v>27</v>
      </c>
    </row>
    <row r="792" spans="1:37" x14ac:dyDescent="0.25">
      <c r="A792">
        <v>44342</v>
      </c>
      <c r="B792">
        <v>0.61345988721856526</v>
      </c>
      <c r="C792">
        <v>4.1494841447732182E-2</v>
      </c>
      <c r="D792">
        <v>0.13253223143888179</v>
      </c>
      <c r="E792">
        <v>0.26041693216703971</v>
      </c>
      <c r="F792">
        <v>0.32721618349691989</v>
      </c>
      <c r="G792">
        <v>0.27299642381321071</v>
      </c>
      <c r="H792">
        <v>0.20966681690903069</v>
      </c>
      <c r="I792">
        <v>0.12307218264057899</v>
      </c>
      <c r="J792">
        <v>0.292146755408766</v>
      </c>
      <c r="K792">
        <v>5.724067620830868E-2</v>
      </c>
      <c r="L792">
        <v>0.22467677521982929</v>
      </c>
      <c r="M792">
        <v>9.3087416763303968E-3</v>
      </c>
      <c r="N792">
        <v>0.59077885683071574</v>
      </c>
      <c r="O792">
        <v>0.91336739622000029</v>
      </c>
      <c r="P792">
        <v>0.4256024333847982</v>
      </c>
      <c r="Q792">
        <v>1.651892550684767</v>
      </c>
      <c r="R792">
        <v>0.38564004286359849</v>
      </c>
      <c r="S792">
        <v>1.1004527920717979E-2</v>
      </c>
      <c r="T792">
        <v>0.53960316271408992</v>
      </c>
      <c r="U792">
        <v>3.4223268192625921E-4</v>
      </c>
      <c r="V792">
        <v>0.26622935655053742</v>
      </c>
      <c r="W792">
        <v>0.76842987960434483</v>
      </c>
      <c r="X792">
        <v>8.7089948474121784E-2</v>
      </c>
      <c r="Y792">
        <v>1.542931838423649</v>
      </c>
      <c r="Z792">
        <v>0.3844444053001444</v>
      </c>
      <c r="AA792">
        <v>0.48187772936141282</v>
      </c>
      <c r="AB792">
        <v>0.77900685792083946</v>
      </c>
      <c r="AC792">
        <v>0.26620844481718392</v>
      </c>
      <c r="AD792">
        <v>0.64454771414824097</v>
      </c>
      <c r="AE792">
        <v>0.27117225323989358</v>
      </c>
      <c r="AF792">
        <v>0.55578801185838389</v>
      </c>
      <c r="AG792">
        <v>0.66914367158744292</v>
      </c>
      <c r="AH792" t="s">
        <v>202</v>
      </c>
      <c r="AI792" s="1">
        <v>44317</v>
      </c>
      <c r="AJ792" t="s">
        <v>39</v>
      </c>
      <c r="AK792">
        <v>26</v>
      </c>
    </row>
    <row r="793" spans="1:37" x14ac:dyDescent="0.25">
      <c r="A793">
        <v>44341</v>
      </c>
      <c r="B793">
        <v>0.69017623435907072</v>
      </c>
      <c r="C793">
        <v>0.33156131391160137</v>
      </c>
      <c r="D793">
        <v>1.903121097419084</v>
      </c>
      <c r="E793">
        <v>0.1272151994566143</v>
      </c>
      <c r="F793">
        <v>4.5292584306797723E-2</v>
      </c>
      <c r="G793">
        <v>1.561380205563091</v>
      </c>
      <c r="H793">
        <v>0.2500102543956253</v>
      </c>
      <c r="I793">
        <v>0.23195865511326549</v>
      </c>
      <c r="J793">
        <v>1.2266842451183571</v>
      </c>
      <c r="K793">
        <v>8.0349416489994413E-2</v>
      </c>
      <c r="L793">
        <v>6.2348219640169629E-2</v>
      </c>
      <c r="M793">
        <v>0.35658691072662813</v>
      </c>
      <c r="N793">
        <v>0.3634732868323412</v>
      </c>
      <c r="O793">
        <v>7.6098868492831151E-2</v>
      </c>
      <c r="P793">
        <v>0.43668386989665497</v>
      </c>
      <c r="Q793">
        <v>1.268303895680295</v>
      </c>
      <c r="R793">
        <v>3.1730650312306068E-4</v>
      </c>
      <c r="S793">
        <v>1.713900329832591</v>
      </c>
      <c r="T793">
        <v>0.23255214739918309</v>
      </c>
      <c r="U793">
        <v>1.0789036590872611E-3</v>
      </c>
      <c r="V793">
        <v>0.34559488474314759</v>
      </c>
      <c r="W793">
        <v>0.1070565287736062</v>
      </c>
      <c r="X793">
        <v>0.1057079841777228</v>
      </c>
      <c r="Y793">
        <v>2.3429598431940262</v>
      </c>
      <c r="Z793">
        <v>0.61832583360174298</v>
      </c>
      <c r="AA793">
        <v>0.40354778380092299</v>
      </c>
      <c r="AB793">
        <v>0.46433545788453973</v>
      </c>
      <c r="AC793">
        <v>0.92835662535684693</v>
      </c>
      <c r="AD793">
        <v>0.48724202091716018</v>
      </c>
      <c r="AE793">
        <v>0.70667689576322534</v>
      </c>
      <c r="AF793">
        <v>0.59169346012474988</v>
      </c>
      <c r="AG793">
        <v>0.31779617692327722</v>
      </c>
      <c r="AH793" t="s">
        <v>202</v>
      </c>
      <c r="AI793" s="1">
        <v>44317</v>
      </c>
      <c r="AJ793" t="s">
        <v>40</v>
      </c>
      <c r="AK793">
        <v>25</v>
      </c>
    </row>
    <row r="794" spans="1:37" x14ac:dyDescent="0.25">
      <c r="A794">
        <v>44340</v>
      </c>
      <c r="B794">
        <v>1.172137904449476</v>
      </c>
      <c r="C794">
        <v>0.91837314903909706</v>
      </c>
      <c r="D794">
        <v>2.2940018803944709E-2</v>
      </c>
      <c r="E794">
        <v>1.7296182693052691</v>
      </c>
      <c r="F794">
        <v>1.8500661461606469</v>
      </c>
      <c r="G794">
        <v>0.35077739974460098</v>
      </c>
      <c r="H794">
        <v>2.7609841926780629</v>
      </c>
      <c r="I794">
        <v>0.26428593108864179</v>
      </c>
      <c r="J794">
        <v>0.72205967344098254</v>
      </c>
      <c r="K794">
        <v>1.1186025508105031</v>
      </c>
      <c r="L794">
        <v>0.14624736516474529</v>
      </c>
      <c r="M794">
        <v>0.36153223161228348</v>
      </c>
      <c r="N794">
        <v>3.858154674382237</v>
      </c>
      <c r="O794">
        <v>6.6731416339070468E-2</v>
      </c>
      <c r="P794">
        <v>0.16261637930028069</v>
      </c>
      <c r="Q794">
        <v>0.34389028731120003</v>
      </c>
      <c r="R794">
        <v>0.1096500494504536</v>
      </c>
      <c r="S794">
        <v>9.5439265965985998E-3</v>
      </c>
      <c r="T794">
        <v>0.24578574951627949</v>
      </c>
      <c r="U794">
        <v>0.17823263791946931</v>
      </c>
      <c r="V794">
        <v>0.22721299052476629</v>
      </c>
      <c r="W794">
        <v>1.784496924079426</v>
      </c>
      <c r="X794">
        <v>1.0883912499963659</v>
      </c>
      <c r="Y794">
        <v>0.90336591646209641</v>
      </c>
      <c r="Z794">
        <v>1.2429863854314209</v>
      </c>
      <c r="AA794">
        <v>1.397990888078638</v>
      </c>
      <c r="AB794">
        <v>0.74458026962396273</v>
      </c>
      <c r="AC794">
        <v>0.29728289040876921</v>
      </c>
      <c r="AD794">
        <v>0.66768642101563602</v>
      </c>
      <c r="AE794">
        <v>1.5360674031399879</v>
      </c>
      <c r="AF794">
        <v>1.187802459680821</v>
      </c>
      <c r="AG794">
        <v>0.42379558161159658</v>
      </c>
      <c r="AH794" t="s">
        <v>202</v>
      </c>
      <c r="AI794" s="1">
        <v>44317</v>
      </c>
      <c r="AJ794" t="s">
        <v>41</v>
      </c>
      <c r="AK794">
        <v>24</v>
      </c>
    </row>
    <row r="795" spans="1:37" x14ac:dyDescent="0.25">
      <c r="A795">
        <v>44337</v>
      </c>
      <c r="B795">
        <v>1.551965238016604</v>
      </c>
      <c r="C795">
        <v>0.44177402514872299</v>
      </c>
      <c r="D795">
        <v>2.1004083381025381E-2</v>
      </c>
      <c r="E795">
        <v>1.562627015651731</v>
      </c>
      <c r="F795">
        <v>1.9758279358597011</v>
      </c>
      <c r="G795">
        <v>0.84426960199301748</v>
      </c>
      <c r="H795">
        <v>0.58302149623232735</v>
      </c>
      <c r="I795">
        <v>0.47292495774080462</v>
      </c>
      <c r="J795">
        <v>2.6431932412995431</v>
      </c>
      <c r="K795">
        <v>1.274347174665351</v>
      </c>
      <c r="L795">
        <v>2.581783119237671</v>
      </c>
      <c r="M795">
        <v>0.43691750576405081</v>
      </c>
      <c r="N795">
        <v>1.200578073880425</v>
      </c>
      <c r="O795">
        <v>3.9315504975999609</v>
      </c>
      <c r="P795">
        <v>0.61263283487553111</v>
      </c>
      <c r="Q795">
        <v>0.79885862876489266</v>
      </c>
      <c r="R795">
        <v>0.23230890886148101</v>
      </c>
      <c r="S795">
        <v>0.35831438576314512</v>
      </c>
      <c r="T795">
        <v>0.23151223198131171</v>
      </c>
      <c r="U795">
        <v>7.4684439523210413</v>
      </c>
      <c r="V795">
        <v>0.2023321896659307</v>
      </c>
      <c r="W795">
        <v>0.48668208345754399</v>
      </c>
      <c r="X795">
        <v>1.1034600401888579</v>
      </c>
      <c r="Y795">
        <v>0.16532596235222641</v>
      </c>
      <c r="Z795">
        <v>1.390885552650436</v>
      </c>
      <c r="AA795">
        <v>1.4489338946040999</v>
      </c>
      <c r="AB795">
        <v>1.0752383114261701</v>
      </c>
      <c r="AC795">
        <v>0.74777006990123063</v>
      </c>
      <c r="AD795">
        <v>0.69042738122138314</v>
      </c>
      <c r="AE795">
        <v>0.80253767436986101</v>
      </c>
      <c r="AF795">
        <v>1.9031046578272759</v>
      </c>
      <c r="AG795">
        <v>1.04239205615605</v>
      </c>
      <c r="AH795" t="s">
        <v>203</v>
      </c>
      <c r="AI795" s="1">
        <v>44317</v>
      </c>
      <c r="AJ795" t="s">
        <v>43</v>
      </c>
      <c r="AK795">
        <v>21</v>
      </c>
    </row>
    <row r="796" spans="1:37" x14ac:dyDescent="0.25">
      <c r="A796">
        <v>44336</v>
      </c>
      <c r="B796">
        <v>1.27131314155405</v>
      </c>
      <c r="C796">
        <v>0.49832586389342209</v>
      </c>
      <c r="D796">
        <v>6.0987912855932608E-2</v>
      </c>
      <c r="E796">
        <v>0.50979164958557621</v>
      </c>
      <c r="F796">
        <v>0.1085376487488276</v>
      </c>
      <c r="G796">
        <v>4.5834554542755077</v>
      </c>
      <c r="H796">
        <v>0.68222688526085318</v>
      </c>
      <c r="I796">
        <v>0.95336087454053375</v>
      </c>
      <c r="J796">
        <v>0.37943611789303688</v>
      </c>
      <c r="K796">
        <v>2.7598203851774938</v>
      </c>
      <c r="L796">
        <v>1.1975517382693259</v>
      </c>
      <c r="M796">
        <v>0.22971037836750091</v>
      </c>
      <c r="N796">
        <v>0.30150301188833362</v>
      </c>
      <c r="O796">
        <v>1.29332797900902</v>
      </c>
      <c r="P796">
        <v>0.26005931598011273</v>
      </c>
      <c r="Q796">
        <v>1.651637839914843</v>
      </c>
      <c r="R796">
        <v>2.359597823161717E-2</v>
      </c>
      <c r="S796">
        <v>0.33834237671927297</v>
      </c>
      <c r="T796">
        <v>0.4524057611981287</v>
      </c>
      <c r="U796">
        <v>0.18109641729433279</v>
      </c>
      <c r="V796">
        <v>0.2905299420912531</v>
      </c>
      <c r="W796">
        <v>0.15191337055620499</v>
      </c>
      <c r="X796">
        <v>0.16756078548816719</v>
      </c>
      <c r="Y796">
        <v>2.0321112257607101</v>
      </c>
      <c r="Z796">
        <v>1.0344308355295011</v>
      </c>
      <c r="AA796">
        <v>0.74902219498119649</v>
      </c>
      <c r="AB796">
        <v>0.866522547135406</v>
      </c>
      <c r="AC796">
        <v>1.631595768134094</v>
      </c>
      <c r="AD796">
        <v>1.283127443837309</v>
      </c>
      <c r="AE796">
        <v>1.384667160450417</v>
      </c>
      <c r="AF796">
        <v>0.90124163227454246</v>
      </c>
      <c r="AG796">
        <v>0.7587109764652501</v>
      </c>
      <c r="AH796" t="s">
        <v>203</v>
      </c>
      <c r="AI796" s="1">
        <v>44317</v>
      </c>
      <c r="AJ796" t="s">
        <v>38</v>
      </c>
      <c r="AK796">
        <v>20</v>
      </c>
    </row>
    <row r="797" spans="1:37" x14ac:dyDescent="0.25">
      <c r="A797">
        <v>44335</v>
      </c>
      <c r="B797">
        <v>0.46249911999296711</v>
      </c>
      <c r="C797">
        <v>6.7436455116345217E-2</v>
      </c>
      <c r="D797">
        <v>1.055705983248024E-2</v>
      </c>
      <c r="E797">
        <v>0.2409761259026848</v>
      </c>
      <c r="F797">
        <v>3.562496592979099E-3</v>
      </c>
      <c r="G797">
        <v>0.73927449756319452</v>
      </c>
      <c r="H797">
        <v>0.4934103206782931</v>
      </c>
      <c r="I797">
        <v>0.24861060735181531</v>
      </c>
      <c r="J797">
        <v>9.8459088483032586E-2</v>
      </c>
      <c r="K797">
        <v>0.44852925685151518</v>
      </c>
      <c r="L797">
        <v>1.3620045965982629E-4</v>
      </c>
      <c r="M797">
        <v>1.1035614597512041E-2</v>
      </c>
      <c r="N797">
        <v>0.22085158514331441</v>
      </c>
      <c r="O797">
        <v>0.11469798646387661</v>
      </c>
      <c r="P797">
        <v>0.25352676071266211</v>
      </c>
      <c r="Q797">
        <v>1.3631852538822831</v>
      </c>
      <c r="R797">
        <v>6.5846386233114386E-4</v>
      </c>
      <c r="S797">
        <v>0.14978220333231429</v>
      </c>
      <c r="T797">
        <v>0.43849934753873082</v>
      </c>
      <c r="U797">
        <v>3.1803537777684812E-2</v>
      </c>
      <c r="V797">
        <v>4.5409427345195118E-2</v>
      </c>
      <c r="W797">
        <v>0.25552262917083751</v>
      </c>
      <c r="X797">
        <v>0.40589575420612112</v>
      </c>
      <c r="Y797">
        <v>0.57535796665686911</v>
      </c>
      <c r="Z797">
        <v>0.47567014632408111</v>
      </c>
      <c r="AA797">
        <v>0.34483224107324328</v>
      </c>
      <c r="AB797">
        <v>0.46017278591725319</v>
      </c>
      <c r="AC797">
        <v>0.13184517328805981</v>
      </c>
      <c r="AD797">
        <v>0.68780591577987138</v>
      </c>
      <c r="AE797">
        <v>0.53670250048134105</v>
      </c>
      <c r="AF797">
        <v>0.33854862881499381</v>
      </c>
      <c r="AG797">
        <v>0.29569065490878571</v>
      </c>
      <c r="AH797" t="s">
        <v>203</v>
      </c>
      <c r="AI797" s="1">
        <v>44317</v>
      </c>
      <c r="AJ797" t="s">
        <v>39</v>
      </c>
      <c r="AK797">
        <v>19</v>
      </c>
    </row>
    <row r="798" spans="1:37" x14ac:dyDescent="0.25">
      <c r="A798">
        <v>44334</v>
      </c>
      <c r="B798">
        <v>0.44749350129449489</v>
      </c>
      <c r="C798">
        <v>0.44317923236527218</v>
      </c>
      <c r="D798">
        <v>0.19825469701261789</v>
      </c>
      <c r="E798">
        <v>0.30690036020317629</v>
      </c>
      <c r="F798">
        <v>0.14207905407282551</v>
      </c>
      <c r="G798">
        <v>0.11372978134700749</v>
      </c>
      <c r="H798">
        <v>0.27793356719706042</v>
      </c>
      <c r="I798">
        <v>0.32240698647442828</v>
      </c>
      <c r="J798">
        <v>0.94549674488617741</v>
      </c>
      <c r="K798">
        <v>0.41028027688246438</v>
      </c>
      <c r="L798">
        <v>7.9696541005977659E-2</v>
      </c>
      <c r="M798">
        <v>2.0602718528104459E-2</v>
      </c>
      <c r="N798">
        <v>0.21344892837392149</v>
      </c>
      <c r="O798">
        <v>0.10882222154850391</v>
      </c>
      <c r="P798">
        <v>1.494751343583222</v>
      </c>
      <c r="Q798">
        <v>0.41461561423238608</v>
      </c>
      <c r="R798">
        <v>8.0527652943753136E-2</v>
      </c>
      <c r="S798">
        <v>0.45640564450228321</v>
      </c>
      <c r="T798">
        <v>5.5612072711147133E-2</v>
      </c>
      <c r="U798">
        <v>1.452067292165605E-2</v>
      </c>
      <c r="V798">
        <v>0.20229150916266031</v>
      </c>
      <c r="W798">
        <v>0.1520233442254251</v>
      </c>
      <c r="X798">
        <v>7.6946741429545648E-2</v>
      </c>
      <c r="Y798">
        <v>2.6497313396535039E-2</v>
      </c>
      <c r="Z798">
        <v>0.34458038295567378</v>
      </c>
      <c r="AA798">
        <v>0.59410585284981743</v>
      </c>
      <c r="AB798">
        <v>0.22645960647493429</v>
      </c>
      <c r="AC798">
        <v>0.11775015370725719</v>
      </c>
      <c r="AD798">
        <v>0.1434902073268739</v>
      </c>
      <c r="AE798">
        <v>0.33282465349962181</v>
      </c>
      <c r="AF798">
        <v>0.25107911962261498</v>
      </c>
      <c r="AG798">
        <v>0.61457527348277785</v>
      </c>
      <c r="AH798" t="s">
        <v>203</v>
      </c>
      <c r="AI798" s="1">
        <v>44317</v>
      </c>
      <c r="AJ798" t="s">
        <v>40</v>
      </c>
      <c r="AK798">
        <v>18</v>
      </c>
    </row>
    <row r="799" spans="1:37" x14ac:dyDescent="0.25">
      <c r="A799">
        <v>44333</v>
      </c>
      <c r="B799">
        <v>0.26444496077428831</v>
      </c>
      <c r="C799">
        <v>6.1247701301774253E-4</v>
      </c>
      <c r="D799">
        <v>0</v>
      </c>
      <c r="E799">
        <v>0.20846111916899479</v>
      </c>
      <c r="F799">
        <v>2.3655774201518109E-2</v>
      </c>
      <c r="G799">
        <v>0.37532026606089031</v>
      </c>
      <c r="H799">
        <v>0.17295799101309761</v>
      </c>
      <c r="I799">
        <v>0.26681968223637381</v>
      </c>
      <c r="J799">
        <v>1.8414842372510579E-2</v>
      </c>
      <c r="K799">
        <v>1.7761269395098919E-2</v>
      </c>
      <c r="L799">
        <v>5.7356640777066918E-2</v>
      </c>
      <c r="M799">
        <v>1.059867290523671E-3</v>
      </c>
      <c r="N799">
        <v>0.17526432270565909</v>
      </c>
      <c r="O799">
        <v>0.62091061191826424</v>
      </c>
      <c r="P799">
        <v>0.26459781942560517</v>
      </c>
      <c r="Q799">
        <v>7.3797661177673488E-2</v>
      </c>
      <c r="R799">
        <v>0.60403902678548249</v>
      </c>
      <c r="S799">
        <v>0.22458604253314901</v>
      </c>
      <c r="T799">
        <v>6.7998211612782834E-3</v>
      </c>
      <c r="U799">
        <v>0.93594931778161639</v>
      </c>
      <c r="V799">
        <v>0.33424768281527872</v>
      </c>
      <c r="W799">
        <v>3.7674833205899178E-2</v>
      </c>
      <c r="X799">
        <v>9.3858423298722488E-2</v>
      </c>
      <c r="Y799">
        <v>0.35006670680523672</v>
      </c>
      <c r="Z799">
        <v>0.24665676085910401</v>
      </c>
      <c r="AA799">
        <v>0.24398176520999179</v>
      </c>
      <c r="AB799">
        <v>0.16762568644385359</v>
      </c>
      <c r="AC799">
        <v>6.0710385598176583E-2</v>
      </c>
      <c r="AD799">
        <v>5.2882383958986149E-3</v>
      </c>
      <c r="AE799">
        <v>0.13136297082505749</v>
      </c>
      <c r="AF799">
        <v>0.26299438107353817</v>
      </c>
      <c r="AG799">
        <v>0.33835002126996477</v>
      </c>
      <c r="AH799" t="s">
        <v>203</v>
      </c>
      <c r="AI799" s="1">
        <v>44317</v>
      </c>
      <c r="AJ799" t="s">
        <v>41</v>
      </c>
      <c r="AK799">
        <v>17</v>
      </c>
    </row>
    <row r="800" spans="1:37" x14ac:dyDescent="0.25">
      <c r="A800">
        <v>44330</v>
      </c>
      <c r="B800">
        <v>0.47711502898283059</v>
      </c>
      <c r="C800">
        <v>0.26264231995965082</v>
      </c>
      <c r="D800">
        <v>4.1135513168400341E-2</v>
      </c>
      <c r="E800">
        <v>0.29787363670389749</v>
      </c>
      <c r="F800">
        <v>0.19716388450728009</v>
      </c>
      <c r="G800">
        <v>0.13058481575418271</v>
      </c>
      <c r="H800">
        <v>0.36663779780733557</v>
      </c>
      <c r="I800">
        <v>0.26669400127046572</v>
      </c>
      <c r="J800">
        <v>0.13258599819955111</v>
      </c>
      <c r="K800">
        <v>1.531844726455682E-2</v>
      </c>
      <c r="L800">
        <v>1.9457551056672889E-2</v>
      </c>
      <c r="M800">
        <v>0.1012611558889128</v>
      </c>
      <c r="N800">
        <v>1.5926605775977101</v>
      </c>
      <c r="O800">
        <v>8.1724872595341655E-2</v>
      </c>
      <c r="P800">
        <v>0.24711792515348999</v>
      </c>
      <c r="Q800">
        <v>0.66159692917414825</v>
      </c>
      <c r="R800">
        <v>3.7277901623884241E-4</v>
      </c>
      <c r="S800">
        <v>0.66383415510526889</v>
      </c>
      <c r="T800">
        <v>0.49605897867881671</v>
      </c>
      <c r="U800">
        <v>2.0361158250966911E-4</v>
      </c>
      <c r="V800">
        <v>0.1526707127414268</v>
      </c>
      <c r="W800">
        <v>3.2618249967133077E-2</v>
      </c>
      <c r="X800">
        <v>0.12603437184978961</v>
      </c>
      <c r="Y800">
        <v>1.3124856198682691E-2</v>
      </c>
      <c r="Z800">
        <v>0.38773052722535761</v>
      </c>
      <c r="AA800">
        <v>0.56317059055557239</v>
      </c>
      <c r="AB800">
        <v>0.44005942437423301</v>
      </c>
      <c r="AC800">
        <v>5.5354891810837567E-2</v>
      </c>
      <c r="AD800">
        <v>0.14731041279990109</v>
      </c>
      <c r="AE800">
        <v>0.45992621102750642</v>
      </c>
      <c r="AF800">
        <v>0.25987945655033767</v>
      </c>
      <c r="AG800">
        <v>0.78168939610275456</v>
      </c>
      <c r="AH800" t="s">
        <v>204</v>
      </c>
      <c r="AI800" s="1">
        <v>44317</v>
      </c>
      <c r="AJ800" t="s">
        <v>43</v>
      </c>
      <c r="AK800">
        <v>14</v>
      </c>
    </row>
    <row r="801" spans="1:37" x14ac:dyDescent="0.25">
      <c r="A801">
        <v>44329</v>
      </c>
      <c r="B801">
        <v>0.37670341291361209</v>
      </c>
      <c r="C801">
        <v>0.14671983427956281</v>
      </c>
      <c r="D801">
        <v>0.19662916758985299</v>
      </c>
      <c r="E801">
        <v>0.18060712080512481</v>
      </c>
      <c r="F801">
        <v>4.8627516135361641E-2</v>
      </c>
      <c r="G801">
        <v>0.86572468992651108</v>
      </c>
      <c r="H801">
        <v>5.3048589816607053E-2</v>
      </c>
      <c r="I801">
        <v>2.2421124847308571E-2</v>
      </c>
      <c r="J801">
        <v>8.1136470850046473E-3</v>
      </c>
      <c r="K801">
        <v>7.7841123627505823E-2</v>
      </c>
      <c r="L801">
        <v>1.4007342487017319E-4</v>
      </c>
      <c r="M801">
        <v>0.13580288377631761</v>
      </c>
      <c r="N801">
        <v>0.1339277132652387</v>
      </c>
      <c r="O801">
        <v>9.1681326044545888E-2</v>
      </c>
      <c r="P801">
        <v>4.2087683626003694</v>
      </c>
      <c r="Q801">
        <v>0.21979742242350131</v>
      </c>
      <c r="R801">
        <v>0.2274475561184035</v>
      </c>
      <c r="S801">
        <v>0.2667971142058822</v>
      </c>
      <c r="T801">
        <v>8.7097117564142415E-2</v>
      </c>
      <c r="U801">
        <v>3.8320196480870928E-4</v>
      </c>
      <c r="V801">
        <v>4.3478897440814769E-2</v>
      </c>
      <c r="W801">
        <v>8.9678638682567133E-2</v>
      </c>
      <c r="X801">
        <v>6.3195189062705714E-2</v>
      </c>
      <c r="Y801">
        <v>4.1865100289894316E-3</v>
      </c>
      <c r="Z801">
        <v>0.37370937364096568</v>
      </c>
      <c r="AA801">
        <v>0.33108242455567433</v>
      </c>
      <c r="AB801">
        <v>0.1249983854331235</v>
      </c>
      <c r="AC801">
        <v>7.4198233123808396E-2</v>
      </c>
      <c r="AD801">
        <v>7.2361534345951772E-2</v>
      </c>
      <c r="AE801">
        <v>0.21139656651785449</v>
      </c>
      <c r="AF801">
        <v>0.42965057675384749</v>
      </c>
      <c r="AG801">
        <v>0.2077580761232011</v>
      </c>
      <c r="AH801" t="s">
        <v>204</v>
      </c>
      <c r="AI801" s="1">
        <v>44317</v>
      </c>
      <c r="AJ801" t="s">
        <v>38</v>
      </c>
      <c r="AK801">
        <v>13</v>
      </c>
    </row>
    <row r="802" spans="1:37" x14ac:dyDescent="0.25">
      <c r="A802">
        <v>44328</v>
      </c>
      <c r="B802">
        <v>1.5268641894840329</v>
      </c>
      <c r="C802">
        <v>0.84986925619666798</v>
      </c>
      <c r="D802">
        <v>0.47247133523678542</v>
      </c>
      <c r="E802">
        <v>0.74704900185968248</v>
      </c>
      <c r="F802">
        <v>2.6144282206244731</v>
      </c>
      <c r="G802">
        <v>0.82329071433061629</v>
      </c>
      <c r="H802">
        <v>0.5524050733077206</v>
      </c>
      <c r="I802">
        <v>0.1495768194901341</v>
      </c>
      <c r="J802">
        <v>0.47926716729818097</v>
      </c>
      <c r="K802">
        <v>6.0356442333180569</v>
      </c>
      <c r="L802">
        <v>0.1175803579971791</v>
      </c>
      <c r="M802">
        <v>0.29134076846120749</v>
      </c>
      <c r="N802">
        <v>2.9510529849594409</v>
      </c>
      <c r="O802">
        <v>3.4712235235753379</v>
      </c>
      <c r="P802">
        <v>0.59127316366220239</v>
      </c>
      <c r="Q802">
        <v>1.1526195130852761</v>
      </c>
      <c r="R802">
        <v>3.4784065253641201E-3</v>
      </c>
      <c r="S802">
        <v>1.7157432132597159</v>
      </c>
      <c r="T802">
        <v>2.3468542542805571</v>
      </c>
      <c r="U802">
        <v>4.1979868161805634</v>
      </c>
      <c r="V802">
        <v>0.44191442429134742</v>
      </c>
      <c r="W802">
        <v>0.5034224923616013</v>
      </c>
      <c r="X802">
        <v>1.021721507720553</v>
      </c>
      <c r="Y802">
        <v>0.2472516451079908</v>
      </c>
      <c r="Z802">
        <v>1.0452594255189911</v>
      </c>
      <c r="AA802">
        <v>2.1590212101463462</v>
      </c>
      <c r="AB802">
        <v>1.805320697119188</v>
      </c>
      <c r="AC802">
        <v>0.37166625241143381</v>
      </c>
      <c r="AD802">
        <v>0.92943492305755693</v>
      </c>
      <c r="AE802">
        <v>1.443689102087637</v>
      </c>
      <c r="AF802">
        <v>1.4674354753452521</v>
      </c>
      <c r="AG802">
        <v>1.173725454965248</v>
      </c>
      <c r="AH802" t="s">
        <v>204</v>
      </c>
      <c r="AI802" s="1">
        <v>44317</v>
      </c>
      <c r="AJ802" t="s">
        <v>39</v>
      </c>
      <c r="AK802">
        <v>12</v>
      </c>
    </row>
    <row r="803" spans="1:37" x14ac:dyDescent="0.25">
      <c r="A803">
        <v>44327</v>
      </c>
      <c r="B803">
        <v>0.43620557759649647</v>
      </c>
      <c r="C803">
        <v>0.81846679164076985</v>
      </c>
      <c r="D803">
        <v>0.202151194711886</v>
      </c>
      <c r="E803">
        <v>0.21404419805872571</v>
      </c>
      <c r="F803">
        <v>0.21633308793653949</v>
      </c>
      <c r="G803">
        <v>2.3499335619626721E-2</v>
      </c>
      <c r="H803">
        <v>0.17587713141390021</v>
      </c>
      <c r="I803">
        <v>0.90618595999458729</v>
      </c>
      <c r="J803">
        <v>4.3680308532466322E-2</v>
      </c>
      <c r="K803">
        <v>7.5408436200164894E-2</v>
      </c>
      <c r="L803">
        <v>1.0956498696407331</v>
      </c>
      <c r="M803">
        <v>8.1167136586389937E-2</v>
      </c>
      <c r="N803">
        <v>0.14930037696407009</v>
      </c>
      <c r="O803">
        <v>0.12312620178355441</v>
      </c>
      <c r="P803">
        <v>0.47164682940998548</v>
      </c>
      <c r="Q803">
        <v>5.8826365084102321E-2</v>
      </c>
      <c r="R803">
        <v>0.22286593284468581</v>
      </c>
      <c r="S803">
        <v>3.0345198942645639E-2</v>
      </c>
      <c r="T803">
        <v>0.77987944087144367</v>
      </c>
      <c r="U803">
        <v>0.46479161070753749</v>
      </c>
      <c r="V803">
        <v>0.37983543474563553</v>
      </c>
      <c r="W803">
        <v>0.45158743697642389</v>
      </c>
      <c r="X803">
        <v>0.65943554125645054</v>
      </c>
      <c r="Y803">
        <v>0.79162742736363212</v>
      </c>
      <c r="Z803">
        <v>0.33606805642366683</v>
      </c>
      <c r="AA803">
        <v>0.3715314382576263</v>
      </c>
      <c r="AB803">
        <v>0.2949467047906269</v>
      </c>
      <c r="AC803">
        <v>0.39789619107303309</v>
      </c>
      <c r="AD803">
        <v>3.8361756271286088E-2</v>
      </c>
      <c r="AE803">
        <v>0.15831328796629471</v>
      </c>
      <c r="AF803">
        <v>0.57471840933889506</v>
      </c>
      <c r="AG803">
        <v>0.40990799201899442</v>
      </c>
      <c r="AH803" t="s">
        <v>204</v>
      </c>
      <c r="AI803" s="1">
        <v>44317</v>
      </c>
      <c r="AJ803" t="s">
        <v>40</v>
      </c>
      <c r="AK803">
        <v>11</v>
      </c>
    </row>
    <row r="804" spans="1:37" x14ac:dyDescent="0.25">
      <c r="A804">
        <v>44326</v>
      </c>
      <c r="B804">
        <v>1.241661917916383</v>
      </c>
      <c r="C804">
        <v>0.38612397210804028</v>
      </c>
      <c r="D804">
        <v>0.67078495188735976</v>
      </c>
      <c r="E804">
        <v>0.20256740427845721</v>
      </c>
      <c r="F804">
        <v>0.26326442065915018</v>
      </c>
      <c r="G804">
        <v>4.2432725276602916</v>
      </c>
      <c r="H804">
        <v>2.2823468310641291</v>
      </c>
      <c r="I804">
        <v>0.61107511402187376</v>
      </c>
      <c r="J804">
        <v>1.440184907787271</v>
      </c>
      <c r="K804">
        <v>1.31694933227345</v>
      </c>
      <c r="L804">
        <v>0.28494401153799548</v>
      </c>
      <c r="M804">
        <v>0.2229080246336036</v>
      </c>
      <c r="N804">
        <v>1.036708150009096</v>
      </c>
      <c r="O804">
        <v>0.42190174068339342</v>
      </c>
      <c r="P804">
        <v>1.465439503005364</v>
      </c>
      <c r="Q804">
        <v>1.2691515020441051</v>
      </c>
      <c r="R804">
        <v>0.2247557283942099</v>
      </c>
      <c r="S804">
        <v>7.7891345358040702</v>
      </c>
      <c r="T804">
        <v>1.2938472647013191</v>
      </c>
      <c r="U804">
        <v>0.20500205926252041</v>
      </c>
      <c r="V804">
        <v>1.617320863242226</v>
      </c>
      <c r="W804">
        <v>2.434511238186539</v>
      </c>
      <c r="X804">
        <v>0.1352202637801036</v>
      </c>
      <c r="Y804">
        <v>6.1424245993111443E-2</v>
      </c>
      <c r="Z804">
        <v>1.375815849878897</v>
      </c>
      <c r="AA804">
        <v>1.134685621973194</v>
      </c>
      <c r="AB804">
        <v>1.298355106815241</v>
      </c>
      <c r="AC804">
        <v>0.27958050601541851</v>
      </c>
      <c r="AD804">
        <v>1.8833801611964269</v>
      </c>
      <c r="AE804">
        <v>2.0265165044630051</v>
      </c>
      <c r="AF804">
        <v>0.98545021537846589</v>
      </c>
      <c r="AG804">
        <v>0.65263761501610462</v>
      </c>
      <c r="AH804" t="s">
        <v>204</v>
      </c>
      <c r="AI804" s="1">
        <v>44317</v>
      </c>
      <c r="AJ804" t="s">
        <v>41</v>
      </c>
      <c r="AK804">
        <v>10</v>
      </c>
    </row>
    <row r="805" spans="1:37" x14ac:dyDescent="0.25">
      <c r="A805">
        <v>44323</v>
      </c>
      <c r="B805">
        <v>0.28766664506160727</v>
      </c>
      <c r="C805">
        <v>2.7650945907298E-2</v>
      </c>
      <c r="D805">
        <v>3.7731245495072348E-2</v>
      </c>
      <c r="E805">
        <v>6.9938842566416803E-2</v>
      </c>
      <c r="F805">
        <v>0.2581791801017051</v>
      </c>
      <c r="G805">
        <v>0.1149503769887994</v>
      </c>
      <c r="H805">
        <v>0.1498304859979856</v>
      </c>
      <c r="I805">
        <v>9.4803126298250329E-2</v>
      </c>
      <c r="J805">
        <v>3.3122784181841662E-2</v>
      </c>
      <c r="K805">
        <v>0.1079058670566596</v>
      </c>
      <c r="L805">
        <v>0.1073947903154906</v>
      </c>
      <c r="M805">
        <v>6.7012726931473032E-2</v>
      </c>
      <c r="N805">
        <v>0.28013414354106692</v>
      </c>
      <c r="O805">
        <v>0.14317121119486509</v>
      </c>
      <c r="P805">
        <v>0.91373531548957132</v>
      </c>
      <c r="Q805">
        <v>0.50564284940765336</v>
      </c>
      <c r="R805">
        <v>6.5907008928557276E-2</v>
      </c>
      <c r="S805">
        <v>5.6062238525645496</v>
      </c>
      <c r="T805">
        <v>6.7732829000482928E-2</v>
      </c>
      <c r="U805">
        <v>0</v>
      </c>
      <c r="V805">
        <v>2.0369196458237641E-2</v>
      </c>
      <c r="W805">
        <v>0.16955901053374339</v>
      </c>
      <c r="X805">
        <v>0.16674705802413831</v>
      </c>
      <c r="Y805">
        <v>9.9492988627372441E-4</v>
      </c>
      <c r="Z805">
        <v>0.32390755874672927</v>
      </c>
      <c r="AA805">
        <v>0.24818244892631611</v>
      </c>
      <c r="AB805">
        <v>0.19532878621121591</v>
      </c>
      <c r="AC805">
        <v>5.2548281424380908E-2</v>
      </c>
      <c r="AD805">
        <v>0.26727107297452468</v>
      </c>
      <c r="AE805">
        <v>0.19392134886232371</v>
      </c>
      <c r="AF805">
        <v>0.26367661601228881</v>
      </c>
      <c r="AG805">
        <v>0.28414808569139383</v>
      </c>
      <c r="AH805" t="s">
        <v>205</v>
      </c>
      <c r="AI805" s="1">
        <v>44317</v>
      </c>
      <c r="AJ805" t="s">
        <v>43</v>
      </c>
      <c r="AK805">
        <v>7</v>
      </c>
    </row>
    <row r="806" spans="1:37" x14ac:dyDescent="0.25">
      <c r="A806">
        <v>44322</v>
      </c>
      <c r="B806">
        <v>0.38318276300236093</v>
      </c>
      <c r="C806">
        <v>1.97998768853671E-2</v>
      </c>
      <c r="D806">
        <v>2.2203388730889851E-4</v>
      </c>
      <c r="E806">
        <v>0.1748015203439604</v>
      </c>
      <c r="F806">
        <v>1.147915602591318E-3</v>
      </c>
      <c r="G806">
        <v>0.34395676392250679</v>
      </c>
      <c r="H806">
        <v>1.079233938739889</v>
      </c>
      <c r="I806">
        <v>0.55357115996078732</v>
      </c>
      <c r="J806">
        <v>9.1138106872470004E-4</v>
      </c>
      <c r="K806">
        <v>0.40408201102666819</v>
      </c>
      <c r="L806">
        <v>0.13236301781470261</v>
      </c>
      <c r="M806">
        <v>3.8174813986649757E-2</v>
      </c>
      <c r="N806">
        <v>1.736055378247019E-2</v>
      </c>
      <c r="O806">
        <v>8.8211781653469282E-2</v>
      </c>
      <c r="P806">
        <v>0.40810658084264367</v>
      </c>
      <c r="Q806">
        <v>0.97738073510543999</v>
      </c>
      <c r="R806">
        <v>0</v>
      </c>
      <c r="S806">
        <v>0.73291690783534202</v>
      </c>
      <c r="T806">
        <v>0.12190362423758461</v>
      </c>
      <c r="U806">
        <v>0.1380664274864116</v>
      </c>
      <c r="V806">
        <v>6.5442103802513266E-2</v>
      </c>
      <c r="W806">
        <v>8.8938945825676758E-3</v>
      </c>
      <c r="X806">
        <v>2.4949898065913259E-2</v>
      </c>
      <c r="Y806">
        <v>0.17768401466711151</v>
      </c>
      <c r="Z806">
        <v>0.27911749533065289</v>
      </c>
      <c r="AA806">
        <v>0.23442632669129129</v>
      </c>
      <c r="AB806">
        <v>0.42334094874519052</v>
      </c>
      <c r="AC806">
        <v>7.6770466452203534E-2</v>
      </c>
      <c r="AD806">
        <v>9.7425414540826941E-2</v>
      </c>
      <c r="AE806">
        <v>0.1151592169331002</v>
      </c>
      <c r="AF806">
        <v>0.34091015331696212</v>
      </c>
      <c r="AG806">
        <v>0.65180587693108449</v>
      </c>
      <c r="AH806" t="s">
        <v>205</v>
      </c>
      <c r="AI806" s="1">
        <v>44317</v>
      </c>
      <c r="AJ806" t="s">
        <v>38</v>
      </c>
      <c r="AK806">
        <v>6</v>
      </c>
    </row>
    <row r="807" spans="1:37" x14ac:dyDescent="0.25">
      <c r="A807">
        <v>44321</v>
      </c>
      <c r="B807">
        <v>1.420903065428603</v>
      </c>
      <c r="C807">
        <v>0.4437523218832517</v>
      </c>
      <c r="D807">
        <v>0.50139383769306356</v>
      </c>
      <c r="E807">
        <v>0.72972935277763729</v>
      </c>
      <c r="F807">
        <v>0.83741983619532501</v>
      </c>
      <c r="G807">
        <v>1.9354133595412779</v>
      </c>
      <c r="H807">
        <v>3.5028146590319942</v>
      </c>
      <c r="I807">
        <v>1.4460088487641769</v>
      </c>
      <c r="J807">
        <v>8.8022283228611293</v>
      </c>
      <c r="K807">
        <v>0.34837074915022398</v>
      </c>
      <c r="L807">
        <v>0.69163187333444387</v>
      </c>
      <c r="M807">
        <v>0.97579079647472533</v>
      </c>
      <c r="N807">
        <v>0.99109261801453585</v>
      </c>
      <c r="O807">
        <v>0.63516513302769173</v>
      </c>
      <c r="P807">
        <v>1.1555031570665539</v>
      </c>
      <c r="Q807">
        <v>1.47852180015617</v>
      </c>
      <c r="R807">
        <v>3.5602727344107507E-2</v>
      </c>
      <c r="S807">
        <v>9.7852075076380752E-5</v>
      </c>
      <c r="T807">
        <v>1.5523623969520479</v>
      </c>
      <c r="U807">
        <v>0.43416075533503568</v>
      </c>
      <c r="V807">
        <v>3.2826240047946822</v>
      </c>
      <c r="W807">
        <v>0.62160225673097869</v>
      </c>
      <c r="X807">
        <v>1.0688076497380541</v>
      </c>
      <c r="Y807">
        <v>0.15493110503091079</v>
      </c>
      <c r="Z807">
        <v>0.97988602994506413</v>
      </c>
      <c r="AA807">
        <v>1.9086357205662841</v>
      </c>
      <c r="AB807">
        <v>2.0003847456175121</v>
      </c>
      <c r="AC807">
        <v>0.59626329555618685</v>
      </c>
      <c r="AD807">
        <v>1.2347045426330041</v>
      </c>
      <c r="AE807">
        <v>1.557280684563241</v>
      </c>
      <c r="AF807">
        <v>1.1456181258652831</v>
      </c>
      <c r="AG807">
        <v>1.479376758624094</v>
      </c>
      <c r="AH807" t="s">
        <v>205</v>
      </c>
      <c r="AI807" s="1">
        <v>44317</v>
      </c>
      <c r="AJ807" t="s">
        <v>39</v>
      </c>
      <c r="AK807">
        <v>5</v>
      </c>
    </row>
    <row r="808" spans="1:37" x14ac:dyDescent="0.25">
      <c r="A808">
        <v>44320</v>
      </c>
      <c r="B808">
        <v>1.096485163083712</v>
      </c>
      <c r="C808">
        <v>2.7218093698743582</v>
      </c>
      <c r="D808">
        <v>1.3218923896558651E-2</v>
      </c>
      <c r="E808">
        <v>0.46009320987743291</v>
      </c>
      <c r="F808">
        <v>0.35725767762881178</v>
      </c>
      <c r="G808">
        <v>0.87982529659567266</v>
      </c>
      <c r="H808">
        <v>0.29237344596364773</v>
      </c>
      <c r="I808">
        <v>0.73779228609456238</v>
      </c>
      <c r="J808">
        <v>0.23795259019562881</v>
      </c>
      <c r="K808">
        <v>1.615194460766366</v>
      </c>
      <c r="L808">
        <v>6.6542533710102755E-2</v>
      </c>
      <c r="M808">
        <v>0.4949923269974949</v>
      </c>
      <c r="N808">
        <v>2.513687042944547</v>
      </c>
      <c r="O808">
        <v>0.54628411899836871</v>
      </c>
      <c r="P808">
        <v>0.41315100820221518</v>
      </c>
      <c r="Q808">
        <v>1.4879425703142071</v>
      </c>
      <c r="R808">
        <v>1.2271119552626</v>
      </c>
      <c r="S808">
        <v>3.606255737453762</v>
      </c>
      <c r="T808">
        <v>0.34148168207929719</v>
      </c>
      <c r="U808">
        <v>1.5018427213632819</v>
      </c>
      <c r="V808">
        <v>0.1738747305318005</v>
      </c>
      <c r="W808">
        <v>0.1117853421317983</v>
      </c>
      <c r="X808">
        <v>0.31506822332162349</v>
      </c>
      <c r="Y808">
        <v>0.45552526088887407</v>
      </c>
      <c r="Z808">
        <v>0.87262906096551007</v>
      </c>
      <c r="AA808">
        <v>1.527502980391191</v>
      </c>
      <c r="AB808">
        <v>0.72201367187662757</v>
      </c>
      <c r="AC808">
        <v>0.32263546135868632</v>
      </c>
      <c r="AD808">
        <v>1.106359976919655</v>
      </c>
      <c r="AE808">
        <v>0.948824238928343</v>
      </c>
      <c r="AF808">
        <v>0.97024829300013238</v>
      </c>
      <c r="AG808">
        <v>0.67068978986084038</v>
      </c>
      <c r="AH808" t="s">
        <v>205</v>
      </c>
      <c r="AI808" s="1">
        <v>44317</v>
      </c>
      <c r="AJ808" t="s">
        <v>40</v>
      </c>
      <c r="AK808">
        <v>4</v>
      </c>
    </row>
    <row r="809" spans="1:37" x14ac:dyDescent="0.25">
      <c r="A809">
        <v>44315</v>
      </c>
      <c r="B809">
        <v>0.36545610138176399</v>
      </c>
      <c r="C809">
        <v>2.7024342533688201E-2</v>
      </c>
      <c r="D809">
        <v>2.3968385154441489E-2</v>
      </c>
      <c r="E809">
        <v>0.22846981553242651</v>
      </c>
      <c r="F809">
        <v>0.25309479613938463</v>
      </c>
      <c r="G809">
        <v>5.6629488451063567E-2</v>
      </c>
      <c r="H809">
        <v>2.8158343113514118E-3</v>
      </c>
      <c r="I809">
        <v>0.58696183668119428</v>
      </c>
      <c r="J809">
        <v>0.16983652391566059</v>
      </c>
      <c r="K809">
        <v>0.80170870622844259</v>
      </c>
      <c r="L809">
        <v>0.34361710577428412</v>
      </c>
      <c r="M809">
        <v>0.2219044760625658</v>
      </c>
      <c r="N809">
        <v>8.0529259903993539E-2</v>
      </c>
      <c r="O809">
        <v>0.28878566554477242</v>
      </c>
      <c r="P809">
        <v>4.0397764213253508E-2</v>
      </c>
      <c r="Q809">
        <v>1.049054740546691</v>
      </c>
      <c r="R809">
        <v>4.2492925195109103E-2</v>
      </c>
      <c r="S809">
        <v>0.16899827701088069</v>
      </c>
      <c r="T809">
        <v>0.12316776173666021</v>
      </c>
      <c r="U809">
        <v>4.1654146910290103E-2</v>
      </c>
      <c r="V809">
        <v>0.248344638478635</v>
      </c>
      <c r="W809">
        <v>2.055978117498802E-2</v>
      </c>
      <c r="X809">
        <v>8.2340647609269318E-2</v>
      </c>
      <c r="Y809">
        <v>3.4390746223902702</v>
      </c>
      <c r="Z809">
        <v>0.19599903426639079</v>
      </c>
      <c r="AA809">
        <v>0.28222374405829348</v>
      </c>
      <c r="AB809">
        <v>0.36480172630797991</v>
      </c>
      <c r="AC809">
        <v>0.61746940307337073</v>
      </c>
      <c r="AD809">
        <v>0.79039075173110318</v>
      </c>
      <c r="AE809">
        <v>0.27095158734759778</v>
      </c>
      <c r="AF809">
        <v>0.27269901285062648</v>
      </c>
      <c r="AG809">
        <v>0.2212312787476241</v>
      </c>
      <c r="AH809" t="s">
        <v>206</v>
      </c>
      <c r="AI809" s="1">
        <v>44287</v>
      </c>
      <c r="AJ809" t="s">
        <v>38</v>
      </c>
      <c r="AK809">
        <v>29</v>
      </c>
    </row>
    <row r="810" spans="1:37" x14ac:dyDescent="0.25">
      <c r="A810">
        <v>44314</v>
      </c>
      <c r="B810">
        <v>0.85998961653643979</v>
      </c>
      <c r="C810">
        <v>0.1083409935934283</v>
      </c>
      <c r="D810">
        <v>4.6513315678827168E-2</v>
      </c>
      <c r="E810">
        <v>0.42454758264045522</v>
      </c>
      <c r="F810">
        <v>0.47219827631768613</v>
      </c>
      <c r="G810">
        <v>0.44249545854089201</v>
      </c>
      <c r="H810">
        <v>0.19851958300681319</v>
      </c>
      <c r="I810">
        <v>0.24941578177005669</v>
      </c>
      <c r="J810">
        <v>0.3425066065478316</v>
      </c>
      <c r="K810">
        <v>0.51960717348842256</v>
      </c>
      <c r="L810">
        <v>0.89587419978150529</v>
      </c>
      <c r="M810">
        <v>9.1195599982687059E-2</v>
      </c>
      <c r="N810">
        <v>1.368742632971335</v>
      </c>
      <c r="O810">
        <v>3.1176674797861561</v>
      </c>
      <c r="P810">
        <v>0.59872241744487986</v>
      </c>
      <c r="Q810">
        <v>0.86394109400091346</v>
      </c>
      <c r="R810">
        <v>0</v>
      </c>
      <c r="S810">
        <v>7.8410390513483613E-2</v>
      </c>
      <c r="T810">
        <v>0.16797771900207409</v>
      </c>
      <c r="U810">
        <v>0.73659859190171761</v>
      </c>
      <c r="V810">
        <v>1.362494849125413</v>
      </c>
      <c r="W810">
        <v>0.1186216548832604</v>
      </c>
      <c r="X810">
        <v>0.56647146356976774</v>
      </c>
      <c r="Y810">
        <v>4.3239642918647993E-3</v>
      </c>
      <c r="Z810">
        <v>0.46653503635565968</v>
      </c>
      <c r="AA810">
        <v>0.88690855808530189</v>
      </c>
      <c r="AB810">
        <v>1.341277123365948</v>
      </c>
      <c r="AC810">
        <v>9.4826169148633732E-2</v>
      </c>
      <c r="AD810">
        <v>0.1988284259428765</v>
      </c>
      <c r="AE810">
        <v>0.51451219729209752</v>
      </c>
      <c r="AF810">
        <v>0.78205773423845959</v>
      </c>
      <c r="AG810">
        <v>0.77249714894576582</v>
      </c>
      <c r="AH810" t="s">
        <v>206</v>
      </c>
      <c r="AI810" s="1">
        <v>44287</v>
      </c>
      <c r="AJ810" t="s">
        <v>39</v>
      </c>
      <c r="AK810">
        <v>28</v>
      </c>
    </row>
    <row r="811" spans="1:37" x14ac:dyDescent="0.25">
      <c r="A811">
        <v>44313</v>
      </c>
      <c r="B811">
        <v>0.3841975245496681</v>
      </c>
      <c r="C811">
        <v>3.3644181365838147E-2</v>
      </c>
      <c r="D811">
        <v>1.515582761061391E-2</v>
      </c>
      <c r="E811">
        <v>0.26880845279004589</v>
      </c>
      <c r="F811">
        <v>2.8309538184031559E-2</v>
      </c>
      <c r="G811">
        <v>0.1447019911685111</v>
      </c>
      <c r="H811">
        <v>0.13801219428403549</v>
      </c>
      <c r="I811">
        <v>0.1638650482669804</v>
      </c>
      <c r="J811">
        <v>1.4578197090260101</v>
      </c>
      <c r="K811">
        <v>0.23338494836795559</v>
      </c>
      <c r="L811">
        <v>1.2478910869834711E-2</v>
      </c>
      <c r="M811">
        <v>0.13780449532378311</v>
      </c>
      <c r="N811">
        <v>0.92082614811667018</v>
      </c>
      <c r="O811">
        <v>0.62614871026189933</v>
      </c>
      <c r="P811">
        <v>0.12646156634442829</v>
      </c>
      <c r="Q811">
        <v>0.20415630068719079</v>
      </c>
      <c r="R811">
        <v>6.2000940103851779E-2</v>
      </c>
      <c r="S811">
        <v>0.248263280503497</v>
      </c>
      <c r="T811">
        <v>0.1017483912137398</v>
      </c>
      <c r="U811">
        <v>2.25525761250246E-2</v>
      </c>
      <c r="V811">
        <v>0.36139673057662269</v>
      </c>
      <c r="W811">
        <v>0.69231089384362932</v>
      </c>
      <c r="X811">
        <v>0.32028792017253083</v>
      </c>
      <c r="Y811">
        <v>7.9214531965641308E-2</v>
      </c>
      <c r="Z811">
        <v>0.32011245956959761</v>
      </c>
      <c r="AA811">
        <v>0.65839688754462311</v>
      </c>
      <c r="AB811">
        <v>0.21910564379341069</v>
      </c>
      <c r="AC811">
        <v>7.0269123627288044E-2</v>
      </c>
      <c r="AD811">
        <v>0.1441932285442665</v>
      </c>
      <c r="AE811">
        <v>0.21338771841881671</v>
      </c>
      <c r="AF811">
        <v>0.38526861481302632</v>
      </c>
      <c r="AG811">
        <v>0.36165587225468321</v>
      </c>
      <c r="AH811" t="s">
        <v>206</v>
      </c>
      <c r="AI811" s="1">
        <v>44287</v>
      </c>
      <c r="AJ811" t="s">
        <v>40</v>
      </c>
      <c r="AK811">
        <v>27</v>
      </c>
    </row>
    <row r="812" spans="1:37" x14ac:dyDescent="0.25">
      <c r="A812">
        <v>44312</v>
      </c>
      <c r="B812">
        <v>0.1237042496223319</v>
      </c>
      <c r="C812">
        <v>0.52676601541997314</v>
      </c>
      <c r="D812">
        <v>1.4011903759232811E-4</v>
      </c>
      <c r="E812">
        <v>0.1510589490732164</v>
      </c>
      <c r="F812">
        <v>1.7882664885939849E-4</v>
      </c>
      <c r="G812">
        <v>0.12461357291940341</v>
      </c>
      <c r="H812">
        <v>6.5554888672729539E-3</v>
      </c>
      <c r="I812">
        <v>9.0053981566580264E-3</v>
      </c>
      <c r="J812">
        <v>1.271850936043323E-2</v>
      </c>
      <c r="K812">
        <v>1.1108708839023689E-2</v>
      </c>
      <c r="L812">
        <v>0.44798728165752971</v>
      </c>
      <c r="M812">
        <v>1.498552046192558E-3</v>
      </c>
      <c r="N812">
        <v>0.1523794948965092</v>
      </c>
      <c r="O812">
        <v>6.7047327271842717E-3</v>
      </c>
      <c r="P812">
        <v>9.9674175813837973E-2</v>
      </c>
      <c r="Q812">
        <v>0.1507479806817778</v>
      </c>
      <c r="R812">
        <v>0</v>
      </c>
      <c r="S812">
        <v>0.19544607719879961</v>
      </c>
      <c r="T812">
        <v>0.17515288496826609</v>
      </c>
      <c r="U812">
        <v>0</v>
      </c>
      <c r="V812">
        <v>4.8609884769097667E-2</v>
      </c>
      <c r="W812">
        <v>3.6644251369341331E-3</v>
      </c>
      <c r="X812">
        <v>6.9070456868727925E-2</v>
      </c>
      <c r="Y812">
        <v>0</v>
      </c>
      <c r="Z812">
        <v>0.1864292156355927</v>
      </c>
      <c r="AA812">
        <v>6.2624753070030709E-2</v>
      </c>
      <c r="AB812">
        <v>7.1300627397934579E-2</v>
      </c>
      <c r="AC812">
        <v>3.3137383005404447E-2</v>
      </c>
      <c r="AD812">
        <v>3.1639009772032552E-2</v>
      </c>
      <c r="AE812">
        <v>8.8425679336089288E-2</v>
      </c>
      <c r="AF812">
        <v>0.12229173294663009</v>
      </c>
      <c r="AG812">
        <v>0.14647468803482661</v>
      </c>
      <c r="AH812" t="s">
        <v>206</v>
      </c>
      <c r="AI812" s="1">
        <v>44287</v>
      </c>
      <c r="AJ812" t="s">
        <v>41</v>
      </c>
      <c r="AK812">
        <v>26</v>
      </c>
    </row>
    <row r="813" spans="1:37" x14ac:dyDescent="0.25">
      <c r="A813">
        <v>44309</v>
      </c>
      <c r="B813">
        <v>1.563823005766259</v>
      </c>
      <c r="C813">
        <v>1.2882721559483761</v>
      </c>
      <c r="D813">
        <v>0.78498423379940285</v>
      </c>
      <c r="E813">
        <v>1.242707267562466</v>
      </c>
      <c r="F813">
        <v>3.712731784870257</v>
      </c>
      <c r="G813">
        <v>2.1028066708017681</v>
      </c>
      <c r="H813">
        <v>1.41277889690875</v>
      </c>
      <c r="I813">
        <v>0.85047961081965839</v>
      </c>
      <c r="J813">
        <v>0.9078874177056746</v>
      </c>
      <c r="K813">
        <v>1.227999038242914</v>
      </c>
      <c r="L813">
        <v>2.3789998196112832</v>
      </c>
      <c r="M813">
        <v>0.36879270033232642</v>
      </c>
      <c r="N813">
        <v>1.348862984924309</v>
      </c>
      <c r="O813">
        <v>1.5906710924525209</v>
      </c>
      <c r="P813">
        <v>1.633846255421759</v>
      </c>
      <c r="Q813">
        <v>2.5868584371907191</v>
      </c>
      <c r="R813">
        <v>4.6173450134709353E-2</v>
      </c>
      <c r="S813">
        <v>1.493736459506805</v>
      </c>
      <c r="T813">
        <v>0.75302526545422488</v>
      </c>
      <c r="U813">
        <v>1.9486585251965769</v>
      </c>
      <c r="V813">
        <v>1.4013064240040309</v>
      </c>
      <c r="W813">
        <v>1.446548331065753</v>
      </c>
      <c r="X813">
        <v>1.4696116099905061</v>
      </c>
      <c r="Y813">
        <v>0.25662803812995172</v>
      </c>
      <c r="Z813">
        <v>1.61751549724044</v>
      </c>
      <c r="AA813">
        <v>1.2658919021444821</v>
      </c>
      <c r="AB813">
        <v>1.9043378990407149</v>
      </c>
      <c r="AC813">
        <v>0.61034079150745968</v>
      </c>
      <c r="AD813">
        <v>2.2983457589101421</v>
      </c>
      <c r="AE813">
        <v>1.732736228951727</v>
      </c>
      <c r="AF813">
        <v>1.299213462225361</v>
      </c>
      <c r="AG813">
        <v>1.475043636059423</v>
      </c>
      <c r="AH813" t="s">
        <v>207</v>
      </c>
      <c r="AI813" s="1">
        <v>44287</v>
      </c>
      <c r="AJ813" t="s">
        <v>43</v>
      </c>
      <c r="AK813">
        <v>23</v>
      </c>
    </row>
    <row r="814" spans="1:37" x14ac:dyDescent="0.25">
      <c r="A814">
        <v>44308</v>
      </c>
      <c r="B814">
        <v>7.6310548846122234E-2</v>
      </c>
      <c r="C814">
        <v>6.4702094902377731E-4</v>
      </c>
      <c r="D814">
        <v>0</v>
      </c>
      <c r="E814">
        <v>1.013668506563101E-2</v>
      </c>
      <c r="F814">
        <v>2.4926976474101151E-2</v>
      </c>
      <c r="G814">
        <v>0.17792020261249489</v>
      </c>
      <c r="H814">
        <v>9.9051504076580157E-2</v>
      </c>
      <c r="I814">
        <v>9.0894591817648321E-2</v>
      </c>
      <c r="J814">
        <v>2.654951689987065E-4</v>
      </c>
      <c r="K814">
        <v>5.6554566402638097E-2</v>
      </c>
      <c r="L814">
        <v>0.10974292920460289</v>
      </c>
      <c r="M814">
        <v>5.7538678892943137E-3</v>
      </c>
      <c r="N814">
        <v>6.6977692106723913E-2</v>
      </c>
      <c r="O814">
        <v>8.3626113254823171E-3</v>
      </c>
      <c r="P814">
        <v>0.38364758528790871</v>
      </c>
      <c r="Q814">
        <v>5.3982170713657608E-3</v>
      </c>
      <c r="R814">
        <v>7.0590207279296879E-2</v>
      </c>
      <c r="S814">
        <v>0.1140834150318511</v>
      </c>
      <c r="T814">
        <v>4.9701391622758051E-2</v>
      </c>
      <c r="U814">
        <v>0</v>
      </c>
      <c r="V814">
        <v>2.6367267450681851E-4</v>
      </c>
      <c r="W814">
        <v>0</v>
      </c>
      <c r="X814">
        <v>0.15535306078566541</v>
      </c>
      <c r="Y814">
        <v>2.9701217402116491E-2</v>
      </c>
      <c r="Z814">
        <v>8.6904608993924493E-2</v>
      </c>
      <c r="AA814">
        <v>0.10223977406291609</v>
      </c>
      <c r="AB814">
        <v>3.1569547446453287E-2</v>
      </c>
      <c r="AC814">
        <v>3.4376999862659033E-2</v>
      </c>
      <c r="AD814">
        <v>1.231127264901898E-3</v>
      </c>
      <c r="AE814">
        <v>7.2366597200063831E-2</v>
      </c>
      <c r="AF814">
        <v>2.20607226009913E-2</v>
      </c>
      <c r="AG814">
        <v>0.33714903857840711</v>
      </c>
      <c r="AH814" t="s">
        <v>207</v>
      </c>
      <c r="AI814" s="1">
        <v>44287</v>
      </c>
      <c r="AJ814" t="s">
        <v>38</v>
      </c>
      <c r="AK814">
        <v>22</v>
      </c>
    </row>
    <row r="815" spans="1:37" x14ac:dyDescent="0.25">
      <c r="A815">
        <v>44306</v>
      </c>
      <c r="B815">
        <v>0.41690244825414052</v>
      </c>
      <c r="C815">
        <v>0.41386541014471728</v>
      </c>
      <c r="D815">
        <v>0</v>
      </c>
      <c r="E815">
        <v>0.13037292022282981</v>
      </c>
      <c r="F815">
        <v>0.1291178436843464</v>
      </c>
      <c r="G815">
        <v>0.7943786658634312</v>
      </c>
      <c r="H815">
        <v>3.7986037223876569E-3</v>
      </c>
      <c r="I815">
        <v>0.14622519860016969</v>
      </c>
      <c r="J815">
        <v>8.5977404772677728E-4</v>
      </c>
      <c r="K815">
        <v>1.6340982994384599E-2</v>
      </c>
      <c r="L815">
        <v>0.71127617543338584</v>
      </c>
      <c r="M815">
        <v>1.6471337882578159E-2</v>
      </c>
      <c r="N815">
        <v>0.52664777983716926</v>
      </c>
      <c r="O815">
        <v>0.21441419982204649</v>
      </c>
      <c r="P815">
        <v>0.70569756110449056</v>
      </c>
      <c r="Q815">
        <v>0.2668124361032348</v>
      </c>
      <c r="R815">
        <v>8.6216812252983138E-2</v>
      </c>
      <c r="S815">
        <v>0.19330914039464739</v>
      </c>
      <c r="T815">
        <v>0.2946023527895954</v>
      </c>
      <c r="U815">
        <v>5.2120025563989038E-3</v>
      </c>
      <c r="V815">
        <v>9.5150454610455747E-3</v>
      </c>
      <c r="W815">
        <v>0.3776613952448285</v>
      </c>
      <c r="X815">
        <v>9.6464618177061978E-2</v>
      </c>
      <c r="Y815">
        <v>0.17686729610894919</v>
      </c>
      <c r="Z815">
        <v>0.40559325442964173</v>
      </c>
      <c r="AA815">
        <v>0.35686129340801098</v>
      </c>
      <c r="AB815">
        <v>0.25996693812448329</v>
      </c>
      <c r="AC815">
        <v>0.12818533607994961</v>
      </c>
      <c r="AD815">
        <v>0.22352400560155469</v>
      </c>
      <c r="AE815">
        <v>0.1085114428566557</v>
      </c>
      <c r="AF815">
        <v>0.48032195557954072</v>
      </c>
      <c r="AG815">
        <v>0.50072901665303804</v>
      </c>
      <c r="AH815" t="s">
        <v>207</v>
      </c>
      <c r="AI815" s="1">
        <v>44287</v>
      </c>
      <c r="AJ815" t="s">
        <v>40</v>
      </c>
      <c r="AK815">
        <v>20</v>
      </c>
    </row>
    <row r="816" spans="1:37" x14ac:dyDescent="0.25">
      <c r="A816">
        <v>44305</v>
      </c>
      <c r="B816">
        <v>1.228676326533475</v>
      </c>
      <c r="C816">
        <v>1.2761565083070781</v>
      </c>
      <c r="D816">
        <v>0.2041460120587551</v>
      </c>
      <c r="E816">
        <v>0.92791004288688872</v>
      </c>
      <c r="F816">
        <v>0.13459475043849919</v>
      </c>
      <c r="G816">
        <v>0.60545932720554885</v>
      </c>
      <c r="H816">
        <v>0.30485954638519508</v>
      </c>
      <c r="I816">
        <v>1.4015395674758351</v>
      </c>
      <c r="J816">
        <v>0.1039693133169358</v>
      </c>
      <c r="K816">
        <v>0.76467483494500876</v>
      </c>
      <c r="L816">
        <v>6.7362973500223369E-2</v>
      </c>
      <c r="M816">
        <v>0.12362785191020061</v>
      </c>
      <c r="N816">
        <v>0.58952908568073759</v>
      </c>
      <c r="O816">
        <v>2.586593661622214</v>
      </c>
      <c r="P816">
        <v>1.513400921118196</v>
      </c>
      <c r="Q816">
        <v>0.93552087233367309</v>
      </c>
      <c r="R816">
        <v>4.0083444326137987E-2</v>
      </c>
      <c r="S816">
        <v>10.813842184244249</v>
      </c>
      <c r="T816">
        <v>0.47658840280292281</v>
      </c>
      <c r="U816">
        <v>5.2614752070896068E-2</v>
      </c>
      <c r="V816">
        <v>2.1948034507293301</v>
      </c>
      <c r="W816">
        <v>0.14639137748184161</v>
      </c>
      <c r="X816">
        <v>0.54997862979155521</v>
      </c>
      <c r="Y816">
        <v>0.17301459966360891</v>
      </c>
      <c r="Z816">
        <v>1.3248682330751169</v>
      </c>
      <c r="AA816">
        <v>0.78598012001528728</v>
      </c>
      <c r="AB816">
        <v>1.06802050319738</v>
      </c>
      <c r="AC816">
        <v>0.23807482209892941</v>
      </c>
      <c r="AD816">
        <v>1.3604512373107209</v>
      </c>
      <c r="AE816">
        <v>0.87719788006072852</v>
      </c>
      <c r="AF816">
        <v>1.4799939522531249</v>
      </c>
      <c r="AG816">
        <v>0.57885742309734045</v>
      </c>
      <c r="AH816" t="s">
        <v>207</v>
      </c>
      <c r="AI816" s="1">
        <v>44287</v>
      </c>
      <c r="AJ816" t="s">
        <v>41</v>
      </c>
      <c r="AK816">
        <v>19</v>
      </c>
    </row>
    <row r="817" spans="1:37" x14ac:dyDescent="0.25">
      <c r="A817">
        <v>44302</v>
      </c>
      <c r="B817">
        <v>0.26902379092187789</v>
      </c>
      <c r="C817">
        <v>1.7626806329397731E-3</v>
      </c>
      <c r="D817">
        <v>3.8398928552400261E-3</v>
      </c>
      <c r="E817">
        <v>0.18519944327015159</v>
      </c>
      <c r="F817">
        <v>0.48663153291758332</v>
      </c>
      <c r="G817">
        <v>0.20164553162437129</v>
      </c>
      <c r="H817">
        <v>2.9057248098892721E-2</v>
      </c>
      <c r="I817">
        <v>0.4202335963782739</v>
      </c>
      <c r="J817">
        <v>3.3983692589065098E-2</v>
      </c>
      <c r="K817">
        <v>4.4820272443765852E-2</v>
      </c>
      <c r="L817">
        <v>7.6925890789270501E-4</v>
      </c>
      <c r="M817">
        <v>8.1245956780191322E-2</v>
      </c>
      <c r="N817">
        <v>0.13729355112033079</v>
      </c>
      <c r="O817">
        <v>2.181735851951731E-2</v>
      </c>
      <c r="P817">
        <v>0.13788176308450609</v>
      </c>
      <c r="Q817">
        <v>4.7775439655807037E-2</v>
      </c>
      <c r="R817">
        <v>2.4583243076996282</v>
      </c>
      <c r="S817">
        <v>0.37403256814030639</v>
      </c>
      <c r="T817">
        <v>0.1113089941839429</v>
      </c>
      <c r="U817">
        <v>0</v>
      </c>
      <c r="V817">
        <v>4.6848981867153904E-3</v>
      </c>
      <c r="W817">
        <v>3.9504899796787653E-2</v>
      </c>
      <c r="X817">
        <v>0.17511650414966429</v>
      </c>
      <c r="Y817">
        <v>7.1608190808118935E-2</v>
      </c>
      <c r="Z817">
        <v>0.36403351769365011</v>
      </c>
      <c r="AA817">
        <v>0.17338032411284601</v>
      </c>
      <c r="AB817">
        <v>0.1209716274183653</v>
      </c>
      <c r="AC817">
        <v>4.4124600101100878E-2</v>
      </c>
      <c r="AD817">
        <v>8.2642845389122921E-2</v>
      </c>
      <c r="AE817">
        <v>9.6906664317428476E-2</v>
      </c>
      <c r="AF817">
        <v>0.31444560546093198</v>
      </c>
      <c r="AG817">
        <v>0.25054855961682609</v>
      </c>
      <c r="AH817" t="s">
        <v>208</v>
      </c>
      <c r="AI817" s="1">
        <v>44287</v>
      </c>
      <c r="AJ817" t="s">
        <v>43</v>
      </c>
      <c r="AK817">
        <v>16</v>
      </c>
    </row>
    <row r="818" spans="1:37" x14ac:dyDescent="0.25">
      <c r="A818">
        <v>44301</v>
      </c>
      <c r="B818">
        <v>0.22266881387520551</v>
      </c>
      <c r="C818">
        <v>2.8769779868861949E-3</v>
      </c>
      <c r="D818">
        <v>0.128364616928894</v>
      </c>
      <c r="E818">
        <v>0.190172439320242</v>
      </c>
      <c r="F818">
        <v>3.9734229603223488E-2</v>
      </c>
      <c r="G818">
        <v>9.2820651381050098E-2</v>
      </c>
      <c r="H818">
        <v>4.6399305659211368E-2</v>
      </c>
      <c r="I818">
        <v>8.3384876592417764E-2</v>
      </c>
      <c r="J818">
        <v>1.182769947681953E-4</v>
      </c>
      <c r="K818">
        <v>1.2535526960708841E-2</v>
      </c>
      <c r="L818">
        <v>5.1714416903988281E-3</v>
      </c>
      <c r="M818">
        <v>5.7668214423867133E-3</v>
      </c>
      <c r="N818">
        <v>0.13585702166591149</v>
      </c>
      <c r="O818">
        <v>0.2138082654651533</v>
      </c>
      <c r="P818">
        <v>0.13904076014748781</v>
      </c>
      <c r="Q818">
        <v>4.0361315735526933E-2</v>
      </c>
      <c r="R818">
        <v>1.483735963576339</v>
      </c>
      <c r="S818">
        <v>2.06634854244873</v>
      </c>
      <c r="T818">
        <v>3.9143381433819811E-2</v>
      </c>
      <c r="U818">
        <v>0.26577446630628399</v>
      </c>
      <c r="V818">
        <v>0.13338915325372269</v>
      </c>
      <c r="W818">
        <v>1.2016984393665121E-3</v>
      </c>
      <c r="X818">
        <v>0.16523308522128929</v>
      </c>
      <c r="Y818">
        <v>1.500509838605554E-2</v>
      </c>
      <c r="Z818">
        <v>0.30963128160399472</v>
      </c>
      <c r="AA818">
        <v>0.14024030995003289</v>
      </c>
      <c r="AB818">
        <v>8.1562387510434486E-2</v>
      </c>
      <c r="AC818">
        <v>4.8525842320202052E-2</v>
      </c>
      <c r="AD818">
        <v>5.8223463602168693E-3</v>
      </c>
      <c r="AE818">
        <v>0.1159177673517091</v>
      </c>
      <c r="AF818">
        <v>0.23512876291127821</v>
      </c>
      <c r="AG818">
        <v>0.33530106522628422</v>
      </c>
      <c r="AH818" t="s">
        <v>208</v>
      </c>
      <c r="AI818" s="1">
        <v>44287</v>
      </c>
      <c r="AJ818" t="s">
        <v>38</v>
      </c>
      <c r="AK818">
        <v>15</v>
      </c>
    </row>
    <row r="819" spans="1:37" x14ac:dyDescent="0.25">
      <c r="A819">
        <v>44300</v>
      </c>
      <c r="B819">
        <v>1.2365063420040221</v>
      </c>
      <c r="C819">
        <v>0.49942893346417377</v>
      </c>
      <c r="D819">
        <v>3.3386789939800661E-2</v>
      </c>
      <c r="E819">
        <v>1.2476567962276599</v>
      </c>
      <c r="F819">
        <v>0.53918689336178705</v>
      </c>
      <c r="G819">
        <v>1.168455914647988</v>
      </c>
      <c r="H819">
        <v>0.53852438488774668</v>
      </c>
      <c r="I819">
        <v>0.58640948254697711</v>
      </c>
      <c r="J819">
        <v>2.4111277268839348</v>
      </c>
      <c r="K819">
        <v>0.85369065525538523</v>
      </c>
      <c r="L819">
        <v>1.1822162874577491</v>
      </c>
      <c r="M819">
        <v>0.76552916810278182</v>
      </c>
      <c r="N819">
        <v>1.2718212714871531</v>
      </c>
      <c r="O819">
        <v>1.0657188031329421</v>
      </c>
      <c r="P819">
        <v>1.1305432057357301</v>
      </c>
      <c r="Q819">
        <v>0.37836430227627638</v>
      </c>
      <c r="R819">
        <v>6.1154663889533729E-2</v>
      </c>
      <c r="S819">
        <v>4.2867810610311414</v>
      </c>
      <c r="T819">
        <v>0.23335635866071561</v>
      </c>
      <c r="U819">
        <v>0.2000518737899967</v>
      </c>
      <c r="V819">
        <v>1.2206376331062589</v>
      </c>
      <c r="W819">
        <v>0.22474964210312229</v>
      </c>
      <c r="X819">
        <v>0.94621078095789657</v>
      </c>
      <c r="Y819">
        <v>0.28233226734507361</v>
      </c>
      <c r="Z819">
        <v>1.4438590583215489</v>
      </c>
      <c r="AA819">
        <v>1.218937653005991</v>
      </c>
      <c r="AB819">
        <v>0.78126982928223365</v>
      </c>
      <c r="AC819">
        <v>0.58227455309888143</v>
      </c>
      <c r="AD819">
        <v>0.92172182137975023</v>
      </c>
      <c r="AE819">
        <v>0.63181475433795886</v>
      </c>
      <c r="AF819">
        <v>1.2882665570475149</v>
      </c>
      <c r="AG819">
        <v>1.5790395939160331</v>
      </c>
      <c r="AH819" t="s">
        <v>208</v>
      </c>
      <c r="AI819" s="1">
        <v>44287</v>
      </c>
      <c r="AJ819" t="s">
        <v>39</v>
      </c>
      <c r="AK819">
        <v>14</v>
      </c>
    </row>
    <row r="820" spans="1:37" x14ac:dyDescent="0.25">
      <c r="A820">
        <v>44299</v>
      </c>
      <c r="B820">
        <v>0.18588303834341971</v>
      </c>
      <c r="C820">
        <v>5.7641028857924965E-4</v>
      </c>
      <c r="D820">
        <v>9.4365254802682898E-3</v>
      </c>
      <c r="E820">
        <v>8.8572306570063569E-2</v>
      </c>
      <c r="F820">
        <v>3.4511166170601043E-2</v>
      </c>
      <c r="G820">
        <v>8.0880205940308952E-2</v>
      </c>
      <c r="H820">
        <v>0.36287668019671809</v>
      </c>
      <c r="I820">
        <v>7.1359344821913806E-2</v>
      </c>
      <c r="J820">
        <v>6.3521121919665469E-2</v>
      </c>
      <c r="K820">
        <v>7.5851501611616046E-3</v>
      </c>
      <c r="L820">
        <v>8.3826627463428509E-4</v>
      </c>
      <c r="M820">
        <v>3.7657002118969622E-4</v>
      </c>
      <c r="N820">
        <v>2.5457009139895091E-2</v>
      </c>
      <c r="O820">
        <v>0.51565235071993987</v>
      </c>
      <c r="P820">
        <v>0.1081756618883548</v>
      </c>
      <c r="Q820">
        <v>3.131352792719283E-2</v>
      </c>
      <c r="R820">
        <v>0.2037657785959435</v>
      </c>
      <c r="S820">
        <v>0.32363743569878689</v>
      </c>
      <c r="T820">
        <v>0.1278891303309497</v>
      </c>
      <c r="U820">
        <v>0</v>
      </c>
      <c r="V820">
        <v>6.7743839121862298E-2</v>
      </c>
      <c r="W820">
        <v>0.6554911370887001</v>
      </c>
      <c r="X820">
        <v>4.1966066421417668E-2</v>
      </c>
      <c r="Y820">
        <v>6.6786016972738692E-4</v>
      </c>
      <c r="Z820">
        <v>0.17975313728447539</v>
      </c>
      <c r="AA820">
        <v>8.1141319468573433E-2</v>
      </c>
      <c r="AB820">
        <v>0.18935989598217889</v>
      </c>
      <c r="AC820">
        <v>1.8764771560146019E-3</v>
      </c>
      <c r="AD820">
        <v>0.10502882074074921</v>
      </c>
      <c r="AE820">
        <v>1.426570438039673E-2</v>
      </c>
      <c r="AF820">
        <v>0.19099919138541591</v>
      </c>
      <c r="AG820">
        <v>0.31237989162689939</v>
      </c>
      <c r="AH820" t="s">
        <v>208</v>
      </c>
      <c r="AI820" s="1">
        <v>44287</v>
      </c>
      <c r="AJ820" t="s">
        <v>40</v>
      </c>
      <c r="AK820">
        <v>13</v>
      </c>
    </row>
    <row r="821" spans="1:37" x14ac:dyDescent="0.25">
      <c r="A821">
        <v>44298</v>
      </c>
      <c r="B821">
        <v>1.7057566770489321</v>
      </c>
      <c r="C821">
        <v>0.80933698558310363</v>
      </c>
      <c r="D821">
        <v>0.1185440661401467</v>
      </c>
      <c r="E821">
        <v>2.6972316559691789</v>
      </c>
      <c r="F821">
        <v>0.12833124317132599</v>
      </c>
      <c r="G821">
        <v>3.605323365508061</v>
      </c>
      <c r="H821">
        <v>1.4761409851726019</v>
      </c>
      <c r="I821">
        <v>2.551553223838134</v>
      </c>
      <c r="J821">
        <v>0.18244552061437011</v>
      </c>
      <c r="K821">
        <v>6.4124486528114047E-2</v>
      </c>
      <c r="L821">
        <v>0.44225133371142172</v>
      </c>
      <c r="M821">
        <v>0.3380072027857064</v>
      </c>
      <c r="N821">
        <v>0.51425886411336974</v>
      </c>
      <c r="O821">
        <v>0.69113551951975272</v>
      </c>
      <c r="P821">
        <v>0.4575660759792809</v>
      </c>
      <c r="Q821">
        <v>2.8301169844209122</v>
      </c>
      <c r="R821">
        <v>4.3723964022496089</v>
      </c>
      <c r="S821">
        <v>0.25781373285818843</v>
      </c>
      <c r="T821">
        <v>1.102952321724197</v>
      </c>
      <c r="U821">
        <v>0.19076125630235641</v>
      </c>
      <c r="V821">
        <v>1.1280789241803011</v>
      </c>
      <c r="W821">
        <v>0.40502243884318129</v>
      </c>
      <c r="X821">
        <v>0.73699599933459969</v>
      </c>
      <c r="Y821">
        <v>0.662766975111723</v>
      </c>
      <c r="Z821">
        <v>2.360151099647017</v>
      </c>
      <c r="AA821">
        <v>0.62399738484062595</v>
      </c>
      <c r="AB821">
        <v>1.689047519832872</v>
      </c>
      <c r="AC821">
        <v>0.42819124301627132</v>
      </c>
      <c r="AD821">
        <v>1.0992469745007389</v>
      </c>
      <c r="AE821">
        <v>1.006053821273168</v>
      </c>
      <c r="AF821">
        <v>1.576748710948743</v>
      </c>
      <c r="AG821">
        <v>2.5315907040299059</v>
      </c>
      <c r="AH821" t="s">
        <v>208</v>
      </c>
      <c r="AI821" s="1">
        <v>44287</v>
      </c>
      <c r="AJ821" t="s">
        <v>41</v>
      </c>
      <c r="AK821">
        <v>12</v>
      </c>
    </row>
    <row r="822" spans="1:37" x14ac:dyDescent="0.25">
      <c r="A822">
        <v>44295</v>
      </c>
      <c r="B822">
        <v>0.78845800842302161</v>
      </c>
      <c r="C822">
        <v>0.57131046657281936</v>
      </c>
      <c r="D822">
        <v>4.6920603462145903E-2</v>
      </c>
      <c r="E822">
        <v>1.197092933535622</v>
      </c>
      <c r="F822">
        <v>0.1039769521928995</v>
      </c>
      <c r="G822">
        <v>0.34867187911205588</v>
      </c>
      <c r="H822">
        <v>0.39726115591714539</v>
      </c>
      <c r="I822">
        <v>0.52259654152985657</v>
      </c>
      <c r="J822">
        <v>0.22074034496357839</v>
      </c>
      <c r="K822">
        <v>0.14633066504009071</v>
      </c>
      <c r="L822">
        <v>0.2440233243272838</v>
      </c>
      <c r="M822">
        <v>0.50580270321901233</v>
      </c>
      <c r="N822">
        <v>0.24343561408981701</v>
      </c>
      <c r="O822">
        <v>0.48751584468001208</v>
      </c>
      <c r="P822">
        <v>0.44735371970532889</v>
      </c>
      <c r="Q822">
        <v>0.38007226338597683</v>
      </c>
      <c r="R822">
        <v>1.715161814072355</v>
      </c>
      <c r="S822">
        <v>1.9346634401376459</v>
      </c>
      <c r="T822">
        <v>0.11907923857794241</v>
      </c>
      <c r="U822">
        <v>9.9234878662334117E-2</v>
      </c>
      <c r="V822">
        <v>1.466098539184459</v>
      </c>
      <c r="W822">
        <v>0.25581700174242011</v>
      </c>
      <c r="X822">
        <v>0.52481415939618326</v>
      </c>
      <c r="Y822">
        <v>0.66761736411489225</v>
      </c>
      <c r="Z822">
        <v>1.1411352530399439</v>
      </c>
      <c r="AA822">
        <v>0.38234035753686008</v>
      </c>
      <c r="AB822">
        <v>0.43327657718801788</v>
      </c>
      <c r="AC822">
        <v>0.44507292717627922</v>
      </c>
      <c r="AD822">
        <v>0.14138435635994789</v>
      </c>
      <c r="AE822">
        <v>0.39405482521336838</v>
      </c>
      <c r="AF822">
        <v>0.7501717529622296</v>
      </c>
      <c r="AG822">
        <v>1.117793103069852</v>
      </c>
      <c r="AH822" t="s">
        <v>209</v>
      </c>
      <c r="AI822" s="1">
        <v>44287</v>
      </c>
      <c r="AJ822" t="s">
        <v>43</v>
      </c>
      <c r="AK822">
        <v>9</v>
      </c>
    </row>
    <row r="823" spans="1:37" x14ac:dyDescent="0.25">
      <c r="A823">
        <v>44294</v>
      </c>
      <c r="B823">
        <v>0.6247471238744462</v>
      </c>
      <c r="C823">
        <v>6.1343178790119709E-4</v>
      </c>
      <c r="D823">
        <v>1.8729325970169471E-2</v>
      </c>
      <c r="E823">
        <v>0.68325987033254254</v>
      </c>
      <c r="F823">
        <v>0.51103101923924787</v>
      </c>
      <c r="G823">
        <v>0.12767217878332399</v>
      </c>
      <c r="H823">
        <v>3.1362548786751723E-2</v>
      </c>
      <c r="I823">
        <v>0.35164722069136461</v>
      </c>
      <c r="J823">
        <v>0.10537955392448931</v>
      </c>
      <c r="K823">
        <v>6.9933820327686275E-2</v>
      </c>
      <c r="L823">
        <v>6.9351780880004934E-3</v>
      </c>
      <c r="M823">
        <v>0.1300631456335212</v>
      </c>
      <c r="N823">
        <v>0.1647243366337339</v>
      </c>
      <c r="O823">
        <v>0.50656322807368415</v>
      </c>
      <c r="P823">
        <v>0.12582251953002921</v>
      </c>
      <c r="Q823">
        <v>8.8667905162447075E-2</v>
      </c>
      <c r="R823">
        <v>6.9558332072797088E-2</v>
      </c>
      <c r="S823">
        <v>3.4526530035346163E-2</v>
      </c>
      <c r="T823">
        <v>0.1279087050910111</v>
      </c>
      <c r="U823">
        <v>0.1414229369977211</v>
      </c>
      <c r="V823">
        <v>7.3903124326662004E-2</v>
      </c>
      <c r="W823">
        <v>0.18885027933899429</v>
      </c>
      <c r="X823">
        <v>0.97116080467900745</v>
      </c>
      <c r="Y823">
        <v>0.97843656376949661</v>
      </c>
      <c r="Z823">
        <v>0.721330677825474</v>
      </c>
      <c r="AA823">
        <v>0.30940180333263162</v>
      </c>
      <c r="AB823">
        <v>0.23826874607638041</v>
      </c>
      <c r="AC823">
        <v>0.25376998323769318</v>
      </c>
      <c r="AD823">
        <v>1.6828164361740051E-2</v>
      </c>
      <c r="AE823">
        <v>0.14446175980404699</v>
      </c>
      <c r="AF823">
        <v>0.69862509020970109</v>
      </c>
      <c r="AG823">
        <v>0.69018893420712002</v>
      </c>
      <c r="AH823" t="s">
        <v>209</v>
      </c>
      <c r="AI823" s="1">
        <v>44287</v>
      </c>
      <c r="AJ823" t="s">
        <v>38</v>
      </c>
      <c r="AK823">
        <v>8</v>
      </c>
    </row>
    <row r="824" spans="1:37" x14ac:dyDescent="0.25">
      <c r="A824">
        <v>44293</v>
      </c>
      <c r="B824">
        <v>1.859957531478732</v>
      </c>
      <c r="C824">
        <v>4.2292462312423602</v>
      </c>
      <c r="D824">
        <v>0.42427958395405291</v>
      </c>
      <c r="E824">
        <v>1.713975334443069</v>
      </c>
      <c r="F824">
        <v>1.358643383127857</v>
      </c>
      <c r="G824">
        <v>1.231420091938892</v>
      </c>
      <c r="H824">
        <v>3.0809857624733952</v>
      </c>
      <c r="I824">
        <v>3.2152774922916958</v>
      </c>
      <c r="J824">
        <v>2.196109807102237E-2</v>
      </c>
      <c r="K824">
        <v>0.26976665289936202</v>
      </c>
      <c r="L824">
        <v>0.36413920911194753</v>
      </c>
      <c r="M824">
        <v>0.42360774225611109</v>
      </c>
      <c r="N824">
        <v>0.87213946922492747</v>
      </c>
      <c r="O824">
        <v>4.2938795626116049</v>
      </c>
      <c r="P824">
        <v>1.448913979479463</v>
      </c>
      <c r="Q824">
        <v>0.2515461951774654</v>
      </c>
      <c r="R824">
        <v>0.16125177751571099</v>
      </c>
      <c r="S824">
        <v>2.7694477866514489</v>
      </c>
      <c r="T824">
        <v>0.43501515533882112</v>
      </c>
      <c r="U824">
        <v>0.15901121513341429</v>
      </c>
      <c r="V824">
        <v>2.675907316267379</v>
      </c>
      <c r="W824">
        <v>1.060033886218684</v>
      </c>
      <c r="X824">
        <v>1.002225652612013</v>
      </c>
      <c r="Y824">
        <v>0.79777798113918363</v>
      </c>
      <c r="Z824">
        <v>2.1564265501212452</v>
      </c>
      <c r="AA824">
        <v>1.184354306452112</v>
      </c>
      <c r="AB824">
        <v>1.7331042717440821</v>
      </c>
      <c r="AC824">
        <v>0.63356100123860193</v>
      </c>
      <c r="AD824">
        <v>0.1158588040303791</v>
      </c>
      <c r="AE824">
        <v>0.91194998038040176</v>
      </c>
      <c r="AF824">
        <v>1.8332934972075901</v>
      </c>
      <c r="AG824">
        <v>2.730973630582314</v>
      </c>
      <c r="AH824" t="s">
        <v>209</v>
      </c>
      <c r="AI824" s="1">
        <v>44287</v>
      </c>
      <c r="AJ824" t="s">
        <v>39</v>
      </c>
      <c r="AK824">
        <v>7</v>
      </c>
    </row>
    <row r="825" spans="1:37" x14ac:dyDescent="0.25">
      <c r="A825">
        <v>44292</v>
      </c>
      <c r="B825">
        <v>1.2425392346412549</v>
      </c>
      <c r="C825">
        <v>0.51661286507757631</v>
      </c>
      <c r="D825">
        <v>0.30771994872823222</v>
      </c>
      <c r="E825">
        <v>0.95816166710884498</v>
      </c>
      <c r="F825">
        <v>0.4006190274318247</v>
      </c>
      <c r="G825">
        <v>0.43506465029521091</v>
      </c>
      <c r="H825">
        <v>8.3767174642111822E-2</v>
      </c>
      <c r="I825">
        <v>3.682467058039113</v>
      </c>
      <c r="J825">
        <v>3.0230608361511502</v>
      </c>
      <c r="K825">
        <v>1.529711956101233E-2</v>
      </c>
      <c r="L825">
        <v>0.86054514261648818</v>
      </c>
      <c r="M825">
        <v>0.2047185044468261</v>
      </c>
      <c r="N825">
        <v>0.43511478661056668</v>
      </c>
      <c r="O825">
        <v>0.30975638051300902</v>
      </c>
      <c r="P825">
        <v>0.53075170098908919</v>
      </c>
      <c r="Q825">
        <v>0.4506993071959966</v>
      </c>
      <c r="R825">
        <v>0.45051246838743708</v>
      </c>
      <c r="S825">
        <v>8.9946437203317506E-2</v>
      </c>
      <c r="T825">
        <v>9.7223394386000667E-2</v>
      </c>
      <c r="U825">
        <v>0.40069176506571519</v>
      </c>
      <c r="V825">
        <v>1.0232058511606861</v>
      </c>
      <c r="W825">
        <v>0.19339649528746711</v>
      </c>
      <c r="X825">
        <v>1.0656135531445119</v>
      </c>
      <c r="Y825">
        <v>0.2078754212225149</v>
      </c>
      <c r="Z825">
        <v>1.5497394986582429</v>
      </c>
      <c r="AA825">
        <v>1.1481644536821749</v>
      </c>
      <c r="AB825">
        <v>0.47043989432664901</v>
      </c>
      <c r="AC825">
        <v>0.438285516261396</v>
      </c>
      <c r="AD825">
        <v>0.21577122397069229</v>
      </c>
      <c r="AE825">
        <v>0.41654418882022742</v>
      </c>
      <c r="AF825">
        <v>0.85067021055188707</v>
      </c>
      <c r="AG825">
        <v>2.405263713207058</v>
      </c>
      <c r="AH825" t="s">
        <v>209</v>
      </c>
      <c r="AI825" s="1">
        <v>44287</v>
      </c>
      <c r="AJ825" t="s">
        <v>40</v>
      </c>
      <c r="AK825">
        <v>6</v>
      </c>
    </row>
    <row r="826" spans="1:37" x14ac:dyDescent="0.25">
      <c r="A826">
        <v>44291</v>
      </c>
      <c r="B826">
        <v>0.87964279034729587</v>
      </c>
      <c r="C826">
        <v>3.0985845699167638E-2</v>
      </c>
      <c r="D826">
        <v>6.0651373289456668E-2</v>
      </c>
      <c r="E826">
        <v>0.34182093545142062</v>
      </c>
      <c r="F826">
        <v>8.1691124326087369E-2</v>
      </c>
      <c r="G826">
        <v>0.41484591733796428</v>
      </c>
      <c r="H826">
        <v>1.567651934920643</v>
      </c>
      <c r="I826">
        <v>3.7057654051145561</v>
      </c>
      <c r="J826">
        <v>0.1042156573807341</v>
      </c>
      <c r="K826">
        <v>0.15418350992593541</v>
      </c>
      <c r="L826">
        <v>0.72999394800889805</v>
      </c>
      <c r="M826">
        <v>0.16368104297427891</v>
      </c>
      <c r="N826">
        <v>0.35808557311311662</v>
      </c>
      <c r="O826">
        <v>0.15564310064220199</v>
      </c>
      <c r="P826">
        <v>0.9651139751276917</v>
      </c>
      <c r="Q826">
        <v>2.3608949592729229</v>
      </c>
      <c r="R826">
        <v>7.1511373046354326E-2</v>
      </c>
      <c r="S826">
        <v>5.0438523863006408E-2</v>
      </c>
      <c r="T826">
        <v>3.6374331749511102E-2</v>
      </c>
      <c r="U826">
        <v>1.5520017933781671E-2</v>
      </c>
      <c r="V826">
        <v>0.23003411091060641</v>
      </c>
      <c r="W826">
        <v>2.4413415159921392</v>
      </c>
      <c r="X826">
        <v>1.190274622974584</v>
      </c>
      <c r="Y826">
        <v>5.0193143605058048E-2</v>
      </c>
      <c r="Z826">
        <v>0.87865039205894235</v>
      </c>
      <c r="AA826">
        <v>0.70798110136275383</v>
      </c>
      <c r="AB826">
        <v>0.78670949458151607</v>
      </c>
      <c r="AC826">
        <v>0.2976376990872851</v>
      </c>
      <c r="AD826">
        <v>0.19838638975675221</v>
      </c>
      <c r="AE826">
        <v>0.34806784288279968</v>
      </c>
      <c r="AF826">
        <v>0.35845993823387179</v>
      </c>
      <c r="AG826">
        <v>3.2418653711069032</v>
      </c>
      <c r="AH826" t="s">
        <v>209</v>
      </c>
      <c r="AI826" s="1">
        <v>44287</v>
      </c>
      <c r="AJ826" t="s">
        <v>41</v>
      </c>
      <c r="AK826">
        <v>5</v>
      </c>
    </row>
    <row r="827" spans="1:37" x14ac:dyDescent="0.25">
      <c r="A827">
        <v>44288</v>
      </c>
      <c r="B827">
        <v>0.52663037947942259</v>
      </c>
      <c r="C827">
        <v>0.2150802603568488</v>
      </c>
      <c r="D827">
        <v>9.394861593142817E-3</v>
      </c>
      <c r="E827">
        <v>0.39544300966132712</v>
      </c>
      <c r="F827">
        <v>0.1065055098743143</v>
      </c>
      <c r="G827">
        <v>0.3373287497052232</v>
      </c>
      <c r="H827">
        <v>6.2783079442235282E-2</v>
      </c>
      <c r="I827">
        <v>0.62274989156601002</v>
      </c>
      <c r="J827">
        <v>0.1145938121075344</v>
      </c>
      <c r="K827">
        <v>0.18968121255026649</v>
      </c>
      <c r="L827">
        <v>0.1665980563924894</v>
      </c>
      <c r="M827">
        <v>0.1014075693270101</v>
      </c>
      <c r="N827">
        <v>0.31487944188401679</v>
      </c>
      <c r="O827">
        <v>0.26849691873884279</v>
      </c>
      <c r="P827">
        <v>0.1667266726072755</v>
      </c>
      <c r="Q827">
        <v>1.3376858981266899</v>
      </c>
      <c r="R827">
        <v>4.033841428909725E-4</v>
      </c>
      <c r="S827">
        <v>6.8262236179225527E-2</v>
      </c>
      <c r="T827">
        <v>0.11044126532824219</v>
      </c>
      <c r="U827">
        <v>0</v>
      </c>
      <c r="V827">
        <v>3.8792060470789362E-2</v>
      </c>
      <c r="W827">
        <v>0.26951098026048831</v>
      </c>
      <c r="X827">
        <v>0.15654817723888331</v>
      </c>
      <c r="Y827">
        <v>0.45645914369821189</v>
      </c>
      <c r="Z827">
        <v>0.47932216761354302</v>
      </c>
      <c r="AA827">
        <v>0.38663544282221068</v>
      </c>
      <c r="AB827">
        <v>0.33138526983602851</v>
      </c>
      <c r="AC827">
        <v>0.21695893733498231</v>
      </c>
      <c r="AD827">
        <v>0.18615992926917321</v>
      </c>
      <c r="AE827">
        <v>9.8832195826240893E-2</v>
      </c>
      <c r="AF827">
        <v>0.42695139981735458</v>
      </c>
      <c r="AG827">
        <v>0.98971124047562808</v>
      </c>
      <c r="AH827" t="s">
        <v>210</v>
      </c>
      <c r="AI827" s="1">
        <v>44287</v>
      </c>
      <c r="AJ827" t="s">
        <v>43</v>
      </c>
      <c r="AK827">
        <v>2</v>
      </c>
    </row>
    <row r="828" spans="1:37" x14ac:dyDescent="0.25">
      <c r="A828">
        <v>44287</v>
      </c>
      <c r="B828">
        <v>2.6820037214435759</v>
      </c>
      <c r="C828">
        <v>1.244150525173257</v>
      </c>
      <c r="D828">
        <v>0.98123318314045682</v>
      </c>
      <c r="E828">
        <v>1.6226438225950941</v>
      </c>
      <c r="F828">
        <v>1.0845118503146169</v>
      </c>
      <c r="G828">
        <v>15.80730331998582</v>
      </c>
      <c r="H828">
        <v>0.63736227666706824</v>
      </c>
      <c r="I828">
        <v>0.28401257331705582</v>
      </c>
      <c r="J828">
        <v>1.759664067419483</v>
      </c>
      <c r="K828">
        <v>0.27836802438228853</v>
      </c>
      <c r="L828">
        <v>2.6653691817754179</v>
      </c>
      <c r="M828">
        <v>1.475732288545023</v>
      </c>
      <c r="N828">
        <v>0.91716051820038358</v>
      </c>
      <c r="O828">
        <v>0.55552588738635056</v>
      </c>
      <c r="P828">
        <v>2.159804674214556</v>
      </c>
      <c r="Q828">
        <v>1.624190050203381</v>
      </c>
      <c r="R828">
        <v>0.16008232185620391</v>
      </c>
      <c r="S828">
        <v>0.84946637224735544</v>
      </c>
      <c r="T828">
        <v>0.83527878083446949</v>
      </c>
      <c r="U828">
        <v>1.921822494890433</v>
      </c>
      <c r="V828">
        <v>0.78563383377548879</v>
      </c>
      <c r="W828">
        <v>1.4349726403031819</v>
      </c>
      <c r="X828">
        <v>0.66769008505302063</v>
      </c>
      <c r="Y828">
        <v>0.2112785449191551</v>
      </c>
      <c r="Z828">
        <v>3.8830141913616432</v>
      </c>
      <c r="AA828">
        <v>1.2336485273962909</v>
      </c>
      <c r="AB828">
        <v>1.101317330051772</v>
      </c>
      <c r="AC828">
        <v>1.238578731022459</v>
      </c>
      <c r="AD828">
        <v>2.1180098507419349</v>
      </c>
      <c r="AE828">
        <v>2.4290652857061201</v>
      </c>
      <c r="AF828">
        <v>1.9736968007464031</v>
      </c>
      <c r="AG828">
        <v>2.457096118679893</v>
      </c>
      <c r="AH828" t="s">
        <v>210</v>
      </c>
      <c r="AI828" s="1">
        <v>44287</v>
      </c>
      <c r="AJ828" t="s">
        <v>38</v>
      </c>
      <c r="AK828">
        <v>1</v>
      </c>
    </row>
    <row r="829" spans="1:37" x14ac:dyDescent="0.25">
      <c r="A829">
        <v>44286</v>
      </c>
      <c r="B829">
        <v>0.89247229094649128</v>
      </c>
      <c r="C829">
        <v>0.10922298305836101</v>
      </c>
      <c r="D829">
        <v>6.8305742087033772E-2</v>
      </c>
      <c r="E829">
        <v>0.40790825234067579</v>
      </c>
      <c r="F829">
        <v>9.8260447316210586E-2</v>
      </c>
      <c r="G829">
        <v>1.2263221694493771</v>
      </c>
      <c r="H829">
        <v>0.17724174693933309</v>
      </c>
      <c r="I829">
        <v>9.4936189295747347E-2</v>
      </c>
      <c r="J829">
        <v>0.88885642145638954</v>
      </c>
      <c r="K829">
        <v>0.30461652778861131</v>
      </c>
      <c r="L829">
        <v>7.8175263137565208E-3</v>
      </c>
      <c r="M829">
        <v>0.28103936804231477</v>
      </c>
      <c r="N829">
        <v>0.39788838828496409</v>
      </c>
      <c r="O829">
        <v>0.57003398824082863</v>
      </c>
      <c r="P829">
        <v>0.83896790075665062</v>
      </c>
      <c r="Q829">
        <v>0.50802970394501268</v>
      </c>
      <c r="R829">
        <v>1.562077191259155E-2</v>
      </c>
      <c r="S829">
        <v>3.1816788529360278</v>
      </c>
      <c r="T829">
        <v>0.92751026030978101</v>
      </c>
      <c r="U829">
        <v>2.3491441659106171E-2</v>
      </c>
      <c r="V829">
        <v>6.3104067083912127E-2</v>
      </c>
      <c r="W829">
        <v>0.63017570946445056</v>
      </c>
      <c r="X829">
        <v>0.2243988158255924</v>
      </c>
      <c r="Y829">
        <v>8.5757481186521049E-3</v>
      </c>
      <c r="Z829">
        <v>1.104043960640233</v>
      </c>
      <c r="AA829">
        <v>0.47550535477442579</v>
      </c>
      <c r="AB829">
        <v>0.56689938910239868</v>
      </c>
      <c r="AC829">
        <v>7.5026242146344929E-2</v>
      </c>
      <c r="AD829">
        <v>0.36113888785778903</v>
      </c>
      <c r="AE829">
        <v>0.22397704613152339</v>
      </c>
      <c r="AF829">
        <v>1.2080593426144639</v>
      </c>
      <c r="AG829">
        <v>0.49000371921246622</v>
      </c>
      <c r="AH829" t="s">
        <v>210</v>
      </c>
      <c r="AI829" s="1">
        <v>44256</v>
      </c>
      <c r="AJ829" t="s">
        <v>39</v>
      </c>
      <c r="AK829">
        <v>31</v>
      </c>
    </row>
    <row r="830" spans="1:37" x14ac:dyDescent="0.25">
      <c r="A830">
        <v>44285</v>
      </c>
      <c r="B830">
        <v>1.513321807329731</v>
      </c>
      <c r="C830">
        <v>4.001952686822554E-2</v>
      </c>
      <c r="D830">
        <v>1.931945745092508E-2</v>
      </c>
      <c r="E830">
        <v>0.45642541198984549</v>
      </c>
      <c r="F830">
        <v>0.53607191753912453</v>
      </c>
      <c r="G830">
        <v>5.9862166461166826</v>
      </c>
      <c r="H830">
        <v>0.13030212504957181</v>
      </c>
      <c r="I830">
        <v>0.28270538576063409</v>
      </c>
      <c r="J830">
        <v>0.35835054044541248</v>
      </c>
      <c r="K830">
        <v>1.5952071761655651</v>
      </c>
      <c r="L830">
        <v>8.6897045997082492E-2</v>
      </c>
      <c r="M830">
        <v>0.3086133549716788</v>
      </c>
      <c r="N830">
        <v>0.43200865274076578</v>
      </c>
      <c r="O830">
        <v>0.61735047489551043</v>
      </c>
      <c r="P830">
        <v>3.358460258883849</v>
      </c>
      <c r="Q830">
        <v>3.015679847562442</v>
      </c>
      <c r="R830">
        <v>0.82969453391497916</v>
      </c>
      <c r="S830">
        <v>0.56287908297733713</v>
      </c>
      <c r="T830">
        <v>0.15616489315021831</v>
      </c>
      <c r="U830">
        <v>2.2890619914117411E-2</v>
      </c>
      <c r="V830">
        <v>0.37389414455189091</v>
      </c>
      <c r="W830">
        <v>0.55570635287434245</v>
      </c>
      <c r="X830">
        <v>0.61305625985974832</v>
      </c>
      <c r="Y830">
        <v>0.1082416708937496</v>
      </c>
      <c r="Z830">
        <v>1.7386971745132711</v>
      </c>
      <c r="AA830">
        <v>0.89417845194651435</v>
      </c>
      <c r="AB830">
        <v>0.89057894324741804</v>
      </c>
      <c r="AC830">
        <v>0.14487745236811289</v>
      </c>
      <c r="AD830">
        <v>0.33723319295028681</v>
      </c>
      <c r="AE830">
        <v>0.53579095450911485</v>
      </c>
      <c r="AF830">
        <v>1.4244033928411359</v>
      </c>
      <c r="AG830">
        <v>1.821658029464428</v>
      </c>
      <c r="AH830" t="s">
        <v>210</v>
      </c>
      <c r="AI830" s="1">
        <v>44256</v>
      </c>
      <c r="AJ830" t="s">
        <v>40</v>
      </c>
      <c r="AK830">
        <v>30</v>
      </c>
    </row>
    <row r="831" spans="1:37" x14ac:dyDescent="0.25">
      <c r="A831">
        <v>44284</v>
      </c>
      <c r="B831">
        <v>1.874884368349071</v>
      </c>
      <c r="C831">
        <v>0.34965682516274599</v>
      </c>
      <c r="D831">
        <v>0.64122728740935453</v>
      </c>
      <c r="E831">
        <v>1.523016347425485</v>
      </c>
      <c r="F831">
        <v>0.38776988391982242</v>
      </c>
      <c r="G831">
        <v>1.023915077651069</v>
      </c>
      <c r="H831">
        <v>0.40628644918929269</v>
      </c>
      <c r="I831">
        <v>2.151260647206271</v>
      </c>
      <c r="J831">
        <v>0.2111699585643495</v>
      </c>
      <c r="K831">
        <v>3.2295916112679381</v>
      </c>
      <c r="L831">
        <v>0.96233960447930222</v>
      </c>
      <c r="M831">
        <v>0.48108958128628582</v>
      </c>
      <c r="N831">
        <v>1.659035609111019</v>
      </c>
      <c r="O831">
        <v>2.4746605476643131</v>
      </c>
      <c r="P831">
        <v>2.8170376293188299</v>
      </c>
      <c r="Q831">
        <v>1.1311823779106589</v>
      </c>
      <c r="R831">
        <v>0.74380390878194935</v>
      </c>
      <c r="S831">
        <v>1.0562394177100569</v>
      </c>
      <c r="T831">
        <v>1.187333741470169</v>
      </c>
      <c r="U831">
        <v>0.63347840961242363</v>
      </c>
      <c r="V831">
        <v>1.045756308801854</v>
      </c>
      <c r="W831">
        <v>0.65643026145271854</v>
      </c>
      <c r="X831">
        <v>3.537508622524931</v>
      </c>
      <c r="Y831">
        <v>9.3438658815087811E-2</v>
      </c>
      <c r="Z831">
        <v>2.2009963854908992</v>
      </c>
      <c r="AA831">
        <v>1.7852923581716871</v>
      </c>
      <c r="AB831">
        <v>1.3432488378510159</v>
      </c>
      <c r="AC831">
        <v>0.66924633816724421</v>
      </c>
      <c r="AD831">
        <v>0.43547025078946477</v>
      </c>
      <c r="AE831">
        <v>1.0649807239683451</v>
      </c>
      <c r="AF831">
        <v>1.8986294703236151</v>
      </c>
      <c r="AG831">
        <v>2.6852220318849409</v>
      </c>
      <c r="AH831" t="s">
        <v>210</v>
      </c>
      <c r="AI831" s="1">
        <v>44256</v>
      </c>
      <c r="AJ831" t="s">
        <v>41</v>
      </c>
      <c r="AK831">
        <v>29</v>
      </c>
    </row>
    <row r="832" spans="1:37" x14ac:dyDescent="0.25">
      <c r="A832">
        <v>44281</v>
      </c>
      <c r="B832">
        <v>1.017450745937686</v>
      </c>
      <c r="C832">
        <v>0.75733423704938474</v>
      </c>
      <c r="D832">
        <v>0.16856416041351599</v>
      </c>
      <c r="E832">
        <v>0.42848197030864738</v>
      </c>
      <c r="F832">
        <v>0.7654310690489402</v>
      </c>
      <c r="G832">
        <v>1.856545531942027</v>
      </c>
      <c r="H832">
        <v>0.30425211875882302</v>
      </c>
      <c r="I832">
        <v>0.44024500062833383</v>
      </c>
      <c r="J832">
        <v>0.65901003054276108</v>
      </c>
      <c r="K832">
        <v>1.42756249624024</v>
      </c>
      <c r="L832">
        <v>0.36565707288209809</v>
      </c>
      <c r="M832">
        <v>0.30484828698645489</v>
      </c>
      <c r="N832">
        <v>0.52990025925072159</v>
      </c>
      <c r="O832">
        <v>0.75701419440245943</v>
      </c>
      <c r="P832">
        <v>0.91736242851273964</v>
      </c>
      <c r="Q832">
        <v>0.1910925029768539</v>
      </c>
      <c r="R832">
        <v>0.5899459637393869</v>
      </c>
      <c r="S832">
        <v>1.3580972474569919</v>
      </c>
      <c r="T832">
        <v>0.2157147492914295</v>
      </c>
      <c r="U832">
        <v>0.37717932391152392</v>
      </c>
      <c r="V832">
        <v>0.23095879377037351</v>
      </c>
      <c r="W832">
        <v>1.3568504595576061</v>
      </c>
      <c r="X832">
        <v>1.049150957459557</v>
      </c>
      <c r="Y832">
        <v>0.19016848510305459</v>
      </c>
      <c r="Z832">
        <v>1.3824623868162169</v>
      </c>
      <c r="AA832">
        <v>0.88566489249126923</v>
      </c>
      <c r="AB832">
        <v>0.38589220762716808</v>
      </c>
      <c r="AC832">
        <v>0.26813661899897978</v>
      </c>
      <c r="AD832">
        <v>0.58989809441722607</v>
      </c>
      <c r="AE832">
        <v>0.54309973642250997</v>
      </c>
      <c r="AF832">
        <v>0.94879995761076985</v>
      </c>
      <c r="AG832">
        <v>1.2163389129109681</v>
      </c>
      <c r="AH832" t="s">
        <v>211</v>
      </c>
      <c r="AI832" s="1">
        <v>44256</v>
      </c>
      <c r="AJ832" t="s">
        <v>43</v>
      </c>
      <c r="AK832">
        <v>26</v>
      </c>
    </row>
    <row r="833" spans="1:37" x14ac:dyDescent="0.25">
      <c r="A833">
        <v>44280</v>
      </c>
      <c r="B833">
        <v>0.423599499900978</v>
      </c>
      <c r="C833">
        <v>0.1038626553998587</v>
      </c>
      <c r="D833">
        <v>1.5737112336208281E-2</v>
      </c>
      <c r="E833">
        <v>0.2677535993727716</v>
      </c>
      <c r="F833">
        <v>5.4225403957500681E-2</v>
      </c>
      <c r="G833">
        <v>0.2358538460366742</v>
      </c>
      <c r="H833">
        <v>0.1171113869583511</v>
      </c>
      <c r="I833">
        <v>0.26526744920921691</v>
      </c>
      <c r="J833">
        <v>9.0047767741249535E-4</v>
      </c>
      <c r="K833">
        <v>0.20722187453285651</v>
      </c>
      <c r="L833">
        <v>9.752411362055095E-3</v>
      </c>
      <c r="M833">
        <v>0.14173557055223221</v>
      </c>
      <c r="N833">
        <v>0.17445701439748601</v>
      </c>
      <c r="O833">
        <v>0.4668553041500399</v>
      </c>
      <c r="P833">
        <v>2.0287112992147178</v>
      </c>
      <c r="Q833">
        <v>1.6839270798143222E-2</v>
      </c>
      <c r="R833">
        <v>2.8826642484367309E-3</v>
      </c>
      <c r="S833">
        <v>3.3810828613985871E-3</v>
      </c>
      <c r="T833">
        <v>5.3332117670273869E-2</v>
      </c>
      <c r="U833">
        <v>1.993459944228821E-2</v>
      </c>
      <c r="V833">
        <v>6.7563278083555847E-2</v>
      </c>
      <c r="W833">
        <v>0.27638903390226832</v>
      </c>
      <c r="X833">
        <v>0.44307421625463161</v>
      </c>
      <c r="Y833">
        <v>0.18099230476465569</v>
      </c>
      <c r="Z833">
        <v>0.48066227018644742</v>
      </c>
      <c r="AA833">
        <v>0.37265236908373989</v>
      </c>
      <c r="AB833">
        <v>9.9164870431747862E-2</v>
      </c>
      <c r="AC833">
        <v>0.1099428248054836</v>
      </c>
      <c r="AD833">
        <v>4.0745702524679919E-2</v>
      </c>
      <c r="AE833">
        <v>7.7691908039300067E-2</v>
      </c>
      <c r="AF833">
        <v>0.37608945814253131</v>
      </c>
      <c r="AG833">
        <v>0.80568263730002143</v>
      </c>
      <c r="AH833" t="s">
        <v>211</v>
      </c>
      <c r="AI833" s="1">
        <v>44256</v>
      </c>
      <c r="AJ833" t="s">
        <v>38</v>
      </c>
      <c r="AK833">
        <v>25</v>
      </c>
    </row>
    <row r="834" spans="1:37" x14ac:dyDescent="0.25">
      <c r="A834">
        <v>44279</v>
      </c>
      <c r="B834">
        <v>0.3354612668902448</v>
      </c>
      <c r="C834">
        <v>0.73645764665938829</v>
      </c>
      <c r="D834">
        <v>0</v>
      </c>
      <c r="E834">
        <v>0.1460105873311332</v>
      </c>
      <c r="F834">
        <v>2.2015220042590052E-2</v>
      </c>
      <c r="G834">
        <v>0.23962486069609881</v>
      </c>
      <c r="H834">
        <v>7.1812045707518382E-2</v>
      </c>
      <c r="I834">
        <v>9.7946748310038606E-2</v>
      </c>
      <c r="J834">
        <v>0.59422013661995177</v>
      </c>
      <c r="K834">
        <v>0.52426530202095312</v>
      </c>
      <c r="L834">
        <v>3.9498523024141211E-2</v>
      </c>
      <c r="M834">
        <v>3.3401219446222208E-2</v>
      </c>
      <c r="N834">
        <v>0.1891643338864325</v>
      </c>
      <c r="O834">
        <v>6.4246730852549463E-2</v>
      </c>
      <c r="P834">
        <v>0.27893688856073151</v>
      </c>
      <c r="Q834">
        <v>7.1123379043431398E-2</v>
      </c>
      <c r="R834">
        <v>0.14828377747879601</v>
      </c>
      <c r="S834">
        <v>2.0955764776187311E-2</v>
      </c>
      <c r="T834">
        <v>0.13465510485488899</v>
      </c>
      <c r="U834">
        <v>0</v>
      </c>
      <c r="V834">
        <v>2.9015458160785559E-2</v>
      </c>
      <c r="W834">
        <v>0.35672569048898201</v>
      </c>
      <c r="X834">
        <v>1.519942733293131</v>
      </c>
      <c r="Y834">
        <v>2.077332285131037E-2</v>
      </c>
      <c r="Z834">
        <v>0.5742761024518922</v>
      </c>
      <c r="AA834">
        <v>0.28407008355959817</v>
      </c>
      <c r="AB834">
        <v>6.799419646152699E-2</v>
      </c>
      <c r="AC834">
        <v>2.513397121175337E-2</v>
      </c>
      <c r="AD834">
        <v>9.8940063726506433E-2</v>
      </c>
      <c r="AE834">
        <v>0.11516362332362939</v>
      </c>
      <c r="AF834">
        <v>0.1473899735194292</v>
      </c>
      <c r="AG834">
        <v>1.0851964696058589</v>
      </c>
      <c r="AH834" t="s">
        <v>211</v>
      </c>
      <c r="AI834" s="1">
        <v>44256</v>
      </c>
      <c r="AJ834" t="s">
        <v>39</v>
      </c>
      <c r="AK834">
        <v>24</v>
      </c>
    </row>
    <row r="835" spans="1:37" x14ac:dyDescent="0.25">
      <c r="A835">
        <v>44278</v>
      </c>
      <c r="B835">
        <v>0.6066197529779469</v>
      </c>
      <c r="C835">
        <v>3.0293703502013558E-4</v>
      </c>
      <c r="D835">
        <v>2.7642957851146871E-2</v>
      </c>
      <c r="E835">
        <v>8.8341575341043546E-2</v>
      </c>
      <c r="F835">
        <v>0.51022975611483057</v>
      </c>
      <c r="G835">
        <v>0.1549006960116153</v>
      </c>
      <c r="H835">
        <v>8.6837279189700092E-2</v>
      </c>
      <c r="I835">
        <v>3.815196505548344E-2</v>
      </c>
      <c r="J835">
        <v>0.1593557495309387</v>
      </c>
      <c r="K835">
        <v>0.35981196719722841</v>
      </c>
      <c r="L835">
        <v>2.443292828783183</v>
      </c>
      <c r="M835">
        <v>0.2251258769199862</v>
      </c>
      <c r="N835">
        <v>0.31379937863806739</v>
      </c>
      <c r="O835">
        <v>2.7213263642136361</v>
      </c>
      <c r="P835">
        <v>2.4078608015568181</v>
      </c>
      <c r="Q835">
        <v>2.1043729899593661E-2</v>
      </c>
      <c r="R835">
        <v>0.129889946797732</v>
      </c>
      <c r="S835">
        <v>0.1574866428009396</v>
      </c>
      <c r="T835">
        <v>6.1318164365447528E-2</v>
      </c>
      <c r="U835">
        <v>4.638146067154774E-3</v>
      </c>
      <c r="V835">
        <v>0.25330197851341357</v>
      </c>
      <c r="W835">
        <v>0.1564109648403656</v>
      </c>
      <c r="X835">
        <v>0.56429184958478307</v>
      </c>
      <c r="Y835">
        <v>1.9337179320509879E-2</v>
      </c>
      <c r="Z835">
        <v>0.36048639735222821</v>
      </c>
      <c r="AA835">
        <v>0.68252557117764956</v>
      </c>
      <c r="AB835">
        <v>0.27178355356372191</v>
      </c>
      <c r="AC835">
        <v>0.31143081912062481</v>
      </c>
      <c r="AD835">
        <v>3.4988724028049298E-2</v>
      </c>
      <c r="AE835">
        <v>0.12724391469185611</v>
      </c>
      <c r="AF835">
        <v>0.28611499356700959</v>
      </c>
      <c r="AG835">
        <v>1.9335115874496891</v>
      </c>
      <c r="AH835" t="s">
        <v>211</v>
      </c>
      <c r="AI835" s="1">
        <v>44256</v>
      </c>
      <c r="AJ835" t="s">
        <v>40</v>
      </c>
      <c r="AK835">
        <v>23</v>
      </c>
    </row>
    <row r="836" spans="1:37" x14ac:dyDescent="0.25">
      <c r="A836">
        <v>44277</v>
      </c>
      <c r="B836">
        <v>0.91137984457470689</v>
      </c>
      <c r="C836">
        <v>1.5301876094798379</v>
      </c>
      <c r="D836">
        <v>2.8239141536449269E-4</v>
      </c>
      <c r="E836">
        <v>0.41746230327294281</v>
      </c>
      <c r="F836">
        <v>0.2266719769603564</v>
      </c>
      <c r="G836">
        <v>0.1578670144446454</v>
      </c>
      <c r="H836">
        <v>5.5103143502369639E-2</v>
      </c>
      <c r="I836">
        <v>3.4482074239252421E-3</v>
      </c>
      <c r="J836">
        <v>1.670627674728482E-2</v>
      </c>
      <c r="K836">
        <v>2.911923880308644E-2</v>
      </c>
      <c r="L836">
        <v>1.059858651018337</v>
      </c>
      <c r="M836">
        <v>4.8158911492553309E-2</v>
      </c>
      <c r="N836">
        <v>0.48855188863357368</v>
      </c>
      <c r="O836">
        <v>2.3058185719424631</v>
      </c>
      <c r="P836">
        <v>3.211989154624201</v>
      </c>
      <c r="Q836">
        <v>0.1120130748199346</v>
      </c>
      <c r="R836">
        <v>3.8599421108787182E-2</v>
      </c>
      <c r="S836">
        <v>0.39651221799272768</v>
      </c>
      <c r="T836">
        <v>0.25970189397887478</v>
      </c>
      <c r="U836">
        <v>0</v>
      </c>
      <c r="V836">
        <v>0.95895722337008582</v>
      </c>
      <c r="W836">
        <v>1.3485175057773781E-2</v>
      </c>
      <c r="X836">
        <v>1.375905955298107</v>
      </c>
      <c r="Y836">
        <v>3.3549251505064583E-2</v>
      </c>
      <c r="Z836">
        <v>0.94338160712298391</v>
      </c>
      <c r="AA836">
        <v>0.50784137916451555</v>
      </c>
      <c r="AB836">
        <v>0.43233822696656687</v>
      </c>
      <c r="AC836">
        <v>0.30472664285695028</v>
      </c>
      <c r="AD836">
        <v>5.706518676551621E-2</v>
      </c>
      <c r="AE836">
        <v>0.1047243440144246</v>
      </c>
      <c r="AF836">
        <v>0.6982989013427785</v>
      </c>
      <c r="AG836">
        <v>2.558662236377133</v>
      </c>
      <c r="AH836" t="s">
        <v>211</v>
      </c>
      <c r="AI836" s="1">
        <v>44256</v>
      </c>
      <c r="AJ836" t="s">
        <v>41</v>
      </c>
      <c r="AK836">
        <v>22</v>
      </c>
    </row>
    <row r="837" spans="1:37" x14ac:dyDescent="0.25">
      <c r="A837">
        <v>44274</v>
      </c>
      <c r="B837">
        <v>0.82658353624658198</v>
      </c>
      <c r="C837">
        <v>0.15746028584001631</v>
      </c>
      <c r="D837">
        <v>0.1948139878451042</v>
      </c>
      <c r="E837">
        <v>0.35420453917138162</v>
      </c>
      <c r="F837">
        <v>0.80814546413586685</v>
      </c>
      <c r="G837">
        <v>0.44916745207375108</v>
      </c>
      <c r="H837">
        <v>0.55156509988792479</v>
      </c>
      <c r="I837">
        <v>0.46877901052219451</v>
      </c>
      <c r="J837">
        <v>0.92825901555542834</v>
      </c>
      <c r="K837">
        <v>0.12734818371572029</v>
      </c>
      <c r="L837">
        <v>1.6378132145338351</v>
      </c>
      <c r="M837">
        <v>0.35820804341235529</v>
      </c>
      <c r="N837">
        <v>0.36857575985001062</v>
      </c>
      <c r="O837">
        <v>2.1652743660787821</v>
      </c>
      <c r="P837">
        <v>0.7177401214010094</v>
      </c>
      <c r="Q837">
        <v>0.15851782876622869</v>
      </c>
      <c r="R837">
        <v>2.299668985656788E-2</v>
      </c>
      <c r="S837">
        <v>0.20502258595163911</v>
      </c>
      <c r="T837">
        <v>0.31973071569527373</v>
      </c>
      <c r="U837">
        <v>2.846041872580463E-4</v>
      </c>
      <c r="V837">
        <v>0.2235539641071792</v>
      </c>
      <c r="W837">
        <v>1.125174459134564</v>
      </c>
      <c r="X837">
        <v>1.442509318748638</v>
      </c>
      <c r="Y837">
        <v>6.0854068631257752E-2</v>
      </c>
      <c r="Z837">
        <v>0.79380765186297975</v>
      </c>
      <c r="AA837">
        <v>0.50871286297575136</v>
      </c>
      <c r="AB837">
        <v>0.69128406327935965</v>
      </c>
      <c r="AC837">
        <v>0.38323204097308128</v>
      </c>
      <c r="AD837">
        <v>0.30177908710009832</v>
      </c>
      <c r="AE837">
        <v>0.51946420854046838</v>
      </c>
      <c r="AF837">
        <v>0.60249575462612071</v>
      </c>
      <c r="AG837">
        <v>1.105165126823642</v>
      </c>
      <c r="AH837" t="s">
        <v>212</v>
      </c>
      <c r="AI837" s="1">
        <v>44256</v>
      </c>
      <c r="AJ837" t="s">
        <v>43</v>
      </c>
      <c r="AK837">
        <v>19</v>
      </c>
    </row>
    <row r="838" spans="1:37" x14ac:dyDescent="0.25">
      <c r="A838">
        <v>44273</v>
      </c>
      <c r="B838">
        <v>0.84954501355219347</v>
      </c>
      <c r="C838">
        <v>5.3370985446710852E-2</v>
      </c>
      <c r="D838">
        <v>4.6588563680400187E-2</v>
      </c>
      <c r="E838">
        <v>0.25958678804292212</v>
      </c>
      <c r="F838">
        <v>0.14920307304480721</v>
      </c>
      <c r="G838">
        <v>0.5546564837118334</v>
      </c>
      <c r="H838">
        <v>0.18551015814059341</v>
      </c>
      <c r="I838">
        <v>0.72112913563549386</v>
      </c>
      <c r="J838">
        <v>4.1579988011664626E-3</v>
      </c>
      <c r="K838">
        <v>0.26761048309202368</v>
      </c>
      <c r="L838">
        <v>0.47954785384207482</v>
      </c>
      <c r="M838">
        <v>8.2926356570047502E-2</v>
      </c>
      <c r="N838">
        <v>0.38891037034428372</v>
      </c>
      <c r="O838">
        <v>1.9433846617688579</v>
      </c>
      <c r="P838">
        <v>0.62651132676730781</v>
      </c>
      <c r="Q838">
        <v>0.92019725875771674</v>
      </c>
      <c r="R838">
        <v>0.12758812966100891</v>
      </c>
      <c r="S838">
        <v>5.1447967922837769E-2</v>
      </c>
      <c r="T838">
        <v>0.57201263640572053</v>
      </c>
      <c r="U838">
        <v>2.9969288597080672E-3</v>
      </c>
      <c r="V838">
        <v>3.8178398942189502E-2</v>
      </c>
      <c r="W838">
        <v>0.25670998727285621</v>
      </c>
      <c r="X838">
        <v>0.70836290158246107</v>
      </c>
      <c r="Y838">
        <v>1.893470756843512E-2</v>
      </c>
      <c r="Z838">
        <v>0.55869115612626796</v>
      </c>
      <c r="AA838">
        <v>0.49648508667376201</v>
      </c>
      <c r="AB838">
        <v>0.92029749990295973</v>
      </c>
      <c r="AC838">
        <v>0.34728001546195653</v>
      </c>
      <c r="AD838">
        <v>1.292724664661659</v>
      </c>
      <c r="AE838">
        <v>0.30211584888195531</v>
      </c>
      <c r="AF838">
        <v>0.58400983257902406</v>
      </c>
      <c r="AG838">
        <v>1.1526126544202571</v>
      </c>
      <c r="AH838" t="s">
        <v>212</v>
      </c>
      <c r="AI838" s="1">
        <v>44256</v>
      </c>
      <c r="AJ838" t="s">
        <v>38</v>
      </c>
      <c r="AK838">
        <v>18</v>
      </c>
    </row>
    <row r="839" spans="1:37" x14ac:dyDescent="0.25">
      <c r="A839">
        <v>44272</v>
      </c>
      <c r="B839">
        <v>1.647964442523431</v>
      </c>
      <c r="C839">
        <v>4.2468333469043644</v>
      </c>
      <c r="D839">
        <v>6.0466118066737767E-2</v>
      </c>
      <c r="E839">
        <v>0.61202633259198957</v>
      </c>
      <c r="F839">
        <v>0.58159120323175095</v>
      </c>
      <c r="G839">
        <v>0.25703027650417137</v>
      </c>
      <c r="H839">
        <v>3.0020587872718751</v>
      </c>
      <c r="I839">
        <v>5.5328416561871752</v>
      </c>
      <c r="J839">
        <v>1.395740000717365</v>
      </c>
      <c r="K839">
        <v>0.38858036426824721</v>
      </c>
      <c r="L839">
        <v>0.20440820826383899</v>
      </c>
      <c r="M839">
        <v>0.16668088279254381</v>
      </c>
      <c r="N839">
        <v>3.054382323142653</v>
      </c>
      <c r="O839">
        <v>0.3368253393936082</v>
      </c>
      <c r="P839">
        <v>0.30695974129712877</v>
      </c>
      <c r="Q839">
        <v>1.576813021606442</v>
      </c>
      <c r="R839">
        <v>2.6821956742597739E-3</v>
      </c>
      <c r="S839">
        <v>0.23565977132394469</v>
      </c>
      <c r="T839">
        <v>0.1013409496283455</v>
      </c>
      <c r="U839">
        <v>0.15262928065240511</v>
      </c>
      <c r="V839">
        <v>2.248167053174722</v>
      </c>
      <c r="W839">
        <v>0.40059743273904852</v>
      </c>
      <c r="X839">
        <v>1.4046604757352259</v>
      </c>
      <c r="Y839">
        <v>2.4158774305823069E-2</v>
      </c>
      <c r="Z839">
        <v>1.1884184015338479</v>
      </c>
      <c r="AA839">
        <v>2.0509487043927699</v>
      </c>
      <c r="AB839">
        <v>1.4857382796520859</v>
      </c>
      <c r="AC839">
        <v>0.12357146838486149</v>
      </c>
      <c r="AD839">
        <v>0.64971945708359624</v>
      </c>
      <c r="AE839">
        <v>1.106968012712862</v>
      </c>
      <c r="AF839">
        <v>1.0010178418296201</v>
      </c>
      <c r="AG839">
        <v>2.333641710194426</v>
      </c>
      <c r="AH839" t="s">
        <v>212</v>
      </c>
      <c r="AI839" s="1">
        <v>44256</v>
      </c>
      <c r="AJ839" t="s">
        <v>39</v>
      </c>
      <c r="AK839">
        <v>17</v>
      </c>
    </row>
    <row r="840" spans="1:37" x14ac:dyDescent="0.25">
      <c r="A840">
        <v>44271</v>
      </c>
      <c r="B840">
        <v>1.0258793042454171</v>
      </c>
      <c r="C840">
        <v>3.1726049176412912</v>
      </c>
      <c r="D840">
        <v>1.2509103729374291E-4</v>
      </c>
      <c r="E840">
        <v>0.36748013134080948</v>
      </c>
      <c r="F840">
        <v>4.6243901010502693E-2</v>
      </c>
      <c r="G840">
        <v>0.40102296080228672</v>
      </c>
      <c r="H840">
        <v>1.1419454321932601</v>
      </c>
      <c r="I840">
        <v>0.45420045777787271</v>
      </c>
      <c r="J840">
        <v>0.1147284393440558</v>
      </c>
      <c r="K840">
        <v>0.28088956144383098</v>
      </c>
      <c r="L840">
        <v>2.8006968624030761E-2</v>
      </c>
      <c r="M840">
        <v>0.26721318321803222</v>
      </c>
      <c r="N840">
        <v>0.30297168363345861</v>
      </c>
      <c r="O840">
        <v>0.33905092922073432</v>
      </c>
      <c r="P840">
        <v>0.2363893867443263</v>
      </c>
      <c r="Q840">
        <v>0.54503116962301379</v>
      </c>
      <c r="R840">
        <v>0.1988523368756995</v>
      </c>
      <c r="S840">
        <v>0.38095016324922798</v>
      </c>
      <c r="T840">
        <v>0.69064593718698908</v>
      </c>
      <c r="U840">
        <v>6.3487966824055969E-2</v>
      </c>
      <c r="V840">
        <v>0.27585174569876392</v>
      </c>
      <c r="W840">
        <v>0.34007210844839608</v>
      </c>
      <c r="X840">
        <v>0.98215235985714944</v>
      </c>
      <c r="Y840">
        <v>8.4106215311182619E-2</v>
      </c>
      <c r="Z840">
        <v>1.2609179806458719</v>
      </c>
      <c r="AA840">
        <v>0.37924658013005907</v>
      </c>
      <c r="AB840">
        <v>0.67372393278300424</v>
      </c>
      <c r="AC840">
        <v>0.1071151438841651</v>
      </c>
      <c r="AD840">
        <v>9.9733272935139658E-2</v>
      </c>
      <c r="AE840">
        <v>0.47735209727405281</v>
      </c>
      <c r="AF840">
        <v>0.67327465132258613</v>
      </c>
      <c r="AG840">
        <v>1.7657945475774799</v>
      </c>
      <c r="AH840" t="s">
        <v>212</v>
      </c>
      <c r="AI840" s="1">
        <v>44256</v>
      </c>
      <c r="AJ840" t="s">
        <v>40</v>
      </c>
      <c r="AK840">
        <v>16</v>
      </c>
    </row>
    <row r="841" spans="1:37" x14ac:dyDescent="0.25">
      <c r="A841">
        <v>44270</v>
      </c>
      <c r="B841">
        <v>1.221873299350414</v>
      </c>
      <c r="C841">
        <v>1.8840736299316641</v>
      </c>
      <c r="D841">
        <v>0.1398699386455948</v>
      </c>
      <c r="E841">
        <v>0.80136718944127261</v>
      </c>
      <c r="F841">
        <v>0.13301967402376699</v>
      </c>
      <c r="G841">
        <v>0.79796139433143276</v>
      </c>
      <c r="H841">
        <v>0.13105148837240571</v>
      </c>
      <c r="I841">
        <v>0.85119997113994506</v>
      </c>
      <c r="J841">
        <v>6.28150085818307E-2</v>
      </c>
      <c r="K841">
        <v>8.0341981065680367E-3</v>
      </c>
      <c r="L841">
        <v>2.228981843898926</v>
      </c>
      <c r="M841">
        <v>0.1388325801961442</v>
      </c>
      <c r="N841">
        <v>0.88633125888159836</v>
      </c>
      <c r="O841">
        <v>2.1896968403121591</v>
      </c>
      <c r="P841">
        <v>1.314199494934865</v>
      </c>
      <c r="Q841">
        <v>0.74796285508689897</v>
      </c>
      <c r="R841">
        <v>0.34367838671834561</v>
      </c>
      <c r="S841">
        <v>0.12761997584273521</v>
      </c>
      <c r="T841">
        <v>0.38036393766521759</v>
      </c>
      <c r="U841">
        <v>0.3226094988951469</v>
      </c>
      <c r="V841">
        <v>0.52630938647478775</v>
      </c>
      <c r="W841">
        <v>0.22490875446227601</v>
      </c>
      <c r="X841">
        <v>1.1481630009192521</v>
      </c>
      <c r="Y841">
        <v>1.660918228534694</v>
      </c>
      <c r="Z841">
        <v>1.429411464163912</v>
      </c>
      <c r="AA841">
        <v>0.6991149548086717</v>
      </c>
      <c r="AB841">
        <v>0.70460321499741063</v>
      </c>
      <c r="AC841">
        <v>0.87638043473007399</v>
      </c>
      <c r="AD841">
        <v>0.1061753850674951</v>
      </c>
      <c r="AE841">
        <v>0.29828422059899679</v>
      </c>
      <c r="AF841">
        <v>1.211360934763287</v>
      </c>
      <c r="AG841">
        <v>1.997230481890907</v>
      </c>
      <c r="AH841" t="s">
        <v>212</v>
      </c>
      <c r="AI841" s="1">
        <v>44256</v>
      </c>
      <c r="AJ841" t="s">
        <v>41</v>
      </c>
      <c r="AK841">
        <v>15</v>
      </c>
    </row>
    <row r="842" spans="1:37" x14ac:dyDescent="0.25">
      <c r="A842">
        <v>44267</v>
      </c>
      <c r="B842">
        <v>0.43633846267368759</v>
      </c>
      <c r="C842">
        <v>0.107018176014144</v>
      </c>
      <c r="D842">
        <v>0.17227939878662521</v>
      </c>
      <c r="E842">
        <v>0.40779240160013408</v>
      </c>
      <c r="F842">
        <v>2.636087783753684E-2</v>
      </c>
      <c r="G842">
        <v>0.1187381712916452</v>
      </c>
      <c r="H842">
        <v>1.564233225620075E-2</v>
      </c>
      <c r="I842">
        <v>1.591188254400205E-2</v>
      </c>
      <c r="J842">
        <v>2.6049494414742379E-2</v>
      </c>
      <c r="K842">
        <v>1.248356885547496E-2</v>
      </c>
      <c r="L842">
        <v>0.2125775295454817</v>
      </c>
      <c r="M842">
        <v>2.1405283396264529E-2</v>
      </c>
      <c r="N842">
        <v>0.15900933027303241</v>
      </c>
      <c r="O842">
        <v>0.2442302323769904</v>
      </c>
      <c r="P842">
        <v>0.34601112789384431</v>
      </c>
      <c r="Q842">
        <v>0.129731987323775</v>
      </c>
      <c r="R842">
        <v>0.47870991072939773</v>
      </c>
      <c r="S842">
        <v>0.44699434257276649</v>
      </c>
      <c r="T842">
        <v>1.261569420111438</v>
      </c>
      <c r="U842">
        <v>0</v>
      </c>
      <c r="V842">
        <v>1.00003584987574</v>
      </c>
      <c r="W842">
        <v>0.31309608127471827</v>
      </c>
      <c r="X842">
        <v>0.26192380693461798</v>
      </c>
      <c r="Y842">
        <v>4.0226376477614498E-2</v>
      </c>
      <c r="Z842">
        <v>0.52325969016690188</v>
      </c>
      <c r="AA842">
        <v>0.1201581764999697</v>
      </c>
      <c r="AB842">
        <v>0.43995449776165702</v>
      </c>
      <c r="AC842">
        <v>7.2275884986353928E-2</v>
      </c>
      <c r="AD842">
        <v>0.13111274626798419</v>
      </c>
      <c r="AE842">
        <v>0.13015846208154311</v>
      </c>
      <c r="AF842">
        <v>0.42681043416503489</v>
      </c>
      <c r="AG842">
        <v>0.69105673219631358</v>
      </c>
      <c r="AH842" t="s">
        <v>213</v>
      </c>
      <c r="AI842" s="1">
        <v>44256</v>
      </c>
      <c r="AJ842" t="s">
        <v>43</v>
      </c>
      <c r="AK842">
        <v>12</v>
      </c>
    </row>
    <row r="843" spans="1:37" x14ac:dyDescent="0.25">
      <c r="A843">
        <v>44266</v>
      </c>
      <c r="B843">
        <v>0.80862224554059625</v>
      </c>
      <c r="C843">
        <v>0.24940364185218841</v>
      </c>
      <c r="D843">
        <v>3.9100279454117128E-2</v>
      </c>
      <c r="E843">
        <v>0.24622282707720031</v>
      </c>
      <c r="F843">
        <v>0.82911309608536432</v>
      </c>
      <c r="G843">
        <v>2.131718149527992</v>
      </c>
      <c r="H843">
        <v>0.56030891591920828</v>
      </c>
      <c r="I843">
        <v>0.41000848528270473</v>
      </c>
      <c r="J843">
        <v>0.1393893530592237</v>
      </c>
      <c r="K843">
        <v>1.7125745465051021</v>
      </c>
      <c r="L843">
        <v>0.59569160275827426</v>
      </c>
      <c r="M843">
        <v>5.6416296676180283E-2</v>
      </c>
      <c r="N843">
        <v>0.2875577484278527</v>
      </c>
      <c r="O843">
        <v>4.4462559833373147E-2</v>
      </c>
      <c r="P843">
        <v>1.365634438014669</v>
      </c>
      <c r="Q843">
        <v>0.40513263437203129</v>
      </c>
      <c r="R843">
        <v>2.9344994818903238E-4</v>
      </c>
      <c r="S843">
        <v>1.732336532214406</v>
      </c>
      <c r="T843">
        <v>0.12718996102928809</v>
      </c>
      <c r="U843">
        <v>0.48252812352212687</v>
      </c>
      <c r="V843">
        <v>0.27594751369929948</v>
      </c>
      <c r="W843">
        <v>0.28403622216604618</v>
      </c>
      <c r="X843">
        <v>0.41749316541192172</v>
      </c>
      <c r="Y843">
        <v>0.1197100612374795</v>
      </c>
      <c r="Z843">
        <v>0.83705970612026814</v>
      </c>
      <c r="AA843">
        <v>0.77214282047806959</v>
      </c>
      <c r="AB843">
        <v>0.44474121834829172</v>
      </c>
      <c r="AC843">
        <v>0.14938513178562041</v>
      </c>
      <c r="AD843">
        <v>0.32929170112366352</v>
      </c>
      <c r="AE843">
        <v>0.42243099978415288</v>
      </c>
      <c r="AF843">
        <v>0.79273562346377802</v>
      </c>
      <c r="AG843">
        <v>0.73559032122348633</v>
      </c>
      <c r="AH843" t="s">
        <v>213</v>
      </c>
      <c r="AI843" s="1">
        <v>44256</v>
      </c>
      <c r="AJ843" t="s">
        <v>38</v>
      </c>
      <c r="AK843">
        <v>11</v>
      </c>
    </row>
    <row r="844" spans="1:37" x14ac:dyDescent="0.25">
      <c r="A844">
        <v>44265</v>
      </c>
      <c r="B844">
        <v>1.862689593601327</v>
      </c>
      <c r="C844">
        <v>0.26986050174427811</v>
      </c>
      <c r="D844">
        <v>9.6908193561343747</v>
      </c>
      <c r="E844">
        <v>0.79814291152666106</v>
      </c>
      <c r="F844">
        <v>0.73687257041401899</v>
      </c>
      <c r="G844">
        <v>2.0538274175213171</v>
      </c>
      <c r="H844">
        <v>0.58578753355933655</v>
      </c>
      <c r="I844">
        <v>0.78254786388755304</v>
      </c>
      <c r="J844">
        <v>0.26271420269503648</v>
      </c>
      <c r="K844">
        <v>0.47121382300695441</v>
      </c>
      <c r="L844">
        <v>1.0490566434043589</v>
      </c>
      <c r="M844">
        <v>0.38592446654139068</v>
      </c>
      <c r="N844">
        <v>1.9048701668249921</v>
      </c>
      <c r="O844">
        <v>0.21635831380595019</v>
      </c>
      <c r="P844">
        <v>0.54119766567607697</v>
      </c>
      <c r="Q844">
        <v>0.35631249353582889</v>
      </c>
      <c r="R844">
        <v>7.6287747611838097E-2</v>
      </c>
      <c r="S844">
        <v>0.78584803261048786</v>
      </c>
      <c r="T844">
        <v>0.87809485903337359</v>
      </c>
      <c r="U844">
        <v>0.16720117020642891</v>
      </c>
      <c r="V844">
        <v>0.59320041400167733</v>
      </c>
      <c r="W844">
        <v>1.4151346743805091</v>
      </c>
      <c r="X844">
        <v>0.69111354380506385</v>
      </c>
      <c r="Y844">
        <v>3.6348068594785378E-2</v>
      </c>
      <c r="Z844">
        <v>1.6269321427989789</v>
      </c>
      <c r="AA844">
        <v>1.077824420539107</v>
      </c>
      <c r="AB844">
        <v>1.0875052190657211</v>
      </c>
      <c r="AC844">
        <v>2.031341672935421</v>
      </c>
      <c r="AD844">
        <v>0.41909307882302149</v>
      </c>
      <c r="AE844">
        <v>0.57430452032436441</v>
      </c>
      <c r="AF844">
        <v>1.9823396762968299</v>
      </c>
      <c r="AG844">
        <v>1.854533682868216</v>
      </c>
      <c r="AH844" t="s">
        <v>213</v>
      </c>
      <c r="AI844" s="1">
        <v>44256</v>
      </c>
      <c r="AJ844" t="s">
        <v>39</v>
      </c>
      <c r="AK844">
        <v>10</v>
      </c>
    </row>
    <row r="845" spans="1:37" x14ac:dyDescent="0.25">
      <c r="A845">
        <v>44264</v>
      </c>
      <c r="B845">
        <v>1.4765612105399559</v>
      </c>
      <c r="C845">
        <v>9.1965277206605984E-3</v>
      </c>
      <c r="D845">
        <v>0.38159311339176188</v>
      </c>
      <c r="E845">
        <v>1.590207306212726</v>
      </c>
      <c r="F845">
        <v>0.80827572816343218</v>
      </c>
      <c r="G845">
        <v>0.6132865299423772</v>
      </c>
      <c r="H845">
        <v>0.32994205685576888</v>
      </c>
      <c r="I845">
        <v>1.385596775261571</v>
      </c>
      <c r="J845">
        <v>0.68769980234930728</v>
      </c>
      <c r="K845">
        <v>0.98617186338108986</v>
      </c>
      <c r="L845">
        <v>2.0379954471116122</v>
      </c>
      <c r="M845">
        <v>0.28161789699078921</v>
      </c>
      <c r="N845">
        <v>8.780516989924679E-2</v>
      </c>
      <c r="O845">
        <v>0.44860215651505547</v>
      </c>
      <c r="P845">
        <v>2.7794096868863232</v>
      </c>
      <c r="Q845">
        <v>1.1224812432609581</v>
      </c>
      <c r="R845">
        <v>0.21283036752656179</v>
      </c>
      <c r="S845">
        <v>0.15151314734347679</v>
      </c>
      <c r="T845">
        <v>0.30201640345580483</v>
      </c>
      <c r="U845">
        <v>1.8175003424444461E-2</v>
      </c>
      <c r="V845">
        <v>2.0481152213855629</v>
      </c>
      <c r="W845">
        <v>4.9469937861665736</v>
      </c>
      <c r="X845">
        <v>1.7748633682775321</v>
      </c>
      <c r="Y845">
        <v>2.2819103770350419E-2</v>
      </c>
      <c r="Z845">
        <v>1.733066930029588</v>
      </c>
      <c r="AA845">
        <v>1.013239305491614</v>
      </c>
      <c r="AB845">
        <v>1.163355640198094</v>
      </c>
      <c r="AC845">
        <v>0.54004608920085284</v>
      </c>
      <c r="AD845">
        <v>7.2637952510777093E-2</v>
      </c>
      <c r="AE845">
        <v>1.2969099200295771</v>
      </c>
      <c r="AF845">
        <v>1.4433789792808329</v>
      </c>
      <c r="AG845">
        <v>1.530316242743929</v>
      </c>
      <c r="AH845" t="s">
        <v>213</v>
      </c>
      <c r="AI845" s="1">
        <v>44256</v>
      </c>
      <c r="AJ845" t="s">
        <v>40</v>
      </c>
      <c r="AK845">
        <v>9</v>
      </c>
    </row>
    <row r="846" spans="1:37" x14ac:dyDescent="0.25">
      <c r="A846">
        <v>44263</v>
      </c>
      <c r="B846">
        <v>1.646703816623784</v>
      </c>
      <c r="C846">
        <v>0.19686478321914391</v>
      </c>
      <c r="D846">
        <v>3.0340172472553429E-2</v>
      </c>
      <c r="E846">
        <v>1.6003332457379431</v>
      </c>
      <c r="F846">
        <v>2.068821391734883</v>
      </c>
      <c r="G846">
        <v>0.85947138236297838</v>
      </c>
      <c r="H846">
        <v>1.017665948396874</v>
      </c>
      <c r="I846">
        <v>1.056314257766797</v>
      </c>
      <c r="J846">
        <v>0.8834345578281988</v>
      </c>
      <c r="K846">
        <v>1.5960391991856999</v>
      </c>
      <c r="L846">
        <v>0.81692195358797559</v>
      </c>
      <c r="M846">
        <v>2.7729576429928651</v>
      </c>
      <c r="N846">
        <v>0.57951778737408799</v>
      </c>
      <c r="O846">
        <v>1.333819064205414</v>
      </c>
      <c r="P846">
        <v>1.2402236010093459</v>
      </c>
      <c r="Q846">
        <v>6.2880836370722837E-2</v>
      </c>
      <c r="R846">
        <v>0.69567666655835847</v>
      </c>
      <c r="S846">
        <v>3.4062795855440999</v>
      </c>
      <c r="T846">
        <v>0.33831023274033489</v>
      </c>
      <c r="U846">
        <v>0.55188333512235577</v>
      </c>
      <c r="V846">
        <v>1.2601551947147369</v>
      </c>
      <c r="W846">
        <v>1.0905333550805281</v>
      </c>
      <c r="X846">
        <v>2.6950789421482302</v>
      </c>
      <c r="Y846">
        <v>1.752489200788051</v>
      </c>
      <c r="Z846">
        <v>2.0052675790765639</v>
      </c>
      <c r="AA846">
        <v>1.199345164223935</v>
      </c>
      <c r="AB846">
        <v>0.86278924568185533</v>
      </c>
      <c r="AC846">
        <v>1.5091005982265679</v>
      </c>
      <c r="AD846">
        <v>5.0314195330087826E-3</v>
      </c>
      <c r="AE846">
        <v>0.32192588691122898</v>
      </c>
      <c r="AF846">
        <v>2.1234076321712041</v>
      </c>
      <c r="AG846">
        <v>3.0575680838899189</v>
      </c>
      <c r="AH846" t="s">
        <v>213</v>
      </c>
      <c r="AI846" s="1">
        <v>44256</v>
      </c>
      <c r="AJ846" t="s">
        <v>41</v>
      </c>
      <c r="AK846">
        <v>8</v>
      </c>
    </row>
    <row r="847" spans="1:37" x14ac:dyDescent="0.25">
      <c r="A847">
        <v>44260</v>
      </c>
      <c r="B847">
        <v>1.960706995713656</v>
      </c>
      <c r="C847">
        <v>6.7469027365822676</v>
      </c>
      <c r="D847">
        <v>4.1929970253971723E-2</v>
      </c>
      <c r="E847">
        <v>1.2472501468880861</v>
      </c>
      <c r="F847">
        <v>0.2091647358036795</v>
      </c>
      <c r="G847">
        <v>2.4987782324669152</v>
      </c>
      <c r="H847">
        <v>1.0886799270697891</v>
      </c>
      <c r="I847">
        <v>2.4444584630363551</v>
      </c>
      <c r="J847">
        <v>2.2798586779021699</v>
      </c>
      <c r="K847">
        <v>1.337632201751398</v>
      </c>
      <c r="L847">
        <v>0.74200961066697324</v>
      </c>
      <c r="M847">
        <v>2.469326380967277</v>
      </c>
      <c r="N847">
        <v>1.8640565216283</v>
      </c>
      <c r="O847">
        <v>1.874067256825702</v>
      </c>
      <c r="P847">
        <v>3.0179435622311548</v>
      </c>
      <c r="Q847">
        <v>0.28836024539250837</v>
      </c>
      <c r="R847">
        <v>0.73172820308516395</v>
      </c>
      <c r="S847">
        <v>1.3986990641856389</v>
      </c>
      <c r="T847">
        <v>0.33160375502785078</v>
      </c>
      <c r="U847">
        <v>0.2470522434939855</v>
      </c>
      <c r="V847">
        <v>0.44190355350518651</v>
      </c>
      <c r="W847">
        <v>0.62840824931839578</v>
      </c>
      <c r="X847">
        <v>1.5222107119200201</v>
      </c>
      <c r="Y847">
        <v>3.4092494879264551E-2</v>
      </c>
      <c r="Z847">
        <v>2.4107310942186082</v>
      </c>
      <c r="AA847">
        <v>2.2402715102322341</v>
      </c>
      <c r="AB847">
        <v>0.6316403162641997</v>
      </c>
      <c r="AC847">
        <v>1.3383542578536061</v>
      </c>
      <c r="AD847">
        <v>0.36606423410800298</v>
      </c>
      <c r="AE847">
        <v>1.484003689377142</v>
      </c>
      <c r="AF847">
        <v>1.714705711801064</v>
      </c>
      <c r="AG847">
        <v>2.3638947091716518</v>
      </c>
      <c r="AH847" t="s">
        <v>214</v>
      </c>
      <c r="AI847" s="1">
        <v>44256</v>
      </c>
      <c r="AJ847" t="s">
        <v>43</v>
      </c>
      <c r="AK847">
        <v>5</v>
      </c>
    </row>
    <row r="848" spans="1:37" x14ac:dyDescent="0.25">
      <c r="A848">
        <v>44259</v>
      </c>
      <c r="B848">
        <v>1.0162481027326891</v>
      </c>
      <c r="C848">
        <v>0.1930421783287356</v>
      </c>
      <c r="D848">
        <v>1.26121973605387E-2</v>
      </c>
      <c r="E848">
        <v>0.38656270485750949</v>
      </c>
      <c r="F848">
        <v>1.7203271916631908E-2</v>
      </c>
      <c r="G848">
        <v>0.96036727057651594</v>
      </c>
      <c r="H848">
        <v>9.6303292622324718E-2</v>
      </c>
      <c r="I848">
        <v>5.5502457189030461E-3</v>
      </c>
      <c r="J848">
        <v>23.407246973359818</v>
      </c>
      <c r="K848">
        <v>7.8011164595614496E-2</v>
      </c>
      <c r="L848">
        <v>3.0725410810799061E-2</v>
      </c>
      <c r="M848">
        <v>1.5683948981106258E-2</v>
      </c>
      <c r="N848">
        <v>0.84935725952363694</v>
      </c>
      <c r="O848">
        <v>0.66351086585805896</v>
      </c>
      <c r="P848">
        <v>1.2429296104691501</v>
      </c>
      <c r="Q848">
        <v>4.7013402881149392E-2</v>
      </c>
      <c r="R848">
        <v>0.35839003034844152</v>
      </c>
      <c r="S848">
        <v>0.27381359836462049</v>
      </c>
      <c r="T848">
        <v>0.34571850664851989</v>
      </c>
      <c r="U848">
        <v>6.4230079616812083E-2</v>
      </c>
      <c r="V848">
        <v>9.7231076102475035E-3</v>
      </c>
      <c r="W848">
        <v>0.58181576789649492</v>
      </c>
      <c r="X848">
        <v>0.15634220482543759</v>
      </c>
      <c r="Y848">
        <v>5.760341485125621E-2</v>
      </c>
      <c r="Z848">
        <v>0.65643879204298883</v>
      </c>
      <c r="AA848">
        <v>1.621555073941956</v>
      </c>
      <c r="AB848">
        <v>0.25448627853209482</v>
      </c>
      <c r="AC848">
        <v>2.918238957921478E-2</v>
      </c>
      <c r="AD848">
        <v>0.31854772118417352</v>
      </c>
      <c r="AE848">
        <v>0.20488699653687689</v>
      </c>
      <c r="AF848">
        <v>0.66810879908080512</v>
      </c>
      <c r="AG848">
        <v>1.1118970364259211</v>
      </c>
      <c r="AH848" t="s">
        <v>214</v>
      </c>
      <c r="AI848" s="1">
        <v>44256</v>
      </c>
      <c r="AJ848" t="s">
        <v>38</v>
      </c>
      <c r="AK848">
        <v>4</v>
      </c>
    </row>
    <row r="849" spans="1:37" x14ac:dyDescent="0.25">
      <c r="A849">
        <v>44258</v>
      </c>
      <c r="B849">
        <v>2.6313021851772129</v>
      </c>
      <c r="C849">
        <v>0.67116799968188101</v>
      </c>
      <c r="D849">
        <v>3.5368964865985892E-4</v>
      </c>
      <c r="E849">
        <v>2.4741882697922191</v>
      </c>
      <c r="F849">
        <v>1.4096422459055951</v>
      </c>
      <c r="G849">
        <v>2.6329809506696482</v>
      </c>
      <c r="H849">
        <v>0.44667368663393608</v>
      </c>
      <c r="I849">
        <v>2.8187007940153221</v>
      </c>
      <c r="J849">
        <v>8.7304977212402352E-2</v>
      </c>
      <c r="K849">
        <v>0.20935627872176299</v>
      </c>
      <c r="L849">
        <v>0.52360433272193763</v>
      </c>
      <c r="M849">
        <v>0.49554294146051142</v>
      </c>
      <c r="N849">
        <v>4.2244503912688636</v>
      </c>
      <c r="O849">
        <v>2.396025576093904</v>
      </c>
      <c r="P849">
        <v>2.0774027340104322</v>
      </c>
      <c r="Q849">
        <v>0.28929083113659892</v>
      </c>
      <c r="R849">
        <v>0.24972273867435649</v>
      </c>
      <c r="S849">
        <v>2.508675204155093</v>
      </c>
      <c r="T849">
        <v>0.79750204099033428</v>
      </c>
      <c r="U849">
        <v>14.402360486489849</v>
      </c>
      <c r="V849">
        <v>1.2927945911861241</v>
      </c>
      <c r="W849">
        <v>1.6389676380433049</v>
      </c>
      <c r="X849">
        <v>1.3698115748432069</v>
      </c>
      <c r="Y849">
        <v>4.3444647410403512</v>
      </c>
      <c r="Z849">
        <v>2.2868719386598531</v>
      </c>
      <c r="AA849">
        <v>3.288041773894145</v>
      </c>
      <c r="AB849">
        <v>1.2770032651112191</v>
      </c>
      <c r="AC849">
        <v>1.661361621551527</v>
      </c>
      <c r="AD849">
        <v>0.137554486247813</v>
      </c>
      <c r="AE849">
        <v>1.048090415524898</v>
      </c>
      <c r="AF849">
        <v>3.0157659593338</v>
      </c>
      <c r="AG849">
        <v>3.4668595968932099</v>
      </c>
      <c r="AH849" t="s">
        <v>214</v>
      </c>
      <c r="AI849" s="1">
        <v>44256</v>
      </c>
      <c r="AJ849" t="s">
        <v>39</v>
      </c>
      <c r="AK849">
        <v>3</v>
      </c>
    </row>
    <row r="850" spans="1:37" x14ac:dyDescent="0.25">
      <c r="A850">
        <v>44257</v>
      </c>
      <c r="B850">
        <v>1.4559219339810361</v>
      </c>
      <c r="C850">
        <v>1.3339649248604679</v>
      </c>
      <c r="D850">
        <v>6.9766747726577649E-2</v>
      </c>
      <c r="E850">
        <v>0.66700024387055401</v>
      </c>
      <c r="F850">
        <v>0.72056498967346538</v>
      </c>
      <c r="G850">
        <v>0.45193972778017732</v>
      </c>
      <c r="H850">
        <v>0.71318397620924268</v>
      </c>
      <c r="I850">
        <v>1.311169226466693E-2</v>
      </c>
      <c r="J850">
        <v>5.8018784194561598E-3</v>
      </c>
      <c r="K850">
        <v>0.5856127467672142</v>
      </c>
      <c r="L850">
        <v>3.4067880813331002E-2</v>
      </c>
      <c r="M850">
        <v>5.808363096312865E-2</v>
      </c>
      <c r="N850">
        <v>3.909244538964217</v>
      </c>
      <c r="O850">
        <v>0.74924577926543223</v>
      </c>
      <c r="P850">
        <v>0.55007135508847704</v>
      </c>
      <c r="Q850">
        <v>0.21425568066609299</v>
      </c>
      <c r="R850">
        <v>7.3481983736033693E-2</v>
      </c>
      <c r="S850">
        <v>0.87767079577887441</v>
      </c>
      <c r="T850">
        <v>2.068212032636803</v>
      </c>
      <c r="U850">
        <v>0.61594917019161244</v>
      </c>
      <c r="V850">
        <v>0.87376556995646115</v>
      </c>
      <c r="W850">
        <v>1.3661729280347401</v>
      </c>
      <c r="X850">
        <v>0.32621477774854868</v>
      </c>
      <c r="Y850">
        <v>4.8730537164342509E-3</v>
      </c>
      <c r="Z850">
        <v>1.1235310318574461</v>
      </c>
      <c r="AA850">
        <v>1.58807554870278</v>
      </c>
      <c r="AB850">
        <v>1.202007360497471</v>
      </c>
      <c r="AC850">
        <v>5.8086540330567857E-2</v>
      </c>
      <c r="AD850">
        <v>4.0372586693286729E-2</v>
      </c>
      <c r="AE850">
        <v>0.32994821797514029</v>
      </c>
      <c r="AF850">
        <v>1.433825985663832</v>
      </c>
      <c r="AG850">
        <v>2.1511004809454781</v>
      </c>
      <c r="AH850" t="s">
        <v>214</v>
      </c>
      <c r="AI850" s="1">
        <v>44256</v>
      </c>
      <c r="AJ850" t="s">
        <v>40</v>
      </c>
      <c r="AK850">
        <v>2</v>
      </c>
    </row>
    <row r="851" spans="1:37" x14ac:dyDescent="0.25">
      <c r="A851">
        <v>44256</v>
      </c>
      <c r="B851">
        <v>2.1911891509411801</v>
      </c>
      <c r="C851">
        <v>1.5404614519418349</v>
      </c>
      <c r="D851">
        <v>0.93867475624600072</v>
      </c>
      <c r="E851">
        <v>0.92970998001694305</v>
      </c>
      <c r="F851">
        <v>0.99981160561503191</v>
      </c>
      <c r="G851">
        <v>2.4286144777022929</v>
      </c>
      <c r="H851">
        <v>1.914100575188135</v>
      </c>
      <c r="I851">
        <v>1.8490428267389529</v>
      </c>
      <c r="J851">
        <v>8.4673702852644919</v>
      </c>
      <c r="K851">
        <v>0.47846111762515731</v>
      </c>
      <c r="L851">
        <v>1.11151162023101</v>
      </c>
      <c r="M851">
        <v>1.5314117181862541</v>
      </c>
      <c r="N851">
        <v>3.018469875621927</v>
      </c>
      <c r="O851">
        <v>0.64273288911236315</v>
      </c>
      <c r="P851">
        <v>0.52356531131491846</v>
      </c>
      <c r="Q851">
        <v>1.5040858439257481</v>
      </c>
      <c r="R851">
        <v>2.7898483148362341</v>
      </c>
      <c r="S851">
        <v>1.0179735773191561</v>
      </c>
      <c r="T851">
        <v>1.141140453340028</v>
      </c>
      <c r="U851">
        <v>0.18675421506916559</v>
      </c>
      <c r="V851">
        <v>1.2822816424814181</v>
      </c>
      <c r="W851">
        <v>2.0917318903873419</v>
      </c>
      <c r="X851">
        <v>1.8700725014307451</v>
      </c>
      <c r="Y851">
        <v>0.223398260310533</v>
      </c>
      <c r="Z851">
        <v>1.7138494911899409</v>
      </c>
      <c r="AA851">
        <v>2.6844087513290358</v>
      </c>
      <c r="AB851">
        <v>1.643491539470807</v>
      </c>
      <c r="AC851">
        <v>1.1348660879371939</v>
      </c>
      <c r="AD851">
        <v>2.103286225438993</v>
      </c>
      <c r="AE851">
        <v>1.991829133924609</v>
      </c>
      <c r="AF851">
        <v>2.0058785066319942</v>
      </c>
      <c r="AG851">
        <v>1.47519190673682</v>
      </c>
      <c r="AH851" t="s">
        <v>214</v>
      </c>
      <c r="AI851" s="1">
        <v>44256</v>
      </c>
      <c r="AJ851" t="s">
        <v>41</v>
      </c>
      <c r="AK851">
        <v>1</v>
      </c>
    </row>
    <row r="852" spans="1:37" x14ac:dyDescent="0.25">
      <c r="A852">
        <v>44253</v>
      </c>
      <c r="C852">
        <v>0.1233963390577746</v>
      </c>
      <c r="D852">
        <v>0.25145834777363257</v>
      </c>
      <c r="E852">
        <v>1.1768155177748501</v>
      </c>
      <c r="F852">
        <v>0.45923218280522932</v>
      </c>
      <c r="G852">
        <v>0.60391285867025046</v>
      </c>
      <c r="H852">
        <v>0.29565960084234683</v>
      </c>
      <c r="J852">
        <v>0.17696226263691209</v>
      </c>
      <c r="K852">
        <v>7.4882351745788913</v>
      </c>
      <c r="L852">
        <v>0.30140053204488032</v>
      </c>
      <c r="M852">
        <v>0.36508308245378052</v>
      </c>
      <c r="N852">
        <v>0.39707857267728153</v>
      </c>
      <c r="O852">
        <v>1.1074621788063499</v>
      </c>
      <c r="P852">
        <v>0.39368270688963591</v>
      </c>
      <c r="Q852">
        <v>0.4113435610386641</v>
      </c>
      <c r="R852">
        <v>0.58763751182573798</v>
      </c>
      <c r="S852">
        <v>7.1104538102603536</v>
      </c>
      <c r="T852">
        <v>0.39783048748458277</v>
      </c>
      <c r="U852">
        <v>0.11280992307319231</v>
      </c>
      <c r="V852">
        <v>0.42081939654017209</v>
      </c>
      <c r="W852">
        <v>0.53587684967117866</v>
      </c>
      <c r="X852">
        <v>2.224877863893298</v>
      </c>
      <c r="Y852">
        <v>0.1681089311424441</v>
      </c>
      <c r="Z852">
        <v>2.1624806136962911</v>
      </c>
      <c r="AB852">
        <v>0.60484242859033843</v>
      </c>
      <c r="AC852">
        <v>0.33067078478338391</v>
      </c>
      <c r="AD852">
        <v>0.47294666807922298</v>
      </c>
      <c r="AE852">
        <v>0.84509383722782194</v>
      </c>
      <c r="AF852">
        <v>1.475562759962108</v>
      </c>
      <c r="AH852" t="s">
        <v>215</v>
      </c>
      <c r="AI852" s="1">
        <v>44228</v>
      </c>
      <c r="AJ852" t="s">
        <v>43</v>
      </c>
      <c r="AK852">
        <v>26</v>
      </c>
    </row>
    <row r="853" spans="1:37" x14ac:dyDescent="0.25">
      <c r="A853">
        <v>44252</v>
      </c>
      <c r="B853">
        <v>0.91448206396308296</v>
      </c>
      <c r="C853">
        <v>5.1903836457830588E-2</v>
      </c>
      <c r="D853">
        <v>0.1013419068389837</v>
      </c>
      <c r="E853">
        <v>0.1619636922571068</v>
      </c>
      <c r="F853">
        <v>0.16152542187530169</v>
      </c>
      <c r="G853">
        <v>0.70872217876377441</v>
      </c>
      <c r="H853">
        <v>0.27927792296458542</v>
      </c>
      <c r="I853">
        <v>0.15019986308509001</v>
      </c>
      <c r="J853">
        <v>0.19161741841108701</v>
      </c>
      <c r="K853">
        <v>0.16105939414183751</v>
      </c>
      <c r="L853">
        <v>0.2151407193101528</v>
      </c>
      <c r="M853">
        <v>0.14304963639602841</v>
      </c>
      <c r="N853">
        <v>0.54937970834705085</v>
      </c>
      <c r="O853">
        <v>1.718787065707748</v>
      </c>
      <c r="P853">
        <v>1.124866628926926</v>
      </c>
      <c r="Q853">
        <v>0.2188113651377428</v>
      </c>
      <c r="R853">
        <v>8.8835445263660023E-2</v>
      </c>
      <c r="S853">
        <v>4.1461739902137458</v>
      </c>
      <c r="T853">
        <v>0.1090594460984904</v>
      </c>
      <c r="U853">
        <v>1.6235454389124691E-2</v>
      </c>
      <c r="V853">
        <v>1.4640058992678839</v>
      </c>
      <c r="W853">
        <v>0.1674240653887118</v>
      </c>
      <c r="X853">
        <v>0.7959805776487513</v>
      </c>
      <c r="Y853">
        <v>5.6470787848644219E-2</v>
      </c>
      <c r="Z853">
        <v>0.91762060619555263</v>
      </c>
      <c r="AA853">
        <v>0.55688193741953573</v>
      </c>
      <c r="AB853">
        <v>0.53961002527883861</v>
      </c>
      <c r="AC853">
        <v>0.20321733020437269</v>
      </c>
      <c r="AD853">
        <v>0.23226937788467919</v>
      </c>
      <c r="AE853">
        <v>0.34640019642008912</v>
      </c>
      <c r="AF853">
        <v>0.76347057247056749</v>
      </c>
      <c r="AG853">
        <v>1.4980680854023769</v>
      </c>
      <c r="AH853" t="s">
        <v>215</v>
      </c>
      <c r="AI853" s="1">
        <v>44228</v>
      </c>
      <c r="AJ853" t="s">
        <v>38</v>
      </c>
      <c r="AK853">
        <v>25</v>
      </c>
    </row>
    <row r="854" spans="1:37" x14ac:dyDescent="0.25">
      <c r="A854">
        <v>44251</v>
      </c>
      <c r="B854">
        <v>0.68589838227746103</v>
      </c>
      <c r="C854">
        <v>4.9522502269336667E-2</v>
      </c>
      <c r="D854">
        <v>8.1820743030453359E-4</v>
      </c>
      <c r="E854">
        <v>4.4027772783404702E-2</v>
      </c>
      <c r="F854">
        <v>3.9484185481343213E-2</v>
      </c>
      <c r="G854">
        <v>1.1688479597126959</v>
      </c>
      <c r="H854">
        <v>0.18995749871230619</v>
      </c>
      <c r="I854">
        <v>0.17458753774659991</v>
      </c>
      <c r="J854">
        <v>5.6478160796470571E-3</v>
      </c>
      <c r="K854">
        <v>0.20376950488033799</v>
      </c>
      <c r="L854">
        <v>0.1345161068728718</v>
      </c>
      <c r="M854">
        <v>0.98151368071529843</v>
      </c>
      <c r="N854">
        <v>2.5541486808066258E-2</v>
      </c>
      <c r="O854">
        <v>0.63146970494630061</v>
      </c>
      <c r="P854">
        <v>0.39567504079961308</v>
      </c>
      <c r="Q854">
        <v>1.3009032896227891E-2</v>
      </c>
      <c r="R854">
        <v>1.461198417854177E-3</v>
      </c>
      <c r="S854">
        <v>1.9025097189895951E-2</v>
      </c>
      <c r="T854">
        <v>0.30401267874528892</v>
      </c>
      <c r="U854">
        <v>9.8675533902903928E-2</v>
      </c>
      <c r="V854">
        <v>9.1869761118268459E-3</v>
      </c>
      <c r="W854">
        <v>3.1631370465814962E-2</v>
      </c>
      <c r="X854">
        <v>1.3619393436812479</v>
      </c>
      <c r="Y854">
        <v>0.1784328286193069</v>
      </c>
      <c r="Z854">
        <v>0.75593989583379384</v>
      </c>
      <c r="AA854">
        <v>0.11942006692526599</v>
      </c>
      <c r="AB854">
        <v>0.16179808040180979</v>
      </c>
      <c r="AC854">
        <v>0.32619669068499058</v>
      </c>
      <c r="AD854">
        <v>3.0849700036868861E-4</v>
      </c>
      <c r="AE854">
        <v>0.19437754788143949</v>
      </c>
      <c r="AF854">
        <v>0.36500953884049098</v>
      </c>
      <c r="AG854">
        <v>1.3613898950833709</v>
      </c>
      <c r="AH854" t="s">
        <v>215</v>
      </c>
      <c r="AI854" s="1">
        <v>44228</v>
      </c>
      <c r="AJ854" t="s">
        <v>39</v>
      </c>
      <c r="AK854">
        <v>24</v>
      </c>
    </row>
    <row r="855" spans="1:37" x14ac:dyDescent="0.25">
      <c r="A855">
        <v>44250</v>
      </c>
      <c r="B855">
        <v>1.1960506646660121</v>
      </c>
      <c r="C855">
        <v>0.1169452330776502</v>
      </c>
      <c r="D855">
        <v>0.19728894650414569</v>
      </c>
      <c r="E855">
        <v>0.30542599537943083</v>
      </c>
      <c r="F855">
        <v>1.0200464640644871</v>
      </c>
      <c r="G855">
        <v>1.1379236567639119</v>
      </c>
      <c r="H855">
        <v>0.1738380345249636</v>
      </c>
      <c r="I855">
        <v>0.28503969888999409</v>
      </c>
      <c r="J855">
        <v>0.25179042578012573</v>
      </c>
      <c r="K855">
        <v>0.1580315210853222</v>
      </c>
      <c r="L855">
        <v>8.6054324647565377</v>
      </c>
      <c r="M855">
        <v>0.27643106398639272</v>
      </c>
      <c r="N855">
        <v>0.77286598235770954</v>
      </c>
      <c r="O855">
        <v>2.172341971843041</v>
      </c>
      <c r="P855">
        <v>2.3117932832955082</v>
      </c>
      <c r="Q855">
        <v>0.35181031238490179</v>
      </c>
      <c r="R855">
        <v>2.127691139361227</v>
      </c>
      <c r="S855">
        <v>0.10447581579979751</v>
      </c>
      <c r="T855">
        <v>0.40664472517093059</v>
      </c>
      <c r="U855">
        <v>0.1097427570496345</v>
      </c>
      <c r="V855">
        <v>0.25212042877148888</v>
      </c>
      <c r="W855">
        <v>7.0489110025272347E-2</v>
      </c>
      <c r="X855">
        <v>0.68189368727184374</v>
      </c>
      <c r="Y855">
        <v>0.19163016954219289</v>
      </c>
      <c r="Z855">
        <v>0.70108310178406197</v>
      </c>
      <c r="AA855">
        <v>0.77822501766971219</v>
      </c>
      <c r="AB855">
        <v>0.77550621299820921</v>
      </c>
      <c r="AC855">
        <v>1.7395831100617669</v>
      </c>
      <c r="AD855">
        <v>0.33582573656113129</v>
      </c>
      <c r="AE855">
        <v>0.2170795908127339</v>
      </c>
      <c r="AF855">
        <v>1.1705498903929319</v>
      </c>
      <c r="AG855">
        <v>1.773006985060454</v>
      </c>
      <c r="AH855" t="s">
        <v>215</v>
      </c>
      <c r="AI855" s="1">
        <v>44228</v>
      </c>
      <c r="AJ855" t="s">
        <v>40</v>
      </c>
      <c r="AK855">
        <v>23</v>
      </c>
    </row>
    <row r="856" spans="1:37" x14ac:dyDescent="0.25">
      <c r="A856">
        <v>44249</v>
      </c>
      <c r="B856">
        <v>0.68969202658616446</v>
      </c>
      <c r="C856">
        <v>7.854028173014832E-2</v>
      </c>
      <c r="D856">
        <v>0.1260929699229294</v>
      </c>
      <c r="E856">
        <v>0.45294594456030263</v>
      </c>
      <c r="F856">
        <v>1.832545248185424E-2</v>
      </c>
      <c r="G856">
        <v>0.4789932892397713</v>
      </c>
      <c r="H856">
        <v>0.47663298412101501</v>
      </c>
      <c r="I856">
        <v>1.626945238277553E-2</v>
      </c>
      <c r="J856">
        <v>0.38263549052463741</v>
      </c>
      <c r="K856">
        <v>0.26041598279786637</v>
      </c>
      <c r="L856">
        <v>1.540220297971342</v>
      </c>
      <c r="M856">
        <v>5.4554065425635657E-2</v>
      </c>
      <c r="N856">
        <v>0.32326324145386842</v>
      </c>
      <c r="O856">
        <v>6.2722801548963476</v>
      </c>
      <c r="P856">
        <v>7.0812766249898407E-2</v>
      </c>
      <c r="Q856">
        <v>7.278212281697044E-2</v>
      </c>
      <c r="R856">
        <v>0.65127985864053772</v>
      </c>
      <c r="S856">
        <v>0.13665083659596111</v>
      </c>
      <c r="T856">
        <v>0.32502272590739928</v>
      </c>
      <c r="U856">
        <v>0</v>
      </c>
      <c r="V856">
        <v>0.40781201118725108</v>
      </c>
      <c r="W856">
        <v>1.017482646685792</v>
      </c>
      <c r="X856">
        <v>0.84488769473994363</v>
      </c>
      <c r="Y856">
        <v>0.65726139080662727</v>
      </c>
      <c r="Z856">
        <v>0.65722244740935343</v>
      </c>
      <c r="AA856">
        <v>0.1995887753667579</v>
      </c>
      <c r="AB856">
        <v>0.62940621884235659</v>
      </c>
      <c r="AC856">
        <v>0.41626103058797648</v>
      </c>
      <c r="AD856">
        <v>0.1438250944961191</v>
      </c>
      <c r="AE856">
        <v>0.2814622157775305</v>
      </c>
      <c r="AF856">
        <v>0.52837052247561611</v>
      </c>
      <c r="AG856">
        <v>1.22025849124255</v>
      </c>
      <c r="AH856" t="s">
        <v>215</v>
      </c>
      <c r="AI856" s="1">
        <v>44228</v>
      </c>
      <c r="AJ856" t="s">
        <v>41</v>
      </c>
      <c r="AK856">
        <v>22</v>
      </c>
    </row>
    <row r="857" spans="1:37" x14ac:dyDescent="0.25">
      <c r="A857">
        <v>44246</v>
      </c>
      <c r="B857">
        <v>1.286076264621413</v>
      </c>
      <c r="C857">
        <v>0.26097178767821722</v>
      </c>
      <c r="D857">
        <v>0.47712330639228628</v>
      </c>
      <c r="E857">
        <v>1.0011140888416601</v>
      </c>
      <c r="F857">
        <v>0.60071567397486303</v>
      </c>
      <c r="G857">
        <v>1.5797055268042131</v>
      </c>
      <c r="H857">
        <v>0.17270750201909491</v>
      </c>
      <c r="I857">
        <v>0.22471676680078301</v>
      </c>
      <c r="J857">
        <v>1.476830281155863E-2</v>
      </c>
      <c r="K857">
        <v>0.2220134542482057</v>
      </c>
      <c r="L857">
        <v>0.31295416946392413</v>
      </c>
      <c r="M857">
        <v>0.29570906672193981</v>
      </c>
      <c r="N857">
        <v>0.66608592540412781</v>
      </c>
      <c r="O857">
        <v>0.3060077616309172</v>
      </c>
      <c r="P857">
        <v>4.99558339610768E-2</v>
      </c>
      <c r="Q857">
        <v>0.98389610317812093</v>
      </c>
      <c r="R857">
        <v>0.68809594439291988</v>
      </c>
      <c r="S857">
        <v>6.3067791674973446</v>
      </c>
      <c r="T857">
        <v>1.635238867645735</v>
      </c>
      <c r="U857">
        <v>0.74646172243582565</v>
      </c>
      <c r="V857">
        <v>0.57998955805942221</v>
      </c>
      <c r="W857">
        <v>1.429389121817068</v>
      </c>
      <c r="X857">
        <v>0.83750990096679179</v>
      </c>
      <c r="Y857">
        <v>0.1066824360611502</v>
      </c>
      <c r="Z857">
        <v>1.929440279644516</v>
      </c>
      <c r="AA857">
        <v>0.34648321944097987</v>
      </c>
      <c r="AB857">
        <v>0.95090506282276621</v>
      </c>
      <c r="AC857">
        <v>0.29204991260691432</v>
      </c>
      <c r="AD857">
        <v>0.25140397923980629</v>
      </c>
      <c r="AE857">
        <v>0.60912343937584879</v>
      </c>
      <c r="AF857">
        <v>1.4068033843798839</v>
      </c>
      <c r="AG857">
        <v>1.2716230221389759</v>
      </c>
      <c r="AH857" t="s">
        <v>216</v>
      </c>
      <c r="AI857" s="1">
        <v>44228</v>
      </c>
      <c r="AJ857" t="s">
        <v>43</v>
      </c>
      <c r="AK857">
        <v>19</v>
      </c>
    </row>
    <row r="858" spans="1:37" x14ac:dyDescent="0.25">
      <c r="A858">
        <v>44245</v>
      </c>
      <c r="B858">
        <v>1.5025991999374351</v>
      </c>
      <c r="C858">
        <v>0.61107531446588004</v>
      </c>
      <c r="D858">
        <v>0.26779056443512272</v>
      </c>
      <c r="E858">
        <v>1.532809437917164</v>
      </c>
      <c r="F858">
        <v>2.6953725491869052</v>
      </c>
      <c r="G858">
        <v>1.231754621884098</v>
      </c>
      <c r="H858">
        <v>1.6897184037718149</v>
      </c>
      <c r="I858">
        <v>0.54491442595586836</v>
      </c>
      <c r="J858">
        <v>0.71265630187292495</v>
      </c>
      <c r="K858">
        <v>0.61660808711965942</v>
      </c>
      <c r="L858">
        <v>1.2487117297353081</v>
      </c>
      <c r="M858">
        <v>0.5300508534842191</v>
      </c>
      <c r="N858">
        <v>2.1611875146990882</v>
      </c>
      <c r="O858">
        <v>0.86509054263140184</v>
      </c>
      <c r="P858">
        <v>0.86489553519449425</v>
      </c>
      <c r="Q858">
        <v>0.45428970317810607</v>
      </c>
      <c r="R858">
        <v>6.1176029142565883E-2</v>
      </c>
      <c r="S858">
        <v>0.17894728768314391</v>
      </c>
      <c r="T858">
        <v>1.5097224938481639</v>
      </c>
      <c r="U858">
        <v>0.89221022196771371</v>
      </c>
      <c r="V858">
        <v>0.1658884736461759</v>
      </c>
      <c r="W858">
        <v>0.46478376216502082</v>
      </c>
      <c r="X858">
        <v>1.039580193965236</v>
      </c>
      <c r="Y858">
        <v>0.5564694099322427</v>
      </c>
      <c r="Z858">
        <v>1.4640417829464569</v>
      </c>
      <c r="AA858">
        <v>1.5394549023067541</v>
      </c>
      <c r="AB858">
        <v>1.134805316899812</v>
      </c>
      <c r="AC858">
        <v>0.94628623786502786</v>
      </c>
      <c r="AD858">
        <v>1.271613472765831</v>
      </c>
      <c r="AE858">
        <v>1.530164535127104</v>
      </c>
      <c r="AF858">
        <v>1.3491974465159891</v>
      </c>
      <c r="AG858">
        <v>1.116688664154992</v>
      </c>
      <c r="AH858" t="s">
        <v>216</v>
      </c>
      <c r="AI858" s="1">
        <v>44228</v>
      </c>
      <c r="AJ858" t="s">
        <v>38</v>
      </c>
      <c r="AK858">
        <v>18</v>
      </c>
    </row>
    <row r="859" spans="1:37" x14ac:dyDescent="0.25">
      <c r="A859">
        <v>44244</v>
      </c>
      <c r="B859">
        <v>3.6801377317451238</v>
      </c>
      <c r="C859">
        <v>12.880640950849941</v>
      </c>
      <c r="D859">
        <v>1.7998635506465459</v>
      </c>
      <c r="E859">
        <v>4.0086600127956418</v>
      </c>
      <c r="F859">
        <v>2.853053987890795</v>
      </c>
      <c r="G859">
        <v>1.84614047112476</v>
      </c>
      <c r="H859">
        <v>2.78112462813628</v>
      </c>
      <c r="I859">
        <v>1.5252365966989669</v>
      </c>
      <c r="J859">
        <v>13.00596737861423</v>
      </c>
      <c r="K859">
        <v>2.718830588425786</v>
      </c>
      <c r="L859">
        <v>0.92795206230844185</v>
      </c>
      <c r="M859">
        <v>4.8290976329571844</v>
      </c>
      <c r="N859">
        <v>3.1506704050625092</v>
      </c>
      <c r="O859">
        <v>1.852886040369355</v>
      </c>
      <c r="P859">
        <v>5.3383753013563906</v>
      </c>
      <c r="Q859">
        <v>2.339083130661157</v>
      </c>
      <c r="R859">
        <v>0.98512701455035201</v>
      </c>
      <c r="S859">
        <v>1.685555874034959</v>
      </c>
      <c r="T859">
        <v>3.017513886706312</v>
      </c>
      <c r="U859">
        <v>7.8937364552069216</v>
      </c>
      <c r="V859">
        <v>4.3682678098475138</v>
      </c>
      <c r="W859">
        <v>1.8635637594912799</v>
      </c>
      <c r="X859">
        <v>3.0415652082142208</v>
      </c>
      <c r="Y859">
        <v>0.37887673313346037</v>
      </c>
      <c r="Z859">
        <v>3.328736258723088</v>
      </c>
      <c r="AA859">
        <v>5.1346277869672754</v>
      </c>
      <c r="AB859">
        <v>2.806555558838276</v>
      </c>
      <c r="AC859">
        <v>2.1263144031413801</v>
      </c>
      <c r="AD859">
        <v>3.934546696254515</v>
      </c>
      <c r="AE859">
        <v>4.0221426916484733</v>
      </c>
      <c r="AF859">
        <v>3.5684162890267959</v>
      </c>
      <c r="AG859">
        <v>2.2169154054781188</v>
      </c>
      <c r="AH859" t="s">
        <v>216</v>
      </c>
      <c r="AI859" s="1">
        <v>44228</v>
      </c>
      <c r="AJ859" t="s">
        <v>39</v>
      </c>
      <c r="AK859">
        <v>17</v>
      </c>
    </row>
    <row r="860" spans="1:37" x14ac:dyDescent="0.25">
      <c r="A860">
        <v>44236</v>
      </c>
      <c r="B860">
        <v>1.6708381554195271</v>
      </c>
      <c r="C860">
        <v>1.017679504739043</v>
      </c>
      <c r="D860">
        <v>1.4616342267639171</v>
      </c>
      <c r="E860">
        <v>1.9662104429796921</v>
      </c>
      <c r="F860">
        <v>2.0564269636182182</v>
      </c>
      <c r="G860">
        <v>1.3745910178109031</v>
      </c>
      <c r="H860">
        <v>0.87500535945305014</v>
      </c>
      <c r="I860">
        <v>1.511812547270845</v>
      </c>
      <c r="J860">
        <v>2.0845375849403012</v>
      </c>
      <c r="K860">
        <v>3.0059613934968619</v>
      </c>
      <c r="L860">
        <v>2.196520761714627</v>
      </c>
      <c r="M860">
        <v>0.99257379340952967</v>
      </c>
      <c r="N860">
        <v>1.8628186399038269</v>
      </c>
      <c r="O860">
        <v>1.1730863605781821</v>
      </c>
      <c r="P860">
        <v>1.0657027700735711</v>
      </c>
      <c r="Q860">
        <v>2.0001305427854992</v>
      </c>
      <c r="R860">
        <v>0.39010415493743777</v>
      </c>
      <c r="S860">
        <v>0.83962724149841705</v>
      </c>
      <c r="T860">
        <v>1.925758195852743</v>
      </c>
      <c r="U860">
        <v>1.0449146544942021</v>
      </c>
      <c r="V860">
        <v>1.3525395286932671</v>
      </c>
      <c r="W860">
        <v>3.6397379394420351</v>
      </c>
      <c r="X860">
        <v>0.54746176613455966</v>
      </c>
      <c r="Y860">
        <v>0.20237198257045699</v>
      </c>
      <c r="Z860">
        <v>1.576370595304303</v>
      </c>
      <c r="AA860">
        <v>1.820338844442162</v>
      </c>
      <c r="AB860">
        <v>1.7704435990774421</v>
      </c>
      <c r="AC860">
        <v>1.011089264318709</v>
      </c>
      <c r="AD860">
        <v>2.8599207846785668</v>
      </c>
      <c r="AE860">
        <v>1.5922291679765139</v>
      </c>
      <c r="AF860">
        <v>1.763250972109099</v>
      </c>
      <c r="AG860">
        <v>1.031090649948921</v>
      </c>
      <c r="AH860" t="s">
        <v>217</v>
      </c>
      <c r="AI860" s="1">
        <v>44228</v>
      </c>
      <c r="AJ860" t="s">
        <v>40</v>
      </c>
      <c r="AK860">
        <v>9</v>
      </c>
    </row>
    <row r="861" spans="1:37" x14ac:dyDescent="0.25">
      <c r="A861">
        <v>44235</v>
      </c>
      <c r="B861">
        <v>0.21559632024187581</v>
      </c>
      <c r="C861">
        <v>0.24203594144094909</v>
      </c>
      <c r="D861">
        <v>0</v>
      </c>
      <c r="E861">
        <v>6.5173368442744198E-2</v>
      </c>
      <c r="F861">
        <v>0.1248135471110304</v>
      </c>
      <c r="G861">
        <v>8.575804297947158E-2</v>
      </c>
      <c r="H861">
        <v>1.4448823043469941E-2</v>
      </c>
      <c r="I861">
        <v>4.3212766019227111E-3</v>
      </c>
      <c r="J861">
        <v>2.073061797892695E-2</v>
      </c>
      <c r="K861">
        <v>1.243081391441319</v>
      </c>
      <c r="L861">
        <v>0.18408081204039889</v>
      </c>
      <c r="M861">
        <v>2.28404836656434E-3</v>
      </c>
      <c r="N861">
        <v>0.22586803484807741</v>
      </c>
      <c r="O861">
        <v>2.2182641590072681E-2</v>
      </c>
      <c r="P861">
        <v>2.0273707439674962E-2</v>
      </c>
      <c r="Q861">
        <v>7.1480504872893674E-2</v>
      </c>
      <c r="R861">
        <v>0</v>
      </c>
      <c r="S861">
        <v>0.15541930764921741</v>
      </c>
      <c r="T861">
        <v>0.1430829469216999</v>
      </c>
      <c r="U861">
        <v>4.5716037046921128E-2</v>
      </c>
      <c r="V861">
        <v>9.125519331611677E-2</v>
      </c>
      <c r="W861">
        <v>9.0675074440801542E-2</v>
      </c>
      <c r="X861">
        <v>0.26089769466946899</v>
      </c>
      <c r="Y861">
        <v>0.21928086109783401</v>
      </c>
      <c r="Z861">
        <v>0.16946922056061159</v>
      </c>
      <c r="AA861">
        <v>0.21984170014324031</v>
      </c>
      <c r="AB861">
        <v>8.2437589448898022E-2</v>
      </c>
      <c r="AC861">
        <v>7.241473226708256E-2</v>
      </c>
      <c r="AD861">
        <v>2.1869346564573209E-2</v>
      </c>
      <c r="AE861">
        <v>5.8738603859768063E-2</v>
      </c>
      <c r="AF861">
        <v>0.25260440512874371</v>
      </c>
      <c r="AG861">
        <v>0.17863683911932751</v>
      </c>
      <c r="AH861" t="s">
        <v>217</v>
      </c>
      <c r="AI861" s="1">
        <v>44228</v>
      </c>
      <c r="AJ861" t="s">
        <v>41</v>
      </c>
      <c r="AK861">
        <v>8</v>
      </c>
    </row>
    <row r="862" spans="1:37" x14ac:dyDescent="0.25">
      <c r="A862">
        <v>44232</v>
      </c>
      <c r="B862">
        <v>1.6216535820454629</v>
      </c>
      <c r="C862">
        <v>1.474718437366586</v>
      </c>
      <c r="D862">
        <v>0.89507959445978247</v>
      </c>
      <c r="E862">
        <v>1.0006034105448971</v>
      </c>
      <c r="F862">
        <v>1.640272541932472</v>
      </c>
      <c r="G862">
        <v>1.2886507445354991</v>
      </c>
      <c r="H862">
        <v>0.20275742865066021</v>
      </c>
      <c r="I862">
        <v>0.4162383906480171</v>
      </c>
      <c r="J862">
        <v>0.27420425049793512</v>
      </c>
      <c r="K862">
        <v>0.1980152159427209</v>
      </c>
      <c r="L862">
        <v>0.39446554462187489</v>
      </c>
      <c r="M862">
        <v>0.20546711305441309</v>
      </c>
      <c r="N862">
        <v>0.915216415033558</v>
      </c>
      <c r="O862">
        <v>0.36020213237683579</v>
      </c>
      <c r="P862">
        <v>1.084604562732721</v>
      </c>
      <c r="Q862">
        <v>2.1817446745491642</v>
      </c>
      <c r="R862">
        <v>8.6964755038001565E-3</v>
      </c>
      <c r="S862">
        <v>0.10399605344448939</v>
      </c>
      <c r="T862">
        <v>1.9168965496334689</v>
      </c>
      <c r="U862">
        <v>5.4117138559351876E-3</v>
      </c>
      <c r="V862">
        <v>0.20466122422374111</v>
      </c>
      <c r="W862">
        <v>3.6209797022189649</v>
      </c>
      <c r="X862">
        <v>1.900835828383088</v>
      </c>
      <c r="Y862">
        <v>4.0990442966603639E-2</v>
      </c>
      <c r="Z862">
        <v>1.713536032353326</v>
      </c>
      <c r="AA862">
        <v>0.78744637403942164</v>
      </c>
      <c r="AB862">
        <v>1.3028479049937389</v>
      </c>
      <c r="AC862">
        <v>0.33039524587318952</v>
      </c>
      <c r="AD862">
        <v>1.1027425693544639</v>
      </c>
      <c r="AE862">
        <v>1.240123822564114</v>
      </c>
      <c r="AF862">
        <v>1.2731004027874759</v>
      </c>
      <c r="AG862">
        <v>1.3531831913747909</v>
      </c>
      <c r="AH862" t="s">
        <v>218</v>
      </c>
      <c r="AI862" s="1">
        <v>44228</v>
      </c>
      <c r="AJ862" t="s">
        <v>43</v>
      </c>
      <c r="AK862">
        <v>5</v>
      </c>
    </row>
    <row r="863" spans="1:37" x14ac:dyDescent="0.25">
      <c r="A863">
        <v>44231</v>
      </c>
      <c r="B863">
        <v>0.76878555180875041</v>
      </c>
      <c r="C863">
        <v>0.22822585793474809</v>
      </c>
      <c r="D863">
        <v>8.1531928746125424E-4</v>
      </c>
      <c r="E863">
        <v>0.45887539793511878</v>
      </c>
      <c r="F863">
        <v>0.2041084803638632</v>
      </c>
      <c r="G863">
        <v>1.294067507848506</v>
      </c>
      <c r="H863">
        <v>0.47416961088405229</v>
      </c>
      <c r="I863">
        <v>1.4478391884987349</v>
      </c>
      <c r="J863">
        <v>0.73173934761699855</v>
      </c>
      <c r="K863">
        <v>0.11375224736945561</v>
      </c>
      <c r="L863">
        <v>0.1686712499030939</v>
      </c>
      <c r="M863">
        <v>9.5970558973229189E-2</v>
      </c>
      <c r="N863">
        <v>0.348530793782165</v>
      </c>
      <c r="O863">
        <v>8.9452033290865859E-2</v>
      </c>
      <c r="P863">
        <v>1.0622619124355219</v>
      </c>
      <c r="Q863">
        <v>0.1094882697996164</v>
      </c>
      <c r="R863">
        <v>8.504631808473781E-2</v>
      </c>
      <c r="S863">
        <v>1.0047501008284769</v>
      </c>
      <c r="T863">
        <v>0.39516668417773559</v>
      </c>
      <c r="U863">
        <v>0.1577338670005429</v>
      </c>
      <c r="V863">
        <v>0.6456338511383749</v>
      </c>
      <c r="W863">
        <v>1.090156959272528</v>
      </c>
      <c r="X863">
        <v>0.26207259880451322</v>
      </c>
      <c r="Y863">
        <v>1.10474265722604E-2</v>
      </c>
      <c r="Z863">
        <v>0.82348627387280193</v>
      </c>
      <c r="AA863">
        <v>0.86632924052583782</v>
      </c>
      <c r="AB863">
        <v>0.41029744849763572</v>
      </c>
      <c r="AC863">
        <v>6.9457820273643237E-2</v>
      </c>
      <c r="AD863">
        <v>0.23728285369359359</v>
      </c>
      <c r="AE863">
        <v>0.19739433162611791</v>
      </c>
      <c r="AF863">
        <v>0.95018339099853877</v>
      </c>
      <c r="AG863">
        <v>0.79166985401570034</v>
      </c>
      <c r="AH863" t="s">
        <v>218</v>
      </c>
      <c r="AI863" s="1">
        <v>44228</v>
      </c>
      <c r="AJ863" t="s">
        <v>38</v>
      </c>
      <c r="AK863">
        <v>4</v>
      </c>
    </row>
    <row r="864" spans="1:37" x14ac:dyDescent="0.25">
      <c r="A864">
        <v>44230</v>
      </c>
      <c r="B864">
        <v>2.58662467450374</v>
      </c>
      <c r="C864">
        <v>3.900614701999793</v>
      </c>
      <c r="D864">
        <v>2.8980533567455651</v>
      </c>
      <c r="E864">
        <v>2.3574676113514492</v>
      </c>
      <c r="F864">
        <v>2.1994357933570861</v>
      </c>
      <c r="G864">
        <v>4.5651873299692927</v>
      </c>
      <c r="H864">
        <v>2.271231353070478</v>
      </c>
      <c r="I864">
        <v>1.724486706299434</v>
      </c>
      <c r="J864">
        <v>8.0740957431561053</v>
      </c>
      <c r="K864">
        <v>2.3038816970859339</v>
      </c>
      <c r="L864">
        <v>1.087916514737082</v>
      </c>
      <c r="M864">
        <v>2.7126708556726729</v>
      </c>
      <c r="N864">
        <v>2.3315641884775951</v>
      </c>
      <c r="O864">
        <v>1.249968058648844</v>
      </c>
      <c r="P864">
        <v>2.1491609863439751</v>
      </c>
      <c r="Q864">
        <v>2.7621529952287829</v>
      </c>
      <c r="R864">
        <v>0.83321959050330863</v>
      </c>
      <c r="S864">
        <v>1.432359677010512</v>
      </c>
      <c r="T864">
        <v>2.2003503617085078</v>
      </c>
      <c r="U864">
        <v>2.270240399071533</v>
      </c>
      <c r="V864">
        <v>1.7758448900430781</v>
      </c>
      <c r="W864">
        <v>1.3539264942168421</v>
      </c>
      <c r="X864">
        <v>1.3931154091672251</v>
      </c>
      <c r="Y864">
        <v>1.720833986252815</v>
      </c>
      <c r="Z864">
        <v>2.608723943372468</v>
      </c>
      <c r="AA864">
        <v>3.0802348574314342</v>
      </c>
      <c r="AB864">
        <v>2.2904589021133721</v>
      </c>
      <c r="AC864">
        <v>2.2209505665126792</v>
      </c>
      <c r="AD864">
        <v>3.137100780535119</v>
      </c>
      <c r="AE864">
        <v>3.2117131307475191</v>
      </c>
      <c r="AF864">
        <v>2.3578716410668101</v>
      </c>
      <c r="AG864">
        <v>2.1278584263446572</v>
      </c>
      <c r="AH864" t="s">
        <v>218</v>
      </c>
      <c r="AI864" s="1">
        <v>44228</v>
      </c>
      <c r="AJ864" t="s">
        <v>39</v>
      </c>
      <c r="AK864">
        <v>3</v>
      </c>
    </row>
    <row r="865" spans="1:37" x14ac:dyDescent="0.25">
      <c r="A865">
        <v>44229</v>
      </c>
      <c r="B865">
        <v>1.2604633798723479</v>
      </c>
      <c r="C865">
        <v>1.1594087460390241</v>
      </c>
      <c r="D865">
        <v>0.460889995457815</v>
      </c>
      <c r="E865">
        <v>1.2916658357518049</v>
      </c>
      <c r="F865">
        <v>1.751941091348725</v>
      </c>
      <c r="G865">
        <v>0.98652867398299771</v>
      </c>
      <c r="H865">
        <v>1.006667394743878</v>
      </c>
      <c r="I865">
        <v>1.78543874281026</v>
      </c>
      <c r="J865">
        <v>2.3049086918802422</v>
      </c>
      <c r="K865">
        <v>1.0628067330690369</v>
      </c>
      <c r="L865">
        <v>0.40363147247280101</v>
      </c>
      <c r="M865">
        <v>0.5467945387374723</v>
      </c>
      <c r="N865">
        <v>1.307165705454544</v>
      </c>
      <c r="O865">
        <v>0.99472980765908214</v>
      </c>
      <c r="P865">
        <v>0.5576486608259259</v>
      </c>
      <c r="Q865">
        <v>1.392617456529361</v>
      </c>
      <c r="R865">
        <v>0.66889177146555356</v>
      </c>
      <c r="S865">
        <v>0.43709658272803542</v>
      </c>
      <c r="T865">
        <v>1.055505125397447</v>
      </c>
      <c r="U865">
        <v>0.59493645328556766</v>
      </c>
      <c r="V865">
        <v>0.45127965618928317</v>
      </c>
      <c r="W865">
        <v>0.5734115785359456</v>
      </c>
      <c r="X865">
        <v>1.3320990839916349</v>
      </c>
      <c r="Y865">
        <v>0.1781857190506162</v>
      </c>
      <c r="Z865">
        <v>1.313676340464851</v>
      </c>
      <c r="AA865">
        <v>1.3039228908047911</v>
      </c>
      <c r="AB865">
        <v>1.1282000228828</v>
      </c>
      <c r="AC865">
        <v>0.41774892323483509</v>
      </c>
      <c r="AD865">
        <v>2.5371115890367402</v>
      </c>
      <c r="AE865">
        <v>1.660370077677727</v>
      </c>
      <c r="AF865">
        <v>0.8439430028261492</v>
      </c>
      <c r="AG865">
        <v>0.80929505317228412</v>
      </c>
      <c r="AH865" t="s">
        <v>218</v>
      </c>
      <c r="AI865" s="1">
        <v>44228</v>
      </c>
      <c r="AJ865" t="s">
        <v>40</v>
      </c>
      <c r="AK865">
        <v>2</v>
      </c>
    </row>
    <row r="866" spans="1:37" x14ac:dyDescent="0.25">
      <c r="A866">
        <v>44228</v>
      </c>
      <c r="C866">
        <v>1.284610565741864E-4</v>
      </c>
      <c r="D866">
        <v>6.2283082405056303E-5</v>
      </c>
      <c r="E866">
        <v>1.900527721472238E-2</v>
      </c>
      <c r="F866">
        <v>5.4611892669852212E-4</v>
      </c>
      <c r="G866">
        <v>2.3324839158665449E-2</v>
      </c>
      <c r="H866">
        <v>3.4182100379371333E-2</v>
      </c>
      <c r="I866">
        <v>8.6133411302261764E-2</v>
      </c>
      <c r="J866">
        <v>0</v>
      </c>
      <c r="K866">
        <v>3.4330912959935893E-2</v>
      </c>
      <c r="L866">
        <v>3.5070469153875511E-3</v>
      </c>
      <c r="M866">
        <v>6.78236116573213E-2</v>
      </c>
      <c r="N866">
        <v>0.10578659694339911</v>
      </c>
      <c r="O866">
        <v>7.2451066617642473E-2</v>
      </c>
      <c r="P866">
        <v>2.5462740918476258E-5</v>
      </c>
      <c r="Q866">
        <v>6.1459347058648577E-2</v>
      </c>
      <c r="R866">
        <v>0.46553449338127079</v>
      </c>
      <c r="S866">
        <v>0</v>
      </c>
      <c r="T866">
        <v>4.6949663978690707E-2</v>
      </c>
      <c r="U866">
        <v>0</v>
      </c>
      <c r="V866">
        <v>2.232581317575295E-2</v>
      </c>
      <c r="W866">
        <v>0.1437641714330232</v>
      </c>
      <c r="Y866">
        <v>1.44599311246869E-2</v>
      </c>
      <c r="AA866">
        <v>4.6155846827486031E-2</v>
      </c>
      <c r="AB866">
        <v>4.8375920638878189E-2</v>
      </c>
      <c r="AC866">
        <v>3.2793386811861523E-2</v>
      </c>
      <c r="AD866">
        <v>2.6202089890534708E-3</v>
      </c>
      <c r="AE866">
        <v>1.116623764301432E-2</v>
      </c>
      <c r="AF866">
        <v>5.7235025084678107E-2</v>
      </c>
      <c r="AH866" t="s">
        <v>218</v>
      </c>
      <c r="AI866" s="1">
        <v>44228</v>
      </c>
      <c r="AJ866" t="s">
        <v>41</v>
      </c>
      <c r="AK866">
        <v>1</v>
      </c>
    </row>
    <row r="867" spans="1:37" x14ac:dyDescent="0.25">
      <c r="A867">
        <v>44225</v>
      </c>
      <c r="B867">
        <v>1.928933126948464</v>
      </c>
      <c r="C867">
        <v>3.6107649203539882</v>
      </c>
      <c r="D867">
        <v>1.1943043499268191</v>
      </c>
      <c r="E867">
        <v>1.3415688778360111</v>
      </c>
      <c r="F867">
        <v>2.7012514026941021</v>
      </c>
      <c r="G867">
        <v>3.1375599313726852</v>
      </c>
      <c r="H867">
        <v>2.5855072273321258</v>
      </c>
      <c r="I867">
        <v>2.2770069948524729</v>
      </c>
      <c r="J867">
        <v>3.2165869259001072</v>
      </c>
      <c r="K867">
        <v>0.80818600592501333</v>
      </c>
      <c r="L867">
        <v>0.76199165431003257</v>
      </c>
      <c r="M867">
        <v>1.2256965897924921</v>
      </c>
      <c r="N867">
        <v>1.425554912815767</v>
      </c>
      <c r="O867">
        <v>1.5346060610748891</v>
      </c>
      <c r="P867">
        <v>1.332421615025936</v>
      </c>
      <c r="Q867">
        <v>1.372826614659332</v>
      </c>
      <c r="R867">
        <v>1.353623219131062</v>
      </c>
      <c r="S867">
        <v>3.5255651423275438</v>
      </c>
      <c r="T867">
        <v>2.3521923104852589</v>
      </c>
      <c r="U867">
        <v>0.56664686806642617</v>
      </c>
      <c r="V867">
        <v>1.1681448271594159</v>
      </c>
      <c r="W867">
        <v>0.63945664908675415</v>
      </c>
      <c r="X867">
        <v>1.5047411450808781</v>
      </c>
      <c r="Y867">
        <v>1.073239996067942</v>
      </c>
      <c r="Z867">
        <v>2.183023910191662</v>
      </c>
      <c r="AA867">
        <v>1.7239136397623389</v>
      </c>
      <c r="AB867">
        <v>1.883174879642608</v>
      </c>
      <c r="AC867">
        <v>1.1328687503286221</v>
      </c>
      <c r="AD867">
        <v>2.7554190397248171</v>
      </c>
      <c r="AE867">
        <v>2.3815078892609658</v>
      </c>
      <c r="AF867">
        <v>1.7713273262295699</v>
      </c>
      <c r="AG867">
        <v>1.407479774463243</v>
      </c>
      <c r="AH867" t="s">
        <v>219</v>
      </c>
      <c r="AI867" s="1">
        <v>44197</v>
      </c>
      <c r="AJ867" t="s">
        <v>43</v>
      </c>
      <c r="AK867">
        <v>29</v>
      </c>
    </row>
    <row r="868" spans="1:37" x14ac:dyDescent="0.25">
      <c r="A868">
        <v>44224</v>
      </c>
      <c r="B868">
        <v>6.448558527495292E-2</v>
      </c>
      <c r="C868">
        <v>5.6811212217645603E-2</v>
      </c>
      <c r="D868">
        <v>2.7728417074132591E-2</v>
      </c>
      <c r="E868">
        <v>4.1379756928983477E-2</v>
      </c>
      <c r="F868">
        <v>9.107409703584193E-3</v>
      </c>
      <c r="G868">
        <v>8.518493873579721E-3</v>
      </c>
      <c r="H868">
        <v>8.4526452837246552E-2</v>
      </c>
      <c r="I868">
        <v>9.9354967152058653E-3</v>
      </c>
      <c r="J868">
        <v>0</v>
      </c>
      <c r="K868">
        <v>0</v>
      </c>
      <c r="L868">
        <v>0</v>
      </c>
      <c r="M868">
        <v>4.0137176016418596E-3</v>
      </c>
      <c r="N868">
        <v>5.2364042682840192E-3</v>
      </c>
      <c r="O868">
        <v>4.6097617888158427E-5</v>
      </c>
      <c r="P868">
        <v>4.0276284554602713E-2</v>
      </c>
      <c r="Q868">
        <v>0.43588069256034823</v>
      </c>
      <c r="R868">
        <v>0.12189607931098249</v>
      </c>
      <c r="S868">
        <v>0.35839687309041718</v>
      </c>
      <c r="T868">
        <v>1.236353429944017E-3</v>
      </c>
      <c r="U868">
        <v>0.24775929984793421</v>
      </c>
      <c r="V868">
        <v>4.2418806601543903E-3</v>
      </c>
      <c r="W868">
        <v>2.8382206324933362E-2</v>
      </c>
      <c r="X868">
        <v>0.115666153361995</v>
      </c>
      <c r="Y868">
        <v>1.122607268640278E-2</v>
      </c>
      <c r="Z868">
        <v>7.5035398624581306E-2</v>
      </c>
      <c r="AA868">
        <v>1.867560386366025E-2</v>
      </c>
      <c r="AB868">
        <v>0.1039025135577028</v>
      </c>
      <c r="AC868">
        <v>6.3881767063135768E-3</v>
      </c>
      <c r="AD868">
        <v>0</v>
      </c>
      <c r="AE868">
        <v>5.8773891939221987E-2</v>
      </c>
      <c r="AF868">
        <v>5.8580486968800277E-2</v>
      </c>
      <c r="AG868">
        <v>0.13488102641331631</v>
      </c>
      <c r="AH868" t="s">
        <v>219</v>
      </c>
      <c r="AI868" s="1">
        <v>44197</v>
      </c>
      <c r="AJ868" t="s">
        <v>38</v>
      </c>
      <c r="AK868">
        <v>28</v>
      </c>
    </row>
    <row r="869" spans="1:37" x14ac:dyDescent="0.25">
      <c r="A869">
        <v>44223</v>
      </c>
      <c r="B869">
        <v>0.16814675140890689</v>
      </c>
      <c r="C869">
        <v>4.9128644699112739E-2</v>
      </c>
      <c r="D869">
        <v>9.5878578544725569E-3</v>
      </c>
      <c r="E869">
        <v>4.235708625598935E-2</v>
      </c>
      <c r="F869">
        <v>2.101373221548414</v>
      </c>
      <c r="G869">
        <v>6.0147226192030272E-2</v>
      </c>
      <c r="H869">
        <v>0.55612039374794675</v>
      </c>
      <c r="I869">
        <v>0.36238926397687882</v>
      </c>
      <c r="J869">
        <v>0</v>
      </c>
      <c r="K869">
        <v>1.2488696130024001E-2</v>
      </c>
      <c r="L869">
        <v>3.6524797844160991E-3</v>
      </c>
      <c r="M869">
        <v>5.5916171737062652E-5</v>
      </c>
      <c r="N869">
        <v>0.20381894350850729</v>
      </c>
      <c r="O869">
        <v>9.615082669106971E-2</v>
      </c>
      <c r="P869">
        <v>7.4599443817493782E-3</v>
      </c>
      <c r="Q869">
        <v>2.630561674790366E-2</v>
      </c>
      <c r="R869">
        <v>1.316341326490756E-3</v>
      </c>
      <c r="S869">
        <v>0.35407325075145701</v>
      </c>
      <c r="T869">
        <v>1.0227411130605119E-2</v>
      </c>
      <c r="U869">
        <v>0</v>
      </c>
      <c r="V869">
        <v>7.2726300741606277E-3</v>
      </c>
      <c r="W869">
        <v>4.6733881016610152E-3</v>
      </c>
      <c r="X869">
        <v>0.6981586796146918</v>
      </c>
      <c r="Y869">
        <v>2.8506310577339902E-2</v>
      </c>
      <c r="Z869">
        <v>0.20191587654235471</v>
      </c>
      <c r="AA869">
        <v>0.1064658950480214</v>
      </c>
      <c r="AB869">
        <v>0.2327754706967442</v>
      </c>
      <c r="AC869">
        <v>6.538508843412544E-3</v>
      </c>
      <c r="AD869">
        <v>1.5386984813266511E-2</v>
      </c>
      <c r="AE869">
        <v>0.13348436525875471</v>
      </c>
      <c r="AF869">
        <v>0.2105918045831659</v>
      </c>
      <c r="AG869">
        <v>0.17834602503352701</v>
      </c>
      <c r="AH869" t="s">
        <v>219</v>
      </c>
      <c r="AI869" s="1">
        <v>44197</v>
      </c>
      <c r="AJ869" t="s">
        <v>39</v>
      </c>
      <c r="AK869">
        <v>27</v>
      </c>
    </row>
    <row r="870" spans="1:37" x14ac:dyDescent="0.25">
      <c r="A870">
        <v>44222</v>
      </c>
      <c r="B870">
        <v>0.34830815822909961</v>
      </c>
      <c r="C870">
        <v>1.8845083323351451E-3</v>
      </c>
      <c r="D870">
        <v>0</v>
      </c>
      <c r="E870">
        <v>6.1325687954576331E-2</v>
      </c>
      <c r="F870">
        <v>0.4416153251123095</v>
      </c>
      <c r="G870">
        <v>3.510132627801415E-3</v>
      </c>
      <c r="H870">
        <v>0.4257236458578092</v>
      </c>
      <c r="I870">
        <v>0.71201185648649501</v>
      </c>
      <c r="J870">
        <v>1.491712099254334E-3</v>
      </c>
      <c r="K870">
        <v>1.6041866309058599</v>
      </c>
      <c r="L870">
        <v>0</v>
      </c>
      <c r="M870">
        <v>1.3610830817854641E-2</v>
      </c>
      <c r="N870">
        <v>0.1467195327807205</v>
      </c>
      <c r="O870">
        <v>8.3649548335245558E-2</v>
      </c>
      <c r="P870">
        <v>0.20488190702812639</v>
      </c>
      <c r="Q870">
        <v>0.10770141799423109</v>
      </c>
      <c r="R870">
        <v>1.4359578772809809</v>
      </c>
      <c r="S870">
        <v>0.20278220046644099</v>
      </c>
      <c r="T870">
        <v>0.13528407940902701</v>
      </c>
      <c r="U870">
        <v>0</v>
      </c>
      <c r="V870">
        <v>9.8960229059682331E-4</v>
      </c>
      <c r="W870">
        <v>0.2608718594598296</v>
      </c>
      <c r="X870">
        <v>1.0669735695067879</v>
      </c>
      <c r="Y870">
        <v>4.4087891136955347E-2</v>
      </c>
      <c r="Z870">
        <v>0.42300088865159768</v>
      </c>
      <c r="AA870">
        <v>0.38014513117359799</v>
      </c>
      <c r="AB870">
        <v>0.19856408298572509</v>
      </c>
      <c r="AC870">
        <v>1.333329785443042E-2</v>
      </c>
      <c r="AD870">
        <v>6.8921311648963299E-2</v>
      </c>
      <c r="AE870">
        <v>0.1046422700765527</v>
      </c>
      <c r="AF870">
        <v>0.42859263424977911</v>
      </c>
      <c r="AG870">
        <v>0.39085353066655798</v>
      </c>
      <c r="AH870" t="s">
        <v>219</v>
      </c>
      <c r="AI870" s="1">
        <v>44197</v>
      </c>
      <c r="AJ870" t="s">
        <v>40</v>
      </c>
      <c r="AK870">
        <v>26</v>
      </c>
    </row>
    <row r="871" spans="1:37" x14ac:dyDescent="0.25">
      <c r="A871">
        <v>44221</v>
      </c>
      <c r="B871">
        <v>1.2454452521521</v>
      </c>
      <c r="C871">
        <v>0.16078075368326661</v>
      </c>
      <c r="D871">
        <v>0.12299236662391611</v>
      </c>
      <c r="E871">
        <v>2.0961177268192461</v>
      </c>
      <c r="F871">
        <v>2.6771448295194391</v>
      </c>
      <c r="G871">
        <v>5.7707096253238527E-2</v>
      </c>
      <c r="H871">
        <v>0.25020886890495081</v>
      </c>
      <c r="I871">
        <v>0.22174880404639299</v>
      </c>
      <c r="J871">
        <v>1.5482124731781699E-2</v>
      </c>
      <c r="K871">
        <v>11.692546867454499</v>
      </c>
      <c r="L871">
        <v>0.31056435626004009</v>
      </c>
      <c r="M871">
        <v>0.18333040819502461</v>
      </c>
      <c r="N871">
        <v>1.9978412979861659</v>
      </c>
      <c r="O871">
        <v>1.7735284341902271</v>
      </c>
      <c r="P871">
        <v>0.15898334717199941</v>
      </c>
      <c r="Q871">
        <v>7.8972752622526704E-2</v>
      </c>
      <c r="R871">
        <v>0.54574060186537598</v>
      </c>
      <c r="S871">
        <v>0.41743127991531848</v>
      </c>
      <c r="T871">
        <v>0.122063923532767</v>
      </c>
      <c r="U871">
        <v>0.17700684734264829</v>
      </c>
      <c r="V871">
        <v>0.31890559194001011</v>
      </c>
      <c r="W871">
        <v>2.5653261191756739E-2</v>
      </c>
      <c r="X871">
        <v>1.1559501675820889</v>
      </c>
      <c r="Y871">
        <v>4.2946505675428937E-5</v>
      </c>
      <c r="Z871">
        <v>1.3699040788097601</v>
      </c>
      <c r="AA871">
        <v>1.936334973541586</v>
      </c>
      <c r="AB871">
        <v>0.60478939091230255</v>
      </c>
      <c r="AC871">
        <v>0.16773165700739279</v>
      </c>
      <c r="AD871">
        <v>8.7125565374804245E-2</v>
      </c>
      <c r="AE871">
        <v>0.84030284824609014</v>
      </c>
      <c r="AF871">
        <v>1.583258398905246</v>
      </c>
      <c r="AG871">
        <v>0.6394105638243659</v>
      </c>
      <c r="AH871" t="s">
        <v>219</v>
      </c>
      <c r="AI871" s="1">
        <v>44197</v>
      </c>
      <c r="AJ871" t="s">
        <v>41</v>
      </c>
      <c r="AK871">
        <v>25</v>
      </c>
    </row>
    <row r="872" spans="1:37" x14ac:dyDescent="0.25">
      <c r="A872">
        <v>44218</v>
      </c>
      <c r="B872">
        <v>0.82970818244159705</v>
      </c>
      <c r="C872">
        <v>3.430167320083493E-2</v>
      </c>
      <c r="D872">
        <v>1.4145450628276541E-2</v>
      </c>
      <c r="E872">
        <v>0.86786553319166326</v>
      </c>
      <c r="F872">
        <v>2.5887132443113332</v>
      </c>
      <c r="G872">
        <v>0.58494684683324183</v>
      </c>
      <c r="H872">
        <v>0.26014825892997889</v>
      </c>
      <c r="I872">
        <v>0.15541149724747191</v>
      </c>
      <c r="J872">
        <v>0.1825118031934069</v>
      </c>
      <c r="K872">
        <v>4.0365946119326654</v>
      </c>
      <c r="L872">
        <v>0.31041734441631158</v>
      </c>
      <c r="M872">
        <v>0.21272668974978801</v>
      </c>
      <c r="N872">
        <v>0.52613896726522946</v>
      </c>
      <c r="O872">
        <v>0.67805939169339524</v>
      </c>
      <c r="P872">
        <v>0.1627309261485356</v>
      </c>
      <c r="Q872">
        <v>5.4026321386450818E-2</v>
      </c>
      <c r="R872">
        <v>2.4317718153128629</v>
      </c>
      <c r="S872">
        <v>9.3188719719799223E-2</v>
      </c>
      <c r="T872">
        <v>0.25702240409012223</v>
      </c>
      <c r="U872">
        <v>0</v>
      </c>
      <c r="V872">
        <v>1.2766003183010679</v>
      </c>
      <c r="W872">
        <v>0.12833589451069971</v>
      </c>
      <c r="X872">
        <v>0.37021361803142749</v>
      </c>
      <c r="Y872">
        <v>1.0425316346375131</v>
      </c>
      <c r="Z872">
        <v>0.79301380927508214</v>
      </c>
      <c r="AA872">
        <v>0.50660612843749919</v>
      </c>
      <c r="AB872">
        <v>0.68280378894114324</v>
      </c>
      <c r="AC872">
        <v>0.5078255763856856</v>
      </c>
      <c r="AD872">
        <v>0.1117145507848807</v>
      </c>
      <c r="AE872">
        <v>0.51356119405409806</v>
      </c>
      <c r="AF872">
        <v>0.86993257034968541</v>
      </c>
      <c r="AG872">
        <v>0.92558786937584492</v>
      </c>
      <c r="AH872" t="s">
        <v>220</v>
      </c>
      <c r="AI872" s="1">
        <v>44197</v>
      </c>
      <c r="AJ872" t="s">
        <v>43</v>
      </c>
      <c r="AK872">
        <v>22</v>
      </c>
    </row>
    <row r="873" spans="1:37" x14ac:dyDescent="0.25">
      <c r="A873">
        <v>44217</v>
      </c>
      <c r="B873">
        <v>2.141051512382973</v>
      </c>
      <c r="C873">
        <v>2.8529298249264539</v>
      </c>
      <c r="D873">
        <v>3.369780959910011</v>
      </c>
      <c r="E873">
        <v>2.873856406221666</v>
      </c>
      <c r="F873">
        <v>3.663663866359578</v>
      </c>
      <c r="G873">
        <v>1.4472208227623971</v>
      </c>
      <c r="H873">
        <v>1.3150736736490829</v>
      </c>
      <c r="I873">
        <v>2.4175841047353561</v>
      </c>
      <c r="J873">
        <v>1.909299246759623</v>
      </c>
      <c r="K873">
        <v>3.7715251653033812</v>
      </c>
      <c r="L873">
        <v>0.91212325140585115</v>
      </c>
      <c r="M873">
        <v>3.0209241599954422</v>
      </c>
      <c r="N873">
        <v>1.2467501447268601</v>
      </c>
      <c r="O873">
        <v>2.376965839302041</v>
      </c>
      <c r="P873">
        <v>1.687188148271088</v>
      </c>
      <c r="Q873">
        <v>1.2487811314640169</v>
      </c>
      <c r="R873">
        <v>0.66364246030552276</v>
      </c>
      <c r="S873">
        <v>3.1825292533944012</v>
      </c>
      <c r="T873">
        <v>1.5492233524448209</v>
      </c>
      <c r="U873">
        <v>0.20070163404318461</v>
      </c>
      <c r="V873">
        <v>2.090243069618321</v>
      </c>
      <c r="W873">
        <v>1.2498953469139871</v>
      </c>
      <c r="X873">
        <v>1.7520378582354079</v>
      </c>
      <c r="Y873">
        <v>0.22372904960484491</v>
      </c>
      <c r="Z873">
        <v>2.3483616801610769</v>
      </c>
      <c r="AA873">
        <v>1.818671992216353</v>
      </c>
      <c r="AB873">
        <v>2.016531504326633</v>
      </c>
      <c r="AC873">
        <v>1.547960091131052</v>
      </c>
      <c r="AD873">
        <v>1.716879230235195</v>
      </c>
      <c r="AE873">
        <v>1.88470622494187</v>
      </c>
      <c r="AF873">
        <v>2.028434500295369</v>
      </c>
      <c r="AG873">
        <v>2.622814524203489</v>
      </c>
      <c r="AH873" t="s">
        <v>220</v>
      </c>
      <c r="AI873" s="1">
        <v>44197</v>
      </c>
      <c r="AJ873" t="s">
        <v>38</v>
      </c>
      <c r="AK873">
        <v>21</v>
      </c>
    </row>
    <row r="874" spans="1:37" x14ac:dyDescent="0.25">
      <c r="A874">
        <v>44216</v>
      </c>
      <c r="B874">
        <v>0.86798271368172963</v>
      </c>
      <c r="C874">
        <v>0.63300530370089392</v>
      </c>
      <c r="D874">
        <v>0.65464352436193618</v>
      </c>
      <c r="E874">
        <v>0.51330465252397117</v>
      </c>
      <c r="F874">
        <v>0.1240285940666343</v>
      </c>
      <c r="G874">
        <v>1.1731882679261221</v>
      </c>
      <c r="H874">
        <v>1.1069465322906269</v>
      </c>
      <c r="I874">
        <v>0.44078081128598823</v>
      </c>
      <c r="J874">
        <v>0.76826180933746846</v>
      </c>
      <c r="K874">
        <v>0.8236450341779048</v>
      </c>
      <c r="L874">
        <v>0.45048095103972358</v>
      </c>
      <c r="M874">
        <v>0.7052707273407135</v>
      </c>
      <c r="N874">
        <v>0.46792109990608299</v>
      </c>
      <c r="O874">
        <v>0.89546996692164982</v>
      </c>
      <c r="P874">
        <v>1.192001708014814</v>
      </c>
      <c r="Q874">
        <v>0.35388397414394601</v>
      </c>
      <c r="R874">
        <v>1.350549593039686</v>
      </c>
      <c r="S874">
        <v>1.48130358062631</v>
      </c>
      <c r="T874">
        <v>0.30625215425524321</v>
      </c>
      <c r="U874">
        <v>0.19414196385348551</v>
      </c>
      <c r="V874">
        <v>0.38676639789125472</v>
      </c>
      <c r="W874">
        <v>1.918060528360525</v>
      </c>
      <c r="X874">
        <v>1.045437807736538</v>
      </c>
      <c r="Y874">
        <v>0.17526905177545041</v>
      </c>
      <c r="Z874">
        <v>1.1306131495274621</v>
      </c>
      <c r="AA874">
        <v>0.74539001365586799</v>
      </c>
      <c r="AB874">
        <v>0.49564043478159059</v>
      </c>
      <c r="AC874">
        <v>0.52111095146167696</v>
      </c>
      <c r="AD874">
        <v>0.75002892101510488</v>
      </c>
      <c r="AE874">
        <v>0.6232227178717854</v>
      </c>
      <c r="AF874">
        <v>0.78099415243420101</v>
      </c>
      <c r="AG874">
        <v>1.0863057028300429</v>
      </c>
      <c r="AH874" t="s">
        <v>220</v>
      </c>
      <c r="AI874" s="1">
        <v>44197</v>
      </c>
      <c r="AJ874" t="s">
        <v>39</v>
      </c>
      <c r="AK874">
        <v>20</v>
      </c>
    </row>
    <row r="875" spans="1:37" x14ac:dyDescent="0.25">
      <c r="A875">
        <v>44215</v>
      </c>
      <c r="B875">
        <v>0.16562500322566939</v>
      </c>
      <c r="C875">
        <v>0</v>
      </c>
      <c r="D875">
        <v>0</v>
      </c>
      <c r="E875">
        <v>0.23482051512062299</v>
      </c>
      <c r="F875">
        <v>8.6235465364247352E-2</v>
      </c>
      <c r="G875">
        <v>0.32982802478219431</v>
      </c>
      <c r="H875">
        <v>0.10283463611150551</v>
      </c>
      <c r="I875">
        <v>0.14711277455363861</v>
      </c>
      <c r="J875">
        <v>0</v>
      </c>
      <c r="K875">
        <v>0.1407125316096883</v>
      </c>
      <c r="L875">
        <v>6.0106802231434629E-2</v>
      </c>
      <c r="M875">
        <v>7.3350901960262879E-3</v>
      </c>
      <c r="N875">
        <v>3.5335773943115482E-2</v>
      </c>
      <c r="O875">
        <v>2.6292407370282602E-3</v>
      </c>
      <c r="P875">
        <v>0.13041155985600711</v>
      </c>
      <c r="Q875">
        <v>1.5819061662502031E-2</v>
      </c>
      <c r="R875">
        <v>0</v>
      </c>
      <c r="S875">
        <v>0.14369744578244631</v>
      </c>
      <c r="T875">
        <v>3.5035297311632949E-2</v>
      </c>
      <c r="U875">
        <v>5.7111730085180853E-4</v>
      </c>
      <c r="V875">
        <v>2.139882202258267E-2</v>
      </c>
      <c r="W875">
        <v>3.416294342786981E-2</v>
      </c>
      <c r="X875">
        <v>0.19818445505193499</v>
      </c>
      <c r="Y875">
        <v>0.1380433902938342</v>
      </c>
      <c r="Z875">
        <v>0.29899548532196918</v>
      </c>
      <c r="AA875">
        <v>5.8372452969073153E-2</v>
      </c>
      <c r="AB875">
        <v>3.7297969983185748E-2</v>
      </c>
      <c r="AC875">
        <v>3.7612165502221073E-2</v>
      </c>
      <c r="AD875">
        <v>1.102834291192256E-2</v>
      </c>
      <c r="AE875">
        <v>6.9248405009722708E-2</v>
      </c>
      <c r="AF875">
        <v>0.1800766748259183</v>
      </c>
      <c r="AG875">
        <v>0.20243041766601269</v>
      </c>
      <c r="AH875" t="s">
        <v>220</v>
      </c>
      <c r="AI875" s="1">
        <v>44197</v>
      </c>
      <c r="AJ875" t="s">
        <v>40</v>
      </c>
      <c r="AK875">
        <v>19</v>
      </c>
    </row>
    <row r="876" spans="1:37" x14ac:dyDescent="0.25">
      <c r="A876">
        <v>44214</v>
      </c>
      <c r="B876">
        <v>1.5764826452920031</v>
      </c>
      <c r="C876">
        <v>8.9108859050845576E-2</v>
      </c>
      <c r="D876">
        <v>0.1546454572151276</v>
      </c>
      <c r="E876">
        <v>1.038880730706893</v>
      </c>
      <c r="F876">
        <v>0.16424051652886909</v>
      </c>
      <c r="G876">
        <v>3.93523136151008</v>
      </c>
      <c r="H876">
        <v>0.93948897663267017</v>
      </c>
      <c r="I876">
        <v>1.6887883720161121</v>
      </c>
      <c r="J876">
        <v>0.31453723526543131</v>
      </c>
      <c r="K876">
        <v>3.476258176643737</v>
      </c>
      <c r="L876">
        <v>0.16012163002553481</v>
      </c>
      <c r="M876">
        <v>9.0161229621076186E-2</v>
      </c>
      <c r="N876">
        <v>1.529746823887669</v>
      </c>
      <c r="O876">
        <v>1.806003369116336</v>
      </c>
      <c r="P876">
        <v>0.732521529713134</v>
      </c>
      <c r="Q876">
        <v>5.3098991940705637E-2</v>
      </c>
      <c r="R876">
        <v>4.8975581561143483E-2</v>
      </c>
      <c r="S876">
        <v>3.4103715494347622</v>
      </c>
      <c r="T876">
        <v>0.62017658199195291</v>
      </c>
      <c r="U876">
        <v>0.23936929247099861</v>
      </c>
      <c r="V876">
        <v>4.0187613617877558</v>
      </c>
      <c r="W876">
        <v>1.212379614443589</v>
      </c>
      <c r="X876">
        <v>0.77396118199180852</v>
      </c>
      <c r="Y876">
        <v>0.40986187217565079</v>
      </c>
      <c r="Z876">
        <v>1.869284790826891</v>
      </c>
      <c r="AA876">
        <v>1.3886977730600469</v>
      </c>
      <c r="AB876">
        <v>0.97640821687103063</v>
      </c>
      <c r="AC876">
        <v>0.30123710005398913</v>
      </c>
      <c r="AD876">
        <v>5.1215506036475768E-2</v>
      </c>
      <c r="AE876">
        <v>0.34294653276036707</v>
      </c>
      <c r="AF876">
        <v>2.050692658649556</v>
      </c>
      <c r="AG876">
        <v>2.5929797122372489</v>
      </c>
      <c r="AH876" t="s">
        <v>220</v>
      </c>
      <c r="AI876" s="1">
        <v>44197</v>
      </c>
      <c r="AJ876" t="s">
        <v>41</v>
      </c>
      <c r="AK876">
        <v>18</v>
      </c>
    </row>
    <row r="877" spans="1:37" x14ac:dyDescent="0.25">
      <c r="A877">
        <v>44211</v>
      </c>
      <c r="B877">
        <v>1.373078171626825</v>
      </c>
      <c r="C877">
        <v>1.063824689292155</v>
      </c>
      <c r="D877">
        <v>1.304759075896773E-2</v>
      </c>
      <c r="E877">
        <v>0.54276320944423417</v>
      </c>
      <c r="F877">
        <v>1.981685642359859</v>
      </c>
      <c r="G877">
        <v>5.141406873921504</v>
      </c>
      <c r="H877">
        <v>0.53514658795939929</v>
      </c>
      <c r="I877">
        <v>6.2498737670365269E-2</v>
      </c>
      <c r="J877">
        <v>2.3755447904785911</v>
      </c>
      <c r="K877">
        <v>4.6587093641091242</v>
      </c>
      <c r="L877">
        <v>0.20077432411896731</v>
      </c>
      <c r="M877">
        <v>0.1693337924338856</v>
      </c>
      <c r="N877">
        <v>0.37440302066558828</v>
      </c>
      <c r="O877">
        <v>0.37322193493628819</v>
      </c>
      <c r="P877">
        <v>2.159499820614514</v>
      </c>
      <c r="Q877">
        <v>0.73962441604310636</v>
      </c>
      <c r="R877">
        <v>0.26059581312763691</v>
      </c>
      <c r="S877">
        <v>1.098762157447434</v>
      </c>
      <c r="T877">
        <v>0.808085070303738</v>
      </c>
      <c r="U877">
        <v>0</v>
      </c>
      <c r="V877">
        <v>2.7214690049531818</v>
      </c>
      <c r="W877">
        <v>1.9806855195574631</v>
      </c>
      <c r="X877">
        <v>1.0878112314334401</v>
      </c>
      <c r="Y877">
        <v>7.5638758303083975E-2</v>
      </c>
      <c r="Z877">
        <v>1.8261336969182489</v>
      </c>
      <c r="AA877">
        <v>1.1630516213889719</v>
      </c>
      <c r="AB877">
        <v>1.181788013224452</v>
      </c>
      <c r="AC877">
        <v>0.1504479698114406</v>
      </c>
      <c r="AD877">
        <v>0.1309537366636411</v>
      </c>
      <c r="AE877">
        <v>1.0794516223617741</v>
      </c>
      <c r="AF877">
        <v>1.4169867673049401</v>
      </c>
      <c r="AG877">
        <v>1.812504533516103</v>
      </c>
      <c r="AH877" t="s">
        <v>221</v>
      </c>
      <c r="AI877" s="1">
        <v>44197</v>
      </c>
      <c r="AJ877" t="s">
        <v>43</v>
      </c>
      <c r="AK877">
        <v>15</v>
      </c>
    </row>
    <row r="878" spans="1:37" x14ac:dyDescent="0.25">
      <c r="A878">
        <v>44210</v>
      </c>
      <c r="B878">
        <v>1.107191343888146</v>
      </c>
      <c r="C878">
        <v>1.82217823761299</v>
      </c>
      <c r="D878">
        <v>1.145150100174235</v>
      </c>
      <c r="E878">
        <v>1.5481213078084619</v>
      </c>
      <c r="F878">
        <v>0.98039013650722917</v>
      </c>
      <c r="G878">
        <v>5.687204800168991</v>
      </c>
      <c r="H878">
        <v>0.6494878584057926</v>
      </c>
      <c r="I878">
        <v>0.25238036877700742</v>
      </c>
      <c r="J878">
        <v>0.15817615954086611</v>
      </c>
      <c r="K878">
        <v>3.0556983087176999</v>
      </c>
      <c r="L878">
        <v>6.5724722348942971E-2</v>
      </c>
      <c r="M878">
        <v>0.44891058419808738</v>
      </c>
      <c r="N878">
        <v>0.12644844606008121</v>
      </c>
      <c r="O878">
        <v>0.1520748985144813</v>
      </c>
      <c r="P878">
        <v>5.3192497703480737E-2</v>
      </c>
      <c r="Q878">
        <v>0.42861414397657821</v>
      </c>
      <c r="R878">
        <v>2.7596790673992162</v>
      </c>
      <c r="S878">
        <v>1.804227584848107E-2</v>
      </c>
      <c r="T878">
        <v>0.28115095013224561</v>
      </c>
      <c r="U878">
        <v>4.7958191875594622E-2</v>
      </c>
      <c r="V878">
        <v>1.318009242501186</v>
      </c>
      <c r="W878">
        <v>0.59538548303501626</v>
      </c>
      <c r="X878">
        <v>0.67324653094789866</v>
      </c>
      <c r="Y878">
        <v>3.817998248610011E-3</v>
      </c>
      <c r="Z878">
        <v>1.937966969014753</v>
      </c>
      <c r="AA878">
        <v>0.24035804583625009</v>
      </c>
      <c r="AB878">
        <v>0.57132361446264979</v>
      </c>
      <c r="AC878">
        <v>0.24902071600355979</v>
      </c>
      <c r="AD878">
        <v>0.26940757202544141</v>
      </c>
      <c r="AE878">
        <v>1.536957677025137</v>
      </c>
      <c r="AF878">
        <v>1.236204367419715</v>
      </c>
      <c r="AG878">
        <v>0.66655334714430015</v>
      </c>
      <c r="AH878" t="s">
        <v>221</v>
      </c>
      <c r="AI878" s="1">
        <v>44197</v>
      </c>
      <c r="AJ878" t="s">
        <v>38</v>
      </c>
      <c r="AK878">
        <v>14</v>
      </c>
    </row>
    <row r="879" spans="1:37" x14ac:dyDescent="0.25">
      <c r="A879">
        <v>44209</v>
      </c>
      <c r="B879">
        <v>0.90379312875058315</v>
      </c>
      <c r="C879">
        <v>1.3073335928706411E-2</v>
      </c>
      <c r="D879">
        <v>0.25196699947144929</v>
      </c>
      <c r="E879">
        <v>0.5894028597813179</v>
      </c>
      <c r="F879">
        <v>0.1226309741901865</v>
      </c>
      <c r="G879">
        <v>0.74109154410231937</v>
      </c>
      <c r="H879">
        <v>0.91327938176929502</v>
      </c>
      <c r="I879">
        <v>0.33544465262413281</v>
      </c>
      <c r="J879">
        <v>0.3336665287954661</v>
      </c>
      <c r="K879">
        <v>0.37735027607150418</v>
      </c>
      <c r="L879">
        <v>0</v>
      </c>
      <c r="M879">
        <v>0.18627175379501551</v>
      </c>
      <c r="N879">
        <v>1.4862246294393171</v>
      </c>
      <c r="O879">
        <v>0.20174337909572351</v>
      </c>
      <c r="P879">
        <v>1.686554621731327</v>
      </c>
      <c r="Q879">
        <v>0.13051998214225771</v>
      </c>
      <c r="R879">
        <v>1.6637076817706119E-2</v>
      </c>
      <c r="S879">
        <v>0.26844550999029948</v>
      </c>
      <c r="T879">
        <v>2.4212696612680759E-2</v>
      </c>
      <c r="U879">
        <v>5.7155235193590552E-2</v>
      </c>
      <c r="V879">
        <v>0.1680606184543228</v>
      </c>
      <c r="W879">
        <v>0.34227312940757471</v>
      </c>
      <c r="X879">
        <v>0.6323931752779739</v>
      </c>
      <c r="Y879">
        <v>0.5756138856867461</v>
      </c>
      <c r="Z879">
        <v>0.85067999336651001</v>
      </c>
      <c r="AA879">
        <v>1.1595637050283449</v>
      </c>
      <c r="AB879">
        <v>0.2246698829842631</v>
      </c>
      <c r="AC879">
        <v>0.20727225631958399</v>
      </c>
      <c r="AD879">
        <v>3.617611710539563E-2</v>
      </c>
      <c r="AE879">
        <v>0.26095182898324598</v>
      </c>
      <c r="AF879">
        <v>0.87207156650078244</v>
      </c>
      <c r="AG879">
        <v>1.097404232824271</v>
      </c>
      <c r="AH879" t="s">
        <v>221</v>
      </c>
      <c r="AI879" s="1">
        <v>44197</v>
      </c>
      <c r="AJ879" t="s">
        <v>39</v>
      </c>
      <c r="AK879">
        <v>13</v>
      </c>
    </row>
    <row r="880" spans="1:37" x14ac:dyDescent="0.25">
      <c r="A880">
        <v>44208</v>
      </c>
      <c r="B880">
        <v>1.872135446488685</v>
      </c>
      <c r="C880">
        <v>9.5521790766887146E-2</v>
      </c>
      <c r="D880">
        <v>0.15916684057682939</v>
      </c>
      <c r="E880">
        <v>0.81335512004456145</v>
      </c>
      <c r="F880">
        <v>0.33365904034365412</v>
      </c>
      <c r="G880">
        <v>0.85448795696256019</v>
      </c>
      <c r="H880">
        <v>0.35584533218139208</v>
      </c>
      <c r="I880">
        <v>0.41634625817973347</v>
      </c>
      <c r="J880">
        <v>0.60831922309433595</v>
      </c>
      <c r="K880">
        <v>3.321345731970438</v>
      </c>
      <c r="L880">
        <v>0.50657138732855433</v>
      </c>
      <c r="M880">
        <v>0.47657095503645358</v>
      </c>
      <c r="N880">
        <v>1.9030436497881991</v>
      </c>
      <c r="O880">
        <v>2.8375748705124639</v>
      </c>
      <c r="P880">
        <v>1.3362192970796329</v>
      </c>
      <c r="Q880">
        <v>8.8626200950023465E-2</v>
      </c>
      <c r="R880">
        <v>9.1449309737067219E-2</v>
      </c>
      <c r="S880">
        <v>9.4435731948495736</v>
      </c>
      <c r="T880">
        <v>0.97476595601907745</v>
      </c>
      <c r="U880">
        <v>0.43344247674000952</v>
      </c>
      <c r="V880">
        <v>5.0547311848133072</v>
      </c>
      <c r="W880">
        <v>3.1892798811158611</v>
      </c>
      <c r="X880">
        <v>0.91338041931078162</v>
      </c>
      <c r="Y880">
        <v>0.49274396973615409</v>
      </c>
      <c r="Z880">
        <v>2.0667086643358359</v>
      </c>
      <c r="AA880">
        <v>1.7342540801562181</v>
      </c>
      <c r="AB880">
        <v>1.4741217299195559</v>
      </c>
      <c r="AC880">
        <v>0.61458842998103047</v>
      </c>
      <c r="AD880">
        <v>0.45379928052000351</v>
      </c>
      <c r="AE880">
        <v>1.4735539130602511</v>
      </c>
      <c r="AF880">
        <v>1.6816263602940811</v>
      </c>
      <c r="AG880">
        <v>2.2916628672572248</v>
      </c>
      <c r="AH880" t="s">
        <v>221</v>
      </c>
      <c r="AI880" s="1">
        <v>44197</v>
      </c>
      <c r="AJ880" t="s">
        <v>40</v>
      </c>
      <c r="AK880">
        <v>12</v>
      </c>
    </row>
    <row r="881" spans="1:37" x14ac:dyDescent="0.25">
      <c r="A881">
        <v>44207</v>
      </c>
      <c r="B881">
        <v>2.02944370167944</v>
      </c>
      <c r="C881">
        <v>2.030923416955456</v>
      </c>
      <c r="D881">
        <v>1.217453801043605E-2</v>
      </c>
      <c r="E881">
        <v>2.090239714947336</v>
      </c>
      <c r="F881">
        <v>1.352423030817103</v>
      </c>
      <c r="G881">
        <v>2.0797554075172302</v>
      </c>
      <c r="H881">
        <v>3.647543683027795</v>
      </c>
      <c r="I881">
        <v>2.6539543405526862</v>
      </c>
      <c r="J881">
        <v>4.8531472759947807</v>
      </c>
      <c r="K881">
        <v>6.7393542174998302</v>
      </c>
      <c r="L881">
        <v>1.811261009036931</v>
      </c>
      <c r="M881">
        <v>0.95947043306063673</v>
      </c>
      <c r="N881">
        <v>1.7153363899338649</v>
      </c>
      <c r="O881">
        <v>1.527255337508693</v>
      </c>
      <c r="P881">
        <v>8.170707012507078E-2</v>
      </c>
      <c r="Q881">
        <v>5.0986013172677966E-3</v>
      </c>
      <c r="R881">
        <v>1.4309807007734059</v>
      </c>
      <c r="S881">
        <v>0.33859170520405402</v>
      </c>
      <c r="T881">
        <v>1.421120453641822</v>
      </c>
      <c r="U881">
        <v>0.19181429303306921</v>
      </c>
      <c r="V881">
        <v>1.989358442012974</v>
      </c>
      <c r="W881">
        <v>6.8783096743552177</v>
      </c>
      <c r="X881">
        <v>1.2555608365735891</v>
      </c>
      <c r="Y881">
        <v>0.53769161945991217</v>
      </c>
      <c r="Z881">
        <v>2.316810789222949</v>
      </c>
      <c r="AA881">
        <v>2.129622580386985</v>
      </c>
      <c r="AB881">
        <v>1.3107119534321541</v>
      </c>
      <c r="AC881">
        <v>0.87255957260740868</v>
      </c>
      <c r="AD881">
        <v>1.5307115745689359</v>
      </c>
      <c r="AE881">
        <v>1.1869642036395069</v>
      </c>
      <c r="AF881">
        <v>1.5612928786507301</v>
      </c>
      <c r="AG881">
        <v>3.4090016902870408</v>
      </c>
      <c r="AH881" t="s">
        <v>221</v>
      </c>
      <c r="AI881" s="1">
        <v>44197</v>
      </c>
      <c r="AJ881" t="s">
        <v>41</v>
      </c>
      <c r="AK881">
        <v>11</v>
      </c>
    </row>
    <row r="882" spans="1:37" x14ac:dyDescent="0.25">
      <c r="A882">
        <v>44204</v>
      </c>
      <c r="B882">
        <v>1.2044254137764041</v>
      </c>
      <c r="C882">
        <v>0.22670130477452771</v>
      </c>
      <c r="D882">
        <v>5.5811901834097753E-2</v>
      </c>
      <c r="E882">
        <v>0.73648477949691993</v>
      </c>
      <c r="F882">
        <v>1.2332899098979071</v>
      </c>
      <c r="G882">
        <v>2.2851352999772838</v>
      </c>
      <c r="H882">
        <v>1.4723315500675029</v>
      </c>
      <c r="I882">
        <v>0.92916057349156123</v>
      </c>
      <c r="J882">
        <v>1.928792802800062</v>
      </c>
      <c r="K882">
        <v>1.7733607106766569</v>
      </c>
      <c r="L882">
        <v>0.66907580200322692</v>
      </c>
      <c r="M882">
        <v>1.025858842621117</v>
      </c>
      <c r="N882">
        <v>0.1745443612133816</v>
      </c>
      <c r="O882">
        <v>0.27610855989539179</v>
      </c>
      <c r="P882">
        <v>0.24634154316879001</v>
      </c>
      <c r="Q882">
        <v>0.40315951751317242</v>
      </c>
      <c r="R882">
        <v>2.9268255250075499</v>
      </c>
      <c r="S882">
        <v>0.54001280726722356</v>
      </c>
      <c r="T882">
        <v>1.3941283237720741</v>
      </c>
      <c r="U882">
        <v>0</v>
      </c>
      <c r="V882">
        <v>0.81621590562523849</v>
      </c>
      <c r="W882">
        <v>1.118064342813551</v>
      </c>
      <c r="X882">
        <v>0.53017067558604336</v>
      </c>
      <c r="Y882">
        <v>1.546226818352499E-3</v>
      </c>
      <c r="Z882">
        <v>1.3242945759010329</v>
      </c>
      <c r="AA882">
        <v>0.61620830877555832</v>
      </c>
      <c r="AB882">
        <v>1.277986334966549</v>
      </c>
      <c r="AC882">
        <v>0.33138001867851469</v>
      </c>
      <c r="AD882">
        <v>0.64497286938798293</v>
      </c>
      <c r="AE882">
        <v>0.58470741446951768</v>
      </c>
      <c r="AF882">
        <v>0.81703455549294257</v>
      </c>
      <c r="AG882">
        <v>2.136945851951042</v>
      </c>
      <c r="AH882" t="s">
        <v>222</v>
      </c>
      <c r="AI882" s="1">
        <v>44197</v>
      </c>
      <c r="AJ882" t="s">
        <v>43</v>
      </c>
      <c r="AK882">
        <v>8</v>
      </c>
    </row>
    <row r="883" spans="1:37" x14ac:dyDescent="0.25">
      <c r="A883">
        <v>44203</v>
      </c>
      <c r="B883">
        <v>2.2492686514811582</v>
      </c>
      <c r="C883">
        <v>0.35944557743509481</v>
      </c>
      <c r="D883">
        <v>9.2063876678173492E-2</v>
      </c>
      <c r="E883">
        <v>1.906136942728387</v>
      </c>
      <c r="F883">
        <v>0.82576995444107082</v>
      </c>
      <c r="G883">
        <v>4.0477822167606297</v>
      </c>
      <c r="H883">
        <v>3.061099445389269</v>
      </c>
      <c r="I883">
        <v>0.82117128882488233</v>
      </c>
      <c r="J883">
        <v>2.5807579479311742</v>
      </c>
      <c r="K883">
        <v>1.087059720365364</v>
      </c>
      <c r="L883">
        <v>6.4313740934818633E-2</v>
      </c>
      <c r="M883">
        <v>0.52487442152735564</v>
      </c>
      <c r="N883">
        <v>1.2062444645936941</v>
      </c>
      <c r="O883">
        <v>7.9384731149645829</v>
      </c>
      <c r="P883">
        <v>3.1190045418531231</v>
      </c>
      <c r="Q883">
        <v>0.8396301396357716</v>
      </c>
      <c r="R883">
        <v>2.3266583058119919E-2</v>
      </c>
      <c r="S883">
        <v>4.8181255286301627E-2</v>
      </c>
      <c r="T883">
        <v>2.7887942070655831</v>
      </c>
      <c r="U883">
        <v>2.941688921096413</v>
      </c>
      <c r="V883">
        <v>1.842623575042345</v>
      </c>
      <c r="W883">
        <v>2.906506743050147</v>
      </c>
      <c r="X883">
        <v>0.77831002942864813</v>
      </c>
      <c r="Y883">
        <v>0.271611615133452</v>
      </c>
      <c r="Z883">
        <v>2.009415846109766</v>
      </c>
      <c r="AA883">
        <v>2.130801427916432</v>
      </c>
      <c r="AB883">
        <v>2.7016799364298851</v>
      </c>
      <c r="AC883">
        <v>0.29450382866760622</v>
      </c>
      <c r="AD883">
        <v>0.86858290081853473</v>
      </c>
      <c r="AE883">
        <v>1.192250659316328</v>
      </c>
      <c r="AF883">
        <v>2.4057425162758359</v>
      </c>
      <c r="AG883">
        <v>2.4570488580310048</v>
      </c>
      <c r="AH883" t="s">
        <v>222</v>
      </c>
      <c r="AI883" s="1">
        <v>44197</v>
      </c>
      <c r="AJ883" t="s">
        <v>38</v>
      </c>
      <c r="AK883">
        <v>7</v>
      </c>
    </row>
    <row r="884" spans="1:37" x14ac:dyDescent="0.25">
      <c r="A884">
        <v>44202</v>
      </c>
      <c r="B884">
        <v>1.449717712109055</v>
      </c>
      <c r="C884">
        <v>8.9674750949926881E-3</v>
      </c>
      <c r="D884">
        <v>1.7158732667154401E-2</v>
      </c>
      <c r="E884">
        <v>0.77930727502757235</v>
      </c>
      <c r="F884">
        <v>0.65561850638735952</v>
      </c>
      <c r="G884">
        <v>4.3704501902121864</v>
      </c>
      <c r="H884">
        <v>2.48763397712781</v>
      </c>
      <c r="I884">
        <v>4.0371938474602871</v>
      </c>
      <c r="J884">
        <v>0.1128810387308502</v>
      </c>
      <c r="K884">
        <v>0.1019637789656275</v>
      </c>
      <c r="L884">
        <v>8.9171718563670163E-2</v>
      </c>
      <c r="M884">
        <v>0.1054535193206981</v>
      </c>
      <c r="N884">
        <v>0.15734435769252489</v>
      </c>
      <c r="O884">
        <v>0.24442433261891891</v>
      </c>
      <c r="P884">
        <v>0.69602258143725615</v>
      </c>
      <c r="Q884">
        <v>0.81420522788549565</v>
      </c>
      <c r="R884">
        <v>0.15082011770387549</v>
      </c>
      <c r="S884">
        <v>5.9373948615675097E-2</v>
      </c>
      <c r="T884">
        <v>2.2782595883967671</v>
      </c>
      <c r="U884">
        <v>0.1108337363958445</v>
      </c>
      <c r="V884">
        <v>0.31952293740674248</v>
      </c>
      <c r="W884">
        <v>0.29581089282670597</v>
      </c>
      <c r="X884">
        <v>0.87280097919225441</v>
      </c>
      <c r="Y884">
        <v>5.8886813758490396E-4</v>
      </c>
      <c r="Z884">
        <v>1.9696929790065609</v>
      </c>
      <c r="AA884">
        <v>0.7419332698054214</v>
      </c>
      <c r="AB884">
        <v>1.1930997151444189</v>
      </c>
      <c r="AC884">
        <v>7.3585380865796246E-2</v>
      </c>
      <c r="AD884">
        <v>0.52295528718405127</v>
      </c>
      <c r="AE884">
        <v>0.19422262707593191</v>
      </c>
      <c r="AF884">
        <v>1.806860320873535</v>
      </c>
      <c r="AG884">
        <v>2.1560236885527528</v>
      </c>
      <c r="AH884" t="s">
        <v>222</v>
      </c>
      <c r="AI884" s="1">
        <v>44197</v>
      </c>
      <c r="AJ884" t="s">
        <v>39</v>
      </c>
      <c r="AK884">
        <v>6</v>
      </c>
    </row>
    <row r="885" spans="1:37" x14ac:dyDescent="0.25">
      <c r="A885">
        <v>44201</v>
      </c>
      <c r="B885">
        <v>1.391296216644323</v>
      </c>
      <c r="C885">
        <v>2.3025507242927818</v>
      </c>
      <c r="D885">
        <v>0.1714715052520884</v>
      </c>
      <c r="E885">
        <v>1.610964456189242</v>
      </c>
      <c r="F885">
        <v>1.9801871402543381</v>
      </c>
      <c r="G885">
        <v>1.0057836077646261</v>
      </c>
      <c r="H885">
        <v>3.7637653314155162</v>
      </c>
      <c r="I885">
        <v>2.2351829247614821</v>
      </c>
      <c r="J885">
        <v>7.4445643390545144E-3</v>
      </c>
      <c r="K885">
        <v>1.6895884704531621</v>
      </c>
      <c r="L885">
        <v>0.27453309269639831</v>
      </c>
      <c r="M885">
        <v>0.1794997761153061</v>
      </c>
      <c r="N885">
        <v>0.38087646491390159</v>
      </c>
      <c r="O885">
        <v>1.5778701891862801</v>
      </c>
      <c r="P885">
        <v>0.44643828553634701</v>
      </c>
      <c r="Q885">
        <v>1.187129481834535</v>
      </c>
      <c r="R885">
        <v>0.14930681128146109</v>
      </c>
      <c r="S885">
        <v>5.4954109334713327E-2</v>
      </c>
      <c r="T885">
        <v>0.86193391498233618</v>
      </c>
      <c r="U885">
        <v>0.15380456470946499</v>
      </c>
      <c r="V885">
        <v>2.4037626956508031</v>
      </c>
      <c r="W885">
        <v>1.5462500221482409</v>
      </c>
      <c r="X885">
        <v>0.26639149429066938</v>
      </c>
      <c r="Y885">
        <v>5.4744421474002471E-4</v>
      </c>
      <c r="Z885">
        <v>1.4208113471055981</v>
      </c>
      <c r="AA885">
        <v>0.92066322545173107</v>
      </c>
      <c r="AB885">
        <v>2.0067709830351572</v>
      </c>
      <c r="AC885">
        <v>0.1304603476731962</v>
      </c>
      <c r="AD885">
        <v>1.17256364149029</v>
      </c>
      <c r="AE885">
        <v>0.6514537548216629</v>
      </c>
      <c r="AF885">
        <v>1.2770968007960839</v>
      </c>
      <c r="AG885">
        <v>1.987730612865134</v>
      </c>
      <c r="AH885" t="s">
        <v>222</v>
      </c>
      <c r="AI885" s="1">
        <v>44197</v>
      </c>
      <c r="AJ885" t="s">
        <v>40</v>
      </c>
      <c r="AK885">
        <v>5</v>
      </c>
    </row>
    <row r="886" spans="1:37" x14ac:dyDescent="0.25">
      <c r="A886">
        <v>44200</v>
      </c>
      <c r="B886">
        <v>1.2812390983492079</v>
      </c>
      <c r="C886">
        <v>0.62038917933232718</v>
      </c>
      <c r="D886">
        <v>0.66645546077637996</v>
      </c>
      <c r="E886">
        <v>0.96330930904215284</v>
      </c>
      <c r="F886">
        <v>1.6220031952629319</v>
      </c>
      <c r="G886">
        <v>1.10155945988754</v>
      </c>
      <c r="H886">
        <v>2.1702605011381668</v>
      </c>
      <c r="I886">
        <v>0.96587362730879722</v>
      </c>
      <c r="J886">
        <v>0.95845505008149345</v>
      </c>
      <c r="K886">
        <v>0.4824588344165579</v>
      </c>
      <c r="L886">
        <v>1.1557169870491819</v>
      </c>
      <c r="M886">
        <v>0.9787032877234304</v>
      </c>
      <c r="N886">
        <v>0.54261230194983656</v>
      </c>
      <c r="O886">
        <v>0.93911459444801226</v>
      </c>
      <c r="P886">
        <v>0.35362153917951572</v>
      </c>
      <c r="Q886">
        <v>1.138632488635384</v>
      </c>
      <c r="R886">
        <v>0.62856710107557423</v>
      </c>
      <c r="S886">
        <v>1.35417741141609</v>
      </c>
      <c r="T886">
        <v>0.45306955686781009</v>
      </c>
      <c r="U886">
        <v>0.38191044160780269</v>
      </c>
      <c r="V886">
        <v>0.54963484340000834</v>
      </c>
      <c r="W886">
        <v>1.720509207811953</v>
      </c>
      <c r="X886">
        <v>1.5283751786882711</v>
      </c>
      <c r="Y886">
        <v>1.1749919155398841E-2</v>
      </c>
      <c r="Z886">
        <v>1.444287090112033</v>
      </c>
      <c r="AA886">
        <v>0.8224930385628002</v>
      </c>
      <c r="AB886">
        <v>1.1791843945444549</v>
      </c>
      <c r="AC886">
        <v>0.65386099320268809</v>
      </c>
      <c r="AD886">
        <v>1.2012807044431899</v>
      </c>
      <c r="AE886">
        <v>1.212783813285498</v>
      </c>
      <c r="AF886">
        <v>0.64861570923108469</v>
      </c>
      <c r="AG886">
        <v>2.7555822878539771</v>
      </c>
      <c r="AH886" t="s">
        <v>222</v>
      </c>
      <c r="AI886" s="1">
        <v>44197</v>
      </c>
      <c r="AJ886" t="s">
        <v>41</v>
      </c>
      <c r="AK886">
        <v>4</v>
      </c>
    </row>
    <row r="887" spans="1:37" x14ac:dyDescent="0.25">
      <c r="A887">
        <v>44196</v>
      </c>
      <c r="B887">
        <v>1.0872153619266249</v>
      </c>
      <c r="C887">
        <v>0.118815277630061</v>
      </c>
      <c r="D887">
        <v>5.9568876869731127E-2</v>
      </c>
      <c r="E887">
        <v>0.73322299820512749</v>
      </c>
      <c r="F887">
        <v>1.075421481639266</v>
      </c>
      <c r="G887">
        <v>1.40309939380972</v>
      </c>
      <c r="H887">
        <v>0.66427056185041478</v>
      </c>
      <c r="I887">
        <v>2.3580418698444281</v>
      </c>
      <c r="J887">
        <v>0.64959042703786574</v>
      </c>
      <c r="K887">
        <v>0.37925725709820313</v>
      </c>
      <c r="L887">
        <v>0.56163364136845995</v>
      </c>
      <c r="M887">
        <v>0.249458103126287</v>
      </c>
      <c r="N887">
        <v>0.50577134800053869</v>
      </c>
      <c r="O887">
        <v>0.474106456777943</v>
      </c>
      <c r="P887">
        <v>1.5053767694942071</v>
      </c>
      <c r="Q887">
        <v>0.35209445492445751</v>
      </c>
      <c r="R887">
        <v>9.4699178841759473E-3</v>
      </c>
      <c r="S887">
        <v>0.90807267753325926</v>
      </c>
      <c r="T887">
        <v>0.28378681458709698</v>
      </c>
      <c r="U887">
        <v>6.6113871394387376</v>
      </c>
      <c r="V887">
        <v>0.29592909609987872</v>
      </c>
      <c r="W887">
        <v>2.5002097318866401</v>
      </c>
      <c r="X887">
        <v>0.26345725049927982</v>
      </c>
      <c r="Y887">
        <v>0.1142188204333635</v>
      </c>
      <c r="Z887">
        <v>0.89563910852329509</v>
      </c>
      <c r="AA887">
        <v>1.501888969178236</v>
      </c>
      <c r="AB887">
        <v>0.6891189284194732</v>
      </c>
      <c r="AC887">
        <v>0.31011818512312672</v>
      </c>
      <c r="AD887">
        <v>0.97060538974896626</v>
      </c>
      <c r="AE887">
        <v>0.56379325756304388</v>
      </c>
      <c r="AF887">
        <v>0.96854947865840646</v>
      </c>
      <c r="AG887">
        <v>1.413521909348803</v>
      </c>
      <c r="AH887" t="s">
        <v>223</v>
      </c>
      <c r="AI887" s="1">
        <v>44166</v>
      </c>
      <c r="AJ887" t="s">
        <v>38</v>
      </c>
      <c r="AK887">
        <v>31</v>
      </c>
    </row>
    <row r="888" spans="1:37" x14ac:dyDescent="0.25">
      <c r="A888">
        <v>44195</v>
      </c>
      <c r="B888">
        <v>0.56428076615879486</v>
      </c>
      <c r="C888">
        <v>0.57155603747029926</v>
      </c>
      <c r="D888">
        <v>2.5300418424446299E-2</v>
      </c>
      <c r="E888">
        <v>0.44087724508193349</v>
      </c>
      <c r="F888">
        <v>6.1699464234834321E-2</v>
      </c>
      <c r="G888">
        <v>0.97847584826365908</v>
      </c>
      <c r="H888">
        <v>7.0494937887485468E-2</v>
      </c>
      <c r="I888">
        <v>7.7533519287353414E-2</v>
      </c>
      <c r="J888">
        <v>5.2361668993888156E-3</v>
      </c>
      <c r="K888">
        <v>1.6571684580848341E-2</v>
      </c>
      <c r="L888">
        <v>2.6963636926559561E-2</v>
      </c>
      <c r="M888">
        <v>0.38711008678774173</v>
      </c>
      <c r="N888">
        <v>0.36920892449129222</v>
      </c>
      <c r="O888">
        <v>0.47717135402006228</v>
      </c>
      <c r="P888">
        <v>6.8656227455844557E-2</v>
      </c>
      <c r="Q888">
        <v>9.1262813655066929E-2</v>
      </c>
      <c r="R888">
        <v>2.0165663346733139E-4</v>
      </c>
      <c r="S888">
        <v>4.9821922108193243E-4</v>
      </c>
      <c r="T888">
        <v>4.6204574431435948E-2</v>
      </c>
      <c r="U888">
        <v>0.11520259133106391</v>
      </c>
      <c r="V888">
        <v>5.5343894657918823E-3</v>
      </c>
      <c r="W888">
        <v>2.646580190756878</v>
      </c>
      <c r="X888">
        <v>0.59104188010324787</v>
      </c>
      <c r="Y888">
        <v>7.0836383580732923E-2</v>
      </c>
      <c r="Z888">
        <v>0.89823858317444627</v>
      </c>
      <c r="AA888">
        <v>0.22290314050992921</v>
      </c>
      <c r="AB888">
        <v>0.14984026932013561</v>
      </c>
      <c r="AC888">
        <v>0.1023848738124267</v>
      </c>
      <c r="AD888">
        <v>3.3876167771134502E-2</v>
      </c>
      <c r="AE888">
        <v>0.19107346034696171</v>
      </c>
      <c r="AF888">
        <v>0.42353488485686003</v>
      </c>
      <c r="AG888">
        <v>1.5534146531804029</v>
      </c>
      <c r="AH888" t="s">
        <v>223</v>
      </c>
      <c r="AI888" s="1">
        <v>44166</v>
      </c>
      <c r="AJ888" t="s">
        <v>39</v>
      </c>
      <c r="AK888">
        <v>30</v>
      </c>
    </row>
    <row r="889" spans="1:37" x14ac:dyDescent="0.25">
      <c r="A889">
        <v>44194</v>
      </c>
      <c r="B889">
        <v>1.397117407789781</v>
      </c>
      <c r="C889">
        <v>3.9400006979450116E-3</v>
      </c>
      <c r="D889">
        <v>5.7607430857431394</v>
      </c>
      <c r="E889">
        <v>1.165839892131183</v>
      </c>
      <c r="F889">
        <v>0.3348991427061056</v>
      </c>
      <c r="G889">
        <v>2.003136922040452</v>
      </c>
      <c r="H889">
        <v>0.34157718143095173</v>
      </c>
      <c r="I889">
        <v>1.6555462103832219</v>
      </c>
      <c r="J889">
        <v>0.1319342690039369</v>
      </c>
      <c r="K889">
        <v>1.741765395822827</v>
      </c>
      <c r="L889">
        <v>0.45305076259004862</v>
      </c>
      <c r="M889">
        <v>0.61212896744083622</v>
      </c>
      <c r="N889">
        <v>0.74024101542359133</v>
      </c>
      <c r="O889">
        <v>0.5622583535850515</v>
      </c>
      <c r="P889">
        <v>0.26387785779364092</v>
      </c>
      <c r="Q889">
        <v>8.5584204255001503E-2</v>
      </c>
      <c r="R889">
        <v>2.0412539893249911E-3</v>
      </c>
      <c r="S889">
        <v>1.0764614897785731E-3</v>
      </c>
      <c r="T889">
        <v>0.32596506748708209</v>
      </c>
      <c r="U889">
        <v>8.6785593758952007E-2</v>
      </c>
      <c r="V889">
        <v>0.30093547799344772</v>
      </c>
      <c r="W889">
        <v>3.1415528857246882</v>
      </c>
      <c r="X889">
        <v>1.088783182250034</v>
      </c>
      <c r="Y889">
        <v>8.2704917964766853E-2</v>
      </c>
      <c r="Z889">
        <v>1.323824272113747</v>
      </c>
      <c r="AA889">
        <v>0.97151440275006962</v>
      </c>
      <c r="AB889">
        <v>0.59338104937797742</v>
      </c>
      <c r="AC889">
        <v>1.1245153080940189</v>
      </c>
      <c r="AD889">
        <v>0.22311926007910859</v>
      </c>
      <c r="AE889">
        <v>0.99505679373896694</v>
      </c>
      <c r="AF889">
        <v>1.160164965732726</v>
      </c>
      <c r="AG889">
        <v>1.8205125713120329</v>
      </c>
      <c r="AH889" t="s">
        <v>223</v>
      </c>
      <c r="AI889" s="1">
        <v>44166</v>
      </c>
      <c r="AJ889" t="s">
        <v>40</v>
      </c>
      <c r="AK889">
        <v>29</v>
      </c>
    </row>
    <row r="890" spans="1:37" x14ac:dyDescent="0.25">
      <c r="A890">
        <v>44193</v>
      </c>
      <c r="B890">
        <v>1.6177683498411359</v>
      </c>
      <c r="C890">
        <v>0.49282024573049332</v>
      </c>
      <c r="D890">
        <v>0.91208218106594929</v>
      </c>
      <c r="E890">
        <v>1.569928785912863</v>
      </c>
      <c r="F890">
        <v>0.99637589101815005</v>
      </c>
      <c r="G890">
        <v>2.1849145676598312</v>
      </c>
      <c r="H890">
        <v>1.592332467100954</v>
      </c>
      <c r="I890">
        <v>2.7263661571943532</v>
      </c>
      <c r="J890">
        <v>8.9813940615607937</v>
      </c>
      <c r="K890">
        <v>0.24793644449056529</v>
      </c>
      <c r="L890">
        <v>1.8873542162890989E-2</v>
      </c>
      <c r="M890">
        <v>0.50814315946852007</v>
      </c>
      <c r="N890">
        <v>0.229597437533237</v>
      </c>
      <c r="O890">
        <v>3.2992621818816993E-2</v>
      </c>
      <c r="P890">
        <v>2.7263264722272502E-3</v>
      </c>
      <c r="Q890">
        <v>2.3969480209869509E-2</v>
      </c>
      <c r="R890">
        <v>0.71171291014298022</v>
      </c>
      <c r="S890">
        <v>5.3256497276319434E-3</v>
      </c>
      <c r="T890">
        <v>5.3886279402192233E-2</v>
      </c>
      <c r="U890">
        <v>1.6925515020754449E-2</v>
      </c>
      <c r="V890">
        <v>2.1568810815828292</v>
      </c>
      <c r="W890">
        <v>3.5236257083288129</v>
      </c>
      <c r="X890">
        <v>0.4279275743900674</v>
      </c>
      <c r="Y890">
        <v>3.022111484836242</v>
      </c>
      <c r="Z890">
        <v>1.457184593805295</v>
      </c>
      <c r="AA890">
        <v>1.5735907694594899</v>
      </c>
      <c r="AB890">
        <v>0.47926554085261808</v>
      </c>
      <c r="AC890">
        <v>1.594771508637147</v>
      </c>
      <c r="AD890">
        <v>0.116198444196131</v>
      </c>
      <c r="AE890">
        <v>1.123154967255322</v>
      </c>
      <c r="AF890">
        <v>1.4293864602304149</v>
      </c>
      <c r="AG890">
        <v>1.478525798202601</v>
      </c>
      <c r="AH890" t="s">
        <v>223</v>
      </c>
      <c r="AI890" s="1">
        <v>44166</v>
      </c>
      <c r="AJ890" t="s">
        <v>41</v>
      </c>
      <c r="AK890">
        <v>28</v>
      </c>
    </row>
    <row r="891" spans="1:37" x14ac:dyDescent="0.25">
      <c r="A891">
        <v>44190</v>
      </c>
      <c r="C891">
        <v>0.30479348231365427</v>
      </c>
      <c r="D891">
        <v>0.77528684995926656</v>
      </c>
      <c r="E891">
        <v>1.77471198168814</v>
      </c>
      <c r="F891">
        <v>2.7485065952476688</v>
      </c>
      <c r="G891">
        <v>5.9126561570987368</v>
      </c>
      <c r="H891">
        <v>0.5552702024368531</v>
      </c>
      <c r="I891">
        <v>0.89120729768928153</v>
      </c>
      <c r="J891">
        <v>0.47607555444597383</v>
      </c>
      <c r="K891">
        <v>0.97588354281039535</v>
      </c>
      <c r="L891">
        <v>0.96290703861281812</v>
      </c>
      <c r="M891">
        <v>0.49542704231733081</v>
      </c>
      <c r="N891">
        <v>0.98690604675227389</v>
      </c>
      <c r="O891">
        <v>0.56747141125002587</v>
      </c>
      <c r="P891">
        <v>0.55613137608607388</v>
      </c>
      <c r="Q891">
        <v>1.132886089555734</v>
      </c>
      <c r="R891">
        <v>0.40723587069095218</v>
      </c>
      <c r="S891">
        <v>1.6885936060885309</v>
      </c>
      <c r="T891">
        <v>1.449787231874428</v>
      </c>
      <c r="U891">
        <v>4.6362147029543541</v>
      </c>
      <c r="W891">
        <v>1.376220783437015</v>
      </c>
      <c r="X891">
        <v>1.5051436362926769</v>
      </c>
      <c r="Y891">
        <v>1.0062197157992661</v>
      </c>
      <c r="Z891">
        <v>3.0385519868881228</v>
      </c>
      <c r="AA891">
        <v>1.2629197490637629</v>
      </c>
      <c r="AC891">
        <v>0.85162842388335702</v>
      </c>
      <c r="AD891">
        <v>1.2058646510840909</v>
      </c>
      <c r="AE891">
        <v>1.801469643366705</v>
      </c>
      <c r="AF891">
        <v>2.2984448488822742</v>
      </c>
      <c r="AH891" t="s">
        <v>224</v>
      </c>
      <c r="AI891" s="1">
        <v>44166</v>
      </c>
      <c r="AJ891" t="s">
        <v>43</v>
      </c>
      <c r="AK891">
        <v>25</v>
      </c>
    </row>
    <row r="892" spans="1:37" x14ac:dyDescent="0.25">
      <c r="A892">
        <v>44189</v>
      </c>
      <c r="B892">
        <v>0.74954853536633714</v>
      </c>
      <c r="C892">
        <v>0.17756584786132851</v>
      </c>
      <c r="D892">
        <v>1.7220532104614501E-2</v>
      </c>
      <c r="E892">
        <v>0.49822748515521781</v>
      </c>
      <c r="F892">
        <v>0.55353140734284922</v>
      </c>
      <c r="G892">
        <v>0.42399807544959839</v>
      </c>
      <c r="H892">
        <v>0.17582605619901079</v>
      </c>
      <c r="I892">
        <v>6.2457123603081803E-2</v>
      </c>
      <c r="J892">
        <v>0.17245239484976169</v>
      </c>
      <c r="K892">
        <v>0.88459237508853328</v>
      </c>
      <c r="L892">
        <v>7.5060569932433804E-2</v>
      </c>
      <c r="M892">
        <v>9.3920409444173E-2</v>
      </c>
      <c r="N892">
        <v>0.22410919415285591</v>
      </c>
      <c r="O892">
        <v>0.25979772412789542</v>
      </c>
      <c r="P892">
        <v>7.6396802940782965E-2</v>
      </c>
      <c r="Q892">
        <v>0.33138845073485079</v>
      </c>
      <c r="R892">
        <v>0.65335020556343126</v>
      </c>
      <c r="S892">
        <v>8.7801737616050465E-2</v>
      </c>
      <c r="T892">
        <v>4.8499718934451763E-2</v>
      </c>
      <c r="U892">
        <v>4.5140792520835617E-2</v>
      </c>
      <c r="V892">
        <v>0.2312006050733062</v>
      </c>
      <c r="W892">
        <v>0.29314109671046462</v>
      </c>
      <c r="X892">
        <v>0.3862673466780977</v>
      </c>
      <c r="Y892">
        <v>0.33699499457255871</v>
      </c>
      <c r="Z892">
        <v>0.70892595173467365</v>
      </c>
      <c r="AA892">
        <v>0.24171419205748951</v>
      </c>
      <c r="AB892">
        <v>0.34611560147374271</v>
      </c>
      <c r="AC892">
        <v>0.14564191454524689</v>
      </c>
      <c r="AD892">
        <v>9.0703942902338353E-2</v>
      </c>
      <c r="AE892">
        <v>0.48727042717868962</v>
      </c>
      <c r="AF892">
        <v>0.84352060061693135</v>
      </c>
      <c r="AG892">
        <v>0.21636681657758031</v>
      </c>
      <c r="AH892" t="s">
        <v>224</v>
      </c>
      <c r="AI892" s="1">
        <v>44166</v>
      </c>
      <c r="AJ892" t="s">
        <v>38</v>
      </c>
      <c r="AK892">
        <v>24</v>
      </c>
    </row>
    <row r="893" spans="1:37" x14ac:dyDescent="0.25">
      <c r="A893">
        <v>44188</v>
      </c>
      <c r="B893">
        <v>1.193893399316696</v>
      </c>
      <c r="C893">
        <v>0.69718086497530385</v>
      </c>
      <c r="D893">
        <v>4.3502632217159727E-2</v>
      </c>
      <c r="E893">
        <v>1.458695104889091</v>
      </c>
      <c r="F893">
        <v>0.29492185610719329</v>
      </c>
      <c r="G893">
        <v>0.87557355895477684</v>
      </c>
      <c r="H893">
        <v>0.91679567310141286</v>
      </c>
      <c r="I893">
        <v>3.602198873987414</v>
      </c>
      <c r="J893">
        <v>4.6823158178897007E-3</v>
      </c>
      <c r="K893">
        <v>9.4823553836383384E-2</v>
      </c>
      <c r="L893">
        <v>1.2100389143115149</v>
      </c>
      <c r="M893">
        <v>0.13553517353700531</v>
      </c>
      <c r="N893">
        <v>2.0302956540507049E-2</v>
      </c>
      <c r="O893">
        <v>2.6470973725424018</v>
      </c>
      <c r="P893">
        <v>0.2254657603270098</v>
      </c>
      <c r="Q893">
        <v>4.5347805225217697E-2</v>
      </c>
      <c r="R893">
        <v>1.9528420189668849</v>
      </c>
      <c r="S893">
        <v>0.21710500003649519</v>
      </c>
      <c r="T893">
        <v>5.335021191723701E-2</v>
      </c>
      <c r="U893">
        <v>2.6609513641255331E-3</v>
      </c>
      <c r="V893">
        <v>1.007700011577263</v>
      </c>
      <c r="W893">
        <v>0.72245133520059657</v>
      </c>
      <c r="X893">
        <v>1.391119483667808</v>
      </c>
      <c r="Y893">
        <v>7.2298649261026693E-2</v>
      </c>
      <c r="Z893">
        <v>1.491494001067311</v>
      </c>
      <c r="AA893">
        <v>0.26990533766623598</v>
      </c>
      <c r="AB893">
        <v>0.55419441114144574</v>
      </c>
      <c r="AC893">
        <v>0.33629729623672611</v>
      </c>
      <c r="AD893">
        <v>3.9279360330677117E-2</v>
      </c>
      <c r="AE893">
        <v>0.24260544233169681</v>
      </c>
      <c r="AF893">
        <v>1.0911018159065331</v>
      </c>
      <c r="AG893">
        <v>1.991874320683954</v>
      </c>
      <c r="AH893" t="s">
        <v>224</v>
      </c>
      <c r="AI893" s="1">
        <v>44166</v>
      </c>
      <c r="AJ893" t="s">
        <v>39</v>
      </c>
      <c r="AK893">
        <v>23</v>
      </c>
    </row>
    <row r="894" spans="1:37" x14ac:dyDescent="0.25">
      <c r="A894">
        <v>44187</v>
      </c>
      <c r="C894">
        <v>1.4429033679378089</v>
      </c>
      <c r="D894">
        <v>0.26387194873397918</v>
      </c>
      <c r="E894">
        <v>3.1999434717189841</v>
      </c>
      <c r="F894">
        <v>6.1255709922011734</v>
      </c>
      <c r="G894">
        <v>4.1275850733343411</v>
      </c>
      <c r="H894">
        <v>0.6294506362460095</v>
      </c>
      <c r="I894">
        <v>2.803125365853401</v>
      </c>
      <c r="J894">
        <v>2.8921064088648878</v>
      </c>
      <c r="K894">
        <v>0.19200498322742249</v>
      </c>
      <c r="L894">
        <v>9.2428483175721835E-3</v>
      </c>
      <c r="M894">
        <v>0.84009818553252114</v>
      </c>
      <c r="N894">
        <v>3.1854558924322851</v>
      </c>
      <c r="O894">
        <v>0.92877485275737148</v>
      </c>
      <c r="P894">
        <v>0.48027555281949819</v>
      </c>
      <c r="Q894">
        <v>1.33326466835195</v>
      </c>
      <c r="R894">
        <v>1.671054657304629</v>
      </c>
      <c r="S894">
        <v>1.050653548152197</v>
      </c>
      <c r="T894">
        <v>1.205024519966851</v>
      </c>
      <c r="U894">
        <v>0.23276438321992829</v>
      </c>
      <c r="W894">
        <v>3.6894536537293021</v>
      </c>
      <c r="X894">
        <v>2.1479939094521949</v>
      </c>
      <c r="Y894">
        <v>0.1199872584703443</v>
      </c>
      <c r="Z894">
        <v>3.4233950191977569</v>
      </c>
      <c r="AA894">
        <v>1.9852311287660791</v>
      </c>
      <c r="AC894">
        <v>0.47065227662336029</v>
      </c>
      <c r="AD894">
        <v>0.52451435570618121</v>
      </c>
      <c r="AE894">
        <v>1.82641261932433</v>
      </c>
      <c r="AG894">
        <v>2.894011880920456</v>
      </c>
      <c r="AH894" t="s">
        <v>224</v>
      </c>
      <c r="AI894" s="1">
        <v>44166</v>
      </c>
      <c r="AJ894" t="s">
        <v>40</v>
      </c>
      <c r="AK894">
        <v>22</v>
      </c>
    </row>
    <row r="895" spans="1:37" x14ac:dyDescent="0.25">
      <c r="A895">
        <v>44186</v>
      </c>
      <c r="B895">
        <v>2.2934771915182819</v>
      </c>
      <c r="C895">
        <v>0.16363698642216859</v>
      </c>
      <c r="D895">
        <v>5.3332840967640863E-2</v>
      </c>
      <c r="E895">
        <v>2.0132249972887761</v>
      </c>
      <c r="F895">
        <v>4.2225012816184444</v>
      </c>
      <c r="G895">
        <v>6.7902269089840557</v>
      </c>
      <c r="H895">
        <v>2.6086425467113452</v>
      </c>
      <c r="I895">
        <v>0.31309991525328013</v>
      </c>
      <c r="J895">
        <v>1.8798483061206499</v>
      </c>
      <c r="K895">
        <v>0.63337904108071574</v>
      </c>
      <c r="L895">
        <v>0.45496203689745163</v>
      </c>
      <c r="M895">
        <v>3.4459949493296009</v>
      </c>
      <c r="N895">
        <v>1.7492355934459349</v>
      </c>
      <c r="O895">
        <v>1.04511330652948</v>
      </c>
      <c r="P895">
        <v>1.2788481729912451</v>
      </c>
      <c r="Q895">
        <v>0.98437296918875383</v>
      </c>
      <c r="R895">
        <v>2.2088557772613801E-2</v>
      </c>
      <c r="S895">
        <v>2.699499541526491E-2</v>
      </c>
      <c r="T895">
        <v>0.30736876302871602</v>
      </c>
      <c r="U895">
        <v>0.27618724406089828</v>
      </c>
      <c r="V895">
        <v>0.3819217653831275</v>
      </c>
      <c r="W895">
        <v>0.2159113309666528</v>
      </c>
      <c r="X895">
        <v>0.78623704149082485</v>
      </c>
      <c r="Y895">
        <v>0.78775404874711907</v>
      </c>
      <c r="Z895">
        <v>2.3267125952184919</v>
      </c>
      <c r="AA895">
        <v>1.704288168710496</v>
      </c>
      <c r="AB895">
        <v>1.530956575078118</v>
      </c>
      <c r="AC895">
        <v>1.350576108708984</v>
      </c>
      <c r="AD895">
        <v>0.75703879246776051</v>
      </c>
      <c r="AE895">
        <v>2.454021173626121</v>
      </c>
      <c r="AF895">
        <v>2.0567368674347759</v>
      </c>
      <c r="AG895">
        <v>1.741603759726631</v>
      </c>
      <c r="AH895" t="s">
        <v>224</v>
      </c>
      <c r="AI895" s="1">
        <v>44166</v>
      </c>
      <c r="AJ895" t="s">
        <v>41</v>
      </c>
      <c r="AK895">
        <v>21</v>
      </c>
    </row>
    <row r="896" spans="1:37" x14ac:dyDescent="0.25">
      <c r="A896">
        <v>44183</v>
      </c>
      <c r="C896">
        <v>1.5406039256406729</v>
      </c>
      <c r="D896">
        <v>2.7860846957811061E-2</v>
      </c>
      <c r="E896">
        <v>1.2035016203032289</v>
      </c>
      <c r="F896">
        <v>1.7085215547254411</v>
      </c>
      <c r="G896">
        <v>3.0081361803395552</v>
      </c>
      <c r="H896">
        <v>0.65926426152191719</v>
      </c>
      <c r="J896">
        <v>1.3266294957883831</v>
      </c>
      <c r="K896">
        <v>0.1945246451305909</v>
      </c>
      <c r="L896">
        <v>3.1481849004129391E-2</v>
      </c>
      <c r="M896">
        <v>0.9745840412490635</v>
      </c>
      <c r="N896">
        <v>0.35161409101292651</v>
      </c>
      <c r="O896">
        <v>0.5108841213159333</v>
      </c>
      <c r="P896">
        <v>2.982719854119023</v>
      </c>
      <c r="Q896">
        <v>1.711905382313214</v>
      </c>
      <c r="R896">
        <v>0.31830023554531511</v>
      </c>
      <c r="S896">
        <v>1.4045312116518121</v>
      </c>
      <c r="T896">
        <v>0.39415328455944998</v>
      </c>
      <c r="U896">
        <v>0.41860719745605651</v>
      </c>
      <c r="V896">
        <v>0.1377167084302921</v>
      </c>
      <c r="W896">
        <v>2.2566211277566079</v>
      </c>
      <c r="X896">
        <v>2.1005113926365611</v>
      </c>
      <c r="Y896">
        <v>7.8406698074692163E-3</v>
      </c>
      <c r="Z896">
        <v>2.363795949276156</v>
      </c>
      <c r="AB896">
        <v>0.90131256412432104</v>
      </c>
      <c r="AC896">
        <v>0.37504134975692299</v>
      </c>
      <c r="AD896">
        <v>1.9244270749014729</v>
      </c>
      <c r="AE896">
        <v>1.356851042373876</v>
      </c>
      <c r="AF896">
        <v>1.297762688586803</v>
      </c>
      <c r="AH896" t="s">
        <v>225</v>
      </c>
      <c r="AI896" s="1">
        <v>44166</v>
      </c>
      <c r="AJ896" t="s">
        <v>43</v>
      </c>
      <c r="AK896">
        <v>18</v>
      </c>
    </row>
    <row r="897" spans="1:37" x14ac:dyDescent="0.25">
      <c r="A897">
        <v>44182</v>
      </c>
      <c r="B897">
        <v>0.77725814935342896</v>
      </c>
      <c r="C897">
        <v>0.34653777385074258</v>
      </c>
      <c r="D897">
        <v>0</v>
      </c>
      <c r="E897">
        <v>0.49874354070660198</v>
      </c>
      <c r="F897">
        <v>1.368559296134443</v>
      </c>
      <c r="G897">
        <v>1.059252719873683</v>
      </c>
      <c r="H897">
        <v>0.1059325951736374</v>
      </c>
      <c r="I897">
        <v>0.2058202608241145</v>
      </c>
      <c r="J897">
        <v>0.46848931653905151</v>
      </c>
      <c r="K897">
        <v>0.44606049611069759</v>
      </c>
      <c r="L897">
        <v>7.7340828581603368E-3</v>
      </c>
      <c r="M897">
        <v>2.0123531057772492E-2</v>
      </c>
      <c r="N897">
        <v>3.4391001378364587E-2</v>
      </c>
      <c r="O897">
        <v>2.0008592829083321E-2</v>
      </c>
      <c r="P897">
        <v>1.571837300671058</v>
      </c>
      <c r="Q897">
        <v>0.36836403289522007</v>
      </c>
      <c r="R897">
        <v>0.1816633323211797</v>
      </c>
      <c r="S897">
        <v>0.52301518978521211</v>
      </c>
      <c r="T897">
        <v>0.10654944078299371</v>
      </c>
      <c r="U897">
        <v>0.14381941999778311</v>
      </c>
      <c r="V897">
        <v>1.2567453989936261E-2</v>
      </c>
      <c r="W897">
        <v>2.7528961853651719</v>
      </c>
      <c r="X897">
        <v>0.4815895461830374</v>
      </c>
      <c r="Y897">
        <v>1.0305318219062729E-4</v>
      </c>
      <c r="Z897">
        <v>1.2984212667704389</v>
      </c>
      <c r="AA897">
        <v>0.42288827810187662</v>
      </c>
      <c r="AB897">
        <v>0.40557198891023422</v>
      </c>
      <c r="AC897">
        <v>5.960991622059526E-3</v>
      </c>
      <c r="AD897">
        <v>6.178865537714822E-2</v>
      </c>
      <c r="AE897">
        <v>0.50576498999353292</v>
      </c>
      <c r="AF897">
        <v>0.56662462905464184</v>
      </c>
      <c r="AG897">
        <v>1.3751859709763341</v>
      </c>
      <c r="AH897" t="s">
        <v>225</v>
      </c>
      <c r="AI897" s="1">
        <v>44166</v>
      </c>
      <c r="AJ897" t="s">
        <v>38</v>
      </c>
      <c r="AK897">
        <v>17</v>
      </c>
    </row>
    <row r="898" spans="1:37" x14ac:dyDescent="0.25">
      <c r="A898">
        <v>44181</v>
      </c>
      <c r="B898">
        <v>1.2681920631622601</v>
      </c>
      <c r="C898">
        <v>2.1927799374681659E-2</v>
      </c>
      <c r="D898">
        <v>0.29509392988774252</v>
      </c>
      <c r="E898">
        <v>0.99692879168233051</v>
      </c>
      <c r="F898">
        <v>0.2299803256492032</v>
      </c>
      <c r="G898">
        <v>0.99004334841491282</v>
      </c>
      <c r="H898">
        <v>0.1347734709477216</v>
      </c>
      <c r="I898">
        <v>3.068311295350586E-2</v>
      </c>
      <c r="J898">
        <v>0.86124403993844612</v>
      </c>
      <c r="K898">
        <v>1.277944007740602E-2</v>
      </c>
      <c r="L898">
        <v>1.373420181203679</v>
      </c>
      <c r="M898">
        <v>1.07974324725997E-2</v>
      </c>
      <c r="N898">
        <v>8.8972726063979865E-2</v>
      </c>
      <c r="O898">
        <v>0.51334703121523073</v>
      </c>
      <c r="P898">
        <v>0.94644340007454564</v>
      </c>
      <c r="Q898">
        <v>1.148717138236272</v>
      </c>
      <c r="R898">
        <v>0.1218581802413424</v>
      </c>
      <c r="S898">
        <v>1.2593954874402451</v>
      </c>
      <c r="T898">
        <v>1.078704674081759</v>
      </c>
      <c r="U898">
        <v>3.1427119362047437E-2</v>
      </c>
      <c r="V898">
        <v>2.0172170763254691</v>
      </c>
      <c r="W898">
        <v>2.631742820992387</v>
      </c>
      <c r="X898">
        <v>1.515837605724379</v>
      </c>
      <c r="Y898">
        <v>0.16015320980642461</v>
      </c>
      <c r="Z898">
        <v>1.753447820405698</v>
      </c>
      <c r="AA898">
        <v>0.29452713822298271</v>
      </c>
      <c r="AB898">
        <v>0.96943432684650521</v>
      </c>
      <c r="AC898">
        <v>0.44222176517597289</v>
      </c>
      <c r="AD898">
        <v>0.6941066890853439</v>
      </c>
      <c r="AE898">
        <v>0.49331173819215279</v>
      </c>
      <c r="AF898">
        <v>1.066411146112288</v>
      </c>
      <c r="AG898">
        <v>2.034654917087098</v>
      </c>
      <c r="AH898" t="s">
        <v>225</v>
      </c>
      <c r="AI898" s="1">
        <v>44166</v>
      </c>
      <c r="AJ898" t="s">
        <v>39</v>
      </c>
      <c r="AK898">
        <v>16</v>
      </c>
    </row>
    <row r="899" spans="1:37" x14ac:dyDescent="0.25">
      <c r="A899">
        <v>44180</v>
      </c>
      <c r="B899">
        <v>0.83070706272594996</v>
      </c>
      <c r="C899">
        <v>0.52566301726367204</v>
      </c>
      <c r="D899">
        <v>1.230666416507868E-2</v>
      </c>
      <c r="E899">
        <v>0.45379571733699031</v>
      </c>
      <c r="F899">
        <v>1.5698430942513011</v>
      </c>
      <c r="G899">
        <v>1.2609754727935409</v>
      </c>
      <c r="H899">
        <v>0.33701292238661468</v>
      </c>
      <c r="I899">
        <v>3.1127543895110521E-2</v>
      </c>
      <c r="J899">
        <v>0.1318270872934216</v>
      </c>
      <c r="K899">
        <v>0.96843857973990433</v>
      </c>
      <c r="L899">
        <v>2.758118856416426E-2</v>
      </c>
      <c r="M899">
        <v>0.13841851886747261</v>
      </c>
      <c r="N899">
        <v>0.39095964413420858</v>
      </c>
      <c r="O899">
        <v>4.4596124905900397E-2</v>
      </c>
      <c r="P899">
        <v>3.018056184439661E-2</v>
      </c>
      <c r="Q899">
        <v>3.2600387495591132E-2</v>
      </c>
      <c r="R899">
        <v>0.36446622302984111</v>
      </c>
      <c r="S899">
        <v>3.370765853780172E-3</v>
      </c>
      <c r="T899">
        <v>0.26402636892855452</v>
      </c>
      <c r="U899">
        <v>0.42341371860225269</v>
      </c>
      <c r="V899">
        <v>1.632667544299452</v>
      </c>
      <c r="W899">
        <v>0.30073061641959947</v>
      </c>
      <c r="X899">
        <v>1.0559869386395599</v>
      </c>
      <c r="Y899">
        <v>5.5311437849491787E-2</v>
      </c>
      <c r="Z899">
        <v>1.130176893070278</v>
      </c>
      <c r="AA899">
        <v>0.38568839843056663</v>
      </c>
      <c r="AB899">
        <v>0.63586115034741664</v>
      </c>
      <c r="AC899">
        <v>0.1057814844408234</v>
      </c>
      <c r="AD899">
        <v>1.9485863001047411E-2</v>
      </c>
      <c r="AE899">
        <v>0.52296366673230066</v>
      </c>
      <c r="AF899">
        <v>1.011608784681763</v>
      </c>
      <c r="AG899">
        <v>0.64377872510374856</v>
      </c>
      <c r="AH899" t="s">
        <v>225</v>
      </c>
      <c r="AI899" s="1">
        <v>44166</v>
      </c>
      <c r="AJ899" t="s">
        <v>40</v>
      </c>
      <c r="AK899">
        <v>15</v>
      </c>
    </row>
    <row r="900" spans="1:37" x14ac:dyDescent="0.25">
      <c r="A900">
        <v>44179</v>
      </c>
      <c r="B900">
        <v>2.4111473005011348</v>
      </c>
      <c r="C900">
        <v>3.7472149735746489</v>
      </c>
      <c r="D900">
        <v>0.7284834704703409</v>
      </c>
      <c r="E900">
        <v>1.346280974820192</v>
      </c>
      <c r="F900">
        <v>0.65713020759101082</v>
      </c>
      <c r="G900">
        <v>6.9905264713664987</v>
      </c>
      <c r="H900">
        <v>0.2291794365123532</v>
      </c>
      <c r="I900">
        <v>1.584494583060541E-2</v>
      </c>
      <c r="J900">
        <v>2.2117361608011339</v>
      </c>
      <c r="K900">
        <v>3.3368566367040522</v>
      </c>
      <c r="L900">
        <v>1.033613523898254</v>
      </c>
      <c r="M900">
        <v>1.20287999300141</v>
      </c>
      <c r="N900">
        <v>0.42400031445553332</v>
      </c>
      <c r="O900">
        <v>0.40897090848559592</v>
      </c>
      <c r="P900">
        <v>0.63784255084932506</v>
      </c>
      <c r="Q900">
        <v>0.25603273360206519</v>
      </c>
      <c r="R900">
        <v>0.1134866128918345</v>
      </c>
      <c r="S900">
        <v>0.1199141355332973</v>
      </c>
      <c r="T900">
        <v>0.56016238182110079</v>
      </c>
      <c r="U900">
        <v>3.6633496461172629E-2</v>
      </c>
      <c r="V900">
        <v>7.3387720749935562E-2</v>
      </c>
      <c r="W900">
        <v>1.468188530132954</v>
      </c>
      <c r="X900">
        <v>0.41346718544739669</v>
      </c>
      <c r="Y900">
        <v>5.6842907330733929</v>
      </c>
      <c r="Z900">
        <v>2.503637209732775</v>
      </c>
      <c r="AA900">
        <v>1.0277722947718539</v>
      </c>
      <c r="AB900">
        <v>0.38101979304482009</v>
      </c>
      <c r="AC900">
        <v>2.4430336453404728</v>
      </c>
      <c r="AD900">
        <v>1.232354911854775</v>
      </c>
      <c r="AE900">
        <v>1.2298200723817481</v>
      </c>
      <c r="AF900">
        <v>1.9536998737761611</v>
      </c>
      <c r="AG900">
        <v>1.8631097945733099</v>
      </c>
      <c r="AH900" t="s">
        <v>225</v>
      </c>
      <c r="AI900" s="1">
        <v>44166</v>
      </c>
      <c r="AJ900" t="s">
        <v>41</v>
      </c>
      <c r="AK900">
        <v>14</v>
      </c>
    </row>
    <row r="901" spans="1:37" x14ac:dyDescent="0.25">
      <c r="A901">
        <v>44176</v>
      </c>
      <c r="B901">
        <v>1.2134561811667359</v>
      </c>
      <c r="C901">
        <v>0.48291161227493218</v>
      </c>
      <c r="D901">
        <v>0.2085596908598859</v>
      </c>
      <c r="E901">
        <v>0.32557174211863599</v>
      </c>
      <c r="F901">
        <v>0.1917073627532826</v>
      </c>
      <c r="G901">
        <v>2.3619795628234992</v>
      </c>
      <c r="H901">
        <v>0.24875089084529159</v>
      </c>
      <c r="I901">
        <v>0.72932002909851734</v>
      </c>
      <c r="J901">
        <v>1.049881319654804</v>
      </c>
      <c r="K901">
        <v>1.006559833330873</v>
      </c>
      <c r="L901">
        <v>1.704301547943027</v>
      </c>
      <c r="M901">
        <v>1.620507072795726</v>
      </c>
      <c r="N901">
        <v>0.61412819336436431</v>
      </c>
      <c r="O901">
        <v>0.4236424293881122</v>
      </c>
      <c r="P901">
        <v>0.54967858443671058</v>
      </c>
      <c r="Q901">
        <v>0.41765129944675328</v>
      </c>
      <c r="R901">
        <v>3.571174958258426</v>
      </c>
      <c r="S901">
        <v>0.94009312193037398</v>
      </c>
      <c r="T901">
        <v>0.70517723428034629</v>
      </c>
      <c r="U901">
        <v>3.3027562064602688E-2</v>
      </c>
      <c r="V901">
        <v>0.79361893838824471</v>
      </c>
      <c r="W901">
        <v>1.3926522961107299</v>
      </c>
      <c r="X901">
        <v>0.70893430069139884</v>
      </c>
      <c r="Y901">
        <v>0.1118316898340682</v>
      </c>
      <c r="Z901">
        <v>1.409568506457809</v>
      </c>
      <c r="AA901">
        <v>0.77014167397442912</v>
      </c>
      <c r="AB901">
        <v>0.52804446142655137</v>
      </c>
      <c r="AC901">
        <v>0.95196533468541555</v>
      </c>
      <c r="AD901">
        <v>1.5359394591737059</v>
      </c>
      <c r="AE901">
        <v>1.032173555457492</v>
      </c>
      <c r="AF901">
        <v>0.87288344708667476</v>
      </c>
      <c r="AG901">
        <v>0.67406089888825316</v>
      </c>
      <c r="AH901" t="s">
        <v>226</v>
      </c>
      <c r="AI901" s="1">
        <v>44166</v>
      </c>
      <c r="AJ901" t="s">
        <v>43</v>
      </c>
      <c r="AK901">
        <v>11</v>
      </c>
    </row>
    <row r="902" spans="1:37" x14ac:dyDescent="0.25">
      <c r="A902">
        <v>44175</v>
      </c>
      <c r="B902">
        <v>0.43888312330908352</v>
      </c>
      <c r="C902">
        <v>0.425705544609075</v>
      </c>
      <c r="D902">
        <v>1.045202854054187E-2</v>
      </c>
      <c r="E902">
        <v>4.6664206140261733E-2</v>
      </c>
      <c r="F902">
        <v>2.7009149138389092E-2</v>
      </c>
      <c r="G902">
        <v>1.1311614061575259</v>
      </c>
      <c r="H902">
        <v>2.7612818705824611E-2</v>
      </c>
      <c r="I902">
        <v>0.1313823445669684</v>
      </c>
      <c r="J902">
        <v>4.1011083416958398E-4</v>
      </c>
      <c r="K902">
        <v>1.3409011138550571</v>
      </c>
      <c r="L902">
        <v>2.4748328902568579E-2</v>
      </c>
      <c r="M902">
        <v>3.9267271246932967E-2</v>
      </c>
      <c r="N902">
        <v>8.7662885407572E-3</v>
      </c>
      <c r="O902">
        <v>4.0311141924089123E-3</v>
      </c>
      <c r="P902">
        <v>5.4266052100946174E-4</v>
      </c>
      <c r="Q902">
        <v>1.428458489524656E-2</v>
      </c>
      <c r="R902">
        <v>1.565558621047924</v>
      </c>
      <c r="S902">
        <v>2.2521153291357211E-3</v>
      </c>
      <c r="T902">
        <v>7.1017063079565929E-2</v>
      </c>
      <c r="U902">
        <v>0</v>
      </c>
      <c r="V902">
        <v>0.35738470081656287</v>
      </c>
      <c r="W902">
        <v>0.58854509313252057</v>
      </c>
      <c r="X902">
        <v>0.25676093911546272</v>
      </c>
      <c r="Y902">
        <v>3.500054596767278E-4</v>
      </c>
      <c r="Z902">
        <v>0.82754701197684322</v>
      </c>
      <c r="AA902">
        <v>8.080705081587837E-2</v>
      </c>
      <c r="AB902">
        <v>8.7930474587452415E-2</v>
      </c>
      <c r="AC902">
        <v>2.4525320978537091E-2</v>
      </c>
      <c r="AD902">
        <v>1.044373715597644E-2</v>
      </c>
      <c r="AE902">
        <v>5.8018981549691831E-2</v>
      </c>
      <c r="AF902">
        <v>0.31323228429647287</v>
      </c>
      <c r="AG902">
        <v>0.67626815625224757</v>
      </c>
      <c r="AH902" t="s">
        <v>226</v>
      </c>
      <c r="AI902" s="1">
        <v>44166</v>
      </c>
      <c r="AJ902" t="s">
        <v>38</v>
      </c>
      <c r="AK902">
        <v>10</v>
      </c>
    </row>
    <row r="903" spans="1:37" x14ac:dyDescent="0.25">
      <c r="A903">
        <v>44174</v>
      </c>
      <c r="B903">
        <v>1.261462665674502</v>
      </c>
      <c r="C903">
        <v>5.0001819031028303</v>
      </c>
      <c r="D903">
        <v>0.44722550947185502</v>
      </c>
      <c r="E903">
        <v>0.56713958759201821</v>
      </c>
      <c r="F903">
        <v>0.129162454766381</v>
      </c>
      <c r="G903">
        <v>4.594573742473842</v>
      </c>
      <c r="H903">
        <v>0.27956208025404589</v>
      </c>
      <c r="I903">
        <v>0.17991240887556931</v>
      </c>
      <c r="J903">
        <v>1.685772086272165</v>
      </c>
      <c r="K903">
        <v>1.471077300001566</v>
      </c>
      <c r="L903">
        <v>0.38443951015327338</v>
      </c>
      <c r="M903">
        <v>5.2970496013933832E-2</v>
      </c>
      <c r="N903">
        <v>0.18681162182980571</v>
      </c>
      <c r="O903">
        <v>9.8113248805485262E-2</v>
      </c>
      <c r="P903">
        <v>0.1157077872670049</v>
      </c>
      <c r="Q903">
        <v>0.473787080937219</v>
      </c>
      <c r="R903">
        <v>1.6065470531648929E-3</v>
      </c>
      <c r="S903">
        <v>8.4701201769177715E-3</v>
      </c>
      <c r="T903">
        <v>0.1377526987629823</v>
      </c>
      <c r="U903">
        <v>3.1976067967694761</v>
      </c>
      <c r="V903">
        <v>1.005495286579962</v>
      </c>
      <c r="W903">
        <v>0.79715013865970885</v>
      </c>
      <c r="X903">
        <v>1.28311555106707</v>
      </c>
      <c r="Y903">
        <v>3.7072540148379507E-4</v>
      </c>
      <c r="Z903">
        <v>2.3279040771354969</v>
      </c>
      <c r="AA903">
        <v>0.61941556561430744</v>
      </c>
      <c r="AB903">
        <v>0.40889791828751271</v>
      </c>
      <c r="AC903">
        <v>0.14208009521969969</v>
      </c>
      <c r="AD903">
        <v>0.83742640835677862</v>
      </c>
      <c r="AE903">
        <v>0.70692221998409066</v>
      </c>
      <c r="AF903">
        <v>1.067094266919719</v>
      </c>
      <c r="AG903">
        <v>1.4200252487568279</v>
      </c>
      <c r="AH903" t="s">
        <v>226</v>
      </c>
      <c r="AI903" s="1">
        <v>44166</v>
      </c>
      <c r="AJ903" t="s">
        <v>39</v>
      </c>
      <c r="AK903">
        <v>9</v>
      </c>
    </row>
    <row r="904" spans="1:37" x14ac:dyDescent="0.25">
      <c r="A904">
        <v>44173</v>
      </c>
      <c r="B904">
        <v>1.081024876797203</v>
      </c>
      <c r="C904">
        <v>0.1117896598972067</v>
      </c>
      <c r="D904">
        <v>0.74982306958677003</v>
      </c>
      <c r="E904">
        <v>0.23622490699672369</v>
      </c>
      <c r="F904">
        <v>0.23307828099534869</v>
      </c>
      <c r="G904">
        <v>4.0193145609047756</v>
      </c>
      <c r="H904">
        <v>1.1434686268683181</v>
      </c>
      <c r="I904">
        <v>9.0300863794062061E-2</v>
      </c>
      <c r="J904">
        <v>2.7828901153394169E-2</v>
      </c>
      <c r="K904">
        <v>0.68197483353900967</v>
      </c>
      <c r="L904">
        <v>8.3105484256908294E-2</v>
      </c>
      <c r="M904">
        <v>3.0429365181322571E-2</v>
      </c>
      <c r="N904">
        <v>0.59139187250950664</v>
      </c>
      <c r="O904">
        <v>1.07073282676168</v>
      </c>
      <c r="P904">
        <v>2.9292480327515639E-2</v>
      </c>
      <c r="Q904">
        <v>8.6377099663742657E-2</v>
      </c>
      <c r="R904">
        <v>0.3797623394083226</v>
      </c>
      <c r="S904">
        <v>4.3670146394157693E-2</v>
      </c>
      <c r="T904">
        <v>0.1900939321842684</v>
      </c>
      <c r="U904">
        <v>9.1701053513039782E-2</v>
      </c>
      <c r="V904">
        <v>0.51104487107685226</v>
      </c>
      <c r="W904">
        <v>0.23931074810639311</v>
      </c>
      <c r="X904">
        <v>0.93583679389645469</v>
      </c>
      <c r="Y904">
        <v>0.42055671751124751</v>
      </c>
      <c r="Z904">
        <v>1.3993744031161419</v>
      </c>
      <c r="AA904">
        <v>0.45142746069311901</v>
      </c>
      <c r="AB904">
        <v>0.52752817197908541</v>
      </c>
      <c r="AC904">
        <v>0.24912066406486061</v>
      </c>
      <c r="AD904">
        <v>6.0343669401189848E-2</v>
      </c>
      <c r="AE904">
        <v>0.86484105400960842</v>
      </c>
      <c r="AF904">
        <v>0.61661750062264542</v>
      </c>
      <c r="AG904">
        <v>1.5657242261651441</v>
      </c>
      <c r="AH904" t="s">
        <v>226</v>
      </c>
      <c r="AI904" s="1">
        <v>44166</v>
      </c>
      <c r="AJ904" t="s">
        <v>40</v>
      </c>
      <c r="AK904">
        <v>8</v>
      </c>
    </row>
    <row r="905" spans="1:37" x14ac:dyDescent="0.25">
      <c r="A905">
        <v>44172</v>
      </c>
      <c r="B905">
        <v>1.4986205422182459</v>
      </c>
      <c r="C905">
        <v>7.276341454646354E-2</v>
      </c>
      <c r="D905">
        <v>7.9898193286591229E-2</v>
      </c>
      <c r="E905">
        <v>1.4608795713471241</v>
      </c>
      <c r="F905">
        <v>7.5895243071134516E-2</v>
      </c>
      <c r="G905">
        <v>1.068390608997775</v>
      </c>
      <c r="H905">
        <v>0.87084891803283415</v>
      </c>
      <c r="I905">
        <v>0.18279360553418961</v>
      </c>
      <c r="J905">
        <v>2.7734692210484959</v>
      </c>
      <c r="K905">
        <v>0.55793214106985367</v>
      </c>
      <c r="L905">
        <v>4.6845392936949393E-2</v>
      </c>
      <c r="M905">
        <v>3.5456033339705019E-2</v>
      </c>
      <c r="N905">
        <v>0.47765806911724251</v>
      </c>
      <c r="O905">
        <v>0.1322438157340089</v>
      </c>
      <c r="P905">
        <v>0.80487080968046887</v>
      </c>
      <c r="Q905">
        <v>0.12640040821830231</v>
      </c>
      <c r="R905">
        <v>6.5064613720422928</v>
      </c>
      <c r="S905">
        <v>3.2525385731325169</v>
      </c>
      <c r="T905">
        <v>0.22550667774495661</v>
      </c>
      <c r="U905">
        <v>0.17259931867890921</v>
      </c>
      <c r="V905">
        <v>6.7051646530792319E-2</v>
      </c>
      <c r="W905">
        <v>6.6855995412156952</v>
      </c>
      <c r="X905">
        <v>1.4928206496867631</v>
      </c>
      <c r="Y905">
        <v>0.5991558314479446</v>
      </c>
      <c r="Z905">
        <v>2.670085892051048</v>
      </c>
      <c r="AA905">
        <v>0.76350841396472302</v>
      </c>
      <c r="AB905">
        <v>0.23731814266487161</v>
      </c>
      <c r="AC905">
        <v>0.19871660561221119</v>
      </c>
      <c r="AD905">
        <v>0.51641443941322085</v>
      </c>
      <c r="AE905">
        <v>0.2234583360804126</v>
      </c>
      <c r="AF905">
        <v>1.970086890081818</v>
      </c>
      <c r="AG905">
        <v>1.460353936421801</v>
      </c>
      <c r="AH905" t="s">
        <v>226</v>
      </c>
      <c r="AI905" s="1">
        <v>44166</v>
      </c>
      <c r="AJ905" t="s">
        <v>41</v>
      </c>
      <c r="AK905">
        <v>7</v>
      </c>
    </row>
    <row r="906" spans="1:37" x14ac:dyDescent="0.25">
      <c r="A906">
        <v>44169</v>
      </c>
      <c r="B906">
        <v>1.756592257268464</v>
      </c>
      <c r="C906">
        <v>0.58351551941231339</v>
      </c>
      <c r="D906">
        <v>0.42086193054787829</v>
      </c>
      <c r="E906">
        <v>1.1490826579568441</v>
      </c>
      <c r="F906">
        <v>0.1355129447288845</v>
      </c>
      <c r="G906">
        <v>0.32119910038983501</v>
      </c>
      <c r="H906">
        <v>0.57710241277507079</v>
      </c>
      <c r="I906">
        <v>1.192769394619924E-2</v>
      </c>
      <c r="J906">
        <v>0.71001881245457232</v>
      </c>
      <c r="K906">
        <v>5.6917983873638722E-2</v>
      </c>
      <c r="L906">
        <v>0.33532230132145158</v>
      </c>
      <c r="M906">
        <v>0.27883007957986111</v>
      </c>
      <c r="N906">
        <v>0.33435233399441339</v>
      </c>
      <c r="O906">
        <v>9.0874869025349955E-2</v>
      </c>
      <c r="P906">
        <v>0.42962288841653629</v>
      </c>
      <c r="Q906">
        <v>0.1028756827299573</v>
      </c>
      <c r="R906">
        <v>1.834136454374844</v>
      </c>
      <c r="S906">
        <v>1.4663460885874191</v>
      </c>
      <c r="T906">
        <v>0.66697184777264384</v>
      </c>
      <c r="U906">
        <v>1.4849845270298941E-3</v>
      </c>
      <c r="V906">
        <v>0.43505063075679329</v>
      </c>
      <c r="W906">
        <v>0.30898979950654831</v>
      </c>
      <c r="X906">
        <v>0.18735392832706069</v>
      </c>
      <c r="Y906">
        <v>1.8512985021015959E-3</v>
      </c>
      <c r="Z906">
        <v>1.6497008369612891</v>
      </c>
      <c r="AA906">
        <v>0.33516845291924402</v>
      </c>
      <c r="AB906">
        <v>0.36820764194417582</v>
      </c>
      <c r="AC906">
        <v>0.28352149757001421</v>
      </c>
      <c r="AD906">
        <v>0.44666884380906202</v>
      </c>
      <c r="AE906">
        <v>0.22943239185667111</v>
      </c>
      <c r="AF906">
        <v>0.98691769578910415</v>
      </c>
      <c r="AG906">
        <v>1.3380529696805661</v>
      </c>
      <c r="AH906" t="s">
        <v>227</v>
      </c>
      <c r="AI906" s="1">
        <v>44166</v>
      </c>
      <c r="AJ906" t="s">
        <v>43</v>
      </c>
      <c r="AK906">
        <v>4</v>
      </c>
    </row>
    <row r="907" spans="1:37" x14ac:dyDescent="0.25">
      <c r="A907">
        <v>44168</v>
      </c>
      <c r="B907">
        <v>1.362331137944512</v>
      </c>
      <c r="C907">
        <v>0.85675876481373103</v>
      </c>
      <c r="D907">
        <v>1.6487607917275481E-3</v>
      </c>
      <c r="E907">
        <v>1.5851725362922451</v>
      </c>
      <c r="F907">
        <v>0.87291720701631303</v>
      </c>
      <c r="G907">
        <v>0.50396040846405465</v>
      </c>
      <c r="H907">
        <v>0.3175972346085682</v>
      </c>
      <c r="I907">
        <v>2.063588126906828E-2</v>
      </c>
      <c r="J907">
        <v>0.95465901186745628</v>
      </c>
      <c r="K907">
        <v>3.077707992021482</v>
      </c>
      <c r="L907">
        <v>3.9437546097239526E-3</v>
      </c>
      <c r="M907">
        <v>2.1252892012496249</v>
      </c>
      <c r="N907">
        <v>0.73502353220028016</v>
      </c>
      <c r="O907">
        <v>0.17421466920549211</v>
      </c>
      <c r="P907">
        <v>0.15609727391161979</v>
      </c>
      <c r="Q907">
        <v>0.1254201445502923</v>
      </c>
      <c r="R907">
        <v>2.6420568893898551E-2</v>
      </c>
      <c r="S907">
        <v>1.293538474558114</v>
      </c>
      <c r="T907">
        <v>0.16387758915385131</v>
      </c>
      <c r="U907">
        <v>0.89514548287628415</v>
      </c>
      <c r="V907">
        <v>0.64357057141095642</v>
      </c>
      <c r="W907">
        <v>1.454101381958364E-3</v>
      </c>
      <c r="X907">
        <v>1.3733346388606309</v>
      </c>
      <c r="Y907">
        <v>0.13077318011166969</v>
      </c>
      <c r="Z907">
        <v>1.4986440413887601</v>
      </c>
      <c r="AA907">
        <v>0.93992514707734942</v>
      </c>
      <c r="AB907">
        <v>0.47659388574670042</v>
      </c>
      <c r="AC907">
        <v>0.50286480461998195</v>
      </c>
      <c r="AD907">
        <v>0.21399694552766491</v>
      </c>
      <c r="AE907">
        <v>0.83843163095483753</v>
      </c>
      <c r="AF907">
        <v>1.6654556866975789</v>
      </c>
      <c r="AG907">
        <v>0.63094005133321995</v>
      </c>
      <c r="AH907" t="s">
        <v>227</v>
      </c>
      <c r="AI907" s="1">
        <v>44166</v>
      </c>
      <c r="AJ907" t="s">
        <v>38</v>
      </c>
      <c r="AK907">
        <v>3</v>
      </c>
    </row>
    <row r="908" spans="1:37" x14ac:dyDescent="0.25">
      <c r="A908">
        <v>44167</v>
      </c>
      <c r="B908">
        <v>0.89964869162194638</v>
      </c>
      <c r="C908">
        <v>0.1568965376997439</v>
      </c>
      <c r="D908">
        <v>0.33045125150721971</v>
      </c>
      <c r="E908">
        <v>0.24089479371806319</v>
      </c>
      <c r="F908">
        <v>0.38271120723692797</v>
      </c>
      <c r="G908">
        <v>2.250145720062434</v>
      </c>
      <c r="H908">
        <v>0.4932977406203482</v>
      </c>
      <c r="I908">
        <v>0.98113467153010991</v>
      </c>
      <c r="J908">
        <v>0.45228439021167183</v>
      </c>
      <c r="K908">
        <v>10.12167033021038</v>
      </c>
      <c r="L908">
        <v>0.20247500948481789</v>
      </c>
      <c r="M908">
        <v>0.54483544269476303</v>
      </c>
      <c r="N908">
        <v>0.90629096642110263</v>
      </c>
      <c r="O908">
        <v>0.68316280749819203</v>
      </c>
      <c r="P908">
        <v>0.15613432275015629</v>
      </c>
      <c r="Q908">
        <v>0.28711276545804643</v>
      </c>
      <c r="R908">
        <v>0.20711662530974551</v>
      </c>
      <c r="S908">
        <v>6.8794984526366516E-3</v>
      </c>
      <c r="T908">
        <v>0.26441953322165213</v>
      </c>
      <c r="U908">
        <v>6.2690663948621841E-2</v>
      </c>
      <c r="V908">
        <v>0.30685069617096361</v>
      </c>
      <c r="W908">
        <v>0.102745778780682</v>
      </c>
      <c r="X908">
        <v>0.213359738014605</v>
      </c>
      <c r="Y908">
        <v>0.13032875685047271</v>
      </c>
      <c r="Z908">
        <v>0.69132053018453832</v>
      </c>
      <c r="AA908">
        <v>1.1495371842642821</v>
      </c>
      <c r="AB908">
        <v>0.48207934233731792</v>
      </c>
      <c r="AC908">
        <v>0.30031124244062002</v>
      </c>
      <c r="AD908">
        <v>0.4539779265362055</v>
      </c>
      <c r="AE908">
        <v>1.086100912853009</v>
      </c>
      <c r="AF908">
        <v>0.48397224311313591</v>
      </c>
      <c r="AG908">
        <v>0.83949873679998788</v>
      </c>
      <c r="AH908" t="s">
        <v>227</v>
      </c>
      <c r="AI908" s="1">
        <v>44166</v>
      </c>
      <c r="AJ908" t="s">
        <v>39</v>
      </c>
      <c r="AK908">
        <v>2</v>
      </c>
    </row>
    <row r="909" spans="1:37" x14ac:dyDescent="0.25">
      <c r="A909">
        <v>44166</v>
      </c>
      <c r="B909">
        <v>1.407685425135571</v>
      </c>
      <c r="C909">
        <v>1.0761729414109409E-2</v>
      </c>
      <c r="D909">
        <v>0.89959725230381937</v>
      </c>
      <c r="E909">
        <v>0.54007323335038648</v>
      </c>
      <c r="F909">
        <v>1.98833862763291</v>
      </c>
      <c r="G909">
        <v>1.162684596656173</v>
      </c>
      <c r="H909">
        <v>1.139070008367012</v>
      </c>
      <c r="I909">
        <v>0.37235472983902018</v>
      </c>
      <c r="J909">
        <v>0.63566564117573487</v>
      </c>
      <c r="K909">
        <v>1.5212504725188261</v>
      </c>
      <c r="L909">
        <v>0.73434325968180347</v>
      </c>
      <c r="M909">
        <v>0.14110924258449931</v>
      </c>
      <c r="N909">
        <v>0.38375319228484089</v>
      </c>
      <c r="O909">
        <v>0.23717632936425681</v>
      </c>
      <c r="P909">
        <v>0.23714756500958831</v>
      </c>
      <c r="Q909">
        <v>1.152421311945744</v>
      </c>
      <c r="R909">
        <v>0.26923859689488627</v>
      </c>
      <c r="S909">
        <v>0.56507962534097311</v>
      </c>
      <c r="T909">
        <v>0.96674667128113179</v>
      </c>
      <c r="U909">
        <v>0.33228372273142509</v>
      </c>
      <c r="V909">
        <v>5.0103055563362311</v>
      </c>
      <c r="W909">
        <v>0.96850784807527068</v>
      </c>
      <c r="X909">
        <v>1.249541593527469</v>
      </c>
      <c r="Y909">
        <v>0.23674196010114429</v>
      </c>
      <c r="Z909">
        <v>1.050512317318155</v>
      </c>
      <c r="AA909">
        <v>0.52074869299822368</v>
      </c>
      <c r="AB909">
        <v>1.900090544872902</v>
      </c>
      <c r="AC909">
        <v>0.6623689412182554</v>
      </c>
      <c r="AD909">
        <v>1.0765788768835061</v>
      </c>
      <c r="AE909">
        <v>1.2666819829798559</v>
      </c>
      <c r="AF909">
        <v>1.248799158547746</v>
      </c>
      <c r="AG909">
        <v>0.74010696114554198</v>
      </c>
      <c r="AH909" t="s">
        <v>227</v>
      </c>
      <c r="AI909" s="1">
        <v>44166</v>
      </c>
      <c r="AJ909" t="s">
        <v>40</v>
      </c>
      <c r="AK909">
        <v>1</v>
      </c>
    </row>
    <row r="910" spans="1:37" x14ac:dyDescent="0.25">
      <c r="A910">
        <v>44165</v>
      </c>
      <c r="B910">
        <v>0.46211461123168929</v>
      </c>
      <c r="C910">
        <v>1.1102983947171869</v>
      </c>
      <c r="D910">
        <v>3.8249425595309729E-2</v>
      </c>
      <c r="E910">
        <v>0.27680815313392021</v>
      </c>
      <c r="F910">
        <v>6.8752554295940405E-2</v>
      </c>
      <c r="G910">
        <v>0.37844118941688731</v>
      </c>
      <c r="H910">
        <v>0.16041572719724709</v>
      </c>
      <c r="I910">
        <v>1.2798406704309781E-2</v>
      </c>
      <c r="J910">
        <v>0</v>
      </c>
      <c r="K910">
        <v>0.1989649718660027</v>
      </c>
      <c r="L910">
        <v>0.15574651341885601</v>
      </c>
      <c r="M910">
        <v>0.51884170962369891</v>
      </c>
      <c r="N910">
        <v>0.1794452556625214</v>
      </c>
      <c r="O910">
        <v>5.3761093515699188E-2</v>
      </c>
      <c r="P910">
        <v>8.5224115511016954E-2</v>
      </c>
      <c r="Q910">
        <v>0.1139888394937164</v>
      </c>
      <c r="R910">
        <v>5.3423882513454306E-3</v>
      </c>
      <c r="S910">
        <v>1.6067903998938481E-5</v>
      </c>
      <c r="T910">
        <v>9.9842572470065075E-2</v>
      </c>
      <c r="U910">
        <v>0</v>
      </c>
      <c r="V910">
        <v>0.76838320508381985</v>
      </c>
      <c r="W910">
        <v>0.1108434912506391</v>
      </c>
      <c r="X910">
        <v>0.27070549324711501</v>
      </c>
      <c r="Y910">
        <v>2.9366588645006991E-2</v>
      </c>
      <c r="Z910">
        <v>0.49705138634571849</v>
      </c>
      <c r="AA910">
        <v>0.1110565085705299</v>
      </c>
      <c r="AB910">
        <v>0.2236950499922947</v>
      </c>
      <c r="AC910">
        <v>0.15718495443076369</v>
      </c>
      <c r="AD910">
        <v>2.2462274712888659E-2</v>
      </c>
      <c r="AE910">
        <v>0.2095470970981938</v>
      </c>
      <c r="AF910">
        <v>0.4687361516783658</v>
      </c>
      <c r="AG910">
        <v>0.26812342874155137</v>
      </c>
      <c r="AH910" t="s">
        <v>227</v>
      </c>
      <c r="AI910" s="1">
        <v>44136</v>
      </c>
      <c r="AJ910" t="s">
        <v>41</v>
      </c>
      <c r="AK910">
        <v>30</v>
      </c>
    </row>
    <row r="911" spans="1:37" x14ac:dyDescent="0.25">
      <c r="A911">
        <v>44162</v>
      </c>
      <c r="B911">
        <v>0.80841825842515203</v>
      </c>
      <c r="C911">
        <v>0.6049142960259084</v>
      </c>
      <c r="D911">
        <v>0.26256858786961929</v>
      </c>
      <c r="E911">
        <v>0.26195905352074461</v>
      </c>
      <c r="F911">
        <v>0.72060043081219238</v>
      </c>
      <c r="G911">
        <v>1.148015096891954</v>
      </c>
      <c r="H911">
        <v>1.063404805967892</v>
      </c>
      <c r="I911">
        <v>0.71114789390425182</v>
      </c>
      <c r="J911">
        <v>6.3170450545191659E-2</v>
      </c>
      <c r="K911">
        <v>0.18202467218618301</v>
      </c>
      <c r="L911">
        <v>4.610743461193347E-3</v>
      </c>
      <c r="M911">
        <v>0.20401817353430399</v>
      </c>
      <c r="N911">
        <v>0.51815911604251852</v>
      </c>
      <c r="O911">
        <v>0.5647184949071925</v>
      </c>
      <c r="P911">
        <v>0.30193795292074188</v>
      </c>
      <c r="Q911">
        <v>0.41264033953702889</v>
      </c>
      <c r="R911">
        <v>6.7604915616017183E-2</v>
      </c>
      <c r="S911">
        <v>0.62166420635383968</v>
      </c>
      <c r="T911">
        <v>0.54100254278605653</v>
      </c>
      <c r="U911">
        <v>8.789616155194506E-2</v>
      </c>
      <c r="V911">
        <v>4.8089029172433184</v>
      </c>
      <c r="W911">
        <v>4.1586014395424163E-2</v>
      </c>
      <c r="X911">
        <v>0.40879769091857049</v>
      </c>
      <c r="Y911">
        <v>7.5171836838699808E-3</v>
      </c>
      <c r="Z911">
        <v>0.57665566686638503</v>
      </c>
      <c r="AA911">
        <v>0.42570723604084199</v>
      </c>
      <c r="AB911">
        <v>1.2874490021057949</v>
      </c>
      <c r="AC911">
        <v>0.1277430835086861</v>
      </c>
      <c r="AD911">
        <v>1.072232560432713</v>
      </c>
      <c r="AE911">
        <v>0.77459785282760751</v>
      </c>
      <c r="AF911">
        <v>0.70512296184131684</v>
      </c>
      <c r="AG911">
        <v>0.37730545059053389</v>
      </c>
      <c r="AH911" t="s">
        <v>228</v>
      </c>
      <c r="AI911" s="1">
        <v>44136</v>
      </c>
      <c r="AJ911" t="s">
        <v>43</v>
      </c>
      <c r="AK911">
        <v>27</v>
      </c>
    </row>
    <row r="912" spans="1:37" x14ac:dyDescent="0.25">
      <c r="A912">
        <v>44161</v>
      </c>
      <c r="C912">
        <v>1.144396723055026</v>
      </c>
      <c r="D912">
        <v>8.3039429577280235E-3</v>
      </c>
      <c r="E912">
        <v>0.38912905264039283</v>
      </c>
      <c r="F912">
        <v>1.898472476662765</v>
      </c>
      <c r="G912">
        <v>0.73686614945348139</v>
      </c>
      <c r="H912">
        <v>0.17119613335106931</v>
      </c>
      <c r="I912">
        <v>0.50555191520104792</v>
      </c>
      <c r="J912">
        <v>0.18500438840171299</v>
      </c>
      <c r="K912">
        <v>0.14856007218599529</v>
      </c>
      <c r="L912">
        <v>6.3392570166240697E-2</v>
      </c>
      <c r="M912">
        <v>0.11451242123145181</v>
      </c>
      <c r="N912">
        <v>0.5012815769743969</v>
      </c>
      <c r="O912">
        <v>9.2777642055553458E-2</v>
      </c>
      <c r="P912">
        <v>0.61418366865393648</v>
      </c>
      <c r="Q912">
        <v>0.29976225148249658</v>
      </c>
      <c r="R912">
        <v>2.869733138539781E-3</v>
      </c>
      <c r="S912">
        <v>1.089531097570575</v>
      </c>
      <c r="T912">
        <v>0.97944132284079632</v>
      </c>
      <c r="U912">
        <v>0.64031677618701943</v>
      </c>
      <c r="V912">
        <v>0.50122419296865461</v>
      </c>
      <c r="W912">
        <v>1.0131294900365599</v>
      </c>
      <c r="Y912">
        <v>0.1223562769676463</v>
      </c>
      <c r="AA912">
        <v>1.1796042872040451</v>
      </c>
      <c r="AB912">
        <v>0.99439711521190266</v>
      </c>
      <c r="AC912">
        <v>8.8469038821865825E-2</v>
      </c>
      <c r="AD912">
        <v>0.75145061329562468</v>
      </c>
      <c r="AE912">
        <v>0.47384771023655697</v>
      </c>
      <c r="AF912">
        <v>1.0215570360934401</v>
      </c>
      <c r="AH912" t="s">
        <v>228</v>
      </c>
      <c r="AI912" s="1">
        <v>44136</v>
      </c>
      <c r="AJ912" t="s">
        <v>38</v>
      </c>
      <c r="AK912">
        <v>26</v>
      </c>
    </row>
    <row r="913" spans="1:37" x14ac:dyDescent="0.25">
      <c r="A913">
        <v>44160</v>
      </c>
      <c r="B913">
        <v>0.83403755944180091</v>
      </c>
      <c r="C913">
        <v>0.50654445724172659</v>
      </c>
      <c r="D913">
        <v>1.434630802326207E-2</v>
      </c>
      <c r="E913">
        <v>8.4337021308154334E-2</v>
      </c>
      <c r="F913">
        <v>2.4256177777385641</v>
      </c>
      <c r="G913">
        <v>0.55503540776218552</v>
      </c>
      <c r="H913">
        <v>0.1313532116983096</v>
      </c>
      <c r="I913">
        <v>0.1552236238687377</v>
      </c>
      <c r="J913">
        <v>0.1444893797263721</v>
      </c>
      <c r="K913">
        <v>0.230712781993681</v>
      </c>
      <c r="L913">
        <v>9.8776775201206216E-2</v>
      </c>
      <c r="M913">
        <v>0.1531524751320992</v>
      </c>
      <c r="N913">
        <v>0.1663337495716605</v>
      </c>
      <c r="O913">
        <v>0.105821472610647</v>
      </c>
      <c r="P913">
        <v>1.9553207992663979</v>
      </c>
      <c r="Q913">
        <v>0.29139932918385397</v>
      </c>
      <c r="R913">
        <v>0.11437139166275589</v>
      </c>
      <c r="S913">
        <v>7.6283102933029451E-2</v>
      </c>
      <c r="T913">
        <v>1.4877969279112311</v>
      </c>
      <c r="U913">
        <v>0</v>
      </c>
      <c r="V913">
        <v>0.68316646751828936</v>
      </c>
      <c r="W913">
        <v>3.737159544643168</v>
      </c>
      <c r="X913">
        <v>0.3093541961749649</v>
      </c>
      <c r="Y913">
        <v>0.29778965752695452</v>
      </c>
      <c r="Z913">
        <v>0.61058817237764695</v>
      </c>
      <c r="AA913">
        <v>0.44094098186086139</v>
      </c>
      <c r="AB913">
        <v>0.89536433535244442</v>
      </c>
      <c r="AC913">
        <v>0.20126803600611021</v>
      </c>
      <c r="AD913">
        <v>0.28739020584769781</v>
      </c>
      <c r="AE913">
        <v>0.15075556386794081</v>
      </c>
      <c r="AF913">
        <v>0.57666277551810541</v>
      </c>
      <c r="AG913">
        <v>1.6652460332630981</v>
      </c>
      <c r="AH913" t="s">
        <v>228</v>
      </c>
      <c r="AI913" s="1">
        <v>44136</v>
      </c>
      <c r="AJ913" t="s">
        <v>39</v>
      </c>
      <c r="AK913">
        <v>25</v>
      </c>
    </row>
    <row r="914" spans="1:37" x14ac:dyDescent="0.25">
      <c r="A914">
        <v>44159</v>
      </c>
      <c r="C914">
        <v>0.18865645257474201</v>
      </c>
      <c r="D914">
        <v>0.37453664009057352</v>
      </c>
      <c r="E914">
        <v>0.45221303425726378</v>
      </c>
      <c r="F914">
        <v>8.6911291806703109E-2</v>
      </c>
      <c r="G914">
        <v>0.79956758616505719</v>
      </c>
      <c r="H914">
        <v>0.1879647836775461</v>
      </c>
      <c r="I914">
        <v>0.27044016580231839</v>
      </c>
      <c r="J914">
        <v>0.3357970034779531</v>
      </c>
      <c r="K914">
        <v>0.47168065834934392</v>
      </c>
      <c r="L914">
        <v>1.8169344159261001E-2</v>
      </c>
      <c r="M914">
        <v>4.0260682551614737</v>
      </c>
      <c r="N914">
        <v>0.39654364024656152</v>
      </c>
      <c r="O914">
        <v>1.643856705802363</v>
      </c>
      <c r="P914">
        <v>5.3808498392942583E-3</v>
      </c>
      <c r="Q914">
        <v>0.21909947194853291</v>
      </c>
      <c r="R914">
        <v>0.52716706516414069</v>
      </c>
      <c r="S914">
        <v>0.6390156847291627</v>
      </c>
      <c r="T914">
        <v>0.40601510033425592</v>
      </c>
      <c r="U914">
        <v>3.7134820258469738E-2</v>
      </c>
      <c r="V914">
        <v>1.022203721018033</v>
      </c>
      <c r="X914">
        <v>0.1918434726749168</v>
      </c>
      <c r="Y914">
        <v>0.11042696263859279</v>
      </c>
      <c r="AA914">
        <v>0.36361525088972901</v>
      </c>
      <c r="AB914">
        <v>0.679787024962204</v>
      </c>
      <c r="AC914">
        <v>1.074371440441966</v>
      </c>
      <c r="AD914">
        <v>0.18437427454933031</v>
      </c>
      <c r="AE914">
        <v>0.57191497132269709</v>
      </c>
      <c r="AF914">
        <v>0.6888682402868338</v>
      </c>
      <c r="AH914" t="s">
        <v>228</v>
      </c>
      <c r="AI914" s="1">
        <v>44136</v>
      </c>
      <c r="AJ914" t="s">
        <v>40</v>
      </c>
      <c r="AK914">
        <v>24</v>
      </c>
    </row>
    <row r="915" spans="1:37" x14ac:dyDescent="0.25">
      <c r="A915">
        <v>44158</v>
      </c>
      <c r="B915">
        <v>0.92265369975572897</v>
      </c>
      <c r="C915">
        <v>1.731366662114872</v>
      </c>
      <c r="D915">
        <v>2.7276567465356529E-3</v>
      </c>
      <c r="E915">
        <v>0.5142203526797734</v>
      </c>
      <c r="F915">
        <v>1.6146780450478491</v>
      </c>
      <c r="G915">
        <v>0.23487167923115029</v>
      </c>
      <c r="H915">
        <v>0.47074053597351601</v>
      </c>
      <c r="I915">
        <v>2.5474117318494161</v>
      </c>
      <c r="J915">
        <v>0.35217731721719142</v>
      </c>
      <c r="K915">
        <v>0.46637176296432142</v>
      </c>
      <c r="L915">
        <v>0.1112467297127287</v>
      </c>
      <c r="M915">
        <v>0.28140559753619482</v>
      </c>
      <c r="N915">
        <v>0.15558029962827169</v>
      </c>
      <c r="O915">
        <v>2.2539250467945111</v>
      </c>
      <c r="P915">
        <v>0.24773864949535179</v>
      </c>
      <c r="Q915">
        <v>5.0543096760719067E-2</v>
      </c>
      <c r="R915">
        <v>0.96209279029326156</v>
      </c>
      <c r="S915">
        <v>0.24184082223318659</v>
      </c>
      <c r="T915">
        <v>0.20525872237778889</v>
      </c>
      <c r="U915">
        <v>0.39511142854875397</v>
      </c>
      <c r="V915">
        <v>0.3134899208125223</v>
      </c>
      <c r="W915">
        <v>1.1529803439017381</v>
      </c>
      <c r="X915">
        <v>0.67938231768945845</v>
      </c>
      <c r="Y915">
        <v>1.3033507634819259</v>
      </c>
      <c r="Z915">
        <v>0.72902667033165547</v>
      </c>
      <c r="AA915">
        <v>0.56457432166268273</v>
      </c>
      <c r="AB915">
        <v>0.86214883309075419</v>
      </c>
      <c r="AC915">
        <v>0.58469094998016158</v>
      </c>
      <c r="AD915">
        <v>0.66346044255233583</v>
      </c>
      <c r="AE915">
        <v>0.56949630314657373</v>
      </c>
      <c r="AF915">
        <v>0.82720212708786978</v>
      </c>
      <c r="AG915">
        <v>0.90159760775898223</v>
      </c>
      <c r="AH915" t="s">
        <v>228</v>
      </c>
      <c r="AI915" s="1">
        <v>44136</v>
      </c>
      <c r="AJ915" t="s">
        <v>41</v>
      </c>
      <c r="AK915">
        <v>23</v>
      </c>
    </row>
    <row r="916" spans="1:37" x14ac:dyDescent="0.25">
      <c r="A916">
        <v>44155</v>
      </c>
      <c r="B916">
        <v>1.2633893609768641</v>
      </c>
      <c r="C916">
        <v>2.2559299696511288</v>
      </c>
      <c r="D916">
        <v>5.5314056139924232E-2</v>
      </c>
      <c r="E916">
        <v>1.852548324952549</v>
      </c>
      <c r="F916">
        <v>1.6012558016032059</v>
      </c>
      <c r="G916">
        <v>0.157264744570625</v>
      </c>
      <c r="H916">
        <v>7.821416516252361</v>
      </c>
      <c r="I916">
        <v>0.66943769070885273</v>
      </c>
      <c r="J916">
        <v>0.16806827408063649</v>
      </c>
      <c r="K916">
        <v>1.6044388861806149</v>
      </c>
      <c r="L916">
        <v>1.0068550447053921</v>
      </c>
      <c r="M916">
        <v>5.8861903575099232E-2</v>
      </c>
      <c r="N916">
        <v>0.39537459340728293</v>
      </c>
      <c r="O916">
        <v>0.69856865063224838</v>
      </c>
      <c r="P916">
        <v>0.29580135399787388</v>
      </c>
      <c r="Q916">
        <v>0.29193504822607153</v>
      </c>
      <c r="R916">
        <v>0.27757896148007188</v>
      </c>
      <c r="S916">
        <v>0.21868300881307781</v>
      </c>
      <c r="T916">
        <v>1.426404302360704</v>
      </c>
      <c r="U916">
        <v>0.20465180470099181</v>
      </c>
      <c r="V916">
        <v>0.7782105180274238</v>
      </c>
      <c r="W916">
        <v>5.250838265248714E-2</v>
      </c>
      <c r="X916">
        <v>0.44106974392769333</v>
      </c>
      <c r="Y916">
        <v>0.3984316114943201</v>
      </c>
      <c r="Z916">
        <v>1.0413096126665391</v>
      </c>
      <c r="AA916">
        <v>0.50635974460074296</v>
      </c>
      <c r="AB916">
        <v>2.396689670036019</v>
      </c>
      <c r="AC916">
        <v>0.28584059422309838</v>
      </c>
      <c r="AD916">
        <v>0.48766279089648001</v>
      </c>
      <c r="AE916">
        <v>1.2336789331446329</v>
      </c>
      <c r="AF916">
        <v>1.0543976843487459</v>
      </c>
      <c r="AG916">
        <v>0.89779080530789557</v>
      </c>
      <c r="AH916" t="s">
        <v>229</v>
      </c>
      <c r="AI916" s="1">
        <v>44136</v>
      </c>
      <c r="AJ916" t="s">
        <v>43</v>
      </c>
      <c r="AK916">
        <v>20</v>
      </c>
    </row>
    <row r="917" spans="1:37" x14ac:dyDescent="0.25">
      <c r="A917">
        <v>44154</v>
      </c>
      <c r="B917">
        <v>1.164847365933984</v>
      </c>
      <c r="C917">
        <v>0.49102704609423931</v>
      </c>
      <c r="D917">
        <v>0.32345965833148921</v>
      </c>
      <c r="E917">
        <v>0.31234487379734721</v>
      </c>
      <c r="F917">
        <v>0.1158681468131802</v>
      </c>
      <c r="G917">
        <v>0.30802912502779262</v>
      </c>
      <c r="H917">
        <v>9.2543164111766405</v>
      </c>
      <c r="I917">
        <v>8.2827819161734165E-2</v>
      </c>
      <c r="J917">
        <v>1.113498078587088</v>
      </c>
      <c r="K917">
        <v>1.0720855853618021</v>
      </c>
      <c r="L917">
        <v>2.5879896998105889E-2</v>
      </c>
      <c r="M917">
        <v>0.42685200073711882</v>
      </c>
      <c r="N917">
        <v>4.1339275430351714</v>
      </c>
      <c r="O917">
        <v>0.12971333106881891</v>
      </c>
      <c r="P917">
        <v>0.25716029171353749</v>
      </c>
      <c r="Q917">
        <v>0.36183778641669029</v>
      </c>
      <c r="R917">
        <v>2.0650238332674108E-2</v>
      </c>
      <c r="S917">
        <v>0.49834227359026251</v>
      </c>
      <c r="T917">
        <v>0.62530395102182645</v>
      </c>
      <c r="U917">
        <v>7.6554406896071805E-2</v>
      </c>
      <c r="V917">
        <v>1.491350663860572</v>
      </c>
      <c r="W917">
        <v>0.30856792571191849</v>
      </c>
      <c r="X917">
        <v>1.1230660594191839</v>
      </c>
      <c r="Y917">
        <v>5.3736810467945977E-2</v>
      </c>
      <c r="Z917">
        <v>0.78352595995260166</v>
      </c>
      <c r="AA917">
        <v>1.4713383047131601</v>
      </c>
      <c r="AB917">
        <v>1.0001319253717951</v>
      </c>
      <c r="AC917">
        <v>0.24140514528681981</v>
      </c>
      <c r="AD917">
        <v>1.2979861619566191</v>
      </c>
      <c r="AE917">
        <v>0.70924412980901375</v>
      </c>
      <c r="AF917">
        <v>1.1284966377910739</v>
      </c>
      <c r="AG917">
        <v>0.72123413671713144</v>
      </c>
      <c r="AH917" t="s">
        <v>229</v>
      </c>
      <c r="AI917" s="1">
        <v>44136</v>
      </c>
      <c r="AJ917" t="s">
        <v>38</v>
      </c>
      <c r="AK917">
        <v>19</v>
      </c>
    </row>
    <row r="918" spans="1:37" x14ac:dyDescent="0.25">
      <c r="A918">
        <v>44153</v>
      </c>
      <c r="B918">
        <v>1.586367510634525</v>
      </c>
      <c r="C918">
        <v>0</v>
      </c>
      <c r="D918">
        <v>0.89420026305167666</v>
      </c>
      <c r="E918">
        <v>0.53134537998638343</v>
      </c>
      <c r="F918">
        <v>4.5489266763096783</v>
      </c>
      <c r="G918">
        <v>3.5868981225422498</v>
      </c>
      <c r="H918">
        <v>1.4951354650471061E-2</v>
      </c>
      <c r="I918">
        <v>0.18685520244765441</v>
      </c>
      <c r="J918">
        <v>0.51630523507571968</v>
      </c>
      <c r="K918">
        <v>4.6973726123292829</v>
      </c>
      <c r="L918">
        <v>0.2036590033254978</v>
      </c>
      <c r="M918">
        <v>0.52648790945469004</v>
      </c>
      <c r="N918">
        <v>0.61071676142877174</v>
      </c>
      <c r="O918">
        <v>0.1617459168513663</v>
      </c>
      <c r="P918">
        <v>0.32804564102943162</v>
      </c>
      <c r="Q918">
        <v>0.15033706585272949</v>
      </c>
      <c r="R918">
        <v>0.56000298884986732</v>
      </c>
      <c r="S918">
        <v>6.224200867463364</v>
      </c>
      <c r="T918">
        <v>0.2544546584070736</v>
      </c>
      <c r="U918">
        <v>0.7245611439360955</v>
      </c>
      <c r="V918">
        <v>0.19174462059061759</v>
      </c>
      <c r="W918">
        <v>1.681312904589946</v>
      </c>
      <c r="X918">
        <v>0.55616237197221896</v>
      </c>
      <c r="Y918">
        <v>0.20798046779191739</v>
      </c>
      <c r="Z918">
        <v>2.0499857165876301</v>
      </c>
      <c r="AA918">
        <v>0.79971166071565014</v>
      </c>
      <c r="AB918">
        <v>0.7419402344479894</v>
      </c>
      <c r="AC918">
        <v>0.57179112611068461</v>
      </c>
      <c r="AD918">
        <v>0.58158990744449535</v>
      </c>
      <c r="AE918">
        <v>1.3306029103422721</v>
      </c>
      <c r="AF918">
        <v>1.944918726185157</v>
      </c>
      <c r="AG918">
        <v>0.45836891585507639</v>
      </c>
      <c r="AH918" t="s">
        <v>229</v>
      </c>
      <c r="AI918" s="1">
        <v>44136</v>
      </c>
      <c r="AJ918" t="s">
        <v>39</v>
      </c>
      <c r="AK918">
        <v>18</v>
      </c>
    </row>
    <row r="919" spans="1:37" x14ac:dyDescent="0.25">
      <c r="A919">
        <v>44152</v>
      </c>
      <c r="B919">
        <v>2.3958997596268401</v>
      </c>
      <c r="C919">
        <v>0.98479113492888237</v>
      </c>
      <c r="D919">
        <v>0.2130706784287924</v>
      </c>
      <c r="E919">
        <v>1.548205414231864</v>
      </c>
      <c r="F919">
        <v>1.031061899033227</v>
      </c>
      <c r="G919">
        <v>1.1909436874784769</v>
      </c>
      <c r="H919">
        <v>0.5947434376192795</v>
      </c>
      <c r="I919">
        <v>0.49336992981682498</v>
      </c>
      <c r="J919">
        <v>4.1373347155936449</v>
      </c>
      <c r="K919">
        <v>6.9188548258836491</v>
      </c>
      <c r="L919">
        <v>0.40996636219285543</v>
      </c>
      <c r="M919">
        <v>0.49053967480182742</v>
      </c>
      <c r="N919">
        <v>1.725326729304439</v>
      </c>
      <c r="O919">
        <v>0.67264362989066029</v>
      </c>
      <c r="P919">
        <v>0.27930577683038521</v>
      </c>
      <c r="Q919">
        <v>0.56992551527602264</v>
      </c>
      <c r="R919">
        <v>0.67111102973061576</v>
      </c>
      <c r="S919">
        <v>13.06209403860978</v>
      </c>
      <c r="T919">
        <v>0.16151415716684661</v>
      </c>
      <c r="U919">
        <v>0.48475418086206368</v>
      </c>
      <c r="V919">
        <v>1.0115962672269869</v>
      </c>
      <c r="W919">
        <v>0.4277530902184441</v>
      </c>
      <c r="X919">
        <v>1.8286978861865459</v>
      </c>
      <c r="Y919">
        <v>0.15678291350024051</v>
      </c>
      <c r="Z919">
        <v>2.6343950437151218</v>
      </c>
      <c r="AA919">
        <v>2.1521793009950101</v>
      </c>
      <c r="AB919">
        <v>0.90349133786746261</v>
      </c>
      <c r="AC919">
        <v>0.52029411449471086</v>
      </c>
      <c r="AD919">
        <v>1.8189751282811191</v>
      </c>
      <c r="AE919">
        <v>1.478392322819287</v>
      </c>
      <c r="AF919">
        <v>2.5244452222980041</v>
      </c>
      <c r="AG919">
        <v>1.430852480447611</v>
      </c>
      <c r="AH919" t="s">
        <v>229</v>
      </c>
      <c r="AI919" s="1">
        <v>44136</v>
      </c>
      <c r="AJ919" t="s">
        <v>40</v>
      </c>
      <c r="AK919">
        <v>17</v>
      </c>
    </row>
    <row r="920" spans="1:37" x14ac:dyDescent="0.25">
      <c r="A920">
        <v>44151</v>
      </c>
      <c r="B920">
        <v>0.4083463351450064</v>
      </c>
      <c r="C920">
        <v>0.17118145312581839</v>
      </c>
      <c r="D920">
        <v>0.18320216701340411</v>
      </c>
      <c r="E920">
        <v>9.5022019980372047E-2</v>
      </c>
      <c r="F920">
        <v>2.8463078810665041E-2</v>
      </c>
      <c r="G920">
        <v>0.73694489646308481</v>
      </c>
      <c r="H920">
        <v>2.2312210135941441E-2</v>
      </c>
      <c r="I920">
        <v>0.15740457740212349</v>
      </c>
      <c r="J920">
        <v>4.7859790606801983E-2</v>
      </c>
      <c r="K920">
        <v>0.11037854391086779</v>
      </c>
      <c r="L920">
        <v>3.0407137956576829E-2</v>
      </c>
      <c r="M920">
        <v>1.9905574543765611E-2</v>
      </c>
      <c r="N920">
        <v>3.9949246178104213E-3</v>
      </c>
      <c r="O920">
        <v>0.35807289377907597</v>
      </c>
      <c r="P920">
        <v>8.0528003449612987E-2</v>
      </c>
      <c r="Q920">
        <v>1.146426748867295E-2</v>
      </c>
      <c r="R920">
        <v>0.43482077217235121</v>
      </c>
      <c r="S920">
        <v>0.49107465552187951</v>
      </c>
      <c r="T920">
        <v>3.2918233739946602E-2</v>
      </c>
      <c r="U920">
        <v>1.1666912202243031E-3</v>
      </c>
      <c r="V920">
        <v>0.25856765342460281</v>
      </c>
      <c r="W920">
        <v>0.4698415117947668</v>
      </c>
      <c r="X920">
        <v>0.55703603910777955</v>
      </c>
      <c r="Y920">
        <v>1.6829133070323101E-4</v>
      </c>
      <c r="Z920">
        <v>0.68685651835841333</v>
      </c>
      <c r="AA920">
        <v>4.318437445952749E-2</v>
      </c>
      <c r="AB920">
        <v>9.2016272204587621E-2</v>
      </c>
      <c r="AC920">
        <v>3.3440114409505332E-2</v>
      </c>
      <c r="AD920">
        <v>4.2943610538409699E-3</v>
      </c>
      <c r="AE920">
        <v>6.5723815448541181E-2</v>
      </c>
      <c r="AF920">
        <v>0.72660928653748524</v>
      </c>
      <c r="AG920">
        <v>0.1046844144175663</v>
      </c>
      <c r="AH920" t="s">
        <v>229</v>
      </c>
      <c r="AI920" s="1">
        <v>44136</v>
      </c>
      <c r="AJ920" t="s">
        <v>41</v>
      </c>
      <c r="AK920">
        <v>16</v>
      </c>
    </row>
    <row r="921" spans="1:37" x14ac:dyDescent="0.25">
      <c r="A921">
        <v>44148</v>
      </c>
      <c r="C921">
        <v>0.22558983513901421</v>
      </c>
      <c r="D921">
        <v>5.4188781941516898E-2</v>
      </c>
      <c r="E921">
        <v>0.8024987194385419</v>
      </c>
      <c r="F921">
        <v>0.92184328529873294</v>
      </c>
      <c r="G921">
        <v>0.18733767352884209</v>
      </c>
      <c r="H921">
        <v>0.2021641142654779</v>
      </c>
      <c r="I921">
        <v>0.27710628365873868</v>
      </c>
      <c r="J921">
        <v>0.29327144259627108</v>
      </c>
      <c r="K921">
        <v>0.56313158407705022</v>
      </c>
      <c r="L921">
        <v>0.40143425959537588</v>
      </c>
      <c r="M921">
        <v>0.40879341783817008</v>
      </c>
      <c r="N921">
        <v>0.13768818129234309</v>
      </c>
      <c r="O921">
        <v>0.46756568816673599</v>
      </c>
      <c r="P921">
        <v>1.0031026999289261</v>
      </c>
      <c r="Q921">
        <v>0.96879513104099613</v>
      </c>
      <c r="R921">
        <v>0.18107531855442999</v>
      </c>
      <c r="S921">
        <v>0.23851539824994089</v>
      </c>
      <c r="T921">
        <v>0.29359872881773658</v>
      </c>
      <c r="U921">
        <v>0.6704646284060386</v>
      </c>
      <c r="W921">
        <v>1.693221494247195</v>
      </c>
      <c r="X921">
        <v>0.55523408532185614</v>
      </c>
      <c r="Y921">
        <v>4.7776585418002421E-2</v>
      </c>
      <c r="Z921">
        <v>0.8049095841807048</v>
      </c>
      <c r="AA921">
        <v>0.72890059329678514</v>
      </c>
      <c r="AC921">
        <v>0.25866234661374737</v>
      </c>
      <c r="AD921">
        <v>1.1404876348273041</v>
      </c>
      <c r="AE921">
        <v>0.22914569398952089</v>
      </c>
      <c r="AG921">
        <v>0.44027856614124328</v>
      </c>
      <c r="AH921" t="s">
        <v>230</v>
      </c>
      <c r="AI921" s="1">
        <v>44136</v>
      </c>
      <c r="AJ921" t="s">
        <v>43</v>
      </c>
      <c r="AK921">
        <v>13</v>
      </c>
    </row>
    <row r="922" spans="1:37" x14ac:dyDescent="0.25">
      <c r="A922">
        <v>44147</v>
      </c>
      <c r="B922">
        <v>0.80451783658197717</v>
      </c>
      <c r="C922">
        <v>2.4580537557961462</v>
      </c>
      <c r="D922">
        <v>0.38238543302637101</v>
      </c>
      <c r="E922">
        <v>0.29756436603393949</v>
      </c>
      <c r="F922">
        <v>0.17511028102865309</v>
      </c>
      <c r="G922">
        <v>0.20074950359406621</v>
      </c>
      <c r="H922">
        <v>0.13903748963027601</v>
      </c>
      <c r="I922">
        <v>1.4054809641587169</v>
      </c>
      <c r="J922">
        <v>0.20820590801901659</v>
      </c>
      <c r="K922">
        <v>4.9280469898874683E-2</v>
      </c>
      <c r="L922">
        <v>6.4064583804725489E-2</v>
      </c>
      <c r="M922">
        <v>0.27087691069146519</v>
      </c>
      <c r="N922">
        <v>0.62383738079296513</v>
      </c>
      <c r="O922">
        <v>0.12847905706956819</v>
      </c>
      <c r="P922">
        <v>0.1896536411585947</v>
      </c>
      <c r="Q922">
        <v>0.34279138272047932</v>
      </c>
      <c r="R922">
        <v>0.22499830882560429</v>
      </c>
      <c r="S922">
        <v>2.9343751533706781</v>
      </c>
      <c r="T922">
        <v>0.1895876933473877</v>
      </c>
      <c r="U922">
        <v>2.6108122924630401</v>
      </c>
      <c r="V922">
        <v>2.3571336027799901</v>
      </c>
      <c r="W922">
        <v>0.18978633791143981</v>
      </c>
      <c r="X922">
        <v>0.52602795365330557</v>
      </c>
      <c r="Y922">
        <v>4.3959717986792241E-2</v>
      </c>
      <c r="Z922">
        <v>0.73528481493249032</v>
      </c>
      <c r="AA922">
        <v>0.74149978339096001</v>
      </c>
      <c r="AB922">
        <v>0.57418554230467955</v>
      </c>
      <c r="AC922">
        <v>0.21990387250988119</v>
      </c>
      <c r="AD922">
        <v>0.77828782401939445</v>
      </c>
      <c r="AE922">
        <v>0.85712382225333728</v>
      </c>
      <c r="AF922">
        <v>0.84599304317416357</v>
      </c>
      <c r="AG922">
        <v>0.2551646968294497</v>
      </c>
      <c r="AH922" t="s">
        <v>230</v>
      </c>
      <c r="AI922" s="1">
        <v>44136</v>
      </c>
      <c r="AJ922" t="s">
        <v>38</v>
      </c>
      <c r="AK922">
        <v>12</v>
      </c>
    </row>
    <row r="923" spans="1:37" x14ac:dyDescent="0.25">
      <c r="A923">
        <v>44146</v>
      </c>
      <c r="B923">
        <v>0.49160120307138011</v>
      </c>
      <c r="C923">
        <v>1.2778007043388331</v>
      </c>
      <c r="D923">
        <v>1.7087479151876112E-2</v>
      </c>
      <c r="E923">
        <v>0.11733592205357821</v>
      </c>
      <c r="F923">
        <v>0.40160717960382308</v>
      </c>
      <c r="G923">
        <v>5.0083467808603559E-2</v>
      </c>
      <c r="H923">
        <v>1.2167533966261759E-2</v>
      </c>
      <c r="I923">
        <v>0.1390414337158741</v>
      </c>
      <c r="J923">
        <v>2.4721468189460518</v>
      </c>
      <c r="K923">
        <v>0.80955404941485654</v>
      </c>
      <c r="L923">
        <v>0.14223550007795921</v>
      </c>
      <c r="M923">
        <v>1.449095099246233E-3</v>
      </c>
      <c r="N923">
        <v>0.36187123978976299</v>
      </c>
      <c r="O923">
        <v>0.19650443213014171</v>
      </c>
      <c r="P923">
        <v>1.1394178359929501</v>
      </c>
      <c r="Q923">
        <v>0.15692870675669021</v>
      </c>
      <c r="R923">
        <v>2.0464918108374988E-3</v>
      </c>
      <c r="S923">
        <v>7.0805045576482453</v>
      </c>
      <c r="T923">
        <v>0.2671825958918006</v>
      </c>
      <c r="U923">
        <v>1.8544121606733702E-2</v>
      </c>
      <c r="V923">
        <v>0.21612331233942</v>
      </c>
      <c r="W923">
        <v>0.22100439831977811</v>
      </c>
      <c r="X923">
        <v>0.28903560417811047</v>
      </c>
      <c r="Y923">
        <v>1.3230887619957389E-2</v>
      </c>
      <c r="Z923">
        <v>0.4638053373570698</v>
      </c>
      <c r="AA923">
        <v>0.74635535584845525</v>
      </c>
      <c r="AB923">
        <v>0.24588308421544791</v>
      </c>
      <c r="AC923">
        <v>4.843135868984888E-2</v>
      </c>
      <c r="AD923">
        <v>0.2305817400843041</v>
      </c>
      <c r="AE923">
        <v>0.39813860477412161</v>
      </c>
      <c r="AF923">
        <v>0.40415612478404489</v>
      </c>
      <c r="AG923">
        <v>0.41706464370228669</v>
      </c>
      <c r="AH923" t="s">
        <v>230</v>
      </c>
      <c r="AI923" s="1">
        <v>44136</v>
      </c>
      <c r="AJ923" t="s">
        <v>39</v>
      </c>
      <c r="AK923">
        <v>11</v>
      </c>
    </row>
    <row r="924" spans="1:37" x14ac:dyDescent="0.25">
      <c r="A924">
        <v>44145</v>
      </c>
      <c r="C924">
        <v>0.63742210332884863</v>
      </c>
      <c r="D924">
        <v>4.3296923054783443E-2</v>
      </c>
      <c r="E924">
        <v>7.924882239610713E-2</v>
      </c>
      <c r="F924">
        <v>2.096586602884868E-2</v>
      </c>
      <c r="H924">
        <v>0.16043296897793571</v>
      </c>
      <c r="I924">
        <v>1.997155396084873E-2</v>
      </c>
      <c r="J924">
        <v>0.52778455256938939</v>
      </c>
      <c r="K924">
        <v>1.0109792174146219E-2</v>
      </c>
      <c r="L924">
        <v>1.8740201135052801</v>
      </c>
      <c r="M924">
        <v>0.19559511710179001</v>
      </c>
      <c r="N924">
        <v>0.58829494877470923</v>
      </c>
      <c r="O924">
        <v>0.17428927217184911</v>
      </c>
      <c r="P924">
        <v>4.0807932730535262E-2</v>
      </c>
      <c r="Q924">
        <v>8.0187240106833098E-3</v>
      </c>
      <c r="R924">
        <v>5.9107745201378077E-2</v>
      </c>
      <c r="S924">
        <v>2.528260198300044E-3</v>
      </c>
      <c r="T924">
        <v>0.26567792864646922</v>
      </c>
      <c r="U924">
        <v>5.1788540672609144E-4</v>
      </c>
      <c r="V924">
        <v>0.15400393056958539</v>
      </c>
      <c r="W924">
        <v>5.3792197312609528E-2</v>
      </c>
      <c r="X924">
        <v>0.13648616468590641</v>
      </c>
      <c r="Y924">
        <v>0.34916529888436387</v>
      </c>
      <c r="AA924">
        <v>0.28301514581858311</v>
      </c>
      <c r="AB924">
        <v>0.14789944639391589</v>
      </c>
      <c r="AC924">
        <v>0.48853970122327439</v>
      </c>
      <c r="AD924">
        <v>7.2685637221332186E-2</v>
      </c>
      <c r="AE924">
        <v>0.58016748969209242</v>
      </c>
      <c r="AG924">
        <v>0.26096782392386858</v>
      </c>
      <c r="AH924" t="s">
        <v>230</v>
      </c>
      <c r="AI924" s="1">
        <v>44136</v>
      </c>
      <c r="AJ924" t="s">
        <v>40</v>
      </c>
      <c r="AK924">
        <v>10</v>
      </c>
    </row>
    <row r="925" spans="1:37" x14ac:dyDescent="0.25">
      <c r="A925">
        <v>44144</v>
      </c>
      <c r="B925">
        <v>1.928629365953088</v>
      </c>
      <c r="C925">
        <v>5.1590012781027834</v>
      </c>
      <c r="D925">
        <v>1.1764583009635809</v>
      </c>
      <c r="E925">
        <v>0.8171531432952811</v>
      </c>
      <c r="F925">
        <v>0.40630138823658252</v>
      </c>
      <c r="G925">
        <v>0.48938793596854141</v>
      </c>
      <c r="H925">
        <v>1.5563268448534049</v>
      </c>
      <c r="I925">
        <v>4.785212382580867</v>
      </c>
      <c r="J925">
        <v>1.3627974688453031</v>
      </c>
      <c r="K925">
        <v>15.84158597137481</v>
      </c>
      <c r="L925">
        <v>0.26239364936874748</v>
      </c>
      <c r="M925">
        <v>1.3160562538057501</v>
      </c>
      <c r="N925">
        <v>1.5791636971652609</v>
      </c>
      <c r="O925">
        <v>1.6487587167033071</v>
      </c>
      <c r="P925">
        <v>1.621102510498728</v>
      </c>
      <c r="Q925">
        <v>0.52496982360353728</v>
      </c>
      <c r="R925">
        <v>2.6374885688833509E-3</v>
      </c>
      <c r="S925">
        <v>1.779981141298594</v>
      </c>
      <c r="T925">
        <v>0.68774310695703367</v>
      </c>
      <c r="U925">
        <v>3.924678278916327</v>
      </c>
      <c r="V925">
        <v>1.585341284846955</v>
      </c>
      <c r="W925">
        <v>0.79813447383993441</v>
      </c>
      <c r="X925">
        <v>0.83168084408530574</v>
      </c>
      <c r="Y925">
        <v>2.867190423451765E-2</v>
      </c>
      <c r="Z925">
        <v>1.2910636715755091</v>
      </c>
      <c r="AA925">
        <v>4.154422879655999</v>
      </c>
      <c r="AB925">
        <v>1.153099143337563</v>
      </c>
      <c r="AC925">
        <v>0.72203448958420191</v>
      </c>
      <c r="AD925">
        <v>2.2327957412121511</v>
      </c>
      <c r="AE925">
        <v>2.635234928609774</v>
      </c>
      <c r="AF925">
        <v>1.4475952990173191</v>
      </c>
      <c r="AG925">
        <v>1.3308354712706361</v>
      </c>
      <c r="AH925" t="s">
        <v>230</v>
      </c>
      <c r="AI925" s="1">
        <v>44136</v>
      </c>
      <c r="AJ925" t="s">
        <v>41</v>
      </c>
      <c r="AK925">
        <v>9</v>
      </c>
    </row>
    <row r="926" spans="1:37" x14ac:dyDescent="0.25">
      <c r="A926">
        <v>44141</v>
      </c>
      <c r="B926">
        <v>0.49453469882932322</v>
      </c>
      <c r="C926">
        <v>3.3926657994482592</v>
      </c>
      <c r="D926">
        <v>0.1619956749448643</v>
      </c>
      <c r="E926">
        <v>0.22000780475396009</v>
      </c>
      <c r="F926">
        <v>8.4687681521277425E-2</v>
      </c>
      <c r="G926">
        <v>0.43884348719695671</v>
      </c>
      <c r="H926">
        <v>1.4728098777981201E-2</v>
      </c>
      <c r="I926">
        <v>0.16951307683943609</v>
      </c>
      <c r="J926">
        <v>0.12924529844628341</v>
      </c>
      <c r="K926">
        <v>5.0544462995626862</v>
      </c>
      <c r="L926">
        <v>0.46869709315861591</v>
      </c>
      <c r="M926">
        <v>0.13602985925571021</v>
      </c>
      <c r="N926">
        <v>0.23723093562681771</v>
      </c>
      <c r="O926">
        <v>0.14485642277286101</v>
      </c>
      <c r="P926">
        <v>0.1032699653380147</v>
      </c>
      <c r="Q926">
        <v>6.0217556359584742E-2</v>
      </c>
      <c r="R926">
        <v>0.49597774424258362</v>
      </c>
      <c r="S926">
        <v>1.3427398109648321</v>
      </c>
      <c r="T926">
        <v>0.48150617837589671</v>
      </c>
      <c r="U926">
        <v>5.3888661383708673E-2</v>
      </c>
      <c r="V926">
        <v>0.30965364856636768</v>
      </c>
      <c r="W926">
        <v>1.6258748874751681E-2</v>
      </c>
      <c r="X926">
        <v>0.30007742727142572</v>
      </c>
      <c r="Y926">
        <v>6.0043691739461993E-3</v>
      </c>
      <c r="Z926">
        <v>0.59717887579635176</v>
      </c>
      <c r="AA926">
        <v>0.37443644129532611</v>
      </c>
      <c r="AB926">
        <v>0.1735543840870761</v>
      </c>
      <c r="AC926">
        <v>0.15619883608600449</v>
      </c>
      <c r="AD926">
        <v>4.3622129478206359E-2</v>
      </c>
      <c r="AE926">
        <v>0.33281749583985942</v>
      </c>
      <c r="AF926">
        <v>0.47251237460429413</v>
      </c>
      <c r="AG926">
        <v>0.46423372742124103</v>
      </c>
      <c r="AH926" t="s">
        <v>231</v>
      </c>
      <c r="AI926" s="1">
        <v>44136</v>
      </c>
      <c r="AJ926" t="s">
        <v>43</v>
      </c>
      <c r="AK926">
        <v>6</v>
      </c>
    </row>
    <row r="927" spans="1:37" x14ac:dyDescent="0.25">
      <c r="A927">
        <v>44140</v>
      </c>
      <c r="C927">
        <v>3.6075691362235658E-2</v>
      </c>
      <c r="D927">
        <v>0.16164933377000329</v>
      </c>
      <c r="E927">
        <v>0.48269692271923148</v>
      </c>
      <c r="F927">
        <v>1.190432737705753E-2</v>
      </c>
      <c r="G927">
        <v>4.9320042457408751E-2</v>
      </c>
      <c r="H927">
        <v>3.7341772114099758E-4</v>
      </c>
      <c r="I927">
        <v>8.5177302839710856E-3</v>
      </c>
      <c r="J927">
        <v>2.0378170115992228E-3</v>
      </c>
      <c r="K927">
        <v>0.18897960023668661</v>
      </c>
      <c r="L927">
        <v>8.9389254581230849E-3</v>
      </c>
      <c r="M927">
        <v>9.9066091140110724E-2</v>
      </c>
      <c r="N927">
        <v>3.4928386719809877E-2</v>
      </c>
      <c r="O927">
        <v>0.24394928240516681</v>
      </c>
      <c r="P927">
        <v>0.221920062152616</v>
      </c>
      <c r="Q927">
        <v>2.1992984253695402E-2</v>
      </c>
      <c r="R927">
        <v>0.26176430433553699</v>
      </c>
      <c r="S927">
        <v>8.7810657309451822E-3</v>
      </c>
      <c r="T927">
        <v>0.3149085200442982</v>
      </c>
      <c r="U927">
        <v>5.4902610237564438E-2</v>
      </c>
      <c r="W927">
        <v>0.45033007425141341</v>
      </c>
      <c r="X927">
        <v>0.1783570087664775</v>
      </c>
      <c r="Y927">
        <v>8.2402838555702462E-2</v>
      </c>
      <c r="Z927">
        <v>0.34558276421164508</v>
      </c>
      <c r="AA927">
        <v>7.1876703090144614E-2</v>
      </c>
      <c r="AC927">
        <v>9.757452067185686E-2</v>
      </c>
      <c r="AD927">
        <v>3.025353698241438E-2</v>
      </c>
      <c r="AE927">
        <v>7.3463860061567174E-2</v>
      </c>
      <c r="AG927">
        <v>0.34803478454001568</v>
      </c>
      <c r="AH927" t="s">
        <v>231</v>
      </c>
      <c r="AI927" s="1">
        <v>44136</v>
      </c>
      <c r="AJ927" t="s">
        <v>38</v>
      </c>
      <c r="AK927">
        <v>5</v>
      </c>
    </row>
    <row r="928" spans="1:37" x14ac:dyDescent="0.25">
      <c r="A928">
        <v>44139</v>
      </c>
      <c r="B928">
        <v>1.452406345540485</v>
      </c>
      <c r="C928">
        <v>0.23087833967925389</v>
      </c>
      <c r="D928">
        <v>0.36068364262987052</v>
      </c>
      <c r="E928">
        <v>0.89398242073973644</v>
      </c>
      <c r="F928">
        <v>3.3419335274017019</v>
      </c>
      <c r="G928">
        <v>0.51126361725597669</v>
      </c>
      <c r="H928">
        <v>1.1101130796177481</v>
      </c>
      <c r="I928">
        <v>1.726760939552626</v>
      </c>
      <c r="J928">
        <v>0.63734931184512733</v>
      </c>
      <c r="K928">
        <v>0.36216145916031123</v>
      </c>
      <c r="L928">
        <v>0.40142306659565907</v>
      </c>
      <c r="M928">
        <v>0.112190707132424</v>
      </c>
      <c r="N928">
        <v>0.5107502844655486</v>
      </c>
      <c r="O928">
        <v>0.82724836294943216</v>
      </c>
      <c r="P928">
        <v>0.19504109708930259</v>
      </c>
      <c r="Q928">
        <v>6.1662101225898311E-2</v>
      </c>
      <c r="R928">
        <v>1.067528715269787</v>
      </c>
      <c r="S928">
        <v>5.6756620555102437E-2</v>
      </c>
      <c r="T928">
        <v>0.7281157124688229</v>
      </c>
      <c r="U928">
        <v>2.5535216451013851</v>
      </c>
      <c r="V928">
        <v>0.81886258720165694</v>
      </c>
      <c r="W928">
        <v>1.2502908988260331</v>
      </c>
      <c r="X928">
        <v>0.6617530799360013</v>
      </c>
      <c r="Y928">
        <v>0.12631194112708749</v>
      </c>
      <c r="Z928">
        <v>0.9760144342113436</v>
      </c>
      <c r="AA928">
        <v>1.032014609916978</v>
      </c>
      <c r="AB928">
        <v>1.0478017506259789</v>
      </c>
      <c r="AC928">
        <v>0.2226361896584704</v>
      </c>
      <c r="AD928">
        <v>0.1109739565654612</v>
      </c>
      <c r="AE928">
        <v>0.67607964296362777</v>
      </c>
      <c r="AF928">
        <v>1.427770953201297</v>
      </c>
      <c r="AG928">
        <v>0.94246972265588391</v>
      </c>
      <c r="AH928" t="s">
        <v>231</v>
      </c>
      <c r="AI928" s="1">
        <v>44136</v>
      </c>
      <c r="AJ928" t="s">
        <v>39</v>
      </c>
      <c r="AK928">
        <v>4</v>
      </c>
    </row>
    <row r="929" spans="1:37" x14ac:dyDescent="0.25">
      <c r="A929">
        <v>44138</v>
      </c>
      <c r="B929">
        <v>0.70459152289199867</v>
      </c>
      <c r="C929">
        <v>2.301317596144882</v>
      </c>
      <c r="D929">
        <v>0.40047504040275173</v>
      </c>
      <c r="E929">
        <v>0.60521912440138825</v>
      </c>
      <c r="F929">
        <v>0.171565704382663</v>
      </c>
      <c r="G929">
        <v>0.29213259544628439</v>
      </c>
      <c r="H929">
        <v>0.30273360872327482</v>
      </c>
      <c r="I929">
        <v>0.50615014254675161</v>
      </c>
      <c r="J929">
        <v>0.18398726309832239</v>
      </c>
      <c r="K929">
        <v>0.37246806707710989</v>
      </c>
      <c r="L929">
        <v>0.40456953819785052</v>
      </c>
      <c r="M929">
        <v>0.17167920769169789</v>
      </c>
      <c r="N929">
        <v>0.31649637724966773</v>
      </c>
      <c r="O929">
        <v>4.6455537247324201E-2</v>
      </c>
      <c r="P929">
        <v>0.3989079837003201</v>
      </c>
      <c r="Q929">
        <v>0.12058080614558769</v>
      </c>
      <c r="R929">
        <v>0.2428694808334102</v>
      </c>
      <c r="S929">
        <v>0.16496447612596321</v>
      </c>
      <c r="T929">
        <v>0.69259376166246578</v>
      </c>
      <c r="U929">
        <v>1.6611656143463349</v>
      </c>
      <c r="V929">
        <v>0.25782075346333078</v>
      </c>
      <c r="W929">
        <v>1.0302001763306701E-2</v>
      </c>
      <c r="X929">
        <v>0.18579258664685019</v>
      </c>
      <c r="Y929">
        <v>3.7143390531736049E-2</v>
      </c>
      <c r="Z929">
        <v>0.8093131555556996</v>
      </c>
      <c r="AA929">
        <v>0.53790587202933615</v>
      </c>
      <c r="AB929">
        <v>0.31126577643475362</v>
      </c>
      <c r="AC929">
        <v>0.2036575998493691</v>
      </c>
      <c r="AD929">
        <v>0.18488681368983861</v>
      </c>
      <c r="AE929">
        <v>0.41767158459531561</v>
      </c>
      <c r="AF929">
        <v>0.60216908604448038</v>
      </c>
      <c r="AG929">
        <v>0.41343320997359168</v>
      </c>
      <c r="AH929" t="s">
        <v>231</v>
      </c>
      <c r="AI929" s="1">
        <v>44136</v>
      </c>
      <c r="AJ929" t="s">
        <v>40</v>
      </c>
      <c r="AK929">
        <v>3</v>
      </c>
    </row>
    <row r="930" spans="1:37" x14ac:dyDescent="0.25">
      <c r="A930">
        <v>44137</v>
      </c>
      <c r="C930">
        <v>0.78870229625294386</v>
      </c>
      <c r="D930">
        <v>5.2649554298737793E-2</v>
      </c>
      <c r="E930">
        <v>0.47254219167902622</v>
      </c>
      <c r="F930">
        <v>0.45928600916141987</v>
      </c>
      <c r="G930">
        <v>0.17010632784809179</v>
      </c>
      <c r="H930">
        <v>7.4072809024162953E-2</v>
      </c>
      <c r="I930">
        <v>0.27703572189112169</v>
      </c>
      <c r="J930">
        <v>0.30239977003767421</v>
      </c>
      <c r="K930">
        <v>0.33893167968046811</v>
      </c>
      <c r="L930">
        <v>5.2325449980828408E-2</v>
      </c>
      <c r="M930">
        <v>5.94248503650198E-2</v>
      </c>
      <c r="N930">
        <v>2.4067373284823228</v>
      </c>
      <c r="O930">
        <v>0.30537984745578511</v>
      </c>
      <c r="P930">
        <v>0.99506723572625855</v>
      </c>
      <c r="Q930">
        <v>0.2201807495858224</v>
      </c>
      <c r="S930">
        <v>0.1716150272670143</v>
      </c>
      <c r="T930">
        <v>0.27074540926274088</v>
      </c>
      <c r="U930">
        <v>9.2046414158262341E-2</v>
      </c>
      <c r="V930">
        <v>0.28171586655326353</v>
      </c>
      <c r="W930">
        <v>0.2835416256249082</v>
      </c>
      <c r="X930">
        <v>0.66338431173785783</v>
      </c>
      <c r="Y930">
        <v>7.7601171535752148E-2</v>
      </c>
      <c r="AA930">
        <v>1.2794068470714179</v>
      </c>
      <c r="AB930">
        <v>0.36639886018603279</v>
      </c>
      <c r="AC930">
        <v>9.1514095980443522E-2</v>
      </c>
      <c r="AD930">
        <v>0.3279661155404352</v>
      </c>
      <c r="AE930">
        <v>0.45790353074771772</v>
      </c>
      <c r="AG930">
        <v>0.7271919504863753</v>
      </c>
      <c r="AH930" t="s">
        <v>231</v>
      </c>
      <c r="AI930" s="1">
        <v>44136</v>
      </c>
      <c r="AJ930" t="s">
        <v>41</v>
      </c>
      <c r="AK930">
        <v>2</v>
      </c>
    </row>
    <row r="931" spans="1:37" x14ac:dyDescent="0.25">
      <c r="A931">
        <v>44134</v>
      </c>
      <c r="B931">
        <v>0.37645343756568822</v>
      </c>
      <c r="C931">
        <v>6.4408765335385545E-2</v>
      </c>
      <c r="D931">
        <v>1.4803348540650969E-2</v>
      </c>
      <c r="E931">
        <v>0.3891842890808988</v>
      </c>
      <c r="F931">
        <v>7.6238409403561538E-2</v>
      </c>
      <c r="G931">
        <v>0.94730609666658772</v>
      </c>
      <c r="H931">
        <v>0.23176352610657391</v>
      </c>
      <c r="I931">
        <v>9.4805701014120738E-2</v>
      </c>
      <c r="J931">
        <v>0.56271725666881922</v>
      </c>
      <c r="K931">
        <v>0.55621409245283027</v>
      </c>
      <c r="L931">
        <v>0.245778781173218</v>
      </c>
      <c r="M931">
        <v>6.9974580345452106E-2</v>
      </c>
      <c r="N931">
        <v>0.4789693026263851</v>
      </c>
      <c r="O931">
        <v>0.17518419035548211</v>
      </c>
      <c r="P931">
        <v>4.6027447837249671E-2</v>
      </c>
      <c r="Q931">
        <v>0.1029130292363013</v>
      </c>
      <c r="R931">
        <v>0.32578948818796288</v>
      </c>
      <c r="S931">
        <v>0.25992777250620708</v>
      </c>
      <c r="T931">
        <v>0.1603854472675868</v>
      </c>
      <c r="U931">
        <v>1.0952169709564251E-2</v>
      </c>
      <c r="V931">
        <v>0.16764250103255379</v>
      </c>
      <c r="W931">
        <v>2.9892397174642919E-2</v>
      </c>
      <c r="X931">
        <v>0.1228322118033274</v>
      </c>
      <c r="Y931">
        <v>2.891193966479238E-3</v>
      </c>
      <c r="Z931">
        <v>0.50032544077810437</v>
      </c>
      <c r="AA931">
        <v>0.35562741088025301</v>
      </c>
      <c r="AB931">
        <v>0.16923134367908241</v>
      </c>
      <c r="AC931">
        <v>6.1391928258842612E-2</v>
      </c>
      <c r="AD931">
        <v>0.32706604431760838</v>
      </c>
      <c r="AE931">
        <v>0.27294263339471359</v>
      </c>
      <c r="AF931">
        <v>0.3643710537553228</v>
      </c>
      <c r="AG931">
        <v>0.22902963716685321</v>
      </c>
      <c r="AH931" t="s">
        <v>232</v>
      </c>
      <c r="AI931" s="1">
        <v>44105</v>
      </c>
      <c r="AJ931" t="s">
        <v>43</v>
      </c>
      <c r="AK931">
        <v>30</v>
      </c>
    </row>
    <row r="932" spans="1:37" x14ac:dyDescent="0.25">
      <c r="A932">
        <v>44133</v>
      </c>
      <c r="B932">
        <v>0.77851821768092777</v>
      </c>
      <c r="C932">
        <v>1.0262539796248289</v>
      </c>
      <c r="D932">
        <v>0.25645168635292243</v>
      </c>
      <c r="E932">
        <v>0.18768793067259579</v>
      </c>
      <c r="F932">
        <v>0.59195179129931286</v>
      </c>
      <c r="G932">
        <v>0.16879477444197449</v>
      </c>
      <c r="H932">
        <v>0.14217279989663581</v>
      </c>
      <c r="I932">
        <v>0.4618416211990487</v>
      </c>
      <c r="J932">
        <v>0.1269054618531765</v>
      </c>
      <c r="K932">
        <v>0.91002233959413381</v>
      </c>
      <c r="L932">
        <v>9.8872333070375615E-2</v>
      </c>
      <c r="M932">
        <v>0.13495905010115089</v>
      </c>
      <c r="N932">
        <v>0.48788139683220888</v>
      </c>
      <c r="O932">
        <v>1.3732009689884921</v>
      </c>
      <c r="P932">
        <v>7.7343033616329576E-2</v>
      </c>
      <c r="Q932">
        <v>0.35038983954327663</v>
      </c>
      <c r="R932">
        <v>4.6797371402668507E-2</v>
      </c>
      <c r="S932">
        <v>0.27692240346341362</v>
      </c>
      <c r="T932">
        <v>0.2238440869191245</v>
      </c>
      <c r="U932">
        <v>0.49055231457557957</v>
      </c>
      <c r="V932">
        <v>0.16234759003827129</v>
      </c>
      <c r="W932">
        <v>0.40390466060148972</v>
      </c>
      <c r="X932">
        <v>0.72058602398810367</v>
      </c>
      <c r="Y932">
        <v>0.21102666584659341</v>
      </c>
      <c r="Z932">
        <v>0.57890431830087186</v>
      </c>
      <c r="AA932">
        <v>0.83470894203195956</v>
      </c>
      <c r="AB932">
        <v>0.4803243477640004</v>
      </c>
      <c r="AC932">
        <v>0.22341416559595381</v>
      </c>
      <c r="AD932">
        <v>0.27549050679818438</v>
      </c>
      <c r="AE932">
        <v>0.35814701932351101</v>
      </c>
      <c r="AF932">
        <v>0.60551557737543704</v>
      </c>
      <c r="AG932">
        <v>0.73006999928577831</v>
      </c>
      <c r="AH932" t="s">
        <v>232</v>
      </c>
      <c r="AI932" s="1">
        <v>44105</v>
      </c>
      <c r="AJ932" t="s">
        <v>38</v>
      </c>
      <c r="AK932">
        <v>29</v>
      </c>
    </row>
    <row r="933" spans="1:37" x14ac:dyDescent="0.25">
      <c r="A933">
        <v>44132</v>
      </c>
      <c r="B933">
        <v>0.120290983034007</v>
      </c>
      <c r="C933">
        <v>2.3909211547883829E-5</v>
      </c>
      <c r="D933">
        <v>0</v>
      </c>
      <c r="E933">
        <v>3.0549574781465989E-2</v>
      </c>
      <c r="F933">
        <v>3.4796045559526999E-2</v>
      </c>
      <c r="G933">
        <v>0.2094254354747199</v>
      </c>
      <c r="H933">
        <v>2.1369250118279028E-3</v>
      </c>
      <c r="I933">
        <v>1.060358001408189E-2</v>
      </c>
      <c r="J933">
        <v>4.9029976427084315E-4</v>
      </c>
      <c r="K933">
        <v>1.4430641288488521E-2</v>
      </c>
      <c r="L933">
        <v>7.220693682058181E-3</v>
      </c>
      <c r="M933">
        <v>1.142358157855539E-3</v>
      </c>
      <c r="N933">
        <v>2.5057806930680101E-2</v>
      </c>
      <c r="O933">
        <v>2.937269449077326E-2</v>
      </c>
      <c r="P933">
        <v>0.34836087239366531</v>
      </c>
      <c r="Q933">
        <v>9.0702159883833552E-2</v>
      </c>
      <c r="R933">
        <v>2.238626521154528E-4</v>
      </c>
      <c r="S933">
        <v>7.8331721779805075E-2</v>
      </c>
      <c r="T933">
        <v>2.842467099061434E-2</v>
      </c>
      <c r="U933">
        <v>2.3490270362084911E-4</v>
      </c>
      <c r="V933">
        <v>0.23867467871045481</v>
      </c>
      <c r="W933">
        <v>9.7495591000275952E-3</v>
      </c>
      <c r="X933">
        <v>6.2784998267724879E-2</v>
      </c>
      <c r="Y933">
        <v>8.1431770751128204E-5</v>
      </c>
      <c r="Z933">
        <v>0.1156871237254577</v>
      </c>
      <c r="AA933">
        <v>6.0693575809561397E-2</v>
      </c>
      <c r="AB933">
        <v>9.3254991594445211E-2</v>
      </c>
      <c r="AC933">
        <v>1.0684484720385129E-3</v>
      </c>
      <c r="AD933">
        <v>2.340300950053481E-2</v>
      </c>
      <c r="AE933">
        <v>1.410779625613523E-2</v>
      </c>
      <c r="AF933">
        <v>0.1254449557035956</v>
      </c>
      <c r="AG933">
        <v>0.10220718786018231</v>
      </c>
      <c r="AH933" t="s">
        <v>232</v>
      </c>
      <c r="AI933" s="1">
        <v>44105</v>
      </c>
      <c r="AJ933" t="s">
        <v>39</v>
      </c>
      <c r="AK933">
        <v>28</v>
      </c>
    </row>
    <row r="934" spans="1:37" x14ac:dyDescent="0.25">
      <c r="A934">
        <v>44131</v>
      </c>
      <c r="B934">
        <v>0.30681493640130553</v>
      </c>
      <c r="C934">
        <v>8.5896471422396703E-3</v>
      </c>
      <c r="D934">
        <v>0.17001421060566771</v>
      </c>
      <c r="E934">
        <v>0.1020808250761486</v>
      </c>
      <c r="F934">
        <v>5.85894997273455E-2</v>
      </c>
      <c r="G934">
        <v>0.37716895690440089</v>
      </c>
      <c r="H934">
        <v>1.8355871364756211E-2</v>
      </c>
      <c r="I934">
        <v>0.2037546223888661</v>
      </c>
      <c r="J934">
        <v>5.1140279291824062E-2</v>
      </c>
      <c r="K934">
        <v>1.8577023781462859E-4</v>
      </c>
      <c r="L934">
        <v>5.6019420952225889E-2</v>
      </c>
      <c r="M934">
        <v>1.920252694729091E-2</v>
      </c>
      <c r="N934">
        <v>9.8551065240189625E-3</v>
      </c>
      <c r="O934">
        <v>1.8134964742545188E-2</v>
      </c>
      <c r="P934">
        <v>0.44794129639626312</v>
      </c>
      <c r="Q934">
        <v>5.3649804176678639E-2</v>
      </c>
      <c r="R934">
        <v>0.1120849914117862</v>
      </c>
      <c r="S934">
        <v>1.610730155802629</v>
      </c>
      <c r="T934">
        <v>3.1590196495269778E-2</v>
      </c>
      <c r="U934">
        <v>6.0083767829915129E-3</v>
      </c>
      <c r="V934">
        <v>8.4744181764982232E-2</v>
      </c>
      <c r="W934">
        <v>1.5134893937239531E-2</v>
      </c>
      <c r="X934">
        <v>8.214531141027781E-2</v>
      </c>
      <c r="Y934">
        <v>1.754958608673566E-3</v>
      </c>
      <c r="Z934">
        <v>0.33753831645648669</v>
      </c>
      <c r="AA934">
        <v>8.9733420525504676E-2</v>
      </c>
      <c r="AB934">
        <v>4.695274991390861E-2</v>
      </c>
      <c r="AC934">
        <v>3.8991507426163093E-2</v>
      </c>
      <c r="AD934">
        <v>4.9132399773233207E-2</v>
      </c>
      <c r="AE934">
        <v>0.14005195496927919</v>
      </c>
      <c r="AF934">
        <v>0.10920453886378</v>
      </c>
      <c r="AG934">
        <v>0.28109792094888952</v>
      </c>
      <c r="AH934" t="s">
        <v>232</v>
      </c>
      <c r="AI934" s="1">
        <v>44105</v>
      </c>
      <c r="AJ934" t="s">
        <v>40</v>
      </c>
      <c r="AK934">
        <v>27</v>
      </c>
    </row>
    <row r="935" spans="1:37" x14ac:dyDescent="0.25">
      <c r="A935">
        <v>44130</v>
      </c>
      <c r="B935">
        <v>0.2247997332257414</v>
      </c>
      <c r="C935">
        <v>0.41306192203598879</v>
      </c>
      <c r="D935">
        <v>0</v>
      </c>
      <c r="E935">
        <v>1.5680295494738788E-2</v>
      </c>
      <c r="F935">
        <v>6.4679100515426344E-2</v>
      </c>
      <c r="G935">
        <v>0.31784836206985573</v>
      </c>
      <c r="H935">
        <v>9.5336778791648591E-2</v>
      </c>
      <c r="I935">
        <v>0.5102671935389993</v>
      </c>
      <c r="J935">
        <v>7.4713136468086999E-2</v>
      </c>
      <c r="K935">
        <v>0.43919267784352012</v>
      </c>
      <c r="L935">
        <v>1.354163881831698E-3</v>
      </c>
      <c r="M935">
        <v>4.0447803770309954E-3</v>
      </c>
      <c r="N935">
        <v>0.17807148348247531</v>
      </c>
      <c r="O935">
        <v>5.0980949069509476E-3</v>
      </c>
      <c r="P935">
        <v>0.13632711183088311</v>
      </c>
      <c r="Q935">
        <v>1.3866052650214299E-2</v>
      </c>
      <c r="R935">
        <v>6.4323308143518683E-4</v>
      </c>
      <c r="S935">
        <v>7.6564222939229251E-2</v>
      </c>
      <c r="T935">
        <v>6.9021966250144465E-2</v>
      </c>
      <c r="U935">
        <v>2.301519044110913E-2</v>
      </c>
      <c r="V935">
        <v>0.10985753884325949</v>
      </c>
      <c r="W935">
        <v>0.52942071499263577</v>
      </c>
      <c r="X935">
        <v>0.14827066890928231</v>
      </c>
      <c r="Y935">
        <v>2.8355722937334019E-2</v>
      </c>
      <c r="Z935">
        <v>0.23892239863380779</v>
      </c>
      <c r="AA935">
        <v>0.37667444936341388</v>
      </c>
      <c r="AB935">
        <v>5.2241888938439333E-2</v>
      </c>
      <c r="AC935">
        <v>9.1790834042652283E-3</v>
      </c>
      <c r="AD935">
        <v>1.967149415947932E-2</v>
      </c>
      <c r="AE935">
        <v>4.9456001356647968E-2</v>
      </c>
      <c r="AF935">
        <v>0.1194562099511703</v>
      </c>
      <c r="AG935">
        <v>0.736164116634905</v>
      </c>
      <c r="AH935" t="s">
        <v>232</v>
      </c>
      <c r="AI935" s="1">
        <v>44105</v>
      </c>
      <c r="AJ935" t="s">
        <v>41</v>
      </c>
      <c r="AK935">
        <v>26</v>
      </c>
    </row>
    <row r="936" spans="1:37" x14ac:dyDescent="0.25">
      <c r="A936">
        <v>44127</v>
      </c>
      <c r="B936">
        <v>0.84450589374284646</v>
      </c>
      <c r="C936">
        <v>0.19326478860110979</v>
      </c>
      <c r="D936">
        <v>4.4237573840347169E-2</v>
      </c>
      <c r="E936">
        <v>0.34417910177188288</v>
      </c>
      <c r="F936">
        <v>0.33091704669625832</v>
      </c>
      <c r="G936">
        <v>0.39856258019979568</v>
      </c>
      <c r="H936">
        <v>0.4327899810913387</v>
      </c>
      <c r="I936">
        <v>0.12658556335429219</v>
      </c>
      <c r="J936">
        <v>0.4252984968229368</v>
      </c>
      <c r="K936">
        <v>0.1135080383754844</v>
      </c>
      <c r="L936">
        <v>0.1949226731971955</v>
      </c>
      <c r="M936">
        <v>4.6042914324127557E-3</v>
      </c>
      <c r="N936">
        <v>1.519602330012809</v>
      </c>
      <c r="O936">
        <v>1.090858704039843</v>
      </c>
      <c r="P936">
        <v>1.5939527543840311</v>
      </c>
      <c r="Q936">
        <v>0.15951065807085521</v>
      </c>
      <c r="R936">
        <v>1.157501083610131E-3</v>
      </c>
      <c r="S936">
        <v>0.68854069115213756</v>
      </c>
      <c r="T936">
        <v>0.64179442947870746</v>
      </c>
      <c r="U936">
        <v>0.2403789047829249</v>
      </c>
      <c r="V936">
        <v>0.31376820178199172</v>
      </c>
      <c r="W936">
        <v>0.33420847987258728</v>
      </c>
      <c r="X936">
        <v>0.55769242976478028</v>
      </c>
      <c r="Y936">
        <v>0.16041892136124461</v>
      </c>
      <c r="Z936">
        <v>0.56037533302679832</v>
      </c>
      <c r="AA936">
        <v>1.0678773437897591</v>
      </c>
      <c r="AB936">
        <v>0.57305756964351628</v>
      </c>
      <c r="AC936">
        <v>0.1133463967448214</v>
      </c>
      <c r="AD936">
        <v>1.1582631123473801</v>
      </c>
      <c r="AE936">
        <v>0.27062604704151833</v>
      </c>
      <c r="AF936">
        <v>0.63939780093221754</v>
      </c>
      <c r="AG936">
        <v>0.9297273108363785</v>
      </c>
      <c r="AH936" t="s">
        <v>233</v>
      </c>
      <c r="AI936" s="1">
        <v>44105</v>
      </c>
      <c r="AJ936" t="s">
        <v>43</v>
      </c>
      <c r="AK936">
        <v>23</v>
      </c>
    </row>
    <row r="937" spans="1:37" x14ac:dyDescent="0.25">
      <c r="A937">
        <v>44126</v>
      </c>
      <c r="B937">
        <v>0.80874008384048923</v>
      </c>
      <c r="C937">
        <v>0.98201993716948266</v>
      </c>
      <c r="D937">
        <v>0.73744762938676622</v>
      </c>
      <c r="E937">
        <v>0.56979939737103591</v>
      </c>
      <c r="F937">
        <v>7.1004972791421705E-2</v>
      </c>
      <c r="G937">
        <v>1.073339011224631</v>
      </c>
      <c r="H937">
        <v>1.5774070925349131</v>
      </c>
      <c r="I937">
        <v>0.1600513755246018</v>
      </c>
      <c r="J937">
        <v>0.25772414696727702</v>
      </c>
      <c r="K937">
        <v>3.9953365303243768E-2</v>
      </c>
      <c r="L937">
        <v>0.39144156666294139</v>
      </c>
      <c r="M937">
        <v>0.13984976735462551</v>
      </c>
      <c r="N937">
        <v>1.76548603886196</v>
      </c>
      <c r="O937">
        <v>0.4514013572581978</v>
      </c>
      <c r="P937">
        <v>0.2140390224092657</v>
      </c>
      <c r="Q937">
        <v>0.42517536893930741</v>
      </c>
      <c r="R937">
        <v>3.2103422878531022E-3</v>
      </c>
      <c r="S937">
        <v>0.20383079066623799</v>
      </c>
      <c r="T937">
        <v>0.34637352277873551</v>
      </c>
      <c r="U937">
        <v>0.78695932832954107</v>
      </c>
      <c r="V937">
        <v>8.2242720259504645E-2</v>
      </c>
      <c r="W937">
        <v>0.20518614619641479</v>
      </c>
      <c r="X937">
        <v>0.40899230560624861</v>
      </c>
      <c r="Y937">
        <v>0.1116544874767571</v>
      </c>
      <c r="Z937">
        <v>0.97775130323442239</v>
      </c>
      <c r="AA937">
        <v>0.78771057249242438</v>
      </c>
      <c r="AB937">
        <v>0.54055095495925665</v>
      </c>
      <c r="AC937">
        <v>0.28365806692668261</v>
      </c>
      <c r="AD937">
        <v>1.0706641027336219</v>
      </c>
      <c r="AE937">
        <v>0.34913348310266368</v>
      </c>
      <c r="AF937">
        <v>0.73320525034851114</v>
      </c>
      <c r="AG937">
        <v>0.87650757290826942</v>
      </c>
      <c r="AH937" t="s">
        <v>233</v>
      </c>
      <c r="AI937" s="1">
        <v>44105</v>
      </c>
      <c r="AJ937" t="s">
        <v>38</v>
      </c>
      <c r="AK937">
        <v>22</v>
      </c>
    </row>
    <row r="938" spans="1:37" x14ac:dyDescent="0.25">
      <c r="A938">
        <v>44125</v>
      </c>
      <c r="C938">
        <v>1.2233776313522161E-4</v>
      </c>
      <c r="D938">
        <v>2.1447045048897238E-2</v>
      </c>
      <c r="E938">
        <v>0.1640316754456318</v>
      </c>
      <c r="F938">
        <v>0.38667737647678929</v>
      </c>
      <c r="G938">
        <v>0.18768759502892909</v>
      </c>
      <c r="I938">
        <v>0.38516893712047651</v>
      </c>
      <c r="J938">
        <v>0.27355992191145362</v>
      </c>
      <c r="K938">
        <v>5.1994108107439513E-2</v>
      </c>
      <c r="L938">
        <v>0.1212757601726448</v>
      </c>
      <c r="M938">
        <v>0</v>
      </c>
      <c r="N938">
        <v>0.68179926678238567</v>
      </c>
      <c r="O938">
        <v>4.3662428568810932E-2</v>
      </c>
      <c r="P938">
        <v>6.2376812877878322E-2</v>
      </c>
      <c r="Q938">
        <v>6.7288155921941817E-2</v>
      </c>
      <c r="R938">
        <v>0.50907589226404704</v>
      </c>
      <c r="S938">
        <v>4.3160502163668749E-2</v>
      </c>
      <c r="T938">
        <v>8.4539843275773907E-2</v>
      </c>
      <c r="U938">
        <v>0</v>
      </c>
      <c r="V938">
        <v>9.8204095448612447E-4</v>
      </c>
      <c r="W938">
        <v>0.69232389965560259</v>
      </c>
      <c r="X938">
        <v>5.4619703985663418E-2</v>
      </c>
      <c r="Y938">
        <v>0.14242338800930421</v>
      </c>
      <c r="Z938">
        <v>0.26117024258807447</v>
      </c>
      <c r="AA938">
        <v>0.36639810628509267</v>
      </c>
      <c r="AC938">
        <v>4.903572813609456E-2</v>
      </c>
      <c r="AD938">
        <v>2.8522101572422211E-2</v>
      </c>
      <c r="AE938">
        <v>2.810698073979552E-2</v>
      </c>
      <c r="AF938">
        <v>0.52253451446147448</v>
      </c>
      <c r="AH938" t="s">
        <v>233</v>
      </c>
      <c r="AI938" s="1">
        <v>44105</v>
      </c>
      <c r="AJ938" t="s">
        <v>39</v>
      </c>
      <c r="AK938">
        <v>21</v>
      </c>
    </row>
    <row r="939" spans="1:37" x14ac:dyDescent="0.25">
      <c r="A939">
        <v>44124</v>
      </c>
      <c r="B939">
        <v>0.70811441367797689</v>
      </c>
      <c r="C939">
        <v>4.5617548788887347E-3</v>
      </c>
      <c r="D939">
        <v>9.8282352503573037E-3</v>
      </c>
      <c r="E939">
        <v>0.36900147400724842</v>
      </c>
      <c r="F939">
        <v>0.16973444681592381</v>
      </c>
      <c r="G939">
        <v>0.72153707294870406</v>
      </c>
      <c r="H939">
        <v>0.15546419987173379</v>
      </c>
      <c r="I939">
        <v>3.345473831360918</v>
      </c>
      <c r="J939">
        <v>0.54492105542628999</v>
      </c>
      <c r="K939">
        <v>1.9867714062142501</v>
      </c>
      <c r="L939">
        <v>3.2144557721453578E-4</v>
      </c>
      <c r="M939">
        <v>0.29997411660009587</v>
      </c>
      <c r="N939">
        <v>0.24188438894557779</v>
      </c>
      <c r="O939">
        <v>0.37057688501313751</v>
      </c>
      <c r="P939">
        <v>0.35351862687916219</v>
      </c>
      <c r="Q939">
        <v>0.46021629755333959</v>
      </c>
      <c r="R939">
        <v>1.6611168613053021E-3</v>
      </c>
      <c r="S939">
        <v>0.3464049667645312</v>
      </c>
      <c r="T939">
        <v>0.10543295620084681</v>
      </c>
      <c r="U939">
        <v>0.14650381460642189</v>
      </c>
      <c r="V939">
        <v>0.20880464856331671</v>
      </c>
      <c r="W939">
        <v>0.33262237983342591</v>
      </c>
      <c r="X939">
        <v>0.22397850986081891</v>
      </c>
      <c r="Y939">
        <v>3.004106361532171E-2</v>
      </c>
      <c r="Z939">
        <v>0.66559988122700109</v>
      </c>
      <c r="AA939">
        <v>0.98744183870145974</v>
      </c>
      <c r="AB939">
        <v>0.28373143044289889</v>
      </c>
      <c r="AC939">
        <v>9.660047358632684E-2</v>
      </c>
      <c r="AD939">
        <v>0.52652675821705142</v>
      </c>
      <c r="AE939">
        <v>0.41668868466034792</v>
      </c>
      <c r="AF939">
        <v>0.5086600723727247</v>
      </c>
      <c r="AG939">
        <v>0.72548554540248589</v>
      </c>
      <c r="AH939" t="s">
        <v>233</v>
      </c>
      <c r="AI939" s="1">
        <v>44105</v>
      </c>
      <c r="AJ939" t="s">
        <v>40</v>
      </c>
      <c r="AK939">
        <v>20</v>
      </c>
    </row>
    <row r="940" spans="1:37" x14ac:dyDescent="0.25">
      <c r="A940">
        <v>44123</v>
      </c>
      <c r="B940">
        <v>0.54346303650916028</v>
      </c>
      <c r="C940">
        <v>3.8545041686340411E-3</v>
      </c>
      <c r="D940">
        <v>1.396914086247891E-3</v>
      </c>
      <c r="E940">
        <v>0.25151942480529188</v>
      </c>
      <c r="F940">
        <v>4.4264038169702258E-2</v>
      </c>
      <c r="G940">
        <v>0.52711576511630553</v>
      </c>
      <c r="H940">
        <v>1.1800815504255311</v>
      </c>
      <c r="I940">
        <v>1.3947899897040299</v>
      </c>
      <c r="J940">
        <v>1.7814740435477571E-3</v>
      </c>
      <c r="K940">
        <v>0.32519646258620699</v>
      </c>
      <c r="L940">
        <v>4.6426227112720394E-3</v>
      </c>
      <c r="M940">
        <v>3.787562799979164E-2</v>
      </c>
      <c r="N940">
        <v>0.42383750667775871</v>
      </c>
      <c r="O940">
        <v>0.57845727758971011</v>
      </c>
      <c r="P940">
        <v>4.6552963376649652E-2</v>
      </c>
      <c r="Q940">
        <v>0.11302993036318219</v>
      </c>
      <c r="R940">
        <v>1.7764749538334779E-2</v>
      </c>
      <c r="S940">
        <v>5.1638494055166073E-2</v>
      </c>
      <c r="T940">
        <v>0.39832732811850918</v>
      </c>
      <c r="U940">
        <v>8.2464199051924369E-2</v>
      </c>
      <c r="V940">
        <v>0.20869783937555181</v>
      </c>
      <c r="W940">
        <v>0.70571330108502472</v>
      </c>
      <c r="X940">
        <v>0.1865339803514266</v>
      </c>
      <c r="Y940">
        <v>1.3849854042659929E-2</v>
      </c>
      <c r="Z940">
        <v>0.33100472195087938</v>
      </c>
      <c r="AA940">
        <v>0.45860982678452239</v>
      </c>
      <c r="AB940">
        <v>0.40580718621695822</v>
      </c>
      <c r="AC940">
        <v>2.019755494410503E-2</v>
      </c>
      <c r="AD940">
        <v>0.11041409834594131</v>
      </c>
      <c r="AE940">
        <v>0.30280932331340588</v>
      </c>
      <c r="AF940">
        <v>0.56585031699005783</v>
      </c>
      <c r="AG940">
        <v>0.37827963410533438</v>
      </c>
      <c r="AH940" t="s">
        <v>233</v>
      </c>
      <c r="AI940" s="1">
        <v>44105</v>
      </c>
      <c r="AJ940" t="s">
        <v>41</v>
      </c>
      <c r="AK940">
        <v>19</v>
      </c>
    </row>
    <row r="941" spans="1:37" x14ac:dyDescent="0.25">
      <c r="A941">
        <v>44120</v>
      </c>
      <c r="B941">
        <v>0.39717181212507657</v>
      </c>
      <c r="C941">
        <v>0.21259213659365411</v>
      </c>
      <c r="D941">
        <v>1.365077001668369E-2</v>
      </c>
      <c r="E941">
        <v>0.18622621655671881</v>
      </c>
      <c r="F941">
        <v>0.32909389282438428</v>
      </c>
      <c r="G941">
        <v>2.261009222046205E-2</v>
      </c>
      <c r="H941">
        <v>0.18916925872814411</v>
      </c>
      <c r="I941">
        <v>0.41300919574371969</v>
      </c>
      <c r="J941">
        <v>0.29440982287634831</v>
      </c>
      <c r="K941">
        <v>0.57320247943916713</v>
      </c>
      <c r="L941">
        <v>4.7530245211584263E-2</v>
      </c>
      <c r="M941">
        <v>4.6532902832513448E-2</v>
      </c>
      <c r="N941">
        <v>0.41808526831759119</v>
      </c>
      <c r="O941">
        <v>1.1017437217551911</v>
      </c>
      <c r="P941">
        <v>5.3809265122827583E-2</v>
      </c>
      <c r="Q941">
        <v>0.1782970767820917</v>
      </c>
      <c r="R941">
        <v>9.130152718895089E-2</v>
      </c>
      <c r="S941">
        <v>0.1338548583422132</v>
      </c>
      <c r="T941">
        <v>7.9848960250292797E-2</v>
      </c>
      <c r="U941">
        <v>0.55699542672420332</v>
      </c>
      <c r="V941">
        <v>0.89272427807616561</v>
      </c>
      <c r="W941">
        <v>7.5826883060703149E-2</v>
      </c>
      <c r="X941">
        <v>0.2243099003164421</v>
      </c>
      <c r="Y941">
        <v>1.084850393331166E-4</v>
      </c>
      <c r="Z941">
        <v>0.32203657954887238</v>
      </c>
      <c r="AA941">
        <v>0.37328754697755662</v>
      </c>
      <c r="AB941">
        <v>0.43428639719481182</v>
      </c>
      <c r="AC941">
        <v>2.1671319195370711E-2</v>
      </c>
      <c r="AD941">
        <v>0.45268506839062211</v>
      </c>
      <c r="AE941">
        <v>0.26092536265939642</v>
      </c>
      <c r="AF941">
        <v>0.45548043035494012</v>
      </c>
      <c r="AG941">
        <v>7.7575815655840749E-2</v>
      </c>
      <c r="AH941" t="s">
        <v>234</v>
      </c>
      <c r="AI941" s="1">
        <v>44105</v>
      </c>
      <c r="AJ941" t="s">
        <v>43</v>
      </c>
      <c r="AK941">
        <v>16</v>
      </c>
    </row>
    <row r="942" spans="1:37" x14ac:dyDescent="0.25">
      <c r="A942">
        <v>44119</v>
      </c>
      <c r="B942">
        <v>0.53704676938314733</v>
      </c>
      <c r="C942">
        <v>1.0028163682014261E-2</v>
      </c>
      <c r="D942">
        <v>2.0367158526580381E-3</v>
      </c>
      <c r="E942">
        <v>8.4484017915451168E-2</v>
      </c>
      <c r="F942">
        <v>0.43072874464277872</v>
      </c>
      <c r="G942">
        <v>0.25831129553415011</v>
      </c>
      <c r="H942">
        <v>0.32697369858572178</v>
      </c>
      <c r="I942">
        <v>0.1467769480457774</v>
      </c>
      <c r="J942">
        <v>6.1862035722484168E-4</v>
      </c>
      <c r="K942">
        <v>4.219244505758799E-3</v>
      </c>
      <c r="L942">
        <v>0.37209341329338491</v>
      </c>
      <c r="M942">
        <v>3.8664786512236628E-2</v>
      </c>
      <c r="N942">
        <v>3.4710626600339807E-2</v>
      </c>
      <c r="O942">
        <v>0.24707718414616259</v>
      </c>
      <c r="P942">
        <v>0.46832979061843599</v>
      </c>
      <c r="Q942">
        <v>0.58467237100422065</v>
      </c>
      <c r="R942">
        <v>4.458280793303427E-2</v>
      </c>
      <c r="S942">
        <v>5.013727378136883</v>
      </c>
      <c r="T942">
        <v>0.45143897615391099</v>
      </c>
      <c r="U942">
        <v>1.8089296356747379E-2</v>
      </c>
      <c r="V942">
        <v>1.26847038839407E-2</v>
      </c>
      <c r="W942">
        <v>6.6102519285782734E-5</v>
      </c>
      <c r="X942">
        <v>0.14397037483679659</v>
      </c>
      <c r="Y942">
        <v>0.10868910812995849</v>
      </c>
      <c r="Z942">
        <v>0.31770755450414129</v>
      </c>
      <c r="AA942">
        <v>0.1041111844466555</v>
      </c>
      <c r="AB942">
        <v>0.479601102051882</v>
      </c>
      <c r="AC942">
        <v>0.1018063772132027</v>
      </c>
      <c r="AD942">
        <v>0.32513080822983048</v>
      </c>
      <c r="AE942">
        <v>0.87538651209639395</v>
      </c>
      <c r="AF942">
        <v>0.22409008078752801</v>
      </c>
      <c r="AG942">
        <v>0.1306284373682732</v>
      </c>
      <c r="AH942" t="s">
        <v>234</v>
      </c>
      <c r="AI942" s="1">
        <v>44105</v>
      </c>
      <c r="AJ942" t="s">
        <v>38</v>
      </c>
      <c r="AK942">
        <v>15</v>
      </c>
    </row>
    <row r="943" spans="1:37" x14ac:dyDescent="0.25">
      <c r="A943">
        <v>44118</v>
      </c>
      <c r="B943">
        <v>0.323038767835023</v>
      </c>
      <c r="C943">
        <v>4.0853059394229417E-2</v>
      </c>
      <c r="D943">
        <v>0.10873186766306769</v>
      </c>
      <c r="E943">
        <v>0.15798194189055709</v>
      </c>
      <c r="F943">
        <v>0.1432537171194834</v>
      </c>
      <c r="G943">
        <v>0.63239967253832485</v>
      </c>
      <c r="H943">
        <v>3.5373206065644591E-2</v>
      </c>
      <c r="I943">
        <v>0.2413992146561566</v>
      </c>
      <c r="J943">
        <v>6.1912645311546499E-2</v>
      </c>
      <c r="K943">
        <v>0.40070443376538928</v>
      </c>
      <c r="L943">
        <v>7.6032241355323507E-2</v>
      </c>
      <c r="M943">
        <v>5.7554520812750087E-2</v>
      </c>
      <c r="N943">
        <v>8.3597466198233508E-2</v>
      </c>
      <c r="O943">
        <v>0.22324355301902921</v>
      </c>
      <c r="P943">
        <v>0.1236694536592637</v>
      </c>
      <c r="Q943">
        <v>0.66032080824896178</v>
      </c>
      <c r="R943">
        <v>1.6612947432676231E-2</v>
      </c>
      <c r="S943">
        <v>9.2555875840383703E-2</v>
      </c>
      <c r="T943">
        <v>0.1350079617476585</v>
      </c>
      <c r="U943">
        <v>4.8037137417250429E-4</v>
      </c>
      <c r="V943">
        <v>2.6365165121442349E-2</v>
      </c>
      <c r="W943">
        <v>0.98676806962188401</v>
      </c>
      <c r="X943">
        <v>0.233767460416308</v>
      </c>
      <c r="Y943">
        <v>4.0908852897185322E-2</v>
      </c>
      <c r="Z943">
        <v>0.41178719655913132</v>
      </c>
      <c r="AA943">
        <v>0.15930020386314439</v>
      </c>
      <c r="AB943">
        <v>0.2455486877830291</v>
      </c>
      <c r="AC943">
        <v>8.6070612453572379E-2</v>
      </c>
      <c r="AD943">
        <v>1.343709336625355</v>
      </c>
      <c r="AE943">
        <v>0.23954634454616641</v>
      </c>
      <c r="AF943">
        <v>0.19891014070492871</v>
      </c>
      <c r="AG943">
        <v>0.27142904427969089</v>
      </c>
      <c r="AH943" t="s">
        <v>234</v>
      </c>
      <c r="AI943" s="1">
        <v>44105</v>
      </c>
      <c r="AJ943" t="s">
        <v>39</v>
      </c>
      <c r="AK943">
        <v>14</v>
      </c>
    </row>
    <row r="944" spans="1:37" x14ac:dyDescent="0.25">
      <c r="A944">
        <v>44117</v>
      </c>
      <c r="B944">
        <v>0.37495077230103879</v>
      </c>
      <c r="C944">
        <v>0.1059943143557415</v>
      </c>
      <c r="D944">
        <v>0.34285933438236699</v>
      </c>
      <c r="E944">
        <v>0.14576774772676221</v>
      </c>
      <c r="F944">
        <v>3.9810531917397363E-2</v>
      </c>
      <c r="G944">
        <v>0.33204485541183137</v>
      </c>
      <c r="H944">
        <v>4.6057315285256271E-2</v>
      </c>
      <c r="I944">
        <v>0.19012639135234641</v>
      </c>
      <c r="J944">
        <v>5.1735809195772843E-2</v>
      </c>
      <c r="K944">
        <v>0.3141569251674684</v>
      </c>
      <c r="L944">
        <v>0.26245962821489949</v>
      </c>
      <c r="M944">
        <v>2.3702091860007761E-2</v>
      </c>
      <c r="N944">
        <v>0.20366487959629831</v>
      </c>
      <c r="O944">
        <v>0.44957139266872631</v>
      </c>
      <c r="P944">
        <v>4.0360585999233657E-3</v>
      </c>
      <c r="Q944">
        <v>0.23834723923596729</v>
      </c>
      <c r="R944">
        <v>0.1163131226321558</v>
      </c>
      <c r="S944">
        <v>9.4162569071239172E-3</v>
      </c>
      <c r="T944">
        <v>0.19300849081474319</v>
      </c>
      <c r="U944">
        <v>0.1116022563662513</v>
      </c>
      <c r="V944">
        <v>0.21457435578084591</v>
      </c>
      <c r="W944">
        <v>0.60658143596823422</v>
      </c>
      <c r="X944">
        <v>0.45196313035499353</v>
      </c>
      <c r="Y944">
        <v>2.6937308281556618E-2</v>
      </c>
      <c r="Z944">
        <v>0.35726620927236402</v>
      </c>
      <c r="AA944">
        <v>0.1582211290277776</v>
      </c>
      <c r="AB944">
        <v>0.2182651791274175</v>
      </c>
      <c r="AC944">
        <v>0.24069525605552919</v>
      </c>
      <c r="AD944">
        <v>0.26829759866726849</v>
      </c>
      <c r="AE944">
        <v>0.1279153051660909</v>
      </c>
      <c r="AF944">
        <v>0.43909751364028332</v>
      </c>
      <c r="AG944">
        <v>0.27417696931534508</v>
      </c>
      <c r="AH944" t="s">
        <v>234</v>
      </c>
      <c r="AI944" s="1">
        <v>44105</v>
      </c>
      <c r="AJ944" t="s">
        <v>40</v>
      </c>
      <c r="AK944">
        <v>13</v>
      </c>
    </row>
    <row r="945" spans="1:37" x14ac:dyDescent="0.25">
      <c r="A945">
        <v>44116</v>
      </c>
      <c r="B945">
        <v>0.28852140193965581</v>
      </c>
      <c r="C945">
        <v>4.1884680925436378E-4</v>
      </c>
      <c r="D945">
        <v>1.0030712408947191</v>
      </c>
      <c r="E945">
        <v>9.1888748712050619E-2</v>
      </c>
      <c r="F945">
        <v>1.808941541450599E-2</v>
      </c>
      <c r="G945">
        <v>0.19783998748760051</v>
      </c>
      <c r="H945">
        <v>7.8661024411814093E-2</v>
      </c>
      <c r="I945">
        <v>0.1516704538113019</v>
      </c>
      <c r="J945">
        <v>9.2723445821624563E-4</v>
      </c>
      <c r="K945">
        <v>1.120199088375682E-2</v>
      </c>
      <c r="L945">
        <v>0.32093740133782461</v>
      </c>
      <c r="M945">
        <v>8.064097746202456E-2</v>
      </c>
      <c r="N945">
        <v>1.8735635025752252E-2</v>
      </c>
      <c r="O945">
        <v>0.34697586834381111</v>
      </c>
      <c r="P945">
        <v>7.3344449367654038E-2</v>
      </c>
      <c r="Q945">
        <v>0.32092891992312772</v>
      </c>
      <c r="R945">
        <v>3.8541276038970762E-3</v>
      </c>
      <c r="S945">
        <v>3.2688154894161908E-2</v>
      </c>
      <c r="T945">
        <v>5.8238202372860128E-2</v>
      </c>
      <c r="U945">
        <v>3.8327453701823173E-2</v>
      </c>
      <c r="V945">
        <v>1.1643000117312339E-2</v>
      </c>
      <c r="W945">
        <v>1.036875395361525E-3</v>
      </c>
      <c r="X945">
        <v>0.2281930390888991</v>
      </c>
      <c r="Y945">
        <v>5.5192008721915379E-3</v>
      </c>
      <c r="Z945">
        <v>0.21835036583820289</v>
      </c>
      <c r="AA945">
        <v>0.1211520514265701</v>
      </c>
      <c r="AB945">
        <v>0.17710617860590511</v>
      </c>
      <c r="AC945">
        <v>0.38436826319029638</v>
      </c>
      <c r="AD945">
        <v>0.18038013586356119</v>
      </c>
      <c r="AE945">
        <v>0.2008223779427227</v>
      </c>
      <c r="AF945">
        <v>0.1039858354722516</v>
      </c>
      <c r="AG945">
        <v>0.45257388070304172</v>
      </c>
      <c r="AH945" t="s">
        <v>234</v>
      </c>
      <c r="AI945" s="1">
        <v>44105</v>
      </c>
      <c r="AJ945" t="s">
        <v>41</v>
      </c>
      <c r="AK945">
        <v>12</v>
      </c>
    </row>
    <row r="946" spans="1:37" x14ac:dyDescent="0.25">
      <c r="A946">
        <v>44113</v>
      </c>
      <c r="B946">
        <v>1.016697722635147</v>
      </c>
      <c r="C946">
        <v>0.1226072578299726</v>
      </c>
      <c r="D946">
        <v>0.12785716561997279</v>
      </c>
      <c r="E946">
        <v>0.451582601858729</v>
      </c>
      <c r="F946">
        <v>0.15970296181822499</v>
      </c>
      <c r="G946">
        <v>0.7857023973070919</v>
      </c>
      <c r="H946">
        <v>0.13239890817121161</v>
      </c>
      <c r="I946">
        <v>2.0414304855260732</v>
      </c>
      <c r="J946">
        <v>0.24242567602927911</v>
      </c>
      <c r="K946">
        <v>0.2222954957167888</v>
      </c>
      <c r="L946">
        <v>8.3317006683967673E-2</v>
      </c>
      <c r="M946">
        <v>2.050525017948009E-2</v>
      </c>
      <c r="N946">
        <v>0.40175108523781122</v>
      </c>
      <c r="O946">
        <v>2.7319708627400701</v>
      </c>
      <c r="P946">
        <v>0.24856151720540309</v>
      </c>
      <c r="Q946">
        <v>0.2707793108564383</v>
      </c>
      <c r="R946">
        <v>0.71849059808420734</v>
      </c>
      <c r="S946">
        <v>0.99624804213928408</v>
      </c>
      <c r="T946">
        <v>0.53076755827648259</v>
      </c>
      <c r="U946">
        <v>0.1091086855649895</v>
      </c>
      <c r="V946">
        <v>5.1934652706994234E-4</v>
      </c>
      <c r="W946">
        <v>0.33527651296077199</v>
      </c>
      <c r="X946">
        <v>0.13024823156671519</v>
      </c>
      <c r="Y946">
        <v>5.1197910767842643E-2</v>
      </c>
      <c r="Z946">
        <v>0.83051616011923257</v>
      </c>
      <c r="AA946">
        <v>0.64721753997130116</v>
      </c>
      <c r="AB946">
        <v>0.75403437344416802</v>
      </c>
      <c r="AC946">
        <v>5.9628260567868782E-2</v>
      </c>
      <c r="AD946">
        <v>0.62458828582707782</v>
      </c>
      <c r="AE946">
        <v>0.38294025988845959</v>
      </c>
      <c r="AF946">
        <v>1.365709014826324</v>
      </c>
      <c r="AG946">
        <v>0.45738316403751922</v>
      </c>
      <c r="AH946" t="s">
        <v>235</v>
      </c>
      <c r="AI946" s="1">
        <v>44105</v>
      </c>
      <c r="AJ946" t="s">
        <v>43</v>
      </c>
      <c r="AK946">
        <v>9</v>
      </c>
    </row>
    <row r="947" spans="1:37" x14ac:dyDescent="0.25">
      <c r="A947">
        <v>44112</v>
      </c>
      <c r="B947">
        <v>0.27099528881205959</v>
      </c>
      <c r="C947">
        <v>0.48925587497327783</v>
      </c>
      <c r="D947">
        <v>0.24874216820101391</v>
      </c>
      <c r="E947">
        <v>7.6305746593351237E-2</v>
      </c>
      <c r="F947">
        <v>4.5209941945659499E-2</v>
      </c>
      <c r="G947">
        <v>7.0567763158617722E-2</v>
      </c>
      <c r="H947">
        <v>6.8715786455513947E-2</v>
      </c>
      <c r="I947">
        <v>0.20642804774462861</v>
      </c>
      <c r="J947">
        <v>2.3771593807205161E-2</v>
      </c>
      <c r="K947">
        <v>7.1891236381302112E-2</v>
      </c>
      <c r="L947">
        <v>1.1025883196256119E-2</v>
      </c>
      <c r="M947">
        <v>8.4971547142449373E-3</v>
      </c>
      <c r="N947">
        <v>0.51714420344818646</v>
      </c>
      <c r="O947">
        <v>1.6038527779789209</v>
      </c>
      <c r="P947">
        <v>0.2429757992905828</v>
      </c>
      <c r="Q947">
        <v>1.7412965874903631E-2</v>
      </c>
      <c r="R947">
        <v>6.7166077872765406E-2</v>
      </c>
      <c r="S947">
        <v>8.8966667087770956E-2</v>
      </c>
      <c r="T947">
        <v>3.9435102986787027E-2</v>
      </c>
      <c r="U947">
        <v>2.8684590792471082E-4</v>
      </c>
      <c r="V947">
        <v>7.0287460273491115E-2</v>
      </c>
      <c r="W947">
        <v>5.2425726132940692E-2</v>
      </c>
      <c r="X947">
        <v>0.25618273148690818</v>
      </c>
      <c r="Y947">
        <v>2.3054628941162489E-2</v>
      </c>
      <c r="Z947">
        <v>0.20869392698130321</v>
      </c>
      <c r="AA947">
        <v>0.31793073307379</v>
      </c>
      <c r="AB947">
        <v>0.16816596334485279</v>
      </c>
      <c r="AC947">
        <v>4.3010841799491037E-2</v>
      </c>
      <c r="AD947">
        <v>0.30886587829187939</v>
      </c>
      <c r="AE947">
        <v>0.18280695075718131</v>
      </c>
      <c r="AF947">
        <v>0.31156937789209288</v>
      </c>
      <c r="AG947">
        <v>8.7864039491571011E-2</v>
      </c>
      <c r="AH947" t="s">
        <v>235</v>
      </c>
      <c r="AI947" s="1">
        <v>44105</v>
      </c>
      <c r="AJ947" t="s">
        <v>38</v>
      </c>
      <c r="AK947">
        <v>8</v>
      </c>
    </row>
    <row r="948" spans="1:37" x14ac:dyDescent="0.25">
      <c r="A948">
        <v>44111</v>
      </c>
      <c r="B948">
        <v>0.43856098050104009</v>
      </c>
      <c r="C948">
        <v>1.4764179666113111</v>
      </c>
      <c r="D948">
        <v>7.9876916047048538E-2</v>
      </c>
      <c r="E948">
        <v>0.50983335672816898</v>
      </c>
      <c r="F948">
        <v>6.077693249092278E-2</v>
      </c>
      <c r="G948">
        <v>5.8852809160854343E-2</v>
      </c>
      <c r="H948">
        <v>2.2079747535911669E-2</v>
      </c>
      <c r="I948">
        <v>0.1519021716558715</v>
      </c>
      <c r="J948">
        <v>4.8880131806844588E-3</v>
      </c>
      <c r="K948">
        <v>0.26691672818020351</v>
      </c>
      <c r="L948">
        <v>0.23802619801998881</v>
      </c>
      <c r="M948">
        <v>0.154967378992345</v>
      </c>
      <c r="N948">
        <v>3.3842096342563813E-2</v>
      </c>
      <c r="O948">
        <v>1.1211014373777799</v>
      </c>
      <c r="P948">
        <v>0.2154059378375715</v>
      </c>
      <c r="Q948">
        <v>0.13586674244606911</v>
      </c>
      <c r="R948">
        <v>3.3576636183501132E-4</v>
      </c>
      <c r="S948">
        <v>0.1194348000232474</v>
      </c>
      <c r="T948">
        <v>0.39907006101458231</v>
      </c>
      <c r="U948">
        <v>0</v>
      </c>
      <c r="V948">
        <v>7.7292040900350287E-2</v>
      </c>
      <c r="W948">
        <v>0.205927304639593</v>
      </c>
      <c r="X948">
        <v>0.26646110375186338</v>
      </c>
      <c r="Y948">
        <v>0.84767765540362217</v>
      </c>
      <c r="Z948">
        <v>0.51679520031473558</v>
      </c>
      <c r="AA948">
        <v>0.11878245864997281</v>
      </c>
      <c r="AB948">
        <v>0.26564804174800227</v>
      </c>
      <c r="AC948">
        <v>0.38262094865081481</v>
      </c>
      <c r="AD948">
        <v>0.39839791320403289</v>
      </c>
      <c r="AE948">
        <v>0.14865125998013551</v>
      </c>
      <c r="AF948">
        <v>0.51368160816289876</v>
      </c>
      <c r="AG948">
        <v>0.35161763719449268</v>
      </c>
      <c r="AH948" t="s">
        <v>235</v>
      </c>
      <c r="AI948" s="1">
        <v>44105</v>
      </c>
      <c r="AJ948" t="s">
        <v>39</v>
      </c>
      <c r="AK948">
        <v>7</v>
      </c>
    </row>
    <row r="949" spans="1:37" x14ac:dyDescent="0.25">
      <c r="A949">
        <v>44110</v>
      </c>
      <c r="B949">
        <v>0.64582833274270879</v>
      </c>
      <c r="C949">
        <v>1.4991278584204351</v>
      </c>
      <c r="D949">
        <v>4.589770878307993E-2</v>
      </c>
      <c r="E949">
        <v>0.76551561352800157</v>
      </c>
      <c r="F949">
        <v>1.552703282112593</v>
      </c>
      <c r="G949">
        <v>0.40557138663761461</v>
      </c>
      <c r="H949">
        <v>8.1036801529948368E-2</v>
      </c>
      <c r="I949">
        <v>0.71888428644909341</v>
      </c>
      <c r="J949">
        <v>0.47607680427524812</v>
      </c>
      <c r="K949">
        <v>0.65233118886756991</v>
      </c>
      <c r="L949">
        <v>1.061649206792741E-2</v>
      </c>
      <c r="M949">
        <v>6.8188683585371099E-2</v>
      </c>
      <c r="N949">
        <v>0.667687488934403</v>
      </c>
      <c r="O949">
        <v>0.26643629206153963</v>
      </c>
      <c r="P949">
        <v>0.14547039445022089</v>
      </c>
      <c r="Q949">
        <v>0.1122661681853222</v>
      </c>
      <c r="R949">
        <v>2.8974160755521172</v>
      </c>
      <c r="S949">
        <v>0.12534182311966999</v>
      </c>
      <c r="T949">
        <v>0.12313992468194811</v>
      </c>
      <c r="U949">
        <v>4.8046282817761314</v>
      </c>
      <c r="V949">
        <v>0.2132390098995626</v>
      </c>
      <c r="W949">
        <v>3.6328468515259681E-3</v>
      </c>
      <c r="X949">
        <v>0.2245086950767127</v>
      </c>
      <c r="Y949">
        <v>3.3139743709506191E-3</v>
      </c>
      <c r="Z949">
        <v>0.79371858178374255</v>
      </c>
      <c r="AA949">
        <v>0.86604401797154906</v>
      </c>
      <c r="AB949">
        <v>0.38632745621240672</v>
      </c>
      <c r="AC949">
        <v>3.5371758665729162E-2</v>
      </c>
      <c r="AD949">
        <v>0.18288191381741609</v>
      </c>
      <c r="AE949">
        <v>0.37973288428814478</v>
      </c>
      <c r="AF949">
        <v>0.9999752734748304</v>
      </c>
      <c r="AG949">
        <v>0.22385333653198361</v>
      </c>
      <c r="AH949" t="s">
        <v>235</v>
      </c>
      <c r="AI949" s="1">
        <v>44105</v>
      </c>
      <c r="AJ949" t="s">
        <v>40</v>
      </c>
      <c r="AK949">
        <v>6</v>
      </c>
    </row>
    <row r="950" spans="1:37" x14ac:dyDescent="0.25">
      <c r="A950">
        <v>44109</v>
      </c>
      <c r="B950">
        <v>1.5159051927189791</v>
      </c>
      <c r="C950">
        <v>0.42904809328735372</v>
      </c>
      <c r="D950">
        <v>0.3105300497113202</v>
      </c>
      <c r="E950">
        <v>1.313387682360206</v>
      </c>
      <c r="F950">
        <v>6.7499998317433816</v>
      </c>
      <c r="G950">
        <v>0.75906279332751614</v>
      </c>
      <c r="H950">
        <v>0.36423339635965191</v>
      </c>
      <c r="I950">
        <v>0.1007520503689522</v>
      </c>
      <c r="J950">
        <v>2.5471558418354872</v>
      </c>
      <c r="K950">
        <v>0.98302172465460225</v>
      </c>
      <c r="L950">
        <v>3.4785714979651092E-2</v>
      </c>
      <c r="M950">
        <v>0.34043403286539281</v>
      </c>
      <c r="N950">
        <v>0.62244804317579672</v>
      </c>
      <c r="O950">
        <v>0.65831957606928071</v>
      </c>
      <c r="P950">
        <v>0.74216819157279379</v>
      </c>
      <c r="Q950">
        <v>0.3084447298694602</v>
      </c>
      <c r="R950">
        <v>1.4673286818730129E-2</v>
      </c>
      <c r="S950">
        <v>0.16553197220222429</v>
      </c>
      <c r="T950">
        <v>1.401085266245109</v>
      </c>
      <c r="U950">
        <v>3.995055901892155</v>
      </c>
      <c r="V950">
        <v>0.2184350298842464</v>
      </c>
      <c r="W950">
        <v>1.040084309804713</v>
      </c>
      <c r="X950">
        <v>1.812973835898372</v>
      </c>
      <c r="Y950">
        <v>1.2875146557171251E-2</v>
      </c>
      <c r="Z950">
        <v>1.52500399874487</v>
      </c>
      <c r="AA950">
        <v>1.314948503822345</v>
      </c>
      <c r="AB950">
        <v>1.27416046362105</v>
      </c>
      <c r="AC950">
        <v>0.25626876751541328</v>
      </c>
      <c r="AD950">
        <v>0.78853019408793723</v>
      </c>
      <c r="AE950">
        <v>1.180974985088113</v>
      </c>
      <c r="AF950">
        <v>1.3335197479502141</v>
      </c>
      <c r="AG950">
        <v>1.287838937528057</v>
      </c>
      <c r="AH950" t="s">
        <v>235</v>
      </c>
      <c r="AI950" s="1">
        <v>44105</v>
      </c>
      <c r="AJ950" t="s">
        <v>41</v>
      </c>
      <c r="AK950">
        <v>5</v>
      </c>
    </row>
    <row r="951" spans="1:37" x14ac:dyDescent="0.25">
      <c r="A951">
        <v>44106</v>
      </c>
      <c r="B951">
        <v>1.0728847852832479</v>
      </c>
      <c r="C951">
        <v>0.21580053589247081</v>
      </c>
      <c r="D951">
        <v>3.9076340248729427E-2</v>
      </c>
      <c r="E951">
        <v>1.3211127930521169</v>
      </c>
      <c r="F951">
        <v>0.26657519763174559</v>
      </c>
      <c r="G951">
        <v>0.47089974020842318</v>
      </c>
      <c r="H951">
        <v>0.1201365306440221</v>
      </c>
      <c r="I951">
        <v>8.547986606494079E-2</v>
      </c>
      <c r="J951">
        <v>9.6207877440601164E-2</v>
      </c>
      <c r="K951">
        <v>0.25750857715539349</v>
      </c>
      <c r="L951">
        <v>0.11026414052493</v>
      </c>
      <c r="M951">
        <v>0.22384814453966859</v>
      </c>
      <c r="N951">
        <v>0.34587797338009629</v>
      </c>
      <c r="O951">
        <v>0.72122947833055295</v>
      </c>
      <c r="P951">
        <v>8.570403660306998E-2</v>
      </c>
      <c r="Q951">
        <v>0.25548734188220767</v>
      </c>
      <c r="R951">
        <v>6.6761510905749688</v>
      </c>
      <c r="S951">
        <v>0.38777536604256219</v>
      </c>
      <c r="T951">
        <v>0.61347358893029003</v>
      </c>
      <c r="U951">
        <v>4.2348346175526963E-2</v>
      </c>
      <c r="V951">
        <v>1.1960412023994229</v>
      </c>
      <c r="W951">
        <v>0.1187365875490468</v>
      </c>
      <c r="X951">
        <v>0.848353562065013</v>
      </c>
      <c r="Y951">
        <v>2.7461867289324919E-3</v>
      </c>
      <c r="Z951">
        <v>1.546259434663521</v>
      </c>
      <c r="AA951">
        <v>0.25726581678140259</v>
      </c>
      <c r="AB951">
        <v>0.60446614637871432</v>
      </c>
      <c r="AC951">
        <v>0.1107228298043212</v>
      </c>
      <c r="AD951">
        <v>0.25234932762579121</v>
      </c>
      <c r="AE951">
        <v>0.38780465998996072</v>
      </c>
      <c r="AF951">
        <v>0.8072270929056522</v>
      </c>
      <c r="AG951">
        <v>1.402095823927386</v>
      </c>
      <c r="AH951" t="s">
        <v>236</v>
      </c>
      <c r="AI951" s="1">
        <v>44105</v>
      </c>
      <c r="AJ951" t="s">
        <v>43</v>
      </c>
      <c r="AK951">
        <v>2</v>
      </c>
    </row>
    <row r="952" spans="1:37" x14ac:dyDescent="0.25">
      <c r="A952">
        <v>44105</v>
      </c>
      <c r="B952">
        <v>0.95094730420268403</v>
      </c>
      <c r="C952">
        <v>0.13347571645921921</v>
      </c>
      <c r="D952">
        <v>0.145154351374089</v>
      </c>
      <c r="E952">
        <v>1.3527859037607961</v>
      </c>
      <c r="F952">
        <v>0.30687378446252372</v>
      </c>
      <c r="G952">
        <v>2.5629194297978288</v>
      </c>
      <c r="H952">
        <v>1.711785601382293</v>
      </c>
      <c r="I952">
        <v>0.53145724667532024</v>
      </c>
      <c r="J952">
        <v>0.1665733224618397</v>
      </c>
      <c r="K952">
        <v>1.902654867526437</v>
      </c>
      <c r="L952">
        <v>1.795336693032562</v>
      </c>
      <c r="M952">
        <v>0.53105593099875648</v>
      </c>
      <c r="N952">
        <v>0.22422582356915119</v>
      </c>
      <c r="O952">
        <v>0.35309630293321059</v>
      </c>
      <c r="P952">
        <v>0.1891629994506108</v>
      </c>
      <c r="Q952">
        <v>0.1022052877657539</v>
      </c>
      <c r="R952">
        <v>0.51896244155776328</v>
      </c>
      <c r="S952">
        <v>0.16147487345336009</v>
      </c>
      <c r="T952">
        <v>0.18738679459122479</v>
      </c>
      <c r="U952">
        <v>3.4637667597931542E-2</v>
      </c>
      <c r="V952">
        <v>0.14088440864119339</v>
      </c>
      <c r="W952">
        <v>0.66152404223041772</v>
      </c>
      <c r="X952">
        <v>1.1081260862993481</v>
      </c>
      <c r="Y952">
        <v>0.12263067285553191</v>
      </c>
      <c r="Z952">
        <v>1.422743067141754</v>
      </c>
      <c r="AA952">
        <v>0.39417666511375488</v>
      </c>
      <c r="AB952">
        <v>0.44642717975227819</v>
      </c>
      <c r="AC952">
        <v>0.55583882123500905</v>
      </c>
      <c r="AD952">
        <v>0.48321876259802621</v>
      </c>
      <c r="AE952">
        <v>1.2832763108958329</v>
      </c>
      <c r="AF952">
        <v>0.76806692306011481</v>
      </c>
      <c r="AG952">
        <v>0.86065387965074547</v>
      </c>
      <c r="AH952" t="s">
        <v>236</v>
      </c>
      <c r="AI952" s="1">
        <v>44105</v>
      </c>
      <c r="AJ952" t="s">
        <v>38</v>
      </c>
      <c r="AK952">
        <v>1</v>
      </c>
    </row>
    <row r="953" spans="1:37" x14ac:dyDescent="0.25">
      <c r="A953">
        <v>44104</v>
      </c>
      <c r="B953">
        <v>0.82339277482593576</v>
      </c>
      <c r="C953">
        <v>0.14974508292362551</v>
      </c>
      <c r="D953">
        <v>9.117477574603064E-2</v>
      </c>
      <c r="E953">
        <v>0.75457628150604317</v>
      </c>
      <c r="F953">
        <v>0.84692194848353397</v>
      </c>
      <c r="G953">
        <v>0.33836286423141593</v>
      </c>
      <c r="H953">
        <v>5.7872297946762123E-2</v>
      </c>
      <c r="I953">
        <v>0.28568417061093659</v>
      </c>
      <c r="J953">
        <v>0.10974423736225911</v>
      </c>
      <c r="K953">
        <v>0.97170784454641879</v>
      </c>
      <c r="L953">
        <v>0.15241504375825601</v>
      </c>
      <c r="M953">
        <v>7.8612591917183408E-2</v>
      </c>
      <c r="N953">
        <v>1.2956038255208591</v>
      </c>
      <c r="O953">
        <v>0.32681703955487479</v>
      </c>
      <c r="P953">
        <v>0.39519769327837612</v>
      </c>
      <c r="Q953">
        <v>0.10232288677814801</v>
      </c>
      <c r="R953">
        <v>2.9411220834987942E-2</v>
      </c>
      <c r="S953">
        <v>0.30738456702433908</v>
      </c>
      <c r="T953">
        <v>0.19708868575389199</v>
      </c>
      <c r="U953">
        <v>1.2158488013027211</v>
      </c>
      <c r="V953">
        <v>0.51308041204118537</v>
      </c>
      <c r="W953">
        <v>0.31484458706927643</v>
      </c>
      <c r="X953">
        <v>1.100986981360679</v>
      </c>
      <c r="Y953">
        <v>1.428906277232476E-2</v>
      </c>
      <c r="Z953">
        <v>0.84297626493451971</v>
      </c>
      <c r="AA953">
        <v>0.9219865817681403</v>
      </c>
      <c r="AB953">
        <v>0.36693098857217721</v>
      </c>
      <c r="AC953">
        <v>7.8568529386907504E-2</v>
      </c>
      <c r="AD953">
        <v>0.1695253722616393</v>
      </c>
      <c r="AE953">
        <v>0.52875426350876509</v>
      </c>
      <c r="AF953">
        <v>0.83583994053479904</v>
      </c>
      <c r="AG953">
        <v>0.50297213115313399</v>
      </c>
      <c r="AH953" t="s">
        <v>236</v>
      </c>
      <c r="AI953" s="1">
        <v>44075</v>
      </c>
      <c r="AJ953" t="s">
        <v>39</v>
      </c>
      <c r="AK953">
        <v>30</v>
      </c>
    </row>
    <row r="954" spans="1:37" x14ac:dyDescent="0.25">
      <c r="A954">
        <v>44103</v>
      </c>
      <c r="B954">
        <v>0.2358943707091527</v>
      </c>
      <c r="C954">
        <v>8.9238166838956237E-4</v>
      </c>
      <c r="D954">
        <v>0.34117312783028692</v>
      </c>
      <c r="E954">
        <v>0.110260945325608</v>
      </c>
      <c r="F954">
        <v>4.9788279332114273E-3</v>
      </c>
      <c r="G954">
        <v>0.129672609857475</v>
      </c>
      <c r="H954">
        <v>4.7918727228203541E-2</v>
      </c>
      <c r="I954">
        <v>0.29922839567188969</v>
      </c>
      <c r="J954">
        <v>0.13885068411246229</v>
      </c>
      <c r="K954">
        <v>2.065268473932774E-3</v>
      </c>
      <c r="L954">
        <v>7.4505353498407881E-2</v>
      </c>
      <c r="M954">
        <v>0.24524022689653011</v>
      </c>
      <c r="N954">
        <v>0.1238104632792255</v>
      </c>
      <c r="O954">
        <v>0.1155754051327057</v>
      </c>
      <c r="P954">
        <v>5.8194141207037288E-2</v>
      </c>
      <c r="Q954">
        <v>4.0130138386694297E-2</v>
      </c>
      <c r="R954">
        <v>6.2392495083940221E-4</v>
      </c>
      <c r="S954">
        <v>4.0124723777682398E-4</v>
      </c>
      <c r="T954">
        <v>2.2514072345479648E-3</v>
      </c>
      <c r="U954">
        <v>1.9654118114196199E-2</v>
      </c>
      <c r="V954">
        <v>0.1495691195207442</v>
      </c>
      <c r="W954">
        <v>1.6824301250394191E-2</v>
      </c>
      <c r="X954">
        <v>0.112234705235618</v>
      </c>
      <c r="Y954">
        <v>3.053002729304603E-2</v>
      </c>
      <c r="Z954">
        <v>0.1480157222537514</v>
      </c>
      <c r="AA954">
        <v>0.1371584244702706</v>
      </c>
      <c r="AB954">
        <v>0.12982849561555879</v>
      </c>
      <c r="AC954">
        <v>0.1435387549431133</v>
      </c>
      <c r="AD954">
        <v>2.7303504776265319E-2</v>
      </c>
      <c r="AE954">
        <v>0.1366068699181196</v>
      </c>
      <c r="AF954">
        <v>0.16381895266526361</v>
      </c>
      <c r="AG954">
        <v>0.13811459973814241</v>
      </c>
      <c r="AH954" t="s">
        <v>236</v>
      </c>
      <c r="AI954" s="1">
        <v>44075</v>
      </c>
      <c r="AJ954" t="s">
        <v>40</v>
      </c>
      <c r="AK954">
        <v>29</v>
      </c>
    </row>
    <row r="955" spans="1:37" x14ac:dyDescent="0.25">
      <c r="A955">
        <v>44102</v>
      </c>
      <c r="B955">
        <v>1.148942539995822</v>
      </c>
      <c r="C955">
        <v>0.47359641259125262</v>
      </c>
      <c r="D955">
        <v>3.4124834380968617E-2</v>
      </c>
      <c r="E955">
        <v>0.63615153060808149</v>
      </c>
      <c r="F955">
        <v>0.21661075213350511</v>
      </c>
      <c r="G955">
        <v>1.1697205195483691</v>
      </c>
      <c r="H955">
        <v>0.37511228894782578</v>
      </c>
      <c r="I955">
        <v>0.13793085156910609</v>
      </c>
      <c r="J955">
        <v>2.7665927655882419</v>
      </c>
      <c r="K955">
        <v>0.26919848562800031</v>
      </c>
      <c r="L955">
        <v>6.6722185358169692E-2</v>
      </c>
      <c r="M955">
        <v>6.350926608787541E-2</v>
      </c>
      <c r="N955">
        <v>0.94544816758697559</v>
      </c>
      <c r="O955">
        <v>0.71612257021715531</v>
      </c>
      <c r="P955">
        <v>7.6731086799548334E-2</v>
      </c>
      <c r="Q955">
        <v>0.57522139868096933</v>
      </c>
      <c r="R955">
        <v>0.30501938391596412</v>
      </c>
      <c r="S955">
        <v>3.5504039511365479</v>
      </c>
      <c r="T955">
        <v>0.14675507423710721</v>
      </c>
      <c r="U955">
        <v>2.131919940874619E-2</v>
      </c>
      <c r="V955">
        <v>1.14756577119786</v>
      </c>
      <c r="W955">
        <v>0.61586038506111818</v>
      </c>
      <c r="X955">
        <v>0.30081086925613443</v>
      </c>
      <c r="Y955">
        <v>3.0809274502927812E-4</v>
      </c>
      <c r="Z955">
        <v>1.5168627736993061</v>
      </c>
      <c r="AA955">
        <v>0.7086665567379935</v>
      </c>
      <c r="AB955">
        <v>0.59700548076769111</v>
      </c>
      <c r="AC955">
        <v>6.1081606321216592E-2</v>
      </c>
      <c r="AD955">
        <v>1.630535543137078</v>
      </c>
      <c r="AE955">
        <v>0.59227178544100989</v>
      </c>
      <c r="AF955">
        <v>0.72368725772537701</v>
      </c>
      <c r="AG955">
        <v>1.2358051854104279</v>
      </c>
      <c r="AH955" t="s">
        <v>236</v>
      </c>
      <c r="AI955" s="1">
        <v>44075</v>
      </c>
      <c r="AJ955" t="s">
        <v>41</v>
      </c>
      <c r="AK955">
        <v>28</v>
      </c>
    </row>
    <row r="956" spans="1:37" x14ac:dyDescent="0.25">
      <c r="A956">
        <v>44099</v>
      </c>
      <c r="B956">
        <v>0.46951858617082498</v>
      </c>
      <c r="C956">
        <v>7.2204791965183493E-2</v>
      </c>
      <c r="D956">
        <v>0.1032979029245449</v>
      </c>
      <c r="E956">
        <v>6.7820979157331554E-2</v>
      </c>
      <c r="F956">
        <v>0.12136910079577889</v>
      </c>
      <c r="G956">
        <v>0.1232272496754096</v>
      </c>
      <c r="H956">
        <v>0.1336592317823104</v>
      </c>
      <c r="I956">
        <v>0.19839895297220159</v>
      </c>
      <c r="J956">
        <v>0.1203259309556987</v>
      </c>
      <c r="K956">
        <v>0.18549965067226221</v>
      </c>
      <c r="L956">
        <v>1.446814508602751E-2</v>
      </c>
      <c r="M956">
        <v>6.9402100470938977E-2</v>
      </c>
      <c r="N956">
        <v>0.2203872710080316</v>
      </c>
      <c r="O956">
        <v>0.33623923639071651</v>
      </c>
      <c r="P956">
        <v>0.1384471466922105</v>
      </c>
      <c r="Q956">
        <v>0.15418892486712221</v>
      </c>
      <c r="R956">
        <v>8.0359418254429091E-2</v>
      </c>
      <c r="S956">
        <v>0.47981299664058352</v>
      </c>
      <c r="T956">
        <v>9.8445428650133573E-2</v>
      </c>
      <c r="U956">
        <v>1.22987846275463E-2</v>
      </c>
      <c r="V956">
        <v>1.665992762852283</v>
      </c>
      <c r="W956">
        <v>0.13995514787879251</v>
      </c>
      <c r="X956">
        <v>6.7490613005000158E-2</v>
      </c>
      <c r="Y956">
        <v>3.247691840946147E-3</v>
      </c>
      <c r="Z956">
        <v>0.17866725111267129</v>
      </c>
      <c r="AA956">
        <v>0.38878468574844532</v>
      </c>
      <c r="AB956">
        <v>0.41691400963146841</v>
      </c>
      <c r="AC956">
        <v>0.24571505515500111</v>
      </c>
      <c r="AD956">
        <v>0.13828113509394349</v>
      </c>
      <c r="AE956">
        <v>0.20906357520191349</v>
      </c>
      <c r="AF956">
        <v>0.4130245051805389</v>
      </c>
      <c r="AG956">
        <v>0.19434297459966421</v>
      </c>
      <c r="AH956" t="s">
        <v>237</v>
      </c>
      <c r="AI956" s="1">
        <v>44075</v>
      </c>
      <c r="AJ956" t="s">
        <v>43</v>
      </c>
      <c r="AK956">
        <v>25</v>
      </c>
    </row>
    <row r="957" spans="1:37" x14ac:dyDescent="0.25">
      <c r="A957">
        <v>44098</v>
      </c>
      <c r="B957">
        <v>0.41006951793036478</v>
      </c>
      <c r="C957">
        <v>0.1043512647722153</v>
      </c>
      <c r="D957">
        <v>0.1575033296051418</v>
      </c>
      <c r="E957">
        <v>0.2002055973648498</v>
      </c>
      <c r="F957">
        <v>8.9098881121847398E-2</v>
      </c>
      <c r="G957">
        <v>8.4208397154183934E-2</v>
      </c>
      <c r="H957">
        <v>3.0844001999073601E-2</v>
      </c>
      <c r="I957">
        <v>0.14733365872576809</v>
      </c>
      <c r="J957">
        <v>4.768978250796539E-3</v>
      </c>
      <c r="K957">
        <v>0.12650117851030229</v>
      </c>
      <c r="L957">
        <v>2.8643844501396641E-2</v>
      </c>
      <c r="M957">
        <v>3.164467013651328E-2</v>
      </c>
      <c r="N957">
        <v>1.9567589056625222E-2</v>
      </c>
      <c r="O957">
        <v>0.14127001584758869</v>
      </c>
      <c r="P957">
        <v>1.0436128051097889E-2</v>
      </c>
      <c r="Q957">
        <v>0.22610111061721461</v>
      </c>
      <c r="R957">
        <v>5.1182972261934077E-3</v>
      </c>
      <c r="S957">
        <v>1.2226547619323771</v>
      </c>
      <c r="T957">
        <v>2.64861507425149E-2</v>
      </c>
      <c r="U957">
        <v>0</v>
      </c>
      <c r="V957">
        <v>0.1676699575273356</v>
      </c>
      <c r="W957">
        <v>4.7233668883238787E-2</v>
      </c>
      <c r="X957">
        <v>0.12323546660786459</v>
      </c>
      <c r="Y957">
        <v>4.5846058247918778E-2</v>
      </c>
      <c r="Z957">
        <v>0.49058531349575779</v>
      </c>
      <c r="AA957">
        <v>3.586723834381917E-2</v>
      </c>
      <c r="AB957">
        <v>0.1578513830589989</v>
      </c>
      <c r="AC957">
        <v>0.11383191174100921</v>
      </c>
      <c r="AD957">
        <v>0.11396412909795429</v>
      </c>
      <c r="AE957">
        <v>0.1999511831777657</v>
      </c>
      <c r="AF957">
        <v>0.23099805794737971</v>
      </c>
      <c r="AG957">
        <v>0.39817421897743932</v>
      </c>
      <c r="AH957" t="s">
        <v>237</v>
      </c>
      <c r="AI957" s="1">
        <v>44075</v>
      </c>
      <c r="AJ957" t="s">
        <v>38</v>
      </c>
      <c r="AK957">
        <v>24</v>
      </c>
    </row>
    <row r="958" spans="1:37" x14ac:dyDescent="0.25">
      <c r="A958">
        <v>44097</v>
      </c>
      <c r="B958">
        <v>0.39934317583498241</v>
      </c>
      <c r="C958">
        <v>0.29489929629567702</v>
      </c>
      <c r="D958">
        <v>6.7672467306908138E-2</v>
      </c>
      <c r="E958">
        <v>0.13168686040428709</v>
      </c>
      <c r="F958">
        <v>0.79738844227792971</v>
      </c>
      <c r="G958">
        <v>0.1935843983509006</v>
      </c>
      <c r="H958">
        <v>0.93295129526844212</v>
      </c>
      <c r="I958">
        <v>3.822235840289627E-2</v>
      </c>
      <c r="J958">
        <v>0.78938152481846902</v>
      </c>
      <c r="K958">
        <v>0.42696687847897602</v>
      </c>
      <c r="L958">
        <v>3.9266001426986392E-2</v>
      </c>
      <c r="M958">
        <v>0.1331716181528757</v>
      </c>
      <c r="N958">
        <v>0.29126212081298408</v>
      </c>
      <c r="O958">
        <v>0.64696870258660188</v>
      </c>
      <c r="P958">
        <v>0.59625583473648114</v>
      </c>
      <c r="Q958">
        <v>0.11375473545514581</v>
      </c>
      <c r="R958">
        <v>3.367247997940919E-3</v>
      </c>
      <c r="S958">
        <v>2.590343635441102E-2</v>
      </c>
      <c r="T958">
        <v>0.36503142942150962</v>
      </c>
      <c r="U958">
        <v>0</v>
      </c>
      <c r="V958">
        <v>0.41918082064038859</v>
      </c>
      <c r="W958">
        <v>0.12502332100891009</v>
      </c>
      <c r="X958">
        <v>0.16891786830709279</v>
      </c>
      <c r="Y958">
        <v>4.2102772768442778E-2</v>
      </c>
      <c r="Z958">
        <v>0.25728670901232908</v>
      </c>
      <c r="AA958">
        <v>0.41208757631591358</v>
      </c>
      <c r="AB958">
        <v>0.49924839756880229</v>
      </c>
      <c r="AC958">
        <v>0.13713304610681279</v>
      </c>
      <c r="AD958">
        <v>0.39207830989066322</v>
      </c>
      <c r="AE958">
        <v>0.26745663386833862</v>
      </c>
      <c r="AF958">
        <v>0.31446043858445327</v>
      </c>
      <c r="AG958">
        <v>0.50688150687613043</v>
      </c>
      <c r="AH958" t="s">
        <v>237</v>
      </c>
      <c r="AI958" s="1">
        <v>44075</v>
      </c>
      <c r="AJ958" t="s">
        <v>39</v>
      </c>
      <c r="AK958">
        <v>23</v>
      </c>
    </row>
    <row r="959" spans="1:37" x14ac:dyDescent="0.25">
      <c r="A959">
        <v>44096</v>
      </c>
      <c r="B959">
        <v>0.44706531958499918</v>
      </c>
      <c r="C959">
        <v>0.3157146309457331</v>
      </c>
      <c r="D959">
        <v>0.4877952213869291</v>
      </c>
      <c r="E959">
        <v>0.21651551938591609</v>
      </c>
      <c r="F959">
        <v>7.8907549352396286E-2</v>
      </c>
      <c r="G959">
        <v>0.56782876577999142</v>
      </c>
      <c r="H959">
        <v>7.2198095751838637E-2</v>
      </c>
      <c r="I959">
        <v>5.1760563821487048E-2</v>
      </c>
      <c r="J959">
        <v>1.2071961895436301</v>
      </c>
      <c r="K959">
        <v>0.15454211801669249</v>
      </c>
      <c r="L959">
        <v>3.7923710925609727E-2</v>
      </c>
      <c r="M959">
        <v>4.1300761507991682E-2</v>
      </c>
      <c r="N959">
        <v>9.9687629159922617E-2</v>
      </c>
      <c r="O959">
        <v>0.1219812418518344</v>
      </c>
      <c r="P959">
        <v>0.4891042344153918</v>
      </c>
      <c r="Q959">
        <v>0.29538500930201411</v>
      </c>
      <c r="R959">
        <v>0.45242009804094402</v>
      </c>
      <c r="S959">
        <v>0.1031296033181768</v>
      </c>
      <c r="T959">
        <v>3.6923541545458648E-2</v>
      </c>
      <c r="U959">
        <v>0.53242867332706934</v>
      </c>
      <c r="V959">
        <v>0.24784588489363099</v>
      </c>
      <c r="W959">
        <v>9.1961002056270613E-2</v>
      </c>
      <c r="X959">
        <v>0.48633366549074708</v>
      </c>
      <c r="Y959">
        <v>1.458178479581324E-3</v>
      </c>
      <c r="Z959">
        <v>0.4782044026995006</v>
      </c>
      <c r="AA959">
        <v>0.28462159697779421</v>
      </c>
      <c r="AB959">
        <v>0.18424411911311711</v>
      </c>
      <c r="AC959">
        <v>0.41770703100427448</v>
      </c>
      <c r="AD959">
        <v>0.20371163491193259</v>
      </c>
      <c r="AE959">
        <v>0.38892692935796008</v>
      </c>
      <c r="AF959">
        <v>0.33559319900687151</v>
      </c>
      <c r="AG959">
        <v>0.24210374980675539</v>
      </c>
      <c r="AH959" t="s">
        <v>237</v>
      </c>
      <c r="AI959" s="1">
        <v>44075</v>
      </c>
      <c r="AJ959" t="s">
        <v>40</v>
      </c>
      <c r="AK959">
        <v>22</v>
      </c>
    </row>
    <row r="960" spans="1:37" x14ac:dyDescent="0.25">
      <c r="A960">
        <v>44095</v>
      </c>
      <c r="B960">
        <v>0.5649958198036632</v>
      </c>
      <c r="C960">
        <v>0.46822663066413373</v>
      </c>
      <c r="D960">
        <v>3.5901921663230273E-2</v>
      </c>
      <c r="E960">
        <v>0.1659447347717497</v>
      </c>
      <c r="F960">
        <v>4.7503842538357599E-2</v>
      </c>
      <c r="G960">
        <v>0.57609508215388761</v>
      </c>
      <c r="H960">
        <v>0.37433095711378023</v>
      </c>
      <c r="I960">
        <v>0.23048194126869551</v>
      </c>
      <c r="J960">
        <v>0.18986482576740249</v>
      </c>
      <c r="K960">
        <v>0.36662138103215908</v>
      </c>
      <c r="L960">
        <v>0.21366465592780379</v>
      </c>
      <c r="M960">
        <v>6.9209524536742881E-2</v>
      </c>
      <c r="N960">
        <v>0.4198863126900389</v>
      </c>
      <c r="O960">
        <v>1.473269101057594</v>
      </c>
      <c r="P960">
        <v>0.1362262384920126</v>
      </c>
      <c r="Q960">
        <v>9.7628617534723128E-2</v>
      </c>
      <c r="R960">
        <v>0.1107823221849782</v>
      </c>
      <c r="S960">
        <v>0.23218216782486359</v>
      </c>
      <c r="T960">
        <v>0.26850411834089072</v>
      </c>
      <c r="U960">
        <v>3.5963358026773571E-4</v>
      </c>
      <c r="V960">
        <v>0.1895927750537173</v>
      </c>
      <c r="W960">
        <v>0.5975290090676193</v>
      </c>
      <c r="X960">
        <v>0.50092491709851172</v>
      </c>
      <c r="Y960">
        <v>8.9885241947692297E-3</v>
      </c>
      <c r="Z960">
        <v>0.71894118239690918</v>
      </c>
      <c r="AA960">
        <v>0.32985442139990517</v>
      </c>
      <c r="AB960">
        <v>0.33813576609110219</v>
      </c>
      <c r="AC960">
        <v>6.4495213708644139E-2</v>
      </c>
      <c r="AD960">
        <v>0.58332101923414792</v>
      </c>
      <c r="AE960">
        <v>0.12720605866761781</v>
      </c>
      <c r="AF960">
        <v>0.39233798423673039</v>
      </c>
      <c r="AG960">
        <v>0.82177932967066947</v>
      </c>
      <c r="AH960" t="s">
        <v>237</v>
      </c>
      <c r="AI960" s="1">
        <v>44075</v>
      </c>
      <c r="AJ960" t="s">
        <v>41</v>
      </c>
      <c r="AK960">
        <v>21</v>
      </c>
    </row>
    <row r="961" spans="1:37" x14ac:dyDescent="0.25">
      <c r="A961">
        <v>44092</v>
      </c>
      <c r="B961">
        <v>0.7956235664921405</v>
      </c>
      <c r="C961">
        <v>9.2410703386821738E-2</v>
      </c>
      <c r="D961">
        <v>1.0180928437798669E-3</v>
      </c>
      <c r="E961">
        <v>0.28406755305344678</v>
      </c>
      <c r="F961">
        <v>9.5578774055656388E-2</v>
      </c>
      <c r="G961">
        <v>0.56717484352801051</v>
      </c>
      <c r="H961">
        <v>0.11691391466564161</v>
      </c>
      <c r="I961">
        <v>0.86988532679916331</v>
      </c>
      <c r="J961">
        <v>0.48955969293818569</v>
      </c>
      <c r="K961">
        <v>0.1551565027640889</v>
      </c>
      <c r="L961">
        <v>6.0657841486990972E-2</v>
      </c>
      <c r="M961">
        <v>0.10554611897967971</v>
      </c>
      <c r="N961">
        <v>0.10771302652573</v>
      </c>
      <c r="O961">
        <v>0.1654613869708999</v>
      </c>
      <c r="P961">
        <v>0.28506303864742188</v>
      </c>
      <c r="Q961">
        <v>0.89175811075374523</v>
      </c>
      <c r="R961">
        <v>0.38397239617421008</v>
      </c>
      <c r="S961">
        <v>0.66497280130833125</v>
      </c>
      <c r="T961">
        <v>0.35095523630921699</v>
      </c>
      <c r="U961">
        <v>0.39267730434646142</v>
      </c>
      <c r="V961">
        <v>0.70784280087587226</v>
      </c>
      <c r="W961">
        <v>0.54405952922808432</v>
      </c>
      <c r="X961">
        <v>0.55629026961973738</v>
      </c>
      <c r="Y961">
        <v>6.2583413154780054E-2</v>
      </c>
      <c r="Z961">
        <v>0.74653403924375505</v>
      </c>
      <c r="AA961">
        <v>0.53425286553571183</v>
      </c>
      <c r="AB961">
        <v>0.52261328356311132</v>
      </c>
      <c r="AC961">
        <v>0.15395455707799111</v>
      </c>
      <c r="AD961">
        <v>0.8387721970514026</v>
      </c>
      <c r="AE961">
        <v>0.5817808235501355</v>
      </c>
      <c r="AF961">
        <v>0.68846053297727683</v>
      </c>
      <c r="AG961">
        <v>0.53055800531996755</v>
      </c>
      <c r="AH961" t="s">
        <v>238</v>
      </c>
      <c r="AI961" s="1">
        <v>44075</v>
      </c>
      <c r="AJ961" t="s">
        <v>43</v>
      </c>
      <c r="AK961">
        <v>18</v>
      </c>
    </row>
    <row r="962" spans="1:37" x14ac:dyDescent="0.25">
      <c r="A962">
        <v>44091</v>
      </c>
      <c r="B962">
        <v>0.61431143803010591</v>
      </c>
      <c r="C962">
        <v>0.16388833591997881</v>
      </c>
      <c r="D962">
        <v>1.097666128241523</v>
      </c>
      <c r="E962">
        <v>0.20412799169316739</v>
      </c>
      <c r="F962">
        <v>2.923686200113133E-2</v>
      </c>
      <c r="G962">
        <v>0.39002094117374098</v>
      </c>
      <c r="H962">
        <v>8.3524204358087658E-4</v>
      </c>
      <c r="I962">
        <v>5.0958056578789913E-2</v>
      </c>
      <c r="J962">
        <v>0.1112255749482885</v>
      </c>
      <c r="K962">
        <v>0.78890763693854982</v>
      </c>
      <c r="L962">
        <v>2.629645574233427E-2</v>
      </c>
      <c r="M962">
        <v>3.566287085524518E-3</v>
      </c>
      <c r="N962">
        <v>0.15698810117436829</v>
      </c>
      <c r="O962">
        <v>0.2093902642130783</v>
      </c>
      <c r="P962">
        <v>0.27168178372649199</v>
      </c>
      <c r="Q962">
        <v>2.7981024367968711E-2</v>
      </c>
      <c r="R962">
        <v>0.27863283580247789</v>
      </c>
      <c r="S962">
        <v>0.14449685187920319</v>
      </c>
      <c r="T962">
        <v>2.418945817080457</v>
      </c>
      <c r="U962">
        <v>0.36813443860104528</v>
      </c>
      <c r="V962">
        <v>7.1553763006089677E-2</v>
      </c>
      <c r="W962">
        <v>0.28945161176496298</v>
      </c>
      <c r="X962">
        <v>1.025565672723977</v>
      </c>
      <c r="Y962">
        <v>2.8092788266712771E-3</v>
      </c>
      <c r="Z962">
        <v>0.63835261798794474</v>
      </c>
      <c r="AA962">
        <v>0.26626738006165579</v>
      </c>
      <c r="AB962">
        <v>0.26850216488398471</v>
      </c>
      <c r="AC962">
        <v>6.4014280653991312E-2</v>
      </c>
      <c r="AD962">
        <v>5.6141466911211413E-2</v>
      </c>
      <c r="AE962">
        <v>0.10444469361442051</v>
      </c>
      <c r="AF962">
        <v>0.79196305557775581</v>
      </c>
      <c r="AG962">
        <v>0.34549944537261229</v>
      </c>
      <c r="AH962" t="s">
        <v>238</v>
      </c>
      <c r="AI962" s="1">
        <v>44075</v>
      </c>
      <c r="AJ962" t="s">
        <v>38</v>
      </c>
      <c r="AK962">
        <v>17</v>
      </c>
    </row>
    <row r="963" spans="1:37" x14ac:dyDescent="0.25">
      <c r="A963">
        <v>44090</v>
      </c>
      <c r="B963">
        <v>0.59401315546090061</v>
      </c>
      <c r="C963">
        <v>1.4724014860986741</v>
      </c>
      <c r="D963">
        <v>7.4718543164059542E-2</v>
      </c>
      <c r="E963">
        <v>0.32578636703132008</v>
      </c>
      <c r="F963">
        <v>0.25565180406742638</v>
      </c>
      <c r="G963">
        <v>0.17484030764222649</v>
      </c>
      <c r="H963">
        <v>0.23996972421889101</v>
      </c>
      <c r="I963">
        <v>0.36729260845761069</v>
      </c>
      <c r="J963">
        <v>3.917675009592144</v>
      </c>
      <c r="K963">
        <v>1.041455049190174E-4</v>
      </c>
      <c r="L963">
        <v>2.6150202770160971E-4</v>
      </c>
      <c r="M963">
        <v>2.4903132920657739E-2</v>
      </c>
      <c r="N963">
        <v>0.1197892324933537</v>
      </c>
      <c r="O963">
        <v>6.4606306763067209E-2</v>
      </c>
      <c r="P963">
        <v>7.991393000590373E-2</v>
      </c>
      <c r="Q963">
        <v>0.14748714813984801</v>
      </c>
      <c r="R963">
        <v>0.7042168920324815</v>
      </c>
      <c r="S963">
        <v>0.26199546279052338</v>
      </c>
      <c r="T963">
        <v>3.8434256574977628E-2</v>
      </c>
      <c r="U963">
        <v>7.7210617726841818E-2</v>
      </c>
      <c r="V963">
        <v>0.1960344479536357</v>
      </c>
      <c r="W963">
        <v>1.526194225404964E-3</v>
      </c>
      <c r="X963">
        <v>0.8594841232597189</v>
      </c>
      <c r="Y963">
        <v>1.291899862464531E-2</v>
      </c>
      <c r="Z963">
        <v>0.79256142850382183</v>
      </c>
      <c r="AA963">
        <v>0.46755825738174661</v>
      </c>
      <c r="AB963">
        <v>0.1931580585281264</v>
      </c>
      <c r="AC963">
        <v>2.005796567841631E-2</v>
      </c>
      <c r="AD963">
        <v>0.13429955320723219</v>
      </c>
      <c r="AE963">
        <v>0.46955589579275031</v>
      </c>
      <c r="AF963">
        <v>0.74783780297559099</v>
      </c>
      <c r="AG963">
        <v>6.1343279105388393E-2</v>
      </c>
      <c r="AH963" t="s">
        <v>238</v>
      </c>
      <c r="AI963" s="1">
        <v>44075</v>
      </c>
      <c r="AJ963" t="s">
        <v>39</v>
      </c>
      <c r="AK963">
        <v>16</v>
      </c>
    </row>
    <row r="964" spans="1:37" x14ac:dyDescent="0.25">
      <c r="A964">
        <v>44089</v>
      </c>
      <c r="B964">
        <v>0.48551630990937172</v>
      </c>
      <c r="C964">
        <v>0.472979358645153</v>
      </c>
      <c r="D964">
        <v>2.790874935675531E-3</v>
      </c>
      <c r="E964">
        <v>0.22818810590697131</v>
      </c>
      <c r="F964">
        <v>8.1602104843226914E-2</v>
      </c>
      <c r="G964">
        <v>1.0595553569484439</v>
      </c>
      <c r="H964">
        <v>0.31054717410614852</v>
      </c>
      <c r="I964">
        <v>0.68061301391230811</v>
      </c>
      <c r="J964">
        <v>0.12785779029615771</v>
      </c>
      <c r="K964">
        <v>0.15434957461186</v>
      </c>
      <c r="L964">
        <v>0.48208750275122081</v>
      </c>
      <c r="M964">
        <v>0.22933172251746051</v>
      </c>
      <c r="N964">
        <v>4.0688718296922582E-2</v>
      </c>
      <c r="O964">
        <v>0.31861979553072928</v>
      </c>
      <c r="P964">
        <v>5.3650383084577853E-3</v>
      </c>
      <c r="Q964">
        <v>2.7949912366352438E-2</v>
      </c>
      <c r="R964">
        <v>7.7752667557044654E-4</v>
      </c>
      <c r="S964">
        <v>0.24346761958376029</v>
      </c>
      <c r="T964">
        <v>1.387522747467337E-2</v>
      </c>
      <c r="U964">
        <v>5.3104288110792828E-4</v>
      </c>
      <c r="V964">
        <v>0.21918466115477089</v>
      </c>
      <c r="W964">
        <v>0.41812283996203092</v>
      </c>
      <c r="X964">
        <v>0.75003208114817688</v>
      </c>
      <c r="Y964">
        <v>9.0146897014859742E-2</v>
      </c>
      <c r="Z964">
        <v>0.75950533696743838</v>
      </c>
      <c r="AA964">
        <v>0.18438023032257839</v>
      </c>
      <c r="AB964">
        <v>0.1344742133928816</v>
      </c>
      <c r="AC964">
        <v>0.203261956784799</v>
      </c>
      <c r="AD964">
        <v>0.1346314515897985</v>
      </c>
      <c r="AE964">
        <v>0.28273702810653178</v>
      </c>
      <c r="AF964">
        <v>0.11620493220041531</v>
      </c>
      <c r="AG964">
        <v>1.621442608258854</v>
      </c>
      <c r="AH964" t="s">
        <v>238</v>
      </c>
      <c r="AI964" s="1">
        <v>44075</v>
      </c>
      <c r="AJ964" t="s">
        <v>40</v>
      </c>
      <c r="AK964">
        <v>15</v>
      </c>
    </row>
    <row r="965" spans="1:37" x14ac:dyDescent="0.25">
      <c r="A965">
        <v>44088</v>
      </c>
      <c r="B965">
        <v>1.9723508193098009</v>
      </c>
      <c r="C965">
        <v>1.157675197168514</v>
      </c>
      <c r="D965">
        <v>8.1615876875054477E-2</v>
      </c>
      <c r="E965">
        <v>0.6226369325703649</v>
      </c>
      <c r="F965">
        <v>0.7741440556571263</v>
      </c>
      <c r="G965">
        <v>2.5947555848225718</v>
      </c>
      <c r="H965">
        <v>8.5356214850127843E-2</v>
      </c>
      <c r="I965">
        <v>2.456009367753222</v>
      </c>
      <c r="J965">
        <v>1.107888011736748</v>
      </c>
      <c r="K965">
        <v>0.1053263444832694</v>
      </c>
      <c r="L965">
        <v>7.4422625071042594</v>
      </c>
      <c r="M965">
        <v>1.099307518930845</v>
      </c>
      <c r="N965">
        <v>1.608115703952544</v>
      </c>
      <c r="O965">
        <v>0.22176446041964851</v>
      </c>
      <c r="P965">
        <v>0.19032682093187961</v>
      </c>
      <c r="Q965">
        <v>0.24622438466305541</v>
      </c>
      <c r="R965">
        <v>6.2547145926430967E-3</v>
      </c>
      <c r="S965">
        <v>3.2030046645114778</v>
      </c>
      <c r="T965">
        <v>0.14349700219690881</v>
      </c>
      <c r="U965">
        <v>3.4478586122708408</v>
      </c>
      <c r="V965">
        <v>1.093413455739241</v>
      </c>
      <c r="W965">
        <v>0.62105044334277104</v>
      </c>
      <c r="X965">
        <v>1.6575089084776149</v>
      </c>
      <c r="Y965">
        <v>9.4567666895223806E-2</v>
      </c>
      <c r="Z965">
        <v>2.462419688841091</v>
      </c>
      <c r="AA965">
        <v>1.2951861140348939</v>
      </c>
      <c r="AB965">
        <v>0.44468877501940068</v>
      </c>
      <c r="AC965">
        <v>1.2644916553732559</v>
      </c>
      <c r="AD965">
        <v>0.27873593011943237</v>
      </c>
      <c r="AE965">
        <v>0.91306025921869916</v>
      </c>
      <c r="AF965">
        <v>1.5029295242763141</v>
      </c>
      <c r="AG965">
        <v>1.927170479271396</v>
      </c>
      <c r="AH965" t="s">
        <v>238</v>
      </c>
      <c r="AI965" s="1">
        <v>44075</v>
      </c>
      <c r="AJ965" t="s">
        <v>41</v>
      </c>
      <c r="AK965">
        <v>14</v>
      </c>
    </row>
    <row r="966" spans="1:37" x14ac:dyDescent="0.25">
      <c r="A966">
        <v>44085</v>
      </c>
      <c r="C966">
        <v>8.2865950804647037E-2</v>
      </c>
      <c r="D966">
        <v>9.9043618772815811E-3</v>
      </c>
      <c r="E966">
        <v>1.728226727834262</v>
      </c>
      <c r="F966">
        <v>0.15371824013187771</v>
      </c>
      <c r="G966">
        <v>1.5821729106428499</v>
      </c>
      <c r="H966">
        <v>0.26637451937443252</v>
      </c>
      <c r="I966">
        <v>0.25235334516077468</v>
      </c>
      <c r="J966">
        <v>0.123377665563892</v>
      </c>
      <c r="K966">
        <v>0.209609988570958</v>
      </c>
      <c r="L966">
        <v>0.43348728342715093</v>
      </c>
      <c r="M966">
        <v>0.75461697754907775</v>
      </c>
      <c r="N966">
        <v>0.28743428425200762</v>
      </c>
      <c r="O966">
        <v>6.0827227475446062E-2</v>
      </c>
      <c r="P966">
        <v>1.5024459840155151E-2</v>
      </c>
      <c r="Q966">
        <v>0.124725411532117</v>
      </c>
      <c r="R966">
        <v>0</v>
      </c>
      <c r="S966">
        <v>2.6615280383021031E-3</v>
      </c>
      <c r="T966">
        <v>0.59340069300837295</v>
      </c>
      <c r="U966">
        <v>0.50446764998383542</v>
      </c>
      <c r="V966">
        <v>0.50578835964748425</v>
      </c>
      <c r="W966">
        <v>3.3551974042785787E-2</v>
      </c>
      <c r="Y966">
        <v>3.2546824271604748E-2</v>
      </c>
      <c r="AA966">
        <v>0.39431928910171959</v>
      </c>
      <c r="AB966">
        <v>0.42169105570148979</v>
      </c>
      <c r="AC966">
        <v>0.38059392100435169</v>
      </c>
      <c r="AD966">
        <v>8.2970351703491318E-2</v>
      </c>
      <c r="AE966">
        <v>0.27594738901528598</v>
      </c>
      <c r="AG966">
        <v>0.73917988135465063</v>
      </c>
      <c r="AH966" t="s">
        <v>239</v>
      </c>
      <c r="AI966" s="1">
        <v>44075</v>
      </c>
      <c r="AJ966" t="s">
        <v>43</v>
      </c>
      <c r="AK966">
        <v>11</v>
      </c>
    </row>
    <row r="967" spans="1:37" x14ac:dyDescent="0.25">
      <c r="A967">
        <v>44084</v>
      </c>
      <c r="B967">
        <v>1.1676237530266551</v>
      </c>
      <c r="C967">
        <v>1.571728759246052</v>
      </c>
      <c r="D967">
        <v>0.25239899790531589</v>
      </c>
      <c r="E967">
        <v>1.3659588711963511</v>
      </c>
      <c r="F967">
        <v>1.1060121738915769</v>
      </c>
      <c r="G967">
        <v>0.35698741037442028</v>
      </c>
      <c r="H967">
        <v>4.4838719966287631E-5</v>
      </c>
      <c r="I967">
        <v>0.26899759474780871</v>
      </c>
      <c r="J967">
        <v>0.13271188950628801</v>
      </c>
      <c r="K967">
        <v>7.681815960033124E-2</v>
      </c>
      <c r="L967">
        <v>0.61967741565578793</v>
      </c>
      <c r="M967">
        <v>0.30049864658803482</v>
      </c>
      <c r="N967">
        <v>0.19804512227212831</v>
      </c>
      <c r="O967">
        <v>0.20729341702556611</v>
      </c>
      <c r="P967">
        <v>1.030777975531467</v>
      </c>
      <c r="Q967">
        <v>2.0946955034389939E-2</v>
      </c>
      <c r="R967">
        <v>1.1895972671933821</v>
      </c>
      <c r="S967">
        <v>3.7731603250817981E-3</v>
      </c>
      <c r="T967">
        <v>5.3835678365261187E-2</v>
      </c>
      <c r="U967">
        <v>0.1701725354511423</v>
      </c>
      <c r="V967">
        <v>0.38353686769791079</v>
      </c>
      <c r="W967">
        <v>0.19455427547765389</v>
      </c>
      <c r="X967">
        <v>0.77308746629943936</v>
      </c>
      <c r="Y967">
        <v>1.0378810996322711E-2</v>
      </c>
      <c r="Z967">
        <v>1.6553784821737649</v>
      </c>
      <c r="AA967">
        <v>0.59053577751002373</v>
      </c>
      <c r="AB967">
        <v>0.2164464375555688</v>
      </c>
      <c r="AC967">
        <v>0.45080715351687423</v>
      </c>
      <c r="AD967">
        <v>0.1598389858272472</v>
      </c>
      <c r="AE967">
        <v>0.28106122718307958</v>
      </c>
      <c r="AF967">
        <v>1.5199850794001759</v>
      </c>
      <c r="AG967">
        <v>0.68104208676876998</v>
      </c>
      <c r="AH967" t="s">
        <v>239</v>
      </c>
      <c r="AI967" s="1">
        <v>44075</v>
      </c>
      <c r="AJ967" t="s">
        <v>38</v>
      </c>
      <c r="AK967">
        <v>10</v>
      </c>
    </row>
    <row r="968" spans="1:37" x14ac:dyDescent="0.25">
      <c r="A968">
        <v>44083</v>
      </c>
      <c r="B968">
        <v>1.0165586565508109</v>
      </c>
      <c r="C968">
        <v>0.91756364668541135</v>
      </c>
      <c r="D968">
        <v>4.685564415189028E-2</v>
      </c>
      <c r="E968">
        <v>0.66672872970700092</v>
      </c>
      <c r="F968">
        <v>0.28711717412955667</v>
      </c>
      <c r="G968">
        <v>0.2431632924969433</v>
      </c>
      <c r="H968">
        <v>0.22133326084135219</v>
      </c>
      <c r="I968">
        <v>0.73979765679117726</v>
      </c>
      <c r="J968">
        <v>0.36024158159750569</v>
      </c>
      <c r="K968">
        <v>0.61871291808027729</v>
      </c>
      <c r="L968">
        <v>0.20320408975299939</v>
      </c>
      <c r="M968">
        <v>1.073952434150593</v>
      </c>
      <c r="N968">
        <v>2.6130154592108279</v>
      </c>
      <c r="O968">
        <v>0.46094858333026217</v>
      </c>
      <c r="P968">
        <v>1.1867443483033959</v>
      </c>
      <c r="Q968">
        <v>5.3241537637165007E-2</v>
      </c>
      <c r="R968">
        <v>0.4068950399859389</v>
      </c>
      <c r="S968">
        <v>0.3452622855612677</v>
      </c>
      <c r="T968">
        <v>0.58116677321205179</v>
      </c>
      <c r="U968">
        <v>0.26477341615937461</v>
      </c>
      <c r="V968">
        <v>0.64582587210154829</v>
      </c>
      <c r="W968">
        <v>1.425806103154335</v>
      </c>
      <c r="X968">
        <v>0.97494963755254394</v>
      </c>
      <c r="Y968">
        <v>3.2815806364801199E-2</v>
      </c>
      <c r="Z968">
        <v>0.97913178325004668</v>
      </c>
      <c r="AA968">
        <v>1.75590609308986</v>
      </c>
      <c r="AB968">
        <v>0.36051202137638239</v>
      </c>
      <c r="AC968">
        <v>0.32494030883342051</v>
      </c>
      <c r="AD968">
        <v>0.13189849868206471</v>
      </c>
      <c r="AE968">
        <v>0.7621227987224769</v>
      </c>
      <c r="AF968">
        <v>1.209022889530341</v>
      </c>
      <c r="AG968">
        <v>0.59525825921675968</v>
      </c>
      <c r="AH968" t="s">
        <v>239</v>
      </c>
      <c r="AI968" s="1">
        <v>44075</v>
      </c>
      <c r="AJ968" t="s">
        <v>39</v>
      </c>
      <c r="AK968">
        <v>9</v>
      </c>
    </row>
    <row r="969" spans="1:37" x14ac:dyDescent="0.25">
      <c r="A969">
        <v>44082</v>
      </c>
      <c r="B969">
        <v>0.61005391240003526</v>
      </c>
      <c r="C969">
        <v>1.1114760943648561</v>
      </c>
      <c r="D969">
        <v>8.634061735570657E-2</v>
      </c>
      <c r="E969">
        <v>0.45599289445772689</v>
      </c>
      <c r="F969">
        <v>0.2404401692233834</v>
      </c>
      <c r="G969">
        <v>1.056098329405303</v>
      </c>
      <c r="H969">
        <v>0.89700244767481574</v>
      </c>
      <c r="I969">
        <v>0.97828742125344437</v>
      </c>
      <c r="J969">
        <v>0.2163452721869461</v>
      </c>
      <c r="K969">
        <v>0.1915179127682525</v>
      </c>
      <c r="L969">
        <v>2.8383384010538242E-2</v>
      </c>
      <c r="M969">
        <v>0.1809529559553919</v>
      </c>
      <c r="N969">
        <v>0.22070264331867651</v>
      </c>
      <c r="O969">
        <v>0.64354131362367728</v>
      </c>
      <c r="P969">
        <v>0.30038895507622693</v>
      </c>
      <c r="Q969">
        <v>0.27677205956368989</v>
      </c>
      <c r="R969">
        <v>0.88209365804861894</v>
      </c>
      <c r="S969">
        <v>8.8012150839382908E-2</v>
      </c>
      <c r="T969">
        <v>7.2291608179186992E-2</v>
      </c>
      <c r="U969">
        <v>0.36026512367523988</v>
      </c>
      <c r="V969">
        <v>0.38246681579102992</v>
      </c>
      <c r="W969">
        <v>0.65242904056819073</v>
      </c>
      <c r="X969">
        <v>0.390528246522724</v>
      </c>
      <c r="Y969">
        <v>2.6002326618528578E-2</v>
      </c>
      <c r="Z969">
        <v>0.77013816952366698</v>
      </c>
      <c r="AA969">
        <v>0.43402940738744139</v>
      </c>
      <c r="AB969">
        <v>0.37128939711807679</v>
      </c>
      <c r="AC969">
        <v>8.8295146616817186E-2</v>
      </c>
      <c r="AD969">
        <v>0.28622757371084478</v>
      </c>
      <c r="AE969">
        <v>0.37376496599940079</v>
      </c>
      <c r="AF969">
        <v>0.56554162310707334</v>
      </c>
      <c r="AG969">
        <v>0.53170910570963892</v>
      </c>
      <c r="AH969" t="s">
        <v>239</v>
      </c>
      <c r="AI969" s="1">
        <v>44075</v>
      </c>
      <c r="AJ969" t="s">
        <v>40</v>
      </c>
      <c r="AK969">
        <v>8</v>
      </c>
    </row>
    <row r="970" spans="1:37" x14ac:dyDescent="0.25">
      <c r="A970">
        <v>44081</v>
      </c>
      <c r="B970">
        <v>0.33684667193845441</v>
      </c>
      <c r="C970">
        <v>0</v>
      </c>
      <c r="D970">
        <v>2.7672634896823748E-3</v>
      </c>
      <c r="E970">
        <v>5.0749802608098839E-2</v>
      </c>
      <c r="F970">
        <v>0.27410181888802088</v>
      </c>
      <c r="G970">
        <v>0.1044687611311786</v>
      </c>
      <c r="H970">
        <v>5.6493509786952811E-3</v>
      </c>
      <c r="I970">
        <v>1.376932727226452</v>
      </c>
      <c r="J970">
        <v>7.8774579902292294E-3</v>
      </c>
      <c r="K970">
        <v>1.235520353532756E-3</v>
      </c>
      <c r="L970">
        <v>5.298284706178929E-3</v>
      </c>
      <c r="M970">
        <v>2.01673001825268E-4</v>
      </c>
      <c r="N970">
        <v>2.406478282336593E-3</v>
      </c>
      <c r="O970">
        <v>0.1566493289985815</v>
      </c>
      <c r="P970">
        <v>0.50723342366520074</v>
      </c>
      <c r="Q970">
        <v>4.8092425516187427E-2</v>
      </c>
      <c r="R970">
        <v>0.33434530040261079</v>
      </c>
      <c r="S970">
        <v>5.1342995199989757E-5</v>
      </c>
      <c r="T970">
        <v>1.8004372847723411</v>
      </c>
      <c r="U970">
        <v>13.08884774556104</v>
      </c>
      <c r="V970">
        <v>8.1146734513427368E-2</v>
      </c>
      <c r="W970">
        <v>1.0292767997651979</v>
      </c>
      <c r="X970">
        <v>0.10895156861916321</v>
      </c>
      <c r="Y970">
        <v>1.051435418938799E-2</v>
      </c>
      <c r="Z970">
        <v>0.1490658264174729</v>
      </c>
      <c r="AA970">
        <v>0.44822878229594021</v>
      </c>
      <c r="AB970">
        <v>0.38642862547686091</v>
      </c>
      <c r="AC970">
        <v>6.8095717252233219E-3</v>
      </c>
      <c r="AD970">
        <v>7.3595647909671977E-2</v>
      </c>
      <c r="AE970">
        <v>7.9710049544063202E-2</v>
      </c>
      <c r="AF970">
        <v>0.2495139765694987</v>
      </c>
      <c r="AG970">
        <v>0.69532058149197706</v>
      </c>
      <c r="AH970" t="s">
        <v>239</v>
      </c>
      <c r="AI970" s="1">
        <v>44075</v>
      </c>
      <c r="AJ970" t="s">
        <v>41</v>
      </c>
      <c r="AK970">
        <v>7</v>
      </c>
    </row>
    <row r="971" spans="1:37" x14ac:dyDescent="0.25">
      <c r="A971">
        <v>44078</v>
      </c>
      <c r="B971">
        <v>1.0745560097736151</v>
      </c>
      <c r="C971">
        <v>0.90841220842870529</v>
      </c>
      <c r="D971">
        <v>0.63042225837048493</v>
      </c>
      <c r="E971">
        <v>1.1073054459875029</v>
      </c>
      <c r="F971">
        <v>0.58502033885897919</v>
      </c>
      <c r="G971">
        <v>0.8896972999367988</v>
      </c>
      <c r="H971">
        <v>0.31225291015222828</v>
      </c>
      <c r="I971">
        <v>0.2294668700704621</v>
      </c>
      <c r="J971">
        <v>0.15537574148199501</v>
      </c>
      <c r="K971">
        <v>0.59029464302793877</v>
      </c>
      <c r="L971">
        <v>0.21437064757575</v>
      </c>
      <c r="M971">
        <v>2.7252726335250551E-2</v>
      </c>
      <c r="N971">
        <v>0.2281344980597943</v>
      </c>
      <c r="O971">
        <v>0.412683472272386</v>
      </c>
      <c r="P971">
        <v>1.07469340483672</v>
      </c>
      <c r="Q971">
        <v>7.9211103280845588E-2</v>
      </c>
      <c r="R971">
        <v>0.20339142301556651</v>
      </c>
      <c r="S971">
        <v>0.1184665143347593</v>
      </c>
      <c r="T971">
        <v>0.28228577304345548</v>
      </c>
      <c r="U971">
        <v>0.57866980576542504</v>
      </c>
      <c r="V971">
        <v>5.5859650229226919E-2</v>
      </c>
      <c r="W971">
        <v>0.33830468863616731</v>
      </c>
      <c r="X971">
        <v>0.30663547562801857</v>
      </c>
      <c r="Y971">
        <v>9.4668273437382336E-2</v>
      </c>
      <c r="Z971">
        <v>1.2053366439719879</v>
      </c>
      <c r="AA971">
        <v>0.60401209350928398</v>
      </c>
      <c r="AB971">
        <v>0.2792951956439606</v>
      </c>
      <c r="AC971">
        <v>0.22185250104070431</v>
      </c>
      <c r="AD971">
        <v>0.33700103117690261</v>
      </c>
      <c r="AE971">
        <v>1.108442095750872</v>
      </c>
      <c r="AF971">
        <v>0.43527902101586829</v>
      </c>
      <c r="AG971">
        <v>0.719059393378777</v>
      </c>
      <c r="AH971" t="s">
        <v>240</v>
      </c>
      <c r="AI971" s="1">
        <v>44075</v>
      </c>
      <c r="AJ971" t="s">
        <v>43</v>
      </c>
      <c r="AK971">
        <v>4</v>
      </c>
    </row>
    <row r="972" spans="1:37" x14ac:dyDescent="0.25">
      <c r="A972">
        <v>44077</v>
      </c>
      <c r="B972">
        <v>0.52886964252269442</v>
      </c>
      <c r="C972">
        <v>0.21019022227482989</v>
      </c>
      <c r="D972">
        <v>2.2513543148183031</v>
      </c>
      <c r="E972">
        <v>0.16732614948977059</v>
      </c>
      <c r="F972">
        <v>0.32955013999774863</v>
      </c>
      <c r="G972">
        <v>0.32855739576785697</v>
      </c>
      <c r="H972">
        <v>2.039360124742875</v>
      </c>
      <c r="I972">
        <v>1.616231365606867</v>
      </c>
      <c r="J972">
        <v>0.20446049479686579</v>
      </c>
      <c r="K972">
        <v>3.4896328870599982</v>
      </c>
      <c r="L972">
        <v>0.16828157487385401</v>
      </c>
      <c r="M972">
        <v>0.30117314103415382</v>
      </c>
      <c r="N972">
        <v>0.22532429234406329</v>
      </c>
      <c r="O972">
        <v>0.49537227032912662</v>
      </c>
      <c r="P972">
        <v>0.26860718735132699</v>
      </c>
      <c r="Q972">
        <v>0.5093407298791558</v>
      </c>
      <c r="R972">
        <v>2.7936700070305462E-4</v>
      </c>
      <c r="S972">
        <v>7.1937901719932608E-4</v>
      </c>
      <c r="T972">
        <v>0.37533862755426117</v>
      </c>
      <c r="U972">
        <v>0.12848027140040211</v>
      </c>
      <c r="V972">
        <v>0.28659995646451553</v>
      </c>
      <c r="W972">
        <v>0.1023766968066173</v>
      </c>
      <c r="X972">
        <v>0.15554191864741251</v>
      </c>
      <c r="Y972">
        <v>5.7516715345037689E-2</v>
      </c>
      <c r="Z972">
        <v>0.26495966827319872</v>
      </c>
      <c r="AA972">
        <v>0.65850188777604035</v>
      </c>
      <c r="AB972">
        <v>0.67375389669199237</v>
      </c>
      <c r="AC972">
        <v>0.41184228065201312</v>
      </c>
      <c r="AD972">
        <v>0.63348237366384808</v>
      </c>
      <c r="AE972">
        <v>0.6901328453812704</v>
      </c>
      <c r="AF972">
        <v>0.32678222660430722</v>
      </c>
      <c r="AG972">
        <v>0.4428638389043314</v>
      </c>
      <c r="AH972" t="s">
        <v>240</v>
      </c>
      <c r="AI972" s="1">
        <v>44075</v>
      </c>
      <c r="AJ972" t="s">
        <v>38</v>
      </c>
      <c r="AK972">
        <v>3</v>
      </c>
    </row>
    <row r="973" spans="1:37" x14ac:dyDescent="0.25">
      <c r="A973">
        <v>44075</v>
      </c>
      <c r="B973">
        <v>0.87111091798284834</v>
      </c>
      <c r="C973">
        <v>2.259610846014751</v>
      </c>
      <c r="D973">
        <v>0.1850870915411621</v>
      </c>
      <c r="E973">
        <v>0.34138039043557061</v>
      </c>
      <c r="F973">
        <v>0.123204559665374</v>
      </c>
      <c r="G973">
        <v>0.77950703138218325</v>
      </c>
      <c r="H973">
        <v>0.224226902761956</v>
      </c>
      <c r="I973">
        <v>1.317903547248001</v>
      </c>
      <c r="J973">
        <v>0.88424042586750451</v>
      </c>
      <c r="K973">
        <v>0.18001903987400569</v>
      </c>
      <c r="L973">
        <v>0.9302739389427046</v>
      </c>
      <c r="M973">
        <v>0.523917824907984</v>
      </c>
      <c r="N973">
        <v>0.68845054735478695</v>
      </c>
      <c r="O973">
        <v>0.2081631611681983</v>
      </c>
      <c r="P973">
        <v>0.52036608474926249</v>
      </c>
      <c r="Q973">
        <v>0.41570015899974783</v>
      </c>
      <c r="R973">
        <v>2.1340430529035892</v>
      </c>
      <c r="S973">
        <v>0.1138081327123803</v>
      </c>
      <c r="T973">
        <v>0.15790227921170891</v>
      </c>
      <c r="U973">
        <v>0.3853552311950591</v>
      </c>
      <c r="V973">
        <v>0.21378637990014041</v>
      </c>
      <c r="W973">
        <v>4.4194673219264731</v>
      </c>
      <c r="X973">
        <v>0.40273211091028482</v>
      </c>
      <c r="Y973">
        <v>7.4173110674319989E-2</v>
      </c>
      <c r="Z973">
        <v>1.064714230072447</v>
      </c>
      <c r="AA973">
        <v>0.77965752348052464</v>
      </c>
      <c r="AB973">
        <v>0.25504466362981082</v>
      </c>
      <c r="AC973">
        <v>0.59846483528509364</v>
      </c>
      <c r="AD973">
        <v>0.65481378117140177</v>
      </c>
      <c r="AE973">
        <v>0.77979165972511644</v>
      </c>
      <c r="AF973">
        <v>0.55338398936466315</v>
      </c>
      <c r="AG973">
        <v>1.033877458313422</v>
      </c>
      <c r="AH973" t="s">
        <v>240</v>
      </c>
      <c r="AI973" s="1">
        <v>44075</v>
      </c>
      <c r="AJ973" t="s">
        <v>40</v>
      </c>
      <c r="AK973">
        <v>1</v>
      </c>
    </row>
    <row r="974" spans="1:37" x14ac:dyDescent="0.25">
      <c r="A974">
        <v>44074</v>
      </c>
      <c r="B974">
        <v>0.95518634105973443</v>
      </c>
      <c r="C974">
        <v>6.3513956078196836E-3</v>
      </c>
      <c r="D974">
        <v>0.19636917451421909</v>
      </c>
      <c r="E974">
        <v>0.14615564165896991</v>
      </c>
      <c r="F974">
        <v>2.552374239837352E-2</v>
      </c>
      <c r="G974">
        <v>8.830861292093628E-2</v>
      </c>
      <c r="H974">
        <v>0.4316720662994919</v>
      </c>
      <c r="I974">
        <v>0.1462416947419749</v>
      </c>
      <c r="J974">
        <v>0.18161605766177599</v>
      </c>
      <c r="K974">
        <v>1.6857058916247919E-2</v>
      </c>
      <c r="L974">
        <v>1.484404334625721</v>
      </c>
      <c r="M974">
        <v>7.5628523981104395E-4</v>
      </c>
      <c r="N974">
        <v>0.83488272091050031</v>
      </c>
      <c r="O974">
        <v>2.0214877103600899</v>
      </c>
      <c r="P974">
        <v>0.57596225956501634</v>
      </c>
      <c r="Q974">
        <v>4.598339062090262E-2</v>
      </c>
      <c r="R974">
        <v>3.4979031732904979</v>
      </c>
      <c r="S974">
        <v>4.0972201952310328E-2</v>
      </c>
      <c r="T974">
        <v>0.17309452484582591</v>
      </c>
      <c r="U974">
        <v>0</v>
      </c>
      <c r="V974">
        <v>0.51230858393802481</v>
      </c>
      <c r="W974">
        <v>0.32071609441099153</v>
      </c>
      <c r="X974">
        <v>1.209854573898367</v>
      </c>
      <c r="Y974">
        <v>0.14917237474781439</v>
      </c>
      <c r="Z974">
        <v>0.62544780999494631</v>
      </c>
      <c r="AA974">
        <v>0.46286954379770601</v>
      </c>
      <c r="AB974">
        <v>0.77324628676880824</v>
      </c>
      <c r="AC974">
        <v>0.37156196791278528</v>
      </c>
      <c r="AD974">
        <v>0.42177112046264498</v>
      </c>
      <c r="AE974">
        <v>5.5712982779316807E-2</v>
      </c>
      <c r="AF974">
        <v>0.97763833422288238</v>
      </c>
      <c r="AG974">
        <v>1.656380487246095</v>
      </c>
      <c r="AH974" t="s">
        <v>240</v>
      </c>
      <c r="AI974" s="1">
        <v>44044</v>
      </c>
      <c r="AJ974" t="s">
        <v>41</v>
      </c>
      <c r="AK974">
        <v>31</v>
      </c>
    </row>
    <row r="975" spans="1:37" x14ac:dyDescent="0.25">
      <c r="A975">
        <v>44071</v>
      </c>
      <c r="B975">
        <v>1.2605147940779919</v>
      </c>
      <c r="C975">
        <v>2.7544284566754378</v>
      </c>
      <c r="D975">
        <v>0.41400087927039642</v>
      </c>
      <c r="E975">
        <v>0.51561805569610542</v>
      </c>
      <c r="F975">
        <v>8.1379528684413641E-4</v>
      </c>
      <c r="G975">
        <v>1.8208290011633139</v>
      </c>
      <c r="H975">
        <v>2.1903110784710269</v>
      </c>
      <c r="I975">
        <v>0.93730314784831392</v>
      </c>
      <c r="J975">
        <v>2.3611938121789891E-3</v>
      </c>
      <c r="K975">
        <v>4.5125492941892872E-2</v>
      </c>
      <c r="L975">
        <v>0.43620994347609199</v>
      </c>
      <c r="M975">
        <v>5.1336060932902529E-2</v>
      </c>
      <c r="N975">
        <v>0.33496139070363912</v>
      </c>
      <c r="O975">
        <v>0.1738250135341449</v>
      </c>
      <c r="P975">
        <v>0.2311566261455264</v>
      </c>
      <c r="Q975">
        <v>0.18742671501744651</v>
      </c>
      <c r="R975">
        <v>4.8376464798466828E-4</v>
      </c>
      <c r="S975">
        <v>9.2980634802833292E-2</v>
      </c>
      <c r="T975">
        <v>0.16665676903627991</v>
      </c>
      <c r="U975">
        <v>2.7252659093014232E-4</v>
      </c>
      <c r="V975">
        <v>2.0720367660825758</v>
      </c>
      <c r="W975">
        <v>1.789739745590915</v>
      </c>
      <c r="X975">
        <v>0.83630073426633111</v>
      </c>
      <c r="Y975">
        <v>0.16074307786689879</v>
      </c>
      <c r="Z975">
        <v>1.6618118266131421</v>
      </c>
      <c r="AA975">
        <v>0.31718813612366942</v>
      </c>
      <c r="AB975">
        <v>0.69985568718223667</v>
      </c>
      <c r="AC975">
        <v>0.25144538029457469</v>
      </c>
      <c r="AD975">
        <v>0.43213363350813699</v>
      </c>
      <c r="AE975">
        <v>0.1089697400873138</v>
      </c>
      <c r="AF975">
        <v>0.60436788031985478</v>
      </c>
      <c r="AG975">
        <v>3.9977427700079402</v>
      </c>
      <c r="AH975" t="s">
        <v>241</v>
      </c>
      <c r="AI975" s="1">
        <v>44044</v>
      </c>
      <c r="AJ975" t="s">
        <v>43</v>
      </c>
      <c r="AK975">
        <v>28</v>
      </c>
    </row>
    <row r="976" spans="1:37" x14ac:dyDescent="0.25">
      <c r="A976">
        <v>44070</v>
      </c>
      <c r="C976">
        <v>0.4848836087144997</v>
      </c>
      <c r="D976">
        <v>0.30762352387528569</v>
      </c>
      <c r="E976">
        <v>0.7269876422156174</v>
      </c>
      <c r="F976">
        <v>1.7680244707815931</v>
      </c>
      <c r="G976">
        <v>1.74522684238908</v>
      </c>
      <c r="H976">
        <v>6.6389560803534584</v>
      </c>
      <c r="I976">
        <v>0.77994251135561399</v>
      </c>
      <c r="J976">
        <v>0.27889937630892359</v>
      </c>
      <c r="K976">
        <v>0.45760292090115978</v>
      </c>
      <c r="L976">
        <v>1.103808283006181E-2</v>
      </c>
      <c r="M976">
        <v>8.79608488223763E-2</v>
      </c>
      <c r="N976">
        <v>1.0510389603960739</v>
      </c>
      <c r="O976">
        <v>0.2282571806532965</v>
      </c>
      <c r="P976">
        <v>1.211701482671409E-2</v>
      </c>
      <c r="Q976">
        <v>7.5323279401299778E-2</v>
      </c>
      <c r="S976">
        <v>3.7114149937551348E-2</v>
      </c>
      <c r="T976">
        <v>0.31237538610956672</v>
      </c>
      <c r="U976">
        <v>4.6370453320247841E-2</v>
      </c>
      <c r="V976">
        <v>1.583443538923945</v>
      </c>
      <c r="W976">
        <v>2.1663631202778419</v>
      </c>
      <c r="X976">
        <v>5.8986826789095792</v>
      </c>
      <c r="Y976">
        <v>4.7453153643454444E-3</v>
      </c>
      <c r="AA976">
        <v>0.54342456318877197</v>
      </c>
      <c r="AB976">
        <v>1.141658174179544</v>
      </c>
      <c r="AC976">
        <v>9.1394750994555282E-2</v>
      </c>
      <c r="AD976">
        <v>0.38018649835856372</v>
      </c>
      <c r="AE976">
        <v>0.48358481979518192</v>
      </c>
      <c r="AG976">
        <v>2.6988112381850562</v>
      </c>
      <c r="AH976" t="s">
        <v>241</v>
      </c>
      <c r="AI976" s="1">
        <v>44044</v>
      </c>
      <c r="AJ976" t="s">
        <v>38</v>
      </c>
      <c r="AK976">
        <v>27</v>
      </c>
    </row>
    <row r="977" spans="1:37" x14ac:dyDescent="0.25">
      <c r="A977">
        <v>44069</v>
      </c>
      <c r="C977">
        <v>0.21306018351060699</v>
      </c>
      <c r="D977">
        <v>1.5755058887335419E-2</v>
      </c>
      <c r="E977">
        <v>0.72159122754639182</v>
      </c>
      <c r="F977">
        <v>2.407085986714431</v>
      </c>
      <c r="G977">
        <v>0.51754435793785314</v>
      </c>
      <c r="H977">
        <v>0.58174008789323128</v>
      </c>
      <c r="I977">
        <v>0.21537391513263041</v>
      </c>
      <c r="J977">
        <v>8.9197385066786499</v>
      </c>
      <c r="K977">
        <v>0.41866737692728778</v>
      </c>
      <c r="L977">
        <v>0.7864747098472491</v>
      </c>
      <c r="M977">
        <v>0.2308785452837003</v>
      </c>
      <c r="N977">
        <v>0.35647420272032598</v>
      </c>
      <c r="O977">
        <v>0.25479642374435979</v>
      </c>
      <c r="P977">
        <v>5.8257884393421597E-2</v>
      </c>
      <c r="Q977">
        <v>2.9477145193837661E-2</v>
      </c>
      <c r="R977">
        <v>0.27506428763035518</v>
      </c>
      <c r="S977">
        <v>1.4414044409753271</v>
      </c>
      <c r="T977">
        <v>5.4716002482494433E-2</v>
      </c>
      <c r="U977">
        <v>9.2297375416865862E-2</v>
      </c>
      <c r="V977">
        <v>0.78683127993756308</v>
      </c>
      <c r="X977">
        <v>0.51932170945538392</v>
      </c>
      <c r="Y977">
        <v>0.10597184665136961</v>
      </c>
      <c r="AA977">
        <v>0.93091552418773071</v>
      </c>
      <c r="AB977">
        <v>0.44067283127468387</v>
      </c>
      <c r="AC977">
        <v>0.67607452606366003</v>
      </c>
      <c r="AD977">
        <v>2.9372311658571092E-2</v>
      </c>
      <c r="AE977">
        <v>1.226567565425809</v>
      </c>
      <c r="AG977">
        <v>0.77929525655901943</v>
      </c>
      <c r="AH977" t="s">
        <v>241</v>
      </c>
      <c r="AI977" s="1">
        <v>44044</v>
      </c>
      <c r="AJ977" t="s">
        <v>39</v>
      </c>
      <c r="AK977">
        <v>26</v>
      </c>
    </row>
    <row r="978" spans="1:37" x14ac:dyDescent="0.25">
      <c r="A978">
        <v>44068</v>
      </c>
      <c r="B978">
        <v>1.0059960653294511</v>
      </c>
      <c r="C978">
        <v>0.79443401350230303</v>
      </c>
      <c r="D978">
        <v>0.77549627935339349</v>
      </c>
      <c r="E978">
        <v>0.5701278182996754</v>
      </c>
      <c r="F978">
        <v>0.24197287868216891</v>
      </c>
      <c r="G978">
        <v>0.28835101642574967</v>
      </c>
      <c r="H978">
        <v>4.5404497338379091E-2</v>
      </c>
      <c r="I978">
        <v>1.9055661964327399</v>
      </c>
      <c r="J978">
        <v>1.952850669461665</v>
      </c>
      <c r="K978">
        <v>2.0862529517527939</v>
      </c>
      <c r="L978">
        <v>0.6650463273299646</v>
      </c>
      <c r="M978">
        <v>1.0599670820662399E-2</v>
      </c>
      <c r="N978">
        <v>1.2177571082162271</v>
      </c>
      <c r="O978">
        <v>2.0365770250872171</v>
      </c>
      <c r="P978">
        <v>9.1761322598048187E-2</v>
      </c>
      <c r="Q978">
        <v>7.6748364381343553E-2</v>
      </c>
      <c r="R978">
        <v>5.3474199628676857E-3</v>
      </c>
      <c r="S978">
        <v>2.8338803662494101</v>
      </c>
      <c r="T978">
        <v>0.72711451532660143</v>
      </c>
      <c r="U978">
        <v>0.18169585202261629</v>
      </c>
      <c r="V978">
        <v>0.1884820001373069</v>
      </c>
      <c r="W978">
        <v>0.231618996596923</v>
      </c>
      <c r="X978">
        <v>0.71603653908001752</v>
      </c>
      <c r="Y978">
        <v>3.6167219882912069E-3</v>
      </c>
      <c r="Z978">
        <v>1.087882190907006</v>
      </c>
      <c r="AA978">
        <v>1.2290455899235011</v>
      </c>
      <c r="AB978">
        <v>0.40793418676502569</v>
      </c>
      <c r="AC978">
        <v>0.31373242164691317</v>
      </c>
      <c r="AD978">
        <v>0.26993943996069147</v>
      </c>
      <c r="AE978">
        <v>0.61155341857609702</v>
      </c>
      <c r="AF978">
        <v>0.60668680001801834</v>
      </c>
      <c r="AG978">
        <v>2.2828194681941092</v>
      </c>
      <c r="AH978" t="s">
        <v>241</v>
      </c>
      <c r="AI978" s="1">
        <v>44044</v>
      </c>
      <c r="AJ978" t="s">
        <v>40</v>
      </c>
      <c r="AK978">
        <v>25</v>
      </c>
    </row>
    <row r="979" spans="1:37" x14ac:dyDescent="0.25">
      <c r="A979">
        <v>44067</v>
      </c>
      <c r="B979">
        <v>1.956153103067791</v>
      </c>
      <c r="C979">
        <v>4.1236692207083969</v>
      </c>
      <c r="D979">
        <v>1.0400425745366579</v>
      </c>
      <c r="E979">
        <v>1.3220280783332861</v>
      </c>
      <c r="F979">
        <v>0.33020101088223941</v>
      </c>
      <c r="G979">
        <v>0.99526849546283069</v>
      </c>
      <c r="H979">
        <v>1.392058677154945</v>
      </c>
      <c r="I979">
        <v>0.63710100039050499</v>
      </c>
      <c r="J979">
        <v>2.562412482820013</v>
      </c>
      <c r="K979">
        <v>1.8878261983800539</v>
      </c>
      <c r="L979">
        <v>6.5322181415135183E-2</v>
      </c>
      <c r="M979">
        <v>0.12521088659451571</v>
      </c>
      <c r="N979">
        <v>2.3780900719525451</v>
      </c>
      <c r="O979">
        <v>1.1406042366756499</v>
      </c>
      <c r="P979">
        <v>1.848078593040118</v>
      </c>
      <c r="Q979">
        <v>1.134684865660285</v>
      </c>
      <c r="R979">
        <v>6.3535703605765454E-3</v>
      </c>
      <c r="S979">
        <v>5.7057444188561783E-2</v>
      </c>
      <c r="T979">
        <v>0.94916677847312336</v>
      </c>
      <c r="U979">
        <v>0.17689569182448811</v>
      </c>
      <c r="V979">
        <v>0.93475121394173932</v>
      </c>
      <c r="W979">
        <v>0.56217883270686353</v>
      </c>
      <c r="X979">
        <v>1.396779117030142</v>
      </c>
      <c r="Y979">
        <v>2.033033538868662E-3</v>
      </c>
      <c r="Z979">
        <v>1.848647373421846</v>
      </c>
      <c r="AA979">
        <v>2.3271717854527769</v>
      </c>
      <c r="AB979">
        <v>1.539822697173904</v>
      </c>
      <c r="AC979">
        <v>0.1854384301057396</v>
      </c>
      <c r="AD979">
        <v>1.549118797245276</v>
      </c>
      <c r="AE979">
        <v>1.5183972796694669</v>
      </c>
      <c r="AF979">
        <v>1.079398776502998</v>
      </c>
      <c r="AG979">
        <v>2.905115110921245</v>
      </c>
      <c r="AH979" t="s">
        <v>241</v>
      </c>
      <c r="AI979" s="1">
        <v>44044</v>
      </c>
      <c r="AJ979" t="s">
        <v>41</v>
      </c>
      <c r="AK979">
        <v>24</v>
      </c>
    </row>
    <row r="980" spans="1:37" x14ac:dyDescent="0.25">
      <c r="A980">
        <v>44064</v>
      </c>
      <c r="B980">
        <v>1.176847482825726</v>
      </c>
      <c r="C980">
        <v>6.5912794263039462E-2</v>
      </c>
      <c r="D980">
        <v>1.1693233342612619</v>
      </c>
      <c r="E980">
        <v>0.87250195960956933</v>
      </c>
      <c r="F980">
        <v>0.29977606717524458</v>
      </c>
      <c r="G980">
        <v>0.71364073393051108</v>
      </c>
      <c r="H980">
        <v>0.52291978995318444</v>
      </c>
      <c r="I980">
        <v>1.399621333424532</v>
      </c>
      <c r="J980">
        <v>1.027348078486451</v>
      </c>
      <c r="K980">
        <v>1.6563435593138649</v>
      </c>
      <c r="L980">
        <v>0.20712711418870469</v>
      </c>
      <c r="M980">
        <v>0.6614877693709742</v>
      </c>
      <c r="N980">
        <v>1.915189401313085</v>
      </c>
      <c r="O980">
        <v>0.55876920014769593</v>
      </c>
      <c r="P980">
        <v>0.62871955027787685</v>
      </c>
      <c r="Q980">
        <v>1.0590524183751771</v>
      </c>
      <c r="R980">
        <v>0.2015969473517166</v>
      </c>
      <c r="S980">
        <v>0.42598736399171999</v>
      </c>
      <c r="T980">
        <v>0.54275480499810125</v>
      </c>
      <c r="U980">
        <v>1.3951433768630239</v>
      </c>
      <c r="V980">
        <v>0.64941972506248258</v>
      </c>
      <c r="W980">
        <v>0.39173783134157542</v>
      </c>
      <c r="X980">
        <v>1.441946538636917</v>
      </c>
      <c r="Y980">
        <v>0.1384170751112159</v>
      </c>
      <c r="Z980">
        <v>1.0138471058111611</v>
      </c>
      <c r="AA980">
        <v>1.6450870867306151</v>
      </c>
      <c r="AB980">
        <v>0.74571760073043203</v>
      </c>
      <c r="AC980">
        <v>0.57598839704190596</v>
      </c>
      <c r="AD980">
        <v>0.66267855510788076</v>
      </c>
      <c r="AE980">
        <v>2.143099041305935</v>
      </c>
      <c r="AF980">
        <v>0.51388906249346888</v>
      </c>
      <c r="AG980">
        <v>1.2552707445504721</v>
      </c>
      <c r="AH980" t="s">
        <v>242</v>
      </c>
      <c r="AI980" s="1">
        <v>44044</v>
      </c>
      <c r="AJ980" t="s">
        <v>43</v>
      </c>
      <c r="AK980">
        <v>21</v>
      </c>
    </row>
    <row r="981" spans="1:37" x14ac:dyDescent="0.25">
      <c r="A981">
        <v>44063</v>
      </c>
      <c r="C981">
        <v>2.186779603200165E-3</v>
      </c>
      <c r="D981">
        <v>8.1491223162595203E-2</v>
      </c>
      <c r="E981">
        <v>0.51807197753386003</v>
      </c>
      <c r="F981">
        <v>3.8277882376572159E-3</v>
      </c>
      <c r="G981">
        <v>1.55018272870431E-2</v>
      </c>
      <c r="H981">
        <v>0.58262829022266904</v>
      </c>
      <c r="I981">
        <v>0.23524806855231381</v>
      </c>
      <c r="J981">
        <v>0.24990313211014031</v>
      </c>
      <c r="K981">
        <v>2.397289536098222</v>
      </c>
      <c r="L981">
        <v>1.998251004880764E-2</v>
      </c>
      <c r="M981">
        <v>5.2351972282470183E-2</v>
      </c>
      <c r="N981">
        <v>0.12828392960439791</v>
      </c>
      <c r="O981">
        <v>0.77912314637453584</v>
      </c>
      <c r="P981">
        <v>0.75625927090242306</v>
      </c>
      <c r="Q981">
        <v>0.20636938282711789</v>
      </c>
      <c r="R981">
        <v>3.8909493754690949E-3</v>
      </c>
      <c r="S981">
        <v>6.7580576055925157E-2</v>
      </c>
      <c r="T981">
        <v>0.68527576081173402</v>
      </c>
      <c r="U981">
        <v>7.022094722011667E-3</v>
      </c>
      <c r="W981">
        <v>4.4030658431831599E-2</v>
      </c>
      <c r="X981">
        <v>0.67614732065819716</v>
      </c>
      <c r="Y981">
        <v>4.1380673861401561E-4</v>
      </c>
      <c r="Z981">
        <v>0.79609656253332073</v>
      </c>
      <c r="AA981">
        <v>0.48508306246057681</v>
      </c>
      <c r="AC981">
        <v>4.8114137650244942E-2</v>
      </c>
      <c r="AD981">
        <v>2.6039452968565489E-2</v>
      </c>
      <c r="AE981">
        <v>0.38090028028710199</v>
      </c>
      <c r="AF981">
        <v>0.38294482118607598</v>
      </c>
      <c r="AH981" t="s">
        <v>242</v>
      </c>
      <c r="AI981" s="1">
        <v>44044</v>
      </c>
      <c r="AJ981" t="s">
        <v>38</v>
      </c>
      <c r="AK981">
        <v>20</v>
      </c>
    </row>
    <row r="982" spans="1:37" x14ac:dyDescent="0.25">
      <c r="A982">
        <v>44062</v>
      </c>
      <c r="B982">
        <v>1.42603091989764</v>
      </c>
      <c r="C982">
        <v>1.2500197006473761</v>
      </c>
      <c r="D982">
        <v>0.28783248718228382</v>
      </c>
      <c r="E982">
        <v>0.25425215793857392</v>
      </c>
      <c r="F982">
        <v>0.63187796027388032</v>
      </c>
      <c r="G982">
        <v>2.0495344465585812</v>
      </c>
      <c r="H982">
        <v>6.089941596108952</v>
      </c>
      <c r="I982">
        <v>0.60079776755906422</v>
      </c>
      <c r="J982">
        <v>0.24061146133346631</v>
      </c>
      <c r="K982">
        <v>0.36594914294361902</v>
      </c>
      <c r="L982">
        <v>0.1122745744285796</v>
      </c>
      <c r="M982">
        <v>0.80884247585325519</v>
      </c>
      <c r="N982">
        <v>1.0112293858614469</v>
      </c>
      <c r="O982">
        <v>0.1824796594836133</v>
      </c>
      <c r="P982">
        <v>0.76662967485110167</v>
      </c>
      <c r="Q982">
        <v>5.7335878826448958E-2</v>
      </c>
      <c r="R982">
        <v>1.3085576310222871</v>
      </c>
      <c r="S982">
        <v>2.1559611961154089E-4</v>
      </c>
      <c r="T982">
        <v>0.82509575297344928</v>
      </c>
      <c r="U982">
        <v>0.34079895330076848</v>
      </c>
      <c r="V982">
        <v>8.827893544280635E-2</v>
      </c>
      <c r="W982">
        <v>0.18662933240005999</v>
      </c>
      <c r="X982">
        <v>1.039167229938962</v>
      </c>
      <c r="Y982">
        <v>8.8675874998492193E-2</v>
      </c>
      <c r="Z982">
        <v>1.182692433819079</v>
      </c>
      <c r="AA982">
        <v>1.004860989051956</v>
      </c>
      <c r="AB982">
        <v>1.0453231245613941</v>
      </c>
      <c r="AC982">
        <v>0.55872933867293262</v>
      </c>
      <c r="AD982">
        <v>0.23915736576576591</v>
      </c>
      <c r="AE982">
        <v>1.0964671224438149</v>
      </c>
      <c r="AF982">
        <v>0.93269731872598738</v>
      </c>
      <c r="AG982">
        <v>2.366237513725193</v>
      </c>
      <c r="AH982" t="s">
        <v>242</v>
      </c>
      <c r="AI982" s="1">
        <v>44044</v>
      </c>
      <c r="AJ982" t="s">
        <v>39</v>
      </c>
      <c r="AK982">
        <v>19</v>
      </c>
    </row>
    <row r="983" spans="1:37" x14ac:dyDescent="0.25">
      <c r="A983">
        <v>44061</v>
      </c>
      <c r="B983">
        <v>1.538838586169863</v>
      </c>
      <c r="C983">
        <v>0.20097314327940519</v>
      </c>
      <c r="D983">
        <v>0.17391648823905539</v>
      </c>
      <c r="E983">
        <v>0.25865507259149279</v>
      </c>
      <c r="F983">
        <v>0.54028858413301473</v>
      </c>
      <c r="G983">
        <v>0.17826331674083259</v>
      </c>
      <c r="H983">
        <v>0.8598337548371956</v>
      </c>
      <c r="I983">
        <v>1.4220431016986901</v>
      </c>
      <c r="J983">
        <v>7.5169941347421679E-2</v>
      </c>
      <c r="K983">
        <v>8.7983336320930139E-2</v>
      </c>
      <c r="L983">
        <v>7.7869740957422096E-3</v>
      </c>
      <c r="M983">
        <v>0.64689297042019334</v>
      </c>
      <c r="N983">
        <v>0.33822666343648827</v>
      </c>
      <c r="O983">
        <v>0.47008337684710699</v>
      </c>
      <c r="P983">
        <v>9.0132749750941599E-4</v>
      </c>
      <c r="Q983">
        <v>0.1107180367049604</v>
      </c>
      <c r="R983">
        <v>0.52784318646269612</v>
      </c>
      <c r="S983">
        <v>0.162680713101263</v>
      </c>
      <c r="T983">
        <v>5.1900414311171678E-2</v>
      </c>
      <c r="U983">
        <v>0.35235208306133198</v>
      </c>
      <c r="V983">
        <v>0.79392520454491755</v>
      </c>
      <c r="W983">
        <v>0.72883648555598568</v>
      </c>
      <c r="X983">
        <v>1.24197742757276</v>
      </c>
      <c r="Y983">
        <v>1.5786372327846021</v>
      </c>
      <c r="Z983">
        <v>0.73760684025341339</v>
      </c>
      <c r="AA983">
        <v>0.31834170115971389</v>
      </c>
      <c r="AB983">
        <v>0.75126262953981116</v>
      </c>
      <c r="AC983">
        <v>1.068349947499766</v>
      </c>
      <c r="AD983">
        <v>5.8089370116158702E-2</v>
      </c>
      <c r="AE983">
        <v>0.23872981684613909</v>
      </c>
      <c r="AF983">
        <v>0.90128722499855418</v>
      </c>
      <c r="AG983">
        <v>1.706157765242494</v>
      </c>
      <c r="AH983" t="s">
        <v>242</v>
      </c>
      <c r="AI983" s="1">
        <v>44044</v>
      </c>
      <c r="AJ983" t="s">
        <v>40</v>
      </c>
      <c r="AK983">
        <v>18</v>
      </c>
    </row>
    <row r="984" spans="1:37" x14ac:dyDescent="0.25">
      <c r="A984">
        <v>44060</v>
      </c>
      <c r="B984">
        <v>1.0009976673618439</v>
      </c>
      <c r="C984">
        <v>0.88101111922224751</v>
      </c>
      <c r="D984">
        <v>6.8979851647169173E-4</v>
      </c>
      <c r="E984">
        <v>0.49145272405517232</v>
      </c>
      <c r="F984">
        <v>1.515114485832733</v>
      </c>
      <c r="G984">
        <v>8.3410856268830436E-2</v>
      </c>
      <c r="H984">
        <v>0.17570865560748261</v>
      </c>
      <c r="I984">
        <v>0.143916922989829</v>
      </c>
      <c r="J984">
        <v>0.43123190737068989</v>
      </c>
      <c r="K984">
        <v>5.181151882743136E-2</v>
      </c>
      <c r="L984">
        <v>0.104858842972676</v>
      </c>
      <c r="M984">
        <v>2.333515179715771E-2</v>
      </c>
      <c r="N984">
        <v>0.69929748769219724</v>
      </c>
      <c r="O984">
        <v>0.66426183384463566</v>
      </c>
      <c r="P984">
        <v>0.82625654402842486</v>
      </c>
      <c r="Q984">
        <v>7.8634906772239235E-2</v>
      </c>
      <c r="R984">
        <v>1.2752493969969671E-2</v>
      </c>
      <c r="S984">
        <v>0.53359523433594014</v>
      </c>
      <c r="T984">
        <v>0.16825834206693521</v>
      </c>
      <c r="U984">
        <v>8.3879995852123135E-2</v>
      </c>
      <c r="V984">
        <v>1.4277167993722299</v>
      </c>
      <c r="W984">
        <v>0.69581039461565963</v>
      </c>
      <c r="X984">
        <v>0.86723110928817992</v>
      </c>
      <c r="Y984">
        <v>3.9375125974509322</v>
      </c>
      <c r="Z984">
        <v>1.018866801345274</v>
      </c>
      <c r="AA984">
        <v>0.60469612981721199</v>
      </c>
      <c r="AB984">
        <v>0.60974249625528609</v>
      </c>
      <c r="AC984">
        <v>0.55016188865798465</v>
      </c>
      <c r="AD984">
        <v>0.18256406961604599</v>
      </c>
      <c r="AE984">
        <v>0.4276257184280971</v>
      </c>
      <c r="AF984">
        <v>0.8048511492422985</v>
      </c>
      <c r="AG984">
        <v>0.97938042322882068</v>
      </c>
      <c r="AH984" t="s">
        <v>242</v>
      </c>
      <c r="AI984" s="1">
        <v>44044</v>
      </c>
      <c r="AJ984" t="s">
        <v>41</v>
      </c>
      <c r="AK984">
        <v>17</v>
      </c>
    </row>
    <row r="985" spans="1:37" x14ac:dyDescent="0.25">
      <c r="A985">
        <v>44057</v>
      </c>
      <c r="B985">
        <v>0.37861520287976069</v>
      </c>
      <c r="C985">
        <v>2.0078861028504251E-2</v>
      </c>
      <c r="D985">
        <v>0.41158615698799628</v>
      </c>
      <c r="E985">
        <v>6.9390925318735905E-2</v>
      </c>
      <c r="F985">
        <v>0.14308651976681949</v>
      </c>
      <c r="G985">
        <v>0.13492899340045281</v>
      </c>
      <c r="H985">
        <v>0.75195229434907074</v>
      </c>
      <c r="I985">
        <v>0.23946761340603651</v>
      </c>
      <c r="J985">
        <v>6.878400460542204E-3</v>
      </c>
      <c r="K985">
        <v>0.52331303162729959</v>
      </c>
      <c r="L985">
        <v>7.0628862145894191E-3</v>
      </c>
      <c r="M985">
        <v>2.1742980935443228E-2</v>
      </c>
      <c r="N985">
        <v>0.12527402541876939</v>
      </c>
      <c r="O985">
        <v>0.1212872261362886</v>
      </c>
      <c r="P985">
        <v>0.39614631858776461</v>
      </c>
      <c r="Q985">
        <v>9.1129133332257903E-2</v>
      </c>
      <c r="R985">
        <v>7.0034405360377944E-2</v>
      </c>
      <c r="S985">
        <v>0.42927884907354269</v>
      </c>
      <c r="T985">
        <v>7.449186687737322E-2</v>
      </c>
      <c r="U985">
        <v>1.539631033043978E-3</v>
      </c>
      <c r="V985">
        <v>9.9647907060433458E-2</v>
      </c>
      <c r="W985">
        <v>0.247597730925774</v>
      </c>
      <c r="X985">
        <v>0.28741565121766932</v>
      </c>
      <c r="Y985">
        <v>3.8237902759882182E-2</v>
      </c>
      <c r="Z985">
        <v>0.25422988807558261</v>
      </c>
      <c r="AA985">
        <v>0.38323288498105318</v>
      </c>
      <c r="AB985">
        <v>0.2256365221268356</v>
      </c>
      <c r="AC985">
        <v>0.12198956224966651</v>
      </c>
      <c r="AD985">
        <v>2.1087954626010159E-2</v>
      </c>
      <c r="AE985">
        <v>0.1201729465404559</v>
      </c>
      <c r="AF985">
        <v>0.35200831471258331</v>
      </c>
      <c r="AG985">
        <v>0.42057852892906572</v>
      </c>
      <c r="AH985" t="s">
        <v>243</v>
      </c>
      <c r="AI985" s="1">
        <v>44044</v>
      </c>
      <c r="AJ985" t="s">
        <v>43</v>
      </c>
      <c r="AK985">
        <v>14</v>
      </c>
    </row>
    <row r="986" spans="1:37" x14ac:dyDescent="0.25">
      <c r="A986">
        <v>44056</v>
      </c>
      <c r="B986">
        <v>2.1396674743471138</v>
      </c>
      <c r="C986">
        <v>0.15861093540427729</v>
      </c>
      <c r="D986">
        <v>0.69241823229179134</v>
      </c>
      <c r="E986">
        <v>3.6297063508594709</v>
      </c>
      <c r="F986">
        <v>4.5617921219798134</v>
      </c>
      <c r="G986">
        <v>0.75448867694881494</v>
      </c>
      <c r="H986">
        <v>0.25771066758330458</v>
      </c>
      <c r="I986">
        <v>1.0373246702954499</v>
      </c>
      <c r="J986">
        <v>8.4550992597521232E-2</v>
      </c>
      <c r="K986">
        <v>0.44185208732167691</v>
      </c>
      <c r="L986">
        <v>0.60520102446321689</v>
      </c>
      <c r="M986">
        <v>0.45333470910370371</v>
      </c>
      <c r="N986">
        <v>0.93753119528447015</v>
      </c>
      <c r="O986">
        <v>0.49352259374128771</v>
      </c>
      <c r="P986">
        <v>1.9109396054717549</v>
      </c>
      <c r="Q986">
        <v>7.9872210346364367E-2</v>
      </c>
      <c r="R986">
        <v>5.4728626581383743E-4</v>
      </c>
      <c r="S986">
        <v>4.5590568198651232E-2</v>
      </c>
      <c r="T986">
        <v>1.091021956827039</v>
      </c>
      <c r="U986">
        <v>0.19446648594403901</v>
      </c>
      <c r="V986">
        <v>2.400580116632097</v>
      </c>
      <c r="W986">
        <v>1.562824782508198</v>
      </c>
      <c r="X986">
        <v>0.83569235782901274</v>
      </c>
      <c r="Y986">
        <v>1.217319601485942</v>
      </c>
      <c r="Z986">
        <v>2.489559105902611</v>
      </c>
      <c r="AA986">
        <v>1.181716123215466</v>
      </c>
      <c r="AB986">
        <v>1.22278511604369</v>
      </c>
      <c r="AC986">
        <v>0.74266560182028352</v>
      </c>
      <c r="AD986">
        <v>0.64427053153907199</v>
      </c>
      <c r="AE986">
        <v>0.5008902709045947</v>
      </c>
      <c r="AF986">
        <v>2.5644869618781221</v>
      </c>
      <c r="AG986">
        <v>1.3825136492750809</v>
      </c>
      <c r="AH986" t="s">
        <v>243</v>
      </c>
      <c r="AI986" s="1">
        <v>44044</v>
      </c>
      <c r="AJ986" t="s">
        <v>38</v>
      </c>
      <c r="AK986">
        <v>13</v>
      </c>
    </row>
    <row r="987" spans="1:37" x14ac:dyDescent="0.25">
      <c r="A987">
        <v>44055</v>
      </c>
      <c r="C987">
        <v>4.1858463219582642E-2</v>
      </c>
      <c r="D987">
        <v>7.4921597051329086E-2</v>
      </c>
      <c r="E987">
        <v>0.34952320995181663</v>
      </c>
      <c r="F987">
        <v>0.24490413603472599</v>
      </c>
      <c r="G987">
        <v>8.5264632510995059E-2</v>
      </c>
      <c r="H987">
        <v>0.2457385284594619</v>
      </c>
      <c r="I987">
        <v>0.9021359816040605</v>
      </c>
      <c r="J987">
        <v>2.671190478538108</v>
      </c>
      <c r="K987">
        <v>0.16750209977116171</v>
      </c>
      <c r="L987">
        <v>0.86098864696515687</v>
      </c>
      <c r="N987">
        <v>0.39784171267131552</v>
      </c>
      <c r="O987">
        <v>1.1628400216945329</v>
      </c>
      <c r="P987">
        <v>3.7236027724442372E-2</v>
      </c>
      <c r="Q987">
        <v>0.45165356578969768</v>
      </c>
      <c r="R987">
        <v>0.2161724855452315</v>
      </c>
      <c r="S987">
        <v>9.7812561817207447E-2</v>
      </c>
      <c r="T987">
        <v>0.12366374408120361</v>
      </c>
      <c r="U987">
        <v>4.509142004965572E-4</v>
      </c>
      <c r="V987">
        <v>0.54803835021858494</v>
      </c>
      <c r="W987">
        <v>3.6474622269886998</v>
      </c>
      <c r="X987">
        <v>0.32351908942625651</v>
      </c>
      <c r="Y987">
        <v>6.8088937212311906E-2</v>
      </c>
      <c r="Z987">
        <v>0.51524985207399809</v>
      </c>
      <c r="AA987">
        <v>0.55675824165952292</v>
      </c>
      <c r="AB987">
        <v>0.56540070482543126</v>
      </c>
      <c r="AD987">
        <v>0.43009352681741531</v>
      </c>
      <c r="AE987">
        <v>0.45970505101972298</v>
      </c>
      <c r="AF987">
        <v>0.47633213843029559</v>
      </c>
      <c r="AH987" t="s">
        <v>243</v>
      </c>
      <c r="AI987" s="1">
        <v>44044</v>
      </c>
      <c r="AJ987" t="s">
        <v>39</v>
      </c>
      <c r="AK987">
        <v>12</v>
      </c>
    </row>
    <row r="988" spans="1:37" x14ac:dyDescent="0.25">
      <c r="A988">
        <v>44054</v>
      </c>
      <c r="B988">
        <v>0.43101162800399051</v>
      </c>
      <c r="C988">
        <v>4.3318861452016537E-3</v>
      </c>
      <c r="D988">
        <v>4.6782592749256932E-2</v>
      </c>
      <c r="E988">
        <v>0.60869966053139102</v>
      </c>
      <c r="F988">
        <v>1.79280695175418</v>
      </c>
      <c r="G988">
        <v>0.30361893654776029</v>
      </c>
      <c r="H988">
        <v>2.262033242044912E-3</v>
      </c>
      <c r="I988">
        <v>0.49890274991597078</v>
      </c>
      <c r="J988">
        <v>0.37442915534858429</v>
      </c>
      <c r="K988">
        <v>0.21307602328583011</v>
      </c>
      <c r="L988">
        <v>1.4913732612656791E-2</v>
      </c>
      <c r="M988">
        <v>1.5632525997719401E-4</v>
      </c>
      <c r="N988">
        <v>0.1523783450008098</v>
      </c>
      <c r="O988">
        <v>0.54091477433233059</v>
      </c>
      <c r="P988">
        <v>0.26435872161097079</v>
      </c>
      <c r="Q988">
        <v>0.23142809093718</v>
      </c>
      <c r="R988">
        <v>0.58484891741950062</v>
      </c>
      <c r="S988">
        <v>8.745563968702073E-3</v>
      </c>
      <c r="T988">
        <v>6.4835104986927516E-2</v>
      </c>
      <c r="U988">
        <v>0.15901969416353401</v>
      </c>
      <c r="V988">
        <v>0.35376584651416498</v>
      </c>
      <c r="W988">
        <v>0.95892664431109453</v>
      </c>
      <c r="X988">
        <v>6.3952928622589472E-2</v>
      </c>
      <c r="Y988">
        <v>9.2620233041514691E-2</v>
      </c>
      <c r="Z988">
        <v>0.45299213653661369</v>
      </c>
      <c r="AA988">
        <v>0.30997382926926331</v>
      </c>
      <c r="AB988">
        <v>0.38680025994300898</v>
      </c>
      <c r="AC988">
        <v>3.3996060746952439E-2</v>
      </c>
      <c r="AD988">
        <v>0.1107792998774805</v>
      </c>
      <c r="AE988">
        <v>0.20479820467784149</v>
      </c>
      <c r="AF988">
        <v>0.52376106752026796</v>
      </c>
      <c r="AG988">
        <v>0.40037650441855771</v>
      </c>
      <c r="AH988" t="s">
        <v>243</v>
      </c>
      <c r="AI988" s="1">
        <v>44044</v>
      </c>
      <c r="AJ988" t="s">
        <v>40</v>
      </c>
      <c r="AK988">
        <v>11</v>
      </c>
    </row>
    <row r="989" spans="1:37" x14ac:dyDescent="0.25">
      <c r="A989">
        <v>44053</v>
      </c>
      <c r="B989">
        <v>0.78501160104779855</v>
      </c>
      <c r="C989">
        <v>5.7837734572619759E-2</v>
      </c>
      <c r="D989">
        <v>8.0923023000515903E-3</v>
      </c>
      <c r="E989">
        <v>0.96625869841127465</v>
      </c>
      <c r="F989">
        <v>1.485161723622888</v>
      </c>
      <c r="G989">
        <v>0.15587385154485059</v>
      </c>
      <c r="H989">
        <v>0.54954386696571167</v>
      </c>
      <c r="I989">
        <v>0.26459506616227541</v>
      </c>
      <c r="J989">
        <v>0.47561150370931088</v>
      </c>
      <c r="K989">
        <v>0.1383428784248098</v>
      </c>
      <c r="L989">
        <v>0.68853662464205012</v>
      </c>
      <c r="M989">
        <v>0.37968204104445641</v>
      </c>
      <c r="N989">
        <v>1.1256138063543271</v>
      </c>
      <c r="O989">
        <v>0.93568710362419705</v>
      </c>
      <c r="P989">
        <v>0.2135102806974272</v>
      </c>
      <c r="Q989">
        <v>0.14311495086143941</v>
      </c>
      <c r="R989">
        <v>0.23053882947815391</v>
      </c>
      <c r="S989">
        <v>0.1918643151574394</v>
      </c>
      <c r="T989">
        <v>0.88286313265563654</v>
      </c>
      <c r="U989">
        <v>0.27455492205536841</v>
      </c>
      <c r="V989">
        <v>6.9142301015163429E-2</v>
      </c>
      <c r="W989">
        <v>5.9372136691027998E-2</v>
      </c>
      <c r="X989">
        <v>0.51795734074631583</v>
      </c>
      <c r="Y989">
        <v>5.65011648775205E-2</v>
      </c>
      <c r="Z989">
        <v>0.66481018822480187</v>
      </c>
      <c r="AA989">
        <v>0.59903278131856097</v>
      </c>
      <c r="AB989">
        <v>0.72242802384634597</v>
      </c>
      <c r="AC989">
        <v>0.30429508498488622</v>
      </c>
      <c r="AD989">
        <v>0.23923368002424461</v>
      </c>
      <c r="AE989">
        <v>0.21728007644857539</v>
      </c>
      <c r="AF989">
        <v>0.9212200623170399</v>
      </c>
      <c r="AG989">
        <v>0.83211928335257768</v>
      </c>
      <c r="AH989" t="s">
        <v>243</v>
      </c>
      <c r="AI989" s="1">
        <v>44044</v>
      </c>
      <c r="AJ989" t="s">
        <v>41</v>
      </c>
      <c r="AK989">
        <v>10</v>
      </c>
    </row>
    <row r="990" spans="1:37" x14ac:dyDescent="0.25">
      <c r="A990">
        <v>44050</v>
      </c>
      <c r="B990">
        <v>0.61775154506763397</v>
      </c>
      <c r="C990">
        <v>1.859934367459859E-2</v>
      </c>
      <c r="D990">
        <v>4.3456519186218692E-2</v>
      </c>
      <c r="E990">
        <v>0.2006159920086375</v>
      </c>
      <c r="F990">
        <v>0.28610577861019337</v>
      </c>
      <c r="G990">
        <v>0.14691267013568399</v>
      </c>
      <c r="H990">
        <v>0.80248679001720269</v>
      </c>
      <c r="I990">
        <v>1.039904132189128</v>
      </c>
      <c r="J990">
        <v>9.6609117852543669E-2</v>
      </c>
      <c r="K990">
        <v>0.18315675383452379</v>
      </c>
      <c r="L990">
        <v>7.2905658266293027E-2</v>
      </c>
      <c r="M990">
        <v>5.1595950023353487E-2</v>
      </c>
      <c r="N990">
        <v>0.3776152904999418</v>
      </c>
      <c r="O990">
        <v>0.19547899859850279</v>
      </c>
      <c r="P990">
        <v>0.90793368176664757</v>
      </c>
      <c r="Q990">
        <v>7.9672943068651567E-2</v>
      </c>
      <c r="R990">
        <v>3.0571173733191549E-2</v>
      </c>
      <c r="S990">
        <v>0.78610456053774247</v>
      </c>
      <c r="T990">
        <v>6.1463600515433113E-2</v>
      </c>
      <c r="U990">
        <v>0.12820622638330759</v>
      </c>
      <c r="V990">
        <v>0.41117655715631002</v>
      </c>
      <c r="W990">
        <v>0.80818468609558125</v>
      </c>
      <c r="X990">
        <v>0.30690011323694272</v>
      </c>
      <c r="Y990">
        <v>2.5082636203712861E-2</v>
      </c>
      <c r="Z990">
        <v>0.41001330269194952</v>
      </c>
      <c r="AA990">
        <v>0.57204786310867817</v>
      </c>
      <c r="AB990">
        <v>0.43872952665597309</v>
      </c>
      <c r="AC990">
        <v>4.6619706365715233E-2</v>
      </c>
      <c r="AD990">
        <v>8.5848101169727811E-2</v>
      </c>
      <c r="AE990">
        <v>0.41301788226896902</v>
      </c>
      <c r="AF990">
        <v>0.39408838801038543</v>
      </c>
      <c r="AG990">
        <v>0.55096921377526764</v>
      </c>
      <c r="AH990" t="s">
        <v>244</v>
      </c>
      <c r="AI990" s="1">
        <v>44044</v>
      </c>
      <c r="AJ990" t="s">
        <v>43</v>
      </c>
      <c r="AK990">
        <v>7</v>
      </c>
    </row>
    <row r="991" spans="1:37" x14ac:dyDescent="0.25">
      <c r="A991">
        <v>44049</v>
      </c>
      <c r="B991">
        <v>0.73554037957081442</v>
      </c>
      <c r="C991">
        <v>0.19472669855165889</v>
      </c>
      <c r="D991">
        <v>2.0580044822207491</v>
      </c>
      <c r="E991">
        <v>0.18076643439885021</v>
      </c>
      <c r="F991">
        <v>0.68923758353426157</v>
      </c>
      <c r="G991">
        <v>0.95733332318959019</v>
      </c>
      <c r="H991">
        <v>0.2212386786715482</v>
      </c>
      <c r="I991">
        <v>0.68513344154859612</v>
      </c>
      <c r="J991">
        <v>1.3310957206071441</v>
      </c>
      <c r="K991">
        <v>7.5717400628153436E-2</v>
      </c>
      <c r="L991">
        <v>6.6609232067485313E-2</v>
      </c>
      <c r="M991">
        <v>0.194569142975245</v>
      </c>
      <c r="N991">
        <v>0.43165659714676319</v>
      </c>
      <c r="O991">
        <v>0.12966492152449091</v>
      </c>
      <c r="P991">
        <v>4.4693556019462531E-2</v>
      </c>
      <c r="Q991">
        <v>0.18187340905722041</v>
      </c>
      <c r="R991">
        <v>0.36675970529915519</v>
      </c>
      <c r="S991">
        <v>0.11909463309221729</v>
      </c>
      <c r="T991">
        <v>0.60791616894185729</v>
      </c>
      <c r="U991">
        <v>3.09652353475964E-2</v>
      </c>
      <c r="V991">
        <v>0.28146322628474779</v>
      </c>
      <c r="W991">
        <v>0.70710051179252309</v>
      </c>
      <c r="X991">
        <v>0.12623981093417011</v>
      </c>
      <c r="Y991">
        <v>3.5600713723577648E-2</v>
      </c>
      <c r="Z991">
        <v>0.67022692190853339</v>
      </c>
      <c r="AA991">
        <v>0.53655522901334207</v>
      </c>
      <c r="AB991">
        <v>0.43635383371129022</v>
      </c>
      <c r="AC991">
        <v>0.28527966295328611</v>
      </c>
      <c r="AD991">
        <v>0.25578974027613938</v>
      </c>
      <c r="AE991">
        <v>0.26538930386328102</v>
      </c>
      <c r="AF991">
        <v>0.59899556217313321</v>
      </c>
      <c r="AG991">
        <v>0.90674112113895733</v>
      </c>
      <c r="AH991" t="s">
        <v>244</v>
      </c>
      <c r="AI991" s="1">
        <v>44044</v>
      </c>
      <c r="AJ991" t="s">
        <v>38</v>
      </c>
      <c r="AK991">
        <v>6</v>
      </c>
    </row>
    <row r="992" spans="1:37" x14ac:dyDescent="0.25">
      <c r="A992">
        <v>44048</v>
      </c>
      <c r="B992">
        <v>1.490543708860899</v>
      </c>
      <c r="C992">
        <v>1.1599956033831409</v>
      </c>
      <c r="D992">
        <v>0.28218802333589482</v>
      </c>
      <c r="E992">
        <v>0.86556563961460042</v>
      </c>
      <c r="F992">
        <v>0.47335781074290378</v>
      </c>
      <c r="G992">
        <v>1.6340187179247361</v>
      </c>
      <c r="H992">
        <v>0.19989686870922119</v>
      </c>
      <c r="I992">
        <v>2.3330090173556002</v>
      </c>
      <c r="J992">
        <v>1.847116736762884</v>
      </c>
      <c r="K992">
        <v>2.1119628882905359</v>
      </c>
      <c r="L992">
        <v>1.2684711548456671</v>
      </c>
      <c r="M992">
        <v>2.0748857956955309</v>
      </c>
      <c r="N992">
        <v>1.847186002247053</v>
      </c>
      <c r="O992">
        <v>1.0148883582879249</v>
      </c>
      <c r="P992">
        <v>0.85406505975835023</v>
      </c>
      <c r="Q992">
        <v>0.79574338479174334</v>
      </c>
      <c r="R992">
        <v>6.7890789766687248E-2</v>
      </c>
      <c r="S992">
        <v>1.1776877940538151</v>
      </c>
      <c r="T992">
        <v>0.234395243594757</v>
      </c>
      <c r="U992">
        <v>1.6283878254393359E-2</v>
      </c>
      <c r="V992">
        <v>2.1226295028876749</v>
      </c>
      <c r="W992">
        <v>0.6425823626240672</v>
      </c>
      <c r="X992">
        <v>1.442794582277162</v>
      </c>
      <c r="Y992">
        <v>1.5745792377194031E-2</v>
      </c>
      <c r="Z992">
        <v>1.486072661078139</v>
      </c>
      <c r="AA992">
        <v>1.786504273693859</v>
      </c>
      <c r="AB992">
        <v>0.78162694021773271</v>
      </c>
      <c r="AC992">
        <v>0.91357707450208014</v>
      </c>
      <c r="AD992">
        <v>1.6441194058512649</v>
      </c>
      <c r="AE992">
        <v>1.0657340584696879</v>
      </c>
      <c r="AF992">
        <v>1.4780768886552109</v>
      </c>
      <c r="AG992">
        <v>0.999366488138548</v>
      </c>
      <c r="AH992" t="s">
        <v>244</v>
      </c>
      <c r="AI992" s="1">
        <v>44044</v>
      </c>
      <c r="AJ992" t="s">
        <v>39</v>
      </c>
      <c r="AK992">
        <v>5</v>
      </c>
    </row>
    <row r="993" spans="1:37" x14ac:dyDescent="0.25">
      <c r="A993">
        <v>44047</v>
      </c>
      <c r="B993">
        <v>1.1083759233566981</v>
      </c>
      <c r="C993">
        <v>0.44990664814973041</v>
      </c>
      <c r="D993">
        <v>0.96307083635865709</v>
      </c>
      <c r="E993">
        <v>0.73889872308379523</v>
      </c>
      <c r="F993">
        <v>6.727532218608645E-2</v>
      </c>
      <c r="G993">
        <v>1.1692477646305279</v>
      </c>
      <c r="H993">
        <v>0.97179351490683097</v>
      </c>
      <c r="I993">
        <v>3.5080528826553978</v>
      </c>
      <c r="J993">
        <v>0.29868175549178239</v>
      </c>
      <c r="K993">
        <v>3.7170441028297811</v>
      </c>
      <c r="L993">
        <v>0.39402457200791252</v>
      </c>
      <c r="M993">
        <v>0.24710833076932659</v>
      </c>
      <c r="N993">
        <v>0.97572950731829799</v>
      </c>
      <c r="O993">
        <v>0.42655179739867138</v>
      </c>
      <c r="P993">
        <v>1.0192658945995869</v>
      </c>
      <c r="Q993">
        <v>0.23824369648775051</v>
      </c>
      <c r="R993">
        <v>2.4880208098589258</v>
      </c>
      <c r="S993">
        <v>2.7116834951192029E-4</v>
      </c>
      <c r="T993">
        <v>0.39129271256352272</v>
      </c>
      <c r="U993">
        <v>0.54430758617280917</v>
      </c>
      <c r="V993">
        <v>0.44546054464860507</v>
      </c>
      <c r="W993">
        <v>0.69000862394715012</v>
      </c>
      <c r="X993">
        <v>0.88050668520705955</v>
      </c>
      <c r="Y993">
        <v>2.724794384983005E-2</v>
      </c>
      <c r="Z993">
        <v>1.2117790251099529</v>
      </c>
      <c r="AA993">
        <v>1.573667252971608</v>
      </c>
      <c r="AB993">
        <v>0.40583266421652531</v>
      </c>
      <c r="AC993">
        <v>0.3097981950459896</v>
      </c>
      <c r="AD993">
        <v>0.4858159155553568</v>
      </c>
      <c r="AE993">
        <v>0.59877574808856304</v>
      </c>
      <c r="AF993">
        <v>1.1047318228706691</v>
      </c>
      <c r="AG993">
        <v>1.0927444824769259</v>
      </c>
      <c r="AH993" t="s">
        <v>244</v>
      </c>
      <c r="AI993" s="1">
        <v>44044</v>
      </c>
      <c r="AJ993" t="s">
        <v>40</v>
      </c>
      <c r="AK993">
        <v>4</v>
      </c>
    </row>
    <row r="994" spans="1:37" x14ac:dyDescent="0.25">
      <c r="A994">
        <v>44046</v>
      </c>
      <c r="B994">
        <v>1.7929181916905581</v>
      </c>
      <c r="C994">
        <v>1.157973638890111</v>
      </c>
      <c r="D994">
        <v>1.4322730571112161</v>
      </c>
      <c r="E994">
        <v>1.953942843785655</v>
      </c>
      <c r="F994">
        <v>4.1894838815559146</v>
      </c>
      <c r="G994">
        <v>1.8579372177325011</v>
      </c>
      <c r="H994">
        <v>0.8223333540137362</v>
      </c>
      <c r="I994">
        <v>2.181579840431779</v>
      </c>
      <c r="J994">
        <v>2.259161873698754</v>
      </c>
      <c r="K994">
        <v>2.034487153613183</v>
      </c>
      <c r="L994">
        <v>0.45746189583030988</v>
      </c>
      <c r="M994">
        <v>0.56590193639673581</v>
      </c>
      <c r="N994">
        <v>1.725542877966721</v>
      </c>
      <c r="O994">
        <v>0.87578618115239404</v>
      </c>
      <c r="P994">
        <v>0.11049530550375999</v>
      </c>
      <c r="Q994">
        <v>0.47642651386088369</v>
      </c>
      <c r="R994">
        <v>3.6618055589656242</v>
      </c>
      <c r="S994">
        <v>3.244216957515595</v>
      </c>
      <c r="T994">
        <v>1.257336488703781</v>
      </c>
      <c r="U994">
        <v>0.55941959478788905</v>
      </c>
      <c r="V994">
        <v>0.43148415500486342</v>
      </c>
      <c r="W994">
        <v>1.0303940720734981</v>
      </c>
      <c r="X994">
        <v>1.3746673068103441</v>
      </c>
      <c r="Y994">
        <v>0.17328712833823109</v>
      </c>
      <c r="Z994">
        <v>2.4509644680046092</v>
      </c>
      <c r="AA994">
        <v>1.4381151929893301</v>
      </c>
      <c r="AB994">
        <v>1.069169690768387</v>
      </c>
      <c r="AC994">
        <v>0.51574579294760259</v>
      </c>
      <c r="AD994">
        <v>1.295779180381007</v>
      </c>
      <c r="AE994">
        <v>2.1174740818966642</v>
      </c>
      <c r="AF994">
        <v>1.3191784762626519</v>
      </c>
      <c r="AG994">
        <v>1.255051625112281</v>
      </c>
      <c r="AH994" t="s">
        <v>244</v>
      </c>
      <c r="AI994" s="1">
        <v>44044</v>
      </c>
      <c r="AJ994" t="s">
        <v>41</v>
      </c>
      <c r="AK994">
        <v>3</v>
      </c>
    </row>
    <row r="995" spans="1:37" x14ac:dyDescent="0.25">
      <c r="A995">
        <v>44043</v>
      </c>
      <c r="C995">
        <v>6.6928190348643866E-3</v>
      </c>
      <c r="D995">
        <v>0.19974139584398701</v>
      </c>
      <c r="E995">
        <v>0.57454713774456923</v>
      </c>
      <c r="F995">
        <v>2.4418468877928919E-2</v>
      </c>
      <c r="G995">
        <v>0.64601033270927832</v>
      </c>
      <c r="H995">
        <v>0.58828531488964164</v>
      </c>
      <c r="I995">
        <v>0.30410614479556292</v>
      </c>
      <c r="J995">
        <v>0.1115256905558413</v>
      </c>
      <c r="K995">
        <v>0.31203781455885682</v>
      </c>
      <c r="L995">
        <v>4.5132161920121178E-2</v>
      </c>
      <c r="M995">
        <v>5.4527357840321318E-2</v>
      </c>
      <c r="N995">
        <v>0.22780510339214469</v>
      </c>
      <c r="O995">
        <v>0.1816812199523048</v>
      </c>
      <c r="P995">
        <v>8.2912974279053614E-2</v>
      </c>
      <c r="Q995">
        <v>0.28422215152714869</v>
      </c>
      <c r="S995">
        <v>0.1394781153312307</v>
      </c>
      <c r="T995">
        <v>0.18193113340885261</v>
      </c>
      <c r="U995">
        <v>0.13951013163606621</v>
      </c>
      <c r="V995">
        <v>0.28628570888111582</v>
      </c>
      <c r="W995">
        <v>5.3382351991232938E-2</v>
      </c>
      <c r="X995">
        <v>9.9094070515062027E-2</v>
      </c>
      <c r="Y995">
        <v>0.113219471541002</v>
      </c>
      <c r="AA995">
        <v>0.27890234408589459</v>
      </c>
      <c r="AB995">
        <v>0.3493867522357601</v>
      </c>
      <c r="AC995">
        <v>9.961603019312433E-2</v>
      </c>
      <c r="AD995">
        <v>0.16011012478565309</v>
      </c>
      <c r="AE995">
        <v>0.27715272441650551</v>
      </c>
      <c r="AG995">
        <v>0.38443786210749759</v>
      </c>
      <c r="AH995" t="s">
        <v>245</v>
      </c>
      <c r="AI995" s="1">
        <v>44013</v>
      </c>
      <c r="AJ995" t="s">
        <v>43</v>
      </c>
      <c r="AK995">
        <v>31</v>
      </c>
    </row>
    <row r="996" spans="1:37" x14ac:dyDescent="0.25">
      <c r="A996">
        <v>44042</v>
      </c>
      <c r="B996">
        <v>0.3300134922706176</v>
      </c>
      <c r="C996">
        <v>0.1182424399255487</v>
      </c>
      <c r="D996">
        <v>1.7072148768291939E-2</v>
      </c>
      <c r="E996">
        <v>0.30057055471864669</v>
      </c>
      <c r="F996">
        <v>5.2743142174443543E-2</v>
      </c>
      <c r="G996">
        <v>0.10388153380614661</v>
      </c>
      <c r="H996">
        <v>0.90470810935721202</v>
      </c>
      <c r="I996">
        <v>0.32479671320803649</v>
      </c>
      <c r="J996">
        <v>0.27414435482511312</v>
      </c>
      <c r="K996">
        <v>0.3992859875510465</v>
      </c>
      <c r="L996">
        <v>0.1233171214871303</v>
      </c>
      <c r="M996">
        <v>6.8244985842944139E-2</v>
      </c>
      <c r="N996">
        <v>0.42021983517259781</v>
      </c>
      <c r="O996">
        <v>0.51861001289310404</v>
      </c>
      <c r="P996">
        <v>0.11443898412157209</v>
      </c>
      <c r="Q996">
        <v>0.15756419798311189</v>
      </c>
      <c r="R996">
        <v>4.7373564367520209E-4</v>
      </c>
      <c r="S996">
        <v>1.9502797860368948E-2</v>
      </c>
      <c r="T996">
        <v>0.20617802908686961</v>
      </c>
      <c r="U996">
        <v>2.567752504493534E-2</v>
      </c>
      <c r="V996">
        <v>0.47963269405715753</v>
      </c>
      <c r="W996">
        <v>0.25178290624108918</v>
      </c>
      <c r="X996">
        <v>9.8119194056655479E-2</v>
      </c>
      <c r="Y996">
        <v>0.46094167813538972</v>
      </c>
      <c r="Z996">
        <v>0.22176098129213531</v>
      </c>
      <c r="AA996">
        <v>0.3664031293806449</v>
      </c>
      <c r="AB996">
        <v>0.39689373346051893</v>
      </c>
      <c r="AC996">
        <v>0.15731652557202319</v>
      </c>
      <c r="AD996">
        <v>0.19480666825571921</v>
      </c>
      <c r="AE996">
        <v>0.17337282779886759</v>
      </c>
      <c r="AF996">
        <v>0.30213740828577301</v>
      </c>
      <c r="AG996">
        <v>0.54040335338488477</v>
      </c>
      <c r="AH996" t="s">
        <v>245</v>
      </c>
      <c r="AI996" s="1">
        <v>44013</v>
      </c>
      <c r="AJ996" t="s">
        <v>38</v>
      </c>
      <c r="AK996">
        <v>30</v>
      </c>
    </row>
    <row r="997" spans="1:37" x14ac:dyDescent="0.25">
      <c r="A997">
        <v>44041</v>
      </c>
      <c r="B997">
        <v>0.5258086225242562</v>
      </c>
      <c r="C997">
        <v>0.12121607170742001</v>
      </c>
      <c r="D997">
        <v>0.11750772799598549</v>
      </c>
      <c r="E997">
        <v>0.24462844288307389</v>
      </c>
      <c r="F997">
        <v>2.6515176469427781</v>
      </c>
      <c r="G997">
        <v>0.42480341409100159</v>
      </c>
      <c r="H997">
        <v>0.4481315449028454</v>
      </c>
      <c r="I997">
        <v>0.14797410107770259</v>
      </c>
      <c r="J997">
        <v>8.4428369332093592E-2</v>
      </c>
      <c r="K997">
        <v>0.25275572413677377</v>
      </c>
      <c r="L997">
        <v>3.0221353267729508E-4</v>
      </c>
      <c r="M997">
        <v>0.52291840420255287</v>
      </c>
      <c r="N997">
        <v>9.5232202093967266E-2</v>
      </c>
      <c r="O997">
        <v>0.1139942796019235</v>
      </c>
      <c r="P997">
        <v>0.1207422878719351</v>
      </c>
      <c r="Q997">
        <v>0.30293942894221748</v>
      </c>
      <c r="R997">
        <v>0.15158368905725031</v>
      </c>
      <c r="S997">
        <v>5.874340417013945E-2</v>
      </c>
      <c r="T997">
        <v>0.1130854039680091</v>
      </c>
      <c r="U997">
        <v>0.38874393616139641</v>
      </c>
      <c r="V997">
        <v>0.74439100405023073</v>
      </c>
      <c r="W997">
        <v>1.688572700015645</v>
      </c>
      <c r="X997">
        <v>0.19368618729031981</v>
      </c>
      <c r="Y997">
        <v>0.2192954423080361</v>
      </c>
      <c r="Z997">
        <v>0.40926077192701671</v>
      </c>
      <c r="AA997">
        <v>0.13960274013481841</v>
      </c>
      <c r="AB997">
        <v>0.69400953283440214</v>
      </c>
      <c r="AC997">
        <v>0.2164871769674396</v>
      </c>
      <c r="AD997">
        <v>0.18276553567074161</v>
      </c>
      <c r="AE997">
        <v>0.43418812963626602</v>
      </c>
      <c r="AF997">
        <v>0.34432669405179961</v>
      </c>
      <c r="AG997">
        <v>0.58065858013851179</v>
      </c>
      <c r="AH997" t="s">
        <v>245</v>
      </c>
      <c r="AI997" s="1">
        <v>44013</v>
      </c>
      <c r="AJ997" t="s">
        <v>39</v>
      </c>
      <c r="AK997">
        <v>29</v>
      </c>
    </row>
    <row r="998" spans="1:37" x14ac:dyDescent="0.25">
      <c r="A998">
        <v>44040</v>
      </c>
      <c r="B998">
        <v>2.170817841148355</v>
      </c>
      <c r="C998">
        <v>3.587788360172357</v>
      </c>
      <c r="D998">
        <v>0.7025737338717245</v>
      </c>
      <c r="E998">
        <v>1.8772308576620531</v>
      </c>
      <c r="F998">
        <v>3.0232421479962972</v>
      </c>
      <c r="G998">
        <v>2.2395806936091578</v>
      </c>
      <c r="H998">
        <v>3.3921205759065769</v>
      </c>
      <c r="I998">
        <v>2.430354274458614</v>
      </c>
      <c r="J998">
        <v>3.4419004121656669</v>
      </c>
      <c r="K998">
        <v>1.582711392727681</v>
      </c>
      <c r="L998">
        <v>0.96237092602046126</v>
      </c>
      <c r="M998">
        <v>1.594281826799687</v>
      </c>
      <c r="N998">
        <v>3.0470106526587082</v>
      </c>
      <c r="O998">
        <v>5.1106827533049684</v>
      </c>
      <c r="P998">
        <v>1.6579898194351821</v>
      </c>
      <c r="Q998">
        <v>1.7870630267347489</v>
      </c>
      <c r="R998">
        <v>0.15775392511762859</v>
      </c>
      <c r="S998">
        <v>1.445862662198242</v>
      </c>
      <c r="T998">
        <v>1.3299675851439801</v>
      </c>
      <c r="U998">
        <v>3.5694253043068662</v>
      </c>
      <c r="V998">
        <v>2.0791135032084411</v>
      </c>
      <c r="W998">
        <v>1.268293531871775</v>
      </c>
      <c r="X998">
        <v>1.686725620739199</v>
      </c>
      <c r="Y998">
        <v>1.4877922291223811</v>
      </c>
      <c r="Z998">
        <v>1.9235796344399561</v>
      </c>
      <c r="AA998">
        <v>2.74429437174348</v>
      </c>
      <c r="AB998">
        <v>2.514370669700511</v>
      </c>
      <c r="AC998">
        <v>1.2928284917222059</v>
      </c>
      <c r="AD998">
        <v>3.63799412694113</v>
      </c>
      <c r="AE998">
        <v>2.5580919633070671</v>
      </c>
      <c r="AF998">
        <v>1.717105167730945</v>
      </c>
      <c r="AG998">
        <v>2.3233431522807111</v>
      </c>
      <c r="AH998" t="s">
        <v>245</v>
      </c>
      <c r="AI998" s="1">
        <v>44013</v>
      </c>
      <c r="AJ998" t="s">
        <v>40</v>
      </c>
      <c r="AK998">
        <v>28</v>
      </c>
    </row>
    <row r="999" spans="1:37" x14ac:dyDescent="0.25">
      <c r="A999">
        <v>44039</v>
      </c>
      <c r="B999">
        <v>0.38080631708069468</v>
      </c>
      <c r="C999">
        <v>0</v>
      </c>
      <c r="D999">
        <v>5.2619843924191743E-4</v>
      </c>
      <c r="E999">
        <v>5.4998097563707118E-2</v>
      </c>
      <c r="F999">
        <v>1.9672791221724131E-2</v>
      </c>
      <c r="G999">
        <v>0.95694440624552879</v>
      </c>
      <c r="H999">
        <v>3.9209679463948039</v>
      </c>
      <c r="I999">
        <v>2.9510959374767508E-2</v>
      </c>
      <c r="J999">
        <v>0</v>
      </c>
      <c r="K999">
        <v>1.3342257874165659</v>
      </c>
      <c r="L999">
        <v>0</v>
      </c>
      <c r="M999">
        <v>2.4763051786620371E-2</v>
      </c>
      <c r="N999">
        <v>5.4086551469190357E-2</v>
      </c>
      <c r="O999">
        <v>4.9412232597446433E-2</v>
      </c>
      <c r="P999">
        <v>1.3796079209098431</v>
      </c>
      <c r="Q999">
        <v>1.5768304877868209E-2</v>
      </c>
      <c r="R999">
        <v>5.3234523712101872E-4</v>
      </c>
      <c r="S999">
        <v>0.62235233674934665</v>
      </c>
      <c r="T999">
        <v>0.2015060122124008</v>
      </c>
      <c r="U999">
        <v>0</v>
      </c>
      <c r="V999">
        <v>2.1227986891881381E-4</v>
      </c>
      <c r="W999">
        <v>9.7302624440965879E-2</v>
      </c>
      <c r="X999">
        <v>0.13869064565353389</v>
      </c>
      <c r="Y999">
        <v>4.2744065170791212E-2</v>
      </c>
      <c r="Z999">
        <v>0.30444530731572927</v>
      </c>
      <c r="AA999">
        <v>0.25407741432493541</v>
      </c>
      <c r="AB999">
        <v>0.25127938302628361</v>
      </c>
      <c r="AC999">
        <v>1.7222799458177531E-2</v>
      </c>
      <c r="AD999">
        <v>2.218500760850534E-2</v>
      </c>
      <c r="AE999">
        <v>8.2035598243759653E-2</v>
      </c>
      <c r="AF999">
        <v>0.2241316511764489</v>
      </c>
      <c r="AG999">
        <v>0.59593828431610396</v>
      </c>
      <c r="AH999" t="s">
        <v>245</v>
      </c>
      <c r="AI999" s="1">
        <v>44013</v>
      </c>
      <c r="AJ999" t="s">
        <v>41</v>
      </c>
      <c r="AK999">
        <v>27</v>
      </c>
    </row>
    <row r="1000" spans="1:37" x14ac:dyDescent="0.25">
      <c r="A1000">
        <v>44036</v>
      </c>
      <c r="B1000">
        <v>0.425721330083002</v>
      </c>
      <c r="C1000">
        <v>0</v>
      </c>
      <c r="D1000">
        <v>3.8711601695912129E-4</v>
      </c>
      <c r="E1000">
        <v>0.2444069211429061</v>
      </c>
      <c r="F1000">
        <v>0.61197706193043677</v>
      </c>
      <c r="G1000">
        <v>0.38040671081770677</v>
      </c>
      <c r="H1000">
        <v>4.3777565548865091E-3</v>
      </c>
      <c r="I1000">
        <v>2.12593216210211E-2</v>
      </c>
      <c r="J1000">
        <v>5.2834569107885768E-2</v>
      </c>
      <c r="K1000">
        <v>2.5434465079434022E-2</v>
      </c>
      <c r="L1000">
        <v>0.12594455058886861</v>
      </c>
      <c r="M1000">
        <v>4.0935493499568508E-2</v>
      </c>
      <c r="N1000">
        <v>9.7394878184338292E-3</v>
      </c>
      <c r="O1000">
        <v>0.39806209044344909</v>
      </c>
      <c r="P1000">
        <v>0.1207204214464008</v>
      </c>
      <c r="Q1000">
        <v>0.20062351052284511</v>
      </c>
      <c r="R1000">
        <v>8.9822981643600502E-4</v>
      </c>
      <c r="S1000">
        <v>7.4659810915700855E-2</v>
      </c>
      <c r="T1000">
        <v>2.853922395047457E-2</v>
      </c>
      <c r="U1000">
        <v>0</v>
      </c>
      <c r="V1000">
        <v>1.112609200537642</v>
      </c>
      <c r="W1000">
        <v>2.7924683405556469E-2</v>
      </c>
      <c r="X1000">
        <v>0.19331518050168769</v>
      </c>
      <c r="Y1000">
        <v>1.270867880883087E-2</v>
      </c>
      <c r="Z1000">
        <v>0.30874249594075631</v>
      </c>
      <c r="AA1000">
        <v>3.0062235005113042E-2</v>
      </c>
      <c r="AB1000">
        <v>0.29065652449636648</v>
      </c>
      <c r="AC1000">
        <v>3.8772690581726922E-2</v>
      </c>
      <c r="AD1000">
        <v>0.1551685157882573</v>
      </c>
      <c r="AE1000">
        <v>7.7521051965087004E-2</v>
      </c>
      <c r="AF1000">
        <v>0.17561878555785371</v>
      </c>
      <c r="AG1000">
        <v>0.5316521832277219</v>
      </c>
      <c r="AH1000" t="s">
        <v>246</v>
      </c>
      <c r="AI1000" s="1">
        <v>44013</v>
      </c>
      <c r="AJ1000" t="s">
        <v>43</v>
      </c>
      <c r="AK1000">
        <v>24</v>
      </c>
    </row>
    <row r="1001" spans="1:37" x14ac:dyDescent="0.25">
      <c r="A1001">
        <v>44035</v>
      </c>
      <c r="B1001">
        <v>0.46626233306082893</v>
      </c>
      <c r="C1001">
        <v>3.5675011211219208E-2</v>
      </c>
      <c r="D1001">
        <v>4.6163731421733703E-2</v>
      </c>
      <c r="E1001">
        <v>1.1729110823147419</v>
      </c>
      <c r="F1001">
        <v>0.9950718322686225</v>
      </c>
      <c r="G1001">
        <v>0.17580602705858131</v>
      </c>
      <c r="H1001">
        <v>9.4704006736693713E-2</v>
      </c>
      <c r="I1001">
        <v>0.8274766216934023</v>
      </c>
      <c r="J1001">
        <v>0.55780159384427752</v>
      </c>
      <c r="K1001">
        <v>4.8475346302265182E-3</v>
      </c>
      <c r="L1001">
        <v>0.12925813923324611</v>
      </c>
      <c r="M1001">
        <v>8.2982137928701502E-2</v>
      </c>
      <c r="N1001">
        <v>1.9358392060922529E-2</v>
      </c>
      <c r="O1001">
        <v>0.29726074874615621</v>
      </c>
      <c r="P1001">
        <v>0.59614454765461766</v>
      </c>
      <c r="Q1001">
        <v>7.6203372424401034E-2</v>
      </c>
      <c r="R1001">
        <v>3.8989839587380268E-2</v>
      </c>
      <c r="S1001">
        <v>6.6666477261477702E-2</v>
      </c>
      <c r="T1001">
        <v>7.4659149952269119E-2</v>
      </c>
      <c r="U1001">
        <v>0.3524855827274721</v>
      </c>
      <c r="V1001">
        <v>0.24572973948017329</v>
      </c>
      <c r="W1001">
        <v>0.23844541819938209</v>
      </c>
      <c r="X1001">
        <v>0.2403505092012839</v>
      </c>
      <c r="Y1001">
        <v>3.7990116640498457E-2</v>
      </c>
      <c r="Z1001">
        <v>0.54863147250637556</v>
      </c>
      <c r="AA1001">
        <v>0.32476379087069562</v>
      </c>
      <c r="AB1001">
        <v>0.29440996947284359</v>
      </c>
      <c r="AC1001">
        <v>0.12597727575887149</v>
      </c>
      <c r="AD1001">
        <v>0.2215920201014118</v>
      </c>
      <c r="AE1001">
        <v>0.24141738221941411</v>
      </c>
      <c r="AF1001">
        <v>0.4645816853632751</v>
      </c>
      <c r="AG1001">
        <v>0.3038442821603855</v>
      </c>
      <c r="AH1001" t="s">
        <v>246</v>
      </c>
      <c r="AI1001" s="1">
        <v>44013</v>
      </c>
      <c r="AJ1001" t="s">
        <v>38</v>
      </c>
      <c r="AK1001">
        <v>23</v>
      </c>
    </row>
    <row r="1002" spans="1:37" x14ac:dyDescent="0.25">
      <c r="A1002">
        <v>44034</v>
      </c>
      <c r="B1002">
        <v>0.30312556454824602</v>
      </c>
      <c r="C1002">
        <v>8.4025495415676697E-4</v>
      </c>
      <c r="D1002">
        <v>2.4014300470748991E-2</v>
      </c>
      <c r="E1002">
        <v>5.4468494451677833E-2</v>
      </c>
      <c r="F1002">
        <v>0.13880938807479851</v>
      </c>
      <c r="G1002">
        <v>0.40492507070681633</v>
      </c>
      <c r="H1002">
        <v>0.30043479652230948</v>
      </c>
      <c r="I1002">
        <v>0.35063370701193919</v>
      </c>
      <c r="J1002">
        <v>5.2459574363900439E-2</v>
      </c>
      <c r="K1002">
        <v>4.828154325158633E-3</v>
      </c>
      <c r="L1002">
        <v>6.6561649830005107E-2</v>
      </c>
      <c r="M1002">
        <v>0.12312146980911751</v>
      </c>
      <c r="N1002">
        <v>9.1392409427159139E-3</v>
      </c>
      <c r="O1002">
        <v>7.8855685847767268E-2</v>
      </c>
      <c r="P1002">
        <v>3.9470115144972957E-2</v>
      </c>
      <c r="Q1002">
        <v>0.17248927081443</v>
      </c>
      <c r="R1002">
        <v>1.5043782980775021E-2</v>
      </c>
      <c r="S1002">
        <v>1.2669052894735439E-3</v>
      </c>
      <c r="T1002">
        <v>0.16565081517064609</v>
      </c>
      <c r="U1002">
        <v>6.23582931976478E-4</v>
      </c>
      <c r="V1002">
        <v>0.25957734630013968</v>
      </c>
      <c r="W1002">
        <v>4.5976762401093912E-2</v>
      </c>
      <c r="X1002">
        <v>0.38636002470996877</v>
      </c>
      <c r="Y1002">
        <v>3.5007671411632107E-2</v>
      </c>
      <c r="Z1002">
        <v>0.31013015011230688</v>
      </c>
      <c r="AA1002">
        <v>7.7917002695757714E-2</v>
      </c>
      <c r="AB1002">
        <v>0.29186152535432469</v>
      </c>
      <c r="AC1002">
        <v>9.2416321955831271E-2</v>
      </c>
      <c r="AD1002">
        <v>1.953759138316418E-3</v>
      </c>
      <c r="AE1002">
        <v>6.7513965954449251E-2</v>
      </c>
      <c r="AF1002">
        <v>0.34491265844808572</v>
      </c>
      <c r="AG1002">
        <v>0.32600439596328978</v>
      </c>
      <c r="AH1002" t="s">
        <v>246</v>
      </c>
      <c r="AI1002" s="1">
        <v>44013</v>
      </c>
      <c r="AJ1002" t="s">
        <v>39</v>
      </c>
      <c r="AK1002">
        <v>22</v>
      </c>
    </row>
    <row r="1003" spans="1:37" x14ac:dyDescent="0.25">
      <c r="A1003">
        <v>44033</v>
      </c>
      <c r="B1003">
        <v>0.39192656289946282</v>
      </c>
      <c r="C1003">
        <v>0.41814273360635179</v>
      </c>
      <c r="D1003">
        <v>3.3565632054943929E-2</v>
      </c>
      <c r="E1003">
        <v>0.24853449762408039</v>
      </c>
      <c r="F1003">
        <v>0.39313878097798971</v>
      </c>
      <c r="G1003">
        <v>5.9161675665835203E-2</v>
      </c>
      <c r="H1003">
        <v>5.1792385771606608E-2</v>
      </c>
      <c r="I1003">
        <v>0.25111419206850349</v>
      </c>
      <c r="J1003">
        <v>2.9127643113883082E-2</v>
      </c>
      <c r="K1003">
        <v>0.18174824690232111</v>
      </c>
      <c r="L1003">
        <v>0.32944099799807142</v>
      </c>
      <c r="M1003">
        <v>6.5529695373597249E-2</v>
      </c>
      <c r="N1003">
        <v>0.55120873881473398</v>
      </c>
      <c r="O1003">
        <v>0.78873735463942574</v>
      </c>
      <c r="P1003">
        <v>4.694088147224236E-2</v>
      </c>
      <c r="Q1003">
        <v>3.8453958132488898E-2</v>
      </c>
      <c r="R1003">
        <v>3.2228566061589001E-3</v>
      </c>
      <c r="S1003">
        <v>4.4612181547812081E-2</v>
      </c>
      <c r="T1003">
        <v>0.18053546871665049</v>
      </c>
      <c r="U1003">
        <v>2.6075554697874221E-2</v>
      </c>
      <c r="V1003">
        <v>0.3286380264665274</v>
      </c>
      <c r="W1003">
        <v>2.3355046537112369E-2</v>
      </c>
      <c r="X1003">
        <v>0.30165203446887939</v>
      </c>
      <c r="Y1003">
        <v>9.659641539122998E-3</v>
      </c>
      <c r="Z1003">
        <v>0.2644920283241679</v>
      </c>
      <c r="AA1003">
        <v>0.28343183393338328</v>
      </c>
      <c r="AB1003">
        <v>0.36997612841349398</v>
      </c>
      <c r="AC1003">
        <v>0.1126145442832291</v>
      </c>
      <c r="AD1003">
        <v>6.5998721000301033E-2</v>
      </c>
      <c r="AE1003">
        <v>0.35128814549733689</v>
      </c>
      <c r="AF1003">
        <v>0.25686009007690119</v>
      </c>
      <c r="AG1003">
        <v>0.39152845856388141</v>
      </c>
      <c r="AH1003" t="s">
        <v>246</v>
      </c>
      <c r="AI1003" s="1">
        <v>44013</v>
      </c>
      <c r="AJ1003" t="s">
        <v>40</v>
      </c>
      <c r="AK1003">
        <v>21</v>
      </c>
    </row>
    <row r="1004" spans="1:37" x14ac:dyDescent="0.25">
      <c r="A1004">
        <v>44032</v>
      </c>
      <c r="B1004">
        <v>0.23213295002148659</v>
      </c>
      <c r="C1004">
        <v>2.4392938633518979E-4</v>
      </c>
      <c r="D1004">
        <v>0</v>
      </c>
      <c r="E1004">
        <v>6.6099324109130733E-2</v>
      </c>
      <c r="F1004">
        <v>1.5837045409314101</v>
      </c>
      <c r="G1004">
        <v>0.54480358000664131</v>
      </c>
      <c r="H1004">
        <v>0.11135827341708041</v>
      </c>
      <c r="I1004">
        <v>5.7217742528871109E-2</v>
      </c>
      <c r="J1004">
        <v>3.288682095043662E-3</v>
      </c>
      <c r="K1004">
        <v>6.026327619311018E-3</v>
      </c>
      <c r="L1004">
        <v>0.1652803475196315</v>
      </c>
      <c r="M1004">
        <v>0.12118499951239579</v>
      </c>
      <c r="N1004">
        <v>0.1294433562808453</v>
      </c>
      <c r="O1004">
        <v>0.1579052542076948</v>
      </c>
      <c r="P1004">
        <v>2.148928774272774E-2</v>
      </c>
      <c r="Q1004">
        <v>0.15425459354088239</v>
      </c>
      <c r="R1004">
        <v>8.9063849596918154E-3</v>
      </c>
      <c r="S1004">
        <v>3.956353929337247E-3</v>
      </c>
      <c r="T1004">
        <v>5.3389821218992578E-2</v>
      </c>
      <c r="U1004">
        <v>3.4796220972652371E-2</v>
      </c>
      <c r="V1004">
        <v>0.41769284123546202</v>
      </c>
      <c r="W1004">
        <v>0.40680632013379758</v>
      </c>
      <c r="X1004">
        <v>0.31142125517041808</v>
      </c>
      <c r="Y1004">
        <v>3.5749387110259573E-2</v>
      </c>
      <c r="Z1004">
        <v>0.25664572775268979</v>
      </c>
      <c r="AA1004">
        <v>6.2107386957970703E-2</v>
      </c>
      <c r="AB1004">
        <v>0.31309283511819502</v>
      </c>
      <c r="AC1004">
        <v>8.3669813166745419E-2</v>
      </c>
      <c r="AD1004">
        <v>3.495396676031217E-2</v>
      </c>
      <c r="AE1004">
        <v>8.1030611923885471E-2</v>
      </c>
      <c r="AF1004">
        <v>0.3903075936073252</v>
      </c>
      <c r="AG1004">
        <v>0.1785149052512221</v>
      </c>
      <c r="AH1004" t="s">
        <v>246</v>
      </c>
      <c r="AI1004" s="1">
        <v>44013</v>
      </c>
      <c r="AJ1004" t="s">
        <v>41</v>
      </c>
      <c r="AK1004">
        <v>20</v>
      </c>
    </row>
    <row r="1005" spans="1:37" x14ac:dyDescent="0.25">
      <c r="A1005">
        <v>44029</v>
      </c>
      <c r="B1005">
        <v>0.7501649240954702</v>
      </c>
      <c r="C1005">
        <v>1.6555620303143389E-2</v>
      </c>
      <c r="D1005">
        <v>0.60281579428844334</v>
      </c>
      <c r="E1005">
        <v>8.2882316082862187E-2</v>
      </c>
      <c r="F1005">
        <v>1.4201109626378301</v>
      </c>
      <c r="G1005">
        <v>0.6981315912007241</v>
      </c>
      <c r="H1005">
        <v>0.24290255325296359</v>
      </c>
      <c r="I1005">
        <v>0.33161760524796929</v>
      </c>
      <c r="J1005">
        <v>6.5805034456637573E-2</v>
      </c>
      <c r="K1005">
        <v>0.50752446399715712</v>
      </c>
      <c r="L1005">
        <v>0.69577801173603104</v>
      </c>
      <c r="M1005">
        <v>0.28278899459470203</v>
      </c>
      <c r="N1005">
        <v>0.5948366295059514</v>
      </c>
      <c r="O1005">
        <v>0.1178563721936325</v>
      </c>
      <c r="P1005">
        <v>0.40582026018974288</v>
      </c>
      <c r="Q1005">
        <v>0.20318722405215431</v>
      </c>
      <c r="R1005">
        <v>0.6545847668887026</v>
      </c>
      <c r="S1005">
        <v>2.521372635788361E-2</v>
      </c>
      <c r="T1005">
        <v>0.14545548751637</v>
      </c>
      <c r="U1005">
        <v>0.58909835747367723</v>
      </c>
      <c r="V1005">
        <v>0.17529665149856161</v>
      </c>
      <c r="W1005">
        <v>4.2953448360462971</v>
      </c>
      <c r="X1005">
        <v>6.9576401030836746E-2</v>
      </c>
      <c r="Y1005">
        <v>1.491812087093744E-2</v>
      </c>
      <c r="Z1005">
        <v>0.68009511166868208</v>
      </c>
      <c r="AA1005">
        <v>0.529402474204407</v>
      </c>
      <c r="AB1005">
        <v>0.36703669492434821</v>
      </c>
      <c r="AC1005">
        <v>0.34529700359395538</v>
      </c>
      <c r="AD1005">
        <v>6.7204699643072421E-2</v>
      </c>
      <c r="AE1005">
        <v>0.3074085534362907</v>
      </c>
      <c r="AF1005">
        <v>0.99029972707209069</v>
      </c>
      <c r="AG1005">
        <v>0.32632769518607851</v>
      </c>
      <c r="AH1005" t="s">
        <v>247</v>
      </c>
      <c r="AI1005" s="1">
        <v>44013</v>
      </c>
      <c r="AJ1005" t="s">
        <v>43</v>
      </c>
      <c r="AK1005">
        <v>17</v>
      </c>
    </row>
    <row r="1006" spans="1:37" x14ac:dyDescent="0.25">
      <c r="A1006">
        <v>44028</v>
      </c>
      <c r="B1006">
        <v>0.51092716955141604</v>
      </c>
      <c r="C1006">
        <v>0.20721567509743949</v>
      </c>
      <c r="D1006">
        <v>0.1577163178878388</v>
      </c>
      <c r="E1006">
        <v>0.51260434091156359</v>
      </c>
      <c r="F1006">
        <v>3.5066739973323442E-2</v>
      </c>
      <c r="G1006">
        <v>7.9873531889864721E-2</v>
      </c>
      <c r="H1006">
        <v>7.1662131227657536E-2</v>
      </c>
      <c r="I1006">
        <v>0.23113181894877699</v>
      </c>
      <c r="J1006">
        <v>2.8543794588989001E-2</v>
      </c>
      <c r="K1006">
        <v>6.4884431012921793</v>
      </c>
      <c r="L1006">
        <v>9.3858137922961271E-2</v>
      </c>
      <c r="M1006">
        <v>0.11014495104026049</v>
      </c>
      <c r="N1006">
        <v>0.20686581661150641</v>
      </c>
      <c r="O1006">
        <v>0.2164557509443874</v>
      </c>
      <c r="P1006">
        <v>0.24575405810448761</v>
      </c>
      <c r="Q1006">
        <v>0.28744594722304989</v>
      </c>
      <c r="R1006">
        <v>3.601079154154196E-3</v>
      </c>
      <c r="S1006">
        <v>0.1226240539444369</v>
      </c>
      <c r="T1006">
        <v>0.79597872925169422</v>
      </c>
      <c r="U1006">
        <v>8.6585316466658818E-2</v>
      </c>
      <c r="V1006">
        <v>0.11698379870322551</v>
      </c>
      <c r="W1006">
        <v>1.435177593347587E-2</v>
      </c>
      <c r="X1006">
        <v>0.17359488918128921</v>
      </c>
      <c r="Y1006">
        <v>3.3808527175784808E-2</v>
      </c>
      <c r="Z1006">
        <v>0.37343175363813441</v>
      </c>
      <c r="AA1006">
        <v>0.63906101796138315</v>
      </c>
      <c r="AB1006">
        <v>0.34524068476159891</v>
      </c>
      <c r="AC1006">
        <v>0.1065795689832618</v>
      </c>
      <c r="AD1006">
        <v>0.53295895389641901</v>
      </c>
      <c r="AE1006">
        <v>0.3372310406683654</v>
      </c>
      <c r="AF1006">
        <v>0.56871920936542109</v>
      </c>
      <c r="AG1006">
        <v>0.18378619666650101</v>
      </c>
      <c r="AH1006" t="s">
        <v>247</v>
      </c>
      <c r="AI1006" s="1">
        <v>44013</v>
      </c>
      <c r="AJ1006" t="s">
        <v>38</v>
      </c>
      <c r="AK1006">
        <v>16</v>
      </c>
    </row>
    <row r="1007" spans="1:37" x14ac:dyDescent="0.25">
      <c r="A1007">
        <v>44027</v>
      </c>
      <c r="B1007">
        <v>0.69297962374794186</v>
      </c>
      <c r="C1007">
        <v>3.1570403517811561</v>
      </c>
      <c r="D1007">
        <v>3.6560689011343002E-3</v>
      </c>
      <c r="E1007">
        <v>0.2071456947800705</v>
      </c>
      <c r="F1007">
        <v>5.4176823013028397E-2</v>
      </c>
      <c r="G1007">
        <v>4.3701004527824071E-3</v>
      </c>
      <c r="H1007">
        <v>0.69830446666917789</v>
      </c>
      <c r="I1007">
        <v>3.718150978155816E-2</v>
      </c>
      <c r="J1007">
        <v>6.2522884897544539E-2</v>
      </c>
      <c r="K1007">
        <v>1.794002886806052</v>
      </c>
      <c r="L1007">
        <v>2.0596251669185989E-4</v>
      </c>
      <c r="M1007">
        <v>3.5331664396391377E-2</v>
      </c>
      <c r="N1007">
        <v>0.40885695850569681</v>
      </c>
      <c r="O1007">
        <v>0.1029839493900232</v>
      </c>
      <c r="P1007">
        <v>5.3577625995518E-3</v>
      </c>
      <c r="Q1007">
        <v>7.6910864044187108E-2</v>
      </c>
      <c r="R1007">
        <v>3.9592446286519368E-4</v>
      </c>
      <c r="S1007">
        <v>0.14721051524505319</v>
      </c>
      <c r="T1007">
        <v>3.1352150937862318E-2</v>
      </c>
      <c r="U1007">
        <v>0.24610114192515961</v>
      </c>
      <c r="V1007">
        <v>0.78297601149657836</v>
      </c>
      <c r="W1007">
        <v>0.13480109570060059</v>
      </c>
      <c r="X1007">
        <v>1.0617506588520851</v>
      </c>
      <c r="Y1007">
        <v>0.1080108971141726</v>
      </c>
      <c r="Z1007">
        <v>0.53684242678229599</v>
      </c>
      <c r="AA1007">
        <v>0.37517353801239728</v>
      </c>
      <c r="AB1007">
        <v>0.25856557568165778</v>
      </c>
      <c r="AC1007">
        <v>5.0908226058207537E-2</v>
      </c>
      <c r="AD1007">
        <v>0.11663092011602889</v>
      </c>
      <c r="AE1007">
        <v>0.2090099174102111</v>
      </c>
      <c r="AF1007">
        <v>0.61116969262764598</v>
      </c>
      <c r="AG1007">
        <v>0.60874732186010594</v>
      </c>
      <c r="AH1007" t="s">
        <v>247</v>
      </c>
      <c r="AI1007" s="1">
        <v>44013</v>
      </c>
      <c r="AJ1007" t="s">
        <v>39</v>
      </c>
      <c r="AK1007">
        <v>15</v>
      </c>
    </row>
    <row r="1008" spans="1:37" x14ac:dyDescent="0.25">
      <c r="A1008">
        <v>44026</v>
      </c>
      <c r="B1008">
        <v>0.61339934663766782</v>
      </c>
      <c r="C1008">
        <v>4.4526988860671912E-2</v>
      </c>
      <c r="D1008">
        <v>5.3706545627020263E-2</v>
      </c>
      <c r="E1008">
        <v>0.31476568020931428</v>
      </c>
      <c r="F1008">
        <v>0.34993478665509747</v>
      </c>
      <c r="G1008">
        <v>0.42962302306247679</v>
      </c>
      <c r="H1008">
        <v>8.7342518681171426E-3</v>
      </c>
      <c r="I1008">
        <v>0.25579148573968358</v>
      </c>
      <c r="J1008">
        <v>0.24391083583650691</v>
      </c>
      <c r="K1008">
        <v>0.16108806880058019</v>
      </c>
      <c r="L1008">
        <v>0.43598997047066779</v>
      </c>
      <c r="M1008">
        <v>0.6648091679532212</v>
      </c>
      <c r="N1008">
        <v>0.37335592574678139</v>
      </c>
      <c r="O1008">
        <v>0.68138103140208883</v>
      </c>
      <c r="P1008">
        <v>0.55528322458236168</v>
      </c>
      <c r="Q1008">
        <v>8.6697588471445472E-2</v>
      </c>
      <c r="R1008">
        <v>0</v>
      </c>
      <c r="S1008">
        <v>0.64336755911597132</v>
      </c>
      <c r="T1008">
        <v>8.3680691929677573E-2</v>
      </c>
      <c r="U1008">
        <v>0.1421112894056186</v>
      </c>
      <c r="V1008">
        <v>0.27683763795723582</v>
      </c>
      <c r="W1008">
        <v>0.91309625422715668</v>
      </c>
      <c r="X1008">
        <v>0.2371246465821531</v>
      </c>
      <c r="Y1008">
        <v>1.2868529393808421</v>
      </c>
      <c r="Z1008">
        <v>0.57285197711059221</v>
      </c>
      <c r="AA1008">
        <v>0.41578791741567311</v>
      </c>
      <c r="AB1008">
        <v>0.20596572152216039</v>
      </c>
      <c r="AC1008">
        <v>0.97134498528561175</v>
      </c>
      <c r="AD1008">
        <v>7.4012853301170467E-2</v>
      </c>
      <c r="AE1008">
        <v>0.40808807351857068</v>
      </c>
      <c r="AF1008">
        <v>0.65324295693543732</v>
      </c>
      <c r="AG1008">
        <v>0.38414995990160228</v>
      </c>
      <c r="AH1008" t="s">
        <v>247</v>
      </c>
      <c r="AI1008" s="1">
        <v>44013</v>
      </c>
      <c r="AJ1008" t="s">
        <v>40</v>
      </c>
      <c r="AK1008">
        <v>14</v>
      </c>
    </row>
    <row r="1009" spans="1:37" x14ac:dyDescent="0.25">
      <c r="A1009">
        <v>44025</v>
      </c>
      <c r="B1009">
        <v>0.27979826011375508</v>
      </c>
      <c r="C1009">
        <v>4.7934393162150797E-5</v>
      </c>
      <c r="D1009">
        <v>0.19232365962396031</v>
      </c>
      <c r="E1009">
        <v>5.9034566584970243E-2</v>
      </c>
      <c r="F1009">
        <v>0.1113418423602525</v>
      </c>
      <c r="G1009">
        <v>0.33748045189925768</v>
      </c>
      <c r="H1009">
        <v>0.14202239002396161</v>
      </c>
      <c r="I1009">
        <v>0.57686077724937901</v>
      </c>
      <c r="J1009">
        <v>4.6622486888641514E-3</v>
      </c>
      <c r="K1009">
        <v>6.1193935031405917E-2</v>
      </c>
      <c r="L1009">
        <v>0.38266201594355159</v>
      </c>
      <c r="M1009">
        <v>2.392843918048904E-2</v>
      </c>
      <c r="N1009">
        <v>0.13315743940162139</v>
      </c>
      <c r="O1009">
        <v>0.31100402311620817</v>
      </c>
      <c r="P1009">
        <v>0.12579244772391829</v>
      </c>
      <c r="Q1009">
        <v>2.5012711292166839E-2</v>
      </c>
      <c r="R1009">
        <v>7.5477290872261835E-2</v>
      </c>
      <c r="S1009">
        <v>7.679608946442236E-2</v>
      </c>
      <c r="T1009">
        <v>0.17879903363533689</v>
      </c>
      <c r="U1009">
        <v>1.4326373440813909E-4</v>
      </c>
      <c r="V1009">
        <v>4.8662182508934622E-2</v>
      </c>
      <c r="W1009">
        <v>1.8040007416001329E-3</v>
      </c>
      <c r="X1009">
        <v>0.55675357359055067</v>
      </c>
      <c r="Y1009">
        <v>1.230612801862788E-2</v>
      </c>
      <c r="Z1009">
        <v>0.35057328851388619</v>
      </c>
      <c r="AA1009">
        <v>0.16499918200412581</v>
      </c>
      <c r="AB1009">
        <v>0.1482505669791668</v>
      </c>
      <c r="AC1009">
        <v>8.055284452887565E-2</v>
      </c>
      <c r="AD1009">
        <v>9.918282883197127E-2</v>
      </c>
      <c r="AE1009">
        <v>0.1400127924168241</v>
      </c>
      <c r="AF1009">
        <v>0.26019679184152628</v>
      </c>
      <c r="AG1009">
        <v>0.29174252638442372</v>
      </c>
      <c r="AH1009" t="s">
        <v>247</v>
      </c>
      <c r="AI1009" s="1">
        <v>44013</v>
      </c>
      <c r="AJ1009" t="s">
        <v>41</v>
      </c>
      <c r="AK1009">
        <v>13</v>
      </c>
    </row>
    <row r="1010" spans="1:37" x14ac:dyDescent="0.25">
      <c r="A1010">
        <v>44022</v>
      </c>
      <c r="B1010">
        <v>0.31633750371717267</v>
      </c>
      <c r="C1010">
        <v>0.12015652269694679</v>
      </c>
      <c r="D1010">
        <v>4.0644421192222238E-2</v>
      </c>
      <c r="E1010">
        <v>0.29004620537719789</v>
      </c>
      <c r="F1010">
        <v>0.19623481682026281</v>
      </c>
      <c r="G1010">
        <v>0.1499619857793357</v>
      </c>
      <c r="H1010">
        <v>0.16214671406733491</v>
      </c>
      <c r="I1010">
        <v>0.9704870206093118</v>
      </c>
      <c r="J1010">
        <v>4.6520794195486779E-3</v>
      </c>
      <c r="K1010">
        <v>0.15492941921628481</v>
      </c>
      <c r="L1010">
        <v>1.978449828567198E-2</v>
      </c>
      <c r="M1010">
        <v>0.14678916458809599</v>
      </c>
      <c r="N1010">
        <v>4.8640543462570962E-2</v>
      </c>
      <c r="O1010">
        <v>6.5914967754450438E-2</v>
      </c>
      <c r="P1010">
        <v>0.14290482933714119</v>
      </c>
      <c r="Q1010">
        <v>7.2045243748329227E-2</v>
      </c>
      <c r="R1010">
        <v>0.1469382104251917</v>
      </c>
      <c r="S1010">
        <v>3.1822448922237422E-2</v>
      </c>
      <c r="T1010">
        <v>0.1157237301517146</v>
      </c>
      <c r="U1010">
        <v>4.4082699635848023E-2</v>
      </c>
      <c r="V1010">
        <v>3.1380780517566202E-2</v>
      </c>
      <c r="W1010">
        <v>0.17025607383942309</v>
      </c>
      <c r="X1010">
        <v>0.14357091850505521</v>
      </c>
      <c r="Y1010">
        <v>9.4078862819345892E-3</v>
      </c>
      <c r="Z1010">
        <v>0.31046097076584772</v>
      </c>
      <c r="AA1010">
        <v>0.25573429839040518</v>
      </c>
      <c r="AB1010">
        <v>0.102181427915104</v>
      </c>
      <c r="AC1010">
        <v>0.43081830004331639</v>
      </c>
      <c r="AD1010">
        <v>9.3928693174631112E-3</v>
      </c>
      <c r="AE1010">
        <v>0.16553717400827789</v>
      </c>
      <c r="AF1010">
        <v>0.2632593397127303</v>
      </c>
      <c r="AG1010">
        <v>0.55852289653201115</v>
      </c>
      <c r="AH1010" t="s">
        <v>248</v>
      </c>
      <c r="AI1010" s="1">
        <v>44013</v>
      </c>
      <c r="AJ1010" t="s">
        <v>43</v>
      </c>
      <c r="AK1010">
        <v>10</v>
      </c>
    </row>
    <row r="1011" spans="1:37" x14ac:dyDescent="0.25">
      <c r="A1011">
        <v>44021</v>
      </c>
      <c r="B1011">
        <v>1.215963351562934</v>
      </c>
      <c r="C1011">
        <v>0.55148265936247209</v>
      </c>
      <c r="D1011">
        <v>0.1032143345542279</v>
      </c>
      <c r="E1011">
        <v>2.3859743552361392</v>
      </c>
      <c r="F1011">
        <v>0.68813194614637363</v>
      </c>
      <c r="G1011">
        <v>0.2490995719912581</v>
      </c>
      <c r="H1011">
        <v>0.1499671513210985</v>
      </c>
      <c r="I1011">
        <v>0.23888780517464669</v>
      </c>
      <c r="J1011">
        <v>0.96670690401503601</v>
      </c>
      <c r="K1011">
        <v>0.50044737905137493</v>
      </c>
      <c r="L1011">
        <v>0.1717757213401275</v>
      </c>
      <c r="M1011">
        <v>0.54160247966639896</v>
      </c>
      <c r="N1011">
        <v>1.616020922549301</v>
      </c>
      <c r="O1011">
        <v>0.63817465662475104</v>
      </c>
      <c r="P1011">
        <v>1.178019807590251</v>
      </c>
      <c r="Q1011">
        <v>1.0921554910099689</v>
      </c>
      <c r="R1011">
        <v>0</v>
      </c>
      <c r="S1011">
        <v>0.24027035692405771</v>
      </c>
      <c r="T1011">
        <v>0.96215591778007448</v>
      </c>
      <c r="U1011">
        <v>3.4476933047815259</v>
      </c>
      <c r="V1011">
        <v>0.28420638982471558</v>
      </c>
      <c r="W1011">
        <v>0.14513467415117071</v>
      </c>
      <c r="X1011">
        <v>1.3194659402762281</v>
      </c>
      <c r="Y1011">
        <v>0.2106794150014592</v>
      </c>
      <c r="Z1011">
        <v>1.260533693339613</v>
      </c>
      <c r="AA1011">
        <v>1.576697913827785</v>
      </c>
      <c r="AB1011">
        <v>0.81835712336432431</v>
      </c>
      <c r="AC1011">
        <v>0.40394087530877082</v>
      </c>
      <c r="AD1011">
        <v>1.8237933412303979</v>
      </c>
      <c r="AE1011">
        <v>1.760652454743753</v>
      </c>
      <c r="AF1011">
        <v>0.97188427667856747</v>
      </c>
      <c r="AG1011">
        <v>0.67897107526114142</v>
      </c>
      <c r="AH1011" t="s">
        <v>248</v>
      </c>
      <c r="AI1011" s="1">
        <v>44013</v>
      </c>
      <c r="AJ1011" t="s">
        <v>38</v>
      </c>
      <c r="AK1011">
        <v>9</v>
      </c>
    </row>
    <row r="1012" spans="1:37" x14ac:dyDescent="0.25">
      <c r="A1012">
        <v>44020</v>
      </c>
      <c r="B1012">
        <v>0.78473830919831933</v>
      </c>
      <c r="C1012">
        <v>7.1601962942310735E-2</v>
      </c>
      <c r="D1012">
        <v>8.2138180535043362E-2</v>
      </c>
      <c r="E1012">
        <v>0.36184594794068342</v>
      </c>
      <c r="F1012">
        <v>0.85085888573087487</v>
      </c>
      <c r="G1012">
        <v>0.34981573442343727</v>
      </c>
      <c r="H1012">
        <v>0.34154787888031451</v>
      </c>
      <c r="I1012">
        <v>0.47331999540151642</v>
      </c>
      <c r="J1012">
        <v>0.43919806498490349</v>
      </c>
      <c r="K1012">
        <v>0.25415577521685762</v>
      </c>
      <c r="L1012">
        <v>3.498333500275886E-2</v>
      </c>
      <c r="M1012">
        <v>3.4597991945927047E-2</v>
      </c>
      <c r="N1012">
        <v>1.1505058692551251</v>
      </c>
      <c r="O1012">
        <v>0.16218929467987669</v>
      </c>
      <c r="P1012">
        <v>0.91722415204898722</v>
      </c>
      <c r="Q1012">
        <v>0.15106453333188599</v>
      </c>
      <c r="R1012">
        <v>6.5536253795711154E-3</v>
      </c>
      <c r="S1012">
        <v>0.14312884469881909</v>
      </c>
      <c r="T1012">
        <v>0.23111566548859511</v>
      </c>
      <c r="U1012">
        <v>0.12416720199406341</v>
      </c>
      <c r="V1012">
        <v>0.68460912025741916</v>
      </c>
      <c r="W1012">
        <v>0.96704108636030128</v>
      </c>
      <c r="X1012">
        <v>0.65818344548676377</v>
      </c>
      <c r="Y1012">
        <v>0.21875930148480691</v>
      </c>
      <c r="Z1012">
        <v>0.71421656887041018</v>
      </c>
      <c r="AA1012">
        <v>0.96378924139604794</v>
      </c>
      <c r="AB1012">
        <v>0.3881303865689425</v>
      </c>
      <c r="AC1012">
        <v>0.15040681526357161</v>
      </c>
      <c r="AD1012">
        <v>0.37047917167611799</v>
      </c>
      <c r="AE1012">
        <v>0.31868983960976172</v>
      </c>
      <c r="AF1012">
        <v>0.72260389741144004</v>
      </c>
      <c r="AG1012">
        <v>0.77405368995256574</v>
      </c>
      <c r="AH1012" t="s">
        <v>248</v>
      </c>
      <c r="AI1012" s="1">
        <v>44013</v>
      </c>
      <c r="AJ1012" t="s">
        <v>39</v>
      </c>
      <c r="AK1012">
        <v>8</v>
      </c>
    </row>
    <row r="1013" spans="1:37" x14ac:dyDescent="0.25">
      <c r="A1013">
        <v>44019</v>
      </c>
      <c r="B1013">
        <v>0.32931656288662092</v>
      </c>
      <c r="C1013">
        <v>9.5842397710281454E-2</v>
      </c>
      <c r="D1013">
        <v>0.60229313245479721</v>
      </c>
      <c r="E1013">
        <v>0.1078642339950701</v>
      </c>
      <c r="F1013">
        <v>0.2134281524141145</v>
      </c>
      <c r="G1013">
        <v>5.4067349601985649E-2</v>
      </c>
      <c r="H1013">
        <v>0.2787789446632844</v>
      </c>
      <c r="I1013">
        <v>0.62142909405534819</v>
      </c>
      <c r="J1013">
        <v>5.3413870845398096E-3</v>
      </c>
      <c r="K1013">
        <v>0.13643637424723201</v>
      </c>
      <c r="L1013">
        <v>8.5702659239118417E-3</v>
      </c>
      <c r="M1013">
        <v>0.142741217420051</v>
      </c>
      <c r="N1013">
        <v>1.1812388382765521E-2</v>
      </c>
      <c r="O1013">
        <v>0.20997828115949241</v>
      </c>
      <c r="P1013">
        <v>1.5050669191559391E-2</v>
      </c>
      <c r="Q1013">
        <v>2.7887225250195019E-2</v>
      </c>
      <c r="R1013">
        <v>4.046251372460685E-4</v>
      </c>
      <c r="S1013">
        <v>0.37761255759245599</v>
      </c>
      <c r="T1013">
        <v>0.35846700017344713</v>
      </c>
      <c r="U1013">
        <v>6.1962246110274011E-2</v>
      </c>
      <c r="V1013">
        <v>0.21392124081870681</v>
      </c>
      <c r="W1013">
        <v>0.1494875984534354</v>
      </c>
      <c r="X1013">
        <v>0.60823101281895731</v>
      </c>
      <c r="Y1013">
        <v>8.9473504308931301E-5</v>
      </c>
      <c r="Z1013">
        <v>0.3923618703616471</v>
      </c>
      <c r="AA1013">
        <v>7.8448875626913203E-2</v>
      </c>
      <c r="AB1013">
        <v>0.24902022972105861</v>
      </c>
      <c r="AC1013">
        <v>8.228002584875746E-2</v>
      </c>
      <c r="AD1013">
        <v>2.6919239951414171E-2</v>
      </c>
      <c r="AE1013">
        <v>0.12309869448889441</v>
      </c>
      <c r="AF1013">
        <v>0.20430857918878109</v>
      </c>
      <c r="AG1013">
        <v>0.60095314369018993</v>
      </c>
      <c r="AH1013" t="s">
        <v>248</v>
      </c>
      <c r="AI1013" s="1">
        <v>44013</v>
      </c>
      <c r="AJ1013" t="s">
        <v>40</v>
      </c>
      <c r="AK1013">
        <v>7</v>
      </c>
    </row>
    <row r="1014" spans="1:37" x14ac:dyDescent="0.25">
      <c r="A1014">
        <v>44018</v>
      </c>
      <c r="B1014">
        <v>0.60352207976088212</v>
      </c>
      <c r="C1014">
        <v>0.45965831873198792</v>
      </c>
      <c r="D1014">
        <v>0.13382492904567311</v>
      </c>
      <c r="E1014">
        <v>0.25469407590793958</v>
      </c>
      <c r="F1014">
        <v>0.12801739983349539</v>
      </c>
      <c r="G1014">
        <v>0.55201807817682558</v>
      </c>
      <c r="H1014">
        <v>0.80039292069147983</v>
      </c>
      <c r="I1014">
        <v>1.128383360370163</v>
      </c>
      <c r="J1014">
        <v>0.57436727983014457</v>
      </c>
      <c r="K1014">
        <v>0.27810385042073782</v>
      </c>
      <c r="L1014">
        <v>0.16891902381268081</v>
      </c>
      <c r="M1014">
        <v>0.38143832231756442</v>
      </c>
      <c r="N1014">
        <v>9.3955722769117303E-2</v>
      </c>
      <c r="O1014">
        <v>0.25235669573770853</v>
      </c>
      <c r="P1014">
        <v>0.1002088127575271</v>
      </c>
      <c r="Q1014">
        <v>0.67787880119720878</v>
      </c>
      <c r="R1014">
        <v>6.3350105357688679E-3</v>
      </c>
      <c r="S1014">
        <v>0.3756160089348729</v>
      </c>
      <c r="T1014">
        <v>0.26012737383363332</v>
      </c>
      <c r="U1014">
        <v>4.0986067039455933E-2</v>
      </c>
      <c r="V1014">
        <v>0.21956571570300931</v>
      </c>
      <c r="W1014">
        <v>5.6832785972275347E-2</v>
      </c>
      <c r="X1014">
        <v>0.89850353444123054</v>
      </c>
      <c r="Y1014">
        <v>8.7566160822207972E-2</v>
      </c>
      <c r="Z1014">
        <v>0.81499195678429337</v>
      </c>
      <c r="AA1014">
        <v>0.28512737373226588</v>
      </c>
      <c r="AB1014">
        <v>0.5340578632682117</v>
      </c>
      <c r="AC1014">
        <v>0.25760576989847378</v>
      </c>
      <c r="AD1014">
        <v>1.1652888239089849</v>
      </c>
      <c r="AE1014">
        <v>0.49327535160099772</v>
      </c>
      <c r="AF1014">
        <v>0.41174968555321451</v>
      </c>
      <c r="AG1014">
        <v>0.57451320192062727</v>
      </c>
      <c r="AH1014" t="s">
        <v>248</v>
      </c>
      <c r="AI1014" s="1">
        <v>44013</v>
      </c>
      <c r="AJ1014" t="s">
        <v>41</v>
      </c>
      <c r="AK1014">
        <v>6</v>
      </c>
    </row>
    <row r="1015" spans="1:37" x14ac:dyDescent="0.25">
      <c r="A1015">
        <v>44015</v>
      </c>
      <c r="B1015">
        <v>0.71311785083467594</v>
      </c>
      <c r="C1015">
        <v>0.27746247544164659</v>
      </c>
      <c r="D1015">
        <v>0.18565924324303479</v>
      </c>
      <c r="E1015">
        <v>0.22928802897883091</v>
      </c>
      <c r="F1015">
        <v>0.52329113724591303</v>
      </c>
      <c r="G1015">
        <v>0.36529157078418378</v>
      </c>
      <c r="H1015">
        <v>2.8743412810508899E-2</v>
      </c>
      <c r="I1015">
        <v>3.9284581024324021</v>
      </c>
      <c r="J1015">
        <v>0.2371482199693386</v>
      </c>
      <c r="K1015">
        <v>9.6551229081509746E-2</v>
      </c>
      <c r="L1015">
        <v>2.129575914247497E-2</v>
      </c>
      <c r="M1015">
        <v>3.0285542062992301E-2</v>
      </c>
      <c r="N1015">
        <v>0.184830776589374</v>
      </c>
      <c r="O1015">
        <v>0.36464628994352699</v>
      </c>
      <c r="P1015">
        <v>0.26951779252691133</v>
      </c>
      <c r="Q1015">
        <v>0.1061264147295258</v>
      </c>
      <c r="R1015">
        <v>1.4103114120665851E-3</v>
      </c>
      <c r="S1015">
        <v>0.1163627024749332</v>
      </c>
      <c r="T1015">
        <v>0.2098547189333736</v>
      </c>
      <c r="U1015">
        <v>2.3137883640992791E-4</v>
      </c>
      <c r="V1015">
        <v>0.14863710090123489</v>
      </c>
      <c r="W1015">
        <v>6.1851345157675798E-2</v>
      </c>
      <c r="X1015">
        <v>0.37781651579721243</v>
      </c>
      <c r="Y1015">
        <v>0.35580850684206278</v>
      </c>
      <c r="Z1015">
        <v>0.51679418188105752</v>
      </c>
      <c r="AA1015">
        <v>0.59311885109286233</v>
      </c>
      <c r="AB1015">
        <v>0.35001311198312102</v>
      </c>
      <c r="AC1015">
        <v>8.7600271425245485E-2</v>
      </c>
      <c r="AD1015">
        <v>0.27571973984140108</v>
      </c>
      <c r="AE1015">
        <v>0.26732350363578727</v>
      </c>
      <c r="AF1015">
        <v>0.48967249524014211</v>
      </c>
      <c r="AG1015">
        <v>0.60448026703192848</v>
      </c>
      <c r="AH1015" t="s">
        <v>249</v>
      </c>
      <c r="AI1015" s="1">
        <v>44013</v>
      </c>
      <c r="AJ1015" t="s">
        <v>43</v>
      </c>
      <c r="AK1015">
        <v>3</v>
      </c>
    </row>
    <row r="1016" spans="1:37" x14ac:dyDescent="0.25">
      <c r="A1016">
        <v>44014</v>
      </c>
      <c r="B1016">
        <v>0.67366816397231155</v>
      </c>
      <c r="C1016">
        <v>3.9155332849117222E-2</v>
      </c>
      <c r="D1016">
        <v>0.1954267554201147</v>
      </c>
      <c r="E1016">
        <v>0.1898473531639262</v>
      </c>
      <c r="F1016">
        <v>2.1523340451110902</v>
      </c>
      <c r="G1016">
        <v>0.83252992868222353</v>
      </c>
      <c r="H1016">
        <v>0.14642270552043771</v>
      </c>
      <c r="I1016">
        <v>0.93283879738210917</v>
      </c>
      <c r="J1016">
        <v>3.7505311383316968E-2</v>
      </c>
      <c r="K1016">
        <v>4.9199791084721606E-3</v>
      </c>
      <c r="L1016">
        <v>0.20078453029460941</v>
      </c>
      <c r="M1016">
        <v>3.4060212414392339E-2</v>
      </c>
      <c r="N1016">
        <v>0.12799446167185641</v>
      </c>
      <c r="O1016">
        <v>6.7898368250507657E-2</v>
      </c>
      <c r="P1016">
        <v>0.1693407825379574</v>
      </c>
      <c r="Q1016">
        <v>1.385093893173265E-2</v>
      </c>
      <c r="R1016">
        <v>0.16693450181931141</v>
      </c>
      <c r="S1016">
        <v>0.11045048823567551</v>
      </c>
      <c r="T1016">
        <v>7.6967494363436348E-2</v>
      </c>
      <c r="U1016">
        <v>0.1456142411673306</v>
      </c>
      <c r="V1016">
        <v>2.340046801008739E-2</v>
      </c>
      <c r="W1016">
        <v>0.31771650865770917</v>
      </c>
      <c r="X1016">
        <v>0.13466909794371931</v>
      </c>
      <c r="Y1016">
        <v>3.7331752043781322E-2</v>
      </c>
      <c r="Z1016">
        <v>0.48760465406207598</v>
      </c>
      <c r="AA1016">
        <v>0.2267482293179599</v>
      </c>
      <c r="AB1016">
        <v>0.34331571267619931</v>
      </c>
      <c r="AC1016">
        <v>0.1349676998432312</v>
      </c>
      <c r="AD1016">
        <v>0.1658730804049505</v>
      </c>
      <c r="AE1016">
        <v>0.68547752918874361</v>
      </c>
      <c r="AF1016">
        <v>0.25871681486821568</v>
      </c>
      <c r="AG1016">
        <v>0.3218311941664258</v>
      </c>
      <c r="AH1016" t="s">
        <v>249</v>
      </c>
      <c r="AI1016" s="1">
        <v>44013</v>
      </c>
      <c r="AJ1016" t="s">
        <v>38</v>
      </c>
      <c r="AK1016">
        <v>2</v>
      </c>
    </row>
    <row r="1017" spans="1:37" x14ac:dyDescent="0.25">
      <c r="A1017">
        <v>44013</v>
      </c>
      <c r="B1017">
        <v>1.5183070896064139</v>
      </c>
      <c r="C1017">
        <v>3.248484101032667</v>
      </c>
      <c r="D1017">
        <v>0.44394438572830919</v>
      </c>
      <c r="E1017">
        <v>1.4464793350120551</v>
      </c>
      <c r="F1017">
        <v>2.0522209867623031</v>
      </c>
      <c r="G1017">
        <v>1.0014000443397979</v>
      </c>
      <c r="H1017">
        <v>0.53463300328918661</v>
      </c>
      <c r="I1017">
        <v>0.97671564371322173</v>
      </c>
      <c r="J1017">
        <v>0.58647637540025266</v>
      </c>
      <c r="K1017">
        <v>0.44547485094854838</v>
      </c>
      <c r="L1017">
        <v>1.0102850203281519</v>
      </c>
      <c r="M1017">
        <v>0.60395714244423027</v>
      </c>
      <c r="N1017">
        <v>1.1476753231085639</v>
      </c>
      <c r="O1017">
        <v>0.99384301551826404</v>
      </c>
      <c r="P1017">
        <v>0.47346302995952633</v>
      </c>
      <c r="Q1017">
        <v>0.58149727620627734</v>
      </c>
      <c r="R1017">
        <v>2.831897883074094</v>
      </c>
      <c r="S1017">
        <v>0.18781157583626301</v>
      </c>
      <c r="T1017">
        <v>1.294557843411593</v>
      </c>
      <c r="U1017">
        <v>1.189971045292755</v>
      </c>
      <c r="V1017">
        <v>0.18097570830011861</v>
      </c>
      <c r="W1017">
        <v>0.86820983041087585</v>
      </c>
      <c r="X1017">
        <v>1.0164792862820169</v>
      </c>
      <c r="Y1017">
        <v>0.63362647384065285</v>
      </c>
      <c r="Z1017">
        <v>1.7371096548859071</v>
      </c>
      <c r="AA1017">
        <v>0.94799848896588845</v>
      </c>
      <c r="AB1017">
        <v>1.012816842224237</v>
      </c>
      <c r="AC1017">
        <v>0.78794554906459213</v>
      </c>
      <c r="AD1017">
        <v>1.1092307455531141</v>
      </c>
      <c r="AE1017">
        <v>1.267909361670315</v>
      </c>
      <c r="AF1017">
        <v>1.575818983229841</v>
      </c>
      <c r="AG1017">
        <v>0.65907840890341585</v>
      </c>
      <c r="AH1017" t="s">
        <v>249</v>
      </c>
      <c r="AI1017" s="1">
        <v>44013</v>
      </c>
      <c r="AJ1017" t="s">
        <v>39</v>
      </c>
      <c r="AK1017">
        <v>1</v>
      </c>
    </row>
    <row r="1018" spans="1:37" x14ac:dyDescent="0.25">
      <c r="A1018">
        <v>44012</v>
      </c>
      <c r="B1018">
        <v>0.46528645056572249</v>
      </c>
      <c r="C1018">
        <v>0.1148351669061929</v>
      </c>
      <c r="D1018">
        <v>1.9484356236963929E-2</v>
      </c>
      <c r="E1018">
        <v>8.4446267119617127E-2</v>
      </c>
      <c r="F1018">
        <v>2.596630878249585E-2</v>
      </c>
      <c r="G1018">
        <v>0.20467164088494971</v>
      </c>
      <c r="H1018">
        <v>0.1470891483278042</v>
      </c>
      <c r="I1018">
        <v>0.21290915061254889</v>
      </c>
      <c r="J1018">
        <v>7.5326436831362795E-2</v>
      </c>
      <c r="K1018">
        <v>0.4414974031051111</v>
      </c>
      <c r="L1018">
        <v>0.30177072427753449</v>
      </c>
      <c r="M1018">
        <v>5.3643549385246132E-2</v>
      </c>
      <c r="N1018">
        <v>0.17681389020329891</v>
      </c>
      <c r="O1018">
        <v>0.82094865709282505</v>
      </c>
      <c r="P1018">
        <v>0.10584081167431771</v>
      </c>
      <c r="Q1018">
        <v>8.4171441837435731E-2</v>
      </c>
      <c r="R1018">
        <v>2.0886861430650599E-4</v>
      </c>
      <c r="S1018">
        <v>0.45169709861435597</v>
      </c>
      <c r="T1018">
        <v>3.4494124924995498E-2</v>
      </c>
      <c r="U1018">
        <v>7.1881102449849604E-3</v>
      </c>
      <c r="V1018">
        <v>4.7885052690782193E-2</v>
      </c>
      <c r="W1018">
        <v>0.75505158537740613</v>
      </c>
      <c r="X1018">
        <v>8.3295178326596553E-2</v>
      </c>
      <c r="Y1018">
        <v>0.6410077008040278</v>
      </c>
      <c r="Z1018">
        <v>0.27093026906098711</v>
      </c>
      <c r="AA1018">
        <v>0.2128727846341962</v>
      </c>
      <c r="AB1018">
        <v>0.21148951339624231</v>
      </c>
      <c r="AC1018">
        <v>0.82500699364516905</v>
      </c>
      <c r="AD1018">
        <v>9.1986977718334501E-3</v>
      </c>
      <c r="AE1018">
        <v>8.9149118226311524E-2</v>
      </c>
      <c r="AF1018">
        <v>0.52228280315131947</v>
      </c>
      <c r="AG1018">
        <v>0.53476610703502636</v>
      </c>
      <c r="AH1018" t="s">
        <v>249</v>
      </c>
      <c r="AI1018" s="1">
        <v>43983</v>
      </c>
      <c r="AJ1018" t="s">
        <v>40</v>
      </c>
      <c r="AK1018">
        <v>30</v>
      </c>
    </row>
    <row r="1019" spans="1:37" x14ac:dyDescent="0.25">
      <c r="A1019">
        <v>44011</v>
      </c>
      <c r="B1019">
        <v>0.27116777332536002</v>
      </c>
      <c r="C1019">
        <v>9.6879516268198607E-5</v>
      </c>
      <c r="D1019">
        <v>0.34108838325638863</v>
      </c>
      <c r="E1019">
        <v>3.4246235073694543E-2</v>
      </c>
      <c r="F1019">
        <v>0.15685464921858</v>
      </c>
      <c r="G1019">
        <v>0.18817154009882331</v>
      </c>
      <c r="H1019">
        <v>8.4087124354758194E-2</v>
      </c>
      <c r="I1019">
        <v>0.17796643923226929</v>
      </c>
      <c r="J1019">
        <v>2.5241951001450541E-3</v>
      </c>
      <c r="K1019">
        <v>4.6127197537474768E-2</v>
      </c>
      <c r="L1019">
        <v>9.7632253346915096E-2</v>
      </c>
      <c r="M1019">
        <v>8.4436114697213002E-2</v>
      </c>
      <c r="N1019">
        <v>0.1292881583749709</v>
      </c>
      <c r="O1019">
        <v>9.6771153057404382E-3</v>
      </c>
      <c r="P1019">
        <v>7.0315526628325032E-3</v>
      </c>
      <c r="Q1019">
        <v>5.1273494678094868E-2</v>
      </c>
      <c r="R1019">
        <v>0.1615606938389722</v>
      </c>
      <c r="S1019">
        <v>5.3714616495707412E-2</v>
      </c>
      <c r="T1019">
        <v>6.9358427092180555E-2</v>
      </c>
      <c r="U1019">
        <v>0</v>
      </c>
      <c r="V1019">
        <v>1.1868931318254921</v>
      </c>
      <c r="W1019">
        <v>4.1412567471913646E-3</v>
      </c>
      <c r="X1019">
        <v>0.12319087534548161</v>
      </c>
      <c r="Y1019">
        <v>6.6396415094934866E-2</v>
      </c>
      <c r="Z1019">
        <v>0.1910578928697293</v>
      </c>
      <c r="AA1019">
        <v>9.1845669280864115E-2</v>
      </c>
      <c r="AB1019">
        <v>0.15417026829215719</v>
      </c>
      <c r="AC1019">
        <v>0.11075949287948041</v>
      </c>
      <c r="AD1019">
        <v>2.808521490447043E-2</v>
      </c>
      <c r="AE1019">
        <v>0.11636270027911411</v>
      </c>
      <c r="AF1019">
        <v>0.2082480954896018</v>
      </c>
      <c r="AG1019">
        <v>0.3066269495637069</v>
      </c>
      <c r="AH1019" t="s">
        <v>249</v>
      </c>
      <c r="AI1019" s="1">
        <v>43983</v>
      </c>
      <c r="AJ1019" t="s">
        <v>41</v>
      </c>
      <c r="AK1019">
        <v>29</v>
      </c>
    </row>
    <row r="1020" spans="1:37" x14ac:dyDescent="0.25">
      <c r="A1020">
        <v>44008</v>
      </c>
      <c r="B1020">
        <v>0.1073463169446596</v>
      </c>
      <c r="C1020">
        <v>2.2211430859221181E-2</v>
      </c>
      <c r="D1020">
        <v>1.1913345931283979E-2</v>
      </c>
      <c r="E1020">
        <v>5.8867519107351073E-2</v>
      </c>
      <c r="F1020">
        <v>3.7936837198530048E-2</v>
      </c>
      <c r="G1020">
        <v>0.10016347305156</v>
      </c>
      <c r="H1020">
        <v>0.24397112833221371</v>
      </c>
      <c r="I1020">
        <v>9.0119151075405815E-2</v>
      </c>
      <c r="J1020">
        <v>3.2960623214335709E-3</v>
      </c>
      <c r="K1020">
        <v>3.9503647528631586E-3</v>
      </c>
      <c r="L1020">
        <v>0.2347264561163063</v>
      </c>
      <c r="M1020">
        <v>6.8025411888232426E-2</v>
      </c>
      <c r="N1020">
        <v>4.8535783604547807E-2</v>
      </c>
      <c r="O1020">
        <v>2.6797264148072351E-2</v>
      </c>
      <c r="P1020">
        <v>4.2107065407434537E-2</v>
      </c>
      <c r="Q1020">
        <v>4.4130976295387647E-2</v>
      </c>
      <c r="R1020">
        <v>4.1764228265504057E-2</v>
      </c>
      <c r="S1020">
        <v>1.0929089546994339E-3</v>
      </c>
      <c r="T1020">
        <v>9.1551564092155299E-2</v>
      </c>
      <c r="U1020">
        <v>1.027575911576102E-4</v>
      </c>
      <c r="V1020">
        <v>1.303347138233861E-2</v>
      </c>
      <c r="W1020">
        <v>6.4628376210670066E-2</v>
      </c>
      <c r="X1020">
        <v>0.1042478828855458</v>
      </c>
      <c r="Y1020">
        <v>1.202290069910057E-2</v>
      </c>
      <c r="Z1020">
        <v>0.1127312108511255</v>
      </c>
      <c r="AA1020">
        <v>4.5575561509558327E-2</v>
      </c>
      <c r="AB1020">
        <v>0.10813056492793099</v>
      </c>
      <c r="AC1020">
        <v>5.7730703325968927E-2</v>
      </c>
      <c r="AD1020">
        <v>8.0673360087665763E-2</v>
      </c>
      <c r="AE1020">
        <v>7.9089954496581891E-2</v>
      </c>
      <c r="AF1020">
        <v>0.12286209248140149</v>
      </c>
      <c r="AG1020">
        <v>4.1357305248110099E-2</v>
      </c>
      <c r="AH1020" t="s">
        <v>250</v>
      </c>
      <c r="AI1020" s="1">
        <v>43983</v>
      </c>
      <c r="AJ1020" t="s">
        <v>43</v>
      </c>
      <c r="AK1020">
        <v>26</v>
      </c>
    </row>
    <row r="1021" spans="1:37" x14ac:dyDescent="0.25">
      <c r="A1021">
        <v>44007</v>
      </c>
      <c r="B1021">
        <v>0.66522636149677061</v>
      </c>
      <c r="C1021">
        <v>2.0801579775705729E-2</v>
      </c>
      <c r="D1021">
        <v>3.478662621741669E-2</v>
      </c>
      <c r="E1021">
        <v>0.4103982428506891</v>
      </c>
      <c r="F1021">
        <v>0.34913020285630808</v>
      </c>
      <c r="G1021">
        <v>0.71303413090394085</v>
      </c>
      <c r="H1021">
        <v>9.0920740880312975E-2</v>
      </c>
      <c r="I1021">
        <v>0.46066543676826749</v>
      </c>
      <c r="J1021">
        <v>0.3221460995959739</v>
      </c>
      <c r="K1021">
        <v>0.1315289818081567</v>
      </c>
      <c r="L1021">
        <v>3.9389231618482998E-2</v>
      </c>
      <c r="M1021">
        <v>2.2162398577998781</v>
      </c>
      <c r="N1021">
        <v>0.33299152783460201</v>
      </c>
      <c r="O1021">
        <v>0.10986093643759649</v>
      </c>
      <c r="P1021">
        <v>6.219576775527795E-2</v>
      </c>
      <c r="Q1021">
        <v>3.8022930325753233E-2</v>
      </c>
      <c r="R1021">
        <v>1.2490115905100071E-2</v>
      </c>
      <c r="S1021">
        <v>1.8251325991209451</v>
      </c>
      <c r="T1021">
        <v>0.17873624649646541</v>
      </c>
      <c r="U1021">
        <v>0.36415368841534712</v>
      </c>
      <c r="V1021">
        <v>0.110494344723057</v>
      </c>
      <c r="W1021">
        <v>7.326366191041971E-5</v>
      </c>
      <c r="X1021">
        <v>0.17282911044168331</v>
      </c>
      <c r="Y1021">
        <v>6.2404401213482973E-2</v>
      </c>
      <c r="Z1021">
        <v>0.628584066572069</v>
      </c>
      <c r="AA1021">
        <v>0.30752949122281642</v>
      </c>
      <c r="AB1021">
        <v>0.25734797347168908</v>
      </c>
      <c r="AC1021">
        <v>0.54449234495742771</v>
      </c>
      <c r="AD1021">
        <v>0.13367075538730741</v>
      </c>
      <c r="AE1021">
        <v>0.38070032214998312</v>
      </c>
      <c r="AF1021">
        <v>0.38444447956869687</v>
      </c>
      <c r="AG1021">
        <v>0.8101941766477575</v>
      </c>
      <c r="AH1021" t="s">
        <v>250</v>
      </c>
      <c r="AI1021" s="1">
        <v>43983</v>
      </c>
      <c r="AJ1021" t="s">
        <v>38</v>
      </c>
      <c r="AK1021">
        <v>25</v>
      </c>
    </row>
    <row r="1022" spans="1:37" x14ac:dyDescent="0.25">
      <c r="A1022">
        <v>44006</v>
      </c>
      <c r="B1022">
        <v>0.16907000311377901</v>
      </c>
      <c r="C1022">
        <v>0.70920790864761107</v>
      </c>
      <c r="D1022">
        <v>3.4672463514219112E-2</v>
      </c>
      <c r="E1022">
        <v>1.1864971171759711E-2</v>
      </c>
      <c r="F1022">
        <v>1.566501458048861E-2</v>
      </c>
      <c r="G1022">
        <v>4.4745516473574602E-2</v>
      </c>
      <c r="H1022">
        <v>0.71065083600537438</v>
      </c>
      <c r="I1022">
        <v>2.5708194762978751E-3</v>
      </c>
      <c r="J1022">
        <v>0.46173088434621928</v>
      </c>
      <c r="K1022">
        <v>0.36643850974669911</v>
      </c>
      <c r="L1022">
        <v>7.122209107125195E-2</v>
      </c>
      <c r="M1022">
        <v>0.124807217767774</v>
      </c>
      <c r="N1022">
        <v>0.14627292829416519</v>
      </c>
      <c r="O1022">
        <v>1.8942422392196009E-2</v>
      </c>
      <c r="P1022">
        <v>8.4966695075736176E-2</v>
      </c>
      <c r="Q1022">
        <v>2.2461836765969991E-2</v>
      </c>
      <c r="R1022">
        <v>4.7039895785334893E-2</v>
      </c>
      <c r="S1022">
        <v>1.141916301016488E-3</v>
      </c>
      <c r="T1022">
        <v>7.2676604793555366E-3</v>
      </c>
      <c r="U1022">
        <v>0</v>
      </c>
      <c r="V1022">
        <v>4.2978697371940371E-2</v>
      </c>
      <c r="W1022">
        <v>0.40123584197267781</v>
      </c>
      <c r="X1022">
        <v>0.1298195789973863</v>
      </c>
      <c r="Y1022">
        <v>9.9181837646472402E-3</v>
      </c>
      <c r="Z1022">
        <v>9.3008040502709874E-2</v>
      </c>
      <c r="AA1022">
        <v>0.1814077130250909</v>
      </c>
      <c r="AB1022">
        <v>4.9260558161122653E-2</v>
      </c>
      <c r="AC1022">
        <v>6.4117491709677232E-2</v>
      </c>
      <c r="AD1022">
        <v>3.3051354077035991E-4</v>
      </c>
      <c r="AE1022">
        <v>6.7870295099335329E-2</v>
      </c>
      <c r="AF1022">
        <v>9.8280265088030699E-2</v>
      </c>
      <c r="AG1022">
        <v>0.26083032227408398</v>
      </c>
      <c r="AH1022" t="s">
        <v>250</v>
      </c>
      <c r="AI1022" s="1">
        <v>43983</v>
      </c>
      <c r="AJ1022" t="s">
        <v>39</v>
      </c>
      <c r="AK1022">
        <v>24</v>
      </c>
    </row>
    <row r="1023" spans="1:37" x14ac:dyDescent="0.25">
      <c r="A1023">
        <v>44005</v>
      </c>
      <c r="B1023">
        <v>0.65094092936910075</v>
      </c>
      <c r="C1023">
        <v>0.1536991632716056</v>
      </c>
      <c r="D1023">
        <v>0.25122394935130871</v>
      </c>
      <c r="E1023">
        <v>0.64804838303976597</v>
      </c>
      <c r="F1023">
        <v>2.858240585704102E-2</v>
      </c>
      <c r="G1023">
        <v>2.1547521389468489</v>
      </c>
      <c r="H1023">
        <v>0.31046119940106748</v>
      </c>
      <c r="I1023">
        <v>0.71047511776405159</v>
      </c>
      <c r="J1023">
        <v>0.18835286970212489</v>
      </c>
      <c r="K1023">
        <v>0.1146669339853839</v>
      </c>
      <c r="L1023">
        <v>0.13322553953492491</v>
      </c>
      <c r="M1023">
        <v>3.8058918373830443E-2</v>
      </c>
      <c r="N1023">
        <v>0.48723862758401232</v>
      </c>
      <c r="O1023">
        <v>2.7138751714938059E-2</v>
      </c>
      <c r="P1023">
        <v>5.7703946991158661E-2</v>
      </c>
      <c r="Q1023">
        <v>5.199100258041689E-2</v>
      </c>
      <c r="R1023">
        <v>0.33613030666962168</v>
      </c>
      <c r="S1023">
        <v>1.4152541537139159E-4</v>
      </c>
      <c r="T1023">
        <v>0.41884592777729801</v>
      </c>
      <c r="U1023">
        <v>1.9692397787906778E-2</v>
      </c>
      <c r="V1023">
        <v>1.2642014610905489E-2</v>
      </c>
      <c r="W1023">
        <v>0.53891143201032676</v>
      </c>
      <c r="X1023">
        <v>0.62083040926163846</v>
      </c>
      <c r="Y1023">
        <v>6.086019210914885E-2</v>
      </c>
      <c r="Z1023">
        <v>1.21579617335918</v>
      </c>
      <c r="AA1023">
        <v>0.30002740506628323</v>
      </c>
      <c r="AB1023">
        <v>0.1244585767846977</v>
      </c>
      <c r="AC1023">
        <v>0.11052437391690351</v>
      </c>
      <c r="AD1023">
        <v>1.43363977572831E-2</v>
      </c>
      <c r="AE1023">
        <v>0.81586672228422452</v>
      </c>
      <c r="AF1023">
        <v>0.58277264066966739</v>
      </c>
      <c r="AG1023">
        <v>0.36753124982123442</v>
      </c>
      <c r="AH1023" t="s">
        <v>250</v>
      </c>
      <c r="AI1023" s="1">
        <v>43983</v>
      </c>
      <c r="AJ1023" t="s">
        <v>40</v>
      </c>
      <c r="AK1023">
        <v>23</v>
      </c>
    </row>
    <row r="1024" spans="1:37" x14ac:dyDescent="0.25">
      <c r="A1024">
        <v>44004</v>
      </c>
      <c r="B1024">
        <v>1.04817947889729</v>
      </c>
      <c r="C1024">
        <v>2.9691363062935232</v>
      </c>
      <c r="D1024">
        <v>9.3659478482933878E-2</v>
      </c>
      <c r="E1024">
        <v>0.39589318699457843</v>
      </c>
      <c r="F1024">
        <v>1.419655897214169E-3</v>
      </c>
      <c r="G1024">
        <v>4.5440930061543462E-2</v>
      </c>
      <c r="H1024">
        <v>0.38851339181069772</v>
      </c>
      <c r="I1024">
        <v>1.2054942969255289</v>
      </c>
      <c r="J1024">
        <v>7.889650887904201E-2</v>
      </c>
      <c r="K1024">
        <v>2.1746134721282E-3</v>
      </c>
      <c r="L1024">
        <v>5.6358846717563908E-2</v>
      </c>
      <c r="M1024">
        <v>0.83833595731087884</v>
      </c>
      <c r="N1024">
        <v>2.749126681733395</v>
      </c>
      <c r="O1024">
        <v>0.46939582856670398</v>
      </c>
      <c r="P1024">
        <v>0.58863789848640369</v>
      </c>
      <c r="Q1024">
        <v>6.591426035812234E-2</v>
      </c>
      <c r="R1024">
        <v>0.54746542193922987</v>
      </c>
      <c r="S1024">
        <v>6.8920368571537674E-2</v>
      </c>
      <c r="T1024">
        <v>0.69589198986949974</v>
      </c>
      <c r="U1024">
        <v>1.095581596238073E-2</v>
      </c>
      <c r="V1024">
        <v>0.71056936756764122</v>
      </c>
      <c r="W1024">
        <v>0.2485581203878392</v>
      </c>
      <c r="X1024">
        <v>2.8955679485457519</v>
      </c>
      <c r="Y1024">
        <v>5.8066306378027052E-2</v>
      </c>
      <c r="Z1024">
        <v>1.1771699142741701</v>
      </c>
      <c r="AA1024">
        <v>1.227600985064113</v>
      </c>
      <c r="AB1024">
        <v>0.54798375441134184</v>
      </c>
      <c r="AC1024">
        <v>0.23196442101057371</v>
      </c>
      <c r="AD1024">
        <v>0.22454074692712381</v>
      </c>
      <c r="AE1024">
        <v>1.0122532352507421</v>
      </c>
      <c r="AF1024">
        <v>0.6656367274638092</v>
      </c>
      <c r="AG1024">
        <v>1.734596390084427</v>
      </c>
      <c r="AH1024" t="s">
        <v>250</v>
      </c>
      <c r="AI1024" s="1">
        <v>43983</v>
      </c>
      <c r="AJ1024" t="s">
        <v>41</v>
      </c>
      <c r="AK1024">
        <v>22</v>
      </c>
    </row>
    <row r="1025" spans="1:37" x14ac:dyDescent="0.25">
      <c r="A1025">
        <v>44001</v>
      </c>
      <c r="B1025">
        <v>1.802670495227795</v>
      </c>
      <c r="C1025">
        <v>3.1481415509637212</v>
      </c>
      <c r="D1025">
        <v>1.9628869949075181</v>
      </c>
      <c r="E1025">
        <v>2.1599179763181038</v>
      </c>
      <c r="F1025">
        <v>1.0815377538837221</v>
      </c>
      <c r="G1025">
        <v>1.0365242844395881</v>
      </c>
      <c r="H1025">
        <v>5.4149745189168987</v>
      </c>
      <c r="I1025">
        <v>3.716132640710526</v>
      </c>
      <c r="J1025">
        <v>1.5603551630094319</v>
      </c>
      <c r="K1025">
        <v>0.1787507725673943</v>
      </c>
      <c r="L1025">
        <v>9.1735658418494306E-2</v>
      </c>
      <c r="M1025">
        <v>0.15439896716837229</v>
      </c>
      <c r="N1025">
        <v>1.5912495530438651</v>
      </c>
      <c r="O1025">
        <v>0.62669587478190369</v>
      </c>
      <c r="P1025">
        <v>0.13026602779599389</v>
      </c>
      <c r="Q1025">
        <v>0.31405434653971048</v>
      </c>
      <c r="R1025">
        <v>0</v>
      </c>
      <c r="S1025">
        <v>4.2713038511035526</v>
      </c>
      <c r="T1025">
        <v>0.59060332257312409</v>
      </c>
      <c r="U1025">
        <v>2.1938663358787509</v>
      </c>
      <c r="V1025">
        <v>0.78894865193800356</v>
      </c>
      <c r="W1025">
        <v>0.79827880612058177</v>
      </c>
      <c r="X1025">
        <v>1.978260345607386</v>
      </c>
      <c r="Y1025">
        <v>0.42444572939739628</v>
      </c>
      <c r="Z1025">
        <v>1.9705824813106489</v>
      </c>
      <c r="AA1025">
        <v>1.475958421429749</v>
      </c>
      <c r="AB1025">
        <v>1.1794776060377909</v>
      </c>
      <c r="AC1025">
        <v>0.40997587928765622</v>
      </c>
      <c r="AD1025">
        <v>1.0774739731756979</v>
      </c>
      <c r="AE1025">
        <v>1.3351602920021099</v>
      </c>
      <c r="AF1025">
        <v>1.765144377877891</v>
      </c>
      <c r="AG1025">
        <v>1.8614270008174629</v>
      </c>
      <c r="AH1025" t="s">
        <v>251</v>
      </c>
      <c r="AI1025" s="1">
        <v>43983</v>
      </c>
      <c r="AJ1025" t="s">
        <v>43</v>
      </c>
      <c r="AK1025">
        <v>19</v>
      </c>
    </row>
    <row r="1026" spans="1:37" x14ac:dyDescent="0.25">
      <c r="A1026">
        <v>44000</v>
      </c>
      <c r="B1026">
        <v>0.55683143702123827</v>
      </c>
      <c r="C1026">
        <v>0.37968830485548588</v>
      </c>
      <c r="D1026">
        <v>9.8089954839850307E-2</v>
      </c>
      <c r="E1026">
        <v>0.44544907672475442</v>
      </c>
      <c r="F1026">
        <v>0.60740446746846244</v>
      </c>
      <c r="G1026">
        <v>0.17228967772353629</v>
      </c>
      <c r="H1026">
        <v>0.8531962229611284</v>
      </c>
      <c r="I1026">
        <v>0.30773197624482151</v>
      </c>
      <c r="J1026">
        <v>4.658095804023573E-2</v>
      </c>
      <c r="K1026">
        <v>6.4752899240171566E-2</v>
      </c>
      <c r="L1026">
        <v>0.1331398912532637</v>
      </c>
      <c r="M1026">
        <v>0.1103188724869055</v>
      </c>
      <c r="N1026">
        <v>0.21160662268896119</v>
      </c>
      <c r="O1026">
        <v>0.30490803862319071</v>
      </c>
      <c r="P1026">
        <v>8.4957565205576568E-2</v>
      </c>
      <c r="Q1026">
        <v>3.6110665502867657E-2</v>
      </c>
      <c r="R1026">
        <v>0.32368053413951808</v>
      </c>
      <c r="S1026">
        <v>0.13935509886176339</v>
      </c>
      <c r="T1026">
        <v>8.8867227888963521E-2</v>
      </c>
      <c r="U1026">
        <v>0.28431645405929701</v>
      </c>
      <c r="V1026">
        <v>0.70706144761695311</v>
      </c>
      <c r="W1026">
        <v>0.49680639808359528</v>
      </c>
      <c r="X1026">
        <v>7.332172987389439E-2</v>
      </c>
      <c r="Y1026">
        <v>3.5288343051162498E-2</v>
      </c>
      <c r="Z1026">
        <v>0.47509259446728169</v>
      </c>
      <c r="AA1026">
        <v>0.24696910664008481</v>
      </c>
      <c r="AB1026">
        <v>0.34958477538100352</v>
      </c>
      <c r="AC1026">
        <v>9.0730192718712674E-2</v>
      </c>
      <c r="AD1026">
        <v>3.9287883159098813E-2</v>
      </c>
      <c r="AE1026">
        <v>0.42362143003510799</v>
      </c>
      <c r="AF1026">
        <v>0.31041557360955441</v>
      </c>
      <c r="AG1026">
        <v>0.60007121954260001</v>
      </c>
      <c r="AH1026" t="s">
        <v>251</v>
      </c>
      <c r="AI1026" s="1">
        <v>43983</v>
      </c>
      <c r="AJ1026" t="s">
        <v>38</v>
      </c>
      <c r="AK1026">
        <v>18</v>
      </c>
    </row>
    <row r="1027" spans="1:37" x14ac:dyDescent="0.25">
      <c r="A1027">
        <v>43999</v>
      </c>
      <c r="B1027">
        <v>0.45999380002136359</v>
      </c>
      <c r="C1027">
        <v>7.1884550825597401E-2</v>
      </c>
      <c r="D1027">
        <v>8.7869967911148233E-2</v>
      </c>
      <c r="E1027">
        <v>0.16021356863887459</v>
      </c>
      <c r="F1027">
        <v>9.3778008178993677E-2</v>
      </c>
      <c r="G1027">
        <v>0.41569820000521618</v>
      </c>
      <c r="H1027">
        <v>1.7532470157407151E-2</v>
      </c>
      <c r="I1027">
        <v>0.40125039707066168</v>
      </c>
      <c r="J1027">
        <v>1.4750998831618369</v>
      </c>
      <c r="K1027">
        <v>0.47536138552760399</v>
      </c>
      <c r="L1027">
        <v>4.0661083281972162E-2</v>
      </c>
      <c r="M1027">
        <v>3.7333535183762923E-2</v>
      </c>
      <c r="N1027">
        <v>3.6948258166422818E-2</v>
      </c>
      <c r="O1027">
        <v>0.1160026086027723</v>
      </c>
      <c r="P1027">
        <v>0.45946198327590149</v>
      </c>
      <c r="Q1027">
        <v>5.6264496129929988E-2</v>
      </c>
      <c r="R1027">
        <v>1.782030212492822E-2</v>
      </c>
      <c r="S1027">
        <v>0.38370528425031458</v>
      </c>
      <c r="T1027">
        <v>2.874895112290627E-2</v>
      </c>
      <c r="U1027">
        <v>1.058478580468638E-4</v>
      </c>
      <c r="V1027">
        <v>7.8256721112167846E-2</v>
      </c>
      <c r="W1027">
        <v>0.49140845485843299</v>
      </c>
      <c r="X1027">
        <v>0.42092985023485108</v>
      </c>
      <c r="Y1027">
        <v>1.189040992328726E-2</v>
      </c>
      <c r="Z1027">
        <v>0.64539568907551026</v>
      </c>
      <c r="AA1027">
        <v>0.38531417101598259</v>
      </c>
      <c r="AB1027">
        <v>8.4065034879737655E-2</v>
      </c>
      <c r="AC1027">
        <v>5.0347817417522062E-2</v>
      </c>
      <c r="AD1027">
        <v>5.0814575243591301E-3</v>
      </c>
      <c r="AE1027">
        <v>0.25025858582705279</v>
      </c>
      <c r="AF1027">
        <v>0.28132984716308967</v>
      </c>
      <c r="AG1027">
        <v>0.90598870419306154</v>
      </c>
      <c r="AH1027" t="s">
        <v>251</v>
      </c>
      <c r="AI1027" s="1">
        <v>43983</v>
      </c>
      <c r="AJ1027" t="s">
        <v>39</v>
      </c>
      <c r="AK1027">
        <v>17</v>
      </c>
    </row>
    <row r="1028" spans="1:37" x14ac:dyDescent="0.25">
      <c r="A1028">
        <v>43998</v>
      </c>
      <c r="B1028">
        <v>1.0389746638934061</v>
      </c>
      <c r="C1028">
        <v>0.57782553503049439</v>
      </c>
      <c r="D1028">
        <v>0.42561197586480659</v>
      </c>
      <c r="E1028">
        <v>1.082182198542849</v>
      </c>
      <c r="F1028">
        <v>0.52732987433215106</v>
      </c>
      <c r="G1028">
        <v>0.40451152304449961</v>
      </c>
      <c r="H1028">
        <v>0.52501221233936612</v>
      </c>
      <c r="I1028">
        <v>0.87895594504577268</v>
      </c>
      <c r="J1028">
        <v>0.59958902004941617</v>
      </c>
      <c r="K1028">
        <v>8.2950665475417046E-2</v>
      </c>
      <c r="L1028">
        <v>0.29559455366579079</v>
      </c>
      <c r="M1028">
        <v>0.11683845612947311</v>
      </c>
      <c r="N1028">
        <v>0.35466180954109489</v>
      </c>
      <c r="O1028">
        <v>0.76505673886028136</v>
      </c>
      <c r="P1028">
        <v>1.0595183041797029</v>
      </c>
      <c r="Q1028">
        <v>0.25678972989418358</v>
      </c>
      <c r="R1028">
        <v>1.3460160855288401E-3</v>
      </c>
      <c r="S1028">
        <v>1.9566666188352291</v>
      </c>
      <c r="T1028">
        <v>0.35978282380770971</v>
      </c>
      <c r="U1028">
        <v>0.48917243588489601</v>
      </c>
      <c r="V1028">
        <v>0.96987369523062317</v>
      </c>
      <c r="W1028">
        <v>0.56375464976653122</v>
      </c>
      <c r="X1028">
        <v>0.62555820928363326</v>
      </c>
      <c r="Y1028">
        <v>0.29702334884760101</v>
      </c>
      <c r="Z1028">
        <v>1.0321939047639339</v>
      </c>
      <c r="AA1028">
        <v>0.70027527185242433</v>
      </c>
      <c r="AB1028">
        <v>0.63986180821190375</v>
      </c>
      <c r="AC1028">
        <v>0.24539649205724609</v>
      </c>
      <c r="AD1028">
        <v>1.015733789144657</v>
      </c>
      <c r="AE1028">
        <v>0.67806388789405381</v>
      </c>
      <c r="AF1028">
        <v>0.59961583789926687</v>
      </c>
      <c r="AG1028">
        <v>1.1588190632348081</v>
      </c>
      <c r="AH1028" t="s">
        <v>251</v>
      </c>
      <c r="AI1028" s="1">
        <v>43983</v>
      </c>
      <c r="AJ1028" t="s">
        <v>40</v>
      </c>
      <c r="AK1028">
        <v>16</v>
      </c>
    </row>
    <row r="1029" spans="1:37" x14ac:dyDescent="0.25">
      <c r="A1029">
        <v>43997</v>
      </c>
      <c r="B1029">
        <v>0.24952017458047751</v>
      </c>
      <c r="C1029">
        <v>0</v>
      </c>
      <c r="D1029">
        <v>0.2476704973496828</v>
      </c>
      <c r="E1029">
        <v>0.18530337621181481</v>
      </c>
      <c r="F1029">
        <v>1.649253425091224E-3</v>
      </c>
      <c r="G1029">
        <v>7.1458789827571437E-2</v>
      </c>
      <c r="H1029">
        <v>0.15855182814033031</v>
      </c>
      <c r="I1029">
        <v>0.16241011841565459</v>
      </c>
      <c r="J1029">
        <v>6.377216464717484E-5</v>
      </c>
      <c r="K1029">
        <v>6.8324357710562528E-2</v>
      </c>
      <c r="L1029">
        <v>0.32664029746754208</v>
      </c>
      <c r="M1029">
        <v>1.707622754256663E-3</v>
      </c>
      <c r="N1029">
        <v>0.21100665769252719</v>
      </c>
      <c r="O1029">
        <v>0.12599682215448679</v>
      </c>
      <c r="P1029">
        <v>1.395776835285586E-3</v>
      </c>
      <c r="Q1029">
        <v>1.8846501630893301E-2</v>
      </c>
      <c r="R1029">
        <v>7.7325468965452476E-2</v>
      </c>
      <c r="S1029">
        <v>0.14071744481220189</v>
      </c>
      <c r="T1029">
        <v>1.84894217109106E-2</v>
      </c>
      <c r="U1029">
        <v>1.5884418493617461E-4</v>
      </c>
      <c r="V1029">
        <v>6.6057734478177123E-3</v>
      </c>
      <c r="W1029">
        <v>1.1661801597171439</v>
      </c>
      <c r="X1029">
        <v>0.51620407275913582</v>
      </c>
      <c r="Y1029">
        <v>0.50691960084845578</v>
      </c>
      <c r="Z1029">
        <v>0.33496308543042852</v>
      </c>
      <c r="AA1029">
        <v>0.1076102939433172</v>
      </c>
      <c r="AB1029">
        <v>7.2475551760054366E-2</v>
      </c>
      <c r="AC1029">
        <v>0.1940703641485301</v>
      </c>
      <c r="AD1029">
        <v>4.7707746631721563E-3</v>
      </c>
      <c r="AE1029">
        <v>3.7969725899879687E-2</v>
      </c>
      <c r="AF1029">
        <v>0.19442694342677069</v>
      </c>
      <c r="AG1029">
        <v>0.60755413040048822</v>
      </c>
      <c r="AH1029" t="s">
        <v>251</v>
      </c>
      <c r="AI1029" s="1">
        <v>43983</v>
      </c>
      <c r="AJ1029" t="s">
        <v>41</v>
      </c>
      <c r="AK1029">
        <v>15</v>
      </c>
    </row>
    <row r="1030" spans="1:37" x14ac:dyDescent="0.25">
      <c r="A1030">
        <v>43994</v>
      </c>
      <c r="B1030">
        <v>0.86866612057161074</v>
      </c>
      <c r="C1030">
        <v>0.46993095060914908</v>
      </c>
      <c r="D1030">
        <v>0.93142631936266407</v>
      </c>
      <c r="E1030">
        <v>1.099667771793611</v>
      </c>
      <c r="F1030">
        <v>0.57400592930661609</v>
      </c>
      <c r="G1030">
        <v>0.80910161714072171</v>
      </c>
      <c r="H1030">
        <v>1.077202250000187</v>
      </c>
      <c r="I1030">
        <v>0.51472320039755992</v>
      </c>
      <c r="J1030">
        <v>1.071871845470721</v>
      </c>
      <c r="K1030">
        <v>0.56410673524332267</v>
      </c>
      <c r="L1030">
        <v>0.92146664094421793</v>
      </c>
      <c r="M1030">
        <v>0.38837497317120412</v>
      </c>
      <c r="N1030">
        <v>1.032654087077107</v>
      </c>
      <c r="O1030">
        <v>0.56845457641725183</v>
      </c>
      <c r="P1030">
        <v>5.9077491982722233E-2</v>
      </c>
      <c r="Q1030">
        <v>0.86587536385099473</v>
      </c>
      <c r="R1030">
        <v>1.604513163749189E-2</v>
      </c>
      <c r="S1030">
        <v>0.77651683373614988</v>
      </c>
      <c r="T1030">
        <v>0.42391321722369452</v>
      </c>
      <c r="U1030">
        <v>0.37776166494770208</v>
      </c>
      <c r="V1030">
        <v>0.395922215540428</v>
      </c>
      <c r="W1030">
        <v>0.63250173613263161</v>
      </c>
      <c r="X1030">
        <v>0.80924246461860083</v>
      </c>
      <c r="Y1030">
        <v>0.30315307665751029</v>
      </c>
      <c r="Z1030">
        <v>1.107011437575864</v>
      </c>
      <c r="AA1030">
        <v>0.6465466710271105</v>
      </c>
      <c r="AB1030">
        <v>0.7003121263723856</v>
      </c>
      <c r="AC1030">
        <v>0.53640671105111815</v>
      </c>
      <c r="AD1030">
        <v>1.373826443160558</v>
      </c>
      <c r="AE1030">
        <v>1.262540057486055</v>
      </c>
      <c r="AF1030">
        <v>0.91955262344493527</v>
      </c>
      <c r="AG1030">
        <v>0.28743387837284801</v>
      </c>
      <c r="AH1030" t="s">
        <v>252</v>
      </c>
      <c r="AI1030" s="1">
        <v>43983</v>
      </c>
      <c r="AJ1030" t="s">
        <v>43</v>
      </c>
      <c r="AK1030">
        <v>12</v>
      </c>
    </row>
    <row r="1031" spans="1:37" x14ac:dyDescent="0.25">
      <c r="A1031">
        <v>43993</v>
      </c>
      <c r="B1031">
        <v>0.18203467091499251</v>
      </c>
      <c r="C1031">
        <v>9.0316492150821286E-4</v>
      </c>
      <c r="D1031">
        <v>0.4241400774493761</v>
      </c>
      <c r="E1031">
        <v>0.1201684675616536</v>
      </c>
      <c r="F1031">
        <v>9.8743232662954691E-3</v>
      </c>
      <c r="G1031">
        <v>0.2264219752191434</v>
      </c>
      <c r="H1031">
        <v>7.2802148069670035E-5</v>
      </c>
      <c r="I1031">
        <v>0.86872911875208192</v>
      </c>
      <c r="J1031">
        <v>2.4801204461729758E-4</v>
      </c>
      <c r="K1031">
        <v>2.2378572267706329E-3</v>
      </c>
      <c r="L1031">
        <v>0.53834778518757975</v>
      </c>
      <c r="M1031">
        <v>4.5538416007120057E-4</v>
      </c>
      <c r="N1031">
        <v>3.1297889543238991E-3</v>
      </c>
      <c r="O1031">
        <v>2.2612736937658941E-2</v>
      </c>
      <c r="P1031">
        <v>0.39430217806446749</v>
      </c>
      <c r="Q1031">
        <v>1.1139179332598901E-2</v>
      </c>
      <c r="R1031">
        <v>1.119487696149024E-3</v>
      </c>
      <c r="S1031">
        <v>0.85051288168145267</v>
      </c>
      <c r="T1031">
        <v>5.0617630550635973E-3</v>
      </c>
      <c r="U1031">
        <v>0</v>
      </c>
      <c r="V1031">
        <v>4.8604876073755137E-5</v>
      </c>
      <c r="W1031">
        <v>2.7707834593393679E-3</v>
      </c>
      <c r="X1031">
        <v>0.43611943179309748</v>
      </c>
      <c r="Y1031">
        <v>0</v>
      </c>
      <c r="Z1031">
        <v>0.38174951797767009</v>
      </c>
      <c r="AA1031">
        <v>0.10520195742759721</v>
      </c>
      <c r="AB1031">
        <v>1.031931358112507E-2</v>
      </c>
      <c r="AC1031">
        <v>0.11725316352543901</v>
      </c>
      <c r="AD1031">
        <v>3.039049444834632E-4</v>
      </c>
      <c r="AE1031">
        <v>2.3413032611526521E-2</v>
      </c>
      <c r="AF1031">
        <v>0.14090136152344859</v>
      </c>
      <c r="AG1031">
        <v>0.69346486086479253</v>
      </c>
      <c r="AH1031" t="s">
        <v>252</v>
      </c>
      <c r="AI1031" s="1">
        <v>43983</v>
      </c>
      <c r="AJ1031" t="s">
        <v>38</v>
      </c>
      <c r="AK1031">
        <v>11</v>
      </c>
    </row>
    <row r="1032" spans="1:37" x14ac:dyDescent="0.25">
      <c r="A1032">
        <v>43992</v>
      </c>
      <c r="B1032">
        <v>1.675218827101369</v>
      </c>
      <c r="C1032">
        <v>1.1463207617598179</v>
      </c>
      <c r="D1032">
        <v>0.58784451008981564</v>
      </c>
      <c r="E1032">
        <v>3.2100470267244678</v>
      </c>
      <c r="F1032">
        <v>0.59054516174110816</v>
      </c>
      <c r="G1032">
        <v>1.0586340924046009</v>
      </c>
      <c r="H1032">
        <v>5.7672267629895531E-2</v>
      </c>
      <c r="I1032">
        <v>0.1789236841522393</v>
      </c>
      <c r="J1032">
        <v>2.7323317167285182</v>
      </c>
      <c r="K1032">
        <v>0.34158594384749291</v>
      </c>
      <c r="L1032">
        <v>0.98140425532352404</v>
      </c>
      <c r="M1032">
        <v>0.28725606182612662</v>
      </c>
      <c r="N1032">
        <v>0.38306190321929118</v>
      </c>
      <c r="O1032">
        <v>0.55472985903162753</v>
      </c>
      <c r="P1032">
        <v>4.4979238716825893</v>
      </c>
      <c r="Q1032">
        <v>0.69448187507130887</v>
      </c>
      <c r="R1032">
        <v>5.5569880449399048E-3</v>
      </c>
      <c r="S1032">
        <v>3.8108552268471367E-2</v>
      </c>
      <c r="T1032">
        <v>0.56830337965343991</v>
      </c>
      <c r="U1032">
        <v>8.5158459021634186E-2</v>
      </c>
      <c r="V1032">
        <v>2.8214146449291819</v>
      </c>
      <c r="W1032">
        <v>1.7162098990346231</v>
      </c>
      <c r="X1032">
        <v>2.1578196568308519</v>
      </c>
      <c r="Y1032">
        <v>0.41037659674297883</v>
      </c>
      <c r="Z1032">
        <v>2.3343609555214702</v>
      </c>
      <c r="AA1032">
        <v>1.146817133442958</v>
      </c>
      <c r="AB1032">
        <v>0.89441819312093751</v>
      </c>
      <c r="AC1032">
        <v>0.65893722602156979</v>
      </c>
      <c r="AD1032">
        <v>0.162863396753751</v>
      </c>
      <c r="AE1032">
        <v>1.4608884834695941</v>
      </c>
      <c r="AF1032">
        <v>1.4267214762391121</v>
      </c>
      <c r="AG1032">
        <v>2.501027851507831</v>
      </c>
      <c r="AH1032" t="s">
        <v>252</v>
      </c>
      <c r="AI1032" s="1">
        <v>43983</v>
      </c>
      <c r="AJ1032" t="s">
        <v>39</v>
      </c>
      <c r="AK1032">
        <v>10</v>
      </c>
    </row>
    <row r="1033" spans="1:37" x14ac:dyDescent="0.25">
      <c r="A1033">
        <v>43991</v>
      </c>
      <c r="B1033">
        <v>1.356706712803599</v>
      </c>
      <c r="C1033">
        <v>6.9488312037475702E-4</v>
      </c>
      <c r="D1033">
        <v>1.6787733760159811</v>
      </c>
      <c r="E1033">
        <v>1.023234550447468</v>
      </c>
      <c r="F1033">
        <v>0.14722153051369849</v>
      </c>
      <c r="G1033">
        <v>2.390839233221858</v>
      </c>
      <c r="H1033">
        <v>2.13168072577851</v>
      </c>
      <c r="I1033">
        <v>2.5720551591280811</v>
      </c>
      <c r="J1033">
        <v>9.7629734224463888E-2</v>
      </c>
      <c r="K1033">
        <v>0.51031190503842683</v>
      </c>
      <c r="L1033">
        <v>0.65103433413329848</v>
      </c>
      <c r="M1033">
        <v>7.5673745418192898E-2</v>
      </c>
      <c r="N1033">
        <v>0.80931205681479912</v>
      </c>
      <c r="O1033">
        <v>0.95662373561511149</v>
      </c>
      <c r="P1033">
        <v>1.3153840457503481</v>
      </c>
      <c r="Q1033">
        <v>7.0664647947583398E-2</v>
      </c>
      <c r="R1033">
        <v>4.189231600929693E-2</v>
      </c>
      <c r="S1033">
        <v>1.3378417552973829</v>
      </c>
      <c r="T1033">
        <v>0.43298820482478451</v>
      </c>
      <c r="U1033">
        <v>0</v>
      </c>
      <c r="V1033">
        <v>0.15669385635553471</v>
      </c>
      <c r="W1033">
        <v>0.92748232281734078</v>
      </c>
      <c r="X1033">
        <v>0.85622770670016057</v>
      </c>
      <c r="Y1033">
        <v>0.12649057494716309</v>
      </c>
      <c r="Z1033">
        <v>1.514464184150274</v>
      </c>
      <c r="AA1033">
        <v>1.0261956597223909</v>
      </c>
      <c r="AB1033">
        <v>0.55586255043618404</v>
      </c>
      <c r="AC1033">
        <v>0.55608631630506222</v>
      </c>
      <c r="AD1033">
        <v>0.22790750995719311</v>
      </c>
      <c r="AE1033">
        <v>0.36155548073854399</v>
      </c>
      <c r="AF1033">
        <v>1.256669458274829</v>
      </c>
      <c r="AG1033">
        <v>2.4606535649944248</v>
      </c>
      <c r="AH1033" t="s">
        <v>252</v>
      </c>
      <c r="AI1033" s="1">
        <v>43983</v>
      </c>
      <c r="AJ1033" t="s">
        <v>40</v>
      </c>
      <c r="AK1033">
        <v>9</v>
      </c>
    </row>
    <row r="1034" spans="1:37" x14ac:dyDescent="0.25">
      <c r="A1034">
        <v>43990</v>
      </c>
      <c r="B1034">
        <v>2.4355436841835729</v>
      </c>
      <c r="C1034">
        <v>0.75604399208020145</v>
      </c>
      <c r="D1034">
        <v>0.66432265858688866</v>
      </c>
      <c r="E1034">
        <v>3.199911010716308</v>
      </c>
      <c r="F1034">
        <v>0.26498782870865722</v>
      </c>
      <c r="G1034">
        <v>1.4361593330751239</v>
      </c>
      <c r="H1034">
        <v>5.9836944932388354</v>
      </c>
      <c r="I1034">
        <v>0.20048775476018429</v>
      </c>
      <c r="J1034">
        <v>4.6914699409012304</v>
      </c>
      <c r="K1034">
        <v>0.34692859037585039</v>
      </c>
      <c r="L1034">
        <v>2.1367118061932149</v>
      </c>
      <c r="M1034">
        <v>0.40228434490721382</v>
      </c>
      <c r="N1034">
        <v>0.80064026783359554</v>
      </c>
      <c r="O1034">
        <v>3.408060990014151</v>
      </c>
      <c r="P1034">
        <v>0.32518105928578528</v>
      </c>
      <c r="Q1034">
        <v>0.46075519747661248</v>
      </c>
      <c r="R1034">
        <v>0.23751654031041111</v>
      </c>
      <c r="S1034">
        <v>1.027492828829335</v>
      </c>
      <c r="T1034">
        <v>6.2664941921307484</v>
      </c>
      <c r="U1034">
        <v>11.521843852324629</v>
      </c>
      <c r="V1034">
        <v>0.12550164934770491</v>
      </c>
      <c r="W1034">
        <v>4.0323451821073668</v>
      </c>
      <c r="X1034">
        <v>3.146574339983458</v>
      </c>
      <c r="Y1034">
        <v>0.19044992620416171</v>
      </c>
      <c r="Z1034">
        <v>3.094788890366202</v>
      </c>
      <c r="AA1034">
        <v>1.6170056456722799</v>
      </c>
      <c r="AB1034">
        <v>2.3386140932231232</v>
      </c>
      <c r="AC1034">
        <v>0.73584643120618409</v>
      </c>
      <c r="AD1034">
        <v>1.0884532289918141</v>
      </c>
      <c r="AE1034">
        <v>2.2725563423176358</v>
      </c>
      <c r="AF1034">
        <v>2.384480928664614</v>
      </c>
      <c r="AG1034">
        <v>2.553808452737814</v>
      </c>
      <c r="AH1034" t="s">
        <v>252</v>
      </c>
      <c r="AI1034" s="1">
        <v>43983</v>
      </c>
      <c r="AJ1034" t="s">
        <v>41</v>
      </c>
      <c r="AK1034">
        <v>8</v>
      </c>
    </row>
    <row r="1035" spans="1:37" x14ac:dyDescent="0.25">
      <c r="A1035">
        <v>43987</v>
      </c>
      <c r="B1035">
        <v>3.2261690708306698</v>
      </c>
      <c r="C1035">
        <v>5.7445346381621718</v>
      </c>
      <c r="D1035">
        <v>0.82400936677082459</v>
      </c>
      <c r="E1035">
        <v>3.646899245975308</v>
      </c>
      <c r="F1035">
        <v>0.72949915256190756</v>
      </c>
      <c r="G1035">
        <v>1.600618750191475</v>
      </c>
      <c r="H1035">
        <v>2.7948039900704442</v>
      </c>
      <c r="I1035">
        <v>0.98477323140727568</v>
      </c>
      <c r="J1035">
        <v>1.188732117857414</v>
      </c>
      <c r="K1035">
        <v>2.395169184307389</v>
      </c>
      <c r="L1035">
        <v>0.96503686848413694</v>
      </c>
      <c r="M1035">
        <v>0.50098631260886672</v>
      </c>
      <c r="N1035">
        <v>1.536695173672352</v>
      </c>
      <c r="O1035">
        <v>0.49422374125091578</v>
      </c>
      <c r="P1035">
        <v>0.290149118607819</v>
      </c>
      <c r="Q1035">
        <v>8.9941638346812389E-2</v>
      </c>
      <c r="R1035">
        <v>0.19445464429686651</v>
      </c>
      <c r="S1035">
        <v>1.950739026617387</v>
      </c>
      <c r="T1035">
        <v>2.587938933062166</v>
      </c>
      <c r="U1035">
        <v>11.76497029733415</v>
      </c>
      <c r="V1035">
        <v>3.3426366991200811</v>
      </c>
      <c r="W1035">
        <v>1.4552082419324059</v>
      </c>
      <c r="X1035">
        <v>1.222752992373334</v>
      </c>
      <c r="Y1035">
        <v>0.40398127787595478</v>
      </c>
      <c r="Z1035">
        <v>3.5155860692992822</v>
      </c>
      <c r="AA1035">
        <v>2.1262146837276781</v>
      </c>
      <c r="AB1035">
        <v>1.4390563457933769</v>
      </c>
      <c r="AC1035">
        <v>1.8668416617332091</v>
      </c>
      <c r="AD1035">
        <v>0.40616825624533948</v>
      </c>
      <c r="AE1035">
        <v>1.848152835285197</v>
      </c>
      <c r="AF1035">
        <v>2.7843589119934999</v>
      </c>
      <c r="AG1035">
        <v>3.071599203255678</v>
      </c>
      <c r="AH1035" t="s">
        <v>253</v>
      </c>
      <c r="AI1035" s="1">
        <v>43983</v>
      </c>
      <c r="AJ1035" t="s">
        <v>43</v>
      </c>
      <c r="AK1035">
        <v>5</v>
      </c>
    </row>
    <row r="1036" spans="1:37" x14ac:dyDescent="0.25">
      <c r="A1036">
        <v>43986</v>
      </c>
      <c r="B1036">
        <v>1.3085260621118</v>
      </c>
      <c r="C1036">
        <v>1.2487040544835359</v>
      </c>
      <c r="D1036">
        <v>0.2429350119823421</v>
      </c>
      <c r="E1036">
        <v>1.2599237382624131</v>
      </c>
      <c r="F1036">
        <v>0.37199508531891767</v>
      </c>
      <c r="G1036">
        <v>4.400320847477297</v>
      </c>
      <c r="H1036">
        <v>0.4879355805111707</v>
      </c>
      <c r="I1036">
        <v>0.1102919267622561</v>
      </c>
      <c r="J1036">
        <v>0.37049699866692692</v>
      </c>
      <c r="K1036">
        <v>0.10469827110551951</v>
      </c>
      <c r="L1036">
        <v>0.36699481308867449</v>
      </c>
      <c r="M1036">
        <v>9.9443904627543087E-2</v>
      </c>
      <c r="N1036">
        <v>0.87168652703505722</v>
      </c>
      <c r="O1036">
        <v>0.5668125280298697</v>
      </c>
      <c r="P1036">
        <v>0.46144878664098021</v>
      </c>
      <c r="Q1036">
        <v>7.5813077246767224E-2</v>
      </c>
      <c r="R1036">
        <v>5.2526413166866501E-2</v>
      </c>
      <c r="S1036">
        <v>0.16815529275105989</v>
      </c>
      <c r="T1036">
        <v>1.200666445928124</v>
      </c>
      <c r="U1036">
        <v>7.2744572855985415E-2</v>
      </c>
      <c r="V1036">
        <v>0.26645500092647473</v>
      </c>
      <c r="W1036">
        <v>0.34729944245097949</v>
      </c>
      <c r="X1036">
        <v>0.53402079242214628</v>
      </c>
      <c r="Y1036">
        <v>2.7772576929705622E-2</v>
      </c>
      <c r="Z1036">
        <v>2.0534785079225988</v>
      </c>
      <c r="AA1036">
        <v>0.66603189997278889</v>
      </c>
      <c r="AB1036">
        <v>0.46942462031462862</v>
      </c>
      <c r="AC1036">
        <v>0.17119031469130039</v>
      </c>
      <c r="AD1036">
        <v>0.35955618438216369</v>
      </c>
      <c r="AE1036">
        <v>1.1360197185809919</v>
      </c>
      <c r="AF1036">
        <v>1.333064127921548</v>
      </c>
      <c r="AG1036">
        <v>0.76997406904542132</v>
      </c>
      <c r="AH1036" t="s">
        <v>253</v>
      </c>
      <c r="AI1036" s="1">
        <v>43983</v>
      </c>
      <c r="AJ1036" t="s">
        <v>38</v>
      </c>
      <c r="AK1036">
        <v>4</v>
      </c>
    </row>
    <row r="1037" spans="1:37" x14ac:dyDescent="0.25">
      <c r="A1037">
        <v>43985</v>
      </c>
      <c r="B1037">
        <v>0.95470014370258993</v>
      </c>
      <c r="C1037">
        <v>1.316409694623953</v>
      </c>
      <c r="D1037">
        <v>0.147468339287496</v>
      </c>
      <c r="E1037">
        <v>1.243081174588843</v>
      </c>
      <c r="F1037">
        <v>0.49597793660953998</v>
      </c>
      <c r="G1037">
        <v>0.52238334577786272</v>
      </c>
      <c r="H1037">
        <v>0.35081033306839488</v>
      </c>
      <c r="I1037">
        <v>0.21230627740723079</v>
      </c>
      <c r="J1037">
        <v>0.36753018880864402</v>
      </c>
      <c r="K1037">
        <v>0.1216334105518662</v>
      </c>
      <c r="L1037">
        <v>0.14726780003421339</v>
      </c>
      <c r="M1037">
        <v>0.37149480953868302</v>
      </c>
      <c r="N1037">
        <v>0.41838573457370443</v>
      </c>
      <c r="O1037">
        <v>0.16099485339978589</v>
      </c>
      <c r="P1037">
        <v>0.16106344402951789</v>
      </c>
      <c r="Q1037">
        <v>0.58144900951741152</v>
      </c>
      <c r="R1037">
        <v>2.2121702458934299E-4</v>
      </c>
      <c r="S1037">
        <v>7.6757604120565065E-2</v>
      </c>
      <c r="T1037">
        <v>0.47102534605034763</v>
      </c>
      <c r="U1037">
        <v>7.1478109673922804E-2</v>
      </c>
      <c r="V1037">
        <v>0.31638303268108392</v>
      </c>
      <c r="W1037">
        <v>0.2353540187106854</v>
      </c>
      <c r="X1037">
        <v>0.31317820039445782</v>
      </c>
      <c r="Y1037">
        <v>0.15048628602849409</v>
      </c>
      <c r="Z1037">
        <v>0.8623190981669544</v>
      </c>
      <c r="AA1037">
        <v>0.42167831091288471</v>
      </c>
      <c r="AB1037">
        <v>0.74483041920554338</v>
      </c>
      <c r="AC1037">
        <v>0.28781699175053899</v>
      </c>
      <c r="AD1037">
        <v>1.5822093531517749</v>
      </c>
      <c r="AE1037">
        <v>1.045541181436626</v>
      </c>
      <c r="AF1037">
        <v>0.38721977131315483</v>
      </c>
      <c r="AG1037">
        <v>0.55366851204837264</v>
      </c>
      <c r="AH1037" t="s">
        <v>253</v>
      </c>
      <c r="AI1037" s="1">
        <v>43983</v>
      </c>
      <c r="AJ1037" t="s">
        <v>39</v>
      </c>
      <c r="AK1037">
        <v>3</v>
      </c>
    </row>
    <row r="1038" spans="1:37" x14ac:dyDescent="0.25">
      <c r="A1038">
        <v>43984</v>
      </c>
      <c r="B1038">
        <v>0.21958839804933711</v>
      </c>
      <c r="C1038">
        <v>0.33861791474813557</v>
      </c>
      <c r="D1038">
        <v>0.87300275758703272</v>
      </c>
      <c r="E1038">
        <v>4.3773985689871203E-2</v>
      </c>
      <c r="F1038">
        <v>0.38531135930874821</v>
      </c>
      <c r="G1038">
        <v>0.2813745123407575</v>
      </c>
      <c r="H1038">
        <v>6.9219077921548869E-2</v>
      </c>
      <c r="I1038">
        <v>0.229873438857644</v>
      </c>
      <c r="J1038">
        <v>7.8683656356791608E-3</v>
      </c>
      <c r="K1038">
        <v>0.28875261008088038</v>
      </c>
      <c r="L1038">
        <v>9.0538593379094381E-2</v>
      </c>
      <c r="M1038">
        <v>6.7935664596415141E-3</v>
      </c>
      <c r="N1038">
        <v>1.185604501101504E-2</v>
      </c>
      <c r="O1038">
        <v>0.64988806363014573</v>
      </c>
      <c r="P1038">
        <v>0.24375192334795159</v>
      </c>
      <c r="Q1038">
        <v>0.2570742004481294</v>
      </c>
      <c r="R1038">
        <v>0</v>
      </c>
      <c r="S1038">
        <v>7.954035003505728E-4</v>
      </c>
      <c r="T1038">
        <v>2.951020863219277E-2</v>
      </c>
      <c r="U1038">
        <v>1.5116378416912601E-4</v>
      </c>
      <c r="V1038">
        <v>6.4774001428527753E-2</v>
      </c>
      <c r="W1038">
        <v>2.9489910575591659E-2</v>
      </c>
      <c r="X1038">
        <v>0.24909680264095069</v>
      </c>
      <c r="Y1038">
        <v>9.6670996175849677E-2</v>
      </c>
      <c r="Z1038">
        <v>0.21535987187541181</v>
      </c>
      <c r="AA1038">
        <v>9.9914255943864799E-2</v>
      </c>
      <c r="AB1038">
        <v>0.31993505438066072</v>
      </c>
      <c r="AC1038">
        <v>0.14872385155243251</v>
      </c>
      <c r="AD1038">
        <v>0.27924692562272552</v>
      </c>
      <c r="AE1038">
        <v>0.12907766567719489</v>
      </c>
      <c r="AF1038">
        <v>0.12422045502513419</v>
      </c>
      <c r="AG1038">
        <v>0.39001164368992541</v>
      </c>
      <c r="AH1038" t="s">
        <v>253</v>
      </c>
      <c r="AI1038" s="1">
        <v>43983</v>
      </c>
      <c r="AJ1038" t="s">
        <v>40</v>
      </c>
      <c r="AK1038">
        <v>2</v>
      </c>
    </row>
    <row r="1039" spans="1:37" x14ac:dyDescent="0.25">
      <c r="A1039">
        <v>43983</v>
      </c>
      <c r="B1039">
        <v>1.426697692053539</v>
      </c>
      <c r="C1039">
        <v>0.29631756063572062</v>
      </c>
      <c r="D1039">
        <v>3.1901243081446658E-2</v>
      </c>
      <c r="E1039">
        <v>0.95369237077929703</v>
      </c>
      <c r="F1039">
        <v>2.561892117127762</v>
      </c>
      <c r="G1039">
        <v>1.0792562161795749</v>
      </c>
      <c r="H1039">
        <v>1.704103625868606</v>
      </c>
      <c r="I1039">
        <v>0.88084862872426661</v>
      </c>
      <c r="J1039">
        <v>0.21092601979385639</v>
      </c>
      <c r="K1039">
        <v>0.4534408122650494</v>
      </c>
      <c r="L1039">
        <v>5.4609706911271982E-2</v>
      </c>
      <c r="M1039">
        <v>0.13516182839422661</v>
      </c>
      <c r="N1039">
        <v>1.209176703753801</v>
      </c>
      <c r="O1039">
        <v>1.3796229357330581</v>
      </c>
      <c r="P1039">
        <v>0.93062091663105739</v>
      </c>
      <c r="Q1039">
        <v>0.97351484646669417</v>
      </c>
      <c r="R1039">
        <v>6.1137718812147666E-3</v>
      </c>
      <c r="S1039">
        <v>0.28897726753420638</v>
      </c>
      <c r="T1039">
        <v>0.56864343946756579</v>
      </c>
      <c r="U1039">
        <v>0.74943341217376847</v>
      </c>
      <c r="V1039">
        <v>0.41424368333443629</v>
      </c>
      <c r="W1039">
        <v>4.371688914997761E-3</v>
      </c>
      <c r="X1039">
        <v>3.2953873579014461</v>
      </c>
      <c r="Y1039">
        <v>1.439075157448229</v>
      </c>
      <c r="Z1039">
        <v>1.536209722579883</v>
      </c>
      <c r="AA1039">
        <v>1.127161143540768</v>
      </c>
      <c r="AB1039">
        <v>1.2084813419443641</v>
      </c>
      <c r="AC1039">
        <v>0.33406887467201041</v>
      </c>
      <c r="AD1039">
        <v>1.1245682977547871</v>
      </c>
      <c r="AE1039">
        <v>0.95880261628993946</v>
      </c>
      <c r="AF1039">
        <v>1.156552881755331</v>
      </c>
      <c r="AG1039">
        <v>1.6859560775442239</v>
      </c>
      <c r="AH1039" t="s">
        <v>253</v>
      </c>
      <c r="AI1039" s="1">
        <v>43983</v>
      </c>
      <c r="AJ1039" t="s">
        <v>41</v>
      </c>
      <c r="AK1039">
        <v>1</v>
      </c>
    </row>
    <row r="1040" spans="1:37" x14ac:dyDescent="0.25">
      <c r="A1040">
        <v>43980</v>
      </c>
      <c r="B1040">
        <v>1.377066590889197</v>
      </c>
      <c r="C1040">
        <v>0.81735009481012311</v>
      </c>
      <c r="D1040">
        <v>8.7300148845097132E-3</v>
      </c>
      <c r="E1040">
        <v>0.78625656272560052</v>
      </c>
      <c r="F1040">
        <v>0.27660487260154493</v>
      </c>
      <c r="G1040">
        <v>0.62614460285663776</v>
      </c>
      <c r="H1040">
        <v>1.417661380828123E-2</v>
      </c>
      <c r="I1040">
        <v>1.009250692318473</v>
      </c>
      <c r="J1040">
        <v>0.23595326327635471</v>
      </c>
      <c r="K1040">
        <v>5.5919802684070687E-2</v>
      </c>
      <c r="L1040">
        <v>4.4952165891909229E-2</v>
      </c>
      <c r="M1040">
        <v>0.123559117628127</v>
      </c>
      <c r="N1040">
        <v>0.30217268016461152</v>
      </c>
      <c r="O1040">
        <v>0.59524124935546174</v>
      </c>
      <c r="P1040">
        <v>1.724142457378292</v>
      </c>
      <c r="Q1040">
        <v>7.1880752722620053E-2</v>
      </c>
      <c r="R1040">
        <v>5.4989373286605057</v>
      </c>
      <c r="S1040">
        <v>4.2733299883084351E-2</v>
      </c>
      <c r="T1040">
        <v>1.423060635269493</v>
      </c>
      <c r="U1040">
        <v>2.349826993749474E-2</v>
      </c>
      <c r="V1040">
        <v>0.78110149016901598</v>
      </c>
      <c r="W1040">
        <v>1.4736147093365639</v>
      </c>
      <c r="X1040">
        <v>0.58430645529981395</v>
      </c>
      <c r="Y1040">
        <v>0.1225331531808074</v>
      </c>
      <c r="Z1040">
        <v>1.400003311289524</v>
      </c>
      <c r="AA1040">
        <v>0.87479790944503355</v>
      </c>
      <c r="AB1040">
        <v>0.51602108512741363</v>
      </c>
      <c r="AC1040">
        <v>0.100279311548667</v>
      </c>
      <c r="AD1040">
        <v>9.5754843580019122E-2</v>
      </c>
      <c r="AE1040">
        <v>0.63220582857525043</v>
      </c>
      <c r="AF1040">
        <v>0.87669922150660906</v>
      </c>
      <c r="AG1040">
        <v>1.742560276656953</v>
      </c>
      <c r="AH1040" t="s">
        <v>254</v>
      </c>
      <c r="AI1040" s="1">
        <v>43952</v>
      </c>
      <c r="AJ1040" t="s">
        <v>43</v>
      </c>
      <c r="AK1040">
        <v>29</v>
      </c>
    </row>
    <row r="1041" spans="1:37" x14ac:dyDescent="0.25">
      <c r="A1041">
        <v>43979</v>
      </c>
      <c r="B1041">
        <v>0.8700994326765491</v>
      </c>
      <c r="C1041">
        <v>0.2543434541625042</v>
      </c>
      <c r="D1041">
        <v>2.5702673511602999E-4</v>
      </c>
      <c r="E1041">
        <v>1.081685921406647</v>
      </c>
      <c r="F1041">
        <v>0.58110248865176917</v>
      </c>
      <c r="G1041">
        <v>2.0292580897278931</v>
      </c>
      <c r="H1041">
        <v>0.20490884448333591</v>
      </c>
      <c r="I1041">
        <v>0.30650114937140283</v>
      </c>
      <c r="J1041">
        <v>1.010226228548251E-2</v>
      </c>
      <c r="K1041">
        <v>0.14281722409317191</v>
      </c>
      <c r="L1041">
        <v>3.3121897102687901E-3</v>
      </c>
      <c r="M1041">
        <v>2.9272928950073229E-2</v>
      </c>
      <c r="N1041">
        <v>0.25889794653195902</v>
      </c>
      <c r="O1041">
        <v>9.6020885206045584E-2</v>
      </c>
      <c r="P1041">
        <v>0.1727289547788726</v>
      </c>
      <c r="Q1041">
        <v>8.9535140554797485E-2</v>
      </c>
      <c r="R1041">
        <v>1.6387970402805881E-2</v>
      </c>
      <c r="S1041">
        <v>2.8480362331174611E-2</v>
      </c>
      <c r="T1041">
        <v>0.29417424019720517</v>
      </c>
      <c r="U1041">
        <v>6.5123829304266828E-2</v>
      </c>
      <c r="V1041">
        <v>0.99079355826158766</v>
      </c>
      <c r="W1041">
        <v>0.30488032542998811</v>
      </c>
      <c r="X1041">
        <v>0.1443574779976495</v>
      </c>
      <c r="Y1041">
        <v>8.4092363458255657E-4</v>
      </c>
      <c r="Z1041">
        <v>1.110625062302516</v>
      </c>
      <c r="AA1041">
        <v>0.29994898538182591</v>
      </c>
      <c r="AB1041">
        <v>0.34147984367225759</v>
      </c>
      <c r="AC1041">
        <v>1.174282059322981E-2</v>
      </c>
      <c r="AD1041">
        <v>0.1227831389922807</v>
      </c>
      <c r="AE1041">
        <v>0.29088897832705651</v>
      </c>
      <c r="AF1041">
        <v>0.74284336663091344</v>
      </c>
      <c r="AG1041">
        <v>0.76945030928097768</v>
      </c>
      <c r="AH1041" t="s">
        <v>254</v>
      </c>
      <c r="AI1041" s="1">
        <v>43952</v>
      </c>
      <c r="AJ1041" t="s">
        <v>38</v>
      </c>
      <c r="AK1041">
        <v>28</v>
      </c>
    </row>
    <row r="1042" spans="1:37" x14ac:dyDescent="0.25">
      <c r="A1042">
        <v>43978</v>
      </c>
      <c r="B1042">
        <v>0.37191705206741782</v>
      </c>
      <c r="C1042">
        <v>3.9456988073241203E-2</v>
      </c>
      <c r="D1042">
        <v>1.504026886642321E-2</v>
      </c>
      <c r="E1042">
        <v>0.24084069640741801</v>
      </c>
      <c r="F1042">
        <v>3.6182042156931007E-2</v>
      </c>
      <c r="G1042">
        <v>0.59280990838266845</v>
      </c>
      <c r="H1042">
        <v>3.1592088244436843E-2</v>
      </c>
      <c r="I1042">
        <v>2.1811774546458378</v>
      </c>
      <c r="J1042">
        <v>1.3384681060261141E-3</v>
      </c>
      <c r="K1042">
        <v>4.7837039286172903E-2</v>
      </c>
      <c r="L1042">
        <v>7.05235427982734E-2</v>
      </c>
      <c r="M1042">
        <v>2.9976159458679989E-2</v>
      </c>
      <c r="N1042">
        <v>6.5501220687285561E-2</v>
      </c>
      <c r="O1042">
        <v>3.080800657195705E-2</v>
      </c>
      <c r="P1042">
        <v>8.1186251741036317E-3</v>
      </c>
      <c r="Q1042">
        <v>0.11825933738488061</v>
      </c>
      <c r="R1042">
        <v>5.7481065164707058E-2</v>
      </c>
      <c r="S1042">
        <v>3.0754288079005189E-2</v>
      </c>
      <c r="T1042">
        <v>2.2716029166388891E-3</v>
      </c>
      <c r="U1042">
        <v>0</v>
      </c>
      <c r="V1042">
        <v>1.139951080197572E-3</v>
      </c>
      <c r="W1042">
        <v>0.40216783488477809</v>
      </c>
      <c r="X1042">
        <v>0.32458847107150618</v>
      </c>
      <c r="Y1042">
        <v>1.726852709935776E-3</v>
      </c>
      <c r="Z1042">
        <v>0.59355190012073611</v>
      </c>
      <c r="AA1042">
        <v>0.18662519757893631</v>
      </c>
      <c r="AB1042">
        <v>6.3712767237863566E-2</v>
      </c>
      <c r="AC1042">
        <v>2.6814640746415441E-2</v>
      </c>
      <c r="AD1042">
        <v>1.157979882771858E-2</v>
      </c>
      <c r="AE1042">
        <v>0.22234589868663579</v>
      </c>
      <c r="AF1042">
        <v>0.2741273230671043</v>
      </c>
      <c r="AG1042">
        <v>0.27695801390123459</v>
      </c>
      <c r="AH1042" t="s">
        <v>254</v>
      </c>
      <c r="AI1042" s="1">
        <v>43952</v>
      </c>
      <c r="AJ1042" t="s">
        <v>39</v>
      </c>
      <c r="AK1042">
        <v>27</v>
      </c>
    </row>
    <row r="1043" spans="1:37" x14ac:dyDescent="0.25">
      <c r="A1043">
        <v>43977</v>
      </c>
      <c r="C1043">
        <v>0.10231788806827111</v>
      </c>
      <c r="D1043">
        <v>1.3603773913251651</v>
      </c>
      <c r="E1043">
        <v>0.87358032421647069</v>
      </c>
      <c r="F1043">
        <v>2.8013150864965328</v>
      </c>
      <c r="G1043">
        <v>0.69040562533622007</v>
      </c>
      <c r="H1043">
        <v>1.106402726908541</v>
      </c>
      <c r="I1043">
        <v>6.8667327265034714</v>
      </c>
      <c r="J1043">
        <v>0.99958845330562263</v>
      </c>
      <c r="K1043">
        <v>3.214674265758771</v>
      </c>
      <c r="L1043">
        <v>0.3405877240777056</v>
      </c>
      <c r="M1043">
        <v>1.373649145561602</v>
      </c>
      <c r="N1043">
        <v>2.2145082678170991</v>
      </c>
      <c r="O1043">
        <v>0.4164620275019919</v>
      </c>
      <c r="P1043">
        <v>0.41360718911925282</v>
      </c>
      <c r="Q1043">
        <v>0.24575269343466241</v>
      </c>
      <c r="R1043">
        <v>0.3195914249422524</v>
      </c>
      <c r="T1043">
        <v>0.21374307797343731</v>
      </c>
      <c r="U1043">
        <v>0.42932425587718831</v>
      </c>
      <c r="V1043">
        <v>2.549894576861564</v>
      </c>
      <c r="W1043">
        <v>14.152500077346311</v>
      </c>
      <c r="X1043">
        <v>1.18119778525611</v>
      </c>
      <c r="Y1043">
        <v>0.61803767708559143</v>
      </c>
      <c r="AA1043">
        <v>2.781111709441253</v>
      </c>
      <c r="AB1043">
        <v>0.9575114170855884</v>
      </c>
      <c r="AC1043">
        <v>1.0314409262543469</v>
      </c>
      <c r="AD1043">
        <v>0.55052208467787511</v>
      </c>
      <c r="AE1043">
        <v>1.2664330096941401</v>
      </c>
      <c r="AG1043">
        <v>1.7059280294888011</v>
      </c>
      <c r="AH1043" t="s">
        <v>254</v>
      </c>
      <c r="AI1043" s="1">
        <v>43952</v>
      </c>
      <c r="AJ1043" t="s">
        <v>40</v>
      </c>
      <c r="AK1043">
        <v>26</v>
      </c>
    </row>
    <row r="1044" spans="1:37" x14ac:dyDescent="0.25">
      <c r="A1044">
        <v>43976</v>
      </c>
      <c r="C1044">
        <v>0.78802009743699097</v>
      </c>
      <c r="D1044">
        <v>0.33974727268720561</v>
      </c>
      <c r="E1044">
        <v>0.74053062071582254</v>
      </c>
      <c r="F1044">
        <v>7.9760041047166261</v>
      </c>
      <c r="G1044">
        <v>0.48005845754222087</v>
      </c>
      <c r="H1044">
        <v>0.31857934918769848</v>
      </c>
      <c r="I1044">
        <v>1.9584028548311341</v>
      </c>
      <c r="J1044">
        <v>0.20910709135325539</v>
      </c>
      <c r="K1044">
        <v>5.1318266684254041</v>
      </c>
      <c r="L1044">
        <v>1.165229343288368E-2</v>
      </c>
      <c r="M1044">
        <v>0.83521502400279779</v>
      </c>
      <c r="N1044">
        <v>3.7026464765990021</v>
      </c>
      <c r="O1044">
        <v>0.31356994813893557</v>
      </c>
      <c r="P1044">
        <v>0.22753477593635749</v>
      </c>
      <c r="R1044">
        <v>0.57563411557829025</v>
      </c>
      <c r="S1044">
        <v>3.1256220110395617E-2</v>
      </c>
      <c r="T1044">
        <v>0.76865820143962793</v>
      </c>
      <c r="U1044">
        <v>1.567601431449799</v>
      </c>
      <c r="V1044">
        <v>1.427199360268651</v>
      </c>
      <c r="W1044">
        <v>0.14084064684395509</v>
      </c>
      <c r="X1044">
        <v>0.72257332249516093</v>
      </c>
      <c r="Y1044">
        <v>3.5607090033986932E-2</v>
      </c>
      <c r="Z1044">
        <v>0.82913930240788036</v>
      </c>
      <c r="AA1044">
        <v>2.1673003870893148</v>
      </c>
      <c r="AC1044">
        <v>0.28131271866877189</v>
      </c>
      <c r="AD1044">
        <v>0.39823660155878521</v>
      </c>
      <c r="AE1044">
        <v>1.4009318262746899</v>
      </c>
      <c r="AG1044">
        <v>0.89963008798771327</v>
      </c>
      <c r="AH1044" t="s">
        <v>254</v>
      </c>
      <c r="AI1044" s="1">
        <v>43952</v>
      </c>
      <c r="AJ1044" t="s">
        <v>41</v>
      </c>
      <c r="AK1044">
        <v>25</v>
      </c>
    </row>
    <row r="1045" spans="1:37" x14ac:dyDescent="0.25">
      <c r="A1045">
        <v>43973</v>
      </c>
      <c r="B1045">
        <v>0.65937573559989904</v>
      </c>
      <c r="C1045">
        <v>0.25238198569290871</v>
      </c>
      <c r="D1045">
        <v>0</v>
      </c>
      <c r="E1045">
        <v>0.34137051685972403</v>
      </c>
      <c r="F1045">
        <v>9.1893968311514848E-2</v>
      </c>
      <c r="G1045">
        <v>2.3044407533192151</v>
      </c>
      <c r="H1045">
        <v>7.8203228033699071E-2</v>
      </c>
      <c r="I1045">
        <v>0.324149190211867</v>
      </c>
      <c r="J1045">
        <v>2.308256373083218E-2</v>
      </c>
      <c r="K1045">
        <v>1.526804071067872E-4</v>
      </c>
      <c r="L1045">
        <v>0.1176161398299812</v>
      </c>
      <c r="M1045">
        <v>2.301914868265903E-2</v>
      </c>
      <c r="N1045">
        <v>0.38600759690393011</v>
      </c>
      <c r="O1045">
        <v>0.30261366768183562</v>
      </c>
      <c r="P1045">
        <v>1.2384540735798391</v>
      </c>
      <c r="Q1045">
        <v>4.9799871319780233E-2</v>
      </c>
      <c r="R1045">
        <v>5.8007578807306427E-2</v>
      </c>
      <c r="S1045">
        <v>1.4400876656618831</v>
      </c>
      <c r="T1045">
        <v>2.0145204422635982E-2</v>
      </c>
      <c r="U1045">
        <v>1.7106170148409521E-2</v>
      </c>
      <c r="V1045">
        <v>0.1448733348627374</v>
      </c>
      <c r="W1045">
        <v>5.2787562283212658E-2</v>
      </c>
      <c r="X1045">
        <v>8.6008777313218182E-2</v>
      </c>
      <c r="Y1045">
        <v>1.2940253022104199E-2</v>
      </c>
      <c r="Z1045">
        <v>1.123861344779453</v>
      </c>
      <c r="AA1045">
        <v>0.38499794509652818</v>
      </c>
      <c r="AB1045">
        <v>0.1176431858020893</v>
      </c>
      <c r="AC1045">
        <v>2.5375248119292711E-2</v>
      </c>
      <c r="AD1045">
        <v>0.12644028847729091</v>
      </c>
      <c r="AE1045">
        <v>0.14500141585213161</v>
      </c>
      <c r="AF1045">
        <v>0.53202731102323342</v>
      </c>
      <c r="AG1045">
        <v>0.85328813657981439</v>
      </c>
      <c r="AH1045" t="s">
        <v>255</v>
      </c>
      <c r="AI1045" s="1">
        <v>43952</v>
      </c>
      <c r="AJ1045" t="s">
        <v>43</v>
      </c>
      <c r="AK1045">
        <v>22</v>
      </c>
    </row>
    <row r="1046" spans="1:37" x14ac:dyDescent="0.25">
      <c r="A1046">
        <v>43972</v>
      </c>
      <c r="B1046">
        <v>0.51383770786872163</v>
      </c>
      <c r="C1046">
        <v>1.187617730525991</v>
      </c>
      <c r="D1046">
        <v>7.6703964968601675E-4</v>
      </c>
      <c r="E1046">
        <v>0.27840716708928481</v>
      </c>
      <c r="F1046">
        <v>5.2428678699841129E-2</v>
      </c>
      <c r="G1046">
        <v>0.13042300648453831</v>
      </c>
      <c r="H1046">
        <v>1.127135226254439</v>
      </c>
      <c r="I1046">
        <v>0.3693682231382534</v>
      </c>
      <c r="J1046">
        <v>3.9505431332887827E-3</v>
      </c>
      <c r="K1046">
        <v>6.5442034993466649E-4</v>
      </c>
      <c r="L1046">
        <v>3.3397018918804512E-2</v>
      </c>
      <c r="M1046">
        <v>3.7833752306074532E-2</v>
      </c>
      <c r="N1046">
        <v>0.21173478596383999</v>
      </c>
      <c r="O1046">
        <v>0.855150116157958</v>
      </c>
      <c r="P1046">
        <v>5.8830026043001742E-2</v>
      </c>
      <c r="Q1046">
        <v>0.76683374347446509</v>
      </c>
      <c r="R1046">
        <v>1.0114744420028139</v>
      </c>
      <c r="S1046">
        <v>9.3526944815856078E-2</v>
      </c>
      <c r="T1046">
        <v>1.120193879368673</v>
      </c>
      <c r="U1046">
        <v>1.9033352925996441E-3</v>
      </c>
      <c r="V1046">
        <v>0.12725164092726049</v>
      </c>
      <c r="W1046">
        <v>7.5016833906368541E-2</v>
      </c>
      <c r="X1046">
        <v>0.1568300504109886</v>
      </c>
      <c r="Y1046">
        <v>9.1007271182314657E-3</v>
      </c>
      <c r="Z1046">
        <v>0.43968417220240302</v>
      </c>
      <c r="AA1046">
        <v>0.14658445911362011</v>
      </c>
      <c r="AB1046">
        <v>0.84151382129048247</v>
      </c>
      <c r="AC1046">
        <v>2.7114474044637758E-2</v>
      </c>
      <c r="AD1046">
        <v>0.73573492591445588</v>
      </c>
      <c r="AE1046">
        <v>0.53662672933072231</v>
      </c>
      <c r="AF1046">
        <v>0.44527863249976579</v>
      </c>
      <c r="AG1046">
        <v>0.1472377640612971</v>
      </c>
      <c r="AH1046" t="s">
        <v>255</v>
      </c>
      <c r="AI1046" s="1">
        <v>43952</v>
      </c>
      <c r="AJ1046" t="s">
        <v>38</v>
      </c>
      <c r="AK1046">
        <v>21</v>
      </c>
    </row>
    <row r="1047" spans="1:37" x14ac:dyDescent="0.25">
      <c r="A1047">
        <v>43971</v>
      </c>
      <c r="B1047">
        <v>1.0452663148854511</v>
      </c>
      <c r="C1047">
        <v>4.7238680367268291</v>
      </c>
      <c r="D1047">
        <v>0.21430777360292841</v>
      </c>
      <c r="E1047">
        <v>1.7371555874194291</v>
      </c>
      <c r="F1047">
        <v>0.5311350565466274</v>
      </c>
      <c r="G1047">
        <v>0.17693519729496471</v>
      </c>
      <c r="H1047">
        <v>0.37427119720773172</v>
      </c>
      <c r="I1047">
        <v>0.41832385285747609</v>
      </c>
      <c r="J1047">
        <v>2.080968565734366E-2</v>
      </c>
      <c r="K1047">
        <v>0.33953303075239261</v>
      </c>
      <c r="L1047">
        <v>0.2061284875559328</v>
      </c>
      <c r="M1047">
        <v>7.803325130468565E-2</v>
      </c>
      <c r="N1047">
        <v>1.898810859864162</v>
      </c>
      <c r="O1047">
        <v>0.28031002192131349</v>
      </c>
      <c r="P1047">
        <v>0.2711873845081047</v>
      </c>
      <c r="Q1047">
        <v>0.27250319639328469</v>
      </c>
      <c r="R1047">
        <v>1.1820917642337701E-2</v>
      </c>
      <c r="S1047">
        <v>0.62621981375634883</v>
      </c>
      <c r="T1047">
        <v>0.36419665986859162</v>
      </c>
      <c r="U1047">
        <v>0.18078086216803879</v>
      </c>
      <c r="V1047">
        <v>0.21300578366713049</v>
      </c>
      <c r="W1047">
        <v>7.5725833347475751E-3</v>
      </c>
      <c r="X1047">
        <v>8.8609022488124217E-2</v>
      </c>
      <c r="Y1047">
        <v>9.5892975102312202E-3</v>
      </c>
      <c r="Z1047">
        <v>1.092923094834944</v>
      </c>
      <c r="AA1047">
        <v>0.88937013903303408</v>
      </c>
      <c r="AB1047">
        <v>0.47488422061761282</v>
      </c>
      <c r="AC1047">
        <v>0.11378720463356019</v>
      </c>
      <c r="AD1047">
        <v>0.94031801288944084</v>
      </c>
      <c r="AE1047">
        <v>0.88507913566906704</v>
      </c>
      <c r="AF1047">
        <v>0.61920232533619624</v>
      </c>
      <c r="AG1047">
        <v>0.67790497317923026</v>
      </c>
      <c r="AH1047" t="s">
        <v>255</v>
      </c>
      <c r="AI1047" s="1">
        <v>43952</v>
      </c>
      <c r="AJ1047" t="s">
        <v>39</v>
      </c>
      <c r="AK1047">
        <v>20</v>
      </c>
    </row>
    <row r="1048" spans="1:37" x14ac:dyDescent="0.25">
      <c r="A1048">
        <v>43970</v>
      </c>
      <c r="B1048">
        <v>0.2789703246870528</v>
      </c>
      <c r="C1048">
        <v>2.133980062257191E-2</v>
      </c>
      <c r="D1048">
        <v>3.7356234669947531E-4</v>
      </c>
      <c r="E1048">
        <v>0.17471331487549019</v>
      </c>
      <c r="F1048">
        <v>0.16872939363120179</v>
      </c>
      <c r="G1048">
        <v>0.29093857379534332</v>
      </c>
      <c r="H1048">
        <v>0.2289819221493776</v>
      </c>
      <c r="I1048">
        <v>1.26773678993123</v>
      </c>
      <c r="J1048">
        <v>3.7487510753814249E-3</v>
      </c>
      <c r="K1048">
        <v>8.7205753158466435E-3</v>
      </c>
      <c r="L1048">
        <v>1.066658694061559</v>
      </c>
      <c r="M1048">
        <v>3.8961090480958957E-2</v>
      </c>
      <c r="N1048">
        <v>6.5359593141317326E-2</v>
      </c>
      <c r="O1048">
        <v>1.3553433084465971E-2</v>
      </c>
      <c r="P1048">
        <v>0.17398941989410091</v>
      </c>
      <c r="Q1048">
        <v>0.18874899653703461</v>
      </c>
      <c r="R1048">
        <v>0.31085398973766171</v>
      </c>
      <c r="S1048">
        <v>3.2793469627782512E-2</v>
      </c>
      <c r="T1048">
        <v>0.1672639362023593</v>
      </c>
      <c r="U1048">
        <v>0.33294979359338528</v>
      </c>
      <c r="V1048">
        <v>0.28695820268778072</v>
      </c>
      <c r="W1048">
        <v>0.2433936274531138</v>
      </c>
      <c r="X1048">
        <v>4.2420792900813548E-2</v>
      </c>
      <c r="Y1048">
        <v>7.571546094439459E-3</v>
      </c>
      <c r="Z1048">
        <v>0.24677651560688449</v>
      </c>
      <c r="AA1048">
        <v>0.19794440312766681</v>
      </c>
      <c r="AB1048">
        <v>0.22606536542074801</v>
      </c>
      <c r="AC1048">
        <v>0.10169350221037669</v>
      </c>
      <c r="AD1048">
        <v>0.33101649478592898</v>
      </c>
      <c r="AE1048">
        <v>0.27721445741439582</v>
      </c>
      <c r="AF1048">
        <v>0.15063705177754069</v>
      </c>
      <c r="AG1048">
        <v>0.26493555244584349</v>
      </c>
      <c r="AH1048" t="s">
        <v>255</v>
      </c>
      <c r="AI1048" s="1">
        <v>43952</v>
      </c>
      <c r="AJ1048" t="s">
        <v>40</v>
      </c>
      <c r="AK1048">
        <v>19</v>
      </c>
    </row>
    <row r="1049" spans="1:37" x14ac:dyDescent="0.25">
      <c r="A1049">
        <v>43969</v>
      </c>
      <c r="B1049">
        <v>0.62390730112414139</v>
      </c>
      <c r="C1049">
        <v>0.96570397200872871</v>
      </c>
      <c r="D1049">
        <v>8.9125241711783282E-3</v>
      </c>
      <c r="E1049">
        <v>0.37905065596729648</v>
      </c>
      <c r="F1049">
        <v>1.29859417483206</v>
      </c>
      <c r="G1049">
        <v>0.48561954217148501</v>
      </c>
      <c r="H1049">
        <v>0.32624892609354372</v>
      </c>
      <c r="I1049">
        <v>0.53645077005160502</v>
      </c>
      <c r="J1049">
        <v>0.1705644588343419</v>
      </c>
      <c r="K1049">
        <v>0.27092130618705068</v>
      </c>
      <c r="L1049">
        <v>1.5177096471306879</v>
      </c>
      <c r="M1049">
        <v>0.23120797402999069</v>
      </c>
      <c r="N1049">
        <v>0.68989001248501891</v>
      </c>
      <c r="O1049">
        <v>7.8982378281284557E-2</v>
      </c>
      <c r="P1049">
        <v>0.22902017536445099</v>
      </c>
      <c r="Q1049">
        <v>0.32657981418161353</v>
      </c>
      <c r="R1049">
        <v>4.7186619542636301E-4</v>
      </c>
      <c r="S1049">
        <v>0.92283177222961899</v>
      </c>
      <c r="T1049">
        <v>0.33063169013212829</v>
      </c>
      <c r="U1049">
        <v>0.1460133976313033</v>
      </c>
      <c r="V1049">
        <v>0.14850937700271929</v>
      </c>
      <c r="W1049">
        <v>0.43638931189772823</v>
      </c>
      <c r="X1049">
        <v>0.39287824650654563</v>
      </c>
      <c r="Y1049">
        <v>3.5519838101272377E-2</v>
      </c>
      <c r="Z1049">
        <v>0.63726592766190293</v>
      </c>
      <c r="AA1049">
        <v>0.48618929319798732</v>
      </c>
      <c r="AB1049">
        <v>0.49411723316606382</v>
      </c>
      <c r="AC1049">
        <v>0.27003114338604711</v>
      </c>
      <c r="AD1049">
        <v>1.623840562102407</v>
      </c>
      <c r="AE1049">
        <v>0.54660990798254572</v>
      </c>
      <c r="AF1049">
        <v>0.40947158218405799</v>
      </c>
      <c r="AG1049">
        <v>0.57332984979558943</v>
      </c>
      <c r="AH1049" t="s">
        <v>255</v>
      </c>
      <c r="AI1049" s="1">
        <v>43952</v>
      </c>
      <c r="AJ1049" t="s">
        <v>41</v>
      </c>
      <c r="AK1049">
        <v>18</v>
      </c>
    </row>
    <row r="1050" spans="1:37" x14ac:dyDescent="0.25">
      <c r="A1050">
        <v>43966</v>
      </c>
      <c r="B1050">
        <v>0.24792454911927109</v>
      </c>
      <c r="C1050">
        <v>0.16268139253511071</v>
      </c>
      <c r="D1050">
        <v>5.3036555759468293E-2</v>
      </c>
      <c r="E1050">
        <v>0.35385082646684468</v>
      </c>
      <c r="F1050">
        <v>8.5061103860850397E-3</v>
      </c>
      <c r="G1050">
        <v>2.4827178187786819E-2</v>
      </c>
      <c r="H1050">
        <v>0.49324290426856848</v>
      </c>
      <c r="I1050">
        <v>3.9131437963492798E-2</v>
      </c>
      <c r="J1050">
        <v>2.161890666928084E-3</v>
      </c>
      <c r="K1050">
        <v>2.0115527857419151E-2</v>
      </c>
      <c r="L1050">
        <v>0.34835134393918282</v>
      </c>
      <c r="M1050">
        <v>0.18050893050350131</v>
      </c>
      <c r="N1050">
        <v>5.9871651921368906E-3</v>
      </c>
      <c r="O1050">
        <v>0.42376038051559711</v>
      </c>
      <c r="P1050">
        <v>2.3665566343870521E-2</v>
      </c>
      <c r="Q1050">
        <v>2.9381115979860841E-2</v>
      </c>
      <c r="R1050">
        <v>0</v>
      </c>
      <c r="S1050">
        <v>8.7620143286017433E-3</v>
      </c>
      <c r="T1050">
        <v>9.0298746028097274E-2</v>
      </c>
      <c r="U1050">
        <v>0</v>
      </c>
      <c r="V1050">
        <v>2.098554492418904E-2</v>
      </c>
      <c r="W1050">
        <v>1.508583316677391</v>
      </c>
      <c r="X1050">
        <v>0.45111414281242102</v>
      </c>
      <c r="Y1050">
        <v>3.5463995386899581E-3</v>
      </c>
      <c r="Z1050">
        <v>0.37712808474284548</v>
      </c>
      <c r="AA1050">
        <v>1.541484446997932E-2</v>
      </c>
      <c r="AB1050">
        <v>0.1191999871449736</v>
      </c>
      <c r="AC1050">
        <v>0.14848987275302231</v>
      </c>
      <c r="AD1050">
        <v>1.9105847548303211E-2</v>
      </c>
      <c r="AE1050">
        <v>5.432319685191643E-2</v>
      </c>
      <c r="AF1050">
        <v>0.1753795857875208</v>
      </c>
      <c r="AG1050">
        <v>0.80063462365896421</v>
      </c>
      <c r="AH1050" t="s">
        <v>256</v>
      </c>
      <c r="AI1050" s="1">
        <v>43952</v>
      </c>
      <c r="AJ1050" t="s">
        <v>43</v>
      </c>
      <c r="AK1050">
        <v>15</v>
      </c>
    </row>
    <row r="1051" spans="1:37" x14ac:dyDescent="0.25">
      <c r="A1051">
        <v>43965</v>
      </c>
      <c r="B1051">
        <v>1.2944589597655971</v>
      </c>
      <c r="C1051">
        <v>0.59576072086870491</v>
      </c>
      <c r="D1051">
        <v>6.2018796534705919E-2</v>
      </c>
      <c r="E1051">
        <v>0.98899337091167661</v>
      </c>
      <c r="F1051">
        <v>6.1402359539495951E-2</v>
      </c>
      <c r="G1051">
        <v>1.11945218045555</v>
      </c>
      <c r="H1051">
        <v>0.86456469098929256</v>
      </c>
      <c r="I1051">
        <v>1.1606320843238269</v>
      </c>
      <c r="J1051">
        <v>4.9829807547456598E-2</v>
      </c>
      <c r="K1051">
        <v>0.27279407319303778</v>
      </c>
      <c r="L1051">
        <v>0.28112868920137107</v>
      </c>
      <c r="M1051">
        <v>0.27308279409448999</v>
      </c>
      <c r="N1051">
        <v>0.20479655864598709</v>
      </c>
      <c r="O1051">
        <v>0.33664139394616172</v>
      </c>
      <c r="P1051">
        <v>0.15637567960356319</v>
      </c>
      <c r="Q1051">
        <v>0.1288387905168524</v>
      </c>
      <c r="R1051">
        <v>9.0918076667651046E-2</v>
      </c>
      <c r="S1051">
        <v>1.596537726984421</v>
      </c>
      <c r="T1051">
        <v>1.0558315658523829</v>
      </c>
      <c r="U1051">
        <v>0.41309140874310363</v>
      </c>
      <c r="V1051">
        <v>0.12213581927679661</v>
      </c>
      <c r="W1051">
        <v>1.140274362228014</v>
      </c>
      <c r="X1051">
        <v>1.382418118343463</v>
      </c>
      <c r="Y1051">
        <v>0.78612871606452428</v>
      </c>
      <c r="Z1051">
        <v>2.0646197059392679</v>
      </c>
      <c r="AA1051">
        <v>0.33397452939082412</v>
      </c>
      <c r="AB1051">
        <v>0.48815956881764011</v>
      </c>
      <c r="AC1051">
        <v>0.36001106724310972</v>
      </c>
      <c r="AD1051">
        <v>0.15300766427202919</v>
      </c>
      <c r="AE1051">
        <v>0.32765775301784172</v>
      </c>
      <c r="AF1051">
        <v>1.2390689022382031</v>
      </c>
      <c r="AG1051">
        <v>1.748439105532122</v>
      </c>
      <c r="AH1051" t="s">
        <v>256</v>
      </c>
      <c r="AI1051" s="1">
        <v>43952</v>
      </c>
      <c r="AJ1051" t="s">
        <v>38</v>
      </c>
      <c r="AK1051">
        <v>14</v>
      </c>
    </row>
    <row r="1052" spans="1:37" x14ac:dyDescent="0.25">
      <c r="A1052">
        <v>43964</v>
      </c>
      <c r="B1052">
        <v>1.52322290459461</v>
      </c>
      <c r="C1052">
        <v>6.0934120219000736</v>
      </c>
      <c r="D1052">
        <v>0.48023869699419858</v>
      </c>
      <c r="E1052">
        <v>2.507559147038366</v>
      </c>
      <c r="F1052">
        <v>0.14408750328119399</v>
      </c>
      <c r="G1052">
        <v>0.32216519036666819</v>
      </c>
      <c r="H1052">
        <v>1.2280148622538121</v>
      </c>
      <c r="I1052">
        <v>0.72752182320151593</v>
      </c>
      <c r="J1052">
        <v>0.39228762321619343</v>
      </c>
      <c r="K1052">
        <v>1.209079096482198</v>
      </c>
      <c r="L1052">
        <v>0.55291157040664107</v>
      </c>
      <c r="M1052">
        <v>0.1062166287879162</v>
      </c>
      <c r="N1052">
        <v>0.2471983900434068</v>
      </c>
      <c r="O1052">
        <v>2.187262223100527</v>
      </c>
      <c r="P1052">
        <v>0.70077898894257618</v>
      </c>
      <c r="Q1052">
        <v>0.84076805390753007</v>
      </c>
      <c r="R1052">
        <v>4.7402551838976161E-4</v>
      </c>
      <c r="S1052">
        <v>2.2669482725522081</v>
      </c>
      <c r="T1052">
        <v>1.56183167691388</v>
      </c>
      <c r="U1052">
        <v>1.786290908922723</v>
      </c>
      <c r="V1052">
        <v>1.9965491722913</v>
      </c>
      <c r="W1052">
        <v>2.5431490293693022</v>
      </c>
      <c r="X1052">
        <v>0.53913741072491361</v>
      </c>
      <c r="Y1052">
        <v>5.3652763030745343E-2</v>
      </c>
      <c r="Z1052">
        <v>1.902972917906065</v>
      </c>
      <c r="AA1052">
        <v>0.83825390109161346</v>
      </c>
      <c r="AB1052">
        <v>1.443107157434883</v>
      </c>
      <c r="AC1052">
        <v>0.1944655465229565</v>
      </c>
      <c r="AD1052">
        <v>1.1167009811861131</v>
      </c>
      <c r="AE1052">
        <v>1.307544046499528</v>
      </c>
      <c r="AF1052">
        <v>1.4081428990300411</v>
      </c>
      <c r="AG1052">
        <v>1.21107025591328</v>
      </c>
      <c r="AH1052" t="s">
        <v>256</v>
      </c>
      <c r="AI1052" s="1">
        <v>43952</v>
      </c>
      <c r="AJ1052" t="s">
        <v>39</v>
      </c>
      <c r="AK1052">
        <v>13</v>
      </c>
    </row>
    <row r="1053" spans="1:37" x14ac:dyDescent="0.25">
      <c r="A1053">
        <v>43963</v>
      </c>
      <c r="C1053">
        <v>0.12739142591758931</v>
      </c>
      <c r="D1053">
        <v>0.63465512889580933</v>
      </c>
      <c r="E1053">
        <v>0.96079195106140713</v>
      </c>
      <c r="F1053">
        <v>1.008708748195464</v>
      </c>
      <c r="H1053">
        <v>0.14621321874172341</v>
      </c>
      <c r="I1053">
        <v>1.926134370550115</v>
      </c>
      <c r="J1053">
        <v>0.6623135399692468</v>
      </c>
      <c r="K1053">
        <v>23.748252829130848</v>
      </c>
      <c r="L1053">
        <v>3.649530145581293E-2</v>
      </c>
      <c r="M1053">
        <v>1.3184424313485761</v>
      </c>
      <c r="N1053">
        <v>2.2922133999914669</v>
      </c>
      <c r="O1053">
        <v>3.8834838555439499</v>
      </c>
      <c r="P1053">
        <v>1.0349808106383931</v>
      </c>
      <c r="Q1053">
        <v>0.444218221162406</v>
      </c>
      <c r="R1053">
        <v>0.1415581782440076</v>
      </c>
      <c r="S1053">
        <v>1.575625553656226</v>
      </c>
      <c r="T1053">
        <v>0.93667435815405531</v>
      </c>
      <c r="U1053">
        <v>5.5471095643341881</v>
      </c>
      <c r="V1053">
        <v>0.29133687421314158</v>
      </c>
      <c r="W1053">
        <v>0.17084904839886739</v>
      </c>
      <c r="X1053">
        <v>1.61951565054821</v>
      </c>
      <c r="Y1053">
        <v>6.0808386299298661E-2</v>
      </c>
      <c r="AA1053">
        <v>3.817059889484709</v>
      </c>
      <c r="AB1053">
        <v>1.1072116962899361</v>
      </c>
      <c r="AC1053">
        <v>0.52373818025805252</v>
      </c>
      <c r="AD1053">
        <v>0.58008865650498098</v>
      </c>
      <c r="AE1053">
        <v>2.8592808141302082</v>
      </c>
      <c r="AG1053">
        <v>1.4179963154201609</v>
      </c>
      <c r="AH1053" t="s">
        <v>256</v>
      </c>
      <c r="AI1053" s="1">
        <v>43952</v>
      </c>
      <c r="AJ1053" t="s">
        <v>40</v>
      </c>
      <c r="AK1053">
        <v>12</v>
      </c>
    </row>
    <row r="1054" spans="1:37" x14ac:dyDescent="0.25">
      <c r="A1054">
        <v>43962</v>
      </c>
      <c r="B1054">
        <v>1.251504223760173</v>
      </c>
      <c r="C1054">
        <v>0.38557322397427451</v>
      </c>
      <c r="D1054">
        <v>0.17228657389533761</v>
      </c>
      <c r="E1054">
        <v>1.0447251837086871</v>
      </c>
      <c r="F1054">
        <v>0.1721004693086893</v>
      </c>
      <c r="G1054">
        <v>2.2246467788233981</v>
      </c>
      <c r="H1054">
        <v>0.85122178196939347</v>
      </c>
      <c r="I1054">
        <v>0.85774548181114385</v>
      </c>
      <c r="J1054">
        <v>4.5760252258645258</v>
      </c>
      <c r="K1054">
        <v>0.48512573776905088</v>
      </c>
      <c r="L1054">
        <v>0.56476251602841476</v>
      </c>
      <c r="M1054">
        <v>0.22424818617064221</v>
      </c>
      <c r="N1054">
        <v>0.32099966024280813</v>
      </c>
      <c r="O1054">
        <v>0.95726545253403261</v>
      </c>
      <c r="P1054">
        <v>0.53735542350237486</v>
      </c>
      <c r="Q1054">
        <v>0.53412915239728143</v>
      </c>
      <c r="R1054">
        <v>0.1692462393075389</v>
      </c>
      <c r="S1054">
        <v>4.2392985601960427E-2</v>
      </c>
      <c r="T1054">
        <v>1.7921327862339509</v>
      </c>
      <c r="U1054">
        <v>3.8967721947893019</v>
      </c>
      <c r="V1054">
        <v>1.332717510331231</v>
      </c>
      <c r="W1054">
        <v>0.21403697239722039</v>
      </c>
      <c r="X1054">
        <v>0.4621983362129885</v>
      </c>
      <c r="Y1054">
        <v>1.9725158307692781E-2</v>
      </c>
      <c r="Z1054">
        <v>1.127894841061202</v>
      </c>
      <c r="AA1054">
        <v>1.0468256888329419</v>
      </c>
      <c r="AB1054">
        <v>1.0223230898514899</v>
      </c>
      <c r="AC1054">
        <v>0.21940483111498421</v>
      </c>
      <c r="AD1054">
        <v>2.0096120712743821</v>
      </c>
      <c r="AE1054">
        <v>1.6243422770059139</v>
      </c>
      <c r="AF1054">
        <v>0.7891664391709492</v>
      </c>
      <c r="AG1054">
        <v>0.63793080912019795</v>
      </c>
      <c r="AH1054" t="s">
        <v>256</v>
      </c>
      <c r="AI1054" s="1">
        <v>43952</v>
      </c>
      <c r="AJ1054" t="s">
        <v>41</v>
      </c>
      <c r="AK1054">
        <v>11</v>
      </c>
    </row>
    <row r="1055" spans="1:37" x14ac:dyDescent="0.25">
      <c r="A1055">
        <v>43959</v>
      </c>
      <c r="B1055">
        <v>0.79979390169399878</v>
      </c>
      <c r="C1055">
        <v>1.306722719576117E-3</v>
      </c>
      <c r="D1055">
        <v>0.5171872874311666</v>
      </c>
      <c r="E1055">
        <v>0.46358425548199722</v>
      </c>
      <c r="F1055">
        <v>0.24556593459921019</v>
      </c>
      <c r="G1055">
        <v>0.1824011312720196</v>
      </c>
      <c r="H1055">
        <v>0.27778773998433021</v>
      </c>
      <c r="I1055">
        <v>4.553273824688973</v>
      </c>
      <c r="J1055">
        <v>8.7777347750231563E-2</v>
      </c>
      <c r="K1055">
        <v>0.1054619952215274</v>
      </c>
      <c r="L1055">
        <v>0.20478412476707389</v>
      </c>
      <c r="M1055">
        <v>0.12909156983132841</v>
      </c>
      <c r="N1055">
        <v>4.6026887141000512E-2</v>
      </c>
      <c r="O1055">
        <v>0.1086766023818035</v>
      </c>
      <c r="P1055">
        <v>0.26275666323999658</v>
      </c>
      <c r="Q1055">
        <v>0.98321327502655131</v>
      </c>
      <c r="R1055">
        <v>0.89164798489965746</v>
      </c>
      <c r="S1055">
        <v>0.49385850647647089</v>
      </c>
      <c r="T1055">
        <v>0.39986761524742359</v>
      </c>
      <c r="U1055">
        <v>0.28302726105044868</v>
      </c>
      <c r="V1055">
        <v>0.81280382125340367</v>
      </c>
      <c r="W1055">
        <v>3.6889012054232E-2</v>
      </c>
      <c r="X1055">
        <v>0.39624495600274318</v>
      </c>
      <c r="Y1055">
        <v>1.8159165859545491E-3</v>
      </c>
      <c r="Z1055">
        <v>0.61202976548469223</v>
      </c>
      <c r="AA1055">
        <v>0.50740667605956435</v>
      </c>
      <c r="AB1055">
        <v>0.8769592515177197</v>
      </c>
      <c r="AC1055">
        <v>0.17221295121703331</v>
      </c>
      <c r="AD1055">
        <v>1.597120878749305</v>
      </c>
      <c r="AE1055">
        <v>0.13251940587336469</v>
      </c>
      <c r="AF1055">
        <v>0.65638832761113675</v>
      </c>
      <c r="AG1055">
        <v>0.70288909476871764</v>
      </c>
      <c r="AH1055" t="s">
        <v>257</v>
      </c>
      <c r="AI1055" s="1">
        <v>43952</v>
      </c>
      <c r="AJ1055" t="s">
        <v>43</v>
      </c>
      <c r="AK1055">
        <v>8</v>
      </c>
    </row>
    <row r="1056" spans="1:37" x14ac:dyDescent="0.25">
      <c r="A1056">
        <v>43958</v>
      </c>
      <c r="C1056">
        <v>1.4900903802371239</v>
      </c>
      <c r="D1056">
        <v>0.20442940808415599</v>
      </c>
      <c r="E1056">
        <v>0.55727835540072679</v>
      </c>
      <c r="F1056">
        <v>0.56788576038126437</v>
      </c>
      <c r="G1056">
        <v>1.0185654007998359</v>
      </c>
      <c r="H1056">
        <v>1.0197043745723871</v>
      </c>
      <c r="I1056">
        <v>0.37476332054277273</v>
      </c>
      <c r="J1056">
        <v>3.3066557173236338E-2</v>
      </c>
      <c r="K1056">
        <v>1.7261388164697531</v>
      </c>
      <c r="L1056">
        <v>0.69634497274379514</v>
      </c>
      <c r="M1056">
        <v>7.8197720897897574E-2</v>
      </c>
      <c r="N1056">
        <v>0.22704326313988249</v>
      </c>
      <c r="O1056">
        <v>0.75901332100048713</v>
      </c>
      <c r="P1056">
        <v>0.22608299969251711</v>
      </c>
      <c r="Q1056">
        <v>0.51913697979174878</v>
      </c>
      <c r="R1056">
        <v>0.2264937033777403</v>
      </c>
      <c r="S1056">
        <v>2.2171017650217748</v>
      </c>
      <c r="T1056">
        <v>0.46136881946876418</v>
      </c>
      <c r="U1056">
        <v>11.8156445330234</v>
      </c>
      <c r="V1056">
        <v>0.16280868914727789</v>
      </c>
      <c r="W1056">
        <v>0.98166382856079493</v>
      </c>
      <c r="Y1056">
        <v>4.6856339840139559E-2</v>
      </c>
      <c r="AA1056">
        <v>0.92036828645351187</v>
      </c>
      <c r="AB1056">
        <v>0.7081132117315081</v>
      </c>
      <c r="AC1056">
        <v>0.19165191907703871</v>
      </c>
      <c r="AD1056">
        <v>2.8863091135766719</v>
      </c>
      <c r="AE1056">
        <v>0.83448159624965057</v>
      </c>
      <c r="AF1056">
        <v>0.88053537524200565</v>
      </c>
      <c r="AH1056" t="s">
        <v>257</v>
      </c>
      <c r="AI1056" s="1">
        <v>43952</v>
      </c>
      <c r="AJ1056" t="s">
        <v>38</v>
      </c>
      <c r="AK1056">
        <v>7</v>
      </c>
    </row>
    <row r="1057" spans="1:37" x14ac:dyDescent="0.25">
      <c r="A1057">
        <v>43957</v>
      </c>
      <c r="B1057">
        <v>1.3959387337414011</v>
      </c>
      <c r="C1057">
        <v>1.020838793952149</v>
      </c>
      <c r="D1057">
        <v>0.32317813585231092</v>
      </c>
      <c r="E1057">
        <v>0.90691893300906878</v>
      </c>
      <c r="F1057">
        <v>1.6182307517031831</v>
      </c>
      <c r="G1057">
        <v>0.55896230934603885</v>
      </c>
      <c r="H1057">
        <v>4.4391174864262979</v>
      </c>
      <c r="I1057">
        <v>1.2604554694162231</v>
      </c>
      <c r="J1057">
        <v>1.089179110274036</v>
      </c>
      <c r="K1057">
        <v>2.2797981173529198</v>
      </c>
      <c r="L1057">
        <v>6.665871418178225E-2</v>
      </c>
      <c r="M1057">
        <v>0.18436124535741419</v>
      </c>
      <c r="N1057">
        <v>1.397883179630016</v>
      </c>
      <c r="O1057">
        <v>0.36477084153421357</v>
      </c>
      <c r="P1057">
        <v>0.3017665142407987</v>
      </c>
      <c r="Q1057">
        <v>0.35778902662182083</v>
      </c>
      <c r="R1057">
        <v>5.0485030179372288E-2</v>
      </c>
      <c r="S1057">
        <v>0.92835787278787874</v>
      </c>
      <c r="T1057">
        <v>1.1605179003037609</v>
      </c>
      <c r="U1057">
        <v>0.41344517798618102</v>
      </c>
      <c r="V1057">
        <v>0.91569152731878878</v>
      </c>
      <c r="W1057">
        <v>1.6654770224949169</v>
      </c>
      <c r="X1057">
        <v>1.232453560537534</v>
      </c>
      <c r="Y1057">
        <v>0.2633488140402403</v>
      </c>
      <c r="Z1057">
        <v>1.2129517764207409</v>
      </c>
      <c r="AA1057">
        <v>1.136013638033355</v>
      </c>
      <c r="AB1057">
        <v>1.4192220345668021</v>
      </c>
      <c r="AC1057">
        <v>0.45034230449820017</v>
      </c>
      <c r="AD1057">
        <v>2.6611039074935339</v>
      </c>
      <c r="AE1057">
        <v>1.7907687815091951</v>
      </c>
      <c r="AF1057">
        <v>0.92695151608924031</v>
      </c>
      <c r="AG1057">
        <v>0.7737899542658927</v>
      </c>
      <c r="AH1057" t="s">
        <v>257</v>
      </c>
      <c r="AI1057" s="1">
        <v>43952</v>
      </c>
      <c r="AJ1057" t="s">
        <v>39</v>
      </c>
      <c r="AK1057">
        <v>6</v>
      </c>
    </row>
    <row r="1058" spans="1:37" x14ac:dyDescent="0.25">
      <c r="A1058">
        <v>43956</v>
      </c>
      <c r="B1058">
        <v>0.57125253359381756</v>
      </c>
      <c r="C1058">
        <v>6.2795725216660256E-2</v>
      </c>
      <c r="D1058">
        <v>0.30044611138553379</v>
      </c>
      <c r="E1058">
        <v>0.63200312720958418</v>
      </c>
      <c r="F1058">
        <v>1.062196069709447</v>
      </c>
      <c r="G1058">
        <v>4.2485615574434067E-2</v>
      </c>
      <c r="H1058">
        <v>1.2890307571540629</v>
      </c>
      <c r="I1058">
        <v>4.2849064805673711</v>
      </c>
      <c r="J1058">
        <v>0.28752823888959111</v>
      </c>
      <c r="K1058">
        <v>0.48469268377452113</v>
      </c>
      <c r="L1058">
        <v>2.7151882297485001E-3</v>
      </c>
      <c r="M1058">
        <v>4.7852392760722819E-2</v>
      </c>
      <c r="N1058">
        <v>0.47342439573686129</v>
      </c>
      <c r="O1058">
        <v>4.3410160151967643E-2</v>
      </c>
      <c r="P1058">
        <v>0.17258421553333481</v>
      </c>
      <c r="Q1058">
        <v>6.4044958846278949E-2</v>
      </c>
      <c r="R1058">
        <v>0.28881016173609442</v>
      </c>
      <c r="S1058">
        <v>6.0321733647433609E-2</v>
      </c>
      <c r="T1058">
        <v>0.47228822900311268</v>
      </c>
      <c r="U1058">
        <v>8.4356058733776232E-2</v>
      </c>
      <c r="V1058">
        <v>0.66909722151651263</v>
      </c>
      <c r="W1058">
        <v>7.0268662694799838E-2</v>
      </c>
      <c r="X1058">
        <v>0.2350135830605696</v>
      </c>
      <c r="Y1058">
        <v>2.6993371156447659E-2</v>
      </c>
      <c r="Z1058">
        <v>0.33636126465866151</v>
      </c>
      <c r="AA1058">
        <v>0.76295702946651722</v>
      </c>
      <c r="AB1058">
        <v>0.46549627616954009</v>
      </c>
      <c r="AC1058">
        <v>0.1160181063483635</v>
      </c>
      <c r="AD1058">
        <v>0.27143369521959981</v>
      </c>
      <c r="AE1058">
        <v>0.29613749366256598</v>
      </c>
      <c r="AF1058">
        <v>0.26274147148079208</v>
      </c>
      <c r="AG1058">
        <v>1.0729288057088231</v>
      </c>
      <c r="AH1058" t="s">
        <v>257</v>
      </c>
      <c r="AI1058" s="1">
        <v>43952</v>
      </c>
      <c r="AJ1058" t="s">
        <v>40</v>
      </c>
      <c r="AK1058">
        <v>5</v>
      </c>
    </row>
    <row r="1059" spans="1:37" x14ac:dyDescent="0.25">
      <c r="A1059">
        <v>43955</v>
      </c>
      <c r="B1059">
        <v>0.33656501895134322</v>
      </c>
      <c r="C1059">
        <v>8.5449708247281584E-5</v>
      </c>
      <c r="D1059">
        <v>0.13369049784049691</v>
      </c>
      <c r="E1059">
        <v>0.41867775443745442</v>
      </c>
      <c r="F1059">
        <v>0.24883122400247329</v>
      </c>
      <c r="G1059">
        <v>6.5046018787756316E-2</v>
      </c>
      <c r="H1059">
        <v>1.260101227077951</v>
      </c>
      <c r="I1059">
        <v>0.53037132481296656</v>
      </c>
      <c r="J1059">
        <v>4.164212715977027E-4</v>
      </c>
      <c r="K1059">
        <v>6.7794857831256009E-2</v>
      </c>
      <c r="L1059">
        <v>0.1685414350605928</v>
      </c>
      <c r="M1059">
        <v>8.3405268285038255E-3</v>
      </c>
      <c r="N1059">
        <v>0.21291847521366991</v>
      </c>
      <c r="O1059">
        <v>0.15202465393667619</v>
      </c>
      <c r="P1059">
        <v>3.2984850030570431E-2</v>
      </c>
      <c r="Q1059">
        <v>5.4831139733969851E-2</v>
      </c>
      <c r="R1059">
        <v>0.30633366937643469</v>
      </c>
      <c r="S1059">
        <v>0.50313791870535418</v>
      </c>
      <c r="T1059">
        <v>0.23813538305334381</v>
      </c>
      <c r="U1059">
        <v>1.0288558766079071E-3</v>
      </c>
      <c r="V1059">
        <v>3.0761600232750611E-2</v>
      </c>
      <c r="W1059">
        <v>2.6432389719082501E-3</v>
      </c>
      <c r="X1059">
        <v>8.3093772038212221E-2</v>
      </c>
      <c r="Y1059">
        <v>1.309159950066794E-3</v>
      </c>
      <c r="Z1059">
        <v>0.44566261039200372</v>
      </c>
      <c r="AA1059">
        <v>0.15596426902187341</v>
      </c>
      <c r="AB1059">
        <v>0.25672040573719118</v>
      </c>
      <c r="AC1059">
        <v>4.4922462678619018E-2</v>
      </c>
      <c r="AD1059">
        <v>7.2001463767080567E-2</v>
      </c>
      <c r="AE1059">
        <v>9.828780904889943E-2</v>
      </c>
      <c r="AF1059">
        <v>0.46433142491924329</v>
      </c>
      <c r="AG1059">
        <v>0.23378362910730319</v>
      </c>
      <c r="AH1059" t="s">
        <v>257</v>
      </c>
      <c r="AI1059" s="1">
        <v>43952</v>
      </c>
      <c r="AJ1059" t="s">
        <v>41</v>
      </c>
      <c r="AK1059">
        <v>4</v>
      </c>
    </row>
    <row r="1060" spans="1:37" x14ac:dyDescent="0.25">
      <c r="A1060">
        <v>43950</v>
      </c>
      <c r="B1060">
        <v>0.86342138738208074</v>
      </c>
      <c r="C1060">
        <v>0.2044471959928548</v>
      </c>
      <c r="D1060">
        <v>0.22271583769025369</v>
      </c>
      <c r="E1060">
        <v>0.58208209965575974</v>
      </c>
      <c r="F1060">
        <v>0.48407686971411601</v>
      </c>
      <c r="G1060">
        <v>0.23117672871102449</v>
      </c>
      <c r="H1060">
        <v>1.438444725604713</v>
      </c>
      <c r="I1060">
        <v>0.76804052805061029</v>
      </c>
      <c r="J1060">
        <v>1.1644178758421551</v>
      </c>
      <c r="K1060">
        <v>7.8683524366228247E-2</v>
      </c>
      <c r="L1060">
        <v>0.62183359993345733</v>
      </c>
      <c r="M1060">
        <v>0.20356189907461819</v>
      </c>
      <c r="N1060">
        <v>0.79634318052507136</v>
      </c>
      <c r="O1060">
        <v>0.43831280101766218</v>
      </c>
      <c r="P1060">
        <v>0.23597376350864371</v>
      </c>
      <c r="Q1060">
        <v>0.19690957068529691</v>
      </c>
      <c r="R1060">
        <v>0.1765462636382088</v>
      </c>
      <c r="S1060">
        <v>0.43352312861903591</v>
      </c>
      <c r="T1060">
        <v>0.26797606766360621</v>
      </c>
      <c r="U1060">
        <v>0</v>
      </c>
      <c r="V1060">
        <v>5.3578222431353552E-2</v>
      </c>
      <c r="W1060">
        <v>1.154945387200834</v>
      </c>
      <c r="X1060">
        <v>0.48362117891048839</v>
      </c>
      <c r="Y1060">
        <v>7.9181120954884499E-2</v>
      </c>
      <c r="Z1060">
        <v>0.857205767229688</v>
      </c>
      <c r="AA1060">
        <v>0.6705845665749669</v>
      </c>
      <c r="AB1060">
        <v>0.53128052974560547</v>
      </c>
      <c r="AC1060">
        <v>0.45902253780507918</v>
      </c>
      <c r="AD1060">
        <v>1.3320694844374319</v>
      </c>
      <c r="AE1060">
        <v>0.47388519473679591</v>
      </c>
      <c r="AF1060">
        <v>0.73365753965862535</v>
      </c>
      <c r="AG1060">
        <v>0.77937243489795383</v>
      </c>
      <c r="AH1060" t="s">
        <v>258</v>
      </c>
      <c r="AI1060" s="1">
        <v>43922</v>
      </c>
      <c r="AJ1060" t="s">
        <v>39</v>
      </c>
      <c r="AK1060">
        <v>29</v>
      </c>
    </row>
    <row r="1061" spans="1:37" x14ac:dyDescent="0.25">
      <c r="A1061">
        <v>43949</v>
      </c>
      <c r="B1061">
        <v>0.73359013467921619</v>
      </c>
      <c r="C1061">
        <v>0.76489044777832449</v>
      </c>
      <c r="D1061">
        <v>0.49914016664350208</v>
      </c>
      <c r="E1061">
        <v>0.14635741555715129</v>
      </c>
      <c r="F1061">
        <v>2.2739375996227551</v>
      </c>
      <c r="G1061">
        <v>8.7420856311852049E-2</v>
      </c>
      <c r="H1061">
        <v>0.354487127226013</v>
      </c>
      <c r="I1061">
        <v>0.48739784482863369</v>
      </c>
      <c r="J1061">
        <v>8.9124983255511395E-2</v>
      </c>
      <c r="K1061">
        <v>0.91484723500623732</v>
      </c>
      <c r="L1061">
        <v>0.17321155788929679</v>
      </c>
      <c r="M1061">
        <v>0.22382543495279711</v>
      </c>
      <c r="N1061">
        <v>0.48627401612946353</v>
      </c>
      <c r="O1061">
        <v>0.15950901636990411</v>
      </c>
      <c r="P1061">
        <v>8.6860483305596769E-3</v>
      </c>
      <c r="Q1061">
        <v>2.4277764634135109E-2</v>
      </c>
      <c r="R1061">
        <v>1.086849010256963E-2</v>
      </c>
      <c r="S1061">
        <v>0.2129816559235711</v>
      </c>
      <c r="T1061">
        <v>0.54574543870108272</v>
      </c>
      <c r="U1061">
        <v>0.71903138650896015</v>
      </c>
      <c r="V1061">
        <v>0.75122846232389284</v>
      </c>
      <c r="W1061">
        <v>8.0112912367028902E-3</v>
      </c>
      <c r="X1061">
        <v>0.89792825588394143</v>
      </c>
      <c r="Y1061">
        <v>8.3835180301347165E-2</v>
      </c>
      <c r="Z1061">
        <v>0.40838387501081758</v>
      </c>
      <c r="AA1061">
        <v>0.46804247058248127</v>
      </c>
      <c r="AB1061">
        <v>0.78828967436898811</v>
      </c>
      <c r="AC1061">
        <v>0.27684336394811648</v>
      </c>
      <c r="AD1061">
        <v>0.33544562782461312</v>
      </c>
      <c r="AE1061">
        <v>0.41709046607427958</v>
      </c>
      <c r="AF1061">
        <v>0.56811281324948903</v>
      </c>
      <c r="AG1061">
        <v>0.40218404467414798</v>
      </c>
      <c r="AH1061" t="s">
        <v>258</v>
      </c>
      <c r="AI1061" s="1">
        <v>43922</v>
      </c>
      <c r="AJ1061" t="s">
        <v>40</v>
      </c>
      <c r="AK1061">
        <v>28</v>
      </c>
    </row>
    <row r="1062" spans="1:37" x14ac:dyDescent="0.25">
      <c r="A1062">
        <v>43948</v>
      </c>
      <c r="B1062">
        <v>1.022557122238569</v>
      </c>
      <c r="C1062">
        <v>3.7349763074455742E-4</v>
      </c>
      <c r="D1062">
        <v>0.17346606196882219</v>
      </c>
      <c r="E1062">
        <v>0.71295929836510408</v>
      </c>
      <c r="F1062">
        <v>12.5600624010416</v>
      </c>
      <c r="G1062">
        <v>0.1225555296196824</v>
      </c>
      <c r="H1062">
        <v>7.6720038336562005E-2</v>
      </c>
      <c r="I1062">
        <v>0.27416245682911078</v>
      </c>
      <c r="J1062">
        <v>2.7976912712028969E-4</v>
      </c>
      <c r="K1062">
        <v>1.5161920388974441E-3</v>
      </c>
      <c r="L1062">
        <v>2.4839261551939452E-4</v>
      </c>
      <c r="M1062">
        <v>6.9964204791984022E-2</v>
      </c>
      <c r="N1062">
        <v>1.1516515258108579</v>
      </c>
      <c r="O1062">
        <v>0.60146288191578334</v>
      </c>
      <c r="P1062">
        <v>0.84973195988005434</v>
      </c>
      <c r="Q1062">
        <v>2.021017833635122E-2</v>
      </c>
      <c r="R1062">
        <v>1.794116152207269E-3</v>
      </c>
      <c r="S1062">
        <v>1.0762713160954329</v>
      </c>
      <c r="T1062">
        <v>7.2380353095547925E-2</v>
      </c>
      <c r="U1062">
        <v>7.2032484734452167</v>
      </c>
      <c r="V1062">
        <v>1.3497464880223089</v>
      </c>
      <c r="W1062">
        <v>5.8816718529781348E-2</v>
      </c>
      <c r="X1062">
        <v>0.69772722929154618</v>
      </c>
      <c r="Y1062">
        <v>3.1626017309416971E-2</v>
      </c>
      <c r="Z1062">
        <v>0.88348834740016213</v>
      </c>
      <c r="AA1062">
        <v>0.90229215563090548</v>
      </c>
      <c r="AB1062">
        <v>1.0215462250866809</v>
      </c>
      <c r="AC1062">
        <v>5.4065986799914097E-2</v>
      </c>
      <c r="AD1062">
        <v>0.2692391514812511</v>
      </c>
      <c r="AE1062">
        <v>0.98282823956783449</v>
      </c>
      <c r="AF1062">
        <v>0.61664456584714755</v>
      </c>
      <c r="AG1062">
        <v>1.11044658043626</v>
      </c>
      <c r="AH1062" t="s">
        <v>258</v>
      </c>
      <c r="AI1062" s="1">
        <v>43922</v>
      </c>
      <c r="AJ1062" t="s">
        <v>41</v>
      </c>
      <c r="AK1062">
        <v>27</v>
      </c>
    </row>
    <row r="1063" spans="1:37" x14ac:dyDescent="0.25">
      <c r="A1063">
        <v>43945</v>
      </c>
      <c r="B1063">
        <v>5.1640925855889543</v>
      </c>
      <c r="C1063">
        <v>1.3775636596378189</v>
      </c>
      <c r="D1063">
        <v>0.1022929811322668</v>
      </c>
      <c r="E1063">
        <v>2.7046051173610222</v>
      </c>
      <c r="F1063">
        <v>0.32658829050128529</v>
      </c>
      <c r="G1063">
        <v>0.24229408570374031</v>
      </c>
      <c r="H1063">
        <v>9.6407250330045949E-2</v>
      </c>
      <c r="I1063">
        <v>2.2716611215963431</v>
      </c>
      <c r="J1063">
        <v>3.7919895105007283E-2</v>
      </c>
      <c r="K1063">
        <v>0.17776559701668651</v>
      </c>
      <c r="L1063">
        <v>1.089078410005744E-2</v>
      </c>
      <c r="M1063">
        <v>2.3828257814532132</v>
      </c>
      <c r="N1063">
        <v>0.82424048672659245</v>
      </c>
      <c r="O1063">
        <v>0.26385188221544992</v>
      </c>
      <c r="P1063">
        <v>5.2944623836766999E-2</v>
      </c>
      <c r="Q1063">
        <v>0.157620933935469</v>
      </c>
      <c r="R1063">
        <v>0.1691519289921832</v>
      </c>
      <c r="S1063">
        <v>2.6742134533386541</v>
      </c>
      <c r="T1063">
        <v>0.76101802432149335</v>
      </c>
      <c r="U1063">
        <v>9.8968022203512113E-2</v>
      </c>
      <c r="V1063">
        <v>0.1039997499708554</v>
      </c>
      <c r="W1063">
        <v>0.10597397130853239</v>
      </c>
      <c r="X1063">
        <v>0.73350588514283177</v>
      </c>
      <c r="Y1063">
        <v>0.12549616732482119</v>
      </c>
      <c r="Z1063">
        <v>6.5549771748473349</v>
      </c>
      <c r="AA1063">
        <v>1.31449639263072</v>
      </c>
      <c r="AB1063">
        <v>0.29630148350223529</v>
      </c>
      <c r="AC1063">
        <v>0.47882783547722851</v>
      </c>
      <c r="AD1063">
        <v>0.43298953392257472</v>
      </c>
      <c r="AE1063">
        <v>1.0083893444744561</v>
      </c>
      <c r="AF1063">
        <v>2.4069275321792531</v>
      </c>
      <c r="AG1063">
        <v>4.1237634470408686</v>
      </c>
      <c r="AH1063" t="s">
        <v>259</v>
      </c>
      <c r="AI1063" s="1">
        <v>43922</v>
      </c>
      <c r="AJ1063" t="s">
        <v>43</v>
      </c>
      <c r="AK1063">
        <v>24</v>
      </c>
    </row>
    <row r="1064" spans="1:37" x14ac:dyDescent="0.25">
      <c r="A1064">
        <v>43944</v>
      </c>
      <c r="B1064">
        <v>0.65572753898135461</v>
      </c>
      <c r="C1064">
        <v>4.0005544585105399E-2</v>
      </c>
      <c r="D1064">
        <v>1.9815031150695569E-4</v>
      </c>
      <c r="E1064">
        <v>0.63326175817030161</v>
      </c>
      <c r="F1064">
        <v>0.22753547606987079</v>
      </c>
      <c r="G1064">
        <v>0.60526395175828374</v>
      </c>
      <c r="H1064">
        <v>0.24254521628014031</v>
      </c>
      <c r="I1064">
        <v>6.9429201436406504E-2</v>
      </c>
      <c r="J1064">
        <v>0.23989921169699149</v>
      </c>
      <c r="K1064">
        <v>0.21083589685612561</v>
      </c>
      <c r="L1064">
        <v>6.8666340514337024E-2</v>
      </c>
      <c r="M1064">
        <v>2.8026526714725281E-5</v>
      </c>
      <c r="N1064">
        <v>0.53278205079862573</v>
      </c>
      <c r="O1064">
        <v>9.0716673249825117E-2</v>
      </c>
      <c r="P1064">
        <v>0.15553381215869341</v>
      </c>
      <c r="Q1064">
        <v>2.8132186870522331E-2</v>
      </c>
      <c r="R1064">
        <v>3.7294254350842839E-4</v>
      </c>
      <c r="S1064">
        <v>6.6983666251073146E-2</v>
      </c>
      <c r="T1064">
        <v>5.1636396463930418E-3</v>
      </c>
      <c r="U1064">
        <v>9.251730689720189E-2</v>
      </c>
      <c r="V1064">
        <v>0.33493001888866702</v>
      </c>
      <c r="W1064">
        <v>3.8875359976557937E-2</v>
      </c>
      <c r="X1064">
        <v>0.16738466011217881</v>
      </c>
      <c r="Y1064">
        <v>1.7157603876625661E-2</v>
      </c>
      <c r="Z1064">
        <v>0.79012630115003146</v>
      </c>
      <c r="AA1064">
        <v>0.43471942002881958</v>
      </c>
      <c r="AB1064">
        <v>0.15802044521091221</v>
      </c>
      <c r="AC1064">
        <v>2.598724831908306E-2</v>
      </c>
      <c r="AD1064">
        <v>1.867972152124556E-2</v>
      </c>
      <c r="AE1064">
        <v>9.1234916806263819E-2</v>
      </c>
      <c r="AF1064">
        <v>0.60233347799159731</v>
      </c>
      <c r="AG1064">
        <v>0.84508216298245775</v>
      </c>
      <c r="AH1064" t="s">
        <v>259</v>
      </c>
      <c r="AI1064" s="1">
        <v>43922</v>
      </c>
      <c r="AJ1064" t="s">
        <v>38</v>
      </c>
      <c r="AK1064">
        <v>23</v>
      </c>
    </row>
    <row r="1065" spans="1:37" x14ac:dyDescent="0.25">
      <c r="A1065">
        <v>43943</v>
      </c>
      <c r="B1065">
        <v>1.081036627529385</v>
      </c>
      <c r="C1065">
        <v>2.287310298450826</v>
      </c>
      <c r="D1065">
        <v>0.94233412331835598</v>
      </c>
      <c r="E1065">
        <v>0.8959490087035421</v>
      </c>
      <c r="F1065">
        <v>1.1951708354434449</v>
      </c>
      <c r="G1065">
        <v>0.45422341603709998</v>
      </c>
      <c r="H1065">
        <v>1.545062931008931</v>
      </c>
      <c r="I1065">
        <v>0.25926711725698909</v>
      </c>
      <c r="J1065">
        <v>0.34267062714486629</v>
      </c>
      <c r="K1065">
        <v>0.96837309583028586</v>
      </c>
      <c r="L1065">
        <v>0.84156201902440431</v>
      </c>
      <c r="M1065">
        <v>0.14024789889277761</v>
      </c>
      <c r="N1065">
        <v>1.451143541505624</v>
      </c>
      <c r="O1065">
        <v>0.79546463557633162</v>
      </c>
      <c r="P1065">
        <v>0.76803426458094692</v>
      </c>
      <c r="Q1065">
        <v>0.29327506360515537</v>
      </c>
      <c r="R1065">
        <v>0.33040875035980521</v>
      </c>
      <c r="S1065">
        <v>1.33273631428995</v>
      </c>
      <c r="T1065">
        <v>0.33804391636794062</v>
      </c>
      <c r="U1065">
        <v>0.50850739326286776</v>
      </c>
      <c r="V1065">
        <v>1.582721085058888</v>
      </c>
      <c r="W1065">
        <v>1.262612480639044</v>
      </c>
      <c r="X1065">
        <v>1.489928663521161</v>
      </c>
      <c r="Y1065">
        <v>0.59847574769208645</v>
      </c>
      <c r="Z1065">
        <v>1.362845998738841</v>
      </c>
      <c r="AA1065">
        <v>0.90684048715519561</v>
      </c>
      <c r="AB1065">
        <v>0.82965091719218076</v>
      </c>
      <c r="AC1065">
        <v>0.53096118470734877</v>
      </c>
      <c r="AD1065">
        <v>0.84090983228630745</v>
      </c>
      <c r="AE1065">
        <v>1.3419208980241051</v>
      </c>
      <c r="AF1065">
        <v>0.86750390997331006</v>
      </c>
      <c r="AG1065">
        <v>0.97054791238317362</v>
      </c>
      <c r="AH1065" t="s">
        <v>259</v>
      </c>
      <c r="AI1065" s="1">
        <v>43922</v>
      </c>
      <c r="AJ1065" t="s">
        <v>39</v>
      </c>
      <c r="AK1065">
        <v>22</v>
      </c>
    </row>
    <row r="1066" spans="1:37" x14ac:dyDescent="0.25">
      <c r="A1066">
        <v>43942</v>
      </c>
      <c r="B1066">
        <v>0.23966403791377061</v>
      </c>
      <c r="C1066">
        <v>4.2941383889921018E-3</v>
      </c>
      <c r="D1066">
        <v>0.9003451515113049</v>
      </c>
      <c r="E1066">
        <v>6.8274706913156832E-2</v>
      </c>
      <c r="F1066">
        <v>5.2764989292841909E-2</v>
      </c>
      <c r="G1066">
        <v>0.27224118559288801</v>
      </c>
      <c r="H1066">
        <v>4.013920300852708E-3</v>
      </c>
      <c r="I1066">
        <v>6.8834527636526177E-3</v>
      </c>
      <c r="J1066">
        <v>9.8228320631939481E-2</v>
      </c>
      <c r="K1066">
        <v>0</v>
      </c>
      <c r="L1066">
        <v>6.4426941627499538E-3</v>
      </c>
      <c r="M1066">
        <v>3.0134030560194321E-2</v>
      </c>
      <c r="N1066">
        <v>0.14253619206697671</v>
      </c>
      <c r="O1066">
        <v>1.1848732511329561</v>
      </c>
      <c r="P1066">
        <v>6.4873440368241692E-2</v>
      </c>
      <c r="Q1066">
        <v>2.337332908929542E-2</v>
      </c>
      <c r="R1066">
        <v>2.023538249393092E-2</v>
      </c>
      <c r="S1066">
        <v>0.120614246904094</v>
      </c>
      <c r="T1066">
        <v>3.973188149210162E-2</v>
      </c>
      <c r="U1066">
        <v>0</v>
      </c>
      <c r="V1066">
        <v>0.45704982416904921</v>
      </c>
      <c r="W1066">
        <v>3.2456875342822163E-4</v>
      </c>
      <c r="X1066">
        <v>0.61413266319577497</v>
      </c>
      <c r="Y1066">
        <v>7.5349134033983311E-3</v>
      </c>
      <c r="Z1066">
        <v>0.32743650325412582</v>
      </c>
      <c r="AA1066">
        <v>0.12654384966180951</v>
      </c>
      <c r="AB1066">
        <v>0.1814559945421495</v>
      </c>
      <c r="AC1066">
        <v>0.11240449272129301</v>
      </c>
      <c r="AD1066">
        <v>9.6676512126197579E-3</v>
      </c>
      <c r="AE1066">
        <v>7.991182494566941E-2</v>
      </c>
      <c r="AF1066">
        <v>0.32406023367644138</v>
      </c>
      <c r="AG1066">
        <v>0.30774825848691562</v>
      </c>
      <c r="AH1066" t="s">
        <v>259</v>
      </c>
      <c r="AI1066" s="1">
        <v>43922</v>
      </c>
      <c r="AJ1066" t="s">
        <v>40</v>
      </c>
      <c r="AK1066">
        <v>21</v>
      </c>
    </row>
    <row r="1067" spans="1:37" x14ac:dyDescent="0.25">
      <c r="A1067">
        <v>43941</v>
      </c>
      <c r="B1067">
        <v>2.2845405779257359</v>
      </c>
      <c r="C1067">
        <v>9.3891184990969587E-2</v>
      </c>
      <c r="D1067">
        <v>8.2304199291497765E-2</v>
      </c>
      <c r="E1067">
        <v>0.84313138909209828</v>
      </c>
      <c r="F1067">
        <v>2.1317689944809879</v>
      </c>
      <c r="G1067">
        <v>6.0906525670833413E-2</v>
      </c>
      <c r="H1067">
        <v>3.1194672348135439</v>
      </c>
      <c r="I1067">
        <v>0.79120221722811657</v>
      </c>
      <c r="J1067">
        <v>13.889943671034249</v>
      </c>
      <c r="K1067">
        <v>1.302604080890303</v>
      </c>
      <c r="L1067">
        <v>7.923591991480432</v>
      </c>
      <c r="M1067">
        <v>0.47688351891788677</v>
      </c>
      <c r="N1067">
        <v>1.9384512508002221</v>
      </c>
      <c r="O1067">
        <v>0.1967126283076791</v>
      </c>
      <c r="P1067">
        <v>1.18531922684881</v>
      </c>
      <c r="Q1067">
        <v>0.1170213152285428</v>
      </c>
      <c r="R1067">
        <v>0.18603063393575051</v>
      </c>
      <c r="S1067">
        <v>0.23616594071557159</v>
      </c>
      <c r="T1067">
        <v>0.61506242935515731</v>
      </c>
      <c r="U1067">
        <v>3.5080896155008062E-2</v>
      </c>
      <c r="V1067">
        <v>1.6380224334715729</v>
      </c>
      <c r="W1067">
        <v>32.196869220099963</v>
      </c>
      <c r="X1067">
        <v>1.5968200539873221</v>
      </c>
      <c r="Y1067">
        <v>0.106170705807836</v>
      </c>
      <c r="Z1067">
        <v>1.805968972542606</v>
      </c>
      <c r="AA1067">
        <v>2.476936915304417</v>
      </c>
      <c r="AB1067">
        <v>0.95710822152834973</v>
      </c>
      <c r="AC1067">
        <v>1.081447252970074</v>
      </c>
      <c r="AD1067">
        <v>0.92747892658110942</v>
      </c>
      <c r="AE1067">
        <v>1.164438825856281</v>
      </c>
      <c r="AF1067">
        <v>2.5204395599239842</v>
      </c>
      <c r="AG1067">
        <v>1.034154118917491</v>
      </c>
      <c r="AH1067" t="s">
        <v>259</v>
      </c>
      <c r="AI1067" s="1">
        <v>43922</v>
      </c>
      <c r="AJ1067" t="s">
        <v>41</v>
      </c>
      <c r="AK1067">
        <v>20</v>
      </c>
    </row>
    <row r="1068" spans="1:37" x14ac:dyDescent="0.25">
      <c r="A1068">
        <v>43938</v>
      </c>
      <c r="B1068">
        <v>1.9436240146868959</v>
      </c>
      <c r="C1068">
        <v>7.0282863798537463</v>
      </c>
      <c r="D1068">
        <v>1.3267443815183779</v>
      </c>
      <c r="E1068">
        <v>1.746067368100185</v>
      </c>
      <c r="F1068">
        <v>2.799463523748968</v>
      </c>
      <c r="G1068">
        <v>0.60843684195116343</v>
      </c>
      <c r="H1068">
        <v>1.1519641869540209</v>
      </c>
      <c r="I1068">
        <v>2.4711812558291708</v>
      </c>
      <c r="J1068">
        <v>7.7014796670566978</v>
      </c>
      <c r="K1068">
        <v>0.98643393400003909</v>
      </c>
      <c r="L1068">
        <v>1.405036800887574</v>
      </c>
      <c r="M1068">
        <v>8.3969720413938395E-2</v>
      </c>
      <c r="N1068">
        <v>2.1327489612213339</v>
      </c>
      <c r="O1068">
        <v>0.41777414090150589</v>
      </c>
      <c r="P1068">
        <v>0.56688498161522261</v>
      </c>
      <c r="Q1068">
        <v>9.9896311371637389E-2</v>
      </c>
      <c r="R1068">
        <v>0.84905170341220892</v>
      </c>
      <c r="S1068">
        <v>1.6881318012284861</v>
      </c>
      <c r="T1068">
        <v>5.2346434816364891</v>
      </c>
      <c r="U1068">
        <v>0.29266744901451819</v>
      </c>
      <c r="V1068">
        <v>2.3440844452658598</v>
      </c>
      <c r="W1068">
        <v>0.2423160526211024</v>
      </c>
      <c r="X1068">
        <v>1.1840325772934159</v>
      </c>
      <c r="Y1068">
        <v>0.96614033531722199</v>
      </c>
      <c r="Z1068">
        <v>1.690631249299575</v>
      </c>
      <c r="AA1068">
        <v>2.781148893931022</v>
      </c>
      <c r="AB1068">
        <v>1.762743092393855</v>
      </c>
      <c r="AC1068">
        <v>0.8045794007511109</v>
      </c>
      <c r="AD1068">
        <v>1.0259706140495279</v>
      </c>
      <c r="AE1068">
        <v>1.588828060068306</v>
      </c>
      <c r="AF1068">
        <v>2.318310461456623</v>
      </c>
      <c r="AG1068">
        <v>1.350534808014423</v>
      </c>
      <c r="AH1068" t="s">
        <v>260</v>
      </c>
      <c r="AI1068" s="1">
        <v>43922</v>
      </c>
      <c r="AJ1068" t="s">
        <v>43</v>
      </c>
      <c r="AK1068">
        <v>17</v>
      </c>
    </row>
    <row r="1069" spans="1:37" x14ac:dyDescent="0.25">
      <c r="A1069">
        <v>43937</v>
      </c>
      <c r="B1069">
        <v>1.2180068472387311</v>
      </c>
      <c r="C1069">
        <v>0.35963842286624309</v>
      </c>
      <c r="D1069">
        <v>7.933229568580466E-2</v>
      </c>
      <c r="E1069">
        <v>0.67666160086750626</v>
      </c>
      <c r="F1069">
        <v>1.6146494043330011</v>
      </c>
      <c r="G1069">
        <v>0.75461444904381347</v>
      </c>
      <c r="H1069">
        <v>1.3567253827602359</v>
      </c>
      <c r="I1069">
        <v>5.5057857656029309E-2</v>
      </c>
      <c r="J1069">
        <v>0.41476691204277027</v>
      </c>
      <c r="K1069">
        <v>0.1187271933448434</v>
      </c>
      <c r="L1069">
        <v>1.6025929379361721</v>
      </c>
      <c r="M1069">
        <v>0.19968749019146281</v>
      </c>
      <c r="N1069">
        <v>3.1113631663428829</v>
      </c>
      <c r="O1069">
        <v>0.113096501680539</v>
      </c>
      <c r="P1069">
        <v>0.2042640471108893</v>
      </c>
      <c r="Q1069">
        <v>9.397175596354021E-2</v>
      </c>
      <c r="R1069">
        <v>0.30646236209563182</v>
      </c>
      <c r="S1069">
        <v>1.194532831623609</v>
      </c>
      <c r="T1069">
        <v>1.6246450800273291</v>
      </c>
      <c r="U1069">
        <v>2.7764696752890599</v>
      </c>
      <c r="V1069">
        <v>0.7069225553923667</v>
      </c>
      <c r="W1069">
        <v>0.89880376824173525</v>
      </c>
      <c r="X1069">
        <v>0.59778667034682331</v>
      </c>
      <c r="Y1069">
        <v>0.30599922401409269</v>
      </c>
      <c r="Z1069">
        <v>1.2712466707990231</v>
      </c>
      <c r="AA1069">
        <v>1.1750089292973009</v>
      </c>
      <c r="AB1069">
        <v>0.99378511663096958</v>
      </c>
      <c r="AC1069">
        <v>0.4960127437383246</v>
      </c>
      <c r="AD1069">
        <v>0.1814632031303538</v>
      </c>
      <c r="AE1069">
        <v>1.381890852266122</v>
      </c>
      <c r="AF1069">
        <v>1.4314568466048789</v>
      </c>
      <c r="AG1069">
        <v>0.55553766569673257</v>
      </c>
      <c r="AH1069" t="s">
        <v>260</v>
      </c>
      <c r="AI1069" s="1">
        <v>43922</v>
      </c>
      <c r="AJ1069" t="s">
        <v>38</v>
      </c>
      <c r="AK1069">
        <v>16</v>
      </c>
    </row>
    <row r="1070" spans="1:37" x14ac:dyDescent="0.25">
      <c r="A1070">
        <v>43936</v>
      </c>
      <c r="B1070">
        <v>2.0505629273647519</v>
      </c>
      <c r="C1070">
        <v>3.2495750176925478E-2</v>
      </c>
      <c r="D1070">
        <v>0.2189444958412127</v>
      </c>
      <c r="E1070">
        <v>1.758378068161657</v>
      </c>
      <c r="F1070">
        <v>3.616071191812892</v>
      </c>
      <c r="G1070">
        <v>1.717630309713605</v>
      </c>
      <c r="H1070">
        <v>2.842232475717001</v>
      </c>
      <c r="I1070">
        <v>1.4551853700020161</v>
      </c>
      <c r="J1070">
        <v>0.25047873198345982</v>
      </c>
      <c r="K1070">
        <v>0.51804356681118757</v>
      </c>
      <c r="L1070">
        <v>1.0175056583106981</v>
      </c>
      <c r="M1070">
        <v>0.65159317721880361</v>
      </c>
      <c r="N1070">
        <v>2.776193980604861</v>
      </c>
      <c r="O1070">
        <v>0.21778694129578141</v>
      </c>
      <c r="P1070">
        <v>0.19787760144164249</v>
      </c>
      <c r="Q1070">
        <v>0.99478095771437625</v>
      </c>
      <c r="R1070">
        <v>0.2435125917229872</v>
      </c>
      <c r="S1070">
        <v>0.33417711733011962</v>
      </c>
      <c r="T1070">
        <v>2.6160956154487152</v>
      </c>
      <c r="U1070">
        <v>0.41543798760854711</v>
      </c>
      <c r="V1070">
        <v>0.98773354366194754</v>
      </c>
      <c r="W1070">
        <v>2.4970881358856989</v>
      </c>
      <c r="X1070">
        <v>1.913474240126507</v>
      </c>
      <c r="Y1070">
        <v>1.6474337167185771</v>
      </c>
      <c r="Z1070">
        <v>2.2370992912500749</v>
      </c>
      <c r="AA1070">
        <v>1.400867724341939</v>
      </c>
      <c r="AB1070">
        <v>1.7569705517980669</v>
      </c>
      <c r="AC1070">
        <v>1.091492034333253</v>
      </c>
      <c r="AD1070">
        <v>0.67905509901635897</v>
      </c>
      <c r="AE1070">
        <v>2.1821275440546462</v>
      </c>
      <c r="AF1070">
        <v>1.4143493265689051</v>
      </c>
      <c r="AG1070">
        <v>2.7121918358557329</v>
      </c>
      <c r="AH1070" t="s">
        <v>260</v>
      </c>
      <c r="AI1070" s="1">
        <v>43922</v>
      </c>
      <c r="AJ1070" t="s">
        <v>39</v>
      </c>
      <c r="AK1070">
        <v>15</v>
      </c>
    </row>
    <row r="1071" spans="1:37" x14ac:dyDescent="0.25">
      <c r="A1071">
        <v>43935</v>
      </c>
      <c r="B1071">
        <v>1.1826858272517859</v>
      </c>
      <c r="C1071">
        <v>0.24482487230759489</v>
      </c>
      <c r="D1071">
        <v>1.146397877687461</v>
      </c>
      <c r="E1071">
        <v>0.42767077745064169</v>
      </c>
      <c r="F1071">
        <v>1.5307367110076311</v>
      </c>
      <c r="G1071">
        <v>0.56709653624195377</v>
      </c>
      <c r="H1071">
        <v>3.349593253435736</v>
      </c>
      <c r="I1071">
        <v>0.1161493756140107</v>
      </c>
      <c r="J1071">
        <v>9.4344465886495824E-2</v>
      </c>
      <c r="K1071">
        <v>2.89816095367966</v>
      </c>
      <c r="L1071">
        <v>0.29616943954268871</v>
      </c>
      <c r="M1071">
        <v>0.53304782244315574</v>
      </c>
      <c r="N1071">
        <v>1.7977177873466901</v>
      </c>
      <c r="O1071">
        <v>1.0639159430011751</v>
      </c>
      <c r="P1071">
        <v>0.35396641856979483</v>
      </c>
      <c r="Q1071">
        <v>0.4248906762226955</v>
      </c>
      <c r="R1071">
        <v>0.1124257292371026</v>
      </c>
      <c r="S1071">
        <v>2.1610745998333289</v>
      </c>
      <c r="T1071">
        <v>0.53761631775886398</v>
      </c>
      <c r="U1071">
        <v>8.35801620898539</v>
      </c>
      <c r="V1071">
        <v>0.1154163636581526</v>
      </c>
      <c r="W1071">
        <v>0.37565965853881039</v>
      </c>
      <c r="X1071">
        <v>0.69363704434077433</v>
      </c>
      <c r="Y1071">
        <v>0.88007075774748644</v>
      </c>
      <c r="Z1071">
        <v>0.90952592017740264</v>
      </c>
      <c r="AA1071">
        <v>1.4195787214353051</v>
      </c>
      <c r="AB1071">
        <v>0.95701033256295076</v>
      </c>
      <c r="AC1071">
        <v>0.74697410240354412</v>
      </c>
      <c r="AD1071">
        <v>2.012933683579551</v>
      </c>
      <c r="AE1071">
        <v>1.2570180149770549</v>
      </c>
      <c r="AF1071">
        <v>0.77250254133515817</v>
      </c>
      <c r="AG1071">
        <v>0.9233923905360375</v>
      </c>
      <c r="AH1071" t="s">
        <v>260</v>
      </c>
      <c r="AI1071" s="1">
        <v>43922</v>
      </c>
      <c r="AJ1071" t="s">
        <v>40</v>
      </c>
      <c r="AK1071">
        <v>14</v>
      </c>
    </row>
    <row r="1072" spans="1:37" x14ac:dyDescent="0.25">
      <c r="A1072">
        <v>43934</v>
      </c>
      <c r="B1072">
        <v>0.86152791043109034</v>
      </c>
      <c r="C1072">
        <v>0.45646224642318722</v>
      </c>
      <c r="D1072">
        <v>1.1889991379033951</v>
      </c>
      <c r="E1072">
        <v>0.84585767101902054</v>
      </c>
      <c r="F1072">
        <v>1.023761762680119</v>
      </c>
      <c r="G1072">
        <v>0.21711692311016759</v>
      </c>
      <c r="H1072">
        <v>0.13046442134467351</v>
      </c>
      <c r="I1072">
        <v>0.35735777489891579</v>
      </c>
      <c r="J1072">
        <v>0.8375813653813251</v>
      </c>
      <c r="K1072">
        <v>2.0066372077323611</v>
      </c>
      <c r="L1072">
        <v>0.86505957849383075</v>
      </c>
      <c r="M1072">
        <v>6.9408149960816692E-2</v>
      </c>
      <c r="N1072">
        <v>0.1512062956260754</v>
      </c>
      <c r="O1072">
        <v>4.0268005790859869</v>
      </c>
      <c r="P1072">
        <v>0.21920078855760419</v>
      </c>
      <c r="Q1072">
        <v>0.37710101632305892</v>
      </c>
      <c r="R1072">
        <v>0.32963225041311922</v>
      </c>
      <c r="S1072">
        <v>0.30825156401805159</v>
      </c>
      <c r="T1072">
        <v>0.38598869470842762</v>
      </c>
      <c r="U1072">
        <v>0.29653577934530878</v>
      </c>
      <c r="V1072">
        <v>0.74732725255690691</v>
      </c>
      <c r="W1072">
        <v>9.8638833166199091E-2</v>
      </c>
      <c r="X1072">
        <v>0.7040970453523816</v>
      </c>
      <c r="Y1072">
        <v>0.1138313606887007</v>
      </c>
      <c r="Z1072">
        <v>0.79783937874733679</v>
      </c>
      <c r="AA1072">
        <v>0.56798646356292171</v>
      </c>
      <c r="AB1072">
        <v>0.96792201180075277</v>
      </c>
      <c r="AC1072">
        <v>0.37507386386864838</v>
      </c>
      <c r="AD1072">
        <v>0.82909834122527215</v>
      </c>
      <c r="AE1072">
        <v>0.91740727135008415</v>
      </c>
      <c r="AF1072">
        <v>0.73130776597374503</v>
      </c>
      <c r="AG1072">
        <v>0.58694514026279554</v>
      </c>
      <c r="AH1072" t="s">
        <v>260</v>
      </c>
      <c r="AI1072" s="1">
        <v>43922</v>
      </c>
      <c r="AJ1072" t="s">
        <v>41</v>
      </c>
      <c r="AK1072">
        <v>13</v>
      </c>
    </row>
    <row r="1073" spans="1:37" x14ac:dyDescent="0.25">
      <c r="A1073">
        <v>43931</v>
      </c>
      <c r="B1073">
        <v>0.78341011094516799</v>
      </c>
      <c r="C1073">
        <v>6.8236145061491412E-4</v>
      </c>
      <c r="D1073">
        <v>0</v>
      </c>
      <c r="E1073">
        <v>0.72601200095892304</v>
      </c>
      <c r="F1073">
        <v>0.17371807877644771</v>
      </c>
      <c r="G1073">
        <v>0.8728097618292926</v>
      </c>
      <c r="H1073">
        <v>0.10600230876900581</v>
      </c>
      <c r="I1073">
        <v>0.41528702785504668</v>
      </c>
      <c r="J1073">
        <v>0.55438417639807236</v>
      </c>
      <c r="K1073">
        <v>2.3473986042630629E-3</v>
      </c>
      <c r="L1073">
        <v>3.1106429832520992</v>
      </c>
      <c r="M1073">
        <v>2.648016743371354E-2</v>
      </c>
      <c r="N1073">
        <v>0.68612667889710199</v>
      </c>
      <c r="O1073">
        <v>1.2475490083808609</v>
      </c>
      <c r="P1073">
        <v>8.7682089052805195E-2</v>
      </c>
      <c r="Q1073">
        <v>5.1761902279686023E-2</v>
      </c>
      <c r="R1073">
        <v>5.7403544956193521E-2</v>
      </c>
      <c r="S1073">
        <v>0.10667813718925551</v>
      </c>
      <c r="T1073">
        <v>0.40299528586695732</v>
      </c>
      <c r="U1073">
        <v>1.873895821899942E-4</v>
      </c>
      <c r="V1073">
        <v>0.70239478874189387</v>
      </c>
      <c r="W1073">
        <v>2.7145004504752691E-2</v>
      </c>
      <c r="X1073">
        <v>0.51705105718053712</v>
      </c>
      <c r="Y1073">
        <v>7.6228480247678726E-2</v>
      </c>
      <c r="Z1073">
        <v>0.72214699196227827</v>
      </c>
      <c r="AA1073">
        <v>0.43348234814559072</v>
      </c>
      <c r="AB1073">
        <v>0.42026904142912719</v>
      </c>
      <c r="AC1073">
        <v>0.40163633420464362</v>
      </c>
      <c r="AD1073">
        <v>0.41377197713275621</v>
      </c>
      <c r="AE1073">
        <v>0.52765784586373965</v>
      </c>
      <c r="AF1073">
        <v>0.44505485735915079</v>
      </c>
      <c r="AG1073">
        <v>0.8700229416555666</v>
      </c>
      <c r="AH1073" t="s">
        <v>261</v>
      </c>
      <c r="AI1073" s="1">
        <v>43922</v>
      </c>
      <c r="AJ1073" t="s">
        <v>43</v>
      </c>
      <c r="AK1073">
        <v>10</v>
      </c>
    </row>
    <row r="1074" spans="1:37" x14ac:dyDescent="0.25">
      <c r="A1074">
        <v>43930</v>
      </c>
      <c r="B1074">
        <v>1.5667292496364451</v>
      </c>
      <c r="C1074">
        <v>0.27884009627891848</v>
      </c>
      <c r="D1074">
        <v>0.12808582445549471</v>
      </c>
      <c r="E1074">
        <v>1.1180593746480689</v>
      </c>
      <c r="F1074">
        <v>0.76533907303930415</v>
      </c>
      <c r="G1074">
        <v>2.3294627494438811</v>
      </c>
      <c r="H1074">
        <v>0.99869857220316804</v>
      </c>
      <c r="I1074">
        <v>0.37623764331963311</v>
      </c>
      <c r="J1074">
        <v>4.8399216843941923</v>
      </c>
      <c r="K1074">
        <v>1.698631342605589</v>
      </c>
      <c r="L1074">
        <v>1.580681937351224</v>
      </c>
      <c r="M1074">
        <v>0.80378112776909327</v>
      </c>
      <c r="N1074">
        <v>0.89954071104224331</v>
      </c>
      <c r="O1074">
        <v>1.7203799925129191</v>
      </c>
      <c r="P1074">
        <v>1.586548834518037</v>
      </c>
      <c r="Q1074">
        <v>0.15238641971832509</v>
      </c>
      <c r="R1074">
        <v>0.1292724665293643</v>
      </c>
      <c r="S1074">
        <v>0.58985294484072071</v>
      </c>
      <c r="T1074">
        <v>2.2429607301567671</v>
      </c>
      <c r="U1074">
        <v>8.5624461345088373E-2</v>
      </c>
      <c r="V1074">
        <v>0.8752879977674336</v>
      </c>
      <c r="W1074">
        <v>0.63113404602571821</v>
      </c>
      <c r="X1074">
        <v>1.3493770971996739</v>
      </c>
      <c r="Y1074">
        <v>6.8625985291925359E-2</v>
      </c>
      <c r="Z1074">
        <v>1.634283004009532</v>
      </c>
      <c r="AA1074">
        <v>1.342675966125213</v>
      </c>
      <c r="AB1074">
        <v>1.139029903166739</v>
      </c>
      <c r="AC1074">
        <v>0.51817906046674023</v>
      </c>
      <c r="AD1074">
        <v>0.89472602000086343</v>
      </c>
      <c r="AE1074">
        <v>1.517091419159138</v>
      </c>
      <c r="AF1074">
        <v>1.4144084317549031</v>
      </c>
      <c r="AG1074">
        <v>0.9261609352072262</v>
      </c>
      <c r="AH1074" t="s">
        <v>261</v>
      </c>
      <c r="AI1074" s="1">
        <v>43922</v>
      </c>
      <c r="AJ1074" t="s">
        <v>38</v>
      </c>
      <c r="AK1074">
        <v>9</v>
      </c>
    </row>
    <row r="1075" spans="1:37" x14ac:dyDescent="0.25">
      <c r="A1075">
        <v>43929</v>
      </c>
      <c r="B1075">
        <v>1.25789016255927</v>
      </c>
      <c r="C1075">
        <v>0.92034960694753387</v>
      </c>
      <c r="D1075">
        <v>9.4205508298024737E-2</v>
      </c>
      <c r="E1075">
        <v>1.2508338020832011</v>
      </c>
      <c r="F1075">
        <v>0.98429424209422589</v>
      </c>
      <c r="G1075">
        <v>0.2352079959950239</v>
      </c>
      <c r="H1075">
        <v>1.1718968896851081</v>
      </c>
      <c r="I1075">
        <v>0.49037680901751229</v>
      </c>
      <c r="J1075">
        <v>0.81284322212164073</v>
      </c>
      <c r="K1075">
        <v>1.8659618581824611</v>
      </c>
      <c r="L1075">
        <v>0.39040986128874389</v>
      </c>
      <c r="M1075">
        <v>0.2215580785506587</v>
      </c>
      <c r="N1075">
        <v>2.6018767856289511</v>
      </c>
      <c r="O1075">
        <v>0.50783562932522763</v>
      </c>
      <c r="P1075">
        <v>1.5339140996327969E-2</v>
      </c>
      <c r="Q1075">
        <v>0.22489887937116301</v>
      </c>
      <c r="R1075">
        <v>5.6976954463248609E-2</v>
      </c>
      <c r="S1075">
        <v>0.58111391663350331</v>
      </c>
      <c r="T1075">
        <v>0.63816172168459817</v>
      </c>
      <c r="U1075">
        <v>9.235576931410602</v>
      </c>
      <c r="V1075">
        <v>0.77078900104567483</v>
      </c>
      <c r="W1075">
        <v>0.20055487206748029</v>
      </c>
      <c r="X1075">
        <v>0.1037959586522353</v>
      </c>
      <c r="Y1075">
        <v>0.14264866302842141</v>
      </c>
      <c r="Z1075">
        <v>0.8841859637506797</v>
      </c>
      <c r="AA1075">
        <v>1.736476121181757</v>
      </c>
      <c r="AB1075">
        <v>0.87447211214759057</v>
      </c>
      <c r="AC1075">
        <v>0.30232476029189498</v>
      </c>
      <c r="AD1075">
        <v>0.74468623578443416</v>
      </c>
      <c r="AE1075">
        <v>1.7707760969785691</v>
      </c>
      <c r="AF1075">
        <v>0.57742472721772187</v>
      </c>
      <c r="AG1075">
        <v>1.18899946952819</v>
      </c>
      <c r="AH1075" t="s">
        <v>261</v>
      </c>
      <c r="AI1075" s="1">
        <v>43922</v>
      </c>
      <c r="AJ1075" t="s">
        <v>39</v>
      </c>
      <c r="AK1075">
        <v>8</v>
      </c>
    </row>
    <row r="1076" spans="1:37" x14ac:dyDescent="0.25">
      <c r="A1076">
        <v>43928</v>
      </c>
      <c r="B1076">
        <v>1.517535550358065</v>
      </c>
      <c r="C1076">
        <v>11.44253534403734</v>
      </c>
      <c r="D1076">
        <v>0.75404899007205317</v>
      </c>
      <c r="E1076">
        <v>1.3014464453037651</v>
      </c>
      <c r="F1076">
        <v>4.0981822028595363E-2</v>
      </c>
      <c r="G1076">
        <v>1.3617538379850129</v>
      </c>
      <c r="H1076">
        <v>0.81444030781367149</v>
      </c>
      <c r="I1076">
        <v>0.61070844459287421</v>
      </c>
      <c r="J1076">
        <v>1.648344161419689</v>
      </c>
      <c r="K1076">
        <v>0.3267527652404737</v>
      </c>
      <c r="L1076">
        <v>0.36143051470508453</v>
      </c>
      <c r="M1076">
        <v>0.32000107441906789</v>
      </c>
      <c r="N1076">
        <v>1.1772025269688471</v>
      </c>
      <c r="O1076">
        <v>0.53679951896433964</v>
      </c>
      <c r="P1076">
        <v>1.198875379882162E-3</v>
      </c>
      <c r="Q1076">
        <v>0.20442802636014909</v>
      </c>
      <c r="R1076">
        <v>0.23189904647847831</v>
      </c>
      <c r="S1076">
        <v>1.0452688891085169</v>
      </c>
      <c r="T1076">
        <v>1.966959439712616</v>
      </c>
      <c r="U1076">
        <v>9.4846620099727463</v>
      </c>
      <c r="V1076">
        <v>0.13370954281196951</v>
      </c>
      <c r="W1076">
        <v>0.52366841680381881</v>
      </c>
      <c r="X1076">
        <v>0.21927631860830901</v>
      </c>
      <c r="Y1076">
        <v>1.1695023369658031</v>
      </c>
      <c r="Z1076">
        <v>1.5824013091189779</v>
      </c>
      <c r="AA1076">
        <v>1.6442581011813711</v>
      </c>
      <c r="AB1076">
        <v>0.69124876131286517</v>
      </c>
      <c r="AC1076">
        <v>0.72617115942918231</v>
      </c>
      <c r="AD1076">
        <v>2.234416788718022</v>
      </c>
      <c r="AE1076">
        <v>1.528873674600169</v>
      </c>
      <c r="AF1076">
        <v>1.2241371648546779</v>
      </c>
      <c r="AG1076">
        <v>0.80408629085502403</v>
      </c>
      <c r="AH1076" t="s">
        <v>261</v>
      </c>
      <c r="AI1076" s="1">
        <v>43922</v>
      </c>
      <c r="AJ1076" t="s">
        <v>40</v>
      </c>
      <c r="AK1076">
        <v>7</v>
      </c>
    </row>
    <row r="1077" spans="1:37" x14ac:dyDescent="0.25">
      <c r="A1077">
        <v>43927</v>
      </c>
      <c r="C1077">
        <v>0.45755329711659692</v>
      </c>
      <c r="D1077">
        <v>1.856138030530543</v>
      </c>
      <c r="E1077">
        <v>4.329785942006473</v>
      </c>
      <c r="F1077">
        <v>1.553511918498754</v>
      </c>
      <c r="G1077">
        <v>2.174255182978984</v>
      </c>
      <c r="H1077">
        <v>4.3082768030325456</v>
      </c>
      <c r="I1077">
        <v>2.669890162386261</v>
      </c>
      <c r="J1077">
        <v>6.0567577774310521</v>
      </c>
      <c r="K1077">
        <v>8.3659857825900641</v>
      </c>
      <c r="L1077">
        <v>4.333886025915386</v>
      </c>
      <c r="M1077">
        <v>6.2122430884994211</v>
      </c>
      <c r="N1077">
        <v>3.1234285846897238</v>
      </c>
      <c r="O1077">
        <v>14.14290657033418</v>
      </c>
      <c r="P1077">
        <v>1.987421801635237</v>
      </c>
      <c r="Q1077">
        <v>2.937816965463262</v>
      </c>
      <c r="S1077">
        <v>1.641047261944961</v>
      </c>
      <c r="T1077">
        <v>3.484649852028133</v>
      </c>
      <c r="U1077">
        <v>6.0847078265606216</v>
      </c>
      <c r="V1077">
        <v>4.2008550759593168</v>
      </c>
      <c r="W1077">
        <v>0.29677863451095299</v>
      </c>
      <c r="X1077">
        <v>1.729445832844869</v>
      </c>
      <c r="Y1077">
        <v>1.377615944259206</v>
      </c>
      <c r="AA1077">
        <v>4.207289333518097</v>
      </c>
      <c r="AB1077">
        <v>5.8839461838387059</v>
      </c>
      <c r="AC1077">
        <v>3.4080277015618701</v>
      </c>
      <c r="AD1077">
        <v>8.0637372143799499</v>
      </c>
      <c r="AE1077">
        <v>5.0154562634808997</v>
      </c>
      <c r="AG1077">
        <v>2.9708121112609311</v>
      </c>
      <c r="AH1077" t="s">
        <v>261</v>
      </c>
      <c r="AI1077" s="1">
        <v>43922</v>
      </c>
      <c r="AJ1077" t="s">
        <v>41</v>
      </c>
      <c r="AK1077">
        <v>6</v>
      </c>
    </row>
    <row r="1078" spans="1:37" x14ac:dyDescent="0.25">
      <c r="A1078">
        <v>43924</v>
      </c>
      <c r="B1078">
        <v>2.7506314978909661</v>
      </c>
      <c r="C1078">
        <v>3.5902546589356019</v>
      </c>
      <c r="D1078">
        <v>0.21248968719743619</v>
      </c>
      <c r="E1078">
        <v>1.2616120579812511</v>
      </c>
      <c r="F1078">
        <v>0.76353760008985949</v>
      </c>
      <c r="G1078">
        <v>1.459499392790526</v>
      </c>
      <c r="H1078">
        <v>2.702358760188508</v>
      </c>
      <c r="I1078">
        <v>8.0536705248910394</v>
      </c>
      <c r="J1078">
        <v>6.619334165531189</v>
      </c>
      <c r="K1078">
        <v>2.2188457342540779</v>
      </c>
      <c r="L1078">
        <v>0.48904817359928532</v>
      </c>
      <c r="M1078">
        <v>1.8869865824986269</v>
      </c>
      <c r="N1078">
        <v>1.498453598808057</v>
      </c>
      <c r="O1078">
        <v>3.2502017781726118</v>
      </c>
      <c r="P1078">
        <v>1.180509352867104</v>
      </c>
      <c r="Q1078">
        <v>0.5055021737840445</v>
      </c>
      <c r="R1078">
        <v>0.10794709716648419</v>
      </c>
      <c r="S1078">
        <v>1.835548254947611</v>
      </c>
      <c r="T1078">
        <v>1.263459958743911</v>
      </c>
      <c r="U1078">
        <v>3.6446330213700842</v>
      </c>
      <c r="V1078">
        <v>5.3224133567120129</v>
      </c>
      <c r="W1078">
        <v>0.17620810147432861</v>
      </c>
      <c r="X1078">
        <v>1.645062108085211</v>
      </c>
      <c r="Y1078">
        <v>5.8934683672057844</v>
      </c>
      <c r="Z1078">
        <v>1.654884940624161</v>
      </c>
      <c r="AA1078">
        <v>3.6908383410731931</v>
      </c>
      <c r="AB1078">
        <v>1.9203339227553899</v>
      </c>
      <c r="AC1078">
        <v>2.585786292294868</v>
      </c>
      <c r="AD1078">
        <v>2.3818763609004372</v>
      </c>
      <c r="AE1078">
        <v>2.1904418710579008</v>
      </c>
      <c r="AF1078">
        <v>2.0654397635212201</v>
      </c>
      <c r="AG1078">
        <v>2.3552503766431769</v>
      </c>
      <c r="AH1078" t="s">
        <v>262</v>
      </c>
      <c r="AI1078" s="1">
        <v>43922</v>
      </c>
      <c r="AJ1078" t="s">
        <v>43</v>
      </c>
      <c r="AK1078">
        <v>3</v>
      </c>
    </row>
    <row r="1079" spans="1:37" x14ac:dyDescent="0.25">
      <c r="A1079">
        <v>43922</v>
      </c>
      <c r="B1079">
        <v>2.0549437443583818</v>
      </c>
      <c r="C1079">
        <v>1.079234167456399</v>
      </c>
      <c r="D1079">
        <v>0.76081014408524694</v>
      </c>
      <c r="E1079">
        <v>1.7644137106897111</v>
      </c>
      <c r="F1079">
        <v>1.619843695879881</v>
      </c>
      <c r="G1079">
        <v>0.63896292025511703</v>
      </c>
      <c r="H1079">
        <v>0.43593367755555112</v>
      </c>
      <c r="I1079">
        <v>0.40668253889199429</v>
      </c>
      <c r="J1079">
        <v>2.6010086234807481</v>
      </c>
      <c r="K1079">
        <v>0.45512008028605883</v>
      </c>
      <c r="L1079">
        <v>2.9532132732272478</v>
      </c>
      <c r="M1079">
        <v>0.34640370603349141</v>
      </c>
      <c r="N1079">
        <v>1.486239157173608</v>
      </c>
      <c r="O1079">
        <v>1.6281893985339431</v>
      </c>
      <c r="P1079">
        <v>0.80020161442208626</v>
      </c>
      <c r="Q1079">
        <v>1.1505973503572069</v>
      </c>
      <c r="R1079">
        <v>1.581038204064084</v>
      </c>
      <c r="S1079">
        <v>0.50307151610645595</v>
      </c>
      <c r="T1079">
        <v>0.56360937404084765</v>
      </c>
      <c r="U1079">
        <v>0.61305138138676984</v>
      </c>
      <c r="V1079">
        <v>0.1567301377443254</v>
      </c>
      <c r="W1079">
        <v>4.7787318687438436</v>
      </c>
      <c r="X1079">
        <v>1.0766957384831819</v>
      </c>
      <c r="Y1079">
        <v>0.20285699541894109</v>
      </c>
      <c r="Z1079">
        <v>1.62256275964652</v>
      </c>
      <c r="AA1079">
        <v>1.392123858598463</v>
      </c>
      <c r="AB1079">
        <v>1.459205932799257</v>
      </c>
      <c r="AC1079">
        <v>0.75008159110119532</v>
      </c>
      <c r="AD1079">
        <v>1.0540960620168811</v>
      </c>
      <c r="AE1079">
        <v>1.563623435196692</v>
      </c>
      <c r="AF1079">
        <v>1.983322851472817</v>
      </c>
      <c r="AG1079">
        <v>1.053116161876992</v>
      </c>
      <c r="AH1079" t="s">
        <v>262</v>
      </c>
      <c r="AI1079" s="1">
        <v>43922</v>
      </c>
      <c r="AJ1079" t="s">
        <v>39</v>
      </c>
      <c r="AK1079">
        <v>1</v>
      </c>
    </row>
    <row r="1080" spans="1:37" x14ac:dyDescent="0.25">
      <c r="A1080">
        <v>43921</v>
      </c>
      <c r="B1080">
        <v>0.31926670966601162</v>
      </c>
      <c r="C1080">
        <v>0.34803920738488842</v>
      </c>
      <c r="D1080">
        <v>1.187228960098051</v>
      </c>
      <c r="E1080">
        <v>0.1638816407856086</v>
      </c>
      <c r="F1080">
        <v>0.52516564756751061</v>
      </c>
      <c r="G1080">
        <v>0.13153882108869369</v>
      </c>
      <c r="H1080">
        <v>3.3407409478628913E-2</v>
      </c>
      <c r="I1080">
        <v>0.68000043654959041</v>
      </c>
      <c r="J1080">
        <v>1.949343394019602E-3</v>
      </c>
      <c r="K1080">
        <v>0.1109018947518767</v>
      </c>
      <c r="L1080">
        <v>1.9667426832063802E-2</v>
      </c>
      <c r="M1080">
        <v>1.6063008082971651E-2</v>
      </c>
      <c r="N1080">
        <v>0.43163140525432048</v>
      </c>
      <c r="O1080">
        <v>0.49020313015798012</v>
      </c>
      <c r="P1080">
        <v>0.19420760867834791</v>
      </c>
      <c r="Q1080">
        <v>2.235683337066283E-2</v>
      </c>
      <c r="R1080">
        <v>7.1629279937885246E-2</v>
      </c>
      <c r="S1080">
        <v>0.14058362006261321</v>
      </c>
      <c r="T1080">
        <v>1.9925939971449601E-2</v>
      </c>
      <c r="U1080">
        <v>2.1404075729550532E-3</v>
      </c>
      <c r="V1080">
        <v>0.12716390698532659</v>
      </c>
      <c r="W1080">
        <v>0.57170543882943692</v>
      </c>
      <c r="X1080">
        <v>0.18669230435987449</v>
      </c>
      <c r="Y1080">
        <v>1.4352028534416699E-2</v>
      </c>
      <c r="Z1080">
        <v>0.26712631624990579</v>
      </c>
      <c r="AA1080">
        <v>0.38546189285408028</v>
      </c>
      <c r="AB1080">
        <v>0.13135556496962469</v>
      </c>
      <c r="AC1080">
        <v>0.110956621762774</v>
      </c>
      <c r="AD1080">
        <v>4.7114123478348688E-2</v>
      </c>
      <c r="AE1080">
        <v>0.17112002040782351</v>
      </c>
      <c r="AF1080">
        <v>0.32837899018020128</v>
      </c>
      <c r="AG1080">
        <v>0.27949039812846271</v>
      </c>
      <c r="AH1080" t="s">
        <v>262</v>
      </c>
      <c r="AI1080" s="1">
        <v>43891</v>
      </c>
      <c r="AJ1080" t="s">
        <v>40</v>
      </c>
      <c r="AK1080">
        <v>31</v>
      </c>
    </row>
    <row r="1081" spans="1:37" x14ac:dyDescent="0.25">
      <c r="A1081">
        <v>43920</v>
      </c>
      <c r="B1081">
        <v>0.11868940101816999</v>
      </c>
      <c r="C1081">
        <v>0</v>
      </c>
      <c r="D1081">
        <v>0.2019099291830827</v>
      </c>
      <c r="E1081">
        <v>6.9575765862251698E-2</v>
      </c>
      <c r="F1081">
        <v>0.24527300287014381</v>
      </c>
      <c r="G1081">
        <v>8.4479918738873255E-2</v>
      </c>
      <c r="H1081">
        <v>0.18967631698058951</v>
      </c>
      <c r="I1081">
        <v>0.11143473264829031</v>
      </c>
      <c r="J1081">
        <v>1.201773464031709E-2</v>
      </c>
      <c r="K1081">
        <v>1.51628104960898E-2</v>
      </c>
      <c r="L1081">
        <v>4.1451510669330748E-2</v>
      </c>
      <c r="M1081">
        <v>3.669194691156423E-2</v>
      </c>
      <c r="N1081">
        <v>7.7180403834521336E-2</v>
      </c>
      <c r="O1081">
        <v>0.34674359583448472</v>
      </c>
      <c r="P1081">
        <v>4.3403761498579378E-2</v>
      </c>
      <c r="Q1081">
        <v>6.485052414339261E-2</v>
      </c>
      <c r="R1081">
        <v>0.25893551960953581</v>
      </c>
      <c r="S1081">
        <v>0.36922140724781782</v>
      </c>
      <c r="T1081">
        <v>0.1578137935439464</v>
      </c>
      <c r="U1081">
        <v>2.9969552700238669E-3</v>
      </c>
      <c r="V1081">
        <v>0.28767729006266329</v>
      </c>
      <c r="W1081">
        <v>0.4019301178766706</v>
      </c>
      <c r="X1081">
        <v>9.9360085063727108E-2</v>
      </c>
      <c r="Y1081">
        <v>2.2206673015401052E-2</v>
      </c>
      <c r="Z1081">
        <v>0.10981173653138861</v>
      </c>
      <c r="AA1081">
        <v>5.1976561751305148E-2</v>
      </c>
      <c r="AB1081">
        <v>0.2309127713666313</v>
      </c>
      <c r="AC1081">
        <v>5.1565795513645082E-2</v>
      </c>
      <c r="AD1081">
        <v>0.13460792451758871</v>
      </c>
      <c r="AE1081">
        <v>0.2102452632068128</v>
      </c>
      <c r="AF1081">
        <v>9.3211845438934265E-2</v>
      </c>
      <c r="AG1081">
        <v>8.4158747894171035E-2</v>
      </c>
      <c r="AH1081" t="s">
        <v>262</v>
      </c>
      <c r="AI1081" s="1">
        <v>43891</v>
      </c>
      <c r="AJ1081" t="s">
        <v>41</v>
      </c>
      <c r="AK1081">
        <v>30</v>
      </c>
    </row>
    <row r="1082" spans="1:37" x14ac:dyDescent="0.25">
      <c r="A1082">
        <v>43917</v>
      </c>
      <c r="B1082">
        <v>0.58876060344084558</v>
      </c>
      <c r="C1082">
        <v>3.4762055660446362E-4</v>
      </c>
      <c r="D1082">
        <v>0.91298073542112257</v>
      </c>
      <c r="E1082">
        <v>0.62912967707016543</v>
      </c>
      <c r="F1082">
        <v>2.0470150660777311E-2</v>
      </c>
      <c r="G1082">
        <v>6.2133638224326777E-2</v>
      </c>
      <c r="H1082">
        <v>4.985736616655112E-2</v>
      </c>
      <c r="I1082">
        <v>5.4694741056725456E-3</v>
      </c>
      <c r="J1082">
        <v>7.6425350152025014E-3</v>
      </c>
      <c r="K1082">
        <v>0.19233196716455811</v>
      </c>
      <c r="L1082">
        <v>1.2330534123380561</v>
      </c>
      <c r="M1082">
        <v>9.8930139741081474E-3</v>
      </c>
      <c r="N1082">
        <v>0.1916896754208324</v>
      </c>
      <c r="O1082">
        <v>4.1501233683233517E-2</v>
      </c>
      <c r="P1082">
        <v>4.1880652172630123E-2</v>
      </c>
      <c r="Q1082">
        <v>9.9186526722775725E-2</v>
      </c>
      <c r="R1082">
        <v>3.3078973833997521E-4</v>
      </c>
      <c r="S1082">
        <v>6.0873921880980529E-2</v>
      </c>
      <c r="T1082">
        <v>0.37036884152622879</v>
      </c>
      <c r="U1082">
        <v>8.6735341039252816E-5</v>
      </c>
      <c r="V1082">
        <v>2.0319984120992559E-2</v>
      </c>
      <c r="W1082">
        <v>0.1034164582627385</v>
      </c>
      <c r="X1082">
        <v>0.1142287725442817</v>
      </c>
      <c r="Y1082">
        <v>3.504725391819538E-3</v>
      </c>
      <c r="Z1082">
        <v>0.6558292017946673</v>
      </c>
      <c r="AA1082">
        <v>0.1201813321942523</v>
      </c>
      <c r="AB1082">
        <v>0.15628529617962239</v>
      </c>
      <c r="AC1082">
        <v>0.27353298992385788</v>
      </c>
      <c r="AD1082">
        <v>0.16664624099140901</v>
      </c>
      <c r="AE1082">
        <v>0.1051349575665184</v>
      </c>
      <c r="AF1082">
        <v>0.18680256212766011</v>
      </c>
      <c r="AG1082">
        <v>1.8062955117433801</v>
      </c>
      <c r="AH1082" t="s">
        <v>263</v>
      </c>
      <c r="AI1082" s="1">
        <v>43891</v>
      </c>
      <c r="AJ1082" t="s">
        <v>43</v>
      </c>
      <c r="AK1082">
        <v>27</v>
      </c>
    </row>
    <row r="1083" spans="1:37" x14ac:dyDescent="0.25">
      <c r="A1083">
        <v>43916</v>
      </c>
      <c r="B1083">
        <v>0.25644123758827181</v>
      </c>
      <c r="C1083">
        <v>1.12099316699851E-2</v>
      </c>
      <c r="D1083">
        <v>1.602716358422958</v>
      </c>
      <c r="E1083">
        <v>0.70578054442571636</v>
      </c>
      <c r="F1083">
        <v>0.1150864008663148</v>
      </c>
      <c r="G1083">
        <v>5.2190644608695533E-2</v>
      </c>
      <c r="H1083">
        <v>2.0519436509528269E-2</v>
      </c>
      <c r="I1083">
        <v>0.1170192901515214</v>
      </c>
      <c r="J1083">
        <v>4.1946236206532716E-3</v>
      </c>
      <c r="K1083">
        <v>0.20294424678930029</v>
      </c>
      <c r="L1083">
        <v>1.986133222648123</v>
      </c>
      <c r="M1083">
        <v>1.0193008324652111E-2</v>
      </c>
      <c r="N1083">
        <v>8.9870393162692713E-2</v>
      </c>
      <c r="O1083">
        <v>4.6297011101742933E-3</v>
      </c>
      <c r="P1083">
        <v>0.13092383940401761</v>
      </c>
      <c r="Q1083">
        <v>2.6148073668611889E-2</v>
      </c>
      <c r="R1083">
        <v>0.2245603084162047</v>
      </c>
      <c r="S1083">
        <v>0.10241508886271219</v>
      </c>
      <c r="T1083">
        <v>0.31844710817980598</v>
      </c>
      <c r="U1083">
        <v>0.25134787288260729</v>
      </c>
      <c r="V1083">
        <v>8.4598516156516677E-3</v>
      </c>
      <c r="W1083">
        <v>2.1718850113924739E-2</v>
      </c>
      <c r="X1083">
        <v>0.1129488795224682</v>
      </c>
      <c r="Y1083">
        <v>6.6643881633867991E-4</v>
      </c>
      <c r="Z1083">
        <v>0.34277580828965731</v>
      </c>
      <c r="AA1083">
        <v>0.12353041357895039</v>
      </c>
      <c r="AB1083">
        <v>0.1066632009225601</v>
      </c>
      <c r="AC1083">
        <v>0.33403126309555331</v>
      </c>
      <c r="AD1083">
        <v>0.39766032999481049</v>
      </c>
      <c r="AE1083">
        <v>0.18898686808264931</v>
      </c>
      <c r="AF1083">
        <v>0.14272940179286361</v>
      </c>
      <c r="AG1083">
        <v>0.54415284283428311</v>
      </c>
      <c r="AH1083" t="s">
        <v>263</v>
      </c>
      <c r="AI1083" s="1">
        <v>43891</v>
      </c>
      <c r="AJ1083" t="s">
        <v>38</v>
      </c>
      <c r="AK1083">
        <v>26</v>
      </c>
    </row>
    <row r="1084" spans="1:37" x14ac:dyDescent="0.25">
      <c r="A1084">
        <v>43915</v>
      </c>
      <c r="B1084">
        <v>1.5022914685151321</v>
      </c>
      <c r="C1084">
        <v>1.508232028566866</v>
      </c>
      <c r="D1084">
        <v>1.5323526762573521</v>
      </c>
      <c r="E1084">
        <v>1.415484070152762</v>
      </c>
      <c r="F1084">
        <v>1.749909877250861</v>
      </c>
      <c r="G1084">
        <v>0.9811275261618031</v>
      </c>
      <c r="H1084">
        <v>7.647866825037422</v>
      </c>
      <c r="I1084">
        <v>1.3576080010419569</v>
      </c>
      <c r="J1084">
        <v>0.19830155490125129</v>
      </c>
      <c r="K1084">
        <v>5.4692462683622951</v>
      </c>
      <c r="L1084">
        <v>2.8671324244570831</v>
      </c>
      <c r="M1084">
        <v>0.9386845275916933</v>
      </c>
      <c r="N1084">
        <v>0.97988564362537778</v>
      </c>
      <c r="O1084">
        <v>1.637662519200046</v>
      </c>
      <c r="P1084">
        <v>0.28092114445203881</v>
      </c>
      <c r="Q1084">
        <v>0.70677556816650555</v>
      </c>
      <c r="R1084">
        <v>7.7198730722759831E-2</v>
      </c>
      <c r="S1084">
        <v>0.41434709853745327</v>
      </c>
      <c r="T1084">
        <v>1.4154035497641291</v>
      </c>
      <c r="U1084">
        <v>0.42397020920798151</v>
      </c>
      <c r="V1084">
        <v>0.84504524164657058</v>
      </c>
      <c r="W1084">
        <v>0.51927029352132414</v>
      </c>
      <c r="X1084">
        <v>0.80100071807733353</v>
      </c>
      <c r="Y1084">
        <v>0.61905315875510381</v>
      </c>
      <c r="Z1084">
        <v>1.1852136694615121</v>
      </c>
      <c r="AA1084">
        <v>1.2598842843448399</v>
      </c>
      <c r="AB1084">
        <v>1.8023601864167089</v>
      </c>
      <c r="AC1084">
        <v>1.316798203801322</v>
      </c>
      <c r="AD1084">
        <v>3.542682576802636</v>
      </c>
      <c r="AE1084">
        <v>1.2518068375977189</v>
      </c>
      <c r="AF1084">
        <v>1.227687304440952</v>
      </c>
      <c r="AG1084">
        <v>1.167241198366525</v>
      </c>
      <c r="AH1084" t="s">
        <v>263</v>
      </c>
      <c r="AI1084" s="1">
        <v>43891</v>
      </c>
      <c r="AJ1084" t="s">
        <v>39</v>
      </c>
      <c r="AK1084">
        <v>25</v>
      </c>
    </row>
    <row r="1085" spans="1:37" x14ac:dyDescent="0.25">
      <c r="A1085">
        <v>43914</v>
      </c>
      <c r="B1085">
        <v>0.61059401924302092</v>
      </c>
      <c r="C1085">
        <v>6.4939843165200406E-2</v>
      </c>
      <c r="D1085">
        <v>0.53552923312116918</v>
      </c>
      <c r="E1085">
        <v>0.50171821780392523</v>
      </c>
      <c r="F1085">
        <v>0.20521328406480779</v>
      </c>
      <c r="G1085">
        <v>0.2434707456562257</v>
      </c>
      <c r="H1085">
        <v>0.36691168963782628</v>
      </c>
      <c r="I1085">
        <v>0.63695314907031253</v>
      </c>
      <c r="J1085">
        <v>0.56194498678398508</v>
      </c>
      <c r="K1085">
        <v>0.50622590912027243</v>
      </c>
      <c r="L1085">
        <v>0.32475046392513829</v>
      </c>
      <c r="M1085">
        <v>0.25129802911857052</v>
      </c>
      <c r="N1085">
        <v>0.3191510436450074</v>
      </c>
      <c r="O1085">
        <v>0.21483729521542649</v>
      </c>
      <c r="P1085">
        <v>0.3045890020379331</v>
      </c>
      <c r="Q1085">
        <v>0.20001180851758871</v>
      </c>
      <c r="R1085">
        <v>0.20168381859969281</v>
      </c>
      <c r="S1085">
        <v>3.5000139912461782E-3</v>
      </c>
      <c r="T1085">
        <v>0.51397749419530592</v>
      </c>
      <c r="U1085">
        <v>0.42418932528485581</v>
      </c>
      <c r="V1085">
        <v>0.51702677110476525</v>
      </c>
      <c r="W1085">
        <v>0.42896340565496321</v>
      </c>
      <c r="X1085">
        <v>6.0611774527092599E-2</v>
      </c>
      <c r="Y1085">
        <v>8.4518248877068658E-2</v>
      </c>
      <c r="Z1085">
        <v>0.39444791264002388</v>
      </c>
      <c r="AA1085">
        <v>0.56384920728364241</v>
      </c>
      <c r="AB1085">
        <v>0.40168241423529127</v>
      </c>
      <c r="AC1085">
        <v>0.28885547610228191</v>
      </c>
      <c r="AD1085">
        <v>0.57932180866703198</v>
      </c>
      <c r="AE1085">
        <v>0.4713320651737275</v>
      </c>
      <c r="AF1085">
        <v>0.49163363443611552</v>
      </c>
      <c r="AG1085">
        <v>0.15837013896024729</v>
      </c>
      <c r="AH1085" t="s">
        <v>263</v>
      </c>
      <c r="AI1085" s="1">
        <v>43891</v>
      </c>
      <c r="AJ1085" t="s">
        <v>40</v>
      </c>
      <c r="AK1085">
        <v>24</v>
      </c>
    </row>
    <row r="1086" spans="1:37" x14ac:dyDescent="0.25">
      <c r="A1086">
        <v>43913</v>
      </c>
      <c r="B1086">
        <v>8.5580400175331958E-2</v>
      </c>
      <c r="C1086">
        <v>5.3303522497014273E-4</v>
      </c>
      <c r="D1086">
        <v>2.2224829570763149</v>
      </c>
      <c r="E1086">
        <v>0.22305431900170761</v>
      </c>
      <c r="F1086">
        <v>0.30629258802804071</v>
      </c>
      <c r="G1086">
        <v>8.0168504566408574E-2</v>
      </c>
      <c r="H1086">
        <v>1.1199777440908901E-2</v>
      </c>
      <c r="I1086">
        <v>0.22571466184035621</v>
      </c>
      <c r="J1086">
        <v>0</v>
      </c>
      <c r="K1086">
        <v>1.237213312714304E-2</v>
      </c>
      <c r="L1086">
        <v>6.8276814115086849E-5</v>
      </c>
      <c r="M1086">
        <v>3.3057070831023189E-2</v>
      </c>
      <c r="N1086">
        <v>2.9144277430120909E-3</v>
      </c>
      <c r="O1086">
        <v>1.559041377606136E-2</v>
      </c>
      <c r="P1086">
        <v>2.0581594667760288E-3</v>
      </c>
      <c r="Q1086">
        <v>2.6978787827206349E-2</v>
      </c>
      <c r="R1086">
        <v>5.8925130863515363E-2</v>
      </c>
      <c r="S1086">
        <v>2.0055453879783691E-2</v>
      </c>
      <c r="T1086">
        <v>6.0824949940550252E-2</v>
      </c>
      <c r="U1086">
        <v>0</v>
      </c>
      <c r="V1086">
        <v>0</v>
      </c>
      <c r="W1086">
        <v>0.1458690606597238</v>
      </c>
      <c r="X1086">
        <v>3.4089549408416478E-2</v>
      </c>
      <c r="Y1086">
        <v>0.14759873859925041</v>
      </c>
      <c r="Z1086">
        <v>0.1228934207557429</v>
      </c>
      <c r="AA1086">
        <v>1.5341766884315209E-2</v>
      </c>
      <c r="AB1086">
        <v>4.6937642232413472E-2</v>
      </c>
      <c r="AC1086">
        <v>0.2257116916505805</v>
      </c>
      <c r="AD1086">
        <v>3.4193347219912983E-2</v>
      </c>
      <c r="AE1086">
        <v>5.9104760577577631E-2</v>
      </c>
      <c r="AF1086">
        <v>0.1389209869896256</v>
      </c>
      <c r="AG1086">
        <v>2.2622450539399409E-2</v>
      </c>
      <c r="AH1086" t="s">
        <v>263</v>
      </c>
      <c r="AI1086" s="1">
        <v>43891</v>
      </c>
      <c r="AJ1086" t="s">
        <v>41</v>
      </c>
      <c r="AK1086">
        <v>23</v>
      </c>
    </row>
    <row r="1087" spans="1:37" x14ac:dyDescent="0.25">
      <c r="A1087">
        <v>43910</v>
      </c>
      <c r="B1087">
        <v>0.56902507660028079</v>
      </c>
      <c r="C1087">
        <v>7.9049647275537843E-2</v>
      </c>
      <c r="D1087">
        <v>8.2737312198862892E-2</v>
      </c>
      <c r="E1087">
        <v>0.15097841037445239</v>
      </c>
      <c r="F1087">
        <v>7.4851084581220903E-2</v>
      </c>
      <c r="G1087">
        <v>0.140526253598696</v>
      </c>
      <c r="H1087">
        <v>5.1236925957626592E-2</v>
      </c>
      <c r="I1087">
        <v>5.6190594588343652</v>
      </c>
      <c r="J1087">
        <v>1.268318710542361</v>
      </c>
      <c r="K1087">
        <v>0.12482279006048271</v>
      </c>
      <c r="L1087">
        <v>0.90154994722670689</v>
      </c>
      <c r="M1087">
        <v>0.13649993598305599</v>
      </c>
      <c r="N1087">
        <v>0.1024923861434532</v>
      </c>
      <c r="O1087">
        <v>0.13831849428017079</v>
      </c>
      <c r="P1087">
        <v>0.10359282492509909</v>
      </c>
      <c r="Q1087">
        <v>0.1413930464962298</v>
      </c>
      <c r="R1087">
        <v>0.37353432273600079</v>
      </c>
      <c r="S1087">
        <v>5.1501144500493033E-5</v>
      </c>
      <c r="T1087">
        <v>0.23826694118113589</v>
      </c>
      <c r="U1087">
        <v>3.5563163048222733E-2</v>
      </c>
      <c r="V1087">
        <v>1.2773254652958139</v>
      </c>
      <c r="W1087">
        <v>0.23563855806822501</v>
      </c>
      <c r="X1087">
        <v>0.28816280776114173</v>
      </c>
      <c r="Y1087">
        <v>8.3405389491332763E-2</v>
      </c>
      <c r="Z1087">
        <v>0.25882925415400659</v>
      </c>
      <c r="AA1087">
        <v>0.68534807630042371</v>
      </c>
      <c r="AB1087">
        <v>0.30821044004403009</v>
      </c>
      <c r="AC1087">
        <v>0.21082726635493021</v>
      </c>
      <c r="AD1087">
        <v>9.8645686533502683E-2</v>
      </c>
      <c r="AE1087">
        <v>0.27082146209607161</v>
      </c>
      <c r="AF1087">
        <v>0.36078668006373787</v>
      </c>
      <c r="AG1087">
        <v>0.60334268617214348</v>
      </c>
      <c r="AH1087" t="s">
        <v>264</v>
      </c>
      <c r="AI1087" s="1">
        <v>43891</v>
      </c>
      <c r="AJ1087" t="s">
        <v>43</v>
      </c>
      <c r="AK1087">
        <v>20</v>
      </c>
    </row>
    <row r="1088" spans="1:37" x14ac:dyDescent="0.25">
      <c r="A1088">
        <v>43909</v>
      </c>
      <c r="B1088">
        <v>0.38009104074645877</v>
      </c>
      <c r="C1088">
        <v>7.0931938985560892E-3</v>
      </c>
      <c r="D1088">
        <v>1.2817939629603849</v>
      </c>
      <c r="E1088">
        <v>0.2072821512000626</v>
      </c>
      <c r="F1088">
        <v>0.50631736499566415</v>
      </c>
      <c r="G1088">
        <v>0.43285042323756578</v>
      </c>
      <c r="H1088">
        <v>4.5477465617511613E-2</v>
      </c>
      <c r="I1088">
        <v>0.15383559734057289</v>
      </c>
      <c r="J1088">
        <v>0.13767614130827141</v>
      </c>
      <c r="K1088">
        <v>5.4731201569627533E-2</v>
      </c>
      <c r="L1088">
        <v>9.3810667302200071E-2</v>
      </c>
      <c r="M1088">
        <v>5.4204901087772962E-2</v>
      </c>
      <c r="N1088">
        <v>5.0196564437206249E-2</v>
      </c>
      <c r="O1088">
        <v>0.17812088045465649</v>
      </c>
      <c r="P1088">
        <v>0.1223026492738878</v>
      </c>
      <c r="Q1088">
        <v>6.6449560447051512E-2</v>
      </c>
      <c r="R1088">
        <v>0</v>
      </c>
      <c r="S1088">
        <v>1.535846808594173E-2</v>
      </c>
      <c r="T1088">
        <v>0.78663760798011939</v>
      </c>
      <c r="U1088">
        <v>9.1402923630250932E-2</v>
      </c>
      <c r="V1088">
        <v>0.24654519674921649</v>
      </c>
      <c r="W1088">
        <v>0.22326766780738411</v>
      </c>
      <c r="X1088">
        <v>0.51446803477433423</v>
      </c>
      <c r="Y1088">
        <v>3.3850831450484363E-2</v>
      </c>
      <c r="Z1088">
        <v>0.38245593217308971</v>
      </c>
      <c r="AA1088">
        <v>9.6695077433338536E-2</v>
      </c>
      <c r="AB1088">
        <v>0.27627516722164919</v>
      </c>
      <c r="AC1088">
        <v>0.17373978370382129</v>
      </c>
      <c r="AD1088">
        <v>0.1361792910976844</v>
      </c>
      <c r="AE1088">
        <v>0.43454583189343399</v>
      </c>
      <c r="AF1088">
        <v>0.25115753277316272</v>
      </c>
      <c r="AG1088">
        <v>0.32505359597440958</v>
      </c>
      <c r="AH1088" t="s">
        <v>264</v>
      </c>
      <c r="AI1088" s="1">
        <v>43891</v>
      </c>
      <c r="AJ1088" t="s">
        <v>38</v>
      </c>
      <c r="AK1088">
        <v>19</v>
      </c>
    </row>
    <row r="1089" spans="1:37" x14ac:dyDescent="0.25">
      <c r="A1089">
        <v>43908</v>
      </c>
      <c r="B1089">
        <v>0.68906318952654022</v>
      </c>
      <c r="C1089">
        <v>0.77298513376228317</v>
      </c>
      <c r="D1089">
        <v>0.22359044401233541</v>
      </c>
      <c r="E1089">
        <v>0.58891924269643181</v>
      </c>
      <c r="F1089">
        <v>0.78374868418583599</v>
      </c>
      <c r="G1089">
        <v>0.38750265633986031</v>
      </c>
      <c r="H1089">
        <v>0.1965596113832265</v>
      </c>
      <c r="I1089">
        <v>0.6810888606137766</v>
      </c>
      <c r="J1089">
        <v>0.52803448232778283</v>
      </c>
      <c r="K1089">
        <v>0.67371228573843311</v>
      </c>
      <c r="L1089">
        <v>0.209355247365893</v>
      </c>
      <c r="M1089">
        <v>1.4729023130925299E-2</v>
      </c>
      <c r="N1089">
        <v>0.22765326565214719</v>
      </c>
      <c r="O1089">
        <v>0.20715647330065021</v>
      </c>
      <c r="P1089">
        <v>1.5622433498976791</v>
      </c>
      <c r="Q1089">
        <v>8.0628467756564876E-2</v>
      </c>
      <c r="R1089">
        <v>2.6190010406252712E-2</v>
      </c>
      <c r="S1089">
        <v>3.603329719415356E-2</v>
      </c>
      <c r="T1089">
        <v>0.13341959136480769</v>
      </c>
      <c r="U1089">
        <v>0.10803310477427561</v>
      </c>
      <c r="V1089">
        <v>0.14383686781516819</v>
      </c>
      <c r="W1089">
        <v>0.42508284013159631</v>
      </c>
      <c r="X1089">
        <v>0.89363870196641704</v>
      </c>
      <c r="Y1089">
        <v>0.30706134864779361</v>
      </c>
      <c r="Z1089">
        <v>0.75401812065733187</v>
      </c>
      <c r="AA1089">
        <v>0.71853012534488458</v>
      </c>
      <c r="AB1089">
        <v>0.27958996455842972</v>
      </c>
      <c r="AC1089">
        <v>0.15682226415248751</v>
      </c>
      <c r="AD1089">
        <v>0.1277547574168402</v>
      </c>
      <c r="AE1089">
        <v>0.5484874208565701</v>
      </c>
      <c r="AF1089">
        <v>0.46704985098316409</v>
      </c>
      <c r="AG1089">
        <v>0.81948845159527162</v>
      </c>
      <c r="AH1089" t="s">
        <v>264</v>
      </c>
      <c r="AI1089" s="1">
        <v>43891</v>
      </c>
      <c r="AJ1089" t="s">
        <v>39</v>
      </c>
      <c r="AK1089">
        <v>18</v>
      </c>
    </row>
    <row r="1090" spans="1:37" x14ac:dyDescent="0.25">
      <c r="A1090">
        <v>43907</v>
      </c>
      <c r="B1090">
        <v>1.110228696878176</v>
      </c>
      <c r="C1090">
        <v>0.3307147570282632</v>
      </c>
      <c r="D1090">
        <v>0.87121358609442301</v>
      </c>
      <c r="E1090">
        <v>1.1324777679723219</v>
      </c>
      <c r="F1090">
        <v>0.95696907111521401</v>
      </c>
      <c r="G1090">
        <v>1.0090320240508781</v>
      </c>
      <c r="H1090">
        <v>0.39083588501324229</v>
      </c>
      <c r="I1090">
        <v>5.0141858480793111</v>
      </c>
      <c r="J1090">
        <v>1.7368667247513681</v>
      </c>
      <c r="K1090">
        <v>1.0864111379512691</v>
      </c>
      <c r="L1090">
        <v>1.3638509688725751</v>
      </c>
      <c r="M1090">
        <v>0.33765272822586712</v>
      </c>
      <c r="N1090">
        <v>1.050422135818885</v>
      </c>
      <c r="O1090">
        <v>0.41288587981628733</v>
      </c>
      <c r="P1090">
        <v>0.72941240792753703</v>
      </c>
      <c r="Q1090">
        <v>0.62264825345249897</v>
      </c>
      <c r="R1090">
        <v>6.7557730239240646E-3</v>
      </c>
      <c r="S1090">
        <v>3.7186413358324129E-2</v>
      </c>
      <c r="T1090">
        <v>0.27472889917669319</v>
      </c>
      <c r="U1090">
        <v>0.31539573211534871</v>
      </c>
      <c r="V1090">
        <v>0.68679400486949316</v>
      </c>
      <c r="W1090">
        <v>9.2858436452624982E-2</v>
      </c>
      <c r="X1090">
        <v>0.97899751859142092</v>
      </c>
      <c r="Y1090">
        <v>0.2237425052742972</v>
      </c>
      <c r="Z1090">
        <v>0.91247036922418967</v>
      </c>
      <c r="AA1090">
        <v>1.729799736512635</v>
      </c>
      <c r="AB1090">
        <v>0.61572592924464187</v>
      </c>
      <c r="AC1090">
        <v>0.64813884398243649</v>
      </c>
      <c r="AD1090">
        <v>1.490494771363267</v>
      </c>
      <c r="AE1090">
        <v>1.1960507375362781</v>
      </c>
      <c r="AF1090">
        <v>0.82128668593891074</v>
      </c>
      <c r="AG1090">
        <v>0.51250749696232067</v>
      </c>
      <c r="AH1090" t="s">
        <v>264</v>
      </c>
      <c r="AI1090" s="1">
        <v>43891</v>
      </c>
      <c r="AJ1090" t="s">
        <v>40</v>
      </c>
      <c r="AK1090">
        <v>17</v>
      </c>
    </row>
    <row r="1091" spans="1:37" x14ac:dyDescent="0.25">
      <c r="A1091">
        <v>43906</v>
      </c>
      <c r="B1091">
        <v>0.68333572731015579</v>
      </c>
      <c r="C1091">
        <v>5.0071051992780374E-4</v>
      </c>
      <c r="D1091">
        <v>8.142409055924768E-2</v>
      </c>
      <c r="E1091">
        <v>0.50193485572514984</v>
      </c>
      <c r="F1091">
        <v>0.31371835235583811</v>
      </c>
      <c r="G1091">
        <v>0.24224729700304479</v>
      </c>
      <c r="H1091">
        <v>2.033736742329454E-2</v>
      </c>
      <c r="I1091">
        <v>0.1246793821510291</v>
      </c>
      <c r="J1091">
        <v>0.19249373492046579</v>
      </c>
      <c r="K1091">
        <v>0.37703985867027973</v>
      </c>
      <c r="L1091">
        <v>6.0019304035931698E-2</v>
      </c>
      <c r="M1091">
        <v>8.7665401983728131E-2</v>
      </c>
      <c r="N1091">
        <v>0.55168631519492528</v>
      </c>
      <c r="O1091">
        <v>0.57918481571797387</v>
      </c>
      <c r="P1091">
        <v>0.19239274117666461</v>
      </c>
      <c r="Q1091">
        <v>0.38648720710229412</v>
      </c>
      <c r="R1091">
        <v>0.13199434789446371</v>
      </c>
      <c r="S1091">
        <v>6.4993086219506974E-2</v>
      </c>
      <c r="T1091">
        <v>0.10590132357465699</v>
      </c>
      <c r="U1091">
        <v>0.17445863621821239</v>
      </c>
      <c r="V1091">
        <v>0.19453821027513771</v>
      </c>
      <c r="W1091">
        <v>0.26399547133489781</v>
      </c>
      <c r="X1091">
        <v>0.79752693426474697</v>
      </c>
      <c r="Y1091">
        <v>0.68034670981568668</v>
      </c>
      <c r="Z1091">
        <v>0.78377468309052345</v>
      </c>
      <c r="AA1091">
        <v>0.36654647893477549</v>
      </c>
      <c r="AB1091">
        <v>0.28643687095547959</v>
      </c>
      <c r="AC1091">
        <v>0.2118937217586257</v>
      </c>
      <c r="AD1091">
        <v>0.32531172809797038</v>
      </c>
      <c r="AE1091">
        <v>0.28097506773711678</v>
      </c>
      <c r="AF1091">
        <v>0.49170294935947112</v>
      </c>
      <c r="AG1091">
        <v>0.30069351188779497</v>
      </c>
      <c r="AH1091" t="s">
        <v>264</v>
      </c>
      <c r="AI1091" s="1">
        <v>43891</v>
      </c>
      <c r="AJ1091" t="s">
        <v>41</v>
      </c>
      <c r="AK1091">
        <v>16</v>
      </c>
    </row>
    <row r="1092" spans="1:37" x14ac:dyDescent="0.25">
      <c r="A1092">
        <v>43903</v>
      </c>
      <c r="C1092">
        <v>0.31163691649219838</v>
      </c>
      <c r="D1092">
        <v>8.9132391048823673E-2</v>
      </c>
      <c r="E1092">
        <v>0.66035522650676803</v>
      </c>
      <c r="F1092">
        <v>0.62183141524024443</v>
      </c>
      <c r="H1092">
        <v>0.52292206033255695</v>
      </c>
      <c r="I1092">
        <v>1.311338850943337</v>
      </c>
      <c r="J1092">
        <v>0.28776869446104031</v>
      </c>
      <c r="K1092">
        <v>1.183452508826319</v>
      </c>
      <c r="L1092">
        <v>0.76188388372475357</v>
      </c>
      <c r="M1092">
        <v>0.49061508518211788</v>
      </c>
      <c r="N1092">
        <v>0.66542598311035006</v>
      </c>
      <c r="O1092">
        <v>9.4504879683162527E-2</v>
      </c>
      <c r="P1092">
        <v>3.2504590617450799</v>
      </c>
      <c r="Q1092">
        <v>0.28080057598181157</v>
      </c>
      <c r="R1092">
        <v>2.3641807872063831E-4</v>
      </c>
      <c r="S1092">
        <v>0.1058812106654128</v>
      </c>
      <c r="T1092">
        <v>0.30221794219463888</v>
      </c>
      <c r="U1092">
        <v>0.61080440646972622</v>
      </c>
      <c r="V1092">
        <v>0.84706792882718884</v>
      </c>
      <c r="W1092">
        <v>0.21717927225677111</v>
      </c>
      <c r="X1092">
        <v>0.64830909269423709</v>
      </c>
      <c r="Y1092">
        <v>5.9548737968992897E-2</v>
      </c>
      <c r="AA1092">
        <v>1.085361635845935</v>
      </c>
      <c r="AB1092">
        <v>0.4133456895380529</v>
      </c>
      <c r="AC1092">
        <v>0.37885527748995868</v>
      </c>
      <c r="AD1092">
        <v>0.27043896825662439</v>
      </c>
      <c r="AE1092">
        <v>0.74117534773839644</v>
      </c>
      <c r="AG1092">
        <v>0.70999286866719813</v>
      </c>
      <c r="AH1092" t="s">
        <v>265</v>
      </c>
      <c r="AI1092" s="1">
        <v>43891</v>
      </c>
      <c r="AJ1092" t="s">
        <v>43</v>
      </c>
      <c r="AK1092">
        <v>13</v>
      </c>
    </row>
    <row r="1093" spans="1:37" x14ac:dyDescent="0.25">
      <c r="A1093">
        <v>43902</v>
      </c>
      <c r="B1093">
        <v>0.46285060888791851</v>
      </c>
      <c r="C1093">
        <v>0.40941042150015738</v>
      </c>
      <c r="D1093">
        <v>0.57105618853571039</v>
      </c>
      <c r="E1093">
        <v>0.39062020877076142</v>
      </c>
      <c r="F1093">
        <v>2.7700206301352559E-4</v>
      </c>
      <c r="G1093">
        <v>0.34681773282152228</v>
      </c>
      <c r="H1093">
        <v>0.2545310911615738</v>
      </c>
      <c r="I1093">
        <v>0.44027054109930158</v>
      </c>
      <c r="J1093">
        <v>5.043382029083146E-2</v>
      </c>
      <c r="K1093">
        <v>0.77112376395423077</v>
      </c>
      <c r="L1093">
        <v>0.58019458539891511</v>
      </c>
      <c r="M1093">
        <v>0.79908531595939902</v>
      </c>
      <c r="N1093">
        <v>6.8904812457092027E-2</v>
      </c>
      <c r="O1093">
        <v>0.19787874780953851</v>
      </c>
      <c r="P1093">
        <v>0.21429020151168471</v>
      </c>
      <c r="Q1093">
        <v>7.4212109373538435E-2</v>
      </c>
      <c r="R1093">
        <v>3.3127221616728347E-2</v>
      </c>
      <c r="S1093">
        <v>0.35632206790275373</v>
      </c>
      <c r="T1093">
        <v>0.78744698079237363</v>
      </c>
      <c r="U1093">
        <v>0.1142089362650317</v>
      </c>
      <c r="V1093">
        <v>4.3889478429352587E-3</v>
      </c>
      <c r="W1093">
        <v>2.9742413611773119E-3</v>
      </c>
      <c r="X1093">
        <v>0.25305280684827097</v>
      </c>
      <c r="Y1093">
        <v>0.35114693893975207</v>
      </c>
      <c r="Z1093">
        <v>0.54992901022948726</v>
      </c>
      <c r="AA1093">
        <v>0.19513639989527631</v>
      </c>
      <c r="AB1093">
        <v>0.18512456268427249</v>
      </c>
      <c r="AC1093">
        <v>0.61663404275673017</v>
      </c>
      <c r="AD1093">
        <v>5.623116631216362E-2</v>
      </c>
      <c r="AE1093">
        <v>0.18144084590542109</v>
      </c>
      <c r="AF1093">
        <v>0.63545228880673621</v>
      </c>
      <c r="AG1093">
        <v>0.32733853155536069</v>
      </c>
      <c r="AH1093" t="s">
        <v>265</v>
      </c>
      <c r="AI1093" s="1">
        <v>43891</v>
      </c>
      <c r="AJ1093" t="s">
        <v>38</v>
      </c>
      <c r="AK1093">
        <v>12</v>
      </c>
    </row>
    <row r="1094" spans="1:37" x14ac:dyDescent="0.25">
      <c r="A1094">
        <v>43901</v>
      </c>
      <c r="B1094">
        <v>0.1050320208132369</v>
      </c>
      <c r="C1094">
        <v>2.317948917549132E-4</v>
      </c>
      <c r="D1094">
        <v>5.4227376361686161E-2</v>
      </c>
      <c r="E1094">
        <v>0.37060424957369548</v>
      </c>
      <c r="F1094">
        <v>1.2559228809000371E-2</v>
      </c>
      <c r="G1094">
        <v>0.15501845087693281</v>
      </c>
      <c r="H1094">
        <v>4.0012515810224351E-2</v>
      </c>
      <c r="I1094">
        <v>1.373805444401611E-2</v>
      </c>
      <c r="J1094">
        <v>4.373355657938991E-4</v>
      </c>
      <c r="K1094">
        <v>1.2273050846735819E-2</v>
      </c>
      <c r="L1094">
        <v>9.6407091278771419E-3</v>
      </c>
      <c r="M1094">
        <v>0.1709634419672296</v>
      </c>
      <c r="N1094">
        <v>1.479631334929467E-2</v>
      </c>
      <c r="O1094">
        <v>2.238049610070093E-2</v>
      </c>
      <c r="P1094">
        <v>1.9405104860181821E-2</v>
      </c>
      <c r="Q1094">
        <v>2.702297833370422E-2</v>
      </c>
      <c r="R1094">
        <v>2.5098294269289782E-2</v>
      </c>
      <c r="S1094">
        <v>6.9302067929210773E-2</v>
      </c>
      <c r="T1094">
        <v>1.8864621859889519E-2</v>
      </c>
      <c r="U1094">
        <v>0</v>
      </c>
      <c r="V1094">
        <v>1.4639930210366419E-2</v>
      </c>
      <c r="W1094">
        <v>0.1103928400686412</v>
      </c>
      <c r="X1094">
        <v>8.0944638629956808E-2</v>
      </c>
      <c r="Y1094">
        <v>2.6683817145114069E-2</v>
      </c>
      <c r="Z1094">
        <v>0.222701079264085</v>
      </c>
      <c r="AA1094">
        <v>1.1158013077028401E-2</v>
      </c>
      <c r="AB1094">
        <v>2.354897937359833E-2</v>
      </c>
      <c r="AC1094">
        <v>8.2009581500532766E-2</v>
      </c>
      <c r="AD1094">
        <v>1.743455966828442E-2</v>
      </c>
      <c r="AE1094">
        <v>5.6514460956319977E-2</v>
      </c>
      <c r="AF1094">
        <v>0.1134232867389946</v>
      </c>
      <c r="AG1094">
        <v>0.17958906772133629</v>
      </c>
      <c r="AH1094" t="s">
        <v>265</v>
      </c>
      <c r="AI1094" s="1">
        <v>43891</v>
      </c>
      <c r="AJ1094" t="s">
        <v>39</v>
      </c>
      <c r="AK1094">
        <v>11</v>
      </c>
    </row>
    <row r="1095" spans="1:37" x14ac:dyDescent="0.25">
      <c r="A1095">
        <v>43900</v>
      </c>
      <c r="B1095">
        <v>1.0032897995635079</v>
      </c>
      <c r="C1095">
        <v>0.87727486655178399</v>
      </c>
      <c r="D1095">
        <v>0.68406984220598244</v>
      </c>
      <c r="E1095">
        <v>0.92703458084788448</v>
      </c>
      <c r="F1095">
        <v>1.123264761183336</v>
      </c>
      <c r="G1095">
        <v>0.53709286885878271</v>
      </c>
      <c r="H1095">
        <v>0.44762896396534951</v>
      </c>
      <c r="I1095">
        <v>1.716744889440428</v>
      </c>
      <c r="J1095">
        <v>1.054831922511668</v>
      </c>
      <c r="K1095">
        <v>0.40518050572624398</v>
      </c>
      <c r="L1095">
        <v>0.46029165964000818</v>
      </c>
      <c r="M1095">
        <v>0.55879828083216687</v>
      </c>
      <c r="N1095">
        <v>1.2166788285103141</v>
      </c>
      <c r="O1095">
        <v>0.34482294919571382</v>
      </c>
      <c r="P1095">
        <v>0.4849380499872068</v>
      </c>
      <c r="Q1095">
        <v>0.27486397741499929</v>
      </c>
      <c r="R1095">
        <v>0.17329721051420549</v>
      </c>
      <c r="S1095">
        <v>0.54222111415977159</v>
      </c>
      <c r="T1095">
        <v>0.93624913175887114</v>
      </c>
      <c r="U1095">
        <v>0.36451281516181572</v>
      </c>
      <c r="V1095">
        <v>0.82400143075921495</v>
      </c>
      <c r="W1095">
        <v>4.2824223322329082E-2</v>
      </c>
      <c r="X1095">
        <v>0.23680477996140961</v>
      </c>
      <c r="Y1095">
        <v>0.46356305577955031</v>
      </c>
      <c r="Z1095">
        <v>0.85032049110051433</v>
      </c>
      <c r="AA1095">
        <v>1.140960589680087</v>
      </c>
      <c r="AB1095">
        <v>0.67744664471964777</v>
      </c>
      <c r="AC1095">
        <v>0.58479723196675693</v>
      </c>
      <c r="AD1095">
        <v>1.188406500527885</v>
      </c>
      <c r="AE1095">
        <v>0.61533281162022957</v>
      </c>
      <c r="AF1095">
        <v>1.2640101843825611</v>
      </c>
      <c r="AG1095">
        <v>0.3469698740014181</v>
      </c>
      <c r="AH1095" t="s">
        <v>265</v>
      </c>
      <c r="AI1095" s="1">
        <v>43891</v>
      </c>
      <c r="AJ1095" t="s">
        <v>40</v>
      </c>
      <c r="AK1095">
        <v>10</v>
      </c>
    </row>
    <row r="1096" spans="1:37" x14ac:dyDescent="0.25">
      <c r="A1096">
        <v>43899</v>
      </c>
      <c r="B1096">
        <v>9.4871037799291097E-2</v>
      </c>
      <c r="C1096">
        <v>2.1483918595755591E-3</v>
      </c>
      <c r="D1096">
        <v>0.2801246931546314</v>
      </c>
      <c r="E1096">
        <v>4.8096328465237349E-2</v>
      </c>
      <c r="F1096">
        <v>2.095454902746325E-4</v>
      </c>
      <c r="G1096">
        <v>0.4092201154547172</v>
      </c>
      <c r="H1096">
        <v>3.7966841891241908E-2</v>
      </c>
      <c r="I1096">
        <v>1.5557854332909691E-2</v>
      </c>
      <c r="J1096">
        <v>0</v>
      </c>
      <c r="K1096">
        <v>0.15869188967355691</v>
      </c>
      <c r="L1096">
        <v>5.8252990858596899E-2</v>
      </c>
      <c r="M1096">
        <v>3.2599485961180702E-2</v>
      </c>
      <c r="N1096">
        <v>4.3508413415585241E-4</v>
      </c>
      <c r="O1096">
        <v>0.13390772260744191</v>
      </c>
      <c r="P1096">
        <v>5.8277518555684103E-2</v>
      </c>
      <c r="Q1096">
        <v>0.1243807392107691</v>
      </c>
      <c r="R1096">
        <v>2.1383954150768419E-2</v>
      </c>
      <c r="S1096">
        <v>8.2494071297010496E-4</v>
      </c>
      <c r="T1096">
        <v>4.0450970694768197E-2</v>
      </c>
      <c r="U1096">
        <v>0</v>
      </c>
      <c r="V1096">
        <v>4.7713102388735142E-2</v>
      </c>
      <c r="W1096">
        <v>0.1153813204169619</v>
      </c>
      <c r="X1096">
        <v>0.26241205108400389</v>
      </c>
      <c r="Y1096">
        <v>5.4629180270246443E-2</v>
      </c>
      <c r="Z1096">
        <v>0.1503347700136364</v>
      </c>
      <c r="AA1096">
        <v>2.445037974279728E-2</v>
      </c>
      <c r="AB1096">
        <v>7.0566973347947537E-2</v>
      </c>
      <c r="AC1096">
        <v>8.2342589280580261E-2</v>
      </c>
      <c r="AD1096">
        <v>1.079418356623964E-3</v>
      </c>
      <c r="AE1096">
        <v>8.7347816907660872E-2</v>
      </c>
      <c r="AF1096">
        <v>9.5001335262214312E-2</v>
      </c>
      <c r="AG1096">
        <v>0.15606382874788999</v>
      </c>
      <c r="AH1096" t="s">
        <v>265</v>
      </c>
      <c r="AI1096" s="1">
        <v>43891</v>
      </c>
      <c r="AJ1096" t="s">
        <v>41</v>
      </c>
      <c r="AK1096">
        <v>9</v>
      </c>
    </row>
    <row r="1097" spans="1:37" x14ac:dyDescent="0.25">
      <c r="A1097">
        <v>43896</v>
      </c>
      <c r="B1097">
        <v>1.424396153337349</v>
      </c>
      <c r="C1097">
        <v>1.552272322820869</v>
      </c>
      <c r="D1097">
        <v>1.735615978955881E-2</v>
      </c>
      <c r="E1097">
        <v>1.955571913453342</v>
      </c>
      <c r="F1097">
        <v>4.7125602317776627E-2</v>
      </c>
      <c r="G1097">
        <v>0.53839032410700871</v>
      </c>
      <c r="H1097">
        <v>0.52119644695865952</v>
      </c>
      <c r="I1097">
        <v>0.18373785930398151</v>
      </c>
      <c r="J1097">
        <v>0.1740904024588073</v>
      </c>
      <c r="K1097">
        <v>0.2159676459580272</v>
      </c>
      <c r="L1097">
        <v>0.34706224779581829</v>
      </c>
      <c r="M1097">
        <v>1.834844410435247E-2</v>
      </c>
      <c r="N1097">
        <v>0.71934326835971441</v>
      </c>
      <c r="O1097">
        <v>1.385477470630271</v>
      </c>
      <c r="P1097">
        <v>1.3449564975978661</v>
      </c>
      <c r="Q1097">
        <v>0.34011285416952552</v>
      </c>
      <c r="R1097">
        <v>0.1005775100431924</v>
      </c>
      <c r="S1097">
        <v>0.1171263459834081</v>
      </c>
      <c r="T1097">
        <v>0.14085344314810419</v>
      </c>
      <c r="U1097">
        <v>0.30169718918978011</v>
      </c>
      <c r="V1097">
        <v>0.13452787059201271</v>
      </c>
      <c r="W1097">
        <v>3.82150229734044E-2</v>
      </c>
      <c r="X1097">
        <v>0.84006425544887775</v>
      </c>
      <c r="Y1097">
        <v>1.228941999909188E-2</v>
      </c>
      <c r="Z1097">
        <v>1.7056963269721901</v>
      </c>
      <c r="AA1097">
        <v>1.170947405654144</v>
      </c>
      <c r="AB1097">
        <v>0.66591962313125286</v>
      </c>
      <c r="AC1097">
        <v>4.8043102396379288E-2</v>
      </c>
      <c r="AD1097">
        <v>0.37697841730399578</v>
      </c>
      <c r="AE1097">
        <v>0.52694981315179468</v>
      </c>
      <c r="AF1097">
        <v>1.2860714914385789</v>
      </c>
      <c r="AG1097">
        <v>1.272848855587793</v>
      </c>
      <c r="AH1097" t="s">
        <v>266</v>
      </c>
      <c r="AI1097" s="1">
        <v>43891</v>
      </c>
      <c r="AJ1097" t="s">
        <v>43</v>
      </c>
      <c r="AK1097">
        <v>6</v>
      </c>
    </row>
    <row r="1098" spans="1:37" x14ac:dyDescent="0.25">
      <c r="A1098">
        <v>43895</v>
      </c>
      <c r="B1098">
        <v>0.54282279769241226</v>
      </c>
      <c r="C1098">
        <v>5.4678165429305342E-4</v>
      </c>
      <c r="D1098">
        <v>0.65452576657918726</v>
      </c>
      <c r="E1098">
        <v>0.34308614326928488</v>
      </c>
      <c r="F1098">
        <v>0.28938035937925161</v>
      </c>
      <c r="G1098">
        <v>0.50908125622812594</v>
      </c>
      <c r="H1098">
        <v>2.0799813208022652E-2</v>
      </c>
      <c r="I1098">
        <v>0.11221247573277709</v>
      </c>
      <c r="J1098">
        <v>0.30551009715544408</v>
      </c>
      <c r="K1098">
        <v>3.7331266910211511E-3</v>
      </c>
      <c r="L1098">
        <v>3.2610891931743988</v>
      </c>
      <c r="M1098">
        <v>0.17933961920891389</v>
      </c>
      <c r="N1098">
        <v>0.12908039667108309</v>
      </c>
      <c r="O1098">
        <v>0.2443517155267014</v>
      </c>
      <c r="P1098">
        <v>4.3247714681386017E-2</v>
      </c>
      <c r="Q1098">
        <v>0.13601052274555639</v>
      </c>
      <c r="R1098">
        <v>0.45080282259255511</v>
      </c>
      <c r="S1098">
        <v>1.446737460915933E-2</v>
      </c>
      <c r="T1098">
        <v>9.9249597684312268E-2</v>
      </c>
      <c r="U1098">
        <v>2.728563548844606E-2</v>
      </c>
      <c r="V1098">
        <v>0.7726237943233959</v>
      </c>
      <c r="W1098">
        <v>5.6794426470352717E-2</v>
      </c>
      <c r="X1098">
        <v>0.20022098440120861</v>
      </c>
      <c r="Y1098">
        <v>2.9189881538965581E-2</v>
      </c>
      <c r="Z1098">
        <v>0.54804305155122968</v>
      </c>
      <c r="AA1098">
        <v>0.1352650214085894</v>
      </c>
      <c r="AB1098">
        <v>0.33926669875877558</v>
      </c>
      <c r="AC1098">
        <v>0.51385197483086342</v>
      </c>
      <c r="AD1098">
        <v>0.44557821858550561</v>
      </c>
      <c r="AE1098">
        <v>0.220794468921028</v>
      </c>
      <c r="AF1098">
        <v>0.31157804185580568</v>
      </c>
      <c r="AG1098">
        <v>0.83916241863930863</v>
      </c>
      <c r="AH1098" t="s">
        <v>266</v>
      </c>
      <c r="AI1098" s="1">
        <v>43891</v>
      </c>
      <c r="AJ1098" t="s">
        <v>38</v>
      </c>
      <c r="AK1098">
        <v>5</v>
      </c>
    </row>
    <row r="1099" spans="1:37" x14ac:dyDescent="0.25">
      <c r="A1099">
        <v>43894</v>
      </c>
      <c r="B1099">
        <v>0.90215362805967358</v>
      </c>
      <c r="C1099">
        <v>5.7857717730121383E-2</v>
      </c>
      <c r="D1099">
        <v>4.3560273031156047E-2</v>
      </c>
      <c r="E1099">
        <v>0.89134058045852216</v>
      </c>
      <c r="F1099">
        <v>4.5922244613709612E-2</v>
      </c>
      <c r="G1099">
        <v>0.53131236188471054</v>
      </c>
      <c r="H1099">
        <v>0.67337506415698567</v>
      </c>
      <c r="I1099">
        <v>2.2776634894374839E-2</v>
      </c>
      <c r="J1099">
        <v>1.5684560401489369</v>
      </c>
      <c r="K1099">
        <v>0.59814418536149894</v>
      </c>
      <c r="L1099">
        <v>0.64834444233005206</v>
      </c>
      <c r="M1099">
        <v>0.16079674765489499</v>
      </c>
      <c r="N1099">
        <v>1.1383314647242391</v>
      </c>
      <c r="O1099">
        <v>1.391561790554567</v>
      </c>
      <c r="P1099">
        <v>0.1807128662372178</v>
      </c>
      <c r="Q1099">
        <v>0.19770115712415701</v>
      </c>
      <c r="R1099">
        <v>0.16987587856959449</v>
      </c>
      <c r="S1099">
        <v>0.46738596485496958</v>
      </c>
      <c r="T1099">
        <v>0.1385167829395699</v>
      </c>
      <c r="U1099">
        <v>3.4175745354459927E-2</v>
      </c>
      <c r="V1099">
        <v>4.9540966756792093E-2</v>
      </c>
      <c r="W1099">
        <v>4.0484259788876618E-2</v>
      </c>
      <c r="X1099">
        <v>0.48301043172773622</v>
      </c>
      <c r="Y1099">
        <v>3.2279661126601578E-2</v>
      </c>
      <c r="Z1099">
        <v>0.87947225908453952</v>
      </c>
      <c r="AA1099">
        <v>0.83421527937273487</v>
      </c>
      <c r="AB1099">
        <v>0.52550123800702098</v>
      </c>
      <c r="AC1099">
        <v>0.20633990358749341</v>
      </c>
      <c r="AD1099">
        <v>0.60376256635401004</v>
      </c>
      <c r="AE1099">
        <v>0.74156664921671644</v>
      </c>
      <c r="AF1099">
        <v>0.60380550438948155</v>
      </c>
      <c r="AG1099">
        <v>1.0309419286749979</v>
      </c>
      <c r="AH1099" t="s">
        <v>266</v>
      </c>
      <c r="AI1099" s="1">
        <v>43891</v>
      </c>
      <c r="AJ1099" t="s">
        <v>39</v>
      </c>
      <c r="AK1099">
        <v>4</v>
      </c>
    </row>
    <row r="1100" spans="1:37" x14ac:dyDescent="0.25">
      <c r="A1100">
        <v>43893</v>
      </c>
      <c r="B1100">
        <v>1.106976776495433</v>
      </c>
      <c r="C1100">
        <v>0.33630809728545508</v>
      </c>
      <c r="D1100">
        <v>0.46588817413828348</v>
      </c>
      <c r="E1100">
        <v>1.01171206466138</v>
      </c>
      <c r="F1100">
        <v>0.5416226344769175</v>
      </c>
      <c r="G1100">
        <v>1.086384987250129</v>
      </c>
      <c r="H1100">
        <v>0.33051666968295879</v>
      </c>
      <c r="I1100">
        <v>10.67185473299997</v>
      </c>
      <c r="J1100">
        <v>0.1220863411460842</v>
      </c>
      <c r="K1100">
        <v>0.19516368541591941</v>
      </c>
      <c r="L1100">
        <v>0.28259062311093591</v>
      </c>
      <c r="M1100">
        <v>0.1947572188655399</v>
      </c>
      <c r="N1100">
        <v>0.1717581402575773</v>
      </c>
      <c r="O1100">
        <v>0.22456200370310839</v>
      </c>
      <c r="P1100">
        <v>0.29988974221662218</v>
      </c>
      <c r="Q1100">
        <v>0.22426752160868099</v>
      </c>
      <c r="R1100">
        <v>3.8785439331944763E-4</v>
      </c>
      <c r="S1100">
        <v>0.12654348652579911</v>
      </c>
      <c r="T1100">
        <v>2.080213274481334E-2</v>
      </c>
      <c r="U1100">
        <v>4.6911705516235802</v>
      </c>
      <c r="V1100">
        <v>9.8605453844681765E-2</v>
      </c>
      <c r="W1100">
        <v>0.93069249282311661</v>
      </c>
      <c r="X1100">
        <v>0.81605432625634744</v>
      </c>
      <c r="Y1100">
        <v>0.14282408186302431</v>
      </c>
      <c r="Z1100">
        <v>1.3694093677320429</v>
      </c>
      <c r="AA1100">
        <v>0.92486235884339341</v>
      </c>
      <c r="AB1100">
        <v>0.2487394580962588</v>
      </c>
      <c r="AC1100">
        <v>0.3150795027577416</v>
      </c>
      <c r="AD1100">
        <v>0.19888458145168589</v>
      </c>
      <c r="AE1100">
        <v>0.71569060986491895</v>
      </c>
      <c r="AF1100">
        <v>0.88129537197679508</v>
      </c>
      <c r="AG1100">
        <v>1.5019175187359299</v>
      </c>
      <c r="AH1100" t="s">
        <v>266</v>
      </c>
      <c r="AI1100" s="1">
        <v>43891</v>
      </c>
      <c r="AJ1100" t="s">
        <v>40</v>
      </c>
      <c r="AK1100">
        <v>3</v>
      </c>
    </row>
    <row r="1101" spans="1:37" x14ac:dyDescent="0.25">
      <c r="A1101">
        <v>43892</v>
      </c>
      <c r="B1101">
        <v>0.66700844522750002</v>
      </c>
      <c r="C1101">
        <v>2.6314433062774301</v>
      </c>
      <c r="D1101">
        <v>8.7744256268869978E-3</v>
      </c>
      <c r="E1101">
        <v>0.40186347005796469</v>
      </c>
      <c r="F1101">
        <v>0.7355968252369941</v>
      </c>
      <c r="G1101">
        <v>4.6708967561710918E-2</v>
      </c>
      <c r="H1101">
        <v>0.2173735075488494</v>
      </c>
      <c r="I1101">
        <v>0.84359297051222382</v>
      </c>
      <c r="J1101">
        <v>0.47433730104763</v>
      </c>
      <c r="K1101">
        <v>0.23399157025356221</v>
      </c>
      <c r="L1101">
        <v>0.42156674286867141</v>
      </c>
      <c r="M1101">
        <v>0.16501372311317641</v>
      </c>
      <c r="N1101">
        <v>2.661965866555499E-2</v>
      </c>
      <c r="O1101">
        <v>7.4682891041756017E-2</v>
      </c>
      <c r="P1101">
        <v>0.42828626350476412</v>
      </c>
      <c r="Q1101">
        <v>1.597333321200525</v>
      </c>
      <c r="R1101">
        <v>2.5324083552615202E-4</v>
      </c>
      <c r="S1101">
        <v>1.286610391499932E-3</v>
      </c>
      <c r="T1101">
        <v>0.26153097465398523</v>
      </c>
      <c r="U1101">
        <v>7.0724689518122871E-2</v>
      </c>
      <c r="V1101">
        <v>1.400115311157106E-2</v>
      </c>
      <c r="W1101">
        <v>0.12998486130378831</v>
      </c>
      <c r="X1101">
        <v>1.138504071255696</v>
      </c>
      <c r="Y1101">
        <v>0.1044906344272363</v>
      </c>
      <c r="Z1101">
        <v>0.70147772328309599</v>
      </c>
      <c r="AA1101">
        <v>0.2734079192759627</v>
      </c>
      <c r="AB1101">
        <v>0.57670506208538685</v>
      </c>
      <c r="AC1101">
        <v>0.1647057061167177</v>
      </c>
      <c r="AD1101">
        <v>0.40944392337448349</v>
      </c>
      <c r="AE1101">
        <v>0.52808474068908717</v>
      </c>
      <c r="AF1101">
        <v>0.25883253006361973</v>
      </c>
      <c r="AG1101">
        <v>0.93044481051110695</v>
      </c>
      <c r="AH1101" t="s">
        <v>266</v>
      </c>
      <c r="AI1101" s="1">
        <v>43891</v>
      </c>
      <c r="AJ1101" t="s">
        <v>41</v>
      </c>
      <c r="AK1101">
        <v>2</v>
      </c>
    </row>
    <row r="1102" spans="1:37" x14ac:dyDescent="0.25">
      <c r="A1102">
        <v>43889</v>
      </c>
      <c r="B1102">
        <v>0.54104702923550652</v>
      </c>
      <c r="C1102">
        <v>2.3821490654782718E-2</v>
      </c>
      <c r="D1102">
        <v>0.10204982016020769</v>
      </c>
      <c r="E1102">
        <v>0.42891795924154308</v>
      </c>
      <c r="F1102">
        <v>1.5649295621567021</v>
      </c>
      <c r="G1102">
        <v>0.29579124765622539</v>
      </c>
      <c r="H1102">
        <v>0.1019871841114466</v>
      </c>
      <c r="I1102">
        <v>0.31317245062162802</v>
      </c>
      <c r="J1102">
        <v>0.37207954501874158</v>
      </c>
      <c r="K1102">
        <v>0.2480214546868815</v>
      </c>
      <c r="L1102">
        <v>5.6401260411970522E-2</v>
      </c>
      <c r="M1102">
        <v>5.9917871633120838E-2</v>
      </c>
      <c r="N1102">
        <v>0.15708227403848801</v>
      </c>
      <c r="O1102">
        <v>6.7118247677069767E-2</v>
      </c>
      <c r="P1102">
        <v>8.6403994962749878E-2</v>
      </c>
      <c r="Q1102">
        <v>0.1913304422815513</v>
      </c>
      <c r="R1102">
        <v>7.5754384873529979E-2</v>
      </c>
      <c r="S1102">
        <v>0.1606934507117935</v>
      </c>
      <c r="T1102">
        <v>0.1249454169466044</v>
      </c>
      <c r="U1102">
        <v>0.1180807631588033</v>
      </c>
      <c r="V1102">
        <v>0.34738916874397952</v>
      </c>
      <c r="W1102">
        <v>3.1047358364179531E-2</v>
      </c>
      <c r="X1102">
        <v>9.3626264743832247E-2</v>
      </c>
      <c r="Y1102">
        <v>0.20397212455533281</v>
      </c>
      <c r="Z1102">
        <v>0.43094426598188668</v>
      </c>
      <c r="AA1102">
        <v>0.22459644621848401</v>
      </c>
      <c r="AB1102">
        <v>0.37248670495812208</v>
      </c>
      <c r="AC1102">
        <v>0.1776284257993537</v>
      </c>
      <c r="AD1102">
        <v>0.4501006609291528</v>
      </c>
      <c r="AE1102">
        <v>0.45241131086442532</v>
      </c>
      <c r="AF1102">
        <v>0.25191146858285152</v>
      </c>
      <c r="AG1102">
        <v>0.66042400655242295</v>
      </c>
      <c r="AH1102" t="s">
        <v>267</v>
      </c>
      <c r="AI1102" s="1">
        <v>43862</v>
      </c>
      <c r="AJ1102" t="s">
        <v>43</v>
      </c>
      <c r="AK1102">
        <v>28</v>
      </c>
    </row>
    <row r="1103" spans="1:37" x14ac:dyDescent="0.25">
      <c r="A1103">
        <v>43888</v>
      </c>
      <c r="B1103">
        <v>0.60998717338482011</v>
      </c>
      <c r="C1103">
        <v>0.64721024639540825</v>
      </c>
      <c r="D1103">
        <v>0.16279390416389961</v>
      </c>
      <c r="E1103">
        <v>0.80059508130207357</v>
      </c>
      <c r="F1103">
        <v>0.75714818095435676</v>
      </c>
      <c r="G1103">
        <v>0.34479531973994892</v>
      </c>
      <c r="H1103">
        <v>0.60615543206185163</v>
      </c>
      <c r="I1103">
        <v>8.8646557423117195E-2</v>
      </c>
      <c r="J1103">
        <v>0.82637344136363688</v>
      </c>
      <c r="K1103">
        <v>0.68701638524591579</v>
      </c>
      <c r="L1103">
        <v>0.1341206129473147</v>
      </c>
      <c r="M1103">
        <v>4.5106111075779283E-2</v>
      </c>
      <c r="N1103">
        <v>0.27248920451589909</v>
      </c>
      <c r="O1103">
        <v>0.58138338951245749</v>
      </c>
      <c r="P1103">
        <v>0.24396530339865491</v>
      </c>
      <c r="Q1103">
        <v>0.48365061746295063</v>
      </c>
      <c r="R1103">
        <v>1.1089348715495769E-2</v>
      </c>
      <c r="S1103">
        <v>0.1977547320056125</v>
      </c>
      <c r="T1103">
        <v>0.29499714136534899</v>
      </c>
      <c r="U1103">
        <v>1.1943638269183059</v>
      </c>
      <c r="V1103">
        <v>4.8874719054986117E-2</v>
      </c>
      <c r="W1103">
        <v>0.50558626580630861</v>
      </c>
      <c r="X1103">
        <v>0.42408182960425178</v>
      </c>
      <c r="Y1103">
        <v>0.34845064060844511</v>
      </c>
      <c r="Z1103">
        <v>0.63825876977542295</v>
      </c>
      <c r="AA1103">
        <v>0.46689562358248138</v>
      </c>
      <c r="AB1103">
        <v>0.53216874205167664</v>
      </c>
      <c r="AC1103">
        <v>0.18116633565877671</v>
      </c>
      <c r="AD1103">
        <v>0.55886862709510288</v>
      </c>
      <c r="AE1103">
        <v>0.58220088524233538</v>
      </c>
      <c r="AF1103">
        <v>0.47477033033385008</v>
      </c>
      <c r="AG1103">
        <v>0.56108328173412036</v>
      </c>
      <c r="AH1103" t="s">
        <v>267</v>
      </c>
      <c r="AI1103" s="1">
        <v>43862</v>
      </c>
      <c r="AJ1103" t="s">
        <v>38</v>
      </c>
      <c r="AK1103">
        <v>27</v>
      </c>
    </row>
    <row r="1104" spans="1:37" x14ac:dyDescent="0.25">
      <c r="A1104">
        <v>43887</v>
      </c>
      <c r="B1104">
        <v>0.72203047941099108</v>
      </c>
      <c r="C1104">
        <v>0.22778354708795731</v>
      </c>
      <c r="D1104">
        <v>0.60044005260259603</v>
      </c>
      <c r="E1104">
        <v>0.48600117999004211</v>
      </c>
      <c r="F1104">
        <v>5.5720907379897523E-2</v>
      </c>
      <c r="G1104">
        <v>0.65248182459228077</v>
      </c>
      <c r="H1104">
        <v>0.1989679995756593</v>
      </c>
      <c r="I1104">
        <v>0.2009608666192268</v>
      </c>
      <c r="J1104">
        <v>4.104594344539806E-2</v>
      </c>
      <c r="K1104">
        <v>8.7332061601873238E-3</v>
      </c>
      <c r="L1104">
        <v>0.49539843934461969</v>
      </c>
      <c r="M1104">
        <v>0.18348985299000309</v>
      </c>
      <c r="N1104">
        <v>0.25794601503425402</v>
      </c>
      <c r="O1104">
        <v>2.4525957415757041E-2</v>
      </c>
      <c r="P1104">
        <v>0.23409538727234561</v>
      </c>
      <c r="Q1104">
        <v>1.099262739834822E-2</v>
      </c>
      <c r="R1104">
        <v>4.5492416422294249E-2</v>
      </c>
      <c r="S1104">
        <v>4.6820384156669399E-2</v>
      </c>
      <c r="T1104">
        <v>4.3560449403719281E-2</v>
      </c>
      <c r="U1104">
        <v>8.7437968690501994E-2</v>
      </c>
      <c r="V1104">
        <v>0.20858010639260061</v>
      </c>
      <c r="W1104">
        <v>0.22286669579227111</v>
      </c>
      <c r="X1104">
        <v>0.77149046078567174</v>
      </c>
      <c r="Y1104">
        <v>6.8149157471273286E-2</v>
      </c>
      <c r="Z1104">
        <v>1.2434184072235031</v>
      </c>
      <c r="AA1104">
        <v>0.17000310858840459</v>
      </c>
      <c r="AB1104">
        <v>7.5946355467913576E-2</v>
      </c>
      <c r="AC1104">
        <v>0.36884355668933527</v>
      </c>
      <c r="AD1104">
        <v>0.12775292886708919</v>
      </c>
      <c r="AE1104">
        <v>0.15572632315309329</v>
      </c>
      <c r="AF1104">
        <v>0.52673173988506661</v>
      </c>
      <c r="AG1104">
        <v>0.59064199539841933</v>
      </c>
      <c r="AH1104" t="s">
        <v>267</v>
      </c>
      <c r="AI1104" s="1">
        <v>43862</v>
      </c>
      <c r="AJ1104" t="s">
        <v>39</v>
      </c>
      <c r="AK1104">
        <v>26</v>
      </c>
    </row>
    <row r="1105" spans="1:37" x14ac:dyDescent="0.25">
      <c r="A1105">
        <v>43886</v>
      </c>
      <c r="B1105">
        <v>0.75238764872081954</v>
      </c>
      <c r="C1105">
        <v>0.56957613113671368</v>
      </c>
      <c r="D1105">
        <v>9.4917691066358167E-2</v>
      </c>
      <c r="E1105">
        <v>1.021920934955685</v>
      </c>
      <c r="F1105">
        <v>1.4696162452686561</v>
      </c>
      <c r="G1105">
        <v>0.61672700085173371</v>
      </c>
      <c r="H1105">
        <v>0.53959284717289246</v>
      </c>
      <c r="I1105">
        <v>0.41586262653790368</v>
      </c>
      <c r="J1105">
        <v>1.0920407669626211</v>
      </c>
      <c r="K1105">
        <v>0.83691180629489281</v>
      </c>
      <c r="L1105">
        <v>0.40741134982760691</v>
      </c>
      <c r="M1105">
        <v>0.29205366168349162</v>
      </c>
      <c r="N1105">
        <v>0.31658867805526919</v>
      </c>
      <c r="O1105">
        <v>0.84652934163901739</v>
      </c>
      <c r="P1105">
        <v>6.6247480354697935E-2</v>
      </c>
      <c r="Q1105">
        <v>0.75972089780755903</v>
      </c>
      <c r="R1105">
        <v>0.46718741059038332</v>
      </c>
      <c r="S1105">
        <v>0.1129460051464166</v>
      </c>
      <c r="T1105">
        <v>0.24346290092614911</v>
      </c>
      <c r="U1105">
        <v>0.64123680659341376</v>
      </c>
      <c r="V1105">
        <v>0.95238411682700874</v>
      </c>
      <c r="W1105">
        <v>0.3931266439453393</v>
      </c>
      <c r="X1105">
        <v>1.107781593807716</v>
      </c>
      <c r="Y1105">
        <v>3.8614931185650417E-2</v>
      </c>
      <c r="Z1105">
        <v>1.010087588716974</v>
      </c>
      <c r="AA1105">
        <v>0.45349797519543311</v>
      </c>
      <c r="AB1105">
        <v>0.79499558837971562</v>
      </c>
      <c r="AC1105">
        <v>0.2039265974057505</v>
      </c>
      <c r="AD1105">
        <v>1.4712567526636819</v>
      </c>
      <c r="AE1105">
        <v>0.97928767659070337</v>
      </c>
      <c r="AF1105">
        <v>0.70236682352218294</v>
      </c>
      <c r="AG1105">
        <v>0.32805692367711031</v>
      </c>
      <c r="AH1105" t="s">
        <v>267</v>
      </c>
      <c r="AI1105" s="1">
        <v>43862</v>
      </c>
      <c r="AJ1105" t="s">
        <v>40</v>
      </c>
      <c r="AK1105">
        <v>25</v>
      </c>
    </row>
    <row r="1106" spans="1:37" x14ac:dyDescent="0.25">
      <c r="A1106">
        <v>43885</v>
      </c>
      <c r="B1106">
        <v>0.1850338195944756</v>
      </c>
      <c r="C1106">
        <v>0.63721119857528341</v>
      </c>
      <c r="D1106">
        <v>3.3687563768621018E-2</v>
      </c>
      <c r="E1106">
        <v>0.20700956479170779</v>
      </c>
      <c r="F1106">
        <v>6.0132602583961659E-3</v>
      </c>
      <c r="G1106">
        <v>0.23511069192917411</v>
      </c>
      <c r="H1106">
        <v>7.4376411660129821E-3</v>
      </c>
      <c r="I1106">
        <v>2.6869958658784509E-2</v>
      </c>
      <c r="J1106">
        <v>1.484880070444991E-2</v>
      </c>
      <c r="K1106">
        <v>0.51802455346377185</v>
      </c>
      <c r="L1106">
        <v>0.1389933931258534</v>
      </c>
      <c r="M1106">
        <v>8.5826007902557996E-2</v>
      </c>
      <c r="N1106">
        <v>6.0865038427758367E-2</v>
      </c>
      <c r="O1106">
        <v>2.6894110853558459E-2</v>
      </c>
      <c r="P1106">
        <v>0.46952251424120878</v>
      </c>
      <c r="Q1106">
        <v>0.1219054538512078</v>
      </c>
      <c r="R1106">
        <v>0.10784174241470031</v>
      </c>
      <c r="S1106">
        <v>0.36510953751846498</v>
      </c>
      <c r="T1106">
        <v>2.0545086907109791E-2</v>
      </c>
      <c r="U1106">
        <v>8.889338954813554E-2</v>
      </c>
      <c r="V1106">
        <v>0.75366455269498811</v>
      </c>
      <c r="W1106">
        <v>3.0863394147154648E-2</v>
      </c>
      <c r="X1106">
        <v>1.6144493729400369E-2</v>
      </c>
      <c r="Y1106">
        <v>0.81997312148683943</v>
      </c>
      <c r="Z1106">
        <v>0.1829396063621769</v>
      </c>
      <c r="AA1106">
        <v>0.1986653729065089</v>
      </c>
      <c r="AB1106">
        <v>0.11483931590452449</v>
      </c>
      <c r="AC1106">
        <v>0.27888397305522422</v>
      </c>
      <c r="AD1106">
        <v>6.0845324432944832E-2</v>
      </c>
      <c r="AE1106">
        <v>0.13027145560240641</v>
      </c>
      <c r="AF1106">
        <v>0.1962894378757207</v>
      </c>
      <c r="AG1106">
        <v>0.16253212485109561</v>
      </c>
      <c r="AH1106" t="s">
        <v>267</v>
      </c>
      <c r="AI1106" s="1">
        <v>43862</v>
      </c>
      <c r="AJ1106" t="s">
        <v>41</v>
      </c>
      <c r="AK1106">
        <v>24</v>
      </c>
    </row>
    <row r="1107" spans="1:37" x14ac:dyDescent="0.25">
      <c r="A1107">
        <v>43882</v>
      </c>
      <c r="B1107">
        <v>0.55527414645105933</v>
      </c>
      <c r="C1107">
        <v>0.26652501881326812</v>
      </c>
      <c r="D1107">
        <v>2.907541976969576E-2</v>
      </c>
      <c r="E1107">
        <v>0.2965440214122228</v>
      </c>
      <c r="F1107">
        <v>9.2627562481640779E-2</v>
      </c>
      <c r="G1107">
        <v>0.25213872380925151</v>
      </c>
      <c r="H1107">
        <v>0.16183692007946321</v>
      </c>
      <c r="I1107">
        <v>2.5779840305786311E-2</v>
      </c>
      <c r="J1107">
        <v>4.708974256246283E-2</v>
      </c>
      <c r="K1107">
        <v>4.7792099823514246E-3</v>
      </c>
      <c r="L1107">
        <v>0.55229945948046932</v>
      </c>
      <c r="M1107">
        <v>6.2287881187629367E-2</v>
      </c>
      <c r="N1107">
        <v>7.4678328565281227E-2</v>
      </c>
      <c r="O1107">
        <v>0.2364667661054764</v>
      </c>
      <c r="P1107">
        <v>6.709232172052039E-2</v>
      </c>
      <c r="Q1107">
        <v>0.14083351180992551</v>
      </c>
      <c r="R1107">
        <v>0.44320004421440617</v>
      </c>
      <c r="S1107">
        <v>6.9555985480987906E-3</v>
      </c>
      <c r="T1107">
        <v>0.12190986078585719</v>
      </c>
      <c r="U1107">
        <v>0.1615206110818683</v>
      </c>
      <c r="V1107">
        <v>0.1433903799225279</v>
      </c>
      <c r="W1107">
        <v>0.26064943588579859</v>
      </c>
      <c r="X1107">
        <v>0.23041378447510241</v>
      </c>
      <c r="Y1107">
        <v>3.3114731763167108E-4</v>
      </c>
      <c r="Z1107">
        <v>0.67239669161660143</v>
      </c>
      <c r="AA1107">
        <v>7.5976077882602272E-2</v>
      </c>
      <c r="AB1107">
        <v>0.1728453986801039</v>
      </c>
      <c r="AC1107">
        <v>0.1035887851155487</v>
      </c>
      <c r="AD1107">
        <v>0.1168007633797136</v>
      </c>
      <c r="AE1107">
        <v>0.1220193063321568</v>
      </c>
      <c r="AF1107">
        <v>0.80046257444032098</v>
      </c>
      <c r="AG1107">
        <v>0.22993687758239781</v>
      </c>
      <c r="AH1107" t="s">
        <v>268</v>
      </c>
      <c r="AI1107" s="1">
        <v>43862</v>
      </c>
      <c r="AJ1107" t="s">
        <v>43</v>
      </c>
      <c r="AK1107">
        <v>21</v>
      </c>
    </row>
    <row r="1108" spans="1:37" x14ac:dyDescent="0.25">
      <c r="A1108">
        <v>43881</v>
      </c>
      <c r="B1108">
        <v>1.293963603991791</v>
      </c>
      <c r="C1108">
        <v>0.21248725531244769</v>
      </c>
      <c r="D1108">
        <v>8.3791402551460503E-2</v>
      </c>
      <c r="E1108">
        <v>1.0277316656105739</v>
      </c>
      <c r="F1108">
        <v>1.635467235183361</v>
      </c>
      <c r="G1108">
        <v>1.451282131203018</v>
      </c>
      <c r="H1108">
        <v>0.70629961856979984</v>
      </c>
      <c r="I1108">
        <v>0.65703897215554752</v>
      </c>
      <c r="J1108">
        <v>3.4179154737609772E-3</v>
      </c>
      <c r="K1108">
        <v>0.2145990343200766</v>
      </c>
      <c r="L1108">
        <v>6.0453086032116542E-2</v>
      </c>
      <c r="M1108">
        <v>0.167944351480495</v>
      </c>
      <c r="N1108">
        <v>2.5553593722197459</v>
      </c>
      <c r="O1108">
        <v>0.83334567990533115</v>
      </c>
      <c r="P1108">
        <v>0.60614291437632728</v>
      </c>
      <c r="Q1108">
        <v>5.4584757624828867E-2</v>
      </c>
      <c r="R1108">
        <v>0.3536757960944143</v>
      </c>
      <c r="S1108">
        <v>3.9780841434135361</v>
      </c>
      <c r="T1108">
        <v>0.44446125778169349</v>
      </c>
      <c r="U1108">
        <v>3.6644455867451978E-2</v>
      </c>
      <c r="V1108">
        <v>0.20718375428469141</v>
      </c>
      <c r="W1108">
        <v>1.721543806802311</v>
      </c>
      <c r="X1108">
        <v>0.1763646119561896</v>
      </c>
      <c r="Y1108">
        <v>6.8115350848570469E-2</v>
      </c>
      <c r="Z1108">
        <v>1.7489807779872559</v>
      </c>
      <c r="AA1108">
        <v>1.0215770710188641</v>
      </c>
      <c r="AB1108">
        <v>0.52050686174306471</v>
      </c>
      <c r="AC1108">
        <v>0.1305658035318826</v>
      </c>
      <c r="AD1108">
        <v>0.26875378424617918</v>
      </c>
      <c r="AE1108">
        <v>0.83913227511247401</v>
      </c>
      <c r="AF1108">
        <v>1.3557977563273289</v>
      </c>
      <c r="AG1108">
        <v>0.54335508262328258</v>
      </c>
      <c r="AH1108" t="s">
        <v>268</v>
      </c>
      <c r="AI1108" s="1">
        <v>43862</v>
      </c>
      <c r="AJ1108" t="s">
        <v>38</v>
      </c>
      <c r="AK1108">
        <v>20</v>
      </c>
    </row>
    <row r="1109" spans="1:37" x14ac:dyDescent="0.25">
      <c r="A1109">
        <v>43880</v>
      </c>
      <c r="B1109">
        <v>0.96423403646031614</v>
      </c>
      <c r="C1109">
        <v>0.44309735711317921</v>
      </c>
      <c r="D1109">
        <v>0.1957277534974757</v>
      </c>
      <c r="E1109">
        <v>1.247432597263646</v>
      </c>
      <c r="F1109">
        <v>6.7399090575808573</v>
      </c>
      <c r="G1109">
        <v>6.0753512240782959E-2</v>
      </c>
      <c r="H1109">
        <v>0.79056203958127547</v>
      </c>
      <c r="I1109">
        <v>0.1282564154467761</v>
      </c>
      <c r="J1109">
        <v>8.3083457179428916E-2</v>
      </c>
      <c r="K1109">
        <v>0.2431203617983001</v>
      </c>
      <c r="L1109">
        <v>0.26575818042419269</v>
      </c>
      <c r="M1109">
        <v>4.9759478157075073E-3</v>
      </c>
      <c r="N1109">
        <v>1.057576031735991</v>
      </c>
      <c r="O1109">
        <v>0.8375844027202124</v>
      </c>
      <c r="P1109">
        <v>0.82536670189285677</v>
      </c>
      <c r="Q1109">
        <v>4.7682674051039597E-2</v>
      </c>
      <c r="R1109">
        <v>0.1113581527505163</v>
      </c>
      <c r="S1109">
        <v>0.81163134056519004</v>
      </c>
      <c r="T1109">
        <v>0.88569134702715335</v>
      </c>
      <c r="U1109">
        <v>0.32191069172008152</v>
      </c>
      <c r="V1109">
        <v>0.18160179185468489</v>
      </c>
      <c r="W1109">
        <v>9.9580552656088631E-2</v>
      </c>
      <c r="X1109">
        <v>0.34693184334235272</v>
      </c>
      <c r="Y1109">
        <v>1.5754140471326481E-2</v>
      </c>
      <c r="Z1109">
        <v>0.77618111738342999</v>
      </c>
      <c r="AA1109">
        <v>0.60837565767182622</v>
      </c>
      <c r="AB1109">
        <v>1.4026552813404201</v>
      </c>
      <c r="AC1109">
        <v>7.5871951354535574E-2</v>
      </c>
      <c r="AD1109">
        <v>0.45777755015385913</v>
      </c>
      <c r="AE1109">
        <v>0.33252747598048998</v>
      </c>
      <c r="AF1109">
        <v>1.0419735242152881</v>
      </c>
      <c r="AG1109">
        <v>0.88046785560480423</v>
      </c>
      <c r="AH1109" t="s">
        <v>268</v>
      </c>
      <c r="AI1109" s="1">
        <v>43862</v>
      </c>
      <c r="AJ1109" t="s">
        <v>39</v>
      </c>
      <c r="AK1109">
        <v>19</v>
      </c>
    </row>
    <row r="1110" spans="1:37" x14ac:dyDescent="0.25">
      <c r="A1110">
        <v>43879</v>
      </c>
      <c r="B1110">
        <v>0.74161380633660812</v>
      </c>
      <c r="C1110">
        <v>0.17720650707154281</v>
      </c>
      <c r="D1110">
        <v>0.1193854420558495</v>
      </c>
      <c r="E1110">
        <v>1.9025265224169541</v>
      </c>
      <c r="F1110">
        <v>0.25579367337986259</v>
      </c>
      <c r="G1110">
        <v>0.29637360565760179</v>
      </c>
      <c r="H1110">
        <v>0.74006492759289633</v>
      </c>
      <c r="I1110">
        <v>0.1169974444327526</v>
      </c>
      <c r="J1110">
        <v>8.1549681701739513E-2</v>
      </c>
      <c r="K1110">
        <v>0.35395029968230901</v>
      </c>
      <c r="L1110">
        <v>0.13443335334001449</v>
      </c>
      <c r="M1110">
        <v>2.4734296911087E-2</v>
      </c>
      <c r="N1110">
        <v>1.5065938366114009</v>
      </c>
      <c r="O1110">
        <v>0.30200627973663502</v>
      </c>
      <c r="P1110">
        <v>0.13462982414927899</v>
      </c>
      <c r="Q1110">
        <v>2.8197326525269649E-2</v>
      </c>
      <c r="R1110">
        <v>0.17694697941727039</v>
      </c>
      <c r="S1110">
        <v>7.6840243313042345E-2</v>
      </c>
      <c r="T1110">
        <v>0.33339578049395668</v>
      </c>
      <c r="U1110">
        <v>0.34367043502153349</v>
      </c>
      <c r="V1110">
        <v>0.40679333377391208</v>
      </c>
      <c r="W1110">
        <v>6.8085379334341866E-3</v>
      </c>
      <c r="X1110">
        <v>0.29240337426141388</v>
      </c>
      <c r="Y1110">
        <v>0.29456985350222692</v>
      </c>
      <c r="Z1110">
        <v>0.88769415365279636</v>
      </c>
      <c r="AA1110">
        <v>0.64170494524599986</v>
      </c>
      <c r="AB1110">
        <v>0.33602979261179439</v>
      </c>
      <c r="AC1110">
        <v>0.13654536919480731</v>
      </c>
      <c r="AD1110">
        <v>0.20286647155054691</v>
      </c>
      <c r="AE1110">
        <v>0.60984348963571167</v>
      </c>
      <c r="AF1110">
        <v>0.4386082085985154</v>
      </c>
      <c r="AG1110">
        <v>0.96065860808952608</v>
      </c>
      <c r="AH1110" t="s">
        <v>268</v>
      </c>
      <c r="AI1110" s="1">
        <v>43862</v>
      </c>
      <c r="AJ1110" t="s">
        <v>40</v>
      </c>
      <c r="AK1110">
        <v>18</v>
      </c>
    </row>
    <row r="1111" spans="1:37" x14ac:dyDescent="0.25">
      <c r="A1111">
        <v>43878</v>
      </c>
      <c r="C1111">
        <v>8.4508194130957157E-2</v>
      </c>
      <c r="D1111">
        <v>1.3096665234173979E-2</v>
      </c>
      <c r="E1111">
        <v>0.80414846524113504</v>
      </c>
      <c r="F1111">
        <v>0.54051418657819206</v>
      </c>
      <c r="G1111">
        <v>0.37208456441447763</v>
      </c>
      <c r="H1111">
        <v>4.0083959647924194</v>
      </c>
      <c r="I1111">
        <v>9.2141089669922058E-2</v>
      </c>
      <c r="J1111">
        <v>3.4067961993627322E-3</v>
      </c>
      <c r="K1111">
        <v>0</v>
      </c>
      <c r="L1111">
        <v>0.2117208613035432</v>
      </c>
      <c r="M1111">
        <v>0.23521829542346709</v>
      </c>
      <c r="N1111">
        <v>6.1772767612349483E-2</v>
      </c>
      <c r="O1111">
        <v>0.18365972595122329</v>
      </c>
      <c r="P1111">
        <v>0.1375476160271942</v>
      </c>
      <c r="Q1111">
        <v>0.18974226037865799</v>
      </c>
      <c r="R1111">
        <v>7.6855306470255738E-4</v>
      </c>
      <c r="S1111">
        <v>6.4704940201025851E-2</v>
      </c>
      <c r="T1111">
        <v>0.24756340532877219</v>
      </c>
      <c r="U1111">
        <v>7.9310907382198065E-3</v>
      </c>
      <c r="W1111">
        <v>0.14096376922434339</v>
      </c>
      <c r="Y1111">
        <v>0.26951329672786972</v>
      </c>
      <c r="AA1111">
        <v>7.657847443836005E-2</v>
      </c>
      <c r="AC1111">
        <v>0.28337357603449359</v>
      </c>
      <c r="AD1111">
        <v>0.37588307339418819</v>
      </c>
      <c r="AE1111">
        <v>0.26002726563995571</v>
      </c>
      <c r="AH1111" t="s">
        <v>268</v>
      </c>
      <c r="AI1111" s="1">
        <v>43862</v>
      </c>
      <c r="AJ1111" t="s">
        <v>41</v>
      </c>
      <c r="AK1111">
        <v>17</v>
      </c>
    </row>
    <row r="1112" spans="1:37" x14ac:dyDescent="0.25">
      <c r="A1112">
        <v>43875</v>
      </c>
      <c r="B1112">
        <v>0.8101471185547271</v>
      </c>
      <c r="C1112">
        <v>0.1186641565628001</v>
      </c>
      <c r="D1112">
        <v>0.22767763366409591</v>
      </c>
      <c r="E1112">
        <v>0.22427006575453129</v>
      </c>
      <c r="F1112">
        <v>0.1003350654682571</v>
      </c>
      <c r="G1112">
        <v>0.22606422295680539</v>
      </c>
      <c r="H1112">
        <v>2.0001780378318341</v>
      </c>
      <c r="I1112">
        <v>0.12741558630559729</v>
      </c>
      <c r="J1112">
        <v>2.8549891002604549E-3</v>
      </c>
      <c r="K1112">
        <v>0.1336734589830712</v>
      </c>
      <c r="L1112">
        <v>7.7585163594758352E-2</v>
      </c>
      <c r="M1112">
        <v>3.6570604041546113E-2</v>
      </c>
      <c r="N1112">
        <v>0.2238100702212748</v>
      </c>
      <c r="O1112">
        <v>0.44795707463400192</v>
      </c>
      <c r="P1112">
        <v>0.14949642047486081</v>
      </c>
      <c r="Q1112">
        <v>0.44325856049271711</v>
      </c>
      <c r="R1112">
        <v>1.556193920222628</v>
      </c>
      <c r="S1112">
        <v>0.28929640572880011</v>
      </c>
      <c r="T1112">
        <v>0.30501494461694978</v>
      </c>
      <c r="U1112">
        <v>3.2423647491202613E-2</v>
      </c>
      <c r="V1112">
        <v>0.29707090494096522</v>
      </c>
      <c r="W1112">
        <v>0.1249965063890987</v>
      </c>
      <c r="X1112">
        <v>0.44929523050356712</v>
      </c>
      <c r="Y1112">
        <v>7.8453877219465451E-2</v>
      </c>
      <c r="Z1112">
        <v>0.42755657500813787</v>
      </c>
      <c r="AA1112">
        <v>0.1550425979919956</v>
      </c>
      <c r="AB1112">
        <v>1.3335548385074569</v>
      </c>
      <c r="AC1112">
        <v>0.1087922188324999</v>
      </c>
      <c r="AD1112">
        <v>0.1935948998242924</v>
      </c>
      <c r="AE1112">
        <v>0.33811071177059532</v>
      </c>
      <c r="AF1112">
        <v>0.92998214383790678</v>
      </c>
      <c r="AG1112">
        <v>0.39897519747697341</v>
      </c>
      <c r="AH1112" t="s">
        <v>269</v>
      </c>
      <c r="AI1112" s="1">
        <v>43862</v>
      </c>
      <c r="AJ1112" t="s">
        <v>43</v>
      </c>
      <c r="AK1112">
        <v>14</v>
      </c>
    </row>
    <row r="1113" spans="1:37" x14ac:dyDescent="0.25">
      <c r="A1113">
        <v>43874</v>
      </c>
      <c r="B1113">
        <v>0.59420698914193448</v>
      </c>
      <c r="C1113">
        <v>2.0638248293093659</v>
      </c>
      <c r="D1113">
        <v>3.0402191391712147E-4</v>
      </c>
      <c r="E1113">
        <v>0.37699439765050979</v>
      </c>
      <c r="F1113">
        <v>1.0546841271514959E-2</v>
      </c>
      <c r="G1113">
        <v>0.30493090870822043</v>
      </c>
      <c r="H1113">
        <v>0.39745802973109262</v>
      </c>
      <c r="I1113">
        <v>0.11763182904752099</v>
      </c>
      <c r="J1113">
        <v>2.3571570801319049E-2</v>
      </c>
      <c r="K1113">
        <v>0.30665892352434682</v>
      </c>
      <c r="L1113">
        <v>3.1810569425474659E-2</v>
      </c>
      <c r="M1113">
        <v>0.16292217435795131</v>
      </c>
      <c r="N1113">
        <v>0.2209632411645189</v>
      </c>
      <c r="O1113">
        <v>0.90798830051934099</v>
      </c>
      <c r="P1113">
        <v>8.5556770018256727E-3</v>
      </c>
      <c r="Q1113">
        <v>0.13344450730119109</v>
      </c>
      <c r="R1113">
        <v>3.493063295132151</v>
      </c>
      <c r="S1113">
        <v>2.5022717581950939E-3</v>
      </c>
      <c r="T1113">
        <v>8.2433496838710402E-2</v>
      </c>
      <c r="U1113">
        <v>2.350777788860797</v>
      </c>
      <c r="V1113">
        <v>0.67112588533817419</v>
      </c>
      <c r="W1113">
        <v>8.4135122835943932E-2</v>
      </c>
      <c r="X1113">
        <v>0.1190221006791365</v>
      </c>
      <c r="Y1113">
        <v>5.2922177801026288E-2</v>
      </c>
      <c r="Z1113">
        <v>0.61822226378454093</v>
      </c>
      <c r="AA1113">
        <v>0.63828871501280982</v>
      </c>
      <c r="AB1113">
        <v>0.43526176545310569</v>
      </c>
      <c r="AC1113">
        <v>7.5557673898300787E-2</v>
      </c>
      <c r="AD1113">
        <v>0.20366980186220221</v>
      </c>
      <c r="AE1113">
        <v>0.63073227287488254</v>
      </c>
      <c r="AF1113">
        <v>0.61308922479819516</v>
      </c>
      <c r="AG1113">
        <v>0.16586474809002311</v>
      </c>
      <c r="AH1113" t="s">
        <v>269</v>
      </c>
      <c r="AI1113" s="1">
        <v>43862</v>
      </c>
      <c r="AJ1113" t="s">
        <v>38</v>
      </c>
      <c r="AK1113">
        <v>13</v>
      </c>
    </row>
    <row r="1114" spans="1:37" x14ac:dyDescent="0.25">
      <c r="A1114">
        <v>43873</v>
      </c>
      <c r="B1114">
        <v>1.3901321643942379</v>
      </c>
      <c r="C1114">
        <v>0.11531553911091939</v>
      </c>
      <c r="D1114">
        <v>1.6018316018043319</v>
      </c>
      <c r="E1114">
        <v>0.93337612258031633</v>
      </c>
      <c r="F1114">
        <v>2.0633855748314249</v>
      </c>
      <c r="G1114">
        <v>0.38199193027850109</v>
      </c>
      <c r="H1114">
        <v>0.87556305146499358</v>
      </c>
      <c r="I1114">
        <v>1.6983743960986291</v>
      </c>
      <c r="J1114">
        <v>1.176669469479809</v>
      </c>
      <c r="K1114">
        <v>9.7259944265429663</v>
      </c>
      <c r="L1114">
        <v>0.61359901726417099</v>
      </c>
      <c r="M1114">
        <v>2.054217800333499</v>
      </c>
      <c r="N1114">
        <v>1.333433286253431</v>
      </c>
      <c r="O1114">
        <v>0.36243811522321778</v>
      </c>
      <c r="P1114">
        <v>5.3873203679767327E-2</v>
      </c>
      <c r="Q1114">
        <v>5.2808991469973129E-2</v>
      </c>
      <c r="R1114">
        <v>2.6758793001001551</v>
      </c>
      <c r="S1114">
        <v>0.83715008890982467</v>
      </c>
      <c r="T1114">
        <v>2.320542213225087</v>
      </c>
      <c r="U1114">
        <v>5.3382055839527087</v>
      </c>
      <c r="V1114">
        <v>0.19683910680031849</v>
      </c>
      <c r="W1114">
        <v>0.43923553620129058</v>
      </c>
      <c r="X1114">
        <v>0.6551646688921765</v>
      </c>
      <c r="Y1114">
        <v>0.10891541761025431</v>
      </c>
      <c r="Z1114">
        <v>1.085298116013538</v>
      </c>
      <c r="AA1114">
        <v>2.204463759290392</v>
      </c>
      <c r="AB1114">
        <v>0.75762637810409794</v>
      </c>
      <c r="AC1114">
        <v>1.07005004003997</v>
      </c>
      <c r="AD1114">
        <v>0.21292797003473321</v>
      </c>
      <c r="AE1114">
        <v>1.690398849626078</v>
      </c>
      <c r="AF1114">
        <v>1.2047114668596921</v>
      </c>
      <c r="AG1114">
        <v>1.176066223253768</v>
      </c>
      <c r="AH1114" t="s">
        <v>269</v>
      </c>
      <c r="AI1114" s="1">
        <v>43862</v>
      </c>
      <c r="AJ1114" t="s">
        <v>39</v>
      </c>
      <c r="AK1114">
        <v>12</v>
      </c>
    </row>
    <row r="1115" spans="1:37" x14ac:dyDescent="0.25">
      <c r="A1115">
        <v>43872</v>
      </c>
      <c r="B1115">
        <v>0.85870733730771054</v>
      </c>
      <c r="C1115">
        <v>0.13137929216341901</v>
      </c>
      <c r="D1115">
        <v>0.1236060823646901</v>
      </c>
      <c r="E1115">
        <v>1.2167184894355449</v>
      </c>
      <c r="F1115">
        <v>0.2123865893547297</v>
      </c>
      <c r="G1115">
        <v>0.13050775748011881</v>
      </c>
      <c r="H1115">
        <v>3.5367103379431968</v>
      </c>
      <c r="I1115">
        <v>4.1765825081020287E-2</v>
      </c>
      <c r="J1115">
        <v>0.84545376750384016</v>
      </c>
      <c r="K1115">
        <v>1.097810374103342</v>
      </c>
      <c r="L1115">
        <v>0.27993381606407031</v>
      </c>
      <c r="M1115">
        <v>0.45812600952597471</v>
      </c>
      <c r="N1115">
        <v>0.48243253775606409</v>
      </c>
      <c r="O1115">
        <v>0.27075957999390371</v>
      </c>
      <c r="P1115">
        <v>0.80850716904130548</v>
      </c>
      <c r="Q1115">
        <v>0.35802923317228019</v>
      </c>
      <c r="R1115">
        <v>3.3757347613017552E-3</v>
      </c>
      <c r="S1115">
        <v>2.8486229993064251E-2</v>
      </c>
      <c r="T1115">
        <v>0.12641742155702271</v>
      </c>
      <c r="U1115">
        <v>2.9021932820203211E-2</v>
      </c>
      <c r="V1115">
        <v>7.0114284419388509E-2</v>
      </c>
      <c r="W1115">
        <v>4.393040099558905E-2</v>
      </c>
      <c r="X1115">
        <v>0.23799467233988811</v>
      </c>
      <c r="Y1115">
        <v>1.174632726464943E-2</v>
      </c>
      <c r="Z1115">
        <v>0.66838145290417328</v>
      </c>
      <c r="AA1115">
        <v>0.7459844591889554</v>
      </c>
      <c r="AB1115">
        <v>0.40599823397896179</v>
      </c>
      <c r="AC1115">
        <v>0.2648061280838363</v>
      </c>
      <c r="AD1115">
        <v>0.51586411963702039</v>
      </c>
      <c r="AE1115">
        <v>0.2421601229464011</v>
      </c>
      <c r="AF1115">
        <v>0.66508448267545384</v>
      </c>
      <c r="AG1115">
        <v>0.64730842144233958</v>
      </c>
      <c r="AH1115" t="s">
        <v>269</v>
      </c>
      <c r="AI1115" s="1">
        <v>43862</v>
      </c>
      <c r="AJ1115" t="s">
        <v>40</v>
      </c>
      <c r="AK1115">
        <v>11</v>
      </c>
    </row>
    <row r="1116" spans="1:37" x14ac:dyDescent="0.25">
      <c r="A1116">
        <v>43871</v>
      </c>
      <c r="B1116">
        <v>0.42637374539838441</v>
      </c>
      <c r="C1116">
        <v>1.498658393386274</v>
      </c>
      <c r="D1116">
        <v>1.2370150000227309E-2</v>
      </c>
      <c r="E1116">
        <v>0.26902184189274653</v>
      </c>
      <c r="F1116">
        <v>0.35948682629738682</v>
      </c>
      <c r="G1116">
        <v>0.17221318283819631</v>
      </c>
      <c r="H1116">
        <v>5.8389690640189333E-2</v>
      </c>
      <c r="I1116">
        <v>0.1140906791897716</v>
      </c>
      <c r="J1116">
        <v>7.8670762981493114E-2</v>
      </c>
      <c r="K1116">
        <v>1.8019444854927409E-2</v>
      </c>
      <c r="L1116">
        <v>3.5414363688575312E-2</v>
      </c>
      <c r="M1116">
        <v>0.28904350853094157</v>
      </c>
      <c r="N1116">
        <v>0.25306229093154148</v>
      </c>
      <c r="O1116">
        <v>0.18410796804007859</v>
      </c>
      <c r="P1116">
        <v>0.19139767675803801</v>
      </c>
      <c r="Q1116">
        <v>7.4282739588640595E-2</v>
      </c>
      <c r="R1116">
        <v>0.14425538123030959</v>
      </c>
      <c r="S1116">
        <v>0.17114600410304279</v>
      </c>
      <c r="T1116">
        <v>6.7130213839006678E-2</v>
      </c>
      <c r="U1116">
        <v>7.4295829420463866E-2</v>
      </c>
      <c r="V1116">
        <v>0.37782391609465998</v>
      </c>
      <c r="W1116">
        <v>4.9729181942529266</v>
      </c>
      <c r="X1116">
        <v>0.39607653245192959</v>
      </c>
      <c r="Y1116">
        <v>0.29341798286793852</v>
      </c>
      <c r="Z1116">
        <v>0.59917471817770407</v>
      </c>
      <c r="AA1116">
        <v>0.16999766143595221</v>
      </c>
      <c r="AB1116">
        <v>0.19447544909525791</v>
      </c>
      <c r="AC1116">
        <v>0.19544561870567759</v>
      </c>
      <c r="AD1116">
        <v>0.1672083223938316</v>
      </c>
      <c r="AE1116">
        <v>0.59346800572050218</v>
      </c>
      <c r="AF1116">
        <v>0.31045379112805649</v>
      </c>
      <c r="AG1116">
        <v>0.29255782726442769</v>
      </c>
      <c r="AH1116" t="s">
        <v>269</v>
      </c>
      <c r="AI1116" s="1">
        <v>43862</v>
      </c>
      <c r="AJ1116" t="s">
        <v>41</v>
      </c>
      <c r="AK1116">
        <v>10</v>
      </c>
    </row>
    <row r="1117" spans="1:37" x14ac:dyDescent="0.25">
      <c r="A1117">
        <v>43868</v>
      </c>
      <c r="B1117">
        <v>1.341132698996748</v>
      </c>
      <c r="C1117">
        <v>7.9776720954445567E-3</v>
      </c>
      <c r="D1117">
        <v>0.48952876381939331</v>
      </c>
      <c r="E1117">
        <v>0.76482486391299143</v>
      </c>
      <c r="F1117">
        <v>0.13495533461292961</v>
      </c>
      <c r="G1117">
        <v>0.38819229618548612</v>
      </c>
      <c r="H1117">
        <v>5.6431149561574218E-2</v>
      </c>
      <c r="I1117">
        <v>4.0058813749791568E-2</v>
      </c>
      <c r="J1117">
        <v>9.2985826657322343E-2</v>
      </c>
      <c r="K1117">
        <v>7.9601745720243963E-2</v>
      </c>
      <c r="L1117">
        <v>0.87853877380013168</v>
      </c>
      <c r="M1117">
        <v>0.20735138701846401</v>
      </c>
      <c r="N1117">
        <v>0.68125410132353303</v>
      </c>
      <c r="O1117">
        <v>0.2340406191814447</v>
      </c>
      <c r="P1117">
        <v>1.091809361870816</v>
      </c>
      <c r="Q1117">
        <v>5.3061130427642961E-2</v>
      </c>
      <c r="R1117">
        <v>0.16691310164954429</v>
      </c>
      <c r="S1117">
        <v>0.11043928282819269</v>
      </c>
      <c r="T1117">
        <v>0.110771334507292</v>
      </c>
      <c r="U1117">
        <v>0.47458071460289297</v>
      </c>
      <c r="V1117">
        <v>0.2150951378880438</v>
      </c>
      <c r="W1117">
        <v>0.35811114172559749</v>
      </c>
      <c r="X1117">
        <v>0.97688134736551657</v>
      </c>
      <c r="Y1117">
        <v>6.0266633364929718E-2</v>
      </c>
      <c r="Z1117">
        <v>1.3626391528344151</v>
      </c>
      <c r="AA1117">
        <v>1.256913388094967</v>
      </c>
      <c r="AB1117">
        <v>0.17892007107604199</v>
      </c>
      <c r="AC1117">
        <v>0.36444599950174272</v>
      </c>
      <c r="AD1117">
        <v>0.20960172121886261</v>
      </c>
      <c r="AE1117">
        <v>0.61838137139975446</v>
      </c>
      <c r="AF1117">
        <v>0.28022663972546458</v>
      </c>
      <c r="AG1117">
        <v>4.3736071898480837</v>
      </c>
      <c r="AH1117" t="s">
        <v>270</v>
      </c>
      <c r="AI1117" s="1">
        <v>43862</v>
      </c>
      <c r="AJ1117" t="s">
        <v>43</v>
      </c>
      <c r="AK1117">
        <v>7</v>
      </c>
    </row>
    <row r="1118" spans="1:37" x14ac:dyDescent="0.25">
      <c r="A1118">
        <v>43867</v>
      </c>
      <c r="B1118">
        <v>1.4878971669797829</v>
      </c>
      <c r="C1118">
        <v>0.84924254320396786</v>
      </c>
      <c r="D1118">
        <v>0.61586677992359928</v>
      </c>
      <c r="E1118">
        <v>1.0377842824469801</v>
      </c>
      <c r="F1118">
        <v>0.81046692172277968</v>
      </c>
      <c r="G1118">
        <v>1.0894678973117911</v>
      </c>
      <c r="H1118">
        <v>0.36664926892500632</v>
      </c>
      <c r="I1118">
        <v>8.0631500466278233E-2</v>
      </c>
      <c r="J1118">
        <v>1.831451435347935</v>
      </c>
      <c r="K1118">
        <v>2.223735339067475</v>
      </c>
      <c r="L1118">
        <v>1.048056458338763</v>
      </c>
      <c r="M1118">
        <v>1.1090895574066451</v>
      </c>
      <c r="N1118">
        <v>1.611367936440278</v>
      </c>
      <c r="O1118">
        <v>2.1252347848625601</v>
      </c>
      <c r="P1118">
        <v>0.88754338387709453</v>
      </c>
      <c r="Q1118">
        <v>1.653372806438945</v>
      </c>
      <c r="R1118">
        <v>2.5568530132122018</v>
      </c>
      <c r="S1118">
        <v>0.50266211530697269</v>
      </c>
      <c r="T1118">
        <v>1.760599836176747</v>
      </c>
      <c r="U1118">
        <v>1.054235966482953</v>
      </c>
      <c r="V1118">
        <v>1.0685679413675859</v>
      </c>
      <c r="W1118">
        <v>5.3646577208928098E-2</v>
      </c>
      <c r="X1118">
        <v>1.051430378324977</v>
      </c>
      <c r="Y1118">
        <v>0.1170190359216261</v>
      </c>
      <c r="Z1118">
        <v>1.1773513512418801</v>
      </c>
      <c r="AA1118">
        <v>1.340327305607641</v>
      </c>
      <c r="AB1118">
        <v>1.62072595711649</v>
      </c>
      <c r="AC1118">
        <v>0.72323058561138343</v>
      </c>
      <c r="AD1118">
        <v>1.2816813196171051</v>
      </c>
      <c r="AE1118">
        <v>2.468845951180219</v>
      </c>
      <c r="AF1118">
        <v>0.73773946923814027</v>
      </c>
      <c r="AG1118">
        <v>1.3931123166169459</v>
      </c>
      <c r="AH1118" t="s">
        <v>270</v>
      </c>
      <c r="AI1118" s="1">
        <v>43862</v>
      </c>
      <c r="AJ1118" t="s">
        <v>38</v>
      </c>
      <c r="AK1118">
        <v>6</v>
      </c>
    </row>
    <row r="1119" spans="1:37" x14ac:dyDescent="0.25">
      <c r="A1119">
        <v>43866</v>
      </c>
      <c r="B1119">
        <v>0.33781835369036028</v>
      </c>
      <c r="C1119">
        <v>0.22535816131742981</v>
      </c>
      <c r="D1119">
        <v>0.62261397364106974</v>
      </c>
      <c r="E1119">
        <v>0.29655453127929488</v>
      </c>
      <c r="F1119">
        <v>0.23326833040672271</v>
      </c>
      <c r="G1119">
        <v>0.1040113397859469</v>
      </c>
      <c r="H1119">
        <v>2.5325310895082422E-2</v>
      </c>
      <c r="I1119">
        <v>8.9039555411662655E-2</v>
      </c>
      <c r="J1119">
        <v>0.26527950163376379</v>
      </c>
      <c r="K1119">
        <v>0.111803542562877</v>
      </c>
      <c r="L1119">
        <v>0.69596105659027574</v>
      </c>
      <c r="M1119">
        <v>4.7259475636520741E-2</v>
      </c>
      <c r="N1119">
        <v>0.30337250307829999</v>
      </c>
      <c r="O1119">
        <v>0.47385479378134399</v>
      </c>
      <c r="P1119">
        <v>0.20552602508316031</v>
      </c>
      <c r="Q1119">
        <v>5.9765660874596047E-2</v>
      </c>
      <c r="R1119">
        <v>0.66160742286861429</v>
      </c>
      <c r="S1119">
        <v>7.4307005615954942E-3</v>
      </c>
      <c r="T1119">
        <v>0.1089673704225024</v>
      </c>
      <c r="U1119">
        <v>2.3387795586380271</v>
      </c>
      <c r="V1119">
        <v>0.85260059987987236</v>
      </c>
      <c r="W1119">
        <v>3.160709033003295E-2</v>
      </c>
      <c r="X1119">
        <v>0.10008353096137609</v>
      </c>
      <c r="Y1119">
        <v>9.602426524756671E-5</v>
      </c>
      <c r="Z1119">
        <v>0.26641284757624317</v>
      </c>
      <c r="AA1119">
        <v>0.44331273542199129</v>
      </c>
      <c r="AB1119">
        <v>0.21677961248817881</v>
      </c>
      <c r="AC1119">
        <v>0.18067480407748121</v>
      </c>
      <c r="AD1119">
        <v>0.2464747456302622</v>
      </c>
      <c r="AE1119">
        <v>0.30136483198791958</v>
      </c>
      <c r="AF1119">
        <v>0.32973487423579051</v>
      </c>
      <c r="AG1119">
        <v>0.14641331658019999</v>
      </c>
      <c r="AH1119" t="s">
        <v>270</v>
      </c>
      <c r="AI1119" s="1">
        <v>43862</v>
      </c>
      <c r="AJ1119" t="s">
        <v>39</v>
      </c>
      <c r="AK1119">
        <v>5</v>
      </c>
    </row>
    <row r="1120" spans="1:37" x14ac:dyDescent="0.25">
      <c r="A1120">
        <v>43865</v>
      </c>
      <c r="B1120">
        <v>0.5922554400980139</v>
      </c>
      <c r="C1120">
        <v>7.4306566532559043E-2</v>
      </c>
      <c r="D1120">
        <v>1.3720975948536689</v>
      </c>
      <c r="E1120">
        <v>0.34528303059134308</v>
      </c>
      <c r="F1120">
        <v>0.27848178651041161</v>
      </c>
      <c r="G1120">
        <v>0.1307378897031968</v>
      </c>
      <c r="H1120">
        <v>0.25359098134308461</v>
      </c>
      <c r="I1120">
        <v>0.122656163211897</v>
      </c>
      <c r="J1120">
        <v>0.14533795474173389</v>
      </c>
      <c r="K1120">
        <v>3.589460188471227E-3</v>
      </c>
      <c r="L1120">
        <v>0.7019273158041669</v>
      </c>
      <c r="M1120">
        <v>0.16769755059564179</v>
      </c>
      <c r="N1120">
        <v>0.20038827455651939</v>
      </c>
      <c r="O1120">
        <v>0.25687021427905221</v>
      </c>
      <c r="P1120">
        <v>7.0899230344698597E-2</v>
      </c>
      <c r="Q1120">
        <v>0.30496306982891808</v>
      </c>
      <c r="R1120">
        <v>0.63625998112727289</v>
      </c>
      <c r="S1120">
        <v>8.0659491804166497E-3</v>
      </c>
      <c r="T1120">
        <v>0.41910975377173648</v>
      </c>
      <c r="U1120">
        <v>1.187409238429797</v>
      </c>
      <c r="V1120">
        <v>0.6238786361528661</v>
      </c>
      <c r="W1120">
        <v>2.0905538428359298</v>
      </c>
      <c r="X1120">
        <v>0.50120744455067057</v>
      </c>
      <c r="Y1120">
        <v>0</v>
      </c>
      <c r="Z1120">
        <v>0.63446254897611809</v>
      </c>
      <c r="AA1120">
        <v>0.22109170099263581</v>
      </c>
      <c r="AB1120">
        <v>0.4570207080637928</v>
      </c>
      <c r="AC1120">
        <v>0.35558847752574402</v>
      </c>
      <c r="AD1120">
        <v>0.75190066866419247</v>
      </c>
      <c r="AE1120">
        <v>0.21009785367009071</v>
      </c>
      <c r="AF1120">
        <v>0.55248357869800446</v>
      </c>
      <c r="AG1120">
        <v>0.36163461503410937</v>
      </c>
      <c r="AH1120" t="s">
        <v>270</v>
      </c>
      <c r="AI1120" s="1">
        <v>43862</v>
      </c>
      <c r="AJ1120" t="s">
        <v>40</v>
      </c>
      <c r="AK1120">
        <v>4</v>
      </c>
    </row>
    <row r="1121" spans="1:37" x14ac:dyDescent="0.25">
      <c r="A1121">
        <v>43864</v>
      </c>
      <c r="B1121">
        <v>1.3030349014959861</v>
      </c>
      <c r="C1121">
        <v>0.404335012484829</v>
      </c>
      <c r="D1121">
        <v>0.73665375491430873</v>
      </c>
      <c r="E1121">
        <v>0.64269571756056931</v>
      </c>
      <c r="F1121">
        <v>0.26416180666770273</v>
      </c>
      <c r="G1121">
        <v>0.75263152216089391</v>
      </c>
      <c r="H1121">
        <v>7.3602960834521405E-2</v>
      </c>
      <c r="I1121">
        <v>0.40345693590345327</v>
      </c>
      <c r="J1121">
        <v>0.69523252524153434</v>
      </c>
      <c r="K1121">
        <v>5.5917631182528177E-3</v>
      </c>
      <c r="L1121">
        <v>1.1317819525859589</v>
      </c>
      <c r="M1121">
        <v>0.33528191563235032</v>
      </c>
      <c r="N1121">
        <v>0.54581141965998137</v>
      </c>
      <c r="O1121">
        <v>0.37969914210044942</v>
      </c>
      <c r="P1121">
        <v>0.19171800437064071</v>
      </c>
      <c r="Q1121">
        <v>0.66844817667469603</v>
      </c>
      <c r="R1121">
        <v>0.6816718091523023</v>
      </c>
      <c r="S1121">
        <v>0.42247946084046989</v>
      </c>
      <c r="T1121">
        <v>0.45811451441081769</v>
      </c>
      <c r="U1121">
        <v>1.536734789475537</v>
      </c>
      <c r="V1121">
        <v>1.522139735589086</v>
      </c>
      <c r="W1121">
        <v>1.330411525572091E-2</v>
      </c>
      <c r="X1121">
        <v>0.56047164098098334</v>
      </c>
      <c r="Y1121">
        <v>5.5135035933022483</v>
      </c>
      <c r="Z1121">
        <v>1.1993048950198939</v>
      </c>
      <c r="AA1121">
        <v>0.58239952929337657</v>
      </c>
      <c r="AB1121">
        <v>0.56646608621963968</v>
      </c>
      <c r="AC1121">
        <v>1.482078841499769</v>
      </c>
      <c r="AD1121">
        <v>0.69609448202229984</v>
      </c>
      <c r="AE1121">
        <v>0.85060455594882234</v>
      </c>
      <c r="AF1121">
        <v>1.267797498967614</v>
      </c>
      <c r="AG1121">
        <v>0.67839746258194467</v>
      </c>
      <c r="AH1121" t="s">
        <v>270</v>
      </c>
      <c r="AI1121" s="1">
        <v>43862</v>
      </c>
      <c r="AJ1121" t="s">
        <v>41</v>
      </c>
      <c r="AK1121">
        <v>3</v>
      </c>
    </row>
    <row r="1122" spans="1:37" x14ac:dyDescent="0.25">
      <c r="A1122">
        <v>43861</v>
      </c>
      <c r="B1122">
        <v>0.96100984024154434</v>
      </c>
      <c r="C1122">
        <v>2.862672926802963E-2</v>
      </c>
      <c r="D1122">
        <v>0.80290805007061172</v>
      </c>
      <c r="E1122">
        <v>0.58615568709434573</v>
      </c>
      <c r="F1122">
        <v>1.726652141663974E-2</v>
      </c>
      <c r="G1122">
        <v>0.2366201677560483</v>
      </c>
      <c r="H1122">
        <v>0.60506006872007223</v>
      </c>
      <c r="I1122">
        <v>7.2682801023488217E-2</v>
      </c>
      <c r="J1122">
        <v>0</v>
      </c>
      <c r="K1122">
        <v>0</v>
      </c>
      <c r="L1122">
        <v>4.0575972454272767E-2</v>
      </c>
      <c r="M1122">
        <v>8.5006532331621351E-2</v>
      </c>
      <c r="N1122">
        <v>1.1619054024825449E-2</v>
      </c>
      <c r="O1122">
        <v>3.7237750324718787E-2</v>
      </c>
      <c r="P1122">
        <v>3.3011231745541499E-2</v>
      </c>
      <c r="Q1122">
        <v>6.8177501601575319E-2</v>
      </c>
      <c r="R1122">
        <v>0.14999778048614931</v>
      </c>
      <c r="S1122">
        <v>9.2865816636308537E-2</v>
      </c>
      <c r="T1122">
        <v>0.1505899648213477</v>
      </c>
      <c r="U1122">
        <v>2.230569746002768</v>
      </c>
      <c r="V1122">
        <v>9.0858702175972801E-4</v>
      </c>
      <c r="W1122">
        <v>6.0702339749911779E-2</v>
      </c>
      <c r="X1122">
        <v>1.1565511464464699</v>
      </c>
      <c r="Y1122">
        <v>18.636851706539829</v>
      </c>
      <c r="Z1122">
        <v>0.81833517258245692</v>
      </c>
      <c r="AA1122">
        <v>0.1103402503109807</v>
      </c>
      <c r="AB1122">
        <v>0.18626576250823201</v>
      </c>
      <c r="AC1122">
        <v>2.91826540727891</v>
      </c>
      <c r="AD1122">
        <v>0.16530542220721109</v>
      </c>
      <c r="AE1122">
        <v>0.11898803749661729</v>
      </c>
      <c r="AF1122">
        <v>0.80248339676027181</v>
      </c>
      <c r="AG1122">
        <v>1.2449650091282769</v>
      </c>
      <c r="AH1122" t="s">
        <v>271</v>
      </c>
      <c r="AI1122" s="1">
        <v>43831</v>
      </c>
      <c r="AJ1122" t="s">
        <v>43</v>
      </c>
      <c r="AK1122">
        <v>31</v>
      </c>
    </row>
    <row r="1123" spans="1:37" x14ac:dyDescent="0.25">
      <c r="A1123">
        <v>43860</v>
      </c>
      <c r="C1123">
        <v>1.9227744702187311E-3</v>
      </c>
      <c r="D1123">
        <v>7.2343360759437758E-2</v>
      </c>
      <c r="E1123">
        <v>0.49266905930612342</v>
      </c>
      <c r="F1123">
        <v>5.6610952153503917E-2</v>
      </c>
      <c r="G1123">
        <v>0.2230265462828348</v>
      </c>
      <c r="H1123">
        <v>0.56420781549038035</v>
      </c>
      <c r="I1123">
        <v>1.061408287141272</v>
      </c>
      <c r="J1123">
        <v>0.14782532686218069</v>
      </c>
      <c r="K1123">
        <v>0.9239247273581962</v>
      </c>
      <c r="L1123">
        <v>1.139764085478253E-2</v>
      </c>
      <c r="M1123">
        <v>0.11730887777130081</v>
      </c>
      <c r="N1123">
        <v>1.194893113830894E-2</v>
      </c>
      <c r="O1123">
        <v>3.7970523480749717E-2</v>
      </c>
      <c r="P1123">
        <v>7.075051569730921E-2</v>
      </c>
      <c r="Q1123">
        <v>9.9221122698817665E-2</v>
      </c>
      <c r="R1123">
        <v>1.7378675861279971E-2</v>
      </c>
      <c r="S1123">
        <v>4.7517626826739192E-4</v>
      </c>
      <c r="T1123">
        <v>0.27574735554979868</v>
      </c>
      <c r="U1123">
        <v>0</v>
      </c>
      <c r="W1123">
        <v>0.1119262287478829</v>
      </c>
      <c r="X1123">
        <v>6.8199373915634562E-2</v>
      </c>
      <c r="Y1123">
        <v>2.663798613732133</v>
      </c>
      <c r="Z1123">
        <v>0.33251651547588418</v>
      </c>
      <c r="AA1123">
        <v>0.21106219693173181</v>
      </c>
      <c r="AC1123">
        <v>0.75800396507385648</v>
      </c>
      <c r="AD1123">
        <v>0.1695656687714337</v>
      </c>
      <c r="AE1123">
        <v>0.14187308912162869</v>
      </c>
      <c r="AG1123">
        <v>0.38755092749332309</v>
      </c>
      <c r="AH1123" t="s">
        <v>271</v>
      </c>
      <c r="AI1123" s="1">
        <v>43831</v>
      </c>
      <c r="AJ1123" t="s">
        <v>38</v>
      </c>
      <c r="AK1123">
        <v>30</v>
      </c>
    </row>
    <row r="1124" spans="1:37" x14ac:dyDescent="0.25">
      <c r="A1124">
        <v>43852</v>
      </c>
      <c r="B1124">
        <v>3.6195306461522749</v>
      </c>
      <c r="C1124">
        <v>0.1759344210477338</v>
      </c>
      <c r="D1124">
        <v>1.8386251112150009</v>
      </c>
      <c r="E1124">
        <v>0.61632769775121687</v>
      </c>
      <c r="F1124">
        <v>0.95695712948704181</v>
      </c>
      <c r="G1124">
        <v>2.091283252661055</v>
      </c>
      <c r="H1124">
        <v>0.68941506564738253</v>
      </c>
      <c r="I1124">
        <v>0.38138272833495368</v>
      </c>
      <c r="J1124">
        <v>6.0411078015526358E-2</v>
      </c>
      <c r="K1124">
        <v>7.7265832974559894</v>
      </c>
      <c r="L1124">
        <v>9.7659355666116235E-2</v>
      </c>
      <c r="M1124">
        <v>7.8876695379954592E-2</v>
      </c>
      <c r="N1124">
        <v>0.54773003471597237</v>
      </c>
      <c r="O1124">
        <v>3.2281356251543012</v>
      </c>
      <c r="P1124">
        <v>0.25238847203399212</v>
      </c>
      <c r="Q1124">
        <v>7.5560007266572513E-2</v>
      </c>
      <c r="R1124">
        <v>0.84378613153000948</v>
      </c>
      <c r="S1124">
        <v>1.4397961046452949</v>
      </c>
      <c r="T1124">
        <v>6.536190429370714E-2</v>
      </c>
      <c r="U1124">
        <v>0.36111704925673899</v>
      </c>
      <c r="V1124">
        <v>0.1862894260210847</v>
      </c>
      <c r="W1124">
        <v>0.1231863163765848</v>
      </c>
      <c r="X1124">
        <v>1.307757676456097</v>
      </c>
      <c r="Y1124">
        <v>0.14998503632877491</v>
      </c>
      <c r="Z1124">
        <v>2.6454926191612111</v>
      </c>
      <c r="AA1124">
        <v>1.1850375859241971</v>
      </c>
      <c r="AB1124">
        <v>0.46629185600995499</v>
      </c>
      <c r="AC1124">
        <v>0.27253654795030657</v>
      </c>
      <c r="AD1124">
        <v>0.54090911902403882</v>
      </c>
      <c r="AE1124">
        <v>0.84237140418879741</v>
      </c>
      <c r="AF1124">
        <v>6.4968111606717933</v>
      </c>
      <c r="AG1124">
        <v>0.47043047660662779</v>
      </c>
      <c r="AH1124" t="s">
        <v>272</v>
      </c>
      <c r="AI1124" s="1">
        <v>43831</v>
      </c>
      <c r="AJ1124" t="s">
        <v>39</v>
      </c>
      <c r="AK1124">
        <v>22</v>
      </c>
    </row>
    <row r="1125" spans="1:37" x14ac:dyDescent="0.25">
      <c r="A1125">
        <v>43851</v>
      </c>
      <c r="B1125">
        <v>1.483665353708153</v>
      </c>
      <c r="C1125">
        <v>0.22322346108406549</v>
      </c>
      <c r="D1125">
        <v>4.8065266624938568E-2</v>
      </c>
      <c r="E1125">
        <v>0.88978861516108454</v>
      </c>
      <c r="F1125">
        <v>0.10833055546354679</v>
      </c>
      <c r="G1125">
        <v>0.34277578974242812</v>
      </c>
      <c r="H1125">
        <v>1.927857358107967</v>
      </c>
      <c r="I1125">
        <v>0.10947327201405969</v>
      </c>
      <c r="J1125">
        <v>2.7519467359109511</v>
      </c>
      <c r="K1125">
        <v>0.21891605058276251</v>
      </c>
      <c r="L1125">
        <v>0.46197504758564689</v>
      </c>
      <c r="M1125">
        <v>0.57078172727976373</v>
      </c>
      <c r="N1125">
        <v>0.73821774018607711</v>
      </c>
      <c r="O1125">
        <v>0.34833858941407908</v>
      </c>
      <c r="P1125">
        <v>1.304868339131761</v>
      </c>
      <c r="Q1125">
        <v>0.99896692431991452</v>
      </c>
      <c r="R1125">
        <v>5.7797756252917658E-2</v>
      </c>
      <c r="S1125">
        <v>0.2274261787277122</v>
      </c>
      <c r="T1125">
        <v>0.41882980578287932</v>
      </c>
      <c r="U1125">
        <v>0.25861193689435791</v>
      </c>
      <c r="V1125">
        <v>0.27856531776163479</v>
      </c>
      <c r="W1125">
        <v>5.2975116069289167E-2</v>
      </c>
      <c r="X1125">
        <v>0.25241196261544208</v>
      </c>
      <c r="Y1125">
        <v>0.41206432315893671</v>
      </c>
      <c r="Z1125">
        <v>0.80459561996395801</v>
      </c>
      <c r="AA1125">
        <v>1.420226568279825</v>
      </c>
      <c r="AB1125">
        <v>0.91115696879017627</v>
      </c>
      <c r="AC1125">
        <v>0.38306979337055108</v>
      </c>
      <c r="AD1125">
        <v>2.3673148706262959</v>
      </c>
      <c r="AE1125">
        <v>0.69135782667522638</v>
      </c>
      <c r="AF1125">
        <v>1.189090236503062</v>
      </c>
      <c r="AG1125">
        <v>0.57803361323135782</v>
      </c>
      <c r="AH1125" t="s">
        <v>272</v>
      </c>
      <c r="AI1125" s="1">
        <v>43831</v>
      </c>
      <c r="AJ1125" t="s">
        <v>40</v>
      </c>
      <c r="AK1125">
        <v>21</v>
      </c>
    </row>
    <row r="1126" spans="1:37" x14ac:dyDescent="0.25">
      <c r="A1126">
        <v>43850</v>
      </c>
      <c r="B1126">
        <v>0.34668830946059648</v>
      </c>
      <c r="C1126">
        <v>5.7094736175578593E-2</v>
      </c>
      <c r="D1126">
        <v>0.1969546700151103</v>
      </c>
      <c r="E1126">
        <v>0.41332723096585361</v>
      </c>
      <c r="F1126">
        <v>0.26001891269002242</v>
      </c>
      <c r="G1126">
        <v>8.7229744070401571E-2</v>
      </c>
      <c r="H1126">
        <v>5.5323370536489239E-2</v>
      </c>
      <c r="I1126">
        <v>9.628307829037229E-2</v>
      </c>
      <c r="J1126">
        <v>0.25249746100593329</v>
      </c>
      <c r="K1126">
        <v>1.486279067009883E-3</v>
      </c>
      <c r="L1126">
        <v>0.17790581829554811</v>
      </c>
      <c r="M1126">
        <v>0.68274426163718482</v>
      </c>
      <c r="N1126">
        <v>0.25167196110382661</v>
      </c>
      <c r="O1126">
        <v>0.13131572893262811</v>
      </c>
      <c r="P1126">
        <v>0.4177949116519159</v>
      </c>
      <c r="Q1126">
        <v>9.7290525759804125E-2</v>
      </c>
      <c r="R1126">
        <v>0.15169274467781041</v>
      </c>
      <c r="S1126">
        <v>5.5821278571667743E-2</v>
      </c>
      <c r="T1126">
        <v>4.8595509027671152E-2</v>
      </c>
      <c r="U1126">
        <v>0.36611560468254478</v>
      </c>
      <c r="V1126">
        <v>0.57345805137329531</v>
      </c>
      <c r="W1126">
        <v>0.12822310425565009</v>
      </c>
      <c r="X1126">
        <v>0.1886236058522687</v>
      </c>
      <c r="Y1126">
        <v>0.24766734172347549</v>
      </c>
      <c r="Z1126">
        <v>0.31880305484585297</v>
      </c>
      <c r="AA1126">
        <v>0.32331692231950993</v>
      </c>
      <c r="AB1126">
        <v>0.17686889596912619</v>
      </c>
      <c r="AC1126">
        <v>0.38528098952242362</v>
      </c>
      <c r="AD1126">
        <v>0.36276689849904747</v>
      </c>
      <c r="AE1126">
        <v>0.23523643819343651</v>
      </c>
      <c r="AF1126">
        <v>0.2230064931996831</v>
      </c>
      <c r="AG1126">
        <v>0.47482467102707349</v>
      </c>
      <c r="AH1126" t="s">
        <v>272</v>
      </c>
      <c r="AI1126" s="1">
        <v>43831</v>
      </c>
      <c r="AJ1126" t="s">
        <v>41</v>
      </c>
      <c r="AK1126">
        <v>20</v>
      </c>
    </row>
    <row r="1127" spans="1:37" x14ac:dyDescent="0.25">
      <c r="A1127">
        <v>43847</v>
      </c>
      <c r="B1127">
        <v>0.67558813226152192</v>
      </c>
      <c r="C1127">
        <v>0.20395722510405331</v>
      </c>
      <c r="D1127">
        <v>7.0091188913565639E-2</v>
      </c>
      <c r="E1127">
        <v>0.1214704364109222</v>
      </c>
      <c r="F1127">
        <v>0.1148585515011485</v>
      </c>
      <c r="G1127">
        <v>4.8746980227968043E-2</v>
      </c>
      <c r="H1127">
        <v>1.5710481215429849E-2</v>
      </c>
      <c r="I1127">
        <v>0.35341033616423367</v>
      </c>
      <c r="J1127">
        <v>2.814506959033216E-2</v>
      </c>
      <c r="K1127">
        <v>9.1774169080369755E-2</v>
      </c>
      <c r="L1127">
        <v>0.88702101645375253</v>
      </c>
      <c r="M1127">
        <v>2.7780193902518309E-3</v>
      </c>
      <c r="N1127">
        <v>0.28836258100150508</v>
      </c>
      <c r="O1127">
        <v>1.55983087412059E-2</v>
      </c>
      <c r="P1127">
        <v>0.1182114751809106</v>
      </c>
      <c r="Q1127">
        <v>5.8219349919598137E-2</v>
      </c>
      <c r="R1127">
        <v>0.1948285061894949</v>
      </c>
      <c r="S1127">
        <v>2.1506063536391859E-3</v>
      </c>
      <c r="T1127">
        <v>0.24901140647700001</v>
      </c>
      <c r="U1127">
        <v>6.7227225262592536E-3</v>
      </c>
      <c r="V1127">
        <v>0.35390273562407032</v>
      </c>
      <c r="W1127">
        <v>0.37220891089308222</v>
      </c>
      <c r="X1127">
        <v>0.88277193802398168</v>
      </c>
      <c r="Y1127">
        <v>6.7784529957394214E-3</v>
      </c>
      <c r="Z1127">
        <v>0.55446024443260655</v>
      </c>
      <c r="AA1127">
        <v>0.17384582311872959</v>
      </c>
      <c r="AB1127">
        <v>0.20675520829111579</v>
      </c>
      <c r="AC1127">
        <v>0.21854001947406751</v>
      </c>
      <c r="AD1127">
        <v>7.727027407048849E-2</v>
      </c>
      <c r="AE1127">
        <v>0.32733862581091611</v>
      </c>
      <c r="AF1127">
        <v>0.20931142275136869</v>
      </c>
      <c r="AG1127">
        <v>0.44501359499168119</v>
      </c>
      <c r="AH1127" t="s">
        <v>273</v>
      </c>
      <c r="AI1127" s="1">
        <v>43831</v>
      </c>
      <c r="AJ1127" t="s">
        <v>43</v>
      </c>
      <c r="AK1127">
        <v>17</v>
      </c>
    </row>
    <row r="1128" spans="1:37" x14ac:dyDescent="0.25">
      <c r="A1128">
        <v>43846</v>
      </c>
      <c r="C1128">
        <v>0.1189110578570641</v>
      </c>
      <c r="D1128">
        <v>0.28376400751507957</v>
      </c>
      <c r="E1128">
        <v>7.1258418064926568E-2</v>
      </c>
      <c r="F1128">
        <v>2.2497949935039421E-2</v>
      </c>
      <c r="G1128">
        <v>0.1941482131514754</v>
      </c>
      <c r="H1128">
        <v>0.1048926586049814</v>
      </c>
      <c r="I1128">
        <v>0.44662275106005173</v>
      </c>
      <c r="J1128">
        <v>0.1071055975184555</v>
      </c>
      <c r="K1128">
        <v>0.59079346718881809</v>
      </c>
      <c r="L1128">
        <v>1.1825321556638819</v>
      </c>
      <c r="M1128">
        <v>3.108386288990516E-2</v>
      </c>
      <c r="O1128">
        <v>0.1228325367682423</v>
      </c>
      <c r="P1128">
        <v>9.2487678091687425E-2</v>
      </c>
      <c r="Q1128">
        <v>0.43489720431024759</v>
      </c>
      <c r="R1128">
        <v>3.681192843785608E-3</v>
      </c>
      <c r="S1128">
        <v>0.17933568992831861</v>
      </c>
      <c r="T1128">
        <v>1.6396079871022231E-2</v>
      </c>
      <c r="U1128">
        <v>0.2588895427699105</v>
      </c>
      <c r="V1128">
        <v>5.495200979618612E-2</v>
      </c>
      <c r="W1128">
        <v>5.6608948228118627E-2</v>
      </c>
      <c r="X1128">
        <v>0.22207522327137669</v>
      </c>
      <c r="Y1128">
        <v>3.8157784990973761E-5</v>
      </c>
      <c r="Z1128">
        <v>0.2310757133582822</v>
      </c>
      <c r="AB1128">
        <v>0.18103449265737209</v>
      </c>
      <c r="AC1128">
        <v>0.18442772500252361</v>
      </c>
      <c r="AD1128">
        <v>0.89574964528283696</v>
      </c>
      <c r="AE1128">
        <v>0.30148191806578262</v>
      </c>
      <c r="AF1128">
        <v>0.24085779966317741</v>
      </c>
      <c r="AH1128" t="s">
        <v>273</v>
      </c>
      <c r="AI1128" s="1">
        <v>43831</v>
      </c>
      <c r="AJ1128" t="s">
        <v>38</v>
      </c>
      <c r="AK1128">
        <v>16</v>
      </c>
    </row>
    <row r="1129" spans="1:37" x14ac:dyDescent="0.25">
      <c r="A1129">
        <v>43845</v>
      </c>
      <c r="B1129">
        <v>0.306713355306169</v>
      </c>
      <c r="C1129">
        <v>0.41066437039599052</v>
      </c>
      <c r="D1129">
        <v>6.0216104647425703E-2</v>
      </c>
      <c r="E1129">
        <v>0.28887449028903361</v>
      </c>
      <c r="F1129">
        <v>1.069338104420841E-2</v>
      </c>
      <c r="G1129">
        <v>5.5086493318458662E-2</v>
      </c>
      <c r="H1129">
        <v>5.1879192069118438E-2</v>
      </c>
      <c r="I1129">
        <v>0.13144347887070279</v>
      </c>
      <c r="J1129">
        <v>1.394516562542248E-2</v>
      </c>
      <c r="K1129">
        <v>2.3324227743324051E-2</v>
      </c>
      <c r="L1129">
        <v>6.8914312239584066E-2</v>
      </c>
      <c r="M1129">
        <v>7.983000938605897E-2</v>
      </c>
      <c r="N1129">
        <v>2.0301402200832281E-2</v>
      </c>
      <c r="O1129">
        <v>5.4705124735731359E-2</v>
      </c>
      <c r="P1129">
        <v>0.28201064301688528</v>
      </c>
      <c r="Q1129">
        <v>7.6764955569338073E-2</v>
      </c>
      <c r="R1129">
        <v>1.668730669231612</v>
      </c>
      <c r="S1129">
        <v>0.33884142393828981</v>
      </c>
      <c r="T1129">
        <v>5.4331238591891637E-2</v>
      </c>
      <c r="U1129">
        <v>6.2460399561728698E-2</v>
      </c>
      <c r="V1129">
        <v>7.8475512843300468E-2</v>
      </c>
      <c r="W1129">
        <v>0.2068666585837533</v>
      </c>
      <c r="X1129">
        <v>0.2759607409599048</v>
      </c>
      <c r="Y1129">
        <v>0.22985868861923051</v>
      </c>
      <c r="Z1129">
        <v>0.38044998188995971</v>
      </c>
      <c r="AA1129">
        <v>8.9519313472951806E-2</v>
      </c>
      <c r="AB1129">
        <v>7.1625447302820139E-2</v>
      </c>
      <c r="AC1129">
        <v>0.21327443732285051</v>
      </c>
      <c r="AD1129">
        <v>7.0137454534135862E-2</v>
      </c>
      <c r="AE1129">
        <v>0.5284210968381281</v>
      </c>
      <c r="AF1129">
        <v>0.19063200109683279</v>
      </c>
      <c r="AG1129">
        <v>0.1011550188646692</v>
      </c>
      <c r="AH1129" t="s">
        <v>273</v>
      </c>
      <c r="AI1129" s="1">
        <v>43831</v>
      </c>
      <c r="AJ1129" t="s">
        <v>39</v>
      </c>
      <c r="AK1129">
        <v>15</v>
      </c>
    </row>
    <row r="1130" spans="1:37" x14ac:dyDescent="0.25">
      <c r="A1130">
        <v>43844</v>
      </c>
      <c r="B1130">
        <v>0.34724172963609118</v>
      </c>
      <c r="C1130">
        <v>0.86882017298019676</v>
      </c>
      <c r="D1130">
        <v>2.1589321749032671E-2</v>
      </c>
      <c r="E1130">
        <v>0.32958698670413922</v>
      </c>
      <c r="F1130">
        <v>0.34587831897282562</v>
      </c>
      <c r="G1130">
        <v>0.1114581887850437</v>
      </c>
      <c r="H1130">
        <v>0.73109794035879894</v>
      </c>
      <c r="I1130">
        <v>0.28039705306207829</v>
      </c>
      <c r="J1130">
        <v>2.4370905832276819E-2</v>
      </c>
      <c r="K1130">
        <v>0.18992283475882951</v>
      </c>
      <c r="L1130">
        <v>0.28041825863753472</v>
      </c>
      <c r="M1130">
        <v>2.5541866328431181E-2</v>
      </c>
      <c r="N1130">
        <v>9.5548003319103098E-2</v>
      </c>
      <c r="O1130">
        <v>0.23299814605970859</v>
      </c>
      <c r="P1130">
        <v>7.2607143514636457E-2</v>
      </c>
      <c r="Q1130">
        <v>4.1564355652323533E-2</v>
      </c>
      <c r="R1130">
        <v>7.0200643355956404E-4</v>
      </c>
      <c r="S1130">
        <v>0.35505296815562098</v>
      </c>
      <c r="T1130">
        <v>6.0020311143283309E-2</v>
      </c>
      <c r="U1130">
        <v>0.20588856913373649</v>
      </c>
      <c r="V1130">
        <v>0.11029245018756691</v>
      </c>
      <c r="W1130">
        <v>9.1407185231390884E-3</v>
      </c>
      <c r="X1130">
        <v>0.18568795886736861</v>
      </c>
      <c r="Y1130">
        <v>1.3281682797489539E-2</v>
      </c>
      <c r="Z1130">
        <v>0.4029260871215245</v>
      </c>
      <c r="AA1130">
        <v>0.1205409961344709</v>
      </c>
      <c r="AB1130">
        <v>0.20552970965355169</v>
      </c>
      <c r="AC1130">
        <v>6.0037361862262391E-2</v>
      </c>
      <c r="AD1130">
        <v>0.15741115900194561</v>
      </c>
      <c r="AE1130">
        <v>0.26717591002078928</v>
      </c>
      <c r="AF1130">
        <v>0.23742137372170191</v>
      </c>
      <c r="AG1130">
        <v>0.28063665503823132</v>
      </c>
      <c r="AH1130" t="s">
        <v>273</v>
      </c>
      <c r="AI1130" s="1">
        <v>43831</v>
      </c>
      <c r="AJ1130" t="s">
        <v>40</v>
      </c>
      <c r="AK1130">
        <v>14</v>
      </c>
    </row>
    <row r="1131" spans="1:37" x14ac:dyDescent="0.25">
      <c r="A1131">
        <v>43843</v>
      </c>
      <c r="B1131">
        <v>8.1358349623828971E-2</v>
      </c>
      <c r="C1131">
        <v>9.5134034128086561E-2</v>
      </c>
      <c r="D1131">
        <v>0.71913434103864859</v>
      </c>
      <c r="E1131">
        <v>0.1030503842173088</v>
      </c>
      <c r="F1131">
        <v>1.4368310679947229E-2</v>
      </c>
      <c r="G1131">
        <v>0.1421443227862203</v>
      </c>
      <c r="H1131">
        <v>8.7359207006387551E-2</v>
      </c>
      <c r="I1131">
        <v>3.5588537693575081E-3</v>
      </c>
      <c r="J1131">
        <v>8.9540836554453593E-4</v>
      </c>
      <c r="K1131">
        <v>0.18918175842339749</v>
      </c>
      <c r="L1131">
        <v>0.46624071282206869</v>
      </c>
      <c r="M1131">
        <v>2.678248535099995E-2</v>
      </c>
      <c r="N1131">
        <v>7.8664783299861638E-2</v>
      </c>
      <c r="O1131">
        <v>3.3689687619607937E-2</v>
      </c>
      <c r="P1131">
        <v>5.7381719078999742E-2</v>
      </c>
      <c r="Q1131">
        <v>1.2542855596761331E-3</v>
      </c>
      <c r="R1131">
        <v>1.3640644957265439E-2</v>
      </c>
      <c r="S1131">
        <v>8.4640374014377087E-2</v>
      </c>
      <c r="T1131">
        <v>3.4759747800894442E-2</v>
      </c>
      <c r="U1131">
        <v>8.8840622578745618E-3</v>
      </c>
      <c r="V1131">
        <v>3.9300250225411303E-2</v>
      </c>
      <c r="W1131">
        <v>5.0258036179085953E-2</v>
      </c>
      <c r="X1131">
        <v>7.6663711429153431E-2</v>
      </c>
      <c r="Y1131">
        <v>6.8896216996410936E-2</v>
      </c>
      <c r="Z1131">
        <v>0.1031986824240001</v>
      </c>
      <c r="AA1131">
        <v>5.7105643543064542E-2</v>
      </c>
      <c r="AB1131">
        <v>2.8221017541595679E-2</v>
      </c>
      <c r="AC1131">
        <v>0.19211047386950381</v>
      </c>
      <c r="AD1131">
        <v>9.065340940530113E-2</v>
      </c>
      <c r="AE1131">
        <v>8.4404178618328496E-2</v>
      </c>
      <c r="AF1131">
        <v>7.0465755002951394E-2</v>
      </c>
      <c r="AG1131">
        <v>9.195212240091151E-2</v>
      </c>
      <c r="AH1131" t="s">
        <v>273</v>
      </c>
      <c r="AI1131" s="1">
        <v>43831</v>
      </c>
      <c r="AJ1131" t="s">
        <v>41</v>
      </c>
      <c r="AK1131">
        <v>13</v>
      </c>
    </row>
    <row r="1132" spans="1:37" x14ac:dyDescent="0.25">
      <c r="A1132">
        <v>43840</v>
      </c>
      <c r="B1132">
        <v>0.38021307227944928</v>
      </c>
      <c r="C1132">
        <v>0.83420875656883153</v>
      </c>
      <c r="D1132">
        <v>0.67414098447389992</v>
      </c>
      <c r="E1132">
        <v>0.30405430243844611</v>
      </c>
      <c r="F1132">
        <v>0.180873149207503</v>
      </c>
      <c r="G1132">
        <v>0.1403520120824733</v>
      </c>
      <c r="H1132">
        <v>6.2831530842176686E-2</v>
      </c>
      <c r="I1132">
        <v>0.26120530101633799</v>
      </c>
      <c r="J1132">
        <v>1.6044277487991799E-2</v>
      </c>
      <c r="K1132">
        <v>0.10509982082941551</v>
      </c>
      <c r="L1132">
        <v>0.17174615537897001</v>
      </c>
      <c r="M1132">
        <v>9.377880882703088E-2</v>
      </c>
      <c r="N1132">
        <v>6.1137924064532112E-2</v>
      </c>
      <c r="O1132">
        <v>0.50510201030474111</v>
      </c>
      <c r="P1132">
        <v>8.2840406517991766E-2</v>
      </c>
      <c r="Q1132">
        <v>0.53899981628812621</v>
      </c>
      <c r="R1132">
        <v>0.23014152564647961</v>
      </c>
      <c r="S1132">
        <v>0.13980987556466179</v>
      </c>
      <c r="T1132">
        <v>0.1563112435070998</v>
      </c>
      <c r="U1132">
        <v>3.3950440760827233E-2</v>
      </c>
      <c r="V1132">
        <v>0.23291214026029089</v>
      </c>
      <c r="W1132">
        <v>0.17447384988584619</v>
      </c>
      <c r="X1132">
        <v>0.57497083087311773</v>
      </c>
      <c r="Y1132">
        <v>3.7940490206356189E-3</v>
      </c>
      <c r="Z1132">
        <v>0.55299427625735276</v>
      </c>
      <c r="AA1132">
        <v>9.6748547936747517E-2</v>
      </c>
      <c r="AB1132">
        <v>0.35043729413611557</v>
      </c>
      <c r="AC1132">
        <v>0.13602769250888971</v>
      </c>
      <c r="AD1132">
        <v>0.51542874565310359</v>
      </c>
      <c r="AE1132">
        <v>0.44251140519637122</v>
      </c>
      <c r="AF1132">
        <v>0.25234154187036789</v>
      </c>
      <c r="AG1132">
        <v>0.23115139347361341</v>
      </c>
      <c r="AH1132" t="s">
        <v>274</v>
      </c>
      <c r="AI1132" s="1">
        <v>43831</v>
      </c>
      <c r="AJ1132" t="s">
        <v>43</v>
      </c>
      <c r="AK1132">
        <v>10</v>
      </c>
    </row>
    <row r="1133" spans="1:37" x14ac:dyDescent="0.25">
      <c r="A1133">
        <v>43839</v>
      </c>
      <c r="B1133">
        <v>0.31631486157785182</v>
      </c>
      <c r="C1133">
        <v>0.28532838931489868</v>
      </c>
      <c r="D1133">
        <v>0</v>
      </c>
      <c r="E1133">
        <v>0.43192326834444389</v>
      </c>
      <c r="F1133">
        <v>0.87400285309107839</v>
      </c>
      <c r="G1133">
        <v>2.5851944301557319E-2</v>
      </c>
      <c r="H1133">
        <v>0.2180159044685587</v>
      </c>
      <c r="I1133">
        <v>0.1037452924715401</v>
      </c>
      <c r="J1133">
        <v>0.1688349956763254</v>
      </c>
      <c r="K1133">
        <v>5.7777207788702933E-2</v>
      </c>
      <c r="L1133">
        <v>0.78634987852836324</v>
      </c>
      <c r="M1133">
        <v>7.4653180368401933E-2</v>
      </c>
      <c r="N1133">
        <v>0.33015464410595291</v>
      </c>
      <c r="O1133">
        <v>8.4405273682360268E-2</v>
      </c>
      <c r="P1133">
        <v>7.9162034548038621E-2</v>
      </c>
      <c r="Q1133">
        <v>0.53912855380293434</v>
      </c>
      <c r="R1133">
        <v>0.13099627321853269</v>
      </c>
      <c r="S1133">
        <v>0.50990442189285268</v>
      </c>
      <c r="T1133">
        <v>0.3367550136896646</v>
      </c>
      <c r="U1133">
        <v>0.13239093806556981</v>
      </c>
      <c r="V1133">
        <v>9.8542288444693385E-2</v>
      </c>
      <c r="W1133">
        <v>0.23812615387253511</v>
      </c>
      <c r="X1133">
        <v>0.16196861710824989</v>
      </c>
      <c r="Y1133">
        <v>0.1731650825055458</v>
      </c>
      <c r="Z1133">
        <v>0.29490908521176379</v>
      </c>
      <c r="AA1133">
        <v>0.23903496793939419</v>
      </c>
      <c r="AB1133">
        <v>0.43299137593480419</v>
      </c>
      <c r="AC1133">
        <v>0.1504124181206031</v>
      </c>
      <c r="AD1133">
        <v>0.72156846114898254</v>
      </c>
      <c r="AE1133">
        <v>0.32909748967683239</v>
      </c>
      <c r="AF1133">
        <v>0.28927314261203563</v>
      </c>
      <c r="AG1133">
        <v>0.19049379735671171</v>
      </c>
      <c r="AH1133" t="s">
        <v>274</v>
      </c>
      <c r="AI1133" s="1">
        <v>43831</v>
      </c>
      <c r="AJ1133" t="s">
        <v>38</v>
      </c>
      <c r="AK1133">
        <v>9</v>
      </c>
    </row>
    <row r="1134" spans="1:37" x14ac:dyDescent="0.25">
      <c r="A1134">
        <v>43838</v>
      </c>
      <c r="B1134">
        <v>8.1267610246364072E-2</v>
      </c>
      <c r="C1134">
        <v>7.5218175290637831E-2</v>
      </c>
      <c r="D1134">
        <v>3.1699073067299147E-2</v>
      </c>
      <c r="E1134">
        <v>0.121692901783364</v>
      </c>
      <c r="F1134">
        <v>0.1332384961448938</v>
      </c>
      <c r="G1134">
        <v>2.4989863330780269E-2</v>
      </c>
      <c r="H1134">
        <v>0.14670572621760411</v>
      </c>
      <c r="I1134">
        <v>4.7954624825047188E-3</v>
      </c>
      <c r="J1134">
        <v>6.0159612850553068E-4</v>
      </c>
      <c r="K1134">
        <v>1.208938477741742E-2</v>
      </c>
      <c r="L1134">
        <v>8.4437215763066252E-3</v>
      </c>
      <c r="M1134">
        <v>2.2407573109006419E-3</v>
      </c>
      <c r="N1134">
        <v>9.6414865502237983E-3</v>
      </c>
      <c r="O1134">
        <v>0.30979028377677842</v>
      </c>
      <c r="P1134">
        <v>1.686430741301586E-2</v>
      </c>
      <c r="Q1134">
        <v>4.2006572813599562E-3</v>
      </c>
      <c r="R1134">
        <v>0.7188585807976462</v>
      </c>
      <c r="S1134">
        <v>0.1321933937144012</v>
      </c>
      <c r="T1134">
        <v>8.1962885213947678E-2</v>
      </c>
      <c r="U1134">
        <v>9.1201055414812261E-3</v>
      </c>
      <c r="V1134">
        <v>5.6469363151495353E-2</v>
      </c>
      <c r="W1134">
        <v>3.337479900074683E-2</v>
      </c>
      <c r="X1134">
        <v>2.725764324608863E-2</v>
      </c>
      <c r="Y1134">
        <v>0.13279931715939269</v>
      </c>
      <c r="Z1134">
        <v>0.1241177436793023</v>
      </c>
      <c r="AA1134">
        <v>9.073014631254088E-3</v>
      </c>
      <c r="AB1134">
        <v>8.1864200690548145E-2</v>
      </c>
      <c r="AC1134">
        <v>4.4142697551861627E-2</v>
      </c>
      <c r="AD1134">
        <v>1.8702389958575989E-2</v>
      </c>
      <c r="AE1134">
        <v>0.1016981116791289</v>
      </c>
      <c r="AF1134">
        <v>0.1121528111307024</v>
      </c>
      <c r="AG1134">
        <v>2.5234489890501931E-2</v>
      </c>
      <c r="AH1134" t="s">
        <v>274</v>
      </c>
      <c r="AI1134" s="1">
        <v>43831</v>
      </c>
      <c r="AJ1134" t="s">
        <v>39</v>
      </c>
      <c r="AK1134">
        <v>8</v>
      </c>
    </row>
    <row r="1135" spans="1:37" x14ac:dyDescent="0.25">
      <c r="A1135">
        <v>43837</v>
      </c>
      <c r="B1135">
        <v>0.51956099317815596</v>
      </c>
      <c r="C1135">
        <v>0.1475247215823268</v>
      </c>
      <c r="D1135">
        <v>2.255832136157002E-2</v>
      </c>
      <c r="E1135">
        <v>0.39482309769671098</v>
      </c>
      <c r="F1135">
        <v>0.11852601310614801</v>
      </c>
      <c r="G1135">
        <v>0.1239712861057924</v>
      </c>
      <c r="H1135">
        <v>0.1170184023167529</v>
      </c>
      <c r="I1135">
        <v>6.1778757496276232E-2</v>
      </c>
      <c r="J1135">
        <v>4.3803831233505931E-2</v>
      </c>
      <c r="K1135">
        <v>4.8356410081864381</v>
      </c>
      <c r="L1135">
        <v>5.7226394854282818E-2</v>
      </c>
      <c r="M1135">
        <v>4.8603035576293613E-2</v>
      </c>
      <c r="N1135">
        <v>0.112913408705434</v>
      </c>
      <c r="O1135">
        <v>0.73015745718415015</v>
      </c>
      <c r="P1135">
        <v>0.1329832974796914</v>
      </c>
      <c r="Q1135">
        <v>9.3439264792888208E-2</v>
      </c>
      <c r="R1135">
        <v>0.1221854603015244</v>
      </c>
      <c r="S1135">
        <v>5.2677530434957901E-4</v>
      </c>
      <c r="T1135">
        <v>0.1282186304989662</v>
      </c>
      <c r="U1135">
        <v>2.8836260980200001</v>
      </c>
      <c r="V1135">
        <v>0.10265489035628519</v>
      </c>
      <c r="W1135">
        <v>2.4504036291270812</v>
      </c>
      <c r="X1135">
        <v>0.19800093431608001</v>
      </c>
      <c r="Y1135">
        <v>1.0810791465937429E-2</v>
      </c>
      <c r="Z1135">
        <v>0.58790402601205627</v>
      </c>
      <c r="AA1135">
        <v>0.48876172902002152</v>
      </c>
      <c r="AB1135">
        <v>0.18571475341653459</v>
      </c>
      <c r="AC1135">
        <v>4.1199068655158502E-2</v>
      </c>
      <c r="AD1135">
        <v>0.17610272403317401</v>
      </c>
      <c r="AE1135">
        <v>0.2523453245437467</v>
      </c>
      <c r="AF1135">
        <v>0.30676426279464752</v>
      </c>
      <c r="AG1135">
        <v>0.81889422327043848</v>
      </c>
      <c r="AH1135" t="s">
        <v>274</v>
      </c>
      <c r="AI1135" s="1">
        <v>43831</v>
      </c>
      <c r="AJ1135" t="s">
        <v>40</v>
      </c>
      <c r="AK1135">
        <v>7</v>
      </c>
    </row>
    <row r="1136" spans="1:37" x14ac:dyDescent="0.25">
      <c r="A1136">
        <v>43836</v>
      </c>
      <c r="B1136">
        <v>0.2362040550448723</v>
      </c>
      <c r="C1136">
        <v>1.66061239070957E-4</v>
      </c>
      <c r="D1136">
        <v>3.6802332204834689E-3</v>
      </c>
      <c r="E1136">
        <v>8.5996428542992248E-2</v>
      </c>
      <c r="F1136">
        <v>3.7878740614552169E-3</v>
      </c>
      <c r="G1136">
        <v>0.1229965240493464</v>
      </c>
      <c r="H1136">
        <v>0.18186016942816921</v>
      </c>
      <c r="I1136">
        <v>0.1054062212861014</v>
      </c>
      <c r="J1136">
        <v>3.3634326428454169</v>
      </c>
      <c r="K1136">
        <v>0.17251755578428421</v>
      </c>
      <c r="L1136">
        <v>0.26977998763673389</v>
      </c>
      <c r="M1136">
        <v>0.43267043815356709</v>
      </c>
      <c r="N1136">
        <v>0.1020095607072964</v>
      </c>
      <c r="O1136">
        <v>2.460250907979751E-2</v>
      </c>
      <c r="P1136">
        <v>4.6908536413086191E-3</v>
      </c>
      <c r="Q1136">
        <v>1.615919605036847E-3</v>
      </c>
      <c r="R1136">
        <v>3.0006718084832219E-2</v>
      </c>
      <c r="S1136">
        <v>3.5159714780644127E-2</v>
      </c>
      <c r="T1136">
        <v>5.0970452435844471E-2</v>
      </c>
      <c r="U1136">
        <v>0.34237091313774232</v>
      </c>
      <c r="V1136">
        <v>8.0465784099342366E-2</v>
      </c>
      <c r="W1136">
        <v>2.4916426709094579</v>
      </c>
      <c r="X1136">
        <v>0.11530831332205051</v>
      </c>
      <c r="Y1136">
        <v>1.0096582831609221E-2</v>
      </c>
      <c r="Z1136">
        <v>0.24944952804421441</v>
      </c>
      <c r="AA1136">
        <v>0.30530666340879198</v>
      </c>
      <c r="AB1136">
        <v>4.1814340174050273E-2</v>
      </c>
      <c r="AC1136">
        <v>0.16740487262900791</v>
      </c>
      <c r="AD1136">
        <v>8.833224730397865E-2</v>
      </c>
      <c r="AE1136">
        <v>0.105058472170866</v>
      </c>
      <c r="AF1136">
        <v>0.15433677421089831</v>
      </c>
      <c r="AG1136">
        <v>0.32930580960510508</v>
      </c>
      <c r="AH1136" t="s">
        <v>274</v>
      </c>
      <c r="AI1136" s="1">
        <v>43831</v>
      </c>
      <c r="AJ1136" t="s">
        <v>41</v>
      </c>
      <c r="AK1136">
        <v>6</v>
      </c>
    </row>
    <row r="1137" spans="1:37" x14ac:dyDescent="0.25">
      <c r="A1137">
        <v>43833</v>
      </c>
      <c r="B1137">
        <v>0.1880618605635643</v>
      </c>
      <c r="C1137">
        <v>0.55501368687690422</v>
      </c>
      <c r="D1137">
        <v>0.28022727045782958</v>
      </c>
      <c r="E1137">
        <v>0.36511380525445541</v>
      </c>
      <c r="F1137">
        <v>0.18867158710316781</v>
      </c>
      <c r="G1137">
        <v>2.091151480424101E-2</v>
      </c>
      <c r="H1137">
        <v>0.25127459718020262</v>
      </c>
      <c r="I1137">
        <v>0.3059181761247855</v>
      </c>
      <c r="J1137">
        <v>0.25806176881674209</v>
      </c>
      <c r="K1137">
        <v>0.26701624573368132</v>
      </c>
      <c r="L1137">
        <v>2.7883327788353569E-2</v>
      </c>
      <c r="M1137">
        <v>3.6595656252007709E-4</v>
      </c>
      <c r="N1137">
        <v>0.12190451311098389</v>
      </c>
      <c r="O1137">
        <v>3.094434039504964E-2</v>
      </c>
      <c r="P1137">
        <v>2.4965512217850358E-4</v>
      </c>
      <c r="Q1137">
        <v>7.710393243337282E-5</v>
      </c>
      <c r="R1137">
        <v>1.29548630831681E-2</v>
      </c>
      <c r="S1137">
        <v>0</v>
      </c>
      <c r="T1137">
        <v>0.21728728847733619</v>
      </c>
      <c r="U1137">
        <v>0.1541887305207727</v>
      </c>
      <c r="V1137">
        <v>0.34621997373148228</v>
      </c>
      <c r="W1137">
        <v>4.6788490669300117E-2</v>
      </c>
      <c r="X1137">
        <v>0.16790508118477929</v>
      </c>
      <c r="Y1137">
        <v>0.1480825207610994</v>
      </c>
      <c r="Z1137">
        <v>0.23895499602907899</v>
      </c>
      <c r="AA1137">
        <v>0.17109126907064731</v>
      </c>
      <c r="AB1137">
        <v>0.1459816741820919</v>
      </c>
      <c r="AC1137">
        <v>8.2900585436447391E-2</v>
      </c>
      <c r="AD1137">
        <v>7.4264248802321433E-3</v>
      </c>
      <c r="AE1137">
        <v>9.0487551136454625E-2</v>
      </c>
      <c r="AF1137">
        <v>0.2663248397643927</v>
      </c>
      <c r="AG1137">
        <v>0.16812768396029679</v>
      </c>
      <c r="AH1137" t="s">
        <v>275</v>
      </c>
      <c r="AI1137" s="1">
        <v>43831</v>
      </c>
      <c r="AJ1137" t="s">
        <v>43</v>
      </c>
      <c r="AK1137">
        <v>3</v>
      </c>
    </row>
    <row r="1138" spans="1:37" x14ac:dyDescent="0.25">
      <c r="A1138">
        <v>43832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275</v>
      </c>
      <c r="AI1138" s="1">
        <v>43831</v>
      </c>
      <c r="AJ1138" t="s">
        <v>38</v>
      </c>
      <c r="AK1138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58CA-0ED8-417C-91CF-F8235501E90E}">
  <dimension ref="A1:AK1138"/>
  <sheetViews>
    <sheetView workbookViewId="0">
      <selection activeCell="C5" sqref="C5"/>
    </sheetView>
  </sheetViews>
  <sheetFormatPr defaultRowHeight="15" x14ac:dyDescent="0.25"/>
  <cols>
    <col min="1" max="1" width="7.28515625" bestFit="1" customWidth="1"/>
    <col min="2" max="6" width="12.7109375" bestFit="1" customWidth="1"/>
    <col min="7" max="7" width="15" bestFit="1" customWidth="1"/>
    <col min="8" max="8" width="12.85546875" bestFit="1" customWidth="1"/>
    <col min="9" max="9" width="14.5703125" bestFit="1" customWidth="1"/>
    <col min="10" max="15" width="12.7109375" bestFit="1" customWidth="1"/>
    <col min="16" max="16" width="13.7109375" bestFit="1" customWidth="1"/>
    <col min="17" max="19" width="12.7109375" bestFit="1" customWidth="1"/>
    <col min="20" max="20" width="13.140625" bestFit="1" customWidth="1"/>
    <col min="21" max="33" width="12.7109375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45496</v>
      </c>
      <c r="B2">
        <v>-0.1799519950951376</v>
      </c>
      <c r="C2">
        <v>-5.250077911411772E-2</v>
      </c>
      <c r="D2">
        <v>-2.553132865250226E-2</v>
      </c>
      <c r="E2">
        <v>-6.2168841802326007E-2</v>
      </c>
      <c r="F2">
        <v>-5.0990124685603572E-2</v>
      </c>
      <c r="G2">
        <v>-4.9679569077110783E-2</v>
      </c>
      <c r="H2">
        <v>-6.6956426452965082E-2</v>
      </c>
      <c r="I2">
        <v>-4.8028137488892543E-2</v>
      </c>
      <c r="J2">
        <v>-2.0514426953536009E-2</v>
      </c>
      <c r="K2">
        <v>-7.7224702469556273E-3</v>
      </c>
      <c r="L2">
        <v>-4.0902239070310042E-2</v>
      </c>
      <c r="M2">
        <v>-2.9271411153390409E-2</v>
      </c>
      <c r="N2">
        <v>-0.12987864884105199</v>
      </c>
      <c r="O2">
        <v>-0.1098684840560491</v>
      </c>
      <c r="P2">
        <v>-0.15681312665731689</v>
      </c>
      <c r="Q2">
        <v>-8.8898218383972855E-2</v>
      </c>
      <c r="R2">
        <v>-6.3209795348872111E-2</v>
      </c>
      <c r="S2">
        <v>-4.9940355261918208E-2</v>
      </c>
      <c r="T2">
        <v>-9.1768943074545375E-2</v>
      </c>
      <c r="U2">
        <v>-1.160352505521029E-3</v>
      </c>
      <c r="V2">
        <v>-7.0298899361501382E-2</v>
      </c>
      <c r="W2">
        <v>-1.7041092250826451</v>
      </c>
      <c r="X2">
        <v>-0.1011799734836335</v>
      </c>
      <c r="Y2">
        <v>-4.9057341850610517E-2</v>
      </c>
      <c r="Z2">
        <v>-0.1513147651602513</v>
      </c>
      <c r="AA2">
        <v>-7.8986539719538021E-2</v>
      </c>
      <c r="AB2">
        <v>-0.14617825066479681</v>
      </c>
      <c r="AC2">
        <v>-5.0265495312968748E-2</v>
      </c>
      <c r="AD2">
        <v>-5.3724592712800029E-2</v>
      </c>
      <c r="AE2">
        <v>-4.7631321274911841E-2</v>
      </c>
      <c r="AF2">
        <v>-9.2051372257393613E-2</v>
      </c>
      <c r="AG2">
        <v>-0.29851771921536258</v>
      </c>
      <c r="AH2" t="s">
        <v>292</v>
      </c>
      <c r="AI2" s="1">
        <v>45474</v>
      </c>
      <c r="AJ2" t="s">
        <v>40</v>
      </c>
      <c r="AK2">
        <v>23</v>
      </c>
    </row>
    <row r="3" spans="1:37" x14ac:dyDescent="0.25">
      <c r="A3">
        <v>45495</v>
      </c>
      <c r="B3">
        <v>-1.398135647561964</v>
      </c>
      <c r="C3">
        <v>-0.26065679222103488</v>
      </c>
      <c r="D3">
        <v>-3.6051623515870128</v>
      </c>
      <c r="E3">
        <v>-0.95917997721608439</v>
      </c>
      <c r="F3">
        <v>-1.4842899121131701</v>
      </c>
      <c r="G3">
        <v>-3.3918102060198771</v>
      </c>
      <c r="H3">
        <v>-1.10452882419976</v>
      </c>
      <c r="I3">
        <v>-0.31132890985439499</v>
      </c>
      <c r="J3">
        <v>-0.98742391726555689</v>
      </c>
      <c r="K3">
        <v>-1.156711760194747</v>
      </c>
      <c r="L3">
        <v>-0.13696179687067059</v>
      </c>
      <c r="M3">
        <v>-0.66447538059345901</v>
      </c>
      <c r="N3">
        <v>-1.9881080897000569</v>
      </c>
      <c r="O3">
        <v>-0.1077805284490605</v>
      </c>
      <c r="P3">
        <v>-0.24623650026938951</v>
      </c>
      <c r="Q3">
        <v>-5.5379366724584447E-2</v>
      </c>
      <c r="R3">
        <v>-0.49536248335895161</v>
      </c>
      <c r="S3">
        <v>-1.496839156559892</v>
      </c>
      <c r="T3">
        <v>-0.50758985490169994</v>
      </c>
      <c r="U3">
        <v>-0.97020564338745863</v>
      </c>
      <c r="V3">
        <v>-1.2865588017378391</v>
      </c>
      <c r="W3">
        <v>-1.5112980678754671</v>
      </c>
      <c r="X3">
        <v>-1.675340034476126</v>
      </c>
      <c r="Y3">
        <v>-0.16249393531619019</v>
      </c>
      <c r="Z3">
        <v>-2.1908175714861882</v>
      </c>
      <c r="AA3">
        <v>-1.06128101199278</v>
      </c>
      <c r="AB3">
        <v>-0.52366391752879882</v>
      </c>
      <c r="AC3">
        <v>-0.74388234586022139</v>
      </c>
      <c r="AD3">
        <v>-0.24903922364281109</v>
      </c>
      <c r="AE3">
        <v>-0.96912884387486509</v>
      </c>
      <c r="AF3">
        <v>-1.816261144135513</v>
      </c>
      <c r="AG3">
        <v>-0.98404057027156433</v>
      </c>
      <c r="AH3" t="s">
        <v>292</v>
      </c>
      <c r="AI3" s="1">
        <v>45474</v>
      </c>
      <c r="AJ3" t="s">
        <v>41</v>
      </c>
      <c r="AK3">
        <v>22</v>
      </c>
    </row>
    <row r="4" spans="1:37" x14ac:dyDescent="0.25">
      <c r="A4">
        <v>45492</v>
      </c>
      <c r="B4">
        <v>-0.69355548454728821</v>
      </c>
      <c r="C4">
        <v>0</v>
      </c>
      <c r="D4">
        <v>-0.77252125533321458</v>
      </c>
      <c r="E4">
        <v>-0.82207710803882972</v>
      </c>
      <c r="F4">
        <v>-0.28813323228882981</v>
      </c>
      <c r="G4">
        <v>-1.6285126422699909</v>
      </c>
      <c r="H4">
        <v>-0.88271671548326547</v>
      </c>
      <c r="I4">
        <v>-0.87296934791008451</v>
      </c>
      <c r="J4">
        <v>-0.47122879023376318</v>
      </c>
      <c r="K4">
        <v>-0.84727676632052551</v>
      </c>
      <c r="L4">
        <v>-0.1097305401023711</v>
      </c>
      <c r="M4">
        <v>-0.59055981091720178</v>
      </c>
      <c r="N4">
        <v>-0.72867311207477858</v>
      </c>
      <c r="O4">
        <v>-8.4276193555747017E-2</v>
      </c>
      <c r="P4">
        <v>-0.25092661598607702</v>
      </c>
      <c r="Q4">
        <v>-0.1291658586458117</v>
      </c>
      <c r="R4">
        <v>-0.15854914317783189</v>
      </c>
      <c r="S4">
        <v>-1.0778261494571479</v>
      </c>
      <c r="T4">
        <v>-0.24683450921332001</v>
      </c>
      <c r="U4">
        <v>-2.007940234926971E-2</v>
      </c>
      <c r="V4">
        <v>-0.51037420674166734</v>
      </c>
      <c r="W4">
        <v>-0.3546975120744657</v>
      </c>
      <c r="X4">
        <v>-0.38548668542576142</v>
      </c>
      <c r="Y4">
        <v>-1.579730747376151</v>
      </c>
      <c r="Z4">
        <v>-0.86959417876009615</v>
      </c>
      <c r="AA4">
        <v>-0.56325264983482781</v>
      </c>
      <c r="AB4">
        <v>-0.29214743072347682</v>
      </c>
      <c r="AC4">
        <v>-0.82481822134598271</v>
      </c>
      <c r="AD4">
        <v>-0.40962387752863949</v>
      </c>
      <c r="AE4">
        <v>-0.71768824796988884</v>
      </c>
      <c r="AF4">
        <v>-0.70525257567989208</v>
      </c>
      <c r="AG4">
        <v>-0.38633850829525929</v>
      </c>
      <c r="AH4" t="s">
        <v>291</v>
      </c>
      <c r="AI4" s="1">
        <v>45474</v>
      </c>
      <c r="AJ4" t="s">
        <v>43</v>
      </c>
      <c r="AK4">
        <v>19</v>
      </c>
    </row>
    <row r="5" spans="1:37" x14ac:dyDescent="0.25">
      <c r="A5">
        <v>45491</v>
      </c>
      <c r="B5">
        <v>-1.9479438589878939E-2</v>
      </c>
      <c r="C5">
        <v>0</v>
      </c>
      <c r="D5">
        <v>0</v>
      </c>
      <c r="E5">
        <v>-4.8788530786233256E-3</v>
      </c>
      <c r="F5">
        <v>0</v>
      </c>
      <c r="G5">
        <v>-7.4881787434708421E-6</v>
      </c>
      <c r="H5">
        <v>-0.17780333099413151</v>
      </c>
      <c r="I5">
        <v>-2.5910730618934709E-2</v>
      </c>
      <c r="J5">
        <v>0</v>
      </c>
      <c r="K5">
        <v>0</v>
      </c>
      <c r="L5">
        <v>0</v>
      </c>
      <c r="M5">
        <v>-5.2978241964049006E-3</v>
      </c>
      <c r="N5">
        <v>-4.0070579293827548E-2</v>
      </c>
      <c r="O5">
        <v>-8.5060983113411292E-4</v>
      </c>
      <c r="P5">
        <v>-2.2660362351390882E-2</v>
      </c>
      <c r="Q5">
        <v>-4.5936988890049064E-3</v>
      </c>
      <c r="R5">
        <v>0</v>
      </c>
      <c r="S5">
        <v>-3.1515615354706927E-2</v>
      </c>
      <c r="T5">
        <v>-0.1782210139479963</v>
      </c>
      <c r="U5">
        <v>0</v>
      </c>
      <c r="V5">
        <v>0</v>
      </c>
      <c r="W5">
        <v>-3.647118508262269E-2</v>
      </c>
      <c r="X5">
        <v>-1.155667753299571E-2</v>
      </c>
      <c r="Y5">
        <v>-0.55401262751890634</v>
      </c>
      <c r="Z5">
        <v>-7.2941134946601363E-3</v>
      </c>
      <c r="AA5">
        <v>-1.7168130855004338E-2</v>
      </c>
      <c r="AB5">
        <v>-3.6639031622951228E-2</v>
      </c>
      <c r="AC5">
        <v>-6.7969916305072306E-2</v>
      </c>
      <c r="AD5">
        <v>-2.7669319454360849E-2</v>
      </c>
      <c r="AE5">
        <v>-7.8644979458737923E-4</v>
      </c>
      <c r="AF5">
        <v>-1.3256570999062601E-2</v>
      </c>
      <c r="AG5">
        <v>-7.0259556604362158E-2</v>
      </c>
      <c r="AH5" t="s">
        <v>291</v>
      </c>
      <c r="AI5" s="1">
        <v>45474</v>
      </c>
      <c r="AJ5" t="s">
        <v>38</v>
      </c>
      <c r="AK5">
        <v>18</v>
      </c>
    </row>
    <row r="6" spans="1:37" x14ac:dyDescent="0.25">
      <c r="A6">
        <v>45490</v>
      </c>
      <c r="B6">
        <v>-2.3777413714033639</v>
      </c>
      <c r="C6">
        <v>-0.39848069055973029</v>
      </c>
      <c r="D6">
        <v>-1.9530747246221061</v>
      </c>
      <c r="E6">
        <v>-3.9487561605781272</v>
      </c>
      <c r="F6">
        <v>-2.9674363676522879</v>
      </c>
      <c r="G6">
        <v>-1.8267605138855549</v>
      </c>
      <c r="H6">
        <v>-3.0126469726243799</v>
      </c>
      <c r="I6">
        <v>-0.94989867064099187</v>
      </c>
      <c r="J6">
        <v>-2.4561849414622712</v>
      </c>
      <c r="K6">
        <v>-2.8883427975119851</v>
      </c>
      <c r="L6">
        <v>-1.032134455397655</v>
      </c>
      <c r="M6">
        <v>-6.9857624383102532</v>
      </c>
      <c r="N6">
        <v>-4.4433670777034013</v>
      </c>
      <c r="O6">
        <v>-1.171046704219751</v>
      </c>
      <c r="P6">
        <v>-0.30219273381035111</v>
      </c>
      <c r="Q6">
        <v>-0.41696902193763069</v>
      </c>
      <c r="R6">
        <v>-1.214973074802195</v>
      </c>
      <c r="S6">
        <v>-1.8980056914699599</v>
      </c>
      <c r="T6">
        <v>-2.0374898203300642</v>
      </c>
      <c r="U6">
        <v>-1.7912099035420179</v>
      </c>
      <c r="V6">
        <v>-3.7934252534214341</v>
      </c>
      <c r="W6">
        <v>-0.79888444533470937</v>
      </c>
      <c r="X6">
        <v>-1.3288196501000009</v>
      </c>
      <c r="Y6">
        <v>-3.0641843988022188</v>
      </c>
      <c r="Z6">
        <v>-2.338463929458324</v>
      </c>
      <c r="AA6">
        <v>-2.3779894111214941</v>
      </c>
      <c r="AB6">
        <v>-1.8138596746830129</v>
      </c>
      <c r="AC6">
        <v>-4.0700353238155138</v>
      </c>
      <c r="AD6">
        <v>-1.186539500113698</v>
      </c>
      <c r="AE6">
        <v>-2.1736049911942219</v>
      </c>
      <c r="AF6">
        <v>-3.291704011681019</v>
      </c>
      <c r="AG6">
        <v>-1.118679632307964</v>
      </c>
      <c r="AH6" t="s">
        <v>291</v>
      </c>
      <c r="AI6" s="1">
        <v>45474</v>
      </c>
      <c r="AJ6" t="s">
        <v>39</v>
      </c>
      <c r="AK6">
        <v>17</v>
      </c>
    </row>
    <row r="7" spans="1:37" x14ac:dyDescent="0.25">
      <c r="A7">
        <v>45489</v>
      </c>
      <c r="B7">
        <v>-0.45958943107258748</v>
      </c>
      <c r="C7">
        <v>-0.13668523588837611</v>
      </c>
      <c r="D7">
        <v>-3.4530526152638137E-2</v>
      </c>
      <c r="E7">
        <v>-0.50524027731430865</v>
      </c>
      <c r="F7">
        <v>-0.25223947532045532</v>
      </c>
      <c r="G7">
        <v>-0.13604915891149941</v>
      </c>
      <c r="H7">
        <v>-1.310237325887327</v>
      </c>
      <c r="I7">
        <v>-1.6751182553586881</v>
      </c>
      <c r="J7">
        <v>-0.54011879225864334</v>
      </c>
      <c r="K7">
        <v>-0.29141427215469567</v>
      </c>
      <c r="L7">
        <v>-0.28590949630364593</v>
      </c>
      <c r="M7">
        <v>-0.43911919143527961</v>
      </c>
      <c r="N7">
        <v>-0.68307805120125897</v>
      </c>
      <c r="O7">
        <v>-0.27242087878810012</v>
      </c>
      <c r="P7">
        <v>-8.8769051273682564E-2</v>
      </c>
      <c r="Q7">
        <v>-3.9943353575126767E-2</v>
      </c>
      <c r="R7">
        <v>-6.7848076962988557E-2</v>
      </c>
      <c r="S7">
        <v>-1.290607528300183</v>
      </c>
      <c r="T7">
        <v>-0.17826272170936741</v>
      </c>
      <c r="U7">
        <v>-0.28109970406688262</v>
      </c>
      <c r="V7">
        <v>-0.3420961487725056</v>
      </c>
      <c r="W7">
        <v>-0.89759932069142345</v>
      </c>
      <c r="X7">
        <v>-0.15787724093231459</v>
      </c>
      <c r="Y7">
        <v>-9.4119900704643985E-3</v>
      </c>
      <c r="Z7">
        <v>-0.41872962811253289</v>
      </c>
      <c r="AA7">
        <v>-0.60223162428250898</v>
      </c>
      <c r="AB7">
        <v>-0.34091833448788522</v>
      </c>
      <c r="AC7">
        <v>-0.40568531855364648</v>
      </c>
      <c r="AD7">
        <v>-0.28368980704160057</v>
      </c>
      <c r="AE7">
        <v>-0.49606278525911518</v>
      </c>
      <c r="AF7">
        <v>-0.55921453171984359</v>
      </c>
      <c r="AG7">
        <v>-0.1848579291558762</v>
      </c>
      <c r="AH7" t="s">
        <v>291</v>
      </c>
      <c r="AI7" s="1">
        <v>45474</v>
      </c>
      <c r="AJ7" t="s">
        <v>40</v>
      </c>
      <c r="AK7">
        <v>16</v>
      </c>
    </row>
    <row r="8" spans="1:37" x14ac:dyDescent="0.25">
      <c r="A8">
        <v>45488</v>
      </c>
      <c r="B8">
        <v>-0.1837035871486731</v>
      </c>
      <c r="C8">
        <v>-4.7280078706917299E-2</v>
      </c>
      <c r="D8">
        <v>-3.4670405627336247E-2</v>
      </c>
      <c r="E8">
        <v>-0.31736967574546421</v>
      </c>
      <c r="F8">
        <v>-0.28340534267158041</v>
      </c>
      <c r="G8">
        <v>-0.1831189204913998</v>
      </c>
      <c r="H8">
        <v>-0.42009381260453649</v>
      </c>
      <c r="I8">
        <v>-0.14087489330770961</v>
      </c>
      <c r="J8">
        <v>-7.6548792795531483E-4</v>
      </c>
      <c r="K8">
        <v>-9.7824740327522017E-2</v>
      </c>
      <c r="L8">
        <v>-0.29426012086817099</v>
      </c>
      <c r="M8">
        <v>-1.6820256742984419E-2</v>
      </c>
      <c r="N8">
        <v>-0.23650610917837109</v>
      </c>
      <c r="O8">
        <v>-0.23003354300894199</v>
      </c>
      <c r="P8">
        <v>-1.8246543455709651E-2</v>
      </c>
      <c r="Q8">
        <v>-2.6692739142685801E-2</v>
      </c>
      <c r="R8">
        <v>-6.659912338917949E-2</v>
      </c>
      <c r="S8">
        <v>-0.13828991583216629</v>
      </c>
      <c r="T8">
        <v>-0.1345474340210745</v>
      </c>
      <c r="U8">
        <v>-0.3699331330305885</v>
      </c>
      <c r="V8">
        <v>-8.1034062086171574E-2</v>
      </c>
      <c r="W8">
        <v>-2.3525361850585741E-3</v>
      </c>
      <c r="X8">
        <v>-0.26764563550102821</v>
      </c>
      <c r="Y8">
        <v>-0.22741829725340959</v>
      </c>
      <c r="Z8">
        <v>-0.2421502801539904</v>
      </c>
      <c r="AA8">
        <v>-0.13377244577322309</v>
      </c>
      <c r="AB8">
        <v>-0.15919637848305801</v>
      </c>
      <c r="AC8">
        <v>-0.1098878245758346</v>
      </c>
      <c r="AD8">
        <v>-0.1588949742313446</v>
      </c>
      <c r="AE8">
        <v>-0.13912972758351991</v>
      </c>
      <c r="AF8">
        <v>-0.1688654467530499</v>
      </c>
      <c r="AG8">
        <v>-0.24362889238744351</v>
      </c>
      <c r="AH8" t="s">
        <v>291</v>
      </c>
      <c r="AI8" s="1">
        <v>45474</v>
      </c>
      <c r="AJ8" t="s">
        <v>41</v>
      </c>
      <c r="AK8">
        <v>15</v>
      </c>
    </row>
    <row r="9" spans="1:37" x14ac:dyDescent="0.25">
      <c r="A9">
        <v>45485</v>
      </c>
      <c r="B9">
        <v>-0.25556387002947611</v>
      </c>
      <c r="C9">
        <v>-0.30407263865120499</v>
      </c>
      <c r="D9">
        <v>-7.9454356133305731E-2</v>
      </c>
      <c r="E9">
        <v>-0.1683910296892564</v>
      </c>
      <c r="F9">
        <v>-0.26675669845802652</v>
      </c>
      <c r="G9">
        <v>-0.27884256022552939</v>
      </c>
      <c r="H9">
        <v>-0.49460949763380618</v>
      </c>
      <c r="I9">
        <v>-0.4385675182922491</v>
      </c>
      <c r="J9">
        <v>-0.20514555226138051</v>
      </c>
      <c r="K9">
        <v>-0.30247210546404091</v>
      </c>
      <c r="L9">
        <v>-2.209037769770637E-2</v>
      </c>
      <c r="M9">
        <v>-8.4031868471730123E-2</v>
      </c>
      <c r="N9">
        <v>-0.1184977846717483</v>
      </c>
      <c r="O9">
        <v>-3.100461027141347E-2</v>
      </c>
      <c r="P9">
        <v>-0.34572588262812598</v>
      </c>
      <c r="Q9">
        <v>-6.057913223772432E-2</v>
      </c>
      <c r="R9">
        <v>-0.31331866350463888</v>
      </c>
      <c r="S9">
        <v>-0.30703938233296918</v>
      </c>
      <c r="T9">
        <v>-0.2138836054188876</v>
      </c>
      <c r="U9">
        <v>-1.1826748196564979E-2</v>
      </c>
      <c r="V9">
        <v>-0.48313990826031072</v>
      </c>
      <c r="W9">
        <v>-0.50794130127885251</v>
      </c>
      <c r="X9">
        <v>-0.1587213694303875</v>
      </c>
      <c r="Y9">
        <v>-0.25451831495932747</v>
      </c>
      <c r="Z9">
        <v>-0.24136637319037491</v>
      </c>
      <c r="AA9">
        <v>-0.26501101532067378</v>
      </c>
      <c r="AB9">
        <v>-0.2165495169034013</v>
      </c>
      <c r="AC9">
        <v>-0.1143231527796529</v>
      </c>
      <c r="AD9">
        <v>-0.19285343314535119</v>
      </c>
      <c r="AE9">
        <v>-0.18822574590795019</v>
      </c>
      <c r="AF9">
        <v>-0.21757467928536461</v>
      </c>
      <c r="AG9">
        <v>-0.25190409046420242</v>
      </c>
      <c r="AH9" t="s">
        <v>285</v>
      </c>
      <c r="AI9" s="1">
        <v>45474</v>
      </c>
      <c r="AJ9" t="s">
        <v>43</v>
      </c>
      <c r="AK9">
        <v>12</v>
      </c>
    </row>
    <row r="10" spans="1:37" x14ac:dyDescent="0.25">
      <c r="A10">
        <v>45484</v>
      </c>
      <c r="B10">
        <v>-0.21956446536531299</v>
      </c>
      <c r="C10">
        <v>-0.1708561866287911</v>
      </c>
      <c r="D10">
        <v>-0.83657610184495401</v>
      </c>
      <c r="E10">
        <v>-0.218411087586071</v>
      </c>
      <c r="F10">
        <v>-0.213763318478982</v>
      </c>
      <c r="G10">
        <v>-5.3249327323716131E-3</v>
      </c>
      <c r="H10">
        <v>-0.29175414804637761</v>
      </c>
      <c r="I10">
        <v>-0.19315283715166109</v>
      </c>
      <c r="J10">
        <v>-0.2332799678491935</v>
      </c>
      <c r="K10">
        <v>-0.22836904202358621</v>
      </c>
      <c r="L10">
        <v>-1.9500523207702649E-2</v>
      </c>
      <c r="M10">
        <v>-0.41938534703741509</v>
      </c>
      <c r="N10">
        <v>-0.61710670085855379</v>
      </c>
      <c r="O10">
        <v>-0.23535035860134029</v>
      </c>
      <c r="P10">
        <v>-0.17479493524854001</v>
      </c>
      <c r="Q10">
        <v>-0.14444678285440929</v>
      </c>
      <c r="R10">
        <v>-0.1111546571302353</v>
      </c>
      <c r="S10">
        <v>-0.50086149616235109</v>
      </c>
      <c r="T10">
        <v>-0.54704565207051881</v>
      </c>
      <c r="U10">
        <v>-6.0600410471626544E-3</v>
      </c>
      <c r="V10">
        <v>-0.23638761347336379</v>
      </c>
      <c r="W10">
        <v>-5.5170772964961957E-2</v>
      </c>
      <c r="X10">
        <v>-7.2473468909592831E-2</v>
      </c>
      <c r="Y10">
        <v>-7.5410010654117898E-2</v>
      </c>
      <c r="Z10">
        <v>-0.12665096584896871</v>
      </c>
      <c r="AA10">
        <v>-0.34617335830610552</v>
      </c>
      <c r="AB10">
        <v>-0.28012515593766069</v>
      </c>
      <c r="AC10">
        <v>-0.25259917531596121</v>
      </c>
      <c r="AD10">
        <v>-0.30929035213213241</v>
      </c>
      <c r="AE10">
        <v>-0.30539036560988048</v>
      </c>
      <c r="AF10">
        <v>-0.1989108548848694</v>
      </c>
      <c r="AG10">
        <v>-0.12183342948203189</v>
      </c>
      <c r="AH10" t="s">
        <v>285</v>
      </c>
      <c r="AI10" s="1">
        <v>45474</v>
      </c>
      <c r="AJ10" t="s">
        <v>38</v>
      </c>
      <c r="AK10">
        <v>11</v>
      </c>
    </row>
    <row r="11" spans="1:37" x14ac:dyDescent="0.25">
      <c r="A11">
        <v>45483</v>
      </c>
      <c r="B11">
        <v>-0.38967065528844519</v>
      </c>
      <c r="C11">
        <v>-0.82055374766688238</v>
      </c>
      <c r="D11">
        <v>-0.48403443010151198</v>
      </c>
      <c r="E11">
        <v>-0.38347855000962983</v>
      </c>
      <c r="F11">
        <v>-0.78957793108371133</v>
      </c>
      <c r="G11">
        <v>-0.59726331279061906</v>
      </c>
      <c r="H11">
        <v>-0.28426500957031747</v>
      </c>
      <c r="I11">
        <v>-0.1865180407699718</v>
      </c>
      <c r="J11">
        <v>-0.89702186963073516</v>
      </c>
      <c r="K11">
        <v>-0.45696154227363173</v>
      </c>
      <c r="L11">
        <v>-0.55985277117915022</v>
      </c>
      <c r="M11">
        <v>-0.24198561241144759</v>
      </c>
      <c r="N11">
        <v>-0.93576792337485615</v>
      </c>
      <c r="O11">
        <v>-3.1509884623354571E-2</v>
      </c>
      <c r="P11">
        <v>-0.19803286329159811</v>
      </c>
      <c r="Q11">
        <v>-0.33184027015676598</v>
      </c>
      <c r="R11">
        <v>-0.74140180287825663</v>
      </c>
      <c r="S11">
        <v>-0.1222239171818722</v>
      </c>
      <c r="T11">
        <v>-0.13824898651140829</v>
      </c>
      <c r="U11">
        <v>-0.38366834057545812</v>
      </c>
      <c r="V11">
        <v>-0.55881567416941003</v>
      </c>
      <c r="W11">
        <v>-0.1098936653974866</v>
      </c>
      <c r="X11">
        <v>-0.31389845564204938</v>
      </c>
      <c r="Y11">
        <v>-8.4591449649175227E-2</v>
      </c>
      <c r="Z11">
        <v>-0.39605412371356891</v>
      </c>
      <c r="AA11">
        <v>-0.54562193893926947</v>
      </c>
      <c r="AB11">
        <v>-0.29374088746938959</v>
      </c>
      <c r="AC11">
        <v>-0.29235485776686931</v>
      </c>
      <c r="AD11">
        <v>-0.90597989208627272</v>
      </c>
      <c r="AE11">
        <v>-0.47164937529364392</v>
      </c>
      <c r="AF11">
        <v>-0.40724933485743209</v>
      </c>
      <c r="AG11">
        <v>-0.15692636315758129</v>
      </c>
      <c r="AH11" t="s">
        <v>285</v>
      </c>
      <c r="AI11" s="1">
        <v>45474</v>
      </c>
      <c r="AJ11" t="s">
        <v>39</v>
      </c>
      <c r="AK11">
        <v>10</v>
      </c>
    </row>
    <row r="12" spans="1:37" x14ac:dyDescent="0.25">
      <c r="A12">
        <v>45482</v>
      </c>
      <c r="B12">
        <v>-5.2701435355235748E-2</v>
      </c>
      <c r="C12">
        <v>0</v>
      </c>
      <c r="D12">
        <v>-2.8337118414349119E-2</v>
      </c>
      <c r="E12">
        <v>-0.13228537033224241</v>
      </c>
      <c r="F12">
        <v>-1.2926954637496411E-2</v>
      </c>
      <c r="G12">
        <v>-6.2766970831963243E-3</v>
      </c>
      <c r="H12">
        <v>-0.27064407942702712</v>
      </c>
      <c r="I12">
        <v>-6.0943127346933718E-2</v>
      </c>
      <c r="J12">
        <v>-0.20212318869001919</v>
      </c>
      <c r="K12">
        <v>-0.16181566379950529</v>
      </c>
      <c r="L12">
        <v>-0.41700389881881672</v>
      </c>
      <c r="M12">
        <v>-1.0741305272966449E-2</v>
      </c>
      <c r="N12">
        <v>-9.0597735843969601E-2</v>
      </c>
      <c r="O12">
        <v>-3.2973839460177047E-2</v>
      </c>
      <c r="P12">
        <v>-1.9833445871657401E-2</v>
      </c>
      <c r="Q12">
        <v>-3.029326913927695E-3</v>
      </c>
      <c r="R12">
        <v>0</v>
      </c>
      <c r="S12">
        <v>-7.7638067261973445E-4</v>
      </c>
      <c r="T12">
        <v>-1.083407774729579E-2</v>
      </c>
      <c r="U12">
        <v>0</v>
      </c>
      <c r="V12">
        <v>-0.1064009966481998</v>
      </c>
      <c r="W12">
        <v>-4.3122283544242683E-2</v>
      </c>
      <c r="X12">
        <v>-2.9156918229048721E-2</v>
      </c>
      <c r="Y12">
        <v>-0.1449521820093215</v>
      </c>
      <c r="Z12">
        <v>-4.2635903557535861E-2</v>
      </c>
      <c r="AA12">
        <v>-7.9279867060018119E-2</v>
      </c>
      <c r="AB12">
        <v>-3.8912114920552583E-2</v>
      </c>
      <c r="AC12">
        <v>-8.7288528279245131E-2</v>
      </c>
      <c r="AD12">
        <v>-3.0882662410685179E-2</v>
      </c>
      <c r="AE12">
        <v>-3.9379672577285141E-2</v>
      </c>
      <c r="AF12">
        <v>-5.6349858505789503E-2</v>
      </c>
      <c r="AG12">
        <v>-6.7102552658767689E-2</v>
      </c>
      <c r="AH12" t="s">
        <v>285</v>
      </c>
      <c r="AI12" s="1">
        <v>45474</v>
      </c>
      <c r="AJ12" t="s">
        <v>40</v>
      </c>
      <c r="AK12">
        <v>9</v>
      </c>
    </row>
    <row r="13" spans="1:37" x14ac:dyDescent="0.25">
      <c r="A13">
        <v>45481</v>
      </c>
      <c r="B13">
        <v>-0.29332737007660081</v>
      </c>
      <c r="C13">
        <v>-0.15808279929514621</v>
      </c>
      <c r="D13">
        <v>0</v>
      </c>
      <c r="E13">
        <v>-0.92782631747635536</v>
      </c>
      <c r="F13">
        <v>-0.13668313134296209</v>
      </c>
      <c r="G13">
        <v>-0.26115565482708147</v>
      </c>
      <c r="H13">
        <v>-0.58107107125210156</v>
      </c>
      <c r="I13">
        <v>-0.55298632851748319</v>
      </c>
      <c r="J13">
        <v>0</v>
      </c>
      <c r="K13">
        <v>-7.6246062438479296E-3</v>
      </c>
      <c r="L13">
        <v>-0.2125452213917482</v>
      </c>
      <c r="M13">
        <v>-0.14735175570091469</v>
      </c>
      <c r="N13">
        <v>-8.3430163632068233E-2</v>
      </c>
      <c r="O13">
        <v>-2.6061819534937299E-2</v>
      </c>
      <c r="P13">
        <v>-6.2390874195219347E-2</v>
      </c>
      <c r="Q13">
        <v>-9.498443137949561E-2</v>
      </c>
      <c r="R13">
        <v>-6.4874848107504018E-2</v>
      </c>
      <c r="S13">
        <v>-0.19554217176856789</v>
      </c>
      <c r="T13">
        <v>-0.15825702882006659</v>
      </c>
      <c r="U13">
        <v>-0.206321301336683</v>
      </c>
      <c r="V13">
        <v>-9.4778122348064108E-3</v>
      </c>
      <c r="W13">
        <v>-0.1430507970523682</v>
      </c>
      <c r="X13">
        <v>-0.34540082080404649</v>
      </c>
      <c r="Y13">
        <v>-0.32811979556564741</v>
      </c>
      <c r="Z13">
        <v>-0.55353843961611648</v>
      </c>
      <c r="AA13">
        <v>-0.102258855802244</v>
      </c>
      <c r="AB13">
        <v>-0.1330228798978759</v>
      </c>
      <c r="AC13">
        <v>-0.1625135004100719</v>
      </c>
      <c r="AD13">
        <v>-0.30274754407437571</v>
      </c>
      <c r="AE13">
        <v>-0.23281621173049261</v>
      </c>
      <c r="AF13">
        <v>-0.31978270804869191</v>
      </c>
      <c r="AG13">
        <v>-0.26993795689460198</v>
      </c>
      <c r="AH13" t="s">
        <v>285</v>
      </c>
      <c r="AI13" s="1">
        <v>45474</v>
      </c>
      <c r="AJ13" t="s">
        <v>41</v>
      </c>
      <c r="AK13">
        <v>8</v>
      </c>
    </row>
    <row r="14" spans="1:37" x14ac:dyDescent="0.25">
      <c r="A14">
        <v>45478</v>
      </c>
      <c r="B14">
        <v>-0.19192457689626749</v>
      </c>
      <c r="C14">
        <v>0</v>
      </c>
      <c r="D14">
        <v>-3.0939176210310171E-2</v>
      </c>
      <c r="E14">
        <v>-0.47526795156965218</v>
      </c>
      <c r="F14">
        <v>-0.2186688427571627</v>
      </c>
      <c r="G14">
        <v>-4.321939517553515E-2</v>
      </c>
      <c r="H14">
        <v>-0.2063796169553202</v>
      </c>
      <c r="I14">
        <v>-1.776969455502574E-2</v>
      </c>
      <c r="J14">
        <v>-1.0400324070348769E-2</v>
      </c>
      <c r="K14">
        <v>-0.1245103833071128</v>
      </c>
      <c r="L14">
        <v>-0.27951874584537673</v>
      </c>
      <c r="M14">
        <v>-0.12677120624465429</v>
      </c>
      <c r="N14">
        <v>-9.9467260756270479E-2</v>
      </c>
      <c r="O14">
        <v>-3.6038707240914798E-2</v>
      </c>
      <c r="P14">
        <v>-5.7082032964914618E-2</v>
      </c>
      <c r="Q14">
        <v>-7.6785359825002706E-3</v>
      </c>
      <c r="R14">
        <v>-0.62118153217571614</v>
      </c>
      <c r="S14">
        <v>-8.3738602732810544E-2</v>
      </c>
      <c r="T14">
        <v>-0.25449501619893677</v>
      </c>
      <c r="U14">
        <v>-1.4630497193154301E-2</v>
      </c>
      <c r="V14">
        <v>-0.1742877755812777</v>
      </c>
      <c r="W14">
        <v>-6.9849195092195754E-2</v>
      </c>
      <c r="X14">
        <v>-8.8459811029548752E-2</v>
      </c>
      <c r="Y14">
        <v>-8.7999762772962897E-2</v>
      </c>
      <c r="Z14">
        <v>-0.22896439462124479</v>
      </c>
      <c r="AA14">
        <v>-6.3895432055685555E-2</v>
      </c>
      <c r="AB14">
        <v>-0.1139881211639816</v>
      </c>
      <c r="AC14">
        <v>-0.15911520074358981</v>
      </c>
      <c r="AD14">
        <v>-2.6160696877459071E-2</v>
      </c>
      <c r="AE14">
        <v>-0.1765920960324516</v>
      </c>
      <c r="AF14">
        <v>-0.21856097636149191</v>
      </c>
      <c r="AG14">
        <v>-9.5003249889521843E-2</v>
      </c>
      <c r="AH14" t="s">
        <v>283</v>
      </c>
      <c r="AI14" s="1">
        <v>45474</v>
      </c>
      <c r="AJ14" t="s">
        <v>43</v>
      </c>
      <c r="AK14">
        <v>5</v>
      </c>
    </row>
    <row r="15" spans="1:37" x14ac:dyDescent="0.25">
      <c r="A15">
        <v>45477</v>
      </c>
      <c r="B15">
        <v>-0.16352029297619039</v>
      </c>
      <c r="C15">
        <v>-0.35077793347762182</v>
      </c>
      <c r="D15">
        <v>-4.363398100820105E-3</v>
      </c>
      <c r="E15">
        <v>-0.31793047532536411</v>
      </c>
      <c r="F15">
        <v>-0.1282072282747902</v>
      </c>
      <c r="G15">
        <v>-4.796795385933475E-2</v>
      </c>
      <c r="H15">
        <v>-2.0570905102189251E-2</v>
      </c>
      <c r="I15">
        <v>-4.6762986881684301E-2</v>
      </c>
      <c r="J15">
        <v>-1.8604592131789669E-2</v>
      </c>
      <c r="K15">
        <v>-7.4047246022160146E-2</v>
      </c>
      <c r="L15">
        <v>-6.5830869329255859E-2</v>
      </c>
      <c r="M15">
        <v>-5.866913321160877E-2</v>
      </c>
      <c r="N15">
        <v>-7.8531197339711714E-2</v>
      </c>
      <c r="O15">
        <v>-1.3522240564973699E-3</v>
      </c>
      <c r="P15">
        <v>-0.17686307729111861</v>
      </c>
      <c r="Q15">
        <v>-4.9877647193711169E-2</v>
      </c>
      <c r="R15">
        <v>-0.30129590849670518</v>
      </c>
      <c r="S15">
        <v>-7.2359319588512924E-2</v>
      </c>
      <c r="T15">
        <v>-0.1066672382105235</v>
      </c>
      <c r="U15">
        <v>-0.37924423537868007</v>
      </c>
      <c r="V15">
        <v>-5.0623138890122259E-2</v>
      </c>
      <c r="W15">
        <v>-0.17064629464383149</v>
      </c>
      <c r="X15">
        <v>-0.1283400203032749</v>
      </c>
      <c r="Y15">
        <v>-1.904759212743258E-2</v>
      </c>
      <c r="Z15">
        <v>-0.25523175657461411</v>
      </c>
      <c r="AA15">
        <v>-0.15966348877601039</v>
      </c>
      <c r="AB15">
        <v>-5.2670991115436383E-2</v>
      </c>
      <c r="AC15">
        <v>-4.0025383087601313E-2</v>
      </c>
      <c r="AD15">
        <v>-4.7071661439147892E-2</v>
      </c>
      <c r="AE15">
        <v>-0.13423910921404689</v>
      </c>
      <c r="AF15">
        <v>-0.1083238907557852</v>
      </c>
      <c r="AG15">
        <v>-0.23108066276253911</v>
      </c>
      <c r="AH15" t="s">
        <v>283</v>
      </c>
      <c r="AI15" s="1">
        <v>45474</v>
      </c>
      <c r="AJ15" t="s">
        <v>38</v>
      </c>
      <c r="AK15">
        <v>4</v>
      </c>
    </row>
    <row r="16" spans="1:37" x14ac:dyDescent="0.25">
      <c r="A16">
        <v>45476</v>
      </c>
      <c r="B16">
        <v>-7.0830714788258795E-2</v>
      </c>
      <c r="C16">
        <v>-0.14546806761099479</v>
      </c>
      <c r="D16">
        <v>-1.9007724975109452E-2</v>
      </c>
      <c r="E16">
        <v>-6.7639624778938812E-2</v>
      </c>
      <c r="F16">
        <v>-9.9562658566647547E-2</v>
      </c>
      <c r="G16">
        <v>-4.386914237627132E-2</v>
      </c>
      <c r="H16">
        <v>-0.16994949422052461</v>
      </c>
      <c r="I16">
        <v>-0.44337661070683348</v>
      </c>
      <c r="J16">
        <v>-6.0508471844876822E-2</v>
      </c>
      <c r="K16">
        <v>-2.644356104226268E-2</v>
      </c>
      <c r="L16">
        <v>-0.1956853735622823</v>
      </c>
      <c r="M16">
        <v>-1.088743416760359E-2</v>
      </c>
      <c r="N16">
        <v>-5.7536849989373848E-2</v>
      </c>
      <c r="O16">
        <v>-6.0356678797177758E-2</v>
      </c>
      <c r="P16">
        <v>-2.024581187873022E-3</v>
      </c>
      <c r="Q16">
        <v>-7.9152765398350525E-4</v>
      </c>
      <c r="R16">
        <v>-0.17662595506964321</v>
      </c>
      <c r="S16">
        <v>-3.4032597195547458E-2</v>
      </c>
      <c r="T16">
        <v>-1.746069074119121E-2</v>
      </c>
      <c r="U16">
        <v>-2.6050140391476139E-2</v>
      </c>
      <c r="V16">
        <v>-4.7887141040132537E-2</v>
      </c>
      <c r="W16">
        <v>-0.49701331459618381</v>
      </c>
      <c r="X16">
        <v>-5.6294292700900937E-2</v>
      </c>
      <c r="Y16">
        <v>-1.183367386965041E-2</v>
      </c>
      <c r="Z16">
        <v>-8.5832980220131416E-2</v>
      </c>
      <c r="AA16">
        <v>-8.4561768424068831E-2</v>
      </c>
      <c r="AB16">
        <v>-4.189131569107505E-2</v>
      </c>
      <c r="AC16">
        <v>-4.2938769934602293E-2</v>
      </c>
      <c r="AD16">
        <v>-5.8630711827690661E-2</v>
      </c>
      <c r="AE16">
        <v>-3.6517163816943143E-2</v>
      </c>
      <c r="AF16">
        <v>-4.7601705421064962E-2</v>
      </c>
      <c r="AG16">
        <v>-0.16024937775925599</v>
      </c>
      <c r="AH16" t="s">
        <v>283</v>
      </c>
      <c r="AI16" s="1">
        <v>45474</v>
      </c>
      <c r="AJ16" t="s">
        <v>39</v>
      </c>
      <c r="AK16">
        <v>3</v>
      </c>
    </row>
    <row r="17" spans="1:37" x14ac:dyDescent="0.25">
      <c r="A17">
        <v>45475</v>
      </c>
      <c r="B17">
        <v>-5.9052031238983227E-2</v>
      </c>
      <c r="C17">
        <v>-6.3286611510590348E-4</v>
      </c>
      <c r="D17">
        <v>-1.8211585020235829E-2</v>
      </c>
      <c r="E17">
        <v>-2.3062959743555711E-2</v>
      </c>
      <c r="F17">
        <v>-4.7077982507484507E-3</v>
      </c>
      <c r="G17">
        <v>-1.273505882112856E-2</v>
      </c>
      <c r="H17">
        <v>-7.1607352383821127E-2</v>
      </c>
      <c r="I17">
        <v>-0.25866731407215232</v>
      </c>
      <c r="J17">
        <v>-3.9733705928827493E-3</v>
      </c>
      <c r="K17">
        <v>-3.155955469119813E-2</v>
      </c>
      <c r="L17">
        <v>-5.6185105411724638E-3</v>
      </c>
      <c r="M17">
        <v>-9.2994685092579799E-2</v>
      </c>
      <c r="N17">
        <v>-2.8152430126140569E-2</v>
      </c>
      <c r="O17">
        <v>-6.7482706366610856E-3</v>
      </c>
      <c r="P17">
        <v>-0.12187602007705881</v>
      </c>
      <c r="Q17">
        <v>-1.014026447223172E-2</v>
      </c>
      <c r="R17">
        <v>-6.4588218799977309E-3</v>
      </c>
      <c r="S17">
        <v>-1.411069381196371E-2</v>
      </c>
      <c r="T17">
        <v>-9.1168106555338229E-3</v>
      </c>
      <c r="U17">
        <v>-2.4466522710889301E-3</v>
      </c>
      <c r="V17">
        <v>-0.39331049414267172</v>
      </c>
      <c r="W17">
        <v>-5.1638905144620127E-2</v>
      </c>
      <c r="X17">
        <v>-0.15431553858749389</v>
      </c>
      <c r="Y17">
        <v>-1.5897790271779819E-2</v>
      </c>
      <c r="Z17">
        <v>-4.8738186638295433E-2</v>
      </c>
      <c r="AA17">
        <v>-8.7194806481245959E-2</v>
      </c>
      <c r="AB17">
        <v>-4.1901288098922643E-2</v>
      </c>
      <c r="AC17">
        <v>-3.5649762334012507E-2</v>
      </c>
      <c r="AD17">
        <v>-7.0374156306784123E-3</v>
      </c>
      <c r="AE17">
        <v>-4.4334751926263197E-2</v>
      </c>
      <c r="AF17">
        <v>-2.4919692702385612E-2</v>
      </c>
      <c r="AG17">
        <v>-0.17827965614129121</v>
      </c>
      <c r="AH17" t="s">
        <v>283</v>
      </c>
      <c r="AI17" s="1">
        <v>45474</v>
      </c>
      <c r="AJ17" t="s">
        <v>40</v>
      </c>
      <c r="AK17">
        <v>2</v>
      </c>
    </row>
    <row r="18" spans="1:37" x14ac:dyDescent="0.25">
      <c r="A18">
        <v>45474</v>
      </c>
      <c r="B18">
        <v>-4.3267748508830361E-2</v>
      </c>
      <c r="C18">
        <v>0</v>
      </c>
      <c r="D18">
        <v>-0.2695977071105764</v>
      </c>
      <c r="E18">
        <v>-1.7356752944949601E-2</v>
      </c>
      <c r="F18">
        <v>-9.8457321594327771E-3</v>
      </c>
      <c r="G18">
        <v>0</v>
      </c>
      <c r="H18">
        <v>-0.21616711149177961</v>
      </c>
      <c r="I18">
        <v>-0.2265564090800235</v>
      </c>
      <c r="J18">
        <v>-3.3056332768548999E-6</v>
      </c>
      <c r="K18">
        <v>-4.1187723960988201E-4</v>
      </c>
      <c r="L18">
        <v>-3.1522372682543762E-3</v>
      </c>
      <c r="M18">
        <v>-6.0177228481339023E-2</v>
      </c>
      <c r="N18">
        <v>-1.2483763395792149E-2</v>
      </c>
      <c r="O18">
        <v>-0.1932719105792273</v>
      </c>
      <c r="P18">
        <v>-2.3370974634337339E-2</v>
      </c>
      <c r="Q18">
        <v>-2.2906174587239699E-2</v>
      </c>
      <c r="R18">
        <v>-2.7913996601096499E-2</v>
      </c>
      <c r="S18">
        <v>-3.0309593426304161E-2</v>
      </c>
      <c r="T18">
        <v>-8.2299353704414994E-3</v>
      </c>
      <c r="U18">
        <v>-1.0889056897659739E-2</v>
      </c>
      <c r="V18">
        <v>-1.055987270661703E-2</v>
      </c>
      <c r="W18">
        <v>-2.2541052397591271E-4</v>
      </c>
      <c r="X18">
        <v>-2.0495865565331929E-2</v>
      </c>
      <c r="Y18">
        <v>-0.1174986757267098</v>
      </c>
      <c r="Z18">
        <v>-1.1351659820526249E-2</v>
      </c>
      <c r="AA18">
        <v>-3.8666413490764759E-2</v>
      </c>
      <c r="AB18">
        <v>-4.788031195667071E-2</v>
      </c>
      <c r="AC18">
        <v>-0.1068844942605357</v>
      </c>
      <c r="AD18">
        <v>-2.318556155333474E-2</v>
      </c>
      <c r="AE18">
        <v>-9.0314560287012534E-3</v>
      </c>
      <c r="AF18">
        <v>-2.7906169669563122E-2</v>
      </c>
      <c r="AG18">
        <v>-8.0232694603182123E-2</v>
      </c>
      <c r="AH18" t="s">
        <v>283</v>
      </c>
      <c r="AI18" s="1">
        <v>45474</v>
      </c>
      <c r="AJ18" t="s">
        <v>41</v>
      </c>
      <c r="AK18">
        <v>1</v>
      </c>
    </row>
    <row r="19" spans="1:37" x14ac:dyDescent="0.25">
      <c r="A19">
        <v>45471</v>
      </c>
      <c r="B19">
        <v>-1.0290971409738121</v>
      </c>
      <c r="C19">
        <v>-0.32440748469155228</v>
      </c>
      <c r="D19">
        <v>-0.41046285752135619</v>
      </c>
      <c r="E19">
        <v>-1.117520152440667</v>
      </c>
      <c r="F19">
        <v>-1.138523943658365</v>
      </c>
      <c r="G19">
        <v>-0.66143663431160415</v>
      </c>
      <c r="H19">
        <v>-2.992784183950485</v>
      </c>
      <c r="I19">
        <v>-1.4568729215479881</v>
      </c>
      <c r="J19">
        <v>-2.009900422163335</v>
      </c>
      <c r="K19">
        <v>-0.61921408495832697</v>
      </c>
      <c r="L19">
        <v>-0.31293542002228641</v>
      </c>
      <c r="M19">
        <v>-0.35689549891303879</v>
      </c>
      <c r="N19">
        <v>-2.25425498448273</v>
      </c>
      <c r="O19">
        <v>-4.6927843747796648E-2</v>
      </c>
      <c r="P19">
        <v>-0.84250858157911901</v>
      </c>
      <c r="Q19">
        <v>-0.31738018833240789</v>
      </c>
      <c r="R19">
        <v>-0.98262017544055602</v>
      </c>
      <c r="S19">
        <v>-1.246785227439521</v>
      </c>
      <c r="T19">
        <v>-0.89198066725067127</v>
      </c>
      <c r="U19">
        <v>-0.67854964262650985</v>
      </c>
      <c r="V19">
        <v>-0.77992993190466586</v>
      </c>
      <c r="W19">
        <v>-0.57999205153404421</v>
      </c>
      <c r="X19">
        <v>-1.273279212212393</v>
      </c>
      <c r="Y19">
        <v>-0.4833089338435515</v>
      </c>
      <c r="Z19">
        <v>-1.019474831535796</v>
      </c>
      <c r="AA19">
        <v>-1.589236323909796</v>
      </c>
      <c r="AB19">
        <v>-0.81113483521355501</v>
      </c>
      <c r="AC19">
        <v>-0.4549999864013114</v>
      </c>
      <c r="AD19">
        <v>-0.50163098181623689</v>
      </c>
      <c r="AE19">
        <v>-0.74939888778170582</v>
      </c>
      <c r="AF19">
        <v>-1.1913728784582891</v>
      </c>
      <c r="AG19">
        <v>-1.1004787115235219</v>
      </c>
      <c r="AH19" t="s">
        <v>37</v>
      </c>
      <c r="AI19" s="1">
        <v>45444</v>
      </c>
      <c r="AJ19" t="s">
        <v>43</v>
      </c>
      <c r="AK19">
        <v>28</v>
      </c>
    </row>
    <row r="20" spans="1:37" x14ac:dyDescent="0.25">
      <c r="A20">
        <v>45470</v>
      </c>
      <c r="B20">
        <v>-0.1647412523490934</v>
      </c>
      <c r="C20">
        <v>-1.0444616878165129E-2</v>
      </c>
      <c r="D20">
        <v>-9.103557657063939E-2</v>
      </c>
      <c r="E20">
        <v>-0.1001812100928727</v>
      </c>
      <c r="F20">
        <v>-0.1386771483869961</v>
      </c>
      <c r="G20">
        <v>-0.16250712109741169</v>
      </c>
      <c r="H20">
        <v>-0.1722985517902334</v>
      </c>
      <c r="I20">
        <v>-0.25493176155642511</v>
      </c>
      <c r="J20">
        <v>-0.7016163094845449</v>
      </c>
      <c r="K20">
        <v>-2.5601875251364471E-2</v>
      </c>
      <c r="L20">
        <v>-5.8043781328144049E-2</v>
      </c>
      <c r="M20">
        <v>-0.1289513422932882</v>
      </c>
      <c r="N20">
        <v>-0.17903599883775781</v>
      </c>
      <c r="O20">
        <v>0</v>
      </c>
      <c r="P20">
        <v>-0.1193651528326322</v>
      </c>
      <c r="Q20">
        <v>-2.7125078275466681E-2</v>
      </c>
      <c r="R20">
        <v>-5.3745764678647468E-3</v>
      </c>
      <c r="S20">
        <v>-0.32534106810138907</v>
      </c>
      <c r="T20">
        <v>-0.50888450207348424</v>
      </c>
      <c r="U20">
        <v>-1.5620792860238601E-2</v>
      </c>
      <c r="V20">
        <v>-0.31388618890188669</v>
      </c>
      <c r="W20">
        <v>-0.11563971146912071</v>
      </c>
      <c r="X20">
        <v>-0.1233631593761889</v>
      </c>
      <c r="Y20">
        <v>-0.14005991545864449</v>
      </c>
      <c r="Z20">
        <v>-0.14223137652493181</v>
      </c>
      <c r="AA20">
        <v>-0.20664805929009011</v>
      </c>
      <c r="AB20">
        <v>-0.14939179656737511</v>
      </c>
      <c r="AC20">
        <v>-0.1191611907539602</v>
      </c>
      <c r="AD20">
        <v>-6.3356178353594472E-2</v>
      </c>
      <c r="AE20">
        <v>-0.1556466365894775</v>
      </c>
      <c r="AF20">
        <v>-0.1711052259474089</v>
      </c>
      <c r="AG20">
        <v>-0.17744079065564969</v>
      </c>
      <c r="AH20" t="s">
        <v>37</v>
      </c>
      <c r="AI20" s="1">
        <v>45444</v>
      </c>
      <c r="AJ20" t="s">
        <v>38</v>
      </c>
      <c r="AK20">
        <v>27</v>
      </c>
    </row>
    <row r="21" spans="1:37" x14ac:dyDescent="0.25">
      <c r="A21">
        <v>45469</v>
      </c>
      <c r="B21">
        <v>-5.7535932994057702E-2</v>
      </c>
      <c r="C21">
        <v>0</v>
      </c>
      <c r="D21">
        <v>0</v>
      </c>
      <c r="E21">
        <v>-9.3948517790718125E-2</v>
      </c>
      <c r="F21">
        <v>-5.2234765366464923E-2</v>
      </c>
      <c r="G21">
        <v>-9.4238803451856964E-2</v>
      </c>
      <c r="H21">
        <v>-0.1062270718394004</v>
      </c>
      <c r="I21">
        <v>-2.311630440438937E-2</v>
      </c>
      <c r="J21">
        <v>-9.8942327076092795E-2</v>
      </c>
      <c r="K21">
        <v>0</v>
      </c>
      <c r="L21">
        <v>-2.1300437449659489E-2</v>
      </c>
      <c r="M21">
        <v>-8.1939307054880811E-2</v>
      </c>
      <c r="N21">
        <v>-1.5663194290508931E-2</v>
      </c>
      <c r="O21">
        <v>-2.6660736479643368E-3</v>
      </c>
      <c r="P21">
        <v>-3.002946067478518E-2</v>
      </c>
      <c r="Q21">
        <v>-1.038320761367577E-2</v>
      </c>
      <c r="R21">
        <v>-0.1239860279432291</v>
      </c>
      <c r="S21">
        <v>-5.0532717102257606E-4</v>
      </c>
      <c r="T21">
        <v>-8.65531857256676E-2</v>
      </c>
      <c r="U21">
        <v>-7.3921569634272603E-3</v>
      </c>
      <c r="V21">
        <v>-5.7161006625230958E-2</v>
      </c>
      <c r="W21">
        <v>-9.2972878093943806E-2</v>
      </c>
      <c r="X21">
        <v>-5.8271900420367791E-2</v>
      </c>
      <c r="Y21">
        <v>-1.8846837697263731E-2</v>
      </c>
      <c r="Z21">
        <v>-7.3474884919792899E-2</v>
      </c>
      <c r="AA21">
        <v>-2.6724839655238301E-2</v>
      </c>
      <c r="AB21">
        <v>-4.5214673390558839E-2</v>
      </c>
      <c r="AC21">
        <v>-6.359153611204349E-2</v>
      </c>
      <c r="AD21">
        <v>-1.1742094500961449E-2</v>
      </c>
      <c r="AE21">
        <v>-2.5010583268700409E-2</v>
      </c>
      <c r="AF21">
        <v>-5.7562534472151553E-2</v>
      </c>
      <c r="AG21">
        <v>-0.10285581310641551</v>
      </c>
      <c r="AH21" t="s">
        <v>37</v>
      </c>
      <c r="AI21" s="1">
        <v>45444</v>
      </c>
      <c r="AJ21" t="s">
        <v>39</v>
      </c>
      <c r="AK21">
        <v>26</v>
      </c>
    </row>
    <row r="22" spans="1:37" x14ac:dyDescent="0.25">
      <c r="A22">
        <v>45468</v>
      </c>
      <c r="B22">
        <v>-7.5542162681705841E-2</v>
      </c>
      <c r="C22">
        <v>-3.6859520228599649E-3</v>
      </c>
      <c r="D22">
        <v>-0.13335187805308191</v>
      </c>
      <c r="E22">
        <v>-8.2843822125475988E-2</v>
      </c>
      <c r="F22">
        <v>-7.8280407038707495E-3</v>
      </c>
      <c r="G22">
        <v>-3.5640021170120821E-2</v>
      </c>
      <c r="H22">
        <v>-1.391226858820461</v>
      </c>
      <c r="I22">
        <v>-7.2297311999152222E-2</v>
      </c>
      <c r="J22">
        <v>-4.9077409146650519E-4</v>
      </c>
      <c r="K22">
        <v>-1.138097313562557E-4</v>
      </c>
      <c r="L22">
        <v>0</v>
      </c>
      <c r="M22">
        <v>-5.0538882682492771E-2</v>
      </c>
      <c r="N22">
        <v>-4.785983682463503E-3</v>
      </c>
      <c r="O22">
        <v>-6.2409850951730781E-4</v>
      </c>
      <c r="P22">
        <v>-1.0444874930024221E-2</v>
      </c>
      <c r="Q22">
        <v>-2.4227346168428091E-2</v>
      </c>
      <c r="R22">
        <v>-6.297019430248664E-3</v>
      </c>
      <c r="S22">
        <v>-0.30090703084465747</v>
      </c>
      <c r="T22">
        <v>-0.3891037244550517</v>
      </c>
      <c r="U22">
        <v>-9.772446203030645E-2</v>
      </c>
      <c r="V22">
        <v>-1.1141386637564879E-3</v>
      </c>
      <c r="W22">
        <v>-5.4940892909523713E-3</v>
      </c>
      <c r="X22">
        <v>-2.7414701697720961E-2</v>
      </c>
      <c r="Y22">
        <v>-0.13454174571288419</v>
      </c>
      <c r="Z22">
        <v>-7.6456486144353991E-2</v>
      </c>
      <c r="AA22">
        <v>-1.382368412786087E-2</v>
      </c>
      <c r="AB22">
        <v>-0.14130925209750589</v>
      </c>
      <c r="AC22">
        <v>-6.1409952438728488E-2</v>
      </c>
      <c r="AD22">
        <v>-2.661348044458757E-2</v>
      </c>
      <c r="AE22">
        <v>-2.5669751748002279E-2</v>
      </c>
      <c r="AF22">
        <v>-0.1120021171918387</v>
      </c>
      <c r="AG22">
        <v>-7.6830106135616472E-2</v>
      </c>
      <c r="AH22" t="s">
        <v>37</v>
      </c>
      <c r="AI22" s="1">
        <v>45444</v>
      </c>
      <c r="AJ22" t="s">
        <v>40</v>
      </c>
      <c r="AK22">
        <v>25</v>
      </c>
    </row>
    <row r="23" spans="1:37" x14ac:dyDescent="0.25">
      <c r="A23">
        <v>45467</v>
      </c>
      <c r="B23">
        <v>-2.5272190517109379</v>
      </c>
      <c r="C23">
        <v>-4.5327958661909884</v>
      </c>
      <c r="D23">
        <v>-1.4236377561928311</v>
      </c>
      <c r="E23">
        <v>-1.499433636129869</v>
      </c>
      <c r="F23">
        <v>-2.8333858111849959</v>
      </c>
      <c r="G23">
        <v>-6.9003129445643667</v>
      </c>
      <c r="H23">
        <v>-3.45983594245698</v>
      </c>
      <c r="I23">
        <v>-2.241644168409946</v>
      </c>
      <c r="J23">
        <v>-5.6842771499202804</v>
      </c>
      <c r="K23">
        <v>-4.2100593435628806</v>
      </c>
      <c r="L23">
        <v>-1.919174412347844</v>
      </c>
      <c r="M23">
        <v>-1.435680527779041</v>
      </c>
      <c r="N23">
        <v>-2.9639377414735009</v>
      </c>
      <c r="O23">
        <v>-0.96961109615531427</v>
      </c>
      <c r="P23">
        <v>-3.4372387834441538</v>
      </c>
      <c r="Q23">
        <v>-2.0750673832535962</v>
      </c>
      <c r="R23">
        <v>-1.7738996446661119</v>
      </c>
      <c r="S23">
        <v>-1.068105364107067</v>
      </c>
      <c r="T23">
        <v>-1.371197116230539</v>
      </c>
      <c r="U23">
        <v>-3.6949847907443298</v>
      </c>
      <c r="V23">
        <v>-3.966146036729346</v>
      </c>
      <c r="W23">
        <v>-1.373075642349288</v>
      </c>
      <c r="X23">
        <v>-1.5010591883754929</v>
      </c>
      <c r="Y23">
        <v>-1.593932421474987</v>
      </c>
      <c r="Z23">
        <v>-2.4862931994367439</v>
      </c>
      <c r="AA23">
        <v>-3.461761273328269</v>
      </c>
      <c r="AB23">
        <v>-2.2258151627835869</v>
      </c>
      <c r="AC23">
        <v>-1.584645673430634</v>
      </c>
      <c r="AD23">
        <v>-2.4810094224509238</v>
      </c>
      <c r="AE23">
        <v>-3.726512596887372</v>
      </c>
      <c r="AF23">
        <v>-2.865522143018473</v>
      </c>
      <c r="AG23">
        <v>-0.88169197680807321</v>
      </c>
      <c r="AH23" t="s">
        <v>37</v>
      </c>
      <c r="AI23" s="1">
        <v>45444</v>
      </c>
      <c r="AJ23" t="s">
        <v>41</v>
      </c>
      <c r="AK23">
        <v>24</v>
      </c>
    </row>
    <row r="24" spans="1:37" x14ac:dyDescent="0.25">
      <c r="A24">
        <v>45464</v>
      </c>
      <c r="B24">
        <v>-0.17710125097544949</v>
      </c>
      <c r="C24">
        <v>-1.3771244483398301E-3</v>
      </c>
      <c r="D24">
        <v>-1.321301597528851E-2</v>
      </c>
      <c r="E24">
        <v>-0.22049247456842749</v>
      </c>
      <c r="F24">
        <v>-0.1500592331590784</v>
      </c>
      <c r="G24">
        <v>-0.31276413625522431</v>
      </c>
      <c r="H24">
        <v>-0.1052433223351338</v>
      </c>
      <c r="I24">
        <v>-0.12895741058784391</v>
      </c>
      <c r="J24">
        <v>-2.521866416523463E-2</v>
      </c>
      <c r="K24">
        <v>-0.44628638318480451</v>
      </c>
      <c r="L24">
        <v>-0.13242208660764479</v>
      </c>
      <c r="M24">
        <v>-0.40598321067776721</v>
      </c>
      <c r="N24">
        <v>-6.8666890163352798E-2</v>
      </c>
      <c r="O24">
        <v>-0.22463796822282961</v>
      </c>
      <c r="P24">
        <v>-3.7100335226981897E-2</v>
      </c>
      <c r="Q24">
        <v>-0.14362748270159639</v>
      </c>
      <c r="R24">
        <v>-0.30339076870578102</v>
      </c>
      <c r="S24">
        <v>-4.9944978098334092E-2</v>
      </c>
      <c r="T24">
        <v>-0.27071090277492849</v>
      </c>
      <c r="U24">
        <v>-0.52288478397633464</v>
      </c>
      <c r="V24">
        <v>-0.1404762100063297</v>
      </c>
      <c r="W24">
        <v>-0.28380706230903519</v>
      </c>
      <c r="X24">
        <v>-9.4546311389659271E-2</v>
      </c>
      <c r="Y24">
        <v>-0.32778597192945891</v>
      </c>
      <c r="Z24">
        <v>-0.18034783830579729</v>
      </c>
      <c r="AA24">
        <v>-0.13186695887449321</v>
      </c>
      <c r="AB24">
        <v>-0.1791315080099945</v>
      </c>
      <c r="AC24">
        <v>-0.26898618520777612</v>
      </c>
      <c r="AD24">
        <v>-9.1872167208283034E-2</v>
      </c>
      <c r="AE24">
        <v>-0.39041049186932431</v>
      </c>
      <c r="AF24">
        <v>-0.13319319559147641</v>
      </c>
      <c r="AG24">
        <v>-0.11934863380763611</v>
      </c>
      <c r="AH24" t="s">
        <v>42</v>
      </c>
      <c r="AI24" s="1">
        <v>45444</v>
      </c>
      <c r="AJ24" t="s">
        <v>43</v>
      </c>
      <c r="AK24">
        <v>21</v>
      </c>
    </row>
    <row r="25" spans="1:37" x14ac:dyDescent="0.25">
      <c r="A25">
        <v>45463</v>
      </c>
      <c r="B25">
        <v>-0.12730270973189611</v>
      </c>
      <c r="C25">
        <v>-4.7891435232052297E-2</v>
      </c>
      <c r="D25">
        <v>-0.1068974362616783</v>
      </c>
      <c r="E25">
        <v>-0.1191757314049797</v>
      </c>
      <c r="F25">
        <v>-3.2771215837969929E-2</v>
      </c>
      <c r="G25">
        <v>-0.19442964910352151</v>
      </c>
      <c r="H25">
        <v>-0.40716741390787331</v>
      </c>
      <c r="I25">
        <v>-4.1522696978484097E-2</v>
      </c>
      <c r="J25">
        <v>-2.371279048262695E-2</v>
      </c>
      <c r="K25">
        <v>-0.15291739399705939</v>
      </c>
      <c r="L25">
        <v>-7.3265612993224274E-2</v>
      </c>
      <c r="M25">
        <v>-8.1753422541077134E-2</v>
      </c>
      <c r="N25">
        <v>-0.1005579262697818</v>
      </c>
      <c r="O25">
        <v>-5.9093121366013473E-3</v>
      </c>
      <c r="P25">
        <v>-0.19202862101086299</v>
      </c>
      <c r="Q25">
        <v>-5.5581640177211303E-2</v>
      </c>
      <c r="R25">
        <v>-0.2976196642239205</v>
      </c>
      <c r="S25">
        <v>-7.1282420546180225E-2</v>
      </c>
      <c r="T25">
        <v>-0.18866475496210799</v>
      </c>
      <c r="U25">
        <v>-3.0578171791072278E-2</v>
      </c>
      <c r="V25">
        <v>-0.25620298001090419</v>
      </c>
      <c r="W25">
        <v>-0.13593056015410521</v>
      </c>
      <c r="X25">
        <v>-0.12511668846155161</v>
      </c>
      <c r="Y25">
        <v>-5.0420455145111292E-4</v>
      </c>
      <c r="Z25">
        <v>-0.15166866072219429</v>
      </c>
      <c r="AA25">
        <v>-9.86040578879704E-2</v>
      </c>
      <c r="AB25">
        <v>-0.14401114714697591</v>
      </c>
      <c r="AC25">
        <v>-4.9319708251948993E-2</v>
      </c>
      <c r="AD25">
        <v>-5.0823749610096433E-2</v>
      </c>
      <c r="AE25">
        <v>-9.7083590739059603E-2</v>
      </c>
      <c r="AF25">
        <v>-0.1072645686898747</v>
      </c>
      <c r="AG25">
        <v>-0.21343290572349691</v>
      </c>
      <c r="AH25" t="s">
        <v>42</v>
      </c>
      <c r="AI25" s="1">
        <v>45444</v>
      </c>
      <c r="AJ25" t="s">
        <v>38</v>
      </c>
      <c r="AK25">
        <v>20</v>
      </c>
    </row>
    <row r="26" spans="1:37" x14ac:dyDescent="0.25">
      <c r="A26">
        <v>45462</v>
      </c>
      <c r="B26">
        <v>-0.11752604521718341</v>
      </c>
      <c r="C26">
        <v>-8.1271083093737116E-3</v>
      </c>
      <c r="D26">
        <v>-1.782273322201437E-3</v>
      </c>
      <c r="E26">
        <v>-0.16763329988875969</v>
      </c>
      <c r="F26">
        <v>-0.39294855674708729</v>
      </c>
      <c r="G26">
        <v>-6.3845260484064109E-2</v>
      </c>
      <c r="H26">
        <v>-1.643561601476352E-2</v>
      </c>
      <c r="I26">
        <v>-0.1578211395864903</v>
      </c>
      <c r="J26">
        <v>-7.5027873925323924E-3</v>
      </c>
      <c r="K26">
        <v>-3.0053046342156831E-2</v>
      </c>
      <c r="L26">
        <v>-1.161268093946864E-2</v>
      </c>
      <c r="M26">
        <v>-5.1722595409325278E-2</v>
      </c>
      <c r="N26">
        <v>-0.25878431524909201</v>
      </c>
      <c r="O26">
        <v>-6.9446801521937981E-2</v>
      </c>
      <c r="P26">
        <v>-0.15586146762836131</v>
      </c>
      <c r="Q26">
        <v>-3.3385065821669849E-2</v>
      </c>
      <c r="R26">
        <v>-8.7432638087518694E-2</v>
      </c>
      <c r="S26">
        <v>-0.14850052756797119</v>
      </c>
      <c r="T26">
        <v>-0.1965802185830812</v>
      </c>
      <c r="U26">
        <v>-0.53676876551951613</v>
      </c>
      <c r="V26">
        <v>-4.1020951238548417E-2</v>
      </c>
      <c r="W26">
        <v>-0.1190391914139998</v>
      </c>
      <c r="X26">
        <v>-4.9408587850212141E-2</v>
      </c>
      <c r="Y26">
        <v>-4.72917760967628E-2</v>
      </c>
      <c r="Z26">
        <v>-0.10220027703726579</v>
      </c>
      <c r="AA26">
        <v>-0.17118836612300131</v>
      </c>
      <c r="AB26">
        <v>-0.1214972430944164</v>
      </c>
      <c r="AC26">
        <v>-3.244219894143846E-2</v>
      </c>
      <c r="AD26">
        <v>-0.13678347041132249</v>
      </c>
      <c r="AE26">
        <v>-0.1885749063567343</v>
      </c>
      <c r="AF26">
        <v>-9.9436302378242636E-2</v>
      </c>
      <c r="AG26">
        <v>-5.946982376762025E-2</v>
      </c>
      <c r="AH26" t="s">
        <v>42</v>
      </c>
      <c r="AI26" s="1">
        <v>45444</v>
      </c>
      <c r="AJ26" t="s">
        <v>39</v>
      </c>
      <c r="AK26">
        <v>19</v>
      </c>
    </row>
    <row r="27" spans="1:37" x14ac:dyDescent="0.25">
      <c r="A27">
        <v>45461</v>
      </c>
      <c r="B27">
        <v>-8.7896092777550491E-2</v>
      </c>
      <c r="C27">
        <v>-3.069842494787671E-2</v>
      </c>
      <c r="D27">
        <v>-6.63038673548111E-2</v>
      </c>
      <c r="E27">
        <v>-0.12410553767804219</v>
      </c>
      <c r="F27">
        <v>-8.8420949375180302E-3</v>
      </c>
      <c r="G27">
        <v>-8.3624951643216247E-2</v>
      </c>
      <c r="H27">
        <v>-0.90553777994259843</v>
      </c>
      <c r="I27">
        <v>-0.189727634064597</v>
      </c>
      <c r="J27">
        <v>-4.1015501315460549E-2</v>
      </c>
      <c r="K27">
        <v>-1.7568913990341509E-2</v>
      </c>
      <c r="L27">
        <v>-5.2754156861920622E-2</v>
      </c>
      <c r="M27">
        <v>-4.272646338141884E-3</v>
      </c>
      <c r="N27">
        <v>-2.5103713376744798E-2</v>
      </c>
      <c r="O27">
        <v>-3.0770536603556213E-4</v>
      </c>
      <c r="P27">
        <v>-2.1148338253939691E-2</v>
      </c>
      <c r="Q27">
        <v>-9.2243327809330741E-2</v>
      </c>
      <c r="R27">
        <v>-3.7329587067603552E-2</v>
      </c>
      <c r="S27">
        <v>-8.6055596183575334E-2</v>
      </c>
      <c r="T27">
        <v>-6.289585123287933E-2</v>
      </c>
      <c r="U27">
        <v>-2.3275552497980179E-2</v>
      </c>
      <c r="V27">
        <v>-0.26798329483462863</v>
      </c>
      <c r="W27">
        <v>-1.2057221085180489E-2</v>
      </c>
      <c r="X27">
        <v>-0.1291664848424105</v>
      </c>
      <c r="Y27">
        <v>0</v>
      </c>
      <c r="Z27">
        <v>-0.11075446736675019</v>
      </c>
      <c r="AA27">
        <v>-4.533886770825872E-2</v>
      </c>
      <c r="AB27">
        <v>-0.13145769736372859</v>
      </c>
      <c r="AC27">
        <v>-1.2222677940210499E-2</v>
      </c>
      <c r="AD27">
        <v>-5.3463056837496623E-2</v>
      </c>
      <c r="AE27">
        <v>-6.6717823275624463E-2</v>
      </c>
      <c r="AF27">
        <v>-9.1743029998526376E-2</v>
      </c>
      <c r="AG27">
        <v>-0.1043644367667249</v>
      </c>
      <c r="AH27" t="s">
        <v>42</v>
      </c>
      <c r="AI27" s="1">
        <v>45444</v>
      </c>
      <c r="AJ27" t="s">
        <v>40</v>
      </c>
      <c r="AK27">
        <v>18</v>
      </c>
    </row>
    <row r="28" spans="1:37" x14ac:dyDescent="0.25">
      <c r="A28">
        <v>45460</v>
      </c>
      <c r="B28">
        <v>-0.27788200922928841</v>
      </c>
      <c r="C28">
        <v>-0.1216536085574863</v>
      </c>
      <c r="D28">
        <v>-5.2585749911447334E-3</v>
      </c>
      <c r="E28">
        <v>-0.52080642320732995</v>
      </c>
      <c r="F28">
        <v>-0.34213759075627448</v>
      </c>
      <c r="G28">
        <v>-0.20374403762978449</v>
      </c>
      <c r="H28">
        <v>-0.77182198708139882</v>
      </c>
      <c r="I28">
        <v>-0.28132267137562911</v>
      </c>
      <c r="J28">
        <v>-0.32518999858436382</v>
      </c>
      <c r="K28">
        <v>-0.16013497686167541</v>
      </c>
      <c r="L28">
        <v>-7.4907237418184863E-3</v>
      </c>
      <c r="M28">
        <v>-5.549171039274501E-2</v>
      </c>
      <c r="N28">
        <v>-0.5933850706388476</v>
      </c>
      <c r="O28">
        <v>-8.2660301928475691E-2</v>
      </c>
      <c r="P28">
        <v>-2.7738337141473429E-2</v>
      </c>
      <c r="Q28">
        <v>-0.21721083034305361</v>
      </c>
      <c r="R28">
        <v>-0.1679961841001868</v>
      </c>
      <c r="S28">
        <v>-3.7365524106522559E-2</v>
      </c>
      <c r="T28">
        <v>-0.1694985315678422</v>
      </c>
      <c r="U28">
        <v>-0.14011346258980489</v>
      </c>
      <c r="V28">
        <v>-4.0882301985868702E-2</v>
      </c>
      <c r="W28">
        <v>-0.27436055782715763</v>
      </c>
      <c r="X28">
        <v>-0.44483439783485063</v>
      </c>
      <c r="Y28">
        <v>-4.2247299378703008E-2</v>
      </c>
      <c r="Z28">
        <v>-0.38055526503542758</v>
      </c>
      <c r="AA28">
        <v>-0.29543703005541599</v>
      </c>
      <c r="AB28">
        <v>-0.22573561234343489</v>
      </c>
      <c r="AC28">
        <v>-3.2854762590318963E-2</v>
      </c>
      <c r="AD28">
        <v>-0.20213631946993579</v>
      </c>
      <c r="AE28">
        <v>-0.38430375306169617</v>
      </c>
      <c r="AF28">
        <v>-0.30205102678576951</v>
      </c>
      <c r="AG28">
        <v>-0.15837909697650279</v>
      </c>
      <c r="AH28" t="s">
        <v>42</v>
      </c>
      <c r="AI28" s="1">
        <v>45444</v>
      </c>
      <c r="AJ28" t="s">
        <v>41</v>
      </c>
      <c r="AK28">
        <v>17</v>
      </c>
    </row>
    <row r="29" spans="1:37" x14ac:dyDescent="0.25">
      <c r="A29">
        <v>45457</v>
      </c>
      <c r="B29">
        <v>-2.642747845829359</v>
      </c>
      <c r="C29">
        <v>-3.531981496931814</v>
      </c>
      <c r="D29">
        <v>-1.0094985774452609</v>
      </c>
      <c r="E29">
        <v>-2.689214687677453</v>
      </c>
      <c r="F29">
        <v>-2.6593487215823548</v>
      </c>
      <c r="G29">
        <v>-4.2242510906252289</v>
      </c>
      <c r="H29">
        <v>-0.7697189747571731</v>
      </c>
      <c r="I29">
        <v>-0.76114883117379106</v>
      </c>
      <c r="J29">
        <v>-3.7582496157256911</v>
      </c>
      <c r="K29">
        <v>-4.3218426541267423</v>
      </c>
      <c r="L29">
        <v>-2.2456289228261839</v>
      </c>
      <c r="M29">
        <v>-2.8816815079559719</v>
      </c>
      <c r="N29">
        <v>-3.548644956063626</v>
      </c>
      <c r="O29">
        <v>-0.58653323384989342</v>
      </c>
      <c r="P29">
        <v>-2.5275510670671011</v>
      </c>
      <c r="Q29">
        <v>-1.8972803020580959</v>
      </c>
      <c r="R29">
        <v>-2.9779871011958021</v>
      </c>
      <c r="S29">
        <v>-3.210777901970816</v>
      </c>
      <c r="T29">
        <v>-1.9696837919445711</v>
      </c>
      <c r="U29">
        <v>-3.2709417058299781</v>
      </c>
      <c r="V29">
        <v>-4.4455742759421044</v>
      </c>
      <c r="W29">
        <v>-1.390192381379185</v>
      </c>
      <c r="X29">
        <v>-2.7749244049074711</v>
      </c>
      <c r="Y29">
        <v>-2.114518061310839</v>
      </c>
      <c r="Z29">
        <v>-2.9995465578841078</v>
      </c>
      <c r="AA29">
        <v>-2.9435577762242309</v>
      </c>
      <c r="AB29">
        <v>-1.951115937032655</v>
      </c>
      <c r="AC29">
        <v>-2.261885583920471</v>
      </c>
      <c r="AD29">
        <v>-1.793543741579114</v>
      </c>
      <c r="AE29">
        <v>-2.9139342717173031</v>
      </c>
      <c r="AF29">
        <v>-2.929423731778658</v>
      </c>
      <c r="AG29">
        <v>-2.0611584731656829</v>
      </c>
      <c r="AH29" t="s">
        <v>44</v>
      </c>
      <c r="AI29" s="1">
        <v>45444</v>
      </c>
      <c r="AJ29" t="s">
        <v>43</v>
      </c>
      <c r="AK29">
        <v>14</v>
      </c>
    </row>
    <row r="30" spans="1:37" x14ac:dyDescent="0.25">
      <c r="A30">
        <v>45456</v>
      </c>
      <c r="B30">
        <v>-0.1938667219993887</v>
      </c>
      <c r="C30">
        <v>-0.15507480219561889</v>
      </c>
      <c r="D30">
        <v>-8.373965992364249E-2</v>
      </c>
      <c r="E30">
        <v>-0.1049178849186491</v>
      </c>
      <c r="F30">
        <v>-0.50286868019814313</v>
      </c>
      <c r="G30">
        <v>-0.41638443303444211</v>
      </c>
      <c r="H30">
        <v>-0.12859716580110389</v>
      </c>
      <c r="I30">
        <v>-0.10416024722886549</v>
      </c>
      <c r="J30">
        <v>-0.2187891843657816</v>
      </c>
      <c r="K30">
        <v>-7.9414580591244385E-2</v>
      </c>
      <c r="L30">
        <v>-2.415297249395632E-3</v>
      </c>
      <c r="M30">
        <v>-0.33113980975167662</v>
      </c>
      <c r="N30">
        <v>-0.23116974095916121</v>
      </c>
      <c r="O30">
        <v>-0.19797579008127461</v>
      </c>
      <c r="P30">
        <v>-5.8170676550654402E-2</v>
      </c>
      <c r="Q30">
        <v>-4.7741277170741002E-3</v>
      </c>
      <c r="R30">
        <v>-5.8380181820863367E-2</v>
      </c>
      <c r="S30">
        <v>-0.67479767814650371</v>
      </c>
      <c r="T30">
        <v>-0.39416284794538342</v>
      </c>
      <c r="U30">
        <v>-2.9300302610069971E-2</v>
      </c>
      <c r="V30">
        <v>-0.43758414100910842</v>
      </c>
      <c r="W30">
        <v>-2.030756975279405E-2</v>
      </c>
      <c r="X30">
        <v>-0.14595909840914451</v>
      </c>
      <c r="Y30">
        <v>-0.24417505992994229</v>
      </c>
      <c r="Z30">
        <v>-0.21557158385681319</v>
      </c>
      <c r="AA30">
        <v>-0.13811796958784331</v>
      </c>
      <c r="AB30">
        <v>-0.20599657248960521</v>
      </c>
      <c r="AC30">
        <v>-0.17634899398147391</v>
      </c>
      <c r="AD30">
        <v>-6.9720956165780348E-2</v>
      </c>
      <c r="AE30">
        <v>-0.17361912228381349</v>
      </c>
      <c r="AF30">
        <v>-0.29080739030085012</v>
      </c>
      <c r="AG30">
        <v>-9.2064541915633208E-2</v>
      </c>
      <c r="AH30" t="s">
        <v>44</v>
      </c>
      <c r="AI30" s="1">
        <v>45444</v>
      </c>
      <c r="AJ30" t="s">
        <v>38</v>
      </c>
      <c r="AK30">
        <v>13</v>
      </c>
    </row>
    <row r="31" spans="1:37" x14ac:dyDescent="0.25">
      <c r="A31">
        <v>45455</v>
      </c>
      <c r="B31">
        <v>-3.9199461999274418E-2</v>
      </c>
      <c r="C31">
        <v>-5.8658559890583794E-4</v>
      </c>
      <c r="D31">
        <v>0</v>
      </c>
      <c r="E31">
        <v>-1.0678400449361809E-2</v>
      </c>
      <c r="F31">
        <v>-9.0156326080776353E-2</v>
      </c>
      <c r="G31">
        <v>-3.1543039305317787E-2</v>
      </c>
      <c r="H31">
        <v>-6.1686126667576449E-4</v>
      </c>
      <c r="I31">
        <v>-8.9262184299819455E-3</v>
      </c>
      <c r="J31">
        <v>-9.2651131910846576E-2</v>
      </c>
      <c r="K31">
        <v>-1.336010796984796E-2</v>
      </c>
      <c r="L31">
        <v>0</v>
      </c>
      <c r="M31">
        <v>-1.4108998050300241E-2</v>
      </c>
      <c r="N31">
        <v>-8.3631812283514427E-3</v>
      </c>
      <c r="O31">
        <v>0</v>
      </c>
      <c r="P31">
        <v>-2.9332617116355819E-2</v>
      </c>
      <c r="Q31">
        <v>0</v>
      </c>
      <c r="R31">
        <v>-1.028401648120409E-2</v>
      </c>
      <c r="S31">
        <v>-2.938938942370569E-3</v>
      </c>
      <c r="T31">
        <v>-3.5397617176478963E-2</v>
      </c>
      <c r="U31">
        <v>-2.836175647800292E-2</v>
      </c>
      <c r="V31">
        <v>-8.3506441239706672E-2</v>
      </c>
      <c r="W31">
        <v>-5.3668537977855778E-2</v>
      </c>
      <c r="X31">
        <v>-5.3278371525679519E-2</v>
      </c>
      <c r="Y31">
        <v>-0.28313833548147099</v>
      </c>
      <c r="Z31">
        <v>-2.5883276770242509E-2</v>
      </c>
      <c r="AA31">
        <v>-5.2593957720204539E-2</v>
      </c>
      <c r="AB31">
        <v>-2.0032191340535101E-2</v>
      </c>
      <c r="AC31">
        <v>-5.4653413239954492E-2</v>
      </c>
      <c r="AD31">
        <v>-4.6695073654617127E-5</v>
      </c>
      <c r="AE31">
        <v>-5.8625740283799093E-3</v>
      </c>
      <c r="AF31">
        <v>-6.055475019318033E-2</v>
      </c>
      <c r="AG31">
        <v>-6.0632750301438193E-2</v>
      </c>
      <c r="AH31" t="s">
        <v>44</v>
      </c>
      <c r="AI31" s="1">
        <v>45444</v>
      </c>
      <c r="AJ31" t="s">
        <v>39</v>
      </c>
      <c r="AK31">
        <v>12</v>
      </c>
    </row>
    <row r="32" spans="1:37" x14ac:dyDescent="0.25">
      <c r="A32">
        <v>45454</v>
      </c>
      <c r="B32">
        <v>-0.39367123460959841</v>
      </c>
      <c r="C32">
        <v>-0.64896490404613028</v>
      </c>
      <c r="D32">
        <v>-8.0032658924501843E-2</v>
      </c>
      <c r="E32">
        <v>-0.74166143971718734</v>
      </c>
      <c r="F32">
        <v>-6.1910596660257229E-2</v>
      </c>
      <c r="G32">
        <v>-9.4444625528602583E-3</v>
      </c>
      <c r="H32">
        <v>-0.31060777783079507</v>
      </c>
      <c r="I32">
        <v>-1.6226491952588979</v>
      </c>
      <c r="J32">
        <v>-0.1031851302283165</v>
      </c>
      <c r="K32">
        <v>-0.1698642621240366</v>
      </c>
      <c r="L32">
        <v>-0.9806721220675948</v>
      </c>
      <c r="M32">
        <v>-8.7956826239366809E-3</v>
      </c>
      <c r="N32">
        <v>-0.71216576811700461</v>
      </c>
      <c r="O32">
        <v>-0.72894958845803115</v>
      </c>
      <c r="P32">
        <v>-0.32174111733549898</v>
      </c>
      <c r="Q32">
        <v>-0.37679537785407968</v>
      </c>
      <c r="R32">
        <v>-0.43269670518455661</v>
      </c>
      <c r="S32">
        <v>-0.21550085443023601</v>
      </c>
      <c r="T32">
        <v>-0.40947333711829992</v>
      </c>
      <c r="U32">
        <v>-0.47192314368713439</v>
      </c>
      <c r="V32">
        <v>-0.31932034579877289</v>
      </c>
      <c r="W32">
        <v>-7.7936831078006766E-2</v>
      </c>
      <c r="X32">
        <v>-0.31602743968642227</v>
      </c>
      <c r="Y32">
        <v>-0.62111737508503184</v>
      </c>
      <c r="Z32">
        <v>-0.3483165506885319</v>
      </c>
      <c r="AA32">
        <v>-0.57762357193250935</v>
      </c>
      <c r="AB32">
        <v>-0.36873584817868899</v>
      </c>
      <c r="AC32">
        <v>-0.29481746429945588</v>
      </c>
      <c r="AD32">
        <v>-0.55533047545439529</v>
      </c>
      <c r="AE32">
        <v>-0.33563192163816441</v>
      </c>
      <c r="AF32">
        <v>-0.40844635820851682</v>
      </c>
      <c r="AG32">
        <v>-0.35344483124007903</v>
      </c>
      <c r="AH32" t="s">
        <v>44</v>
      </c>
      <c r="AI32" s="1">
        <v>45444</v>
      </c>
      <c r="AJ32" t="s">
        <v>40</v>
      </c>
      <c r="AK32">
        <v>11</v>
      </c>
    </row>
    <row r="33" spans="1:37" x14ac:dyDescent="0.25">
      <c r="A33">
        <v>45453</v>
      </c>
      <c r="B33">
        <v>-0.106867216015042</v>
      </c>
      <c r="C33">
        <v>-2.7918967700309091E-3</v>
      </c>
      <c r="D33">
        <v>-0.1676860763053894</v>
      </c>
      <c r="E33">
        <v>-0.1003792961335201</v>
      </c>
      <c r="F33">
        <v>-7.228868408459134E-2</v>
      </c>
      <c r="G33">
        <v>-3.4353596724312263E-2</v>
      </c>
      <c r="H33">
        <v>-0.15920595966337039</v>
      </c>
      <c r="I33">
        <v>-7.6420543147781586E-2</v>
      </c>
      <c r="J33">
        <v>-0.245605624421733</v>
      </c>
      <c r="K33">
        <v>-0.1064504904808819</v>
      </c>
      <c r="L33">
        <v>-0.19676141032432781</v>
      </c>
      <c r="M33">
        <v>-9.8946564208843735E-2</v>
      </c>
      <c r="N33">
        <v>-0.1190004468350299</v>
      </c>
      <c r="O33">
        <v>-4.7393240485137267E-2</v>
      </c>
      <c r="P33">
        <v>-0.24998802050876021</v>
      </c>
      <c r="Q33">
        <v>-0.16268210691003979</v>
      </c>
      <c r="R33">
        <v>-0.44737342878679481</v>
      </c>
      <c r="S33">
        <v>0</v>
      </c>
      <c r="T33">
        <v>-0.43903426411817459</v>
      </c>
      <c r="U33">
        <v>-2.4178518348554341E-2</v>
      </c>
      <c r="V33">
        <v>-1.1816349606502061E-2</v>
      </c>
      <c r="W33">
        <v>-5.9273841979863247E-2</v>
      </c>
      <c r="X33">
        <v>-0.1148648221436577</v>
      </c>
      <c r="Y33">
        <v>-8.2037751538596489E-3</v>
      </c>
      <c r="Z33">
        <v>-7.3545249840044485E-2</v>
      </c>
      <c r="AA33">
        <v>-0.1377432490990298</v>
      </c>
      <c r="AB33">
        <v>-0.15375335532201831</v>
      </c>
      <c r="AC33">
        <v>-8.9591972688635488E-2</v>
      </c>
      <c r="AD33">
        <v>-0.16885401934296149</v>
      </c>
      <c r="AE33">
        <v>-0.1168960040409481</v>
      </c>
      <c r="AF33">
        <v>-0.11413035481242061</v>
      </c>
      <c r="AG33">
        <v>-6.192248378296096E-2</v>
      </c>
      <c r="AH33" t="s">
        <v>44</v>
      </c>
      <c r="AI33" s="1">
        <v>45444</v>
      </c>
      <c r="AJ33" t="s">
        <v>41</v>
      </c>
      <c r="AK33">
        <v>10</v>
      </c>
    </row>
    <row r="34" spans="1:37" x14ac:dyDescent="0.25">
      <c r="A34">
        <v>45450</v>
      </c>
      <c r="B34">
        <v>-0.17237663323105831</v>
      </c>
      <c r="C34">
        <v>-1.526043411850631E-3</v>
      </c>
      <c r="D34">
        <v>-0.31407267701620689</v>
      </c>
      <c r="E34">
        <v>-0.26695769452988599</v>
      </c>
      <c r="F34">
        <v>-1.528123235479629E-2</v>
      </c>
      <c r="G34">
        <v>-4.3441071453237952E-2</v>
      </c>
      <c r="H34">
        <v>-0.24981827131524861</v>
      </c>
      <c r="I34">
        <v>-6.4041651225441712E-2</v>
      </c>
      <c r="J34">
        <v>-0.119341233381676</v>
      </c>
      <c r="K34">
        <v>-4.0882030969765462E-2</v>
      </c>
      <c r="L34">
        <v>-5.6765988359441114E-3</v>
      </c>
      <c r="M34">
        <v>-0.13888542579436591</v>
      </c>
      <c r="N34">
        <v>-0.20779072371248619</v>
      </c>
      <c r="O34">
        <v>-6.3296037178740008E-2</v>
      </c>
      <c r="P34">
        <v>-3.1944550523913873E-2</v>
      </c>
      <c r="Q34">
        <v>-3.7645464899791571E-2</v>
      </c>
      <c r="R34">
        <v>-0.2034305429224311</v>
      </c>
      <c r="S34">
        <v>-7.8724526347764279E-3</v>
      </c>
      <c r="T34">
        <v>-0.23455142344024679</v>
      </c>
      <c r="U34">
        <v>-4.296878447500178E-3</v>
      </c>
      <c r="V34">
        <v>-3.2766860847630572E-2</v>
      </c>
      <c r="W34">
        <v>-0.15071186692878841</v>
      </c>
      <c r="X34">
        <v>-5.431415654051696E-2</v>
      </c>
      <c r="Y34">
        <v>-1.3507596626502051E-3</v>
      </c>
      <c r="Z34">
        <v>-0.2119653127623464</v>
      </c>
      <c r="AA34">
        <v>-0.1010527801854582</v>
      </c>
      <c r="AB34">
        <v>-0.1025279132344355</v>
      </c>
      <c r="AC34">
        <v>-8.8811264573146184E-2</v>
      </c>
      <c r="AD34">
        <v>-5.1247254147537252E-2</v>
      </c>
      <c r="AE34">
        <v>-7.6148455695894401E-2</v>
      </c>
      <c r="AF34">
        <v>-0.27643879692680617</v>
      </c>
      <c r="AG34">
        <v>-9.0910256304822606E-2</v>
      </c>
      <c r="AH34" t="s">
        <v>45</v>
      </c>
      <c r="AI34" s="1">
        <v>45444</v>
      </c>
      <c r="AJ34" t="s">
        <v>43</v>
      </c>
      <c r="AK34">
        <v>7</v>
      </c>
    </row>
    <row r="35" spans="1:37" x14ac:dyDescent="0.25">
      <c r="A35">
        <v>45449</v>
      </c>
      <c r="B35">
        <v>-0.20988875899209131</v>
      </c>
      <c r="C35">
        <v>-8.0317231888204818E-2</v>
      </c>
      <c r="D35">
        <v>-0.52759637483824384</v>
      </c>
      <c r="E35">
        <v>-0.39738709988593651</v>
      </c>
      <c r="F35">
        <v>-0.25076938709391122</v>
      </c>
      <c r="G35">
        <v>-0.12320081233622571</v>
      </c>
      <c r="H35">
        <v>-0.60742944932491805</v>
      </c>
      <c r="I35">
        <v>-0.14271167168061341</v>
      </c>
      <c r="J35">
        <v>-2.0036220282788241E-2</v>
      </c>
      <c r="K35">
        <v>-7.4097422634822066E-2</v>
      </c>
      <c r="L35">
        <v>-0.54729897901537217</v>
      </c>
      <c r="M35">
        <v>-0.2628120141453143</v>
      </c>
      <c r="N35">
        <v>-0.23844049598883199</v>
      </c>
      <c r="O35">
        <v>-2.7979994268210139E-2</v>
      </c>
      <c r="P35">
        <v>-0.51739530492308972</v>
      </c>
      <c r="Q35">
        <v>-2.3208921284892669E-2</v>
      </c>
      <c r="R35">
        <v>-9.2517544135266763E-2</v>
      </c>
      <c r="S35">
        <v>-4.5122317853740962E-2</v>
      </c>
      <c r="T35">
        <v>-0.19071368757212689</v>
      </c>
      <c r="U35">
        <v>-0.18002057243376529</v>
      </c>
      <c r="V35">
        <v>-0.1110271636006185</v>
      </c>
      <c r="W35">
        <v>-1.468973870327891E-2</v>
      </c>
      <c r="X35">
        <v>-0.21349035299961991</v>
      </c>
      <c r="Y35">
        <v>-0.34182963787755111</v>
      </c>
      <c r="Z35">
        <v>-0.2175160870466476</v>
      </c>
      <c r="AA35">
        <v>-0.21268132468138881</v>
      </c>
      <c r="AB35">
        <v>-0.14054966394731569</v>
      </c>
      <c r="AC35">
        <v>-0.39936557248316512</v>
      </c>
      <c r="AD35">
        <v>-0.23938968395714849</v>
      </c>
      <c r="AE35">
        <v>-0.17715601127515959</v>
      </c>
      <c r="AF35">
        <v>-0.21238949901734361</v>
      </c>
      <c r="AG35">
        <v>-0.21332009480695491</v>
      </c>
      <c r="AH35" t="s">
        <v>45</v>
      </c>
      <c r="AI35" s="1">
        <v>45444</v>
      </c>
      <c r="AJ35" t="s">
        <v>38</v>
      </c>
      <c r="AK35">
        <v>6</v>
      </c>
    </row>
    <row r="36" spans="1:37" x14ac:dyDescent="0.25">
      <c r="A36">
        <v>45448</v>
      </c>
      <c r="B36">
        <v>-0.2674134673920664</v>
      </c>
      <c r="C36">
        <v>-1.4106491071097389</v>
      </c>
      <c r="D36">
        <v>0</v>
      </c>
      <c r="E36">
        <v>-0.27409187250678929</v>
      </c>
      <c r="F36">
        <v>-0.28657428907623472</v>
      </c>
      <c r="G36">
        <v>-0.19266401740982811</v>
      </c>
      <c r="H36">
        <v>-0.38136939787119689</v>
      </c>
      <c r="I36">
        <v>-0.30627311786876887</v>
      </c>
      <c r="J36">
        <v>-0.47488837981489102</v>
      </c>
      <c r="K36">
        <v>-0.77637824469270478</v>
      </c>
      <c r="L36">
        <v>-0.1352320105946993</v>
      </c>
      <c r="M36">
        <v>-0.41849358863472841</v>
      </c>
      <c r="N36">
        <v>-0.3475180601831952</v>
      </c>
      <c r="O36">
        <v>-1.558323780098456E-2</v>
      </c>
      <c r="P36">
        <v>-2.3848292331257959E-2</v>
      </c>
      <c r="Q36">
        <v>-0.11365514027995791</v>
      </c>
      <c r="R36">
        <v>-0.28693747523931662</v>
      </c>
      <c r="S36">
        <v>-4.0854144261462971E-2</v>
      </c>
      <c r="T36">
        <v>-8.4445543726099526E-2</v>
      </c>
      <c r="U36">
        <v>-6.9501630954452484E-2</v>
      </c>
      <c r="V36">
        <v>-0.57043778954893609</v>
      </c>
      <c r="W36">
        <v>-0.28445842743819139</v>
      </c>
      <c r="X36">
        <v>-0.37007476398983258</v>
      </c>
      <c r="Y36">
        <v>-0.4396723413223777</v>
      </c>
      <c r="Z36">
        <v>-0.30622614051007019</v>
      </c>
      <c r="AA36">
        <v>-0.28911796395359007</v>
      </c>
      <c r="AB36">
        <v>-0.18268947923478229</v>
      </c>
      <c r="AC36">
        <v>-0.28965162653475268</v>
      </c>
      <c r="AD36">
        <v>-0.36520285908972611</v>
      </c>
      <c r="AE36">
        <v>-0.34404195135357202</v>
      </c>
      <c r="AF36">
        <v>-0.25627005781025469</v>
      </c>
      <c r="AG36">
        <v>-0.17300883863930519</v>
      </c>
      <c r="AH36" t="s">
        <v>45</v>
      </c>
      <c r="AI36" s="1">
        <v>45444</v>
      </c>
      <c r="AJ36" t="s">
        <v>39</v>
      </c>
      <c r="AK36">
        <v>5</v>
      </c>
    </row>
    <row r="37" spans="1:37" x14ac:dyDescent="0.25">
      <c r="A37">
        <v>45447</v>
      </c>
      <c r="B37">
        <v>-0.19492737998901111</v>
      </c>
      <c r="C37">
        <v>-2.2189387508935451E-2</v>
      </c>
      <c r="D37">
        <v>-7.7185736552086827E-3</v>
      </c>
      <c r="E37">
        <v>-0.29844266332109909</v>
      </c>
      <c r="F37">
        <v>-0.15930500406974121</v>
      </c>
      <c r="G37">
        <v>-0.15313427440781069</v>
      </c>
      <c r="H37">
        <v>-1.9311463589497029E-2</v>
      </c>
      <c r="I37">
        <v>-0.51614341387680418</v>
      </c>
      <c r="J37">
        <v>-0.1237084291797505</v>
      </c>
      <c r="K37">
        <v>-0.26956367798385028</v>
      </c>
      <c r="L37">
        <v>-0.2288649542959573</v>
      </c>
      <c r="M37">
        <v>-0.16155396330918939</v>
      </c>
      <c r="N37">
        <v>-0.25492615516964712</v>
      </c>
      <c r="O37">
        <v>-2.6903875945010342E-2</v>
      </c>
      <c r="P37">
        <v>-8.0642574470515566E-2</v>
      </c>
      <c r="Q37">
        <v>-0.1480319152315018</v>
      </c>
      <c r="R37">
        <v>-2.1550198480414579E-2</v>
      </c>
      <c r="S37">
        <v>-0.29539951862037778</v>
      </c>
      <c r="T37">
        <v>-0.22325073278579091</v>
      </c>
      <c r="U37">
        <v>-0.27331165196285478</v>
      </c>
      <c r="V37">
        <v>-6.9309158802666596E-2</v>
      </c>
      <c r="W37">
        <v>-0.22673169783759509</v>
      </c>
      <c r="X37">
        <v>-0.18761015358889391</v>
      </c>
      <c r="Y37">
        <v>-4.6587812791244562E-2</v>
      </c>
      <c r="Z37">
        <v>-0.2407436540765551</v>
      </c>
      <c r="AA37">
        <v>-0.2389535079770399</v>
      </c>
      <c r="AB37">
        <v>-0.1103479574686998</v>
      </c>
      <c r="AC37">
        <v>-0.1049716930378769</v>
      </c>
      <c r="AD37">
        <v>-0.1012490676556916</v>
      </c>
      <c r="AE37">
        <v>-0.17238904598075799</v>
      </c>
      <c r="AF37">
        <v>-0.24409642035319079</v>
      </c>
      <c r="AG37">
        <v>-0.13064408105846001</v>
      </c>
      <c r="AH37" t="s">
        <v>45</v>
      </c>
      <c r="AI37" s="1">
        <v>45444</v>
      </c>
      <c r="AJ37" t="s">
        <v>40</v>
      </c>
      <c r="AK37">
        <v>4</v>
      </c>
    </row>
    <row r="38" spans="1:37" x14ac:dyDescent="0.25">
      <c r="A38">
        <v>45446</v>
      </c>
      <c r="B38">
        <v>-0.13497554585939331</v>
      </c>
      <c r="C38">
        <v>-4.5472564404454019E-2</v>
      </c>
      <c r="D38">
        <v>-0.1071611697836226</v>
      </c>
      <c r="E38">
        <v>-0.37839932154546962</v>
      </c>
      <c r="F38">
        <v>-5.6790853725978432E-2</v>
      </c>
      <c r="G38">
        <v>-0.31201633666790002</v>
      </c>
      <c r="H38">
        <v>-6.8823408288486529E-2</v>
      </c>
      <c r="I38">
        <v>-8.0894346285092886E-2</v>
      </c>
      <c r="J38">
        <v>-3.3765846026885052E-2</v>
      </c>
      <c r="K38">
        <v>-0.16423171591690991</v>
      </c>
      <c r="L38">
        <v>-0.17614059386245109</v>
      </c>
      <c r="M38">
        <v>-3.6784858429929672E-2</v>
      </c>
      <c r="N38">
        <v>-0.1675514797366969</v>
      </c>
      <c r="O38">
        <v>-3.1998162292164622E-2</v>
      </c>
      <c r="P38">
        <v>-6.7416464562804132E-2</v>
      </c>
      <c r="Q38">
        <v>-2.256614055224565E-2</v>
      </c>
      <c r="R38">
        <v>-0.14077404939572391</v>
      </c>
      <c r="S38">
        <v>-0.18698744070264889</v>
      </c>
      <c r="T38">
        <v>-9.2947664053441535E-3</v>
      </c>
      <c r="U38">
        <v>-0.1459811477668074</v>
      </c>
      <c r="V38">
        <v>-0.1288264947870181</v>
      </c>
      <c r="W38">
        <v>-1.7228806384733161E-2</v>
      </c>
      <c r="X38">
        <v>-6.2054183914324559E-2</v>
      </c>
      <c r="Y38">
        <v>-8.7631407866610792E-2</v>
      </c>
      <c r="Z38">
        <v>-0.2139707051422155</v>
      </c>
      <c r="AA38">
        <v>-0.115139675350306</v>
      </c>
      <c r="AB38">
        <v>-3.9127345708077833E-2</v>
      </c>
      <c r="AC38">
        <v>-0.1143031143865441</v>
      </c>
      <c r="AD38">
        <v>-4.316047843669546E-2</v>
      </c>
      <c r="AE38">
        <v>-3.7521706388420582E-2</v>
      </c>
      <c r="AF38">
        <v>-0.1966808902798125</v>
      </c>
      <c r="AG38">
        <v>-0.1670209249867152</v>
      </c>
      <c r="AH38" t="s">
        <v>45</v>
      </c>
      <c r="AI38" s="1">
        <v>45444</v>
      </c>
      <c r="AJ38" t="s">
        <v>41</v>
      </c>
      <c r="AK38">
        <v>3</v>
      </c>
    </row>
    <row r="39" spans="1:37" x14ac:dyDescent="0.25">
      <c r="A39">
        <v>45443</v>
      </c>
      <c r="B39">
        <v>-0.30264757011276178</v>
      </c>
      <c r="C39">
        <v>-6.9456178400932059E-2</v>
      </c>
      <c r="D39">
        <v>-7.2023646565268967E-2</v>
      </c>
      <c r="E39">
        <v>-0.38517111280512778</v>
      </c>
      <c r="F39">
        <v>-0.27872802299207639</v>
      </c>
      <c r="G39">
        <v>-0.28115272487399628</v>
      </c>
      <c r="H39">
        <v>-8.1324685640735153E-2</v>
      </c>
      <c r="I39">
        <v>-0.20061310950492989</v>
      </c>
      <c r="J39">
        <v>-4.5753704652828818E-2</v>
      </c>
      <c r="K39">
        <v>0</v>
      </c>
      <c r="L39">
        <v>-0.1077428846243841</v>
      </c>
      <c r="M39">
        <v>-0.45714395295410298</v>
      </c>
      <c r="N39">
        <v>-0.43843992192136089</v>
      </c>
      <c r="O39">
        <v>-2.0329200606344959E-2</v>
      </c>
      <c r="P39">
        <v>-0.72232060297978629</v>
      </c>
      <c r="Q39">
        <v>-0.13843527240361381</v>
      </c>
      <c r="R39">
        <v>0</v>
      </c>
      <c r="S39">
        <v>-4.9029807117100506E-3</v>
      </c>
      <c r="T39">
        <v>-0.30669346872738867</v>
      </c>
      <c r="U39">
        <v>-0.28747453308281817</v>
      </c>
      <c r="V39">
        <v>-0.69937490779539413</v>
      </c>
      <c r="W39">
        <v>-0.12916662458766459</v>
      </c>
      <c r="X39">
        <v>-0.2325854852695862</v>
      </c>
      <c r="Y39">
        <v>-2.7671801309187571E-2</v>
      </c>
      <c r="Z39">
        <v>-0.30690266484883699</v>
      </c>
      <c r="AA39">
        <v>-0.32906618949656319</v>
      </c>
      <c r="AB39">
        <v>-0.24869245478034349</v>
      </c>
      <c r="AC39">
        <v>-0.19204440472671</v>
      </c>
      <c r="AD39">
        <v>-0.32451370742459168</v>
      </c>
      <c r="AE39">
        <v>-0.1088272106069752</v>
      </c>
      <c r="AF39">
        <v>-0.290662428500088</v>
      </c>
      <c r="AG39">
        <v>-0.42357271256290691</v>
      </c>
      <c r="AH39" t="s">
        <v>46</v>
      </c>
      <c r="AI39" s="1">
        <v>45413</v>
      </c>
      <c r="AJ39" t="s">
        <v>43</v>
      </c>
      <c r="AK39">
        <v>31</v>
      </c>
    </row>
    <row r="40" spans="1:37" x14ac:dyDescent="0.25">
      <c r="A40">
        <v>45442</v>
      </c>
      <c r="B40">
        <v>-5.0887896101720287E-2</v>
      </c>
      <c r="C40">
        <v>-6.1107714623706837E-2</v>
      </c>
      <c r="D40">
        <v>-4.6281697269505262E-2</v>
      </c>
      <c r="E40">
        <v>-6.7900567047281757E-2</v>
      </c>
      <c r="F40">
        <v>-1.7684951459431141E-3</v>
      </c>
      <c r="G40">
        <v>-3.4682149737846899E-3</v>
      </c>
      <c r="H40">
        <v>-0.13290118216045579</v>
      </c>
      <c r="I40">
        <v>-9.5040328990566147E-3</v>
      </c>
      <c r="J40">
        <v>-3.9718953694458742E-2</v>
      </c>
      <c r="K40">
        <v>-3.9338143277325233E-3</v>
      </c>
      <c r="L40">
        <v>-4.7566732382820817E-2</v>
      </c>
      <c r="M40">
        <v>-2.733597211294252E-2</v>
      </c>
      <c r="N40">
        <v>-0.24498092499248181</v>
      </c>
      <c r="O40">
        <v>-8.0986948257642001E-3</v>
      </c>
      <c r="P40">
        <v>-0.12506913559542349</v>
      </c>
      <c r="Q40">
        <v>-4.7790830586916397E-2</v>
      </c>
      <c r="R40">
        <v>-0.27894163387529269</v>
      </c>
      <c r="S40">
        <v>-1.2145114030985209E-2</v>
      </c>
      <c r="T40">
        <v>-2.103146850696138E-2</v>
      </c>
      <c r="U40">
        <v>0</v>
      </c>
      <c r="V40">
        <v>-1.1657023057241821E-3</v>
      </c>
      <c r="W40">
        <v>0</v>
      </c>
      <c r="X40">
        <v>-2.1554964120859069E-2</v>
      </c>
      <c r="Y40">
        <v>-1.8249137260777669E-2</v>
      </c>
      <c r="Z40">
        <v>-3.2782675961144668E-2</v>
      </c>
      <c r="AA40">
        <v>-0.1105906393535364</v>
      </c>
      <c r="AB40">
        <v>-2.597576946059018E-2</v>
      </c>
      <c r="AC40">
        <v>-4.8428916057614499E-2</v>
      </c>
      <c r="AD40">
        <v>-0.11937128887176519</v>
      </c>
      <c r="AE40">
        <v>-3.3825822962899009E-2</v>
      </c>
      <c r="AF40">
        <v>-4.0524664862934538E-2</v>
      </c>
      <c r="AG40">
        <v>-7.993821705614014E-2</v>
      </c>
      <c r="AH40" t="s">
        <v>46</v>
      </c>
      <c r="AI40" s="1">
        <v>45413</v>
      </c>
      <c r="AJ40" t="s">
        <v>38</v>
      </c>
      <c r="AK40">
        <v>30</v>
      </c>
    </row>
    <row r="41" spans="1:37" x14ac:dyDescent="0.25">
      <c r="A41">
        <v>45441</v>
      </c>
      <c r="B41">
        <v>-0.43652905458127012</v>
      </c>
      <c r="C41">
        <v>-0.17500812244215411</v>
      </c>
      <c r="D41">
        <v>-0.71731031330507444</v>
      </c>
      <c r="E41">
        <v>-0.48924328970743419</v>
      </c>
      <c r="F41">
        <v>-0.31461859401672471</v>
      </c>
      <c r="G41">
        <v>-0.2207636564843688</v>
      </c>
      <c r="H41">
        <v>-0.9770683998966373</v>
      </c>
      <c r="I41">
        <v>-0.41523886305120328</v>
      </c>
      <c r="J41">
        <v>-0.61188935494369234</v>
      </c>
      <c r="K41">
        <v>-0.35128165981775211</v>
      </c>
      <c r="L41">
        <v>-2.0771758273359631E-2</v>
      </c>
      <c r="M41">
        <v>-0.26329417099594521</v>
      </c>
      <c r="N41">
        <v>-0.43985237029313767</v>
      </c>
      <c r="O41">
        <v>-1.1474661343803341</v>
      </c>
      <c r="P41">
        <v>-0.36664101198117027</v>
      </c>
      <c r="Q41">
        <v>-0.48946358551058272</v>
      </c>
      <c r="R41">
        <v>-5.0330812105084742E-2</v>
      </c>
      <c r="S41">
        <v>-0.28853908275195489</v>
      </c>
      <c r="T41">
        <v>-0.41691956713275169</v>
      </c>
      <c r="U41">
        <v>-0.39032341596315989</v>
      </c>
      <c r="V41">
        <v>-0.71768634366436002</v>
      </c>
      <c r="W41">
        <v>-0.14709313294938409</v>
      </c>
      <c r="X41">
        <v>-0.26603868187762181</v>
      </c>
      <c r="Y41">
        <v>-8.250057870786856E-2</v>
      </c>
      <c r="Z41">
        <v>-0.37837284333339438</v>
      </c>
      <c r="AA41">
        <v>-0.44044058523646579</v>
      </c>
      <c r="AB41">
        <v>-0.65908183741575277</v>
      </c>
      <c r="AC41">
        <v>-0.18859607831582079</v>
      </c>
      <c r="AD41">
        <v>-0.86422368190144194</v>
      </c>
      <c r="AE41">
        <v>-0.59465252763285059</v>
      </c>
      <c r="AF41">
        <v>-0.34940032717938302</v>
      </c>
      <c r="AG41">
        <v>-0.30483513163568821</v>
      </c>
      <c r="AH41" t="s">
        <v>46</v>
      </c>
      <c r="AI41" s="1">
        <v>45413</v>
      </c>
      <c r="AJ41" t="s">
        <v>39</v>
      </c>
      <c r="AK41">
        <v>29</v>
      </c>
    </row>
    <row r="42" spans="1:37" x14ac:dyDescent="0.25">
      <c r="A42">
        <v>45440</v>
      </c>
      <c r="B42">
        <v>-1.38557804983429E-2</v>
      </c>
      <c r="C42">
        <v>-1.98021173818155E-2</v>
      </c>
      <c r="D42">
        <v>-2.8747345162618539E-3</v>
      </c>
      <c r="E42">
        <v>-4.6134052891955768E-2</v>
      </c>
      <c r="F42">
        <v>-1.716680112793768E-3</v>
      </c>
      <c r="G42">
        <v>-3.2040609553174461E-3</v>
      </c>
      <c r="H42">
        <v>0</v>
      </c>
      <c r="I42">
        <v>-1.4783950250655839E-3</v>
      </c>
      <c r="J42">
        <v>0</v>
      </c>
      <c r="K42">
        <v>-2.920414299166333E-2</v>
      </c>
      <c r="L42">
        <v>-2.4375489355258411E-3</v>
      </c>
      <c r="M42">
        <v>-1.1229299902234591E-2</v>
      </c>
      <c r="N42">
        <v>-6.8245432950546584E-3</v>
      </c>
      <c r="O42">
        <v>-1.5434401532671629E-2</v>
      </c>
      <c r="P42">
        <v>-5.7685178594785162E-2</v>
      </c>
      <c r="Q42">
        <v>-1.426651818399122E-3</v>
      </c>
      <c r="R42">
        <v>0</v>
      </c>
      <c r="S42">
        <v>-4.781002676439874E-4</v>
      </c>
      <c r="T42">
        <v>-9.8544372206268594E-3</v>
      </c>
      <c r="U42">
        <v>0</v>
      </c>
      <c r="V42">
        <v>-3.4048157987167663E-2</v>
      </c>
      <c r="W42">
        <v>-1.5707156541020141E-4</v>
      </c>
      <c r="X42">
        <v>-2.2393023502417911E-2</v>
      </c>
      <c r="Y42">
        <v>-1.9453068203688289E-2</v>
      </c>
      <c r="Z42">
        <v>-1.9597582587258851E-2</v>
      </c>
      <c r="AA42">
        <v>-1.0127191471017059E-2</v>
      </c>
      <c r="AB42">
        <v>-6.6592862448820898E-3</v>
      </c>
      <c r="AC42">
        <v>-1.083348154823678E-2</v>
      </c>
      <c r="AD42">
        <v>-7.7834831131157894E-4</v>
      </c>
      <c r="AE42">
        <v>-2.18990173716013E-3</v>
      </c>
      <c r="AF42">
        <v>-1.6665307359628061E-2</v>
      </c>
      <c r="AG42">
        <v>-3.1399370413099377E-2</v>
      </c>
      <c r="AH42" t="s">
        <v>46</v>
      </c>
      <c r="AI42" s="1">
        <v>45413</v>
      </c>
      <c r="AJ42" t="s">
        <v>40</v>
      </c>
      <c r="AK42">
        <v>28</v>
      </c>
    </row>
    <row r="43" spans="1:37" x14ac:dyDescent="0.25">
      <c r="A43">
        <v>45439</v>
      </c>
      <c r="B43">
        <v>-5.3911003639196403E-2</v>
      </c>
      <c r="C43">
        <v>-8.9195103963291514E-2</v>
      </c>
      <c r="D43">
        <v>0</v>
      </c>
      <c r="E43">
        <v>-0.1240148705743423</v>
      </c>
      <c r="F43">
        <v>-3.0045186824579611E-2</v>
      </c>
      <c r="G43">
        <v>-8.6935740238787071E-3</v>
      </c>
      <c r="H43">
        <v>-9.7302741489793312E-3</v>
      </c>
      <c r="I43">
        <v>-1.553762200313449E-3</v>
      </c>
      <c r="J43">
        <v>0</v>
      </c>
      <c r="K43">
        <v>-1.320245207509938E-2</v>
      </c>
      <c r="L43">
        <v>-0.14294627252930101</v>
      </c>
      <c r="M43">
        <v>-1.2090385726836191E-2</v>
      </c>
      <c r="N43">
        <v>-5.9865898312642357E-2</v>
      </c>
      <c r="O43">
        <v>-2.2736823133951501E-3</v>
      </c>
      <c r="P43">
        <v>-0.1770072790977861</v>
      </c>
      <c r="Q43">
        <v>-2.2945751423810602E-2</v>
      </c>
      <c r="R43">
        <v>-0.164777256033835</v>
      </c>
      <c r="S43">
        <v>-3.3285180213181699E-2</v>
      </c>
      <c r="T43">
        <v>-1.734477416878796E-2</v>
      </c>
      <c r="U43">
        <v>-1.9639848093840881E-2</v>
      </c>
      <c r="V43">
        <v>-2.7645404764314031E-2</v>
      </c>
      <c r="W43">
        <v>-4.3408958114911647E-2</v>
      </c>
      <c r="X43">
        <v>-5.7090638106802767E-2</v>
      </c>
      <c r="Y43">
        <v>-2.5946844877095279E-2</v>
      </c>
      <c r="Z43">
        <v>-8.4236429499524576E-2</v>
      </c>
      <c r="AA43">
        <v>-4.0028142285946623E-2</v>
      </c>
      <c r="AB43">
        <v>-1.855702694441929E-2</v>
      </c>
      <c r="AC43">
        <v>-2.813780016246159E-2</v>
      </c>
      <c r="AD43">
        <v>-6.9001351655497067E-3</v>
      </c>
      <c r="AE43">
        <v>-4.2246757012884578E-2</v>
      </c>
      <c r="AF43">
        <v>-3.6733230847999072E-2</v>
      </c>
      <c r="AG43">
        <v>-0.14030547397832829</v>
      </c>
      <c r="AH43" t="s">
        <v>46</v>
      </c>
      <c r="AI43" s="1">
        <v>45413</v>
      </c>
      <c r="AJ43" t="s">
        <v>41</v>
      </c>
      <c r="AK43">
        <v>27</v>
      </c>
    </row>
    <row r="44" spans="1:37" x14ac:dyDescent="0.25">
      <c r="A44">
        <v>45436</v>
      </c>
      <c r="B44">
        <v>-1.1880151936371579</v>
      </c>
      <c r="C44">
        <v>-3.1954736815647367E-2</v>
      </c>
      <c r="D44">
        <v>-0.11598987114818871</v>
      </c>
      <c r="E44">
        <v>-1.403365810446656</v>
      </c>
      <c r="F44">
        <v>-2.3994815080899272</v>
      </c>
      <c r="G44">
        <v>-1.4054046736739301</v>
      </c>
      <c r="H44">
        <v>-3.819866823028645</v>
      </c>
      <c r="I44">
        <v>-1.554514049532828</v>
      </c>
      <c r="J44">
        <v>-1.363640312749036</v>
      </c>
      <c r="K44">
        <v>-0.88890044503896404</v>
      </c>
      <c r="L44">
        <v>-1.3744262652657759</v>
      </c>
      <c r="M44">
        <v>-0.75748834423431732</v>
      </c>
      <c r="N44">
        <v>-1.2965106282768799</v>
      </c>
      <c r="O44">
        <v>-0.4177819570815744</v>
      </c>
      <c r="P44">
        <v>-0.35364238417138222</v>
      </c>
      <c r="Q44">
        <v>-0.77549391973965398</v>
      </c>
      <c r="R44">
        <v>-0.44876876907421892</v>
      </c>
      <c r="S44">
        <v>-0.74227796805081359</v>
      </c>
      <c r="T44">
        <v>-0.66263737085239294</v>
      </c>
      <c r="U44">
        <v>-1.2127000282210221</v>
      </c>
      <c r="V44">
        <v>-0.56500815248775771</v>
      </c>
      <c r="W44">
        <v>-1.530820334061572</v>
      </c>
      <c r="X44">
        <v>-1.1631803192675501</v>
      </c>
      <c r="Y44">
        <v>-0.94547687059419816</v>
      </c>
      <c r="Z44">
        <v>-1.29327907694551</v>
      </c>
      <c r="AA44">
        <v>-1.1143497869871939</v>
      </c>
      <c r="AB44">
        <v>-1.170389811449182</v>
      </c>
      <c r="AC44">
        <v>-0.8628939501691858</v>
      </c>
      <c r="AD44">
        <v>-1.075013704478637</v>
      </c>
      <c r="AE44">
        <v>-1.048320530029806</v>
      </c>
      <c r="AF44">
        <v>-1.164774905528642</v>
      </c>
      <c r="AG44">
        <v>-1.244098772892255</v>
      </c>
      <c r="AH44" t="s">
        <v>47</v>
      </c>
      <c r="AI44" s="1">
        <v>45413</v>
      </c>
      <c r="AJ44" t="s">
        <v>43</v>
      </c>
      <c r="AK44">
        <v>24</v>
      </c>
    </row>
    <row r="45" spans="1:37" x14ac:dyDescent="0.25">
      <c r="A45">
        <v>45435</v>
      </c>
      <c r="B45">
        <v>-2.6717297411176951E-2</v>
      </c>
      <c r="C45">
        <v>0</v>
      </c>
      <c r="D45">
        <v>0</v>
      </c>
      <c r="E45">
        <v>-7.2358337721793647E-2</v>
      </c>
      <c r="F45">
        <v>-2.850377865977442E-3</v>
      </c>
      <c r="G45">
        <v>-2.819530806005506E-3</v>
      </c>
      <c r="H45">
        <v>-5.1664036096462137E-3</v>
      </c>
      <c r="I45">
        <v>0</v>
      </c>
      <c r="J45">
        <v>-8.7474147368149444E-3</v>
      </c>
      <c r="K45">
        <v>-1.295480420315318E-3</v>
      </c>
      <c r="L45">
        <v>-3.4006025443926381E-4</v>
      </c>
      <c r="M45">
        <v>-1.1691543641603431E-3</v>
      </c>
      <c r="N45">
        <v>-1.5453427645146249E-3</v>
      </c>
      <c r="O45">
        <v>-1.9599940895717871E-2</v>
      </c>
      <c r="P45">
        <v>-3.7088662388620158E-2</v>
      </c>
      <c r="Q45">
        <v>-6.0590774446821129E-2</v>
      </c>
      <c r="R45">
        <v>-3.0564763492535649E-2</v>
      </c>
      <c r="S45">
        <v>-2.4610484214145582E-2</v>
      </c>
      <c r="T45">
        <v>-5.6623496671536844E-3</v>
      </c>
      <c r="U45">
        <v>0</v>
      </c>
      <c r="V45">
        <v>-0.1265880502820374</v>
      </c>
      <c r="W45">
        <v>-3.6256295985118842E-2</v>
      </c>
      <c r="X45">
        <v>-1.6317330325235389E-2</v>
      </c>
      <c r="Y45">
        <v>-1.9967649489168401E-2</v>
      </c>
      <c r="Z45">
        <v>-3.4002663830753739E-2</v>
      </c>
      <c r="AA45">
        <v>-1.2132382243195679E-2</v>
      </c>
      <c r="AB45">
        <v>-3.5517699004753212E-2</v>
      </c>
      <c r="AC45">
        <v>-3.723913005392022E-3</v>
      </c>
      <c r="AD45">
        <v>-1.309991674679202E-3</v>
      </c>
      <c r="AE45">
        <v>-2.7758433982079362E-4</v>
      </c>
      <c r="AF45">
        <v>-4.2866098583233571E-2</v>
      </c>
      <c r="AG45">
        <v>-6.9759447309980904E-2</v>
      </c>
      <c r="AH45" t="s">
        <v>47</v>
      </c>
      <c r="AI45" s="1">
        <v>45413</v>
      </c>
      <c r="AJ45" t="s">
        <v>38</v>
      </c>
      <c r="AK45">
        <v>23</v>
      </c>
    </row>
    <row r="46" spans="1:37" x14ac:dyDescent="0.25">
      <c r="A46">
        <v>45434</v>
      </c>
      <c r="B46">
        <v>-0.34490222907474932</v>
      </c>
      <c r="C46">
        <v>-0.12998469703793519</v>
      </c>
      <c r="D46">
        <v>-0.76735161777322547</v>
      </c>
      <c r="E46">
        <v>-0.23341624688272139</v>
      </c>
      <c r="F46">
        <v>-0.33538684400350072</v>
      </c>
      <c r="G46">
        <v>-0.30945345939704272</v>
      </c>
      <c r="H46">
        <v>-0.2435044166901294</v>
      </c>
      <c r="I46">
        <v>-0.22600206077953039</v>
      </c>
      <c r="J46">
        <v>-0.1201474774007924</v>
      </c>
      <c r="K46">
        <v>-1.1562223929254589</v>
      </c>
      <c r="L46">
        <v>-0.48920155243446489</v>
      </c>
      <c r="M46">
        <v>-0.373046059652127</v>
      </c>
      <c r="N46">
        <v>-0.40130401231657592</v>
      </c>
      <c r="O46">
        <v>-0.26674400505065549</v>
      </c>
      <c r="P46">
        <v>-0.43004016130055978</v>
      </c>
      <c r="Q46">
        <v>-0.67728317921322556</v>
      </c>
      <c r="R46">
        <v>-6.2980761161103779E-3</v>
      </c>
      <c r="S46">
        <v>-3.8600614975025219E-2</v>
      </c>
      <c r="T46">
        <v>-0.80903443430489641</v>
      </c>
      <c r="U46">
        <v>-0.88476751717955682</v>
      </c>
      <c r="V46">
        <v>-0.55371595760718517</v>
      </c>
      <c r="W46">
        <v>-2.7805117009809279E-2</v>
      </c>
      <c r="X46">
        <v>-0.34438522292458201</v>
      </c>
      <c r="Y46">
        <v>-0.13323302751476851</v>
      </c>
      <c r="Z46">
        <v>-0.22213688296872139</v>
      </c>
      <c r="AA46">
        <v>-0.41994879062706381</v>
      </c>
      <c r="AB46">
        <v>-0.5126243333276963</v>
      </c>
      <c r="AC46">
        <v>-0.3988832341361781</v>
      </c>
      <c r="AD46">
        <v>-0.67905517390110337</v>
      </c>
      <c r="AE46">
        <v>-0.39214371144442389</v>
      </c>
      <c r="AF46">
        <v>-0.33249385252122221</v>
      </c>
      <c r="AG46">
        <v>-0.2316270126888364</v>
      </c>
      <c r="AH46" t="s">
        <v>47</v>
      </c>
      <c r="AI46" s="1">
        <v>45413</v>
      </c>
      <c r="AJ46" t="s">
        <v>39</v>
      </c>
      <c r="AK46">
        <v>22</v>
      </c>
    </row>
    <row r="47" spans="1:37" x14ac:dyDescent="0.25">
      <c r="A47">
        <v>45433</v>
      </c>
      <c r="B47">
        <v>-4.4855431534475167E-2</v>
      </c>
      <c r="C47">
        <v>-3.4662368931463947E-2</v>
      </c>
      <c r="D47">
        <v>-0.10253611452807281</v>
      </c>
      <c r="E47">
        <v>-4.9022074156908013E-2</v>
      </c>
      <c r="F47">
        <v>-1.7082225506861251E-3</v>
      </c>
      <c r="G47">
        <v>-2.9623048064684378E-2</v>
      </c>
      <c r="H47">
        <v>-0.13064854644320459</v>
      </c>
      <c r="I47">
        <v>-1.112495587008621E-2</v>
      </c>
      <c r="J47">
        <v>-1.3490182781923521E-2</v>
      </c>
      <c r="K47">
        <v>-2.5550138142046981E-3</v>
      </c>
      <c r="L47">
        <v>-8.3756963592165404E-2</v>
      </c>
      <c r="M47">
        <v>-0.1538815488843738</v>
      </c>
      <c r="N47">
        <v>-5.7512464624488918E-2</v>
      </c>
      <c r="O47">
        <v>-1.9017156828302219E-2</v>
      </c>
      <c r="P47">
        <v>-8.2769938549231481E-2</v>
      </c>
      <c r="Q47">
        <v>-4.2130328717505078E-2</v>
      </c>
      <c r="R47">
        <v>-6.6216690477859637E-3</v>
      </c>
      <c r="S47">
        <v>-6.7191752595450766E-2</v>
      </c>
      <c r="T47">
        <v>-1.262959817767562E-2</v>
      </c>
      <c r="U47">
        <v>-1.1538698237789489E-2</v>
      </c>
      <c r="V47">
        <v>-2.3027488710501681E-3</v>
      </c>
      <c r="W47">
        <v>-7.2286699836751192E-2</v>
      </c>
      <c r="X47">
        <v>-6.1906135596909398E-2</v>
      </c>
      <c r="Y47">
        <v>0</v>
      </c>
      <c r="Z47">
        <v>-5.3455841706847133E-2</v>
      </c>
      <c r="AA47">
        <v>-4.3063791716244887E-2</v>
      </c>
      <c r="AB47">
        <v>-2.455302124514331E-2</v>
      </c>
      <c r="AC47">
        <v>-7.2981149716365601E-2</v>
      </c>
      <c r="AD47">
        <v>-7.8087303115850451E-2</v>
      </c>
      <c r="AE47">
        <v>-3.8660022270738947E-2</v>
      </c>
      <c r="AF47">
        <v>-3.5776041249782731E-2</v>
      </c>
      <c r="AG47">
        <v>-6.1505591145208573E-2</v>
      </c>
      <c r="AH47" t="s">
        <v>47</v>
      </c>
      <c r="AI47" s="1">
        <v>45413</v>
      </c>
      <c r="AJ47" t="s">
        <v>40</v>
      </c>
      <c r="AK47">
        <v>21</v>
      </c>
    </row>
    <row r="48" spans="1:37" x14ac:dyDescent="0.25">
      <c r="A48">
        <v>45432</v>
      </c>
      <c r="B48">
        <v>-0.17902901349556621</v>
      </c>
      <c r="C48">
        <v>-0.1218562052562697</v>
      </c>
      <c r="D48">
        <v>0</v>
      </c>
      <c r="E48">
        <v>-0.114699842413993</v>
      </c>
      <c r="F48">
        <v>-0.14916133471829859</v>
      </c>
      <c r="G48">
        <v>-0.1228543961342226</v>
      </c>
      <c r="H48">
        <v>-0.50921859798500169</v>
      </c>
      <c r="I48">
        <v>-8.5534798864529429E-2</v>
      </c>
      <c r="J48">
        <v>-0.50481014965334725</v>
      </c>
      <c r="K48">
        <v>-8.1289400517712371E-2</v>
      </c>
      <c r="L48">
        <v>-0.48495888381681768</v>
      </c>
      <c r="M48">
        <v>-9.3452439888494332E-2</v>
      </c>
      <c r="N48">
        <v>-0.43241773882171608</v>
      </c>
      <c r="O48">
        <v>-9.9084480676418021E-2</v>
      </c>
      <c r="P48">
        <v>-3.4599074636263979E-2</v>
      </c>
      <c r="Q48">
        <v>-0.1045965700348042</v>
      </c>
      <c r="R48">
        <v>-0.31386478202151119</v>
      </c>
      <c r="S48">
        <v>-0.1173017598641161</v>
      </c>
      <c r="T48">
        <v>-0.53859177964404947</v>
      </c>
      <c r="U48">
        <v>-0.25035547048835349</v>
      </c>
      <c r="V48">
        <v>-0.1486038998648794</v>
      </c>
      <c r="W48">
        <v>-3.1674110450254709E-3</v>
      </c>
      <c r="X48">
        <v>-0.19196344823771311</v>
      </c>
      <c r="Y48">
        <v>-0.17074692776480749</v>
      </c>
      <c r="Z48">
        <v>-0.13389519255313281</v>
      </c>
      <c r="AA48">
        <v>-0.23115516566981339</v>
      </c>
      <c r="AB48">
        <v>-0.24373273843731369</v>
      </c>
      <c r="AC48">
        <v>-0.13671360085300541</v>
      </c>
      <c r="AD48">
        <v>-0.19851227921593409</v>
      </c>
      <c r="AE48">
        <v>-0.36236603685682872</v>
      </c>
      <c r="AF48">
        <v>-0.14670341081606869</v>
      </c>
      <c r="AG48">
        <v>-8.1441393945122051E-2</v>
      </c>
      <c r="AH48" t="s">
        <v>47</v>
      </c>
      <c r="AI48" s="1">
        <v>45413</v>
      </c>
      <c r="AJ48" t="s">
        <v>41</v>
      </c>
      <c r="AK48">
        <v>20</v>
      </c>
    </row>
    <row r="49" spans="1:37" x14ac:dyDescent="0.25">
      <c r="A49">
        <v>45429</v>
      </c>
      <c r="B49">
        <v>-4.0088374957966529E-2</v>
      </c>
      <c r="C49">
        <v>-0.24193725369713551</v>
      </c>
      <c r="D49">
        <v>-1.84995946191223E-3</v>
      </c>
      <c r="E49">
        <v>-1.5805402023748048E-2</v>
      </c>
      <c r="F49">
        <v>-2.0860258452862069E-3</v>
      </c>
      <c r="G49">
        <v>-1.9785649408406981E-2</v>
      </c>
      <c r="H49">
        <v>-0.1409864781994514</v>
      </c>
      <c r="I49">
        <v>-4.7497459920619711E-2</v>
      </c>
      <c r="J49">
        <v>-1.8971131519528069E-2</v>
      </c>
      <c r="K49">
        <v>-1.9582344635899369E-2</v>
      </c>
      <c r="L49">
        <v>-8.5679671265456794E-2</v>
      </c>
      <c r="M49">
        <v>-0.1263314839605118</v>
      </c>
      <c r="N49">
        <v>-0.10921447162209991</v>
      </c>
      <c r="O49">
        <v>-5.3979868610878889E-3</v>
      </c>
      <c r="P49">
        <v>-1.8235918834215568E-2</v>
      </c>
      <c r="Q49">
        <v>-8.3920841104186281E-2</v>
      </c>
      <c r="R49">
        <v>0</v>
      </c>
      <c r="S49">
        <v>0</v>
      </c>
      <c r="T49">
        <v>-4.5366096138054111E-2</v>
      </c>
      <c r="U49">
        <v>-1.8538429603481479E-2</v>
      </c>
      <c r="V49">
        <v>0</v>
      </c>
      <c r="W49">
        <v>-9.7180158597264792E-3</v>
      </c>
      <c r="X49">
        <v>-8.2449029252764747E-2</v>
      </c>
      <c r="Y49">
        <v>-7.4402606091386637E-3</v>
      </c>
      <c r="Z49">
        <v>-3.6057035745506533E-2</v>
      </c>
      <c r="AA49">
        <v>-4.9434078569337993E-2</v>
      </c>
      <c r="AB49">
        <v>-3.4220720530009102E-2</v>
      </c>
      <c r="AC49">
        <v>-5.2693826728096797E-2</v>
      </c>
      <c r="AD49">
        <v>-4.6921248307973631E-2</v>
      </c>
      <c r="AE49">
        <v>-2.0965042916719929E-2</v>
      </c>
      <c r="AF49">
        <v>-3.9469401472121572E-2</v>
      </c>
      <c r="AG49">
        <v>-5.4881442717741549E-2</v>
      </c>
      <c r="AH49" t="s">
        <v>48</v>
      </c>
      <c r="AI49" s="1">
        <v>45413</v>
      </c>
      <c r="AJ49" t="s">
        <v>43</v>
      </c>
      <c r="AK49">
        <v>17</v>
      </c>
    </row>
    <row r="50" spans="1:37" x14ac:dyDescent="0.25">
      <c r="A50">
        <v>45428</v>
      </c>
      <c r="B50">
        <v>-0.15356759418913579</v>
      </c>
      <c r="C50">
        <v>-7.4222256223583916E-2</v>
      </c>
      <c r="D50">
        <v>-3.1247068262849468E-3</v>
      </c>
      <c r="E50">
        <v>-0.11239239086576031</v>
      </c>
      <c r="F50">
        <v>-0.14150392050702129</v>
      </c>
      <c r="G50">
        <v>-0.2004065576548599</v>
      </c>
      <c r="H50">
        <v>-0.93282001758803412</v>
      </c>
      <c r="I50">
        <v>-0.18765635683811291</v>
      </c>
      <c r="J50">
        <v>-2.0219256539824021E-4</v>
      </c>
      <c r="K50">
        <v>-0.2073914870336919</v>
      </c>
      <c r="L50">
        <v>0</v>
      </c>
      <c r="M50">
        <v>-5.3650551691643983E-2</v>
      </c>
      <c r="N50">
        <v>-0.26694963729975618</v>
      </c>
      <c r="O50">
        <v>-6.9071950027336335E-2</v>
      </c>
      <c r="P50">
        <v>-0.27137144124916063</v>
      </c>
      <c r="Q50">
        <v>-9.5892851576559295E-3</v>
      </c>
      <c r="R50">
        <v>-4.3391414288350902E-2</v>
      </c>
      <c r="S50">
        <v>-0.27799764991856701</v>
      </c>
      <c r="T50">
        <v>-3.7851941886021132E-2</v>
      </c>
      <c r="U50">
        <v>-0.1874337277880356</v>
      </c>
      <c r="V50">
        <v>-8.7503429639351468E-2</v>
      </c>
      <c r="W50">
        <v>-3.1976878492793508E-2</v>
      </c>
      <c r="X50">
        <v>-0.17184214128595571</v>
      </c>
      <c r="Y50">
        <v>-0.83040767929002079</v>
      </c>
      <c r="Z50">
        <v>-0.14811337426721019</v>
      </c>
      <c r="AA50">
        <v>-0.2132346316141796</v>
      </c>
      <c r="AB50">
        <v>-0.1093960470961919</v>
      </c>
      <c r="AC50">
        <v>-0.1518755546870903</v>
      </c>
      <c r="AD50">
        <v>-6.9112531001907437E-2</v>
      </c>
      <c r="AE50">
        <v>-0.17342671519455291</v>
      </c>
      <c r="AF50">
        <v>-0.1799114202951593</v>
      </c>
      <c r="AG50">
        <v>-0.11028413109102091</v>
      </c>
      <c r="AH50" t="s">
        <v>48</v>
      </c>
      <c r="AI50" s="1">
        <v>45413</v>
      </c>
      <c r="AJ50" t="s">
        <v>38</v>
      </c>
      <c r="AK50">
        <v>16</v>
      </c>
    </row>
    <row r="51" spans="1:37" x14ac:dyDescent="0.25">
      <c r="A51">
        <v>45427</v>
      </c>
      <c r="B51">
        <v>-8.4339499355642292E-2</v>
      </c>
      <c r="C51">
        <v>-4.2384231312310637E-2</v>
      </c>
      <c r="D51">
        <v>-8.5953912106006181E-4</v>
      </c>
      <c r="E51">
        <v>-6.9801619418230501E-2</v>
      </c>
      <c r="F51">
        <v>-5.6868879723259999E-3</v>
      </c>
      <c r="G51">
        <v>-5.2583153616332201E-2</v>
      </c>
      <c r="H51">
        <v>-0.28506499613848157</v>
      </c>
      <c r="I51">
        <v>-4.6964796665578339E-2</v>
      </c>
      <c r="J51">
        <v>-5.3105086480304743E-2</v>
      </c>
      <c r="K51">
        <v>-5.0433205534871888E-3</v>
      </c>
      <c r="L51">
        <v>-6.7745026930603316E-2</v>
      </c>
      <c r="M51">
        <v>-4.3238466607142673E-2</v>
      </c>
      <c r="N51">
        <v>-5.5667166450834929E-2</v>
      </c>
      <c r="O51">
        <v>-0.23506262321569391</v>
      </c>
      <c r="P51">
        <v>-9.8300393221503066E-2</v>
      </c>
      <c r="Q51">
        <v>-5.2002836086324798E-2</v>
      </c>
      <c r="R51">
        <v>-5.5274356276471129E-3</v>
      </c>
      <c r="S51">
        <v>0</v>
      </c>
      <c r="T51">
        <v>-4.8181257270677853E-2</v>
      </c>
      <c r="U51">
        <v>-3.3677598685466673E-2</v>
      </c>
      <c r="V51">
        <v>-0.2260988916644483</v>
      </c>
      <c r="W51">
        <v>-5.9779073103386433E-2</v>
      </c>
      <c r="X51">
        <v>-0.12529029669573821</v>
      </c>
      <c r="Y51">
        <v>-0.46315411962439029</v>
      </c>
      <c r="Z51">
        <v>-7.1877319399138995E-2</v>
      </c>
      <c r="AA51">
        <v>-5.5644419872415987E-2</v>
      </c>
      <c r="AB51">
        <v>-0.1158521449579879</v>
      </c>
      <c r="AC51">
        <v>-0.1141878501062871</v>
      </c>
      <c r="AD51">
        <v>-7.9634266300044512E-2</v>
      </c>
      <c r="AE51">
        <v>-1.8523471892912959E-2</v>
      </c>
      <c r="AF51">
        <v>-7.0793854801852796E-2</v>
      </c>
      <c r="AG51">
        <v>-0.21194780555977871</v>
      </c>
      <c r="AH51" t="s">
        <v>48</v>
      </c>
      <c r="AI51" s="1">
        <v>45413</v>
      </c>
      <c r="AJ51" t="s">
        <v>39</v>
      </c>
      <c r="AK51">
        <v>15</v>
      </c>
    </row>
    <row r="52" spans="1:37" x14ac:dyDescent="0.25">
      <c r="A52">
        <v>45426</v>
      </c>
      <c r="B52">
        <v>-0.15198088411747121</v>
      </c>
      <c r="C52">
        <v>-0.1467269476260199</v>
      </c>
      <c r="D52">
        <v>-3.6745395064794711E-2</v>
      </c>
      <c r="E52">
        <v>-0.36722515811948342</v>
      </c>
      <c r="F52">
        <v>-5.9122117594174871E-2</v>
      </c>
      <c r="G52">
        <v>-0.15825203041589039</v>
      </c>
      <c r="H52">
        <v>-0.28198205712765501</v>
      </c>
      <c r="I52">
        <v>-0.7864433555571938</v>
      </c>
      <c r="J52">
        <v>-0.14396322329757369</v>
      </c>
      <c r="K52">
        <v>-1.8864795322816169E-3</v>
      </c>
      <c r="L52">
        <v>-0.18963734193765511</v>
      </c>
      <c r="M52">
        <v>-4.1749787405102337E-2</v>
      </c>
      <c r="N52">
        <v>-8.5716966591327201E-2</v>
      </c>
      <c r="O52">
        <v>-2.9945693087564489E-2</v>
      </c>
      <c r="P52">
        <v>-6.3483419835825894E-2</v>
      </c>
      <c r="Q52">
        <v>-9.42197269888599E-2</v>
      </c>
      <c r="R52">
        <v>-0.37920104934871263</v>
      </c>
      <c r="S52">
        <v>-5.9767945156525663E-3</v>
      </c>
      <c r="T52">
        <v>-3.6706777181861897E-2</v>
      </c>
      <c r="U52">
        <v>0</v>
      </c>
      <c r="V52">
        <v>-5.8254020874797807E-2</v>
      </c>
      <c r="W52">
        <v>-9.4025665620302928E-2</v>
      </c>
      <c r="X52">
        <v>-0.1150545081244377</v>
      </c>
      <c r="Y52">
        <v>-0.17578665387025841</v>
      </c>
      <c r="Z52">
        <v>-0.20349218088162491</v>
      </c>
      <c r="AA52">
        <v>-0.10426141922273879</v>
      </c>
      <c r="AB52">
        <v>-9.2879823307963433E-2</v>
      </c>
      <c r="AC52">
        <v>-0.11509480224552721</v>
      </c>
      <c r="AD52">
        <v>-0.1939184648656094</v>
      </c>
      <c r="AE52">
        <v>-5.8749974482631022E-2</v>
      </c>
      <c r="AF52">
        <v>-0.1079070082271817</v>
      </c>
      <c r="AG52">
        <v>-0.30837791494077721</v>
      </c>
      <c r="AH52" t="s">
        <v>48</v>
      </c>
      <c r="AI52" s="1">
        <v>45413</v>
      </c>
      <c r="AJ52" t="s">
        <v>40</v>
      </c>
      <c r="AK52">
        <v>14</v>
      </c>
    </row>
    <row r="53" spans="1:37" x14ac:dyDescent="0.25">
      <c r="A53">
        <v>45425</v>
      </c>
      <c r="B53">
        <v>-0.14594350113595311</v>
      </c>
      <c r="C53">
        <v>-0.177721122110957</v>
      </c>
      <c r="D53">
        <v>-0.13479866116458461</v>
      </c>
      <c r="E53">
        <v>-0.16318029463869629</v>
      </c>
      <c r="F53">
        <v>-6.2938656264316287E-2</v>
      </c>
      <c r="G53">
        <v>-9.9716251025172092E-2</v>
      </c>
      <c r="H53">
        <v>-9.0160600169285603E-3</v>
      </c>
      <c r="I53">
        <v>-0.35282362772137832</v>
      </c>
      <c r="J53">
        <v>-0.58659933152256605</v>
      </c>
      <c r="K53">
        <v>-0.14557457110069069</v>
      </c>
      <c r="L53">
        <v>-0.17215945705368249</v>
      </c>
      <c r="M53">
        <v>-3.386467265200447E-2</v>
      </c>
      <c r="N53">
        <v>-0.14013548980408089</v>
      </c>
      <c r="O53">
        <v>-1.6706877652090151E-2</v>
      </c>
      <c r="P53">
        <v>-5.4629278236200403E-2</v>
      </c>
      <c r="Q53">
        <v>-0.40082979050866752</v>
      </c>
      <c r="R53">
        <v>-0.29276960387640638</v>
      </c>
      <c r="S53">
        <v>-7.6263513681013584E-3</v>
      </c>
      <c r="T53">
        <v>-8.3328327376235092E-2</v>
      </c>
      <c r="U53">
        <v>-0.30875012524899431</v>
      </c>
      <c r="V53">
        <v>-7.7011366669194087E-2</v>
      </c>
      <c r="W53">
        <v>-3.4149849141931391E-4</v>
      </c>
      <c r="X53">
        <v>-7.1812629896715552E-2</v>
      </c>
      <c r="Y53">
        <v>-0.4919102996637752</v>
      </c>
      <c r="Z53">
        <v>-0.1013564033566708</v>
      </c>
      <c r="AA53">
        <v>-0.24183895091079299</v>
      </c>
      <c r="AB53">
        <v>-0.1153140791703746</v>
      </c>
      <c r="AC53">
        <v>-0.24930780483019971</v>
      </c>
      <c r="AD53">
        <v>-0.42439430410832141</v>
      </c>
      <c r="AE53">
        <v>-0.1376758268818975</v>
      </c>
      <c r="AF53">
        <v>-0.13345311382049091</v>
      </c>
      <c r="AG53">
        <v>-9.1558386116104604E-2</v>
      </c>
      <c r="AH53" t="s">
        <v>48</v>
      </c>
      <c r="AI53" s="1">
        <v>45413</v>
      </c>
      <c r="AJ53" t="s">
        <v>41</v>
      </c>
      <c r="AK53">
        <v>13</v>
      </c>
    </row>
    <row r="54" spans="1:37" x14ac:dyDescent="0.25">
      <c r="A54">
        <v>45422</v>
      </c>
      <c r="B54">
        <v>-0.15097823804128169</v>
      </c>
      <c r="C54">
        <v>-9.4837716420953899E-2</v>
      </c>
      <c r="D54">
        <v>-6.3780486967721761E-2</v>
      </c>
      <c r="E54">
        <v>-0.13435316215868251</v>
      </c>
      <c r="F54">
        <v>-5.6918877070662462E-2</v>
      </c>
      <c r="G54">
        <v>-7.3224819346435752E-2</v>
      </c>
      <c r="H54">
        <v>-2.5528985874406562E-2</v>
      </c>
      <c r="I54">
        <v>-0.13541610122235229</v>
      </c>
      <c r="J54">
        <v>-9.6847368737382131E-3</v>
      </c>
      <c r="K54">
        <v>-1.3414192541034381E-2</v>
      </c>
      <c r="L54">
        <v>-0.12821538986896339</v>
      </c>
      <c r="M54">
        <v>-0.18511349886567061</v>
      </c>
      <c r="N54">
        <v>-3.5728992806220272E-2</v>
      </c>
      <c r="O54">
        <v>-4.1236862118438099E-2</v>
      </c>
      <c r="P54">
        <v>-0.68888348206333427</v>
      </c>
      <c r="Q54">
        <v>-0.13335884899939621</v>
      </c>
      <c r="R54">
        <v>-0.12104719740611621</v>
      </c>
      <c r="S54">
        <v>-3.2140069567717602E-2</v>
      </c>
      <c r="T54">
        <v>-3.9590488618323753E-2</v>
      </c>
      <c r="U54">
        <v>-0.4191425575907875</v>
      </c>
      <c r="V54">
        <v>-0.13485245810343721</v>
      </c>
      <c r="W54">
        <v>-3.3706265831848187E-2</v>
      </c>
      <c r="X54">
        <v>-8.9134185931524543E-2</v>
      </c>
      <c r="Y54">
        <v>-6.3149759015580481E-2</v>
      </c>
      <c r="Z54">
        <v>-9.8458031385945902E-2</v>
      </c>
      <c r="AA54">
        <v>-0.19921927414206109</v>
      </c>
      <c r="AB54">
        <v>-7.6374506388840191E-2</v>
      </c>
      <c r="AC54">
        <v>-0.12781248725616079</v>
      </c>
      <c r="AD54">
        <v>-0.1004222196573178</v>
      </c>
      <c r="AE54">
        <v>-8.0327746701233008E-2</v>
      </c>
      <c r="AF54">
        <v>-9.3760543558680964E-2</v>
      </c>
      <c r="AG54">
        <v>-0.1840124643153126</v>
      </c>
      <c r="AH54" t="s">
        <v>49</v>
      </c>
      <c r="AI54" s="1">
        <v>45413</v>
      </c>
      <c r="AJ54" t="s">
        <v>43</v>
      </c>
      <c r="AK54">
        <v>10</v>
      </c>
    </row>
    <row r="55" spans="1:37" x14ac:dyDescent="0.25">
      <c r="A55">
        <v>45421</v>
      </c>
      <c r="B55">
        <v>-0.34317890755301339</v>
      </c>
      <c r="C55">
        <v>-5.4371747295115881E-2</v>
      </c>
      <c r="D55">
        <v>-1.3885697158137511E-2</v>
      </c>
      <c r="E55">
        <v>-0.44897135184370301</v>
      </c>
      <c r="F55">
        <v>-0.1201586359319306</v>
      </c>
      <c r="G55">
        <v>-0.58364811662577598</v>
      </c>
      <c r="H55">
        <v>-0.73508860662014619</v>
      </c>
      <c r="I55">
        <v>-3.0185376406985098E-2</v>
      </c>
      <c r="J55">
        <v>-0.2136409815183499</v>
      </c>
      <c r="K55">
        <v>-0.26612720933375178</v>
      </c>
      <c r="L55">
        <v>-6.6428361152615245E-2</v>
      </c>
      <c r="M55">
        <v>-0.92460132058732591</v>
      </c>
      <c r="N55">
        <v>-0.35746958032516568</v>
      </c>
      <c r="O55">
        <v>-0.2532898850103924</v>
      </c>
      <c r="P55">
        <v>-0.35350988217516099</v>
      </c>
      <c r="Q55">
        <v>-7.7261426508242567E-2</v>
      </c>
      <c r="R55">
        <v>-0.28567579163820911</v>
      </c>
      <c r="S55">
        <v>-0.49396508414527279</v>
      </c>
      <c r="T55">
        <v>-0.31461748337244277</v>
      </c>
      <c r="U55">
        <v>-2.6445232643801688</v>
      </c>
      <c r="V55">
        <v>-0.20834547640932599</v>
      </c>
      <c r="W55">
        <v>-6.866779037614007E-2</v>
      </c>
      <c r="X55">
        <v>-0.33020873555121161</v>
      </c>
      <c r="Y55">
        <v>-0.13852573778902011</v>
      </c>
      <c r="Z55">
        <v>-0.39606052616031989</v>
      </c>
      <c r="AA55">
        <v>-0.3858131775817446</v>
      </c>
      <c r="AB55">
        <v>-0.23883281811838711</v>
      </c>
      <c r="AC55">
        <v>-0.30645584131136899</v>
      </c>
      <c r="AD55">
        <v>-0.3409401602654954</v>
      </c>
      <c r="AE55">
        <v>-0.32632864378150039</v>
      </c>
      <c r="AF55">
        <v>-0.37917553437882168</v>
      </c>
      <c r="AG55">
        <v>-0.25384469138404808</v>
      </c>
      <c r="AH55" t="s">
        <v>49</v>
      </c>
      <c r="AI55" s="1">
        <v>45413</v>
      </c>
      <c r="AJ55" t="s">
        <v>38</v>
      </c>
      <c r="AK55">
        <v>9</v>
      </c>
    </row>
    <row r="56" spans="1:37" x14ac:dyDescent="0.25">
      <c r="A56">
        <v>45420</v>
      </c>
      <c r="B56">
        <v>-4.0442419534231028E-2</v>
      </c>
      <c r="C56">
        <v>-5.4189682365673722E-3</v>
      </c>
      <c r="D56">
        <v>-5.0718227973538966E-3</v>
      </c>
      <c r="E56">
        <v>-8.5907446058987397E-2</v>
      </c>
      <c r="F56">
        <v>-3.0143555148645588E-3</v>
      </c>
      <c r="G56">
        <v>-2.502032704157079E-2</v>
      </c>
      <c r="H56">
        <v>-7.5030152467407607E-3</v>
      </c>
      <c r="I56">
        <v>-5.800962535200513E-4</v>
      </c>
      <c r="J56">
        <v>0</v>
      </c>
      <c r="K56">
        <v>-4.7904961920468237E-3</v>
      </c>
      <c r="L56">
        <v>-0.15896911541841319</v>
      </c>
      <c r="M56">
        <v>-4.584394193456018E-3</v>
      </c>
      <c r="N56">
        <v>-4.4505780550513983E-2</v>
      </c>
      <c r="O56">
        <v>0</v>
      </c>
      <c r="P56">
        <v>-6.9242446290366369E-2</v>
      </c>
      <c r="Q56">
        <v>-9.7256108931129043E-2</v>
      </c>
      <c r="R56">
        <v>-0.1126381206126964</v>
      </c>
      <c r="S56">
        <v>-7.6392766449667564E-4</v>
      </c>
      <c r="T56">
        <v>-7.8396061840249318E-2</v>
      </c>
      <c r="U56">
        <v>0</v>
      </c>
      <c r="V56">
        <v>-3.2472632713182688E-2</v>
      </c>
      <c r="W56">
        <v>-2.602048298646184E-2</v>
      </c>
      <c r="X56">
        <v>-1.4170825068656511E-2</v>
      </c>
      <c r="Y56">
        <v>-5.0694180126011016E-3</v>
      </c>
      <c r="Z56">
        <v>-5.5072454093115772E-2</v>
      </c>
      <c r="AA56">
        <v>-2.1733356044131139E-2</v>
      </c>
      <c r="AB56">
        <v>-3.6803370275527381E-2</v>
      </c>
      <c r="AC56">
        <v>-2.1849251299305511E-2</v>
      </c>
      <c r="AD56">
        <v>-4.9524607298976321E-2</v>
      </c>
      <c r="AE56">
        <v>-4.5722602211541737E-2</v>
      </c>
      <c r="AF56">
        <v>-2.531468936920293E-2</v>
      </c>
      <c r="AG56">
        <v>-5.8200309045417099E-2</v>
      </c>
      <c r="AH56" t="s">
        <v>49</v>
      </c>
      <c r="AI56" s="1">
        <v>45413</v>
      </c>
      <c r="AJ56" t="s">
        <v>39</v>
      </c>
      <c r="AK56">
        <v>8</v>
      </c>
    </row>
    <row r="57" spans="1:37" x14ac:dyDescent="0.25">
      <c r="A57">
        <v>45419</v>
      </c>
      <c r="B57">
        <v>-8.9053006396879061E-2</v>
      </c>
      <c r="C57">
        <v>-5.4130647506782283E-4</v>
      </c>
      <c r="D57">
        <v>-7.854883922932912E-2</v>
      </c>
      <c r="E57">
        <v>-0.23808821112349249</v>
      </c>
      <c r="F57">
        <v>-5.7674137316470857E-2</v>
      </c>
      <c r="G57">
        <v>-1.9452867761233301E-2</v>
      </c>
      <c r="H57">
        <v>-9.7458511772823997E-2</v>
      </c>
      <c r="I57">
        <v>-3.6710899798002017E-2</v>
      </c>
      <c r="J57">
        <v>-4.7698919310464197E-3</v>
      </c>
      <c r="K57">
        <v>-7.7391824843105556E-2</v>
      </c>
      <c r="L57">
        <v>0</v>
      </c>
      <c r="M57">
        <v>-1.019867981374528E-2</v>
      </c>
      <c r="N57">
        <v>-5.3180043231333782E-2</v>
      </c>
      <c r="O57">
        <v>-7.2696614062369727E-2</v>
      </c>
      <c r="P57">
        <v>-6.1995986229763253E-2</v>
      </c>
      <c r="Q57">
        <v>-9.5020230647970286E-2</v>
      </c>
      <c r="R57">
        <v>-2.7118417132134542E-2</v>
      </c>
      <c r="S57">
        <v>-2.2018349315630638E-3</v>
      </c>
      <c r="T57">
        <v>-6.7747624484293237E-2</v>
      </c>
      <c r="U57">
        <v>-1.7640452950522079E-2</v>
      </c>
      <c r="V57">
        <v>-2.251647891719576E-2</v>
      </c>
      <c r="W57">
        <v>-6.512690951957314E-4</v>
      </c>
      <c r="X57">
        <v>-0.1568972071893425</v>
      </c>
      <c r="Y57">
        <v>-2.017358081666407E-2</v>
      </c>
      <c r="Z57">
        <v>-0.13356983170215581</v>
      </c>
      <c r="AA57">
        <v>-4.4752996713519462E-2</v>
      </c>
      <c r="AB57">
        <v>-7.9292803525737546E-2</v>
      </c>
      <c r="AC57">
        <v>-1.6522665231127449E-2</v>
      </c>
      <c r="AD57">
        <v>-4.2895257551442169E-2</v>
      </c>
      <c r="AE57">
        <v>-3.1203310448066519E-2</v>
      </c>
      <c r="AF57">
        <v>-3.7267888338926768E-2</v>
      </c>
      <c r="AG57">
        <v>-0.25750119611984601</v>
      </c>
      <c r="AH57" t="s">
        <v>49</v>
      </c>
      <c r="AI57" s="1">
        <v>45413</v>
      </c>
      <c r="AJ57" t="s">
        <v>40</v>
      </c>
      <c r="AK57">
        <v>7</v>
      </c>
    </row>
    <row r="58" spans="1:37" x14ac:dyDescent="0.25">
      <c r="A58">
        <v>45418</v>
      </c>
      <c r="B58">
        <v>-4.5168321606558178E-3</v>
      </c>
      <c r="C58">
        <v>-2.264139148643532E-3</v>
      </c>
      <c r="D58">
        <v>-9.1275526673159274E-2</v>
      </c>
      <c r="E58">
        <v>-4.2549362304405433E-3</v>
      </c>
      <c r="F58">
        <v>-5.9173147075333471E-4</v>
      </c>
      <c r="G58">
        <v>-1.6542558316839199E-4</v>
      </c>
      <c r="H58">
        <v>-9.8806541207921319E-4</v>
      </c>
      <c r="I58">
        <v>-1.043118755456211E-2</v>
      </c>
      <c r="J58">
        <v>-8.3311177032013449E-4</v>
      </c>
      <c r="K58">
        <v>0</v>
      </c>
      <c r="L58">
        <v>0</v>
      </c>
      <c r="M58">
        <v>-5.9913218994553617E-3</v>
      </c>
      <c r="N58">
        <v>-1.325557006902401E-3</v>
      </c>
      <c r="O58">
        <v>-0.1939196538823898</v>
      </c>
      <c r="P58">
        <v>-3.6271706032949599E-4</v>
      </c>
      <c r="Q58">
        <v>-2.6991026437364808E-4</v>
      </c>
      <c r="R58">
        <v>0</v>
      </c>
      <c r="S58">
        <v>0</v>
      </c>
      <c r="T58">
        <v>-1.825562661956073E-3</v>
      </c>
      <c r="U58">
        <v>-1.7202166995443861E-2</v>
      </c>
      <c r="V58">
        <v>-2.245501515362435E-3</v>
      </c>
      <c r="W58">
        <v>-2.3049924728941861E-3</v>
      </c>
      <c r="X58">
        <v>-2.7667102562395009E-3</v>
      </c>
      <c r="Y58">
        <v>-1.1453856800957181E-3</v>
      </c>
      <c r="Z58">
        <v>-2.143622627502376E-3</v>
      </c>
      <c r="AA58">
        <v>-2.362411326986542E-3</v>
      </c>
      <c r="AB58">
        <v>-1.028914226644846E-2</v>
      </c>
      <c r="AC58">
        <v>-8.1303491223780767E-3</v>
      </c>
      <c r="AD58">
        <v>-4.4592038348987362E-3</v>
      </c>
      <c r="AE58">
        <v>-2.4278948363140201E-3</v>
      </c>
      <c r="AF58">
        <v>-1.0904493747055551E-3</v>
      </c>
      <c r="AG58">
        <v>-2.114045643850896E-2</v>
      </c>
      <c r="AH58" t="s">
        <v>49</v>
      </c>
      <c r="AI58" s="1">
        <v>45413</v>
      </c>
      <c r="AJ58" t="s">
        <v>41</v>
      </c>
      <c r="AK58">
        <v>6</v>
      </c>
    </row>
    <row r="59" spans="1:37" x14ac:dyDescent="0.25">
      <c r="A59">
        <v>45415</v>
      </c>
      <c r="B59">
        <v>-0.1483585039079223</v>
      </c>
      <c r="C59">
        <v>-6.0497803061054227E-2</v>
      </c>
      <c r="D59">
        <v>-7.4952196705710905E-2</v>
      </c>
      <c r="E59">
        <v>-0.2248029216050306</v>
      </c>
      <c r="F59">
        <v>-9.7026075460268549E-2</v>
      </c>
      <c r="G59">
        <v>-0.124284738611517</v>
      </c>
      <c r="H59">
        <v>-0.30246949257141797</v>
      </c>
      <c r="I59">
        <v>-8.9880882924712621E-2</v>
      </c>
      <c r="J59">
        <v>-3.5291381584488468E-2</v>
      </c>
      <c r="K59">
        <v>-4.6399992936326517E-2</v>
      </c>
      <c r="L59">
        <v>-8.6089515160121824E-2</v>
      </c>
      <c r="M59">
        <v>-0.29579475294285462</v>
      </c>
      <c r="N59">
        <v>-9.6950665995969201E-2</v>
      </c>
      <c r="O59">
        <v>-0.19584327164774171</v>
      </c>
      <c r="P59">
        <v>-9.3955797366761601E-2</v>
      </c>
      <c r="Q59">
        <v>-9.9418732051649264E-2</v>
      </c>
      <c r="R59">
        <v>-0.58335188507050806</v>
      </c>
      <c r="S59">
        <v>-0.1325160194964671</v>
      </c>
      <c r="T59">
        <v>-8.9196739442303705E-2</v>
      </c>
      <c r="U59">
        <v>-0.2498735421158097</v>
      </c>
      <c r="V59">
        <v>-0.12592786576040321</v>
      </c>
      <c r="W59">
        <v>-0.29115773595710109</v>
      </c>
      <c r="X59">
        <v>-8.3483144075713347E-2</v>
      </c>
      <c r="Y59">
        <v>-0.15153403260996781</v>
      </c>
      <c r="Z59">
        <v>-0.17401196869672611</v>
      </c>
      <c r="AA59">
        <v>-9.0504635839918926E-2</v>
      </c>
      <c r="AB59">
        <v>-0.138100822804196</v>
      </c>
      <c r="AC59">
        <v>-0.1794683577736175</v>
      </c>
      <c r="AD59">
        <v>-9.5452082038943273E-2</v>
      </c>
      <c r="AE59">
        <v>-0.13869176338957651</v>
      </c>
      <c r="AF59">
        <v>-0.23466856556381049</v>
      </c>
      <c r="AG59">
        <v>-3.6312029692914513E-2</v>
      </c>
      <c r="AH59" t="s">
        <v>50</v>
      </c>
      <c r="AI59" s="1">
        <v>45413</v>
      </c>
      <c r="AJ59" t="s">
        <v>43</v>
      </c>
      <c r="AK59">
        <v>3</v>
      </c>
    </row>
    <row r="60" spans="1:37" x14ac:dyDescent="0.25">
      <c r="A60">
        <v>45414</v>
      </c>
      <c r="B60">
        <v>-3.4105181363699659E-2</v>
      </c>
      <c r="C60">
        <v>-4.084637910049508E-2</v>
      </c>
      <c r="D60">
        <v>-4.5958703125415279E-2</v>
      </c>
      <c r="E60">
        <v>-4.6718305336921437E-2</v>
      </c>
      <c r="F60">
        <v>-1.6863224467817889E-3</v>
      </c>
      <c r="G60">
        <v>-0.1135477991309239</v>
      </c>
      <c r="H60">
        <v>-4.8182157183549838E-2</v>
      </c>
      <c r="I60">
        <v>0</v>
      </c>
      <c r="J60">
        <v>-3.0471600749154581E-3</v>
      </c>
      <c r="K60">
        <v>-7.3170341080141393E-2</v>
      </c>
      <c r="L60">
        <v>-5.4922313584767457E-2</v>
      </c>
      <c r="M60">
        <v>0</v>
      </c>
      <c r="N60">
        <v>-4.5854180288964957E-2</v>
      </c>
      <c r="O60">
        <v>-3.1142881017862171E-2</v>
      </c>
      <c r="P60">
        <v>-3.9690214799641903E-2</v>
      </c>
      <c r="Q60">
        <v>-4.1100263783071987E-2</v>
      </c>
      <c r="R60">
        <v>0</v>
      </c>
      <c r="S60">
        <v>-7.32763325434122E-3</v>
      </c>
      <c r="T60">
        <v>-9.060517049696841E-2</v>
      </c>
      <c r="U60">
        <v>0</v>
      </c>
      <c r="V60">
        <v>-1.121722578143591E-2</v>
      </c>
      <c r="W60">
        <v>-1.650883810638382E-2</v>
      </c>
      <c r="X60">
        <v>-2.1879865041509631E-2</v>
      </c>
      <c r="Y60">
        <v>-5.651250761672502E-3</v>
      </c>
      <c r="Z60">
        <v>-4.147967853154276E-2</v>
      </c>
      <c r="AA60">
        <v>-2.3604578630155651E-2</v>
      </c>
      <c r="AB60">
        <v>-4.0094507082316128E-2</v>
      </c>
      <c r="AC60">
        <v>-1.0499772008444781E-2</v>
      </c>
      <c r="AD60">
        <v>-1.1390153181594691E-2</v>
      </c>
      <c r="AE60">
        <v>-2.773073974214817E-2</v>
      </c>
      <c r="AF60">
        <v>-4.1125915570912358E-2</v>
      </c>
      <c r="AG60">
        <v>-3.1667365325908747E-2</v>
      </c>
      <c r="AH60" t="s">
        <v>50</v>
      </c>
      <c r="AI60" s="1">
        <v>45413</v>
      </c>
      <c r="AJ60" t="s">
        <v>38</v>
      </c>
      <c r="AK60">
        <v>2</v>
      </c>
    </row>
    <row r="61" spans="1:37" x14ac:dyDescent="0.25">
      <c r="A61">
        <v>45408</v>
      </c>
      <c r="B61">
        <v>-0.15478978082659531</v>
      </c>
      <c r="C61">
        <v>-6.4274465954890113E-3</v>
      </c>
      <c r="D61">
        <v>-0.13167865032940701</v>
      </c>
      <c r="E61">
        <v>-6.8884211105245979E-2</v>
      </c>
      <c r="F61">
        <v>-0.17359082515222751</v>
      </c>
      <c r="G61">
        <v>-8.7948767958154719E-2</v>
      </c>
      <c r="H61">
        <v>-0.166121083498078</v>
      </c>
      <c r="I61">
        <v>-8.9317743427679647E-2</v>
      </c>
      <c r="J61">
        <v>-3.3311204046502972E-2</v>
      </c>
      <c r="K61">
        <v>-1.902706266319815E-2</v>
      </c>
      <c r="L61">
        <v>-1.09399634151296E-2</v>
      </c>
      <c r="M61">
        <v>-0.21839762182816089</v>
      </c>
      <c r="N61">
        <v>-6.1856866332740942E-2</v>
      </c>
      <c r="O61">
        <v>-5.28647900677622E-2</v>
      </c>
      <c r="P61">
        <v>-0.76356867307225074</v>
      </c>
      <c r="Q61">
        <v>-6.0293877800157523E-3</v>
      </c>
      <c r="R61">
        <v>-0.1190205950301714</v>
      </c>
      <c r="S61">
        <v>-0.32776837158565142</v>
      </c>
      <c r="T61">
        <v>-4.1584806136389103E-2</v>
      </c>
      <c r="U61">
        <v>-2.5133480114321489E-2</v>
      </c>
      <c r="V61">
        <v>-9.1370127832284317E-3</v>
      </c>
      <c r="W61">
        <v>-0.2004783510634188</v>
      </c>
      <c r="X61">
        <v>-0.27975315432563852</v>
      </c>
      <c r="Y61">
        <v>-0.52613088312902634</v>
      </c>
      <c r="Z61">
        <v>-0.16855160827314319</v>
      </c>
      <c r="AA61">
        <v>-9.3251164397123026E-2</v>
      </c>
      <c r="AB61">
        <v>-4.7841747585956683E-2</v>
      </c>
      <c r="AC61">
        <v>-0.21994259066872029</v>
      </c>
      <c r="AD61">
        <v>-2.1478196640317991E-2</v>
      </c>
      <c r="AE61">
        <v>-6.2587962598792735E-2</v>
      </c>
      <c r="AF61">
        <v>-0.12822794537903071</v>
      </c>
      <c r="AG61">
        <v>-0.23334046198651151</v>
      </c>
      <c r="AH61" t="s">
        <v>51</v>
      </c>
      <c r="AI61" s="1">
        <v>45383</v>
      </c>
      <c r="AJ61" t="s">
        <v>43</v>
      </c>
      <c r="AK61">
        <v>26</v>
      </c>
    </row>
    <row r="62" spans="1:37" x14ac:dyDescent="0.25">
      <c r="A62">
        <v>45407</v>
      </c>
      <c r="B62">
        <v>-0.1164848868826107</v>
      </c>
      <c r="C62">
        <v>-1.8166934060050769E-2</v>
      </c>
      <c r="D62">
        <v>-1.5244527332574909E-2</v>
      </c>
      <c r="E62">
        <v>-4.9962584455135857E-2</v>
      </c>
      <c r="F62">
        <v>-0.15734496434885181</v>
      </c>
      <c r="G62">
        <v>-5.8000085405394412E-2</v>
      </c>
      <c r="H62">
        <v>-0.21457611942522431</v>
      </c>
      <c r="I62">
        <v>-0.39397334203671391</v>
      </c>
      <c r="J62">
        <v>-1.965765430239004E-2</v>
      </c>
      <c r="K62">
        <v>-4.7224494797746749E-2</v>
      </c>
      <c r="L62">
        <v>-3.5785668047359942E-2</v>
      </c>
      <c r="M62">
        <v>-0.22136672694169529</v>
      </c>
      <c r="N62">
        <v>-8.8579377329653458E-2</v>
      </c>
      <c r="O62">
        <v>-2.1299125414615708E-2</v>
      </c>
      <c r="P62">
        <v>-0.82316980027005393</v>
      </c>
      <c r="Q62">
        <v>-0.1217624552385371</v>
      </c>
      <c r="R62">
        <v>-9.4813056477586033E-2</v>
      </c>
      <c r="S62">
        <v>-5.7685883375242893E-2</v>
      </c>
      <c r="T62">
        <v>-4.4072591653681527E-2</v>
      </c>
      <c r="U62">
        <v>-0.1113081040909496</v>
      </c>
      <c r="V62">
        <v>-0.1239380030130267</v>
      </c>
      <c r="W62">
        <v>-0.1126326550607966</v>
      </c>
      <c r="X62">
        <v>-0.1237697150512985</v>
      </c>
      <c r="Y62">
        <v>-6.2638786582485936E-2</v>
      </c>
      <c r="Z62">
        <v>-7.2735337409404299E-2</v>
      </c>
      <c r="AA62">
        <v>-0.17546056554008649</v>
      </c>
      <c r="AB62">
        <v>-0.1050107963793212</v>
      </c>
      <c r="AC62">
        <v>-0.10573592752790401</v>
      </c>
      <c r="AD62">
        <v>-0.1170205038289758</v>
      </c>
      <c r="AE62">
        <v>-7.7244735708806675E-2</v>
      </c>
      <c r="AF62">
        <v>-0.1194002844705996</v>
      </c>
      <c r="AG62">
        <v>-0.1092023217512877</v>
      </c>
      <c r="AH62" t="s">
        <v>51</v>
      </c>
      <c r="AI62" s="1">
        <v>45383</v>
      </c>
      <c r="AJ62" t="s">
        <v>38</v>
      </c>
      <c r="AK62">
        <v>25</v>
      </c>
    </row>
    <row r="63" spans="1:37" x14ac:dyDescent="0.25">
      <c r="A63">
        <v>45406</v>
      </c>
      <c r="B63">
        <v>-7.5263648286942224E-3</v>
      </c>
      <c r="C63">
        <v>0</v>
      </c>
      <c r="D63">
        <v>0</v>
      </c>
      <c r="E63">
        <v>-3.1583915316440829E-3</v>
      </c>
      <c r="F63">
        <v>-4.6778673247384423E-3</v>
      </c>
      <c r="G63">
        <v>-1.267993312779995E-4</v>
      </c>
      <c r="H63">
        <v>-4.7186759832055961E-2</v>
      </c>
      <c r="I63">
        <v>-6.23471768321886E-2</v>
      </c>
      <c r="J63">
        <v>0</v>
      </c>
      <c r="K63">
        <v>0</v>
      </c>
      <c r="L63">
        <v>-2.749251063317109E-2</v>
      </c>
      <c r="M63">
        <v>-2.551758969194895E-2</v>
      </c>
      <c r="N63">
        <v>-1.527811411986713E-3</v>
      </c>
      <c r="O63">
        <v>0</v>
      </c>
      <c r="P63">
        <v>-1.454200689665616E-3</v>
      </c>
      <c r="Q63">
        <v>-6.8310612460905219E-4</v>
      </c>
      <c r="R63">
        <v>0</v>
      </c>
      <c r="S63">
        <v>-9.9069303593955702E-3</v>
      </c>
      <c r="T63">
        <v>-3.0231353413490269E-2</v>
      </c>
      <c r="U63">
        <v>0</v>
      </c>
      <c r="V63">
        <v>0</v>
      </c>
      <c r="W63">
        <v>-1.2552572107031E-2</v>
      </c>
      <c r="X63">
        <v>-1.5547859184875451E-4</v>
      </c>
      <c r="Y63">
        <v>-1.076238492777761E-2</v>
      </c>
      <c r="Z63">
        <v>-1.8101579205031979E-3</v>
      </c>
      <c r="AA63">
        <v>-6.590889561991527E-3</v>
      </c>
      <c r="AB63">
        <v>-1.467247936555123E-2</v>
      </c>
      <c r="AC63">
        <v>-1.783293581273768E-2</v>
      </c>
      <c r="AD63">
        <v>-2.6464677197327331E-3</v>
      </c>
      <c r="AE63">
        <v>-8.6270682257789041E-5</v>
      </c>
      <c r="AF63">
        <v>-3.2742646684201459E-3</v>
      </c>
      <c r="AG63">
        <v>-4.690808147246258E-2</v>
      </c>
      <c r="AH63" t="s">
        <v>51</v>
      </c>
      <c r="AI63" s="1">
        <v>45383</v>
      </c>
      <c r="AJ63" t="s">
        <v>39</v>
      </c>
      <c r="AK63">
        <v>24</v>
      </c>
    </row>
    <row r="64" spans="1:37" x14ac:dyDescent="0.25">
      <c r="A64">
        <v>45405</v>
      </c>
      <c r="B64">
        <v>-0.3876213410085198</v>
      </c>
      <c r="C64">
        <v>-0.58720785130985975</v>
      </c>
      <c r="D64">
        <v>-3.4440563157727851E-3</v>
      </c>
      <c r="E64">
        <v>-0.49677907642426961</v>
      </c>
      <c r="F64">
        <v>-0.22833108268988361</v>
      </c>
      <c r="G64">
        <v>-0.71442822988703036</v>
      </c>
      <c r="H64">
        <v>-0.19490577442377879</v>
      </c>
      <c r="I64">
        <v>-0.48625933746974681</v>
      </c>
      <c r="J64">
        <v>-0.24281707112929879</v>
      </c>
      <c r="K64">
        <v>-2.369068288604332E-2</v>
      </c>
      <c r="L64">
        <v>-0.12964319242842609</v>
      </c>
      <c r="M64">
        <v>-0.32022300014197658</v>
      </c>
      <c r="N64">
        <v>-0.51976839614179948</v>
      </c>
      <c r="O64">
        <v>-2.7217330700521011E-2</v>
      </c>
      <c r="P64">
        <v>-0.30702189941595942</v>
      </c>
      <c r="Q64">
        <v>-0.24435552365643551</v>
      </c>
      <c r="R64">
        <v>-0.16785824626057741</v>
      </c>
      <c r="S64">
        <v>-0.59604102145800086</v>
      </c>
      <c r="T64">
        <v>-0.14464680294049559</v>
      </c>
      <c r="U64">
        <v>-0.67467530720664659</v>
      </c>
      <c r="V64">
        <v>-0.1628025826720445</v>
      </c>
      <c r="W64">
        <v>-0.23255921609773181</v>
      </c>
      <c r="X64">
        <v>-0.31508056961591879</v>
      </c>
      <c r="Y64">
        <v>-0.47722613854524981</v>
      </c>
      <c r="Z64">
        <v>-0.5539454662084623</v>
      </c>
      <c r="AA64">
        <v>-0.40901132460285328</v>
      </c>
      <c r="AB64">
        <v>-0.17280032524902411</v>
      </c>
      <c r="AC64">
        <v>-0.26864548482186618</v>
      </c>
      <c r="AD64">
        <v>-0.40528871948107098</v>
      </c>
      <c r="AE64">
        <v>-0.36102605342556388</v>
      </c>
      <c r="AF64">
        <v>-0.36091731166110602</v>
      </c>
      <c r="AG64">
        <v>-0.39142969139456929</v>
      </c>
      <c r="AH64" t="s">
        <v>51</v>
      </c>
      <c r="AI64" s="1">
        <v>45383</v>
      </c>
      <c r="AJ64" t="s">
        <v>40</v>
      </c>
      <c r="AK64">
        <v>23</v>
      </c>
    </row>
    <row r="65" spans="1:37" x14ac:dyDescent="0.25">
      <c r="A65">
        <v>45404</v>
      </c>
      <c r="B65">
        <v>-3.3852386656602958E-2</v>
      </c>
      <c r="C65">
        <v>-2.312252415772011E-2</v>
      </c>
      <c r="D65">
        <v>-2.6888387143843349E-3</v>
      </c>
      <c r="E65">
        <v>-3.6871683329867587E-2</v>
      </c>
      <c r="F65">
        <v>-2.2091913854231631E-2</v>
      </c>
      <c r="G65">
        <v>0</v>
      </c>
      <c r="H65">
        <v>-4.3022897333484973E-2</v>
      </c>
      <c r="I65">
        <v>-2.0596615128336431E-3</v>
      </c>
      <c r="J65">
        <v>-9.1999826920018159E-3</v>
      </c>
      <c r="K65">
        <v>0</v>
      </c>
      <c r="L65">
        <v>-8.4825367602514815E-2</v>
      </c>
      <c r="M65">
        <v>-2.5975409960530532E-2</v>
      </c>
      <c r="N65">
        <v>-0.1168068825422026</v>
      </c>
      <c r="O65">
        <v>-5.2131225709855011E-2</v>
      </c>
      <c r="P65">
        <v>-2.6628790641035481E-2</v>
      </c>
      <c r="Q65">
        <v>-1.407426749077662E-2</v>
      </c>
      <c r="R65">
        <v>0</v>
      </c>
      <c r="S65">
        <v>-6.5469297586642919E-3</v>
      </c>
      <c r="T65">
        <v>-1.7829322020245762E-2</v>
      </c>
      <c r="U65">
        <v>-7.3807486286576619E-3</v>
      </c>
      <c r="V65">
        <v>-4.1187470537055676E-3</v>
      </c>
      <c r="W65">
        <v>-6.9717099757105369E-2</v>
      </c>
      <c r="X65">
        <v>-2.1528811990997088E-2</v>
      </c>
      <c r="Y65">
        <v>-1.713608380640925E-3</v>
      </c>
      <c r="Z65">
        <v>-2.021418552623018E-2</v>
      </c>
      <c r="AA65">
        <v>-5.5392653372868889E-2</v>
      </c>
      <c r="AB65">
        <v>-2.4648275101360799E-2</v>
      </c>
      <c r="AC65">
        <v>-2.1805415071875611E-2</v>
      </c>
      <c r="AD65">
        <v>-4.0177719278463891E-2</v>
      </c>
      <c r="AE65">
        <v>-9.0546583981425E-3</v>
      </c>
      <c r="AF65">
        <v>-4.4293857303857848E-2</v>
      </c>
      <c r="AG65">
        <v>-3.0093020344864559E-2</v>
      </c>
      <c r="AH65" t="s">
        <v>51</v>
      </c>
      <c r="AI65" s="1">
        <v>45383</v>
      </c>
      <c r="AJ65" t="s">
        <v>41</v>
      </c>
      <c r="AK65">
        <v>22</v>
      </c>
    </row>
    <row r="66" spans="1:37" x14ac:dyDescent="0.25">
      <c r="A66">
        <v>45401</v>
      </c>
      <c r="B66">
        <v>-1.0739115006727571</v>
      </c>
      <c r="C66">
        <v>-0.70876529156725232</v>
      </c>
      <c r="D66">
        <v>-2.3036032451888119E-3</v>
      </c>
      <c r="E66">
        <v>-1.4313996202306229</v>
      </c>
      <c r="F66">
        <v>-1.602111914273207</v>
      </c>
      <c r="G66">
        <v>-2.7765702994627741</v>
      </c>
      <c r="H66">
        <v>-0.72872877212369214</v>
      </c>
      <c r="I66">
        <v>-0.39471180133957978</v>
      </c>
      <c r="J66">
        <v>-0.55529233436484349</v>
      </c>
      <c r="K66">
        <v>-8.0184707993290957E-2</v>
      </c>
      <c r="L66">
        <v>-0.30305451293557523</v>
      </c>
      <c r="M66">
        <v>-0.55169037647692387</v>
      </c>
      <c r="N66">
        <v>-3.066182670596231</v>
      </c>
      <c r="O66">
        <v>-5.3315017503165023E-3</v>
      </c>
      <c r="P66">
        <v>-0.45833264062062129</v>
      </c>
      <c r="Q66">
        <v>-0.29290983864502862</v>
      </c>
      <c r="R66">
        <v>-1.728285252866153</v>
      </c>
      <c r="S66">
        <v>-1.2841528161686731</v>
      </c>
      <c r="T66">
        <v>-0.87287370670903308</v>
      </c>
      <c r="U66">
        <v>-0.26119927018561367</v>
      </c>
      <c r="V66">
        <v>-0.80618638518021513</v>
      </c>
      <c r="W66">
        <v>-1.4787830315631769</v>
      </c>
      <c r="X66">
        <v>-1.3010403875201411</v>
      </c>
      <c r="Y66">
        <v>0</v>
      </c>
      <c r="Z66">
        <v>-1.631019332504237</v>
      </c>
      <c r="AA66">
        <v>-1.102223018708204</v>
      </c>
      <c r="AB66">
        <v>-0.58673387692824375</v>
      </c>
      <c r="AC66">
        <v>-0.16599610586053051</v>
      </c>
      <c r="AD66">
        <v>-0.60744915069057681</v>
      </c>
      <c r="AE66">
        <v>-1.712331106678006</v>
      </c>
      <c r="AF66">
        <v>-0.88576249227340909</v>
      </c>
      <c r="AG66">
        <v>-1.0259474386644909</v>
      </c>
      <c r="AH66" t="s">
        <v>52</v>
      </c>
      <c r="AI66" s="1">
        <v>45383</v>
      </c>
      <c r="AJ66" t="s">
        <v>43</v>
      </c>
      <c r="AK66">
        <v>19</v>
      </c>
    </row>
    <row r="67" spans="1:37" x14ac:dyDescent="0.25">
      <c r="A67">
        <v>45399</v>
      </c>
      <c r="B67">
        <v>-0.71786277219644423</v>
      </c>
      <c r="C67">
        <v>-0.5734719412623398</v>
      </c>
      <c r="D67">
        <v>-7.2436420276602659E-2</v>
      </c>
      <c r="E67">
        <v>-0.57378143220104527</v>
      </c>
      <c r="F67">
        <v>-1.101355669874057</v>
      </c>
      <c r="G67">
        <v>-2.060933120866165</v>
      </c>
      <c r="H67">
        <v>-0.47127230278750742</v>
      </c>
      <c r="I67">
        <v>-0.7006774031641394</v>
      </c>
      <c r="J67">
        <v>-0.8094208259362381</v>
      </c>
      <c r="K67">
        <v>-0.26295785257949272</v>
      </c>
      <c r="L67">
        <v>-0.1238718847591026</v>
      </c>
      <c r="M67">
        <v>-1.1897101867220481</v>
      </c>
      <c r="N67">
        <v>-0.79329447720786428</v>
      </c>
      <c r="O67">
        <v>-0.2238326027945361</v>
      </c>
      <c r="P67">
        <v>-0.22577634762259269</v>
      </c>
      <c r="Q67">
        <v>-0.93590112519425139</v>
      </c>
      <c r="R67">
        <v>-0.61819935706969364</v>
      </c>
      <c r="S67">
        <v>-1.298383375276065</v>
      </c>
      <c r="T67">
        <v>-0.28753151966244989</v>
      </c>
      <c r="U67">
        <v>-0.43154026974903631</v>
      </c>
      <c r="V67">
        <v>-0.33952444010984101</v>
      </c>
      <c r="W67">
        <v>-0.18730807334985511</v>
      </c>
      <c r="X67">
        <v>-0.66631320396898142</v>
      </c>
      <c r="Y67">
        <v>-0.47506305552914579</v>
      </c>
      <c r="Z67">
        <v>-0.86606213016593969</v>
      </c>
      <c r="AA67">
        <v>-0.61786840359575979</v>
      </c>
      <c r="AB67">
        <v>-0.59121448989781367</v>
      </c>
      <c r="AC67">
        <v>-0.56445637484678168</v>
      </c>
      <c r="AD67">
        <v>-0.98907820054901319</v>
      </c>
      <c r="AE67">
        <v>-1.4312953795004719</v>
      </c>
      <c r="AF67">
        <v>-0.66944409121434267</v>
      </c>
      <c r="AG67">
        <v>-0.20093715706208179</v>
      </c>
      <c r="AH67" t="s">
        <v>52</v>
      </c>
      <c r="AI67" s="1">
        <v>45383</v>
      </c>
      <c r="AJ67" t="s">
        <v>39</v>
      </c>
      <c r="AK67">
        <v>17</v>
      </c>
    </row>
    <row r="68" spans="1:37" x14ac:dyDescent="0.25">
      <c r="A68">
        <v>45398</v>
      </c>
      <c r="B68">
        <v>-0.24929678834119451</v>
      </c>
      <c r="C68">
        <v>-7.5572860293757149E-2</v>
      </c>
      <c r="D68">
        <v>-1.0375191280307099</v>
      </c>
      <c r="E68">
        <v>-0.54984873845623672</v>
      </c>
      <c r="F68">
        <v>-0.15975971826533761</v>
      </c>
      <c r="G68">
        <v>-0.20404911155892999</v>
      </c>
      <c r="H68">
        <v>-0.32540482962908418</v>
      </c>
      <c r="I68">
        <v>-0.16273956759728919</v>
      </c>
      <c r="J68">
        <v>-0.1913798538369334</v>
      </c>
      <c r="K68">
        <v>0</v>
      </c>
      <c r="L68">
        <v>0</v>
      </c>
      <c r="M68">
        <v>-0.26869909686367138</v>
      </c>
      <c r="N68">
        <v>-0.15676064728930089</v>
      </c>
      <c r="O68">
        <v>-0.13994959178313551</v>
      </c>
      <c r="P68">
        <v>-0.79688895130678383</v>
      </c>
      <c r="Q68">
        <v>-0.1426009750031379</v>
      </c>
      <c r="R68">
        <v>-0.76078620132932051</v>
      </c>
      <c r="S68">
        <v>-3.8925203614725352E-2</v>
      </c>
      <c r="T68">
        <v>-0.35551431248561199</v>
      </c>
      <c r="U68">
        <v>-1.465180995344142E-2</v>
      </c>
      <c r="V68">
        <v>-0.21260451499217389</v>
      </c>
      <c r="W68">
        <v>-0.27217923838279712</v>
      </c>
      <c r="X68">
        <v>-7.4030010975997401E-2</v>
      </c>
      <c r="Y68">
        <v>-3.9827305569094883E-2</v>
      </c>
      <c r="Z68">
        <v>-0.27635801385221459</v>
      </c>
      <c r="AA68">
        <v>-0.20866594850576031</v>
      </c>
      <c r="AB68">
        <v>-0.2428917070241777</v>
      </c>
      <c r="AC68">
        <v>-0.18639202494288709</v>
      </c>
      <c r="AD68">
        <v>-9.1440910136740567E-3</v>
      </c>
      <c r="AE68">
        <v>-9.1708562188215326E-2</v>
      </c>
      <c r="AF68">
        <v>-0.36017022832981738</v>
      </c>
      <c r="AG68">
        <v>-0.34896647141445158</v>
      </c>
      <c r="AH68" t="s">
        <v>52</v>
      </c>
      <c r="AI68" s="1">
        <v>45383</v>
      </c>
      <c r="AJ68" t="s">
        <v>40</v>
      </c>
      <c r="AK68">
        <v>16</v>
      </c>
    </row>
    <row r="69" spans="1:37" x14ac:dyDescent="0.25">
      <c r="A69">
        <v>45397</v>
      </c>
      <c r="B69">
        <v>-7.8137911844868544</v>
      </c>
      <c r="C69">
        <v>-6.7253320043856641</v>
      </c>
      <c r="D69">
        <v>-5.2135184331320179</v>
      </c>
      <c r="E69">
        <v>-9.4853495058313833</v>
      </c>
      <c r="F69">
        <v>-10.002540140112419</v>
      </c>
      <c r="G69">
        <v>-12.976820616873059</v>
      </c>
      <c r="H69">
        <v>-5.2783363423985996</v>
      </c>
      <c r="I69">
        <v>-7.9532545394175083</v>
      </c>
      <c r="J69">
        <v>-7.3311559869801464</v>
      </c>
      <c r="K69">
        <v>-5.4228583186174193</v>
      </c>
      <c r="L69">
        <v>-0.83655846445243631</v>
      </c>
      <c r="M69">
        <v>-2.7028568705863751</v>
      </c>
      <c r="N69">
        <v>-8.9395609400919636</v>
      </c>
      <c r="O69">
        <v>-3.3241229400322272</v>
      </c>
      <c r="P69">
        <v>-7.4669174785131478</v>
      </c>
      <c r="Q69">
        <v>-5.7480661007429132</v>
      </c>
      <c r="R69">
        <v>-11.867303034559249</v>
      </c>
      <c r="S69">
        <v>-9.0982466629964431</v>
      </c>
      <c r="T69">
        <v>-6.7957675456600573</v>
      </c>
      <c r="U69">
        <v>-11.262096162809581</v>
      </c>
      <c r="V69">
        <v>-6.0395122355973063</v>
      </c>
      <c r="W69">
        <v>-5.4404289737843374</v>
      </c>
      <c r="X69">
        <v>-9.4061720623406782</v>
      </c>
      <c r="Y69">
        <v>-4.3234433186340926</v>
      </c>
      <c r="Z69">
        <v>-9.8499242491829104</v>
      </c>
      <c r="AA69">
        <v>-8.1244079288687079</v>
      </c>
      <c r="AB69">
        <v>-6.1087986408929229</v>
      </c>
      <c r="AC69">
        <v>-3.0042357506518349</v>
      </c>
      <c r="AD69">
        <v>-7.0550256920298784</v>
      </c>
      <c r="AE69">
        <v>-9.0653144109928245</v>
      </c>
      <c r="AF69">
        <v>-8.1256366855551398</v>
      </c>
      <c r="AG69">
        <v>-5.9819465886769621</v>
      </c>
      <c r="AH69" t="s">
        <v>52</v>
      </c>
      <c r="AI69" s="1">
        <v>45383</v>
      </c>
      <c r="AJ69" t="s">
        <v>41</v>
      </c>
      <c r="AK69">
        <v>15</v>
      </c>
    </row>
    <row r="70" spans="1:37" x14ac:dyDescent="0.25">
      <c r="A70">
        <v>45394</v>
      </c>
      <c r="B70">
        <v>-6.7067063276059963E-2</v>
      </c>
      <c r="C70">
        <v>-1.9213757243485539E-3</v>
      </c>
      <c r="D70">
        <v>-1.277003743403511E-2</v>
      </c>
      <c r="E70">
        <v>-0.3504733686249607</v>
      </c>
      <c r="F70">
        <v>-8.9452172835288626E-2</v>
      </c>
      <c r="G70">
        <v>-4.6391997047827611E-4</v>
      </c>
      <c r="H70">
        <v>-5.5667664211607293E-2</v>
      </c>
      <c r="I70">
        <v>-2.661530724871479E-2</v>
      </c>
      <c r="J70">
        <v>-6.646423515909352E-3</v>
      </c>
      <c r="K70">
        <v>0</v>
      </c>
      <c r="L70">
        <v>-9.7627993517297434E-3</v>
      </c>
      <c r="M70">
        <v>-1.329441599200431E-3</v>
      </c>
      <c r="N70">
        <v>-3.232339381858057E-2</v>
      </c>
      <c r="O70">
        <v>-1.5849889816832211E-3</v>
      </c>
      <c r="P70">
        <v>-0.23539225111122961</v>
      </c>
      <c r="Q70">
        <v>-6.5368754018278333E-3</v>
      </c>
      <c r="R70">
        <v>0</v>
      </c>
      <c r="S70">
        <v>-1.082983351881282E-2</v>
      </c>
      <c r="T70">
        <v>-9.2324351887191194E-2</v>
      </c>
      <c r="U70">
        <v>0</v>
      </c>
      <c r="V70">
        <v>-6.7159108014372979E-3</v>
      </c>
      <c r="W70">
        <v>-1.0643445683787601E-2</v>
      </c>
      <c r="X70">
        <v>-2.7728977503044389E-2</v>
      </c>
      <c r="Y70">
        <v>-5.9890969834717228E-2</v>
      </c>
      <c r="Z70">
        <v>-0.108398729748461</v>
      </c>
      <c r="AA70">
        <v>-3.768690699667384E-2</v>
      </c>
      <c r="AB70">
        <v>-4.5628051532683261E-2</v>
      </c>
      <c r="AC70">
        <v>-1.574642548831023E-2</v>
      </c>
      <c r="AD70">
        <v>-9.8375137873365822E-3</v>
      </c>
      <c r="AE70">
        <v>-7.8168221811217558E-3</v>
      </c>
      <c r="AF70">
        <v>-7.730838716038177E-2</v>
      </c>
      <c r="AG70">
        <v>-0.13525663427723361</v>
      </c>
      <c r="AH70" t="s">
        <v>53</v>
      </c>
      <c r="AI70" s="1">
        <v>45383</v>
      </c>
      <c r="AJ70" t="s">
        <v>43</v>
      </c>
      <c r="AK70">
        <v>12</v>
      </c>
    </row>
    <row r="71" spans="1:37" x14ac:dyDescent="0.25">
      <c r="A71">
        <v>45393</v>
      </c>
      <c r="B71">
        <v>-4.2921140318209393E-2</v>
      </c>
      <c r="C71">
        <v>0</v>
      </c>
      <c r="D71">
        <v>0</v>
      </c>
      <c r="E71">
        <v>-7.1418009576738412E-2</v>
      </c>
      <c r="F71">
        <v>-0.1654943110148433</v>
      </c>
      <c r="G71">
        <v>-6.240669751764653E-3</v>
      </c>
      <c r="H71">
        <v>-3.0546100832126041E-2</v>
      </c>
      <c r="I71">
        <v>-1.949140562463697E-2</v>
      </c>
      <c r="J71">
        <v>0</v>
      </c>
      <c r="K71">
        <v>-1.091286547312499E-2</v>
      </c>
      <c r="L71">
        <v>-5.4092069640967431E-2</v>
      </c>
      <c r="M71">
        <v>-0.14714474398298921</v>
      </c>
      <c r="N71">
        <v>-3.1982320957591952E-2</v>
      </c>
      <c r="O71">
        <v>-1.55759145233208E-4</v>
      </c>
      <c r="P71">
        <v>-2.2139601220704672E-2</v>
      </c>
      <c r="Q71">
        <v>-8.2307358840101805E-2</v>
      </c>
      <c r="R71">
        <v>-7.6248773791871916E-3</v>
      </c>
      <c r="S71">
        <v>0</v>
      </c>
      <c r="T71">
        <v>-2.0416828347263029E-2</v>
      </c>
      <c r="U71">
        <v>-8.2654302190847007E-3</v>
      </c>
      <c r="V71">
        <v>-4.0073726520946162E-4</v>
      </c>
      <c r="W71">
        <v>-0.12218434501447779</v>
      </c>
      <c r="X71">
        <v>-3.4004473685907539E-2</v>
      </c>
      <c r="Y71">
        <v>-6.8950679503019516E-2</v>
      </c>
      <c r="Z71">
        <v>-4.9751131406703439E-2</v>
      </c>
      <c r="AA71">
        <v>-1.8978551538907928E-2</v>
      </c>
      <c r="AB71">
        <v>-3.7151904418017502E-2</v>
      </c>
      <c r="AC71">
        <v>-6.9072745474862876E-2</v>
      </c>
      <c r="AD71">
        <v>-9.4651879133144198E-2</v>
      </c>
      <c r="AE71">
        <v>-1.735857004359901E-2</v>
      </c>
      <c r="AF71">
        <v>-3.3924474372163983E-2</v>
      </c>
      <c r="AG71">
        <v>-8.6175436601993435E-2</v>
      </c>
      <c r="AH71" t="s">
        <v>53</v>
      </c>
      <c r="AI71" s="1">
        <v>45383</v>
      </c>
      <c r="AJ71" t="s">
        <v>38</v>
      </c>
      <c r="AK71">
        <v>11</v>
      </c>
    </row>
    <row r="72" spans="1:37" x14ac:dyDescent="0.25">
      <c r="A72">
        <v>45392</v>
      </c>
      <c r="B72">
        <v>-0.27969870706440902</v>
      </c>
      <c r="C72">
        <v>-0.16578006239912721</v>
      </c>
      <c r="D72">
        <v>-2.5691809974255599E-2</v>
      </c>
      <c r="E72">
        <v>-0.28556847592933271</v>
      </c>
      <c r="F72">
        <v>-0.33220934220493259</v>
      </c>
      <c r="G72">
        <v>-0.49706848529287861</v>
      </c>
      <c r="H72">
        <v>-0.16732193935785891</v>
      </c>
      <c r="I72">
        <v>-0.1418213692247681</v>
      </c>
      <c r="J72">
        <v>-1.769018786448245</v>
      </c>
      <c r="K72">
        <v>-0.20070836892125299</v>
      </c>
      <c r="L72">
        <v>-1.9025727658264231E-2</v>
      </c>
      <c r="M72">
        <v>-6.5510195494558165E-2</v>
      </c>
      <c r="N72">
        <v>-0.25797458572970428</v>
      </c>
      <c r="O72">
        <v>-0.18998270671614181</v>
      </c>
      <c r="P72">
        <v>-0.35423126565619062</v>
      </c>
      <c r="Q72">
        <v>-0.1652970404157254</v>
      </c>
      <c r="R72">
        <v>-0.13626780137107211</v>
      </c>
      <c r="S72">
        <v>-0.10525834908239511</v>
      </c>
      <c r="T72">
        <v>-0.13442666312403589</v>
      </c>
      <c r="U72">
        <v>-0.1528348056507231</v>
      </c>
      <c r="V72">
        <v>-0.79922207286221347</v>
      </c>
      <c r="W72">
        <v>-9.8109001070716337E-2</v>
      </c>
      <c r="X72">
        <v>-0.23933609792801791</v>
      </c>
      <c r="Y72">
        <v>-0.3344479663121136</v>
      </c>
      <c r="Z72">
        <v>-0.27434483292766487</v>
      </c>
      <c r="AA72">
        <v>-0.37486596809204531</v>
      </c>
      <c r="AB72">
        <v>-0.24762083520225819</v>
      </c>
      <c r="AC72">
        <v>-0.160170335625653</v>
      </c>
      <c r="AD72">
        <v>-0.30712643278698809</v>
      </c>
      <c r="AE72">
        <v>-0.33059615026943501</v>
      </c>
      <c r="AF72">
        <v>-0.27325839243881839</v>
      </c>
      <c r="AG72">
        <v>-0.21112372629948961</v>
      </c>
      <c r="AH72" t="s">
        <v>53</v>
      </c>
      <c r="AI72" s="1">
        <v>45383</v>
      </c>
      <c r="AJ72" t="s">
        <v>39</v>
      </c>
      <c r="AK72">
        <v>10</v>
      </c>
    </row>
    <row r="73" spans="1:37" x14ac:dyDescent="0.25">
      <c r="A73">
        <v>45391</v>
      </c>
      <c r="B73">
        <v>-1.8478496783333E-2</v>
      </c>
      <c r="C73">
        <v>-1.7013834691053081E-2</v>
      </c>
      <c r="D73">
        <v>0</v>
      </c>
      <c r="E73">
        <v>-1.223135328066753E-2</v>
      </c>
      <c r="F73">
        <v>0</v>
      </c>
      <c r="G73">
        <v>-1.997997368996193E-3</v>
      </c>
      <c r="H73">
        <v>-1.4353369280326151E-2</v>
      </c>
      <c r="I73">
        <v>-1.1701617656881911E-3</v>
      </c>
      <c r="J73">
        <v>-1.193704894215436E-2</v>
      </c>
      <c r="K73">
        <v>-8.1434870920250272E-4</v>
      </c>
      <c r="L73">
        <v>0</v>
      </c>
      <c r="M73">
        <v>-4.0117108077606177E-2</v>
      </c>
      <c r="N73">
        <v>-1.639738125941992E-3</v>
      </c>
      <c r="O73">
        <v>0</v>
      </c>
      <c r="P73">
        <v>-0.10565584189690171</v>
      </c>
      <c r="Q73">
        <v>-5.6024247653202182E-4</v>
      </c>
      <c r="R73">
        <v>0</v>
      </c>
      <c r="S73">
        <v>0</v>
      </c>
      <c r="T73">
        <v>-1.965338803777146E-3</v>
      </c>
      <c r="U73">
        <v>-9.1564064184171954E-4</v>
      </c>
      <c r="V73">
        <v>0</v>
      </c>
      <c r="W73">
        <v>-1.4673434763392661E-2</v>
      </c>
      <c r="X73">
        <v>-5.5734125956543083E-2</v>
      </c>
      <c r="Y73">
        <v>-3.5063231378292183E-2</v>
      </c>
      <c r="Z73">
        <v>-3.2468104193530641E-2</v>
      </c>
      <c r="AA73">
        <v>-1.4234449821692439E-2</v>
      </c>
      <c r="AB73">
        <v>-1.1118566713131789E-3</v>
      </c>
      <c r="AC73">
        <v>-1.6782871650085868E-2</v>
      </c>
      <c r="AD73">
        <v>-3.0019733026955581E-3</v>
      </c>
      <c r="AE73">
        <v>-2.18565010618773E-3</v>
      </c>
      <c r="AF73">
        <v>-1.180433759983715E-2</v>
      </c>
      <c r="AG73">
        <v>-7.8129835943467188E-2</v>
      </c>
      <c r="AH73" t="s">
        <v>53</v>
      </c>
      <c r="AI73" s="1">
        <v>45383</v>
      </c>
      <c r="AJ73" t="s">
        <v>40</v>
      </c>
      <c r="AK73">
        <v>9</v>
      </c>
    </row>
    <row r="74" spans="1:37" x14ac:dyDescent="0.25">
      <c r="A74">
        <v>45390</v>
      </c>
      <c r="B74">
        <v>-0.85259955448872637</v>
      </c>
      <c r="C74">
        <v>-1.213413187897213</v>
      </c>
      <c r="D74">
        <v>-9.7151592381690105E-2</v>
      </c>
      <c r="E74">
        <v>-0.8733276950790978</v>
      </c>
      <c r="F74">
        <v>-0.52392782137675498</v>
      </c>
      <c r="G74">
        <v>-0.62496024083742863</v>
      </c>
      <c r="H74">
        <v>-1.641232502539445</v>
      </c>
      <c r="I74">
        <v>-1.8032458750459901</v>
      </c>
      <c r="J74">
        <v>-0.23364458797061441</v>
      </c>
      <c r="K74">
        <v>-0.91563165868441043</v>
      </c>
      <c r="L74">
        <v>-0.29809785351559781</v>
      </c>
      <c r="M74">
        <v>-0.34547790964044939</v>
      </c>
      <c r="N74">
        <v>-2.1593317688203539</v>
      </c>
      <c r="O74">
        <v>-0.1249108957897007</v>
      </c>
      <c r="P74">
        <v>-0.30427011279723659</v>
      </c>
      <c r="Q74">
        <v>-7.2138056470461009E-2</v>
      </c>
      <c r="R74">
        <v>-0.12875853170720711</v>
      </c>
      <c r="S74">
        <v>-9.0223079439004109E-2</v>
      </c>
      <c r="T74">
        <v>-0.16353860216171789</v>
      </c>
      <c r="U74">
        <v>-0.80790963510533442</v>
      </c>
      <c r="V74">
        <v>-0.49892735719859049</v>
      </c>
      <c r="W74">
        <v>-2.1853045776708111</v>
      </c>
      <c r="X74">
        <v>-0.8513301982895437</v>
      </c>
      <c r="Y74">
        <v>0</v>
      </c>
      <c r="Z74">
        <v>-1.044110789296139</v>
      </c>
      <c r="AA74">
        <v>-1.4981703238098489</v>
      </c>
      <c r="AB74">
        <v>-0.33780241253126558</v>
      </c>
      <c r="AC74">
        <v>-0.14323859528600719</v>
      </c>
      <c r="AD74">
        <v>-0.1216180414168067</v>
      </c>
      <c r="AE74">
        <v>-0.74947602767751553</v>
      </c>
      <c r="AF74">
        <v>-0.89683971068926926</v>
      </c>
      <c r="AG74">
        <v>-0.88430983882609637</v>
      </c>
      <c r="AH74" t="s">
        <v>53</v>
      </c>
      <c r="AI74" s="1">
        <v>45383</v>
      </c>
      <c r="AJ74" t="s">
        <v>41</v>
      </c>
      <c r="AK74">
        <v>8</v>
      </c>
    </row>
    <row r="75" spans="1:37" x14ac:dyDescent="0.25">
      <c r="A75">
        <v>45387</v>
      </c>
      <c r="B75">
        <v>-0.93297997775886587</v>
      </c>
      <c r="C75">
        <v>-0.2121000302333641</v>
      </c>
      <c r="D75">
        <v>-1.2490121042333</v>
      </c>
      <c r="E75">
        <v>-0.51575362378660894</v>
      </c>
      <c r="F75">
        <v>-0.90885083548580603</v>
      </c>
      <c r="G75">
        <v>-2.279832847539319</v>
      </c>
      <c r="H75">
        <v>-0.28441165446459921</v>
      </c>
      <c r="I75">
        <v>-1.653136690869093</v>
      </c>
      <c r="J75">
        <v>-1.091545960857059</v>
      </c>
      <c r="K75">
        <v>-1.0883543966941249</v>
      </c>
      <c r="L75">
        <v>-0.4140690987879086</v>
      </c>
      <c r="M75">
        <v>-0.27211907084893161</v>
      </c>
      <c r="N75">
        <v>-3.328044941396997</v>
      </c>
      <c r="O75">
        <v>-0.30998809126865889</v>
      </c>
      <c r="P75">
        <v>-0.25866498057712028</v>
      </c>
      <c r="Q75">
        <v>-0.16286273186983</v>
      </c>
      <c r="R75">
        <v>-0.22353885143550339</v>
      </c>
      <c r="S75">
        <v>-0.40856527634740653</v>
      </c>
      <c r="T75">
        <v>-0.30064935858359609</v>
      </c>
      <c r="U75">
        <v>-0.38487003833888722</v>
      </c>
      <c r="V75">
        <v>-0.48401251723100669</v>
      </c>
      <c r="W75">
        <v>-2.8581096372502151</v>
      </c>
      <c r="X75">
        <v>-1.2105655064647489</v>
      </c>
      <c r="Y75">
        <v>-4.1308875705933119E-2</v>
      </c>
      <c r="Z75">
        <v>-1.075198951864123</v>
      </c>
      <c r="AA75">
        <v>-1.811948693783451</v>
      </c>
      <c r="AB75">
        <v>-0.37162473363708509</v>
      </c>
      <c r="AC75">
        <v>-0.3281530903278585</v>
      </c>
      <c r="AD75">
        <v>-0.38197963512295308</v>
      </c>
      <c r="AE75">
        <v>-1.0026158966666401</v>
      </c>
      <c r="AF75">
        <v>-1.1151514174480981</v>
      </c>
      <c r="AG75">
        <v>-0.6690284227298342</v>
      </c>
      <c r="AH75" t="s">
        <v>54</v>
      </c>
      <c r="AI75" s="1">
        <v>45383</v>
      </c>
      <c r="AJ75" t="s">
        <v>43</v>
      </c>
      <c r="AK75">
        <v>5</v>
      </c>
    </row>
    <row r="76" spans="1:37" x14ac:dyDescent="0.25">
      <c r="A76">
        <v>45386</v>
      </c>
      <c r="B76">
        <v>-0.46480610396322519</v>
      </c>
      <c r="C76">
        <v>-0.19834286870323281</v>
      </c>
      <c r="D76">
        <v>-6.745488979462462E-2</v>
      </c>
      <c r="E76">
        <v>-0.21047467819188601</v>
      </c>
      <c r="F76">
        <v>-0.68087847961772896</v>
      </c>
      <c r="G76">
        <v>-0.41053224646251241</v>
      </c>
      <c r="H76">
        <v>-0.22023657163725849</v>
      </c>
      <c r="I76">
        <v>-0.31523236230764962</v>
      </c>
      <c r="J76">
        <v>-0.52522629027834811</v>
      </c>
      <c r="K76">
        <v>-0.57296785605783096</v>
      </c>
      <c r="L76">
        <v>-2.6746607334817631E-2</v>
      </c>
      <c r="M76">
        <v>-0.58408483003231071</v>
      </c>
      <c r="N76">
        <v>-0.44365623418809469</v>
      </c>
      <c r="O76">
        <v>-0.28704298395099143</v>
      </c>
      <c r="P76">
        <v>-0.66329298843997209</v>
      </c>
      <c r="Q76">
        <v>-0.49261326569935709</v>
      </c>
      <c r="R76">
        <v>-1.3708129046823461</v>
      </c>
      <c r="S76">
        <v>-0.45745645962092057</v>
      </c>
      <c r="T76">
        <v>-0.1936648697350373</v>
      </c>
      <c r="U76">
        <v>-1.0332159294392551</v>
      </c>
      <c r="V76">
        <v>-0.30043615445810018</v>
      </c>
      <c r="W76">
        <v>-3.6806794203242919</v>
      </c>
      <c r="X76">
        <v>-0.36348969967854061</v>
      </c>
      <c r="Y76">
        <v>-2.5788561484123881E-2</v>
      </c>
      <c r="Z76">
        <v>-0.4705682465705146</v>
      </c>
      <c r="AA76">
        <v>-0.60232281445240277</v>
      </c>
      <c r="AB76">
        <v>-0.36450053712802127</v>
      </c>
      <c r="AC76">
        <v>-0.17257804123952311</v>
      </c>
      <c r="AD76">
        <v>-0.40899662214195048</v>
      </c>
      <c r="AE76">
        <v>-0.67285007631481142</v>
      </c>
      <c r="AF76">
        <v>-0.40895984426922632</v>
      </c>
      <c r="AG76">
        <v>-0.35794589703091151</v>
      </c>
      <c r="AH76" t="s">
        <v>54</v>
      </c>
      <c r="AI76" s="1">
        <v>45383</v>
      </c>
      <c r="AJ76" t="s">
        <v>38</v>
      </c>
      <c r="AK76">
        <v>4</v>
      </c>
    </row>
    <row r="77" spans="1:37" x14ac:dyDescent="0.25">
      <c r="A77">
        <v>45385</v>
      </c>
      <c r="B77">
        <v>-0.65091235903807565</v>
      </c>
      <c r="C77">
        <v>-1.70126180952787</v>
      </c>
      <c r="D77">
        <v>-2.3300647927348601E-2</v>
      </c>
      <c r="E77">
        <v>-1.0119139047592409</v>
      </c>
      <c r="F77">
        <v>-1.114871907196858</v>
      </c>
      <c r="G77">
        <v>-1.032036467564194</v>
      </c>
      <c r="H77">
        <v>-0.20533845025998609</v>
      </c>
      <c r="I77">
        <v>-0.57169064507411382</v>
      </c>
      <c r="J77">
        <v>-0.29491752435169438</v>
      </c>
      <c r="K77">
        <v>-0.37317793895368639</v>
      </c>
      <c r="L77">
        <v>-0.62113420762853733</v>
      </c>
      <c r="M77">
        <v>-0.46469394499021921</v>
      </c>
      <c r="N77">
        <v>-0.56792518840370154</v>
      </c>
      <c r="O77">
        <v>-0.28445963520196821</v>
      </c>
      <c r="P77">
        <v>-0.13221561566736559</v>
      </c>
      <c r="Q77">
        <v>-0.74461244932817405</v>
      </c>
      <c r="R77">
        <v>-0.43006074526933569</v>
      </c>
      <c r="S77">
        <v>-0.49300061638881648</v>
      </c>
      <c r="T77">
        <v>-0.35284691951618591</v>
      </c>
      <c r="U77">
        <v>-0.20693831074716409</v>
      </c>
      <c r="V77">
        <v>-0.97553426607217819</v>
      </c>
      <c r="W77">
        <v>-0.80079719212791156</v>
      </c>
      <c r="X77">
        <v>-0.68869752305939758</v>
      </c>
      <c r="Y77">
        <v>-0.29594937156972562</v>
      </c>
      <c r="Z77">
        <v>-0.89239299525817883</v>
      </c>
      <c r="AA77">
        <v>-0.39560546042269218</v>
      </c>
      <c r="AB77">
        <v>-0.5855852741434755</v>
      </c>
      <c r="AC77">
        <v>-0.38988409360498638</v>
      </c>
      <c r="AD77">
        <v>-1.0794764083836479</v>
      </c>
      <c r="AE77">
        <v>-0.98358703274140113</v>
      </c>
      <c r="AF77">
        <v>-0.74454214493746429</v>
      </c>
      <c r="AG77">
        <v>-0.15455864583623469</v>
      </c>
      <c r="AH77" t="s">
        <v>54</v>
      </c>
      <c r="AI77" s="1">
        <v>45383</v>
      </c>
      <c r="AJ77" t="s">
        <v>39</v>
      </c>
      <c r="AK77">
        <v>3</v>
      </c>
    </row>
    <row r="78" spans="1:37" x14ac:dyDescent="0.25">
      <c r="A78">
        <v>45384</v>
      </c>
      <c r="B78">
        <v>-2.319931464734603E-2</v>
      </c>
      <c r="C78">
        <v>-1.252323637666374E-2</v>
      </c>
      <c r="D78">
        <v>-2.8896552726135741E-2</v>
      </c>
      <c r="E78">
        <v>-2.0313055084283681E-2</v>
      </c>
      <c r="F78">
        <v>-4.4243750780939159E-2</v>
      </c>
      <c r="G78">
        <v>-3.3129821848527192E-4</v>
      </c>
      <c r="H78">
        <v>-9.9189632669609354E-3</v>
      </c>
      <c r="I78">
        <v>-0.28484419405928468</v>
      </c>
      <c r="J78">
        <v>0</v>
      </c>
      <c r="K78">
        <v>0</v>
      </c>
      <c r="L78">
        <v>0</v>
      </c>
      <c r="M78">
        <v>0</v>
      </c>
      <c r="N78">
        <v>-4.0997848390507269E-3</v>
      </c>
      <c r="O78">
        <v>-7.9379631928047825E-2</v>
      </c>
      <c r="P78">
        <v>-5.0811599876301752E-2</v>
      </c>
      <c r="Q78">
        <v>-2.1677417835532939E-2</v>
      </c>
      <c r="R78">
        <v>-3.2718200056626868E-3</v>
      </c>
      <c r="S78">
        <v>0</v>
      </c>
      <c r="T78">
        <v>-0.18535804420345511</v>
      </c>
      <c r="U78">
        <v>0</v>
      </c>
      <c r="V78">
        <v>0</v>
      </c>
      <c r="W78">
        <v>-6.4546420771028845E-2</v>
      </c>
      <c r="X78">
        <v>-1.73627064793371E-2</v>
      </c>
      <c r="Y78">
        <v>-0.1114313481804539</v>
      </c>
      <c r="Z78">
        <v>-1.2905407151142819E-2</v>
      </c>
      <c r="AA78">
        <v>-2.2101455197114671E-2</v>
      </c>
      <c r="AB78">
        <v>-5.1870901644404603E-2</v>
      </c>
      <c r="AC78">
        <v>-1.6454361864985109E-2</v>
      </c>
      <c r="AD78">
        <v>-8.1651133713303015E-3</v>
      </c>
      <c r="AE78">
        <v>-4.1479376079256187E-3</v>
      </c>
      <c r="AF78">
        <v>-2.1524645492832371E-2</v>
      </c>
      <c r="AG78">
        <v>-7.3138096789460913E-2</v>
      </c>
      <c r="AH78" t="s">
        <v>54</v>
      </c>
      <c r="AI78" s="1">
        <v>45383</v>
      </c>
      <c r="AJ78" t="s">
        <v>40</v>
      </c>
      <c r="AK78">
        <v>2</v>
      </c>
    </row>
    <row r="79" spans="1:37" x14ac:dyDescent="0.25">
      <c r="A79">
        <v>45383</v>
      </c>
      <c r="B79">
        <v>-0.12644600996397179</v>
      </c>
      <c r="C79">
        <v>-6.4562924498444876E-2</v>
      </c>
      <c r="D79">
        <v>-0.31631563431553472</v>
      </c>
      <c r="E79">
        <v>-0.11750578500330661</v>
      </c>
      <c r="F79">
        <v>-0.1228108461598359</v>
      </c>
      <c r="G79">
        <v>-2.3440684951255251E-2</v>
      </c>
      <c r="H79">
        <v>-2.6746170137188952E-3</v>
      </c>
      <c r="I79">
        <v>-0.24269652124492269</v>
      </c>
      <c r="J79">
        <v>-3.8807607406894911E-3</v>
      </c>
      <c r="K79">
        <v>-0.16376173134553851</v>
      </c>
      <c r="L79">
        <v>-2.0146412095325399E-3</v>
      </c>
      <c r="M79">
        <v>-0.14669203494446581</v>
      </c>
      <c r="N79">
        <v>-0.17980044443090609</v>
      </c>
      <c r="O79">
        <v>-4.1042521126161739E-2</v>
      </c>
      <c r="P79">
        <v>-0.42926143879091477</v>
      </c>
      <c r="Q79">
        <v>-8.7753322257312596E-2</v>
      </c>
      <c r="R79">
        <v>-5.0166628706395801E-2</v>
      </c>
      <c r="S79">
        <v>-2.9640553330732101E-2</v>
      </c>
      <c r="T79">
        <v>-0.38347967215153572</v>
      </c>
      <c r="U79">
        <v>-0.34641324729066508</v>
      </c>
      <c r="V79">
        <v>-0.12624969065557329</v>
      </c>
      <c r="W79">
        <v>-0.13680729399694369</v>
      </c>
      <c r="X79">
        <v>-0.12733882571345659</v>
      </c>
      <c r="Y79">
        <v>-1.3655927503103569E-2</v>
      </c>
      <c r="Z79">
        <v>-9.2091266974509603E-2</v>
      </c>
      <c r="AA79">
        <v>-0.2297652446567639</v>
      </c>
      <c r="AB79">
        <v>-0.13152713928695889</v>
      </c>
      <c r="AC79">
        <v>-8.2745510284275209E-2</v>
      </c>
      <c r="AD79">
        <v>-7.4999094787449067E-2</v>
      </c>
      <c r="AE79">
        <v>-0.16187361739380421</v>
      </c>
      <c r="AF79">
        <v>-8.9968941523553503E-2</v>
      </c>
      <c r="AG79">
        <v>-0.1786836835990146</v>
      </c>
      <c r="AH79" t="s">
        <v>54</v>
      </c>
      <c r="AI79" s="1">
        <v>45383</v>
      </c>
      <c r="AJ79" t="s">
        <v>41</v>
      </c>
      <c r="AK79">
        <v>1</v>
      </c>
    </row>
    <row r="80" spans="1:37" x14ac:dyDescent="0.25">
      <c r="A80">
        <v>45380</v>
      </c>
      <c r="B80">
        <v>-0.2456903533145916</v>
      </c>
      <c r="C80">
        <v>-0.10105871733544949</v>
      </c>
      <c r="D80">
        <v>-0.26844146005969821</v>
      </c>
      <c r="E80">
        <v>-0.28470831652984979</v>
      </c>
      <c r="F80">
        <v>-0.53726541181183662</v>
      </c>
      <c r="G80">
        <v>-0.61662368212421004</v>
      </c>
      <c r="H80">
        <v>-0.13090465091079759</v>
      </c>
      <c r="I80">
        <v>-0.17734943917247531</v>
      </c>
      <c r="J80">
        <v>-0.17226523570012189</v>
      </c>
      <c r="K80">
        <v>-0.1729276844208513</v>
      </c>
      <c r="L80">
        <v>-1.4763290229343371E-2</v>
      </c>
      <c r="M80">
        <v>-8.6666091836701598E-2</v>
      </c>
      <c r="N80">
        <v>-0.18998501085434341</v>
      </c>
      <c r="O80">
        <v>-0.16667115374237679</v>
      </c>
      <c r="P80">
        <v>-0.63553603567911543</v>
      </c>
      <c r="Q80">
        <v>-0.1567782605544375</v>
      </c>
      <c r="R80">
        <v>-5.1098755816122388E-2</v>
      </c>
      <c r="S80">
        <v>-0.27003248356564219</v>
      </c>
      <c r="T80">
        <v>-0.28100788377371783</v>
      </c>
      <c r="U80">
        <v>-0.49299149395833519</v>
      </c>
      <c r="V80">
        <v>-0.16976281396776061</v>
      </c>
      <c r="W80">
        <v>-0.21921964983418421</v>
      </c>
      <c r="X80">
        <v>-0.180204706779277</v>
      </c>
      <c r="Y80">
        <v>-5.4757718799932062E-2</v>
      </c>
      <c r="Z80">
        <v>-0.28608588562671211</v>
      </c>
      <c r="AA80">
        <v>-0.2798820529598734</v>
      </c>
      <c r="AB80">
        <v>-0.21930667544532231</v>
      </c>
      <c r="AC80">
        <v>-9.1477665581703477E-2</v>
      </c>
      <c r="AD80">
        <v>-0.1554832278172287</v>
      </c>
      <c r="AE80">
        <v>-0.31439139551064482</v>
      </c>
      <c r="AF80">
        <v>-0.2682268994681013</v>
      </c>
      <c r="AG80">
        <v>-0.16343932189458529</v>
      </c>
      <c r="AH80" t="s">
        <v>55</v>
      </c>
      <c r="AI80" s="1">
        <v>45352</v>
      </c>
      <c r="AJ80" t="s">
        <v>43</v>
      </c>
      <c r="AK80">
        <v>29</v>
      </c>
    </row>
    <row r="81" spans="1:37" x14ac:dyDescent="0.25">
      <c r="A81">
        <v>45379</v>
      </c>
      <c r="B81">
        <v>-9.6405428613581687E-2</v>
      </c>
      <c r="C81">
        <v>-0.3356091215417551</v>
      </c>
      <c r="D81">
        <v>0</v>
      </c>
      <c r="E81">
        <v>-0.14748670194187921</v>
      </c>
      <c r="F81">
        <v>-1.2598330072203571E-2</v>
      </c>
      <c r="G81">
        <v>-7.4486030078305381E-3</v>
      </c>
      <c r="H81">
        <v>-3.4523782221235443E-2</v>
      </c>
      <c r="I81">
        <v>-4.4604437128989732E-2</v>
      </c>
      <c r="J81">
        <v>-0.15960300158436919</v>
      </c>
      <c r="K81">
        <v>-3.3587967107817397E-2</v>
      </c>
      <c r="L81">
        <v>-1.163244184234047E-2</v>
      </c>
      <c r="M81">
        <v>-4.9974019048851383E-2</v>
      </c>
      <c r="N81">
        <v>-6.973825532495094E-2</v>
      </c>
      <c r="O81">
        <v>-8.0195161208794204E-4</v>
      </c>
      <c r="P81">
        <v>-0.48155672307145309</v>
      </c>
      <c r="Q81">
        <v>-0.1131783331469642</v>
      </c>
      <c r="R81">
        <v>-8.0214284460129848E-2</v>
      </c>
      <c r="S81">
        <v>-3.5956966502175197E-2</v>
      </c>
      <c r="T81">
        <v>-0.12538087583403909</v>
      </c>
      <c r="U81">
        <v>-5.2235812788210247E-2</v>
      </c>
      <c r="V81">
        <v>-0.22458642848549359</v>
      </c>
      <c r="W81">
        <v>-2.44008734526868E-3</v>
      </c>
      <c r="X81">
        <v>-0.1699986462308222</v>
      </c>
      <c r="Y81">
        <v>-8.2173561083026571E-3</v>
      </c>
      <c r="Z81">
        <v>-9.8353664013231867E-2</v>
      </c>
      <c r="AA81">
        <v>-0.13513774148985841</v>
      </c>
      <c r="AB81">
        <v>-9.664270805054874E-2</v>
      </c>
      <c r="AC81">
        <v>-1.9182086204762749E-2</v>
      </c>
      <c r="AD81">
        <v>-8.4514136785166533E-2</v>
      </c>
      <c r="AE81">
        <v>-8.9341411220354813E-2</v>
      </c>
      <c r="AF81">
        <v>-7.0869246398399602E-2</v>
      </c>
      <c r="AG81">
        <v>-0.11940604615519269</v>
      </c>
      <c r="AH81" t="s">
        <v>55</v>
      </c>
      <c r="AI81" s="1">
        <v>45352</v>
      </c>
      <c r="AJ81" t="s">
        <v>38</v>
      </c>
      <c r="AK81">
        <v>28</v>
      </c>
    </row>
    <row r="82" spans="1:37" x14ac:dyDescent="0.25">
      <c r="A82">
        <v>45378</v>
      </c>
      <c r="B82">
        <v>-5.4924334642392457E-2</v>
      </c>
      <c r="C82">
        <v>-6.2443520577082391E-3</v>
      </c>
      <c r="D82">
        <v>-7.8820583148480098E-4</v>
      </c>
      <c r="E82">
        <v>-4.028871203226711E-2</v>
      </c>
      <c r="F82">
        <v>-8.4172119248302285E-2</v>
      </c>
      <c r="G82">
        <v>-7.153717726968721E-2</v>
      </c>
      <c r="H82">
        <v>-2.6771044782325599E-3</v>
      </c>
      <c r="I82">
        <v>-5.7212399825391468E-3</v>
      </c>
      <c r="J82">
        <v>-0.15517842374938731</v>
      </c>
      <c r="K82">
        <v>-1.29243112749229E-2</v>
      </c>
      <c r="L82">
        <v>-5.3972448597979387E-2</v>
      </c>
      <c r="M82">
        <v>-0.1312577423247111</v>
      </c>
      <c r="N82">
        <v>-1.840435441371344E-2</v>
      </c>
      <c r="O82">
        <v>-7.3614045726544928E-4</v>
      </c>
      <c r="P82">
        <v>-0.15158181757368991</v>
      </c>
      <c r="Q82">
        <v>-5.0776122568456768E-2</v>
      </c>
      <c r="R82">
        <v>-1.2659481763102529E-2</v>
      </c>
      <c r="S82">
        <v>-0.29664946038476941</v>
      </c>
      <c r="T82">
        <v>-0.14421617562857719</v>
      </c>
      <c r="U82">
        <v>0</v>
      </c>
      <c r="V82">
        <v>-7.9580284589580788E-3</v>
      </c>
      <c r="W82">
        <v>-3.3574420355837228E-2</v>
      </c>
      <c r="X82">
        <v>-4.0187204717896892E-2</v>
      </c>
      <c r="Y82">
        <v>-6.3943105726974531E-3</v>
      </c>
      <c r="Z82">
        <v>-6.0229671122469651E-2</v>
      </c>
      <c r="AA82">
        <v>-4.7593909109015141E-2</v>
      </c>
      <c r="AB82">
        <v>-5.0589271439795878E-2</v>
      </c>
      <c r="AC82">
        <v>-4.7509594492662843E-2</v>
      </c>
      <c r="AD82">
        <v>-4.2366804629032827E-2</v>
      </c>
      <c r="AE82">
        <v>-4.4878647478369581E-2</v>
      </c>
      <c r="AF82">
        <v>-5.2800643205503872E-2</v>
      </c>
      <c r="AG82">
        <v>-6.0858870463841329E-2</v>
      </c>
      <c r="AH82" t="s">
        <v>55</v>
      </c>
      <c r="AI82" s="1">
        <v>45352</v>
      </c>
      <c r="AJ82" t="s">
        <v>39</v>
      </c>
      <c r="AK82">
        <v>27</v>
      </c>
    </row>
    <row r="83" spans="1:37" x14ac:dyDescent="0.25">
      <c r="A83">
        <v>45377</v>
      </c>
      <c r="B83">
        <v>-2.4483455071594711E-2</v>
      </c>
      <c r="C83">
        <v>-1.365179018420214E-2</v>
      </c>
      <c r="D83">
        <v>-2.0483131649713181E-2</v>
      </c>
      <c r="E83">
        <v>-9.850757049866465E-3</v>
      </c>
      <c r="F83">
        <v>-1.6160235655156791E-3</v>
      </c>
      <c r="G83">
        <v>0</v>
      </c>
      <c r="H83">
        <v>-2.7108087073610111E-2</v>
      </c>
      <c r="I83">
        <v>-6.908209302968088E-2</v>
      </c>
      <c r="J83">
        <v>-6.1955790862494803E-4</v>
      </c>
      <c r="K83">
        <v>0</v>
      </c>
      <c r="L83">
        <v>0</v>
      </c>
      <c r="M83">
        <v>-1.11785519971721E-2</v>
      </c>
      <c r="N83">
        <v>-0.13847690060616019</v>
      </c>
      <c r="O83">
        <v>-4.0415327637381379E-4</v>
      </c>
      <c r="P83">
        <v>-4.6450460885703584E-3</v>
      </c>
      <c r="Q83">
        <v>0</v>
      </c>
      <c r="R83">
        <v>0</v>
      </c>
      <c r="S83">
        <v>-3.1759026452743882E-3</v>
      </c>
      <c r="T83">
        <v>-2.7044084771889791E-2</v>
      </c>
      <c r="U83">
        <v>0</v>
      </c>
      <c r="V83">
        <v>0</v>
      </c>
      <c r="W83">
        <v>-0.39789888704552018</v>
      </c>
      <c r="X83">
        <v>-7.5663863780734966E-3</v>
      </c>
      <c r="Y83">
        <v>-1.628927890388063E-3</v>
      </c>
      <c r="Z83">
        <v>-1.3006174077190361E-2</v>
      </c>
      <c r="AA83">
        <v>-3.7973187764100753E-2</v>
      </c>
      <c r="AB83">
        <v>-7.3727045501016837E-3</v>
      </c>
      <c r="AC83">
        <v>-5.9250250465787127E-3</v>
      </c>
      <c r="AD83">
        <v>-3.557859625099209E-3</v>
      </c>
      <c r="AE83">
        <v>-6.1150656487500519E-5</v>
      </c>
      <c r="AF83">
        <v>-5.2721697761433858E-3</v>
      </c>
      <c r="AG83">
        <v>-0.1164564635142151</v>
      </c>
      <c r="AH83" t="s">
        <v>55</v>
      </c>
      <c r="AI83" s="1">
        <v>45352</v>
      </c>
      <c r="AJ83" t="s">
        <v>40</v>
      </c>
      <c r="AK83">
        <v>26</v>
      </c>
    </row>
    <row r="84" spans="1:37" x14ac:dyDescent="0.25">
      <c r="A84">
        <v>45376</v>
      </c>
      <c r="B84">
        <v>-0.41665621528217478</v>
      </c>
      <c r="C84">
        <v>-0.26827412449863342</v>
      </c>
      <c r="D84">
        <v>-0.17952977134258311</v>
      </c>
      <c r="E84">
        <v>-0.33580063312995351</v>
      </c>
      <c r="F84">
        <v>-0.53743176585991181</v>
      </c>
      <c r="G84">
        <v>-0.54244527481213423</v>
      </c>
      <c r="H84">
        <v>-0.22263603824388969</v>
      </c>
      <c r="I84">
        <v>-0.58852643203612087</v>
      </c>
      <c r="J84">
        <v>-0.31479068856548992</v>
      </c>
      <c r="K84">
        <v>-0.60737433807122976</v>
      </c>
      <c r="L84">
        <v>-0.51842127595026621</v>
      </c>
      <c r="M84">
        <v>-6.4232731450962241E-2</v>
      </c>
      <c r="N84">
        <v>-0.62943056367802841</v>
      </c>
      <c r="O84">
        <v>-0.18853446540324981</v>
      </c>
      <c r="P84">
        <v>-0.20990045500816359</v>
      </c>
      <c r="Q84">
        <v>-0.35366864992883601</v>
      </c>
      <c r="R84">
        <v>-0.424819342221331</v>
      </c>
      <c r="S84">
        <v>-0.36181405188753513</v>
      </c>
      <c r="T84">
        <v>-0.64359062399223499</v>
      </c>
      <c r="U84">
        <v>-0.83884302959446622</v>
      </c>
      <c r="V84">
        <v>-0.39899435521846122</v>
      </c>
      <c r="W84">
        <v>-4.309603551420163E-2</v>
      </c>
      <c r="X84">
        <v>-0.30075789403674857</v>
      </c>
      <c r="Y84">
        <v>-7.3497083633549731E-2</v>
      </c>
      <c r="Z84">
        <v>-0.34038578722092577</v>
      </c>
      <c r="AA84">
        <v>-0.52976624885020962</v>
      </c>
      <c r="AB84">
        <v>-0.41618762257656161</v>
      </c>
      <c r="AC84">
        <v>-0.16009750835788431</v>
      </c>
      <c r="AD84">
        <v>-0.62267087133401555</v>
      </c>
      <c r="AE84">
        <v>-0.53245883888755585</v>
      </c>
      <c r="AF84">
        <v>-0.30939189397758171</v>
      </c>
      <c r="AG84">
        <v>-0.27412727834738643</v>
      </c>
      <c r="AH84" t="s">
        <v>55</v>
      </c>
      <c r="AI84" s="1">
        <v>45352</v>
      </c>
      <c r="AJ84" t="s">
        <v>41</v>
      </c>
      <c r="AK84">
        <v>25</v>
      </c>
    </row>
    <row r="85" spans="1:37" x14ac:dyDescent="0.25">
      <c r="A85">
        <v>45373</v>
      </c>
      <c r="B85">
        <v>-0.14009972187457939</v>
      </c>
      <c r="C85">
        <v>-0.1121420460208206</v>
      </c>
      <c r="D85">
        <v>-7.1835569159742901E-2</v>
      </c>
      <c r="E85">
        <v>-0.14029584282236129</v>
      </c>
      <c r="F85">
        <v>-0.29734742554515259</v>
      </c>
      <c r="G85">
        <v>-0.1232051577080903</v>
      </c>
      <c r="H85">
        <v>-0.1222721897934885</v>
      </c>
      <c r="I85">
        <v>-0.1215838154034047</v>
      </c>
      <c r="J85">
        <v>-0.15306245642372929</v>
      </c>
      <c r="K85">
        <v>-3.343780770597726E-3</v>
      </c>
      <c r="L85">
        <v>-2.6955712708590571E-2</v>
      </c>
      <c r="M85">
        <v>-6.4613569928704317E-2</v>
      </c>
      <c r="N85">
        <v>-0.13498224653517141</v>
      </c>
      <c r="O85">
        <v>-9.2133016945143739E-2</v>
      </c>
      <c r="P85">
        <v>-0.2063623338799703</v>
      </c>
      <c r="Q85">
        <v>-0.18164826857250371</v>
      </c>
      <c r="R85">
        <v>-0.36201779520450139</v>
      </c>
      <c r="S85">
        <v>0</v>
      </c>
      <c r="T85">
        <v>-0.11341600247167991</v>
      </c>
      <c r="U85">
        <v>-0.1178036304184735</v>
      </c>
      <c r="V85">
        <v>-0.1855551774888449</v>
      </c>
      <c r="W85">
        <v>-7.4364783234984744E-2</v>
      </c>
      <c r="X85">
        <v>-0.1697914504503579</v>
      </c>
      <c r="Y85">
        <v>-0.38674446294135079</v>
      </c>
      <c r="Z85">
        <v>-0.13093163646797479</v>
      </c>
      <c r="AA85">
        <v>-0.1290820345854804</v>
      </c>
      <c r="AB85">
        <v>-0.1663239280852625</v>
      </c>
      <c r="AC85">
        <v>-0.1397955567422525</v>
      </c>
      <c r="AD85">
        <v>-0.15715326588192749</v>
      </c>
      <c r="AE85">
        <v>-9.1828444635934231E-2</v>
      </c>
      <c r="AF85">
        <v>-0.1600988611055317</v>
      </c>
      <c r="AG85">
        <v>-0.1353383254112841</v>
      </c>
      <c r="AH85" t="s">
        <v>56</v>
      </c>
      <c r="AI85" s="1">
        <v>45352</v>
      </c>
      <c r="AJ85" t="s">
        <v>43</v>
      </c>
      <c r="AK85">
        <v>22</v>
      </c>
    </row>
    <row r="86" spans="1:37" x14ac:dyDescent="0.25">
      <c r="A86">
        <v>45372</v>
      </c>
      <c r="B86">
        <v>-3.7371992453803807E-2</v>
      </c>
      <c r="C86">
        <v>-5.1425016576956667E-2</v>
      </c>
      <c r="D86">
        <v>-0.10700991510830329</v>
      </c>
      <c r="E86">
        <v>-3.1972895507002119E-3</v>
      </c>
      <c r="F86">
        <v>-6.5991025430103212E-2</v>
      </c>
      <c r="G86">
        <v>-0.1033099273186685</v>
      </c>
      <c r="H86">
        <v>-3.2439226907104789E-2</v>
      </c>
      <c r="I86">
        <v>-0.19415916298781741</v>
      </c>
      <c r="J86">
        <v>-4.730293173002189E-3</v>
      </c>
      <c r="K86">
        <v>0</v>
      </c>
      <c r="L86">
        <v>-4.411543016920691E-2</v>
      </c>
      <c r="M86">
        <v>-6.8720574194162595E-2</v>
      </c>
      <c r="N86">
        <v>-5.8623141244825688E-3</v>
      </c>
      <c r="O86">
        <v>-8.5165786552936787E-2</v>
      </c>
      <c r="P86">
        <v>-5.6309375942996932E-2</v>
      </c>
      <c r="Q86">
        <v>-4.603769547044897E-3</v>
      </c>
      <c r="R86">
        <v>-0.25504886221804218</v>
      </c>
      <c r="S86">
        <v>-0.14270531500667499</v>
      </c>
      <c r="T86">
        <v>-2.221469315980644E-2</v>
      </c>
      <c r="U86">
        <v>-2.1522290322399721E-2</v>
      </c>
      <c r="V86">
        <v>-7.3983930563160617E-3</v>
      </c>
      <c r="W86">
        <v>-8.7858871714325739E-3</v>
      </c>
      <c r="X86">
        <v>-1.9740487384312149E-2</v>
      </c>
      <c r="Y86">
        <v>-0.1497578083803521</v>
      </c>
      <c r="Z86">
        <v>-3.2211438137586042E-2</v>
      </c>
      <c r="AA86">
        <v>-2.700713592250259E-2</v>
      </c>
      <c r="AB86">
        <v>-2.670001184795737E-2</v>
      </c>
      <c r="AC86">
        <v>-0.1132038429105607</v>
      </c>
      <c r="AD86">
        <v>-1.2118003588423239E-2</v>
      </c>
      <c r="AE86">
        <v>-3.4596242082931182E-2</v>
      </c>
      <c r="AF86">
        <v>-3.3455432266197883E-2</v>
      </c>
      <c r="AG86">
        <v>-5.4155330784574497E-2</v>
      </c>
      <c r="AH86" t="s">
        <v>56</v>
      </c>
      <c r="AI86" s="1">
        <v>45352</v>
      </c>
      <c r="AJ86" t="s">
        <v>38</v>
      </c>
      <c r="AK86">
        <v>21</v>
      </c>
    </row>
    <row r="87" spans="1:37" x14ac:dyDescent="0.25">
      <c r="A87">
        <v>45371</v>
      </c>
      <c r="B87">
        <v>-6.8699663066524794E-3</v>
      </c>
      <c r="C87">
        <v>0</v>
      </c>
      <c r="D87">
        <v>0</v>
      </c>
      <c r="E87">
        <v>-1.394634101455197E-2</v>
      </c>
      <c r="F87">
        <v>-1.4426311623278829E-3</v>
      </c>
      <c r="G87">
        <v>-3.1210080913511637E-5</v>
      </c>
      <c r="H87">
        <v>-4.0048165009905178E-2</v>
      </c>
      <c r="I87">
        <v>-1.8974187435522379E-2</v>
      </c>
      <c r="J87">
        <v>-1.849343718728297E-3</v>
      </c>
      <c r="K87">
        <v>-6.0145095434592311E-3</v>
      </c>
      <c r="L87">
        <v>-5.3474617305873329E-2</v>
      </c>
      <c r="M87">
        <v>-9.6162886825754412E-3</v>
      </c>
      <c r="N87">
        <v>-1.6655933453004E-2</v>
      </c>
      <c r="O87">
        <v>-2.1590721624140238E-3</v>
      </c>
      <c r="P87">
        <v>-4.4670196550721233E-3</v>
      </c>
      <c r="Q87">
        <v>-6.8023780972653269E-5</v>
      </c>
      <c r="R87">
        <v>-1.737341901240236E-3</v>
      </c>
      <c r="S87">
        <v>-3.7173457688709308E-4</v>
      </c>
      <c r="T87">
        <v>-1.1871351387561829E-3</v>
      </c>
      <c r="U87">
        <v>0</v>
      </c>
      <c r="V87">
        <v>-4.7299198860707448E-4</v>
      </c>
      <c r="W87">
        <v>-5.6786614406132259E-2</v>
      </c>
      <c r="X87">
        <v>-4.9658826174180746E-3</v>
      </c>
      <c r="Y87">
        <v>-1.345222189552409E-3</v>
      </c>
      <c r="Z87">
        <v>-7.0856793716751248E-3</v>
      </c>
      <c r="AA87">
        <v>-1.0516616406151339E-2</v>
      </c>
      <c r="AB87">
        <v>-2.8557305599799308E-3</v>
      </c>
      <c r="AC87">
        <v>-9.6912573340090478E-3</v>
      </c>
      <c r="AD87">
        <v>-1.58375860984818E-3</v>
      </c>
      <c r="AE87">
        <v>-1.260617256765548E-3</v>
      </c>
      <c r="AF87">
        <v>-6.1397759036467226E-3</v>
      </c>
      <c r="AG87">
        <v>-2.2895875795017381E-2</v>
      </c>
      <c r="AH87" t="s">
        <v>56</v>
      </c>
      <c r="AI87" s="1">
        <v>45352</v>
      </c>
      <c r="AJ87" t="s">
        <v>39</v>
      </c>
      <c r="AK87">
        <v>20</v>
      </c>
    </row>
    <row r="88" spans="1:37" x14ac:dyDescent="0.25">
      <c r="A88">
        <v>45370</v>
      </c>
      <c r="B88">
        <v>-0.1222250374535684</v>
      </c>
      <c r="C88">
        <v>-7.1220883812174493E-2</v>
      </c>
      <c r="D88">
        <v>-0.28358238569714522</v>
      </c>
      <c r="E88">
        <v>-0.29072546815019951</v>
      </c>
      <c r="F88">
        <v>-6.0563942252170939E-2</v>
      </c>
      <c r="G88">
        <v>-0.22208663944884921</v>
      </c>
      <c r="H88">
        <v>-8.9384286356349929E-2</v>
      </c>
      <c r="I88">
        <v>-0.1076203393291971</v>
      </c>
      <c r="J88">
        <v>-3.6683220995749583E-2</v>
      </c>
      <c r="K88">
        <v>-6.0134932323864528E-2</v>
      </c>
      <c r="L88">
        <v>-0.4812442695921888</v>
      </c>
      <c r="M88">
        <v>-2.4596220502075401E-2</v>
      </c>
      <c r="N88">
        <v>-5.5148616702265063E-2</v>
      </c>
      <c r="O88">
        <v>-5.5278306644613723E-2</v>
      </c>
      <c r="P88">
        <v>-0.22849992895492169</v>
      </c>
      <c r="Q88">
        <v>-3.4463780218773561E-2</v>
      </c>
      <c r="R88">
        <v>-8.2043398189616173E-2</v>
      </c>
      <c r="S88">
        <v>-1.514923806727367E-2</v>
      </c>
      <c r="T88">
        <v>-3.4101942936613908E-2</v>
      </c>
      <c r="U88">
        <v>-1.9080538927518459E-2</v>
      </c>
      <c r="V88">
        <v>-4.6944410538076698E-3</v>
      </c>
      <c r="W88">
        <v>-0.1943063778162174</v>
      </c>
      <c r="X88">
        <v>-9.2888974862386883E-2</v>
      </c>
      <c r="Y88">
        <v>-5.6777103345040172E-2</v>
      </c>
      <c r="Z88">
        <v>-0.18739853710567381</v>
      </c>
      <c r="AA88">
        <v>-8.4271453086559728E-2</v>
      </c>
      <c r="AB88">
        <v>-4.4198182305073448E-2</v>
      </c>
      <c r="AC88">
        <v>-0.1281884438657252</v>
      </c>
      <c r="AD88">
        <v>-7.7122260089304534E-2</v>
      </c>
      <c r="AE88">
        <v>-0.15789943110054219</v>
      </c>
      <c r="AF88">
        <v>-0.11568398231305931</v>
      </c>
      <c r="AG88">
        <v>-9.0616658097049038E-2</v>
      </c>
      <c r="AH88" t="s">
        <v>56</v>
      </c>
      <c r="AI88" s="1">
        <v>45352</v>
      </c>
      <c r="AJ88" t="s">
        <v>40</v>
      </c>
      <c r="AK88">
        <v>19</v>
      </c>
    </row>
    <row r="89" spans="1:37" x14ac:dyDescent="0.25">
      <c r="A89">
        <v>45369</v>
      </c>
      <c r="B89">
        <v>-0.69479609478023252</v>
      </c>
      <c r="C89">
        <v>-1.9450183049712819</v>
      </c>
      <c r="D89">
        <v>-0.54693489126865047</v>
      </c>
      <c r="E89">
        <v>-0.1644439316905987</v>
      </c>
      <c r="F89">
        <v>-2.6367137105762191</v>
      </c>
      <c r="G89">
        <v>-1.100151741352611</v>
      </c>
      <c r="H89">
        <v>-0.38675277943662928</v>
      </c>
      <c r="I89">
        <v>-0.69807966123295595</v>
      </c>
      <c r="J89">
        <v>-1.3020088516038719</v>
      </c>
      <c r="K89">
        <v>-9.4672142498369569E-2</v>
      </c>
      <c r="L89">
        <v>-0.15683360490012829</v>
      </c>
      <c r="M89">
        <v>-0.61179358685784058</v>
      </c>
      <c r="N89">
        <v>-3.1365540947746391</v>
      </c>
      <c r="O89">
        <v>-0.1178660162222516</v>
      </c>
      <c r="P89">
        <v>-0.86262662449064154</v>
      </c>
      <c r="Q89">
        <v>-0.53855513630402729</v>
      </c>
      <c r="R89">
        <v>-0.7260290707230721</v>
      </c>
      <c r="S89">
        <v>-0.13041833070688549</v>
      </c>
      <c r="T89">
        <v>-0.2150878715847134</v>
      </c>
      <c r="U89">
        <v>-0.71869634426973472</v>
      </c>
      <c r="V89">
        <v>-1.0083226975070101</v>
      </c>
      <c r="W89">
        <v>-1.098491000582019</v>
      </c>
      <c r="X89">
        <v>-0.35229253169843239</v>
      </c>
      <c r="Y89">
        <v>-5.3027638216799601E-2</v>
      </c>
      <c r="Z89">
        <v>-0.46832046586356513</v>
      </c>
      <c r="AA89">
        <v>-1.431198640916798</v>
      </c>
      <c r="AB89">
        <v>-0.57717202823178571</v>
      </c>
      <c r="AC89">
        <v>-0.34097011114605669</v>
      </c>
      <c r="AD89">
        <v>-1.0726353383288341</v>
      </c>
      <c r="AE89">
        <v>-0.89463318752536503</v>
      </c>
      <c r="AF89">
        <v>-0.7041596902707804</v>
      </c>
      <c r="AG89">
        <v>-0.34151530961869131</v>
      </c>
      <c r="AH89" t="s">
        <v>56</v>
      </c>
      <c r="AI89" s="1">
        <v>45352</v>
      </c>
      <c r="AJ89" t="s">
        <v>41</v>
      </c>
      <c r="AK89">
        <v>18</v>
      </c>
    </row>
    <row r="90" spans="1:37" x14ac:dyDescent="0.25">
      <c r="A90">
        <v>45366</v>
      </c>
      <c r="B90">
        <v>-7.2546852542570914E-2</v>
      </c>
      <c r="C90">
        <v>-0.15793534349967109</v>
      </c>
      <c r="D90">
        <v>-2.919818998294153E-2</v>
      </c>
      <c r="E90">
        <v>-0.14544316194745621</v>
      </c>
      <c r="F90">
        <v>-3.4480095253481592E-2</v>
      </c>
      <c r="G90">
        <v>-3.827313202308382E-3</v>
      </c>
      <c r="H90">
        <v>-0.28989909121890589</v>
      </c>
      <c r="I90">
        <v>-2.6740912822972022E-4</v>
      </c>
      <c r="J90">
        <v>-7.0640345617624056E-2</v>
      </c>
      <c r="K90">
        <v>-1.4809393468883009E-2</v>
      </c>
      <c r="L90">
        <v>-1.2191053502116991E-2</v>
      </c>
      <c r="M90">
        <v>-6.3667028996586258E-2</v>
      </c>
      <c r="N90">
        <v>-2.9246955488681219E-2</v>
      </c>
      <c r="O90">
        <v>-1.833377160827112E-2</v>
      </c>
      <c r="P90">
        <v>-0.18357834804244519</v>
      </c>
      <c r="Q90">
        <v>-4.7322853058864689E-2</v>
      </c>
      <c r="R90">
        <v>-2.6156524134278592E-3</v>
      </c>
      <c r="S90">
        <v>-0.2385841506909909</v>
      </c>
      <c r="T90">
        <v>-0.10198154184907871</v>
      </c>
      <c r="U90">
        <v>-5.1758072208428468E-3</v>
      </c>
      <c r="V90">
        <v>-0.1199667662901316</v>
      </c>
      <c r="W90">
        <v>-4.915571954348226E-3</v>
      </c>
      <c r="X90">
        <v>-3.8132691833779757E-2</v>
      </c>
      <c r="Y90">
        <v>-2.095857110598311E-2</v>
      </c>
      <c r="Z90">
        <v>-8.6014336511158487E-2</v>
      </c>
      <c r="AA90">
        <v>-4.088699809081725E-2</v>
      </c>
      <c r="AB90">
        <v>-8.1994084014976376E-2</v>
      </c>
      <c r="AC90">
        <v>-3.7180548597170827E-2</v>
      </c>
      <c r="AD90">
        <v>-0.18831008088317311</v>
      </c>
      <c r="AE90">
        <v>-7.0700182790465027E-2</v>
      </c>
      <c r="AF90">
        <v>-6.6970677648849231E-2</v>
      </c>
      <c r="AG90">
        <v>-3.9938983219752318E-2</v>
      </c>
      <c r="AH90" t="s">
        <v>57</v>
      </c>
      <c r="AI90" s="1">
        <v>45352</v>
      </c>
      <c r="AJ90" t="s">
        <v>43</v>
      </c>
      <c r="AK90">
        <v>15</v>
      </c>
    </row>
    <row r="91" spans="1:37" x14ac:dyDescent="0.25">
      <c r="A91">
        <v>45365</v>
      </c>
      <c r="B91">
        <v>-0.1509590087298513</v>
      </c>
      <c r="C91">
        <v>-0.43721276780217871</v>
      </c>
      <c r="D91">
        <v>-6.8829204008416134E-2</v>
      </c>
      <c r="E91">
        <v>-6.7988653767740395E-2</v>
      </c>
      <c r="F91">
        <v>-0.56472104937083423</v>
      </c>
      <c r="G91">
        <v>-0.26259780442613673</v>
      </c>
      <c r="H91">
        <v>-0.55300015959539128</v>
      </c>
      <c r="I91">
        <v>-0.1523315579990058</v>
      </c>
      <c r="J91">
        <v>-1.8326589042195019E-2</v>
      </c>
      <c r="K91">
        <v>-3.0794641350665241E-2</v>
      </c>
      <c r="L91">
        <v>0</v>
      </c>
      <c r="M91">
        <v>-2.3177097538878491E-2</v>
      </c>
      <c r="N91">
        <v>-0.26495689702577691</v>
      </c>
      <c r="O91">
        <v>-1.9870434511073579E-2</v>
      </c>
      <c r="P91">
        <v>-1.9268398104023171E-2</v>
      </c>
      <c r="Q91">
        <v>-0.38629952521048688</v>
      </c>
      <c r="R91">
        <v>-0.73127916274261473</v>
      </c>
      <c r="S91">
        <v>-0.2046413712698</v>
      </c>
      <c r="T91">
        <v>-0.18005755570826729</v>
      </c>
      <c r="U91">
        <v>-0.2309021437448619</v>
      </c>
      <c r="V91">
        <v>-5.0973484522787972E-2</v>
      </c>
      <c r="W91">
        <v>-7.6522652520020162E-2</v>
      </c>
      <c r="X91">
        <v>-7.6112790526229809E-2</v>
      </c>
      <c r="Y91">
        <v>-0.13809449174589439</v>
      </c>
      <c r="Z91">
        <v>-0.13501791030976121</v>
      </c>
      <c r="AA91">
        <v>-0.1232216389457552</v>
      </c>
      <c r="AB91">
        <v>-0.25931074297683337</v>
      </c>
      <c r="AC91">
        <v>-4.385892597030458E-2</v>
      </c>
      <c r="AD91">
        <v>-0.37363983015634239</v>
      </c>
      <c r="AE91">
        <v>-0.20487479535278599</v>
      </c>
      <c r="AF91">
        <v>-0.13592181703540959</v>
      </c>
      <c r="AG91">
        <v>-7.9244754587894567E-2</v>
      </c>
      <c r="AH91" t="s">
        <v>57</v>
      </c>
      <c r="AI91" s="1">
        <v>45352</v>
      </c>
      <c r="AJ91" t="s">
        <v>38</v>
      </c>
      <c r="AK91">
        <v>14</v>
      </c>
    </row>
    <row r="92" spans="1:37" x14ac:dyDescent="0.25">
      <c r="A92">
        <v>45364</v>
      </c>
      <c r="B92">
        <v>-8.1930829856360562E-3</v>
      </c>
      <c r="C92">
        <v>0</v>
      </c>
      <c r="D92">
        <v>0</v>
      </c>
      <c r="E92">
        <v>-2.539073265886908E-2</v>
      </c>
      <c r="F92">
        <v>-2.3605640649668691E-2</v>
      </c>
      <c r="G92">
        <v>0</v>
      </c>
      <c r="H92">
        <v>-6.5479301843788792E-2</v>
      </c>
      <c r="I92">
        <v>-5.3275693197534932E-2</v>
      </c>
      <c r="J92">
        <v>0</v>
      </c>
      <c r="K92">
        <v>0</v>
      </c>
      <c r="L92">
        <v>-2.703215570565674E-2</v>
      </c>
      <c r="M92">
        <v>-2.8583898194328092E-3</v>
      </c>
      <c r="N92">
        <v>-9.4722683803862735E-3</v>
      </c>
      <c r="O92">
        <v>-2.023908456135599E-2</v>
      </c>
      <c r="P92">
        <v>-9.3858257361377332E-4</v>
      </c>
      <c r="Q92">
        <v>0</v>
      </c>
      <c r="R92">
        <v>0</v>
      </c>
      <c r="S92">
        <v>-2.423908757030073E-4</v>
      </c>
      <c r="T92">
        <v>-1.9406066609308811E-2</v>
      </c>
      <c r="U92">
        <v>-3.4642774776203297E-2</v>
      </c>
      <c r="V92">
        <v>0</v>
      </c>
      <c r="W92">
        <v>0</v>
      </c>
      <c r="X92">
        <v>-1.845407413101467E-3</v>
      </c>
      <c r="Y92">
        <v>0</v>
      </c>
      <c r="Z92">
        <v>-5.3625827163051032E-3</v>
      </c>
      <c r="AA92">
        <v>-1.4851811607649069E-2</v>
      </c>
      <c r="AB92">
        <v>-1.053983101313616E-2</v>
      </c>
      <c r="AC92">
        <v>-2.7046205847694668E-3</v>
      </c>
      <c r="AD92">
        <v>-4.7722239065910279E-3</v>
      </c>
      <c r="AE92">
        <v>-3.1404599930205382E-3</v>
      </c>
      <c r="AF92">
        <v>-1.1464025036457709E-2</v>
      </c>
      <c r="AG92">
        <v>-8.4319752544933183E-3</v>
      </c>
      <c r="AH92" t="s">
        <v>57</v>
      </c>
      <c r="AI92" s="1">
        <v>45352</v>
      </c>
      <c r="AJ92" t="s">
        <v>39</v>
      </c>
      <c r="AK92">
        <v>13</v>
      </c>
    </row>
    <row r="93" spans="1:37" x14ac:dyDescent="0.25">
      <c r="A93">
        <v>45363</v>
      </c>
      <c r="B93">
        <v>-0.1000750275006913</v>
      </c>
      <c r="C93">
        <v>-1.463024709265995E-2</v>
      </c>
      <c r="D93">
        <v>-2.6403820605026881E-2</v>
      </c>
      <c r="E93">
        <v>-7.7880373543760387E-2</v>
      </c>
      <c r="F93">
        <v>-7.8721722957162052E-3</v>
      </c>
      <c r="G93">
        <v>-7.4527136369462677E-2</v>
      </c>
      <c r="H93">
        <v>-4.8079436411538976E-3</v>
      </c>
      <c r="I93">
        <v>-4.7363371121850649E-2</v>
      </c>
      <c r="J93">
        <v>-0.1388186405912005</v>
      </c>
      <c r="K93">
        <v>0</v>
      </c>
      <c r="L93">
        <v>-4.7917757082985611E-3</v>
      </c>
      <c r="M93">
        <v>-0.10722997556786459</v>
      </c>
      <c r="N93">
        <v>-5.8318641427736448E-2</v>
      </c>
      <c r="O93">
        <v>-5.5047373337237047E-2</v>
      </c>
      <c r="P93">
        <v>-3.8071184964015389E-2</v>
      </c>
      <c r="Q93">
        <v>-8.7575848360506806E-3</v>
      </c>
      <c r="R93">
        <v>-0.28538482690943479</v>
      </c>
      <c r="S93">
        <v>-0.18681968274233679</v>
      </c>
      <c r="T93">
        <v>-0.25440572716358523</v>
      </c>
      <c r="U93">
        <v>-1.7932512545629099E-2</v>
      </c>
      <c r="V93">
        <v>-2.9488088566997969E-2</v>
      </c>
      <c r="W93">
        <v>-0.14875993180440461</v>
      </c>
      <c r="X93">
        <v>-0.2469355053586394</v>
      </c>
      <c r="Y93">
        <v>-4.4135344782266092E-2</v>
      </c>
      <c r="Z93">
        <v>-0.1335053732050977</v>
      </c>
      <c r="AA93">
        <v>-4.8347465160845877E-2</v>
      </c>
      <c r="AB93">
        <v>-6.5786189697648254E-2</v>
      </c>
      <c r="AC93">
        <v>-7.7296956872434805E-2</v>
      </c>
      <c r="AD93">
        <v>-2.818562963618617E-2</v>
      </c>
      <c r="AE93">
        <v>-6.835777465796776E-2</v>
      </c>
      <c r="AF93">
        <v>-0.10101214609846169</v>
      </c>
      <c r="AG93">
        <v>-0.15693781283303129</v>
      </c>
      <c r="AH93" t="s">
        <v>57</v>
      </c>
      <c r="AI93" s="1">
        <v>45352</v>
      </c>
      <c r="AJ93" t="s">
        <v>40</v>
      </c>
      <c r="AK93">
        <v>12</v>
      </c>
    </row>
    <row r="94" spans="1:37" x14ac:dyDescent="0.25">
      <c r="A94">
        <v>45362</v>
      </c>
      <c r="B94">
        <v>-0.51432589696032838</v>
      </c>
      <c r="C94">
        <v>-0.79633622835579077</v>
      </c>
      <c r="D94">
        <v>-0.33928775256927501</v>
      </c>
      <c r="E94">
        <v>-0.74876992867008907</v>
      </c>
      <c r="F94">
        <v>-0.85951501716042</v>
      </c>
      <c r="G94">
        <v>-0.94544875216067659</v>
      </c>
      <c r="H94">
        <v>-0.17619019801027719</v>
      </c>
      <c r="I94">
        <v>-0.89253075936045623</v>
      </c>
      <c r="J94">
        <v>-1.094229766351279</v>
      </c>
      <c r="K94">
        <v>-0.40706317657320518</v>
      </c>
      <c r="L94">
        <v>-0.1416843251743764</v>
      </c>
      <c r="M94">
        <v>-0.2459181732100959</v>
      </c>
      <c r="N94">
        <v>-0.34477125566257649</v>
      </c>
      <c r="O94">
        <v>-8.9644619612866683E-2</v>
      </c>
      <c r="P94">
        <v>-0.1633079964145257</v>
      </c>
      <c r="Q94">
        <v>-0.58652265045738139</v>
      </c>
      <c r="R94">
        <v>-0.58568499530231288</v>
      </c>
      <c r="S94">
        <v>-1.0855939533345651</v>
      </c>
      <c r="T94">
        <v>-0.70530291551828994</v>
      </c>
      <c r="U94">
        <v>-0.1415284242882924</v>
      </c>
      <c r="V94">
        <v>-0.31384549335491319</v>
      </c>
      <c r="W94">
        <v>-0.6755921714835359</v>
      </c>
      <c r="X94">
        <v>-0.22838678821533639</v>
      </c>
      <c r="Y94">
        <v>-4.439198111971511E-2</v>
      </c>
      <c r="Z94">
        <v>-0.65765407891085292</v>
      </c>
      <c r="AA94">
        <v>-0.44521248741857877</v>
      </c>
      <c r="AB94">
        <v>-0.45706719334915441</v>
      </c>
      <c r="AC94">
        <v>-0.19782266728721479</v>
      </c>
      <c r="AD94">
        <v>-0.6145095035754975</v>
      </c>
      <c r="AE94">
        <v>-0.41502856847455122</v>
      </c>
      <c r="AF94">
        <v>-0.6337876798643981</v>
      </c>
      <c r="AG94">
        <v>-0.34589789255808923</v>
      </c>
      <c r="AH94" t="s">
        <v>57</v>
      </c>
      <c r="AI94" s="1">
        <v>45352</v>
      </c>
      <c r="AJ94" t="s">
        <v>41</v>
      </c>
      <c r="AK94">
        <v>11</v>
      </c>
    </row>
    <row r="95" spans="1:37" x14ac:dyDescent="0.25">
      <c r="A95">
        <v>45359</v>
      </c>
      <c r="B95">
        <v>-0.81257526134142299</v>
      </c>
      <c r="C95">
        <v>-0.14801432795392591</v>
      </c>
      <c r="D95">
        <v>-1.7482442336684209E-2</v>
      </c>
      <c r="E95">
        <v>-0.83647635198176951</v>
      </c>
      <c r="F95">
        <v>-0.25932629748311897</v>
      </c>
      <c r="G95">
        <v>-1.0865400195887529</v>
      </c>
      <c r="H95">
        <v>-0.72584104300972863</v>
      </c>
      <c r="I95">
        <v>-0.25903395104119231</v>
      </c>
      <c r="J95">
        <v>-1.2835979127716419</v>
      </c>
      <c r="K95">
        <v>-0.45145049223718708</v>
      </c>
      <c r="L95">
        <v>-9.2675614957073937E-2</v>
      </c>
      <c r="M95">
        <v>-0.32088591981698078</v>
      </c>
      <c r="N95">
        <v>-0.81048678362875948</v>
      </c>
      <c r="O95">
        <v>-0.30886670264003802</v>
      </c>
      <c r="P95">
        <v>-2.1644533486509601</v>
      </c>
      <c r="Q95">
        <v>-2.3258248595245168</v>
      </c>
      <c r="R95">
        <v>-1.367110367804742</v>
      </c>
      <c r="S95">
        <v>-1.2793177517437819</v>
      </c>
      <c r="T95">
        <v>-0.57604021680305062</v>
      </c>
      <c r="U95">
        <v>-1.6472789261762979</v>
      </c>
      <c r="V95">
        <v>-0.44928949673859991</v>
      </c>
      <c r="W95">
        <v>-0.35929201635122099</v>
      </c>
      <c r="X95">
        <v>-0.40260303222609339</v>
      </c>
      <c r="Y95">
        <v>-0.46654037559310452</v>
      </c>
      <c r="Z95">
        <v>-0.8003948769847854</v>
      </c>
      <c r="AA95">
        <v>-0.99088379754597289</v>
      </c>
      <c r="AB95">
        <v>-0.88106777657671609</v>
      </c>
      <c r="AC95">
        <v>-0.274749772268643</v>
      </c>
      <c r="AD95">
        <v>-2.1981086446236868</v>
      </c>
      <c r="AE95">
        <v>-1.072278803936602</v>
      </c>
      <c r="AF95">
        <v>-0.66824599847813626</v>
      </c>
      <c r="AG95">
        <v>-0.42996176000931829</v>
      </c>
      <c r="AH95" t="s">
        <v>58</v>
      </c>
      <c r="AI95" s="1">
        <v>45352</v>
      </c>
      <c r="AJ95" t="s">
        <v>43</v>
      </c>
      <c r="AK95">
        <v>8</v>
      </c>
    </row>
    <row r="96" spans="1:37" x14ac:dyDescent="0.25">
      <c r="A96">
        <v>45358</v>
      </c>
      <c r="B96">
        <v>-5.993918451957328E-2</v>
      </c>
      <c r="C96">
        <v>-0.13472036773394039</v>
      </c>
      <c r="D96">
        <v>0</v>
      </c>
      <c r="E96">
        <v>-4.2093541098894377E-2</v>
      </c>
      <c r="F96">
        <v>-1.3493901321530289E-2</v>
      </c>
      <c r="G96">
        <v>-3.3061996714048498E-3</v>
      </c>
      <c r="H96">
        <v>-2.7238322686852449E-2</v>
      </c>
      <c r="I96">
        <v>-0.12669047717495899</v>
      </c>
      <c r="J96">
        <v>-1.4445838062062609E-2</v>
      </c>
      <c r="K96">
        <v>-7.1703092586383266E-3</v>
      </c>
      <c r="L96">
        <v>-2.0864323008920532E-2</v>
      </c>
      <c r="M96">
        <v>0</v>
      </c>
      <c r="N96">
        <v>-9.436001777691172E-2</v>
      </c>
      <c r="O96">
        <v>-0.1111032259580826</v>
      </c>
      <c r="P96">
        <v>-0.67829361964332857</v>
      </c>
      <c r="Q96">
        <v>-0.12059691228443301</v>
      </c>
      <c r="R96">
        <v>-5.3296451194698134E-3</v>
      </c>
      <c r="S96">
        <v>-1.5219810813467811E-2</v>
      </c>
      <c r="T96">
        <v>-8.0578499542787438E-2</v>
      </c>
      <c r="U96">
        <v>-4.0195352619823321E-2</v>
      </c>
      <c r="V96">
        <v>-1.6667124268561029E-2</v>
      </c>
      <c r="W96">
        <v>-9.8931743720979751E-3</v>
      </c>
      <c r="X96">
        <v>-1.0135995236138669E-2</v>
      </c>
      <c r="Y96">
        <v>-1.195174246499024E-2</v>
      </c>
      <c r="Z96">
        <v>-2.1300465987761159E-2</v>
      </c>
      <c r="AA96">
        <v>-0.17608010873692961</v>
      </c>
      <c r="AB96">
        <v>-7.019406687610398E-2</v>
      </c>
      <c r="AC96">
        <v>-3.4094475620864541E-3</v>
      </c>
      <c r="AD96">
        <v>-0.1059603313706441</v>
      </c>
      <c r="AE96">
        <v>-1.1863469886670081E-2</v>
      </c>
      <c r="AF96">
        <v>-3.4826408011525339E-2</v>
      </c>
      <c r="AG96">
        <v>-0.16188681165871291</v>
      </c>
      <c r="AH96" t="s">
        <v>58</v>
      </c>
      <c r="AI96" s="1">
        <v>45352</v>
      </c>
      <c r="AJ96" t="s">
        <v>38</v>
      </c>
      <c r="AK96">
        <v>7</v>
      </c>
    </row>
    <row r="97" spans="1:37" x14ac:dyDescent="0.25">
      <c r="A97">
        <v>45357</v>
      </c>
      <c r="B97">
        <v>-0.38254907286562412</v>
      </c>
      <c r="C97">
        <v>-0.88645978730405195</v>
      </c>
      <c r="D97">
        <v>-4.8303516765763242E-2</v>
      </c>
      <c r="E97">
        <v>-0.52995940233588767</v>
      </c>
      <c r="F97">
        <v>-0.98698069239835118</v>
      </c>
      <c r="G97">
        <v>-0.34412180587203961</v>
      </c>
      <c r="H97">
        <v>-0.14865550730202609</v>
      </c>
      <c r="I97">
        <v>-0.1673484567571403</v>
      </c>
      <c r="J97">
        <v>-0.1311177404954057</v>
      </c>
      <c r="K97">
        <v>-0.34450130680852092</v>
      </c>
      <c r="L97">
        <v>-0.1138970265951751</v>
      </c>
      <c r="M97">
        <v>-0.2100995827729325</v>
      </c>
      <c r="N97">
        <v>-0.21537235698897059</v>
      </c>
      <c r="O97">
        <v>-0.17035604473946189</v>
      </c>
      <c r="P97">
        <v>-0.49103945401661109</v>
      </c>
      <c r="Q97">
        <v>-0.27379463058666598</v>
      </c>
      <c r="R97">
        <v>-1.272179951530243</v>
      </c>
      <c r="S97">
        <v>-0.1817541802012444</v>
      </c>
      <c r="T97">
        <v>-0.33012664379082818</v>
      </c>
      <c r="U97">
        <v>-0.1288342252276167</v>
      </c>
      <c r="V97">
        <v>-0.3885413417955994</v>
      </c>
      <c r="W97">
        <v>-0.16116229684327621</v>
      </c>
      <c r="X97">
        <v>-0.36471761417617071</v>
      </c>
      <c r="Y97">
        <v>-0.47566248440105569</v>
      </c>
      <c r="Z97">
        <v>-0.47773028037258969</v>
      </c>
      <c r="AA97">
        <v>-0.26510393333729471</v>
      </c>
      <c r="AB97">
        <v>-0.33538215089014312</v>
      </c>
      <c r="AC97">
        <v>-0.230201525860454</v>
      </c>
      <c r="AD97">
        <v>-0.28687642842634259</v>
      </c>
      <c r="AE97">
        <v>-0.43394100849230233</v>
      </c>
      <c r="AF97">
        <v>-0.36407493285722559</v>
      </c>
      <c r="AG97">
        <v>-0.35399234283932562</v>
      </c>
      <c r="AH97" t="s">
        <v>58</v>
      </c>
      <c r="AI97" s="1">
        <v>45352</v>
      </c>
      <c r="AJ97" t="s">
        <v>39</v>
      </c>
      <c r="AK97">
        <v>6</v>
      </c>
    </row>
    <row r="98" spans="1:37" x14ac:dyDescent="0.25">
      <c r="A98">
        <v>45356</v>
      </c>
      <c r="B98">
        <v>-4.069238034479921E-2</v>
      </c>
      <c r="C98">
        <v>-5.2802825686099598E-2</v>
      </c>
      <c r="D98">
        <v>-1.615026578399273E-3</v>
      </c>
      <c r="E98">
        <v>-7.7903268117356192E-2</v>
      </c>
      <c r="F98">
        <v>-0.21213926429985649</v>
      </c>
      <c r="G98">
        <v>-4.521369290063428E-3</v>
      </c>
      <c r="H98">
        <v>-0.12763327476138539</v>
      </c>
      <c r="I98">
        <v>-2.2302152286377479E-2</v>
      </c>
      <c r="J98">
        <v>-4.1742630568349674E-3</v>
      </c>
      <c r="K98">
        <v>-2.3967993901416691E-2</v>
      </c>
      <c r="L98">
        <v>-4.250317954343797E-2</v>
      </c>
      <c r="M98">
        <v>-3.10585453173177E-2</v>
      </c>
      <c r="N98">
        <v>-4.8722199463753939E-2</v>
      </c>
      <c r="O98">
        <v>-1.2092016555903661E-3</v>
      </c>
      <c r="P98">
        <v>-8.8264946898031243E-2</v>
      </c>
      <c r="Q98">
        <v>-1.3831209212109661E-3</v>
      </c>
      <c r="R98">
        <v>-1.173874281753931E-2</v>
      </c>
      <c r="S98">
        <v>-2.5870077959031929E-2</v>
      </c>
      <c r="T98">
        <v>-8.9283657923007215E-2</v>
      </c>
      <c r="U98">
        <v>0</v>
      </c>
      <c r="V98">
        <v>-5.204373569657304E-3</v>
      </c>
      <c r="W98">
        <v>-4.3514103171092278E-2</v>
      </c>
      <c r="X98">
        <v>-2.9796092453012901E-2</v>
      </c>
      <c r="Y98">
        <v>-0.10394201695541901</v>
      </c>
      <c r="Z98">
        <v>-3.9152069733484368E-2</v>
      </c>
      <c r="AA98">
        <v>-3.6662781478353668E-2</v>
      </c>
      <c r="AB98">
        <v>-4.0619741099784223E-2</v>
      </c>
      <c r="AC98">
        <v>-5.0465583427918778E-2</v>
      </c>
      <c r="AD98">
        <v>-2.6190224850473529E-3</v>
      </c>
      <c r="AE98">
        <v>-2.024369567391204E-2</v>
      </c>
      <c r="AF98">
        <v>-6.6363932538105908E-2</v>
      </c>
      <c r="AG98">
        <v>-3.3853835665977133E-2</v>
      </c>
      <c r="AH98" t="s">
        <v>58</v>
      </c>
      <c r="AI98" s="1">
        <v>45352</v>
      </c>
      <c r="AJ98" t="s">
        <v>40</v>
      </c>
      <c r="AK98">
        <v>5</v>
      </c>
    </row>
    <row r="99" spans="1:37" x14ac:dyDescent="0.25">
      <c r="A99">
        <v>45355</v>
      </c>
      <c r="B99">
        <v>-0.14061852125968929</v>
      </c>
      <c r="C99">
        <v>-0.1200332180436907</v>
      </c>
      <c r="D99">
        <v>-1.821422703113219E-2</v>
      </c>
      <c r="E99">
        <v>-0.26812517002203751</v>
      </c>
      <c r="F99">
        <v>-8.2597288376647537E-2</v>
      </c>
      <c r="G99">
        <v>-7.3944998153260708E-2</v>
      </c>
      <c r="H99">
        <v>-0.39961101892404027</v>
      </c>
      <c r="I99">
        <v>-0.1210529362581939</v>
      </c>
      <c r="J99">
        <v>-7.5783457103693941E-2</v>
      </c>
      <c r="K99">
        <v>-3.5218389337779148E-2</v>
      </c>
      <c r="L99">
        <v>-7.9152131090023791E-3</v>
      </c>
      <c r="M99">
        <v>-0.1016570559382967</v>
      </c>
      <c r="N99">
        <v>-0.26470647758368648</v>
      </c>
      <c r="O99">
        <v>-1.18046073373197E-2</v>
      </c>
      <c r="P99">
        <v>-0.20786473799001631</v>
      </c>
      <c r="Q99">
        <v>-6.7807270315739437E-2</v>
      </c>
      <c r="R99">
        <v>-0.17752717292656811</v>
      </c>
      <c r="S99">
        <v>-0.1060850856750435</v>
      </c>
      <c r="T99">
        <v>-5.0519458086585943E-2</v>
      </c>
      <c r="U99">
        <v>-1.311886794230213E-2</v>
      </c>
      <c r="V99">
        <v>-0.1162119296737902</v>
      </c>
      <c r="W99">
        <v>-4.2158866798486683E-2</v>
      </c>
      <c r="X99">
        <v>-0.15241491030549961</v>
      </c>
      <c r="Y99">
        <v>-0.15776641075644801</v>
      </c>
      <c r="Z99">
        <v>-0.16756316564851531</v>
      </c>
      <c r="AA99">
        <v>-0.160322927441539</v>
      </c>
      <c r="AB99">
        <v>-9.3688852636035713E-2</v>
      </c>
      <c r="AC99">
        <v>-8.5515139976760524E-2</v>
      </c>
      <c r="AD99">
        <v>-4.5852772461061453E-2</v>
      </c>
      <c r="AE99">
        <v>-0.23075941040404141</v>
      </c>
      <c r="AF99">
        <v>-0.1078745126278504</v>
      </c>
      <c r="AG99">
        <v>-0.1640839650934208</v>
      </c>
      <c r="AH99" t="s">
        <v>58</v>
      </c>
      <c r="AI99" s="1">
        <v>45352</v>
      </c>
      <c r="AJ99" t="s">
        <v>41</v>
      </c>
      <c r="AK99">
        <v>4</v>
      </c>
    </row>
    <row r="100" spans="1:37" x14ac:dyDescent="0.25">
      <c r="A100">
        <v>45352</v>
      </c>
      <c r="B100">
        <v>-1.9550479645442719E-2</v>
      </c>
      <c r="C100">
        <v>-0.33179002752275782</v>
      </c>
      <c r="D100">
        <v>-4.4916276412498369E-3</v>
      </c>
      <c r="E100">
        <v>-2.0780894929245029E-2</v>
      </c>
      <c r="F100">
        <v>-2.983981646481023E-2</v>
      </c>
      <c r="G100">
        <v>-1.970541774821704E-2</v>
      </c>
      <c r="H100">
        <v>-3.7856227864157731E-2</v>
      </c>
      <c r="I100">
        <v>-7.1806990147751687E-2</v>
      </c>
      <c r="J100">
        <v>-6.7092385826396901E-3</v>
      </c>
      <c r="K100">
        <v>0</v>
      </c>
      <c r="L100">
        <v>-2.6999946572431491E-2</v>
      </c>
      <c r="M100">
        <v>-4.5112460501905843E-2</v>
      </c>
      <c r="N100">
        <v>-4.5639570789615764E-3</v>
      </c>
      <c r="O100">
        <v>-3.2114103551376137E-2</v>
      </c>
      <c r="P100">
        <v>-3.596947674618544E-4</v>
      </c>
      <c r="Q100">
        <v>-3.0127214305339781E-2</v>
      </c>
      <c r="R100">
        <v>0</v>
      </c>
      <c r="S100">
        <v>-6.9385969579732884E-4</v>
      </c>
      <c r="T100">
        <v>-3.7139899122646848E-2</v>
      </c>
      <c r="U100">
        <v>-1.1784541885469509E-2</v>
      </c>
      <c r="V100">
        <v>-1.1516801905507E-3</v>
      </c>
      <c r="W100">
        <v>-4.2406011913446777E-2</v>
      </c>
      <c r="X100">
        <v>-1.169521782154567E-3</v>
      </c>
      <c r="Y100">
        <v>-1.890178805082866E-2</v>
      </c>
      <c r="Z100">
        <v>-1.7337799443559971E-2</v>
      </c>
      <c r="AA100">
        <v>-1.041234376139924E-2</v>
      </c>
      <c r="AB100">
        <v>-2.899091902693645E-2</v>
      </c>
      <c r="AC100">
        <v>-2.8775708005068169E-2</v>
      </c>
      <c r="AD100">
        <v>-2.893559884550605E-2</v>
      </c>
      <c r="AE100">
        <v>-1.4901672450999621E-2</v>
      </c>
      <c r="AF100">
        <v>-1.6987726513026231E-2</v>
      </c>
      <c r="AG100">
        <v>-2.5977914242838969E-2</v>
      </c>
      <c r="AH100" t="s">
        <v>59</v>
      </c>
      <c r="AI100" s="1">
        <v>45352</v>
      </c>
      <c r="AJ100" t="s">
        <v>43</v>
      </c>
      <c r="AK100">
        <v>1</v>
      </c>
    </row>
    <row r="101" spans="1:37" x14ac:dyDescent="0.25">
      <c r="A101">
        <v>45351</v>
      </c>
      <c r="B101">
        <v>-0.1249250747627601</v>
      </c>
      <c r="C101">
        <v>-7.2949449486929038E-2</v>
      </c>
      <c r="D101">
        <v>-0.24495655169336891</v>
      </c>
      <c r="E101">
        <v>-0.23006679148527709</v>
      </c>
      <c r="F101">
        <v>-7.1477639327908099E-2</v>
      </c>
      <c r="G101">
        <v>-0.13109210755143941</v>
      </c>
      <c r="H101">
        <v>-3.8722276181808443E-2</v>
      </c>
      <c r="I101">
        <v>-0.1114234133218838</v>
      </c>
      <c r="J101">
        <v>-0.25371297295081557</v>
      </c>
      <c r="K101">
        <v>-6.4410832817836328E-2</v>
      </c>
      <c r="L101">
        <v>-4.5462699113511487E-2</v>
      </c>
      <c r="M101">
        <v>-8.8646407167808416E-2</v>
      </c>
      <c r="N101">
        <v>-0.1097154006323679</v>
      </c>
      <c r="O101">
        <v>-0.15206012544702549</v>
      </c>
      <c r="P101">
        <v>-7.8043261474988173E-3</v>
      </c>
      <c r="Q101">
        <v>-0.23644007084114491</v>
      </c>
      <c r="R101">
        <v>-1.9188950119294359E-2</v>
      </c>
      <c r="S101">
        <v>-0.1552490357647468</v>
      </c>
      <c r="T101">
        <v>-2.1210215047302881E-2</v>
      </c>
      <c r="U101">
        <v>-3.442822136933216E-3</v>
      </c>
      <c r="V101">
        <v>-0.24646586784024779</v>
      </c>
      <c r="W101">
        <v>-0.24346794851119241</v>
      </c>
      <c r="X101">
        <v>-6.3696621467775438E-2</v>
      </c>
      <c r="Y101">
        <v>-7.7862058598219985E-2</v>
      </c>
      <c r="Z101">
        <v>-0.14824624717809981</v>
      </c>
      <c r="AA101">
        <v>-8.3796045167168015E-2</v>
      </c>
      <c r="AB101">
        <v>-0.13114163339098009</v>
      </c>
      <c r="AC101">
        <v>-9.5766003876916195E-2</v>
      </c>
      <c r="AD101">
        <v>-0.17730580431964699</v>
      </c>
      <c r="AE101">
        <v>-0.13442946279504139</v>
      </c>
      <c r="AF101">
        <v>-0.13527089031449299</v>
      </c>
      <c r="AG101">
        <v>-7.1950839498602828E-2</v>
      </c>
      <c r="AH101" t="s">
        <v>59</v>
      </c>
      <c r="AI101" s="1">
        <v>45323</v>
      </c>
      <c r="AJ101" t="s">
        <v>38</v>
      </c>
      <c r="AK101">
        <v>29</v>
      </c>
    </row>
    <row r="102" spans="1:37" x14ac:dyDescent="0.25">
      <c r="A102">
        <v>45350</v>
      </c>
      <c r="B102">
        <v>-0.13966950946913101</v>
      </c>
      <c r="C102">
        <v>-3.006363024563026E-2</v>
      </c>
      <c r="D102">
        <v>0</v>
      </c>
      <c r="E102">
        <v>-0.15132333710045021</v>
      </c>
      <c r="F102">
        <v>-0.24403957802365989</v>
      </c>
      <c r="G102">
        <v>-3.9808570815468687E-2</v>
      </c>
      <c r="H102">
        <v>-0.1497576393439955</v>
      </c>
      <c r="I102">
        <v>-3.2457788332535069E-3</v>
      </c>
      <c r="J102">
        <v>-0.97987615146767437</v>
      </c>
      <c r="K102">
        <v>-0.25508473764420031</v>
      </c>
      <c r="L102">
        <v>-2.4460041912365629E-2</v>
      </c>
      <c r="M102">
        <v>-6.2097544666133937E-2</v>
      </c>
      <c r="N102">
        <v>-0.20312833105737149</v>
      </c>
      <c r="O102">
        <v>-5.9367455252924729E-2</v>
      </c>
      <c r="P102">
        <v>-0.36956542155809269</v>
      </c>
      <c r="Q102">
        <v>-2.504583728035015E-3</v>
      </c>
      <c r="R102">
        <v>-0.36566762112326862</v>
      </c>
      <c r="S102">
        <v>-1.6295197882536361E-2</v>
      </c>
      <c r="T102">
        <v>-6.2831572898986179E-2</v>
      </c>
      <c r="U102">
        <v>-9.0420466516913239E-2</v>
      </c>
      <c r="V102">
        <v>-0.2191807154006985</v>
      </c>
      <c r="W102">
        <v>-3.8652450486834668E-2</v>
      </c>
      <c r="X102">
        <v>-8.6850166195514E-2</v>
      </c>
      <c r="Y102">
        <v>-4.4341990491068212E-2</v>
      </c>
      <c r="Z102">
        <v>-0.10001687346768361</v>
      </c>
      <c r="AA102">
        <v>-0.3314749745703291</v>
      </c>
      <c r="AB102">
        <v>-9.5650757414986257E-2</v>
      </c>
      <c r="AC102">
        <v>-3.3456286953770308E-2</v>
      </c>
      <c r="AD102">
        <v>-2.3431188224053909E-2</v>
      </c>
      <c r="AE102">
        <v>-0.13061122318849819</v>
      </c>
      <c r="AF102">
        <v>-0.122517177215112</v>
      </c>
      <c r="AG102">
        <v>-0.16557616735529521</v>
      </c>
      <c r="AH102" t="s">
        <v>59</v>
      </c>
      <c r="AI102" s="1">
        <v>45323</v>
      </c>
      <c r="AJ102" t="s">
        <v>39</v>
      </c>
      <c r="AK102">
        <v>28</v>
      </c>
    </row>
    <row r="103" spans="1:37" x14ac:dyDescent="0.25">
      <c r="A103">
        <v>45349</v>
      </c>
      <c r="B103">
        <v>-2.1460882738465199E-2</v>
      </c>
      <c r="C103">
        <v>-5.5332550960823679E-2</v>
      </c>
      <c r="D103">
        <v>0</v>
      </c>
      <c r="E103">
        <v>-4.9063526675437218E-3</v>
      </c>
      <c r="F103">
        <v>-5.5082530991130442E-4</v>
      </c>
      <c r="G103">
        <v>-0.13506123302935649</v>
      </c>
      <c r="H103">
        <v>-0.1172455897494888</v>
      </c>
      <c r="I103">
        <v>-3.003557503493701E-2</v>
      </c>
      <c r="J103">
        <v>-4.3776827711968357E-2</v>
      </c>
      <c r="K103">
        <v>-3.1605730616196613E-2</v>
      </c>
      <c r="L103">
        <v>-2.112621689942383E-2</v>
      </c>
      <c r="M103">
        <v>0</v>
      </c>
      <c r="N103">
        <v>-1.1576143220244639E-3</v>
      </c>
      <c r="O103">
        <v>-1.2459680818840149E-4</v>
      </c>
      <c r="P103">
        <v>-6.3010891294823712E-3</v>
      </c>
      <c r="Q103">
        <v>-5.7056939835104046E-3</v>
      </c>
      <c r="R103">
        <v>0</v>
      </c>
      <c r="S103">
        <v>-1.3119618764645151E-2</v>
      </c>
      <c r="T103">
        <v>-6.5616523768069146E-2</v>
      </c>
      <c r="U103">
        <v>-2.1092614147153639E-2</v>
      </c>
      <c r="V103">
        <v>-4.096134209509739E-3</v>
      </c>
      <c r="W103">
        <v>-1.0910084738774419E-3</v>
      </c>
      <c r="X103">
        <v>-2.0956605957827341E-2</v>
      </c>
      <c r="Y103">
        <v>0</v>
      </c>
      <c r="Z103">
        <v>-3.1457152234012513E-2</v>
      </c>
      <c r="AA103">
        <v>-1.3374250779788131E-2</v>
      </c>
      <c r="AB103">
        <v>-2.3549525858589809E-2</v>
      </c>
      <c r="AC103">
        <v>-9.3148412092571204E-4</v>
      </c>
      <c r="AD103">
        <v>-6.0211445050409908E-3</v>
      </c>
      <c r="AE103">
        <v>-1.9627109690506329E-2</v>
      </c>
      <c r="AF103">
        <v>-1.5904419312780249E-2</v>
      </c>
      <c r="AG103">
        <v>-3.8119623249262012E-2</v>
      </c>
      <c r="AH103" t="s">
        <v>59</v>
      </c>
      <c r="AI103" s="1">
        <v>45323</v>
      </c>
      <c r="AJ103" t="s">
        <v>40</v>
      </c>
      <c r="AK103">
        <v>27</v>
      </c>
    </row>
    <row r="104" spans="1:37" x14ac:dyDescent="0.25">
      <c r="A104">
        <v>45348</v>
      </c>
      <c r="B104">
        <v>-2.0162496418754349E-2</v>
      </c>
      <c r="C104">
        <v>-1.8543586487606019E-2</v>
      </c>
      <c r="D104">
        <v>-0.18561151047251909</v>
      </c>
      <c r="E104">
        <v>-3.6895178587667617E-2</v>
      </c>
      <c r="F104">
        <v>-6.136599719693118E-4</v>
      </c>
      <c r="G104">
        <v>0</v>
      </c>
      <c r="H104">
        <v>-4.4187064526648272E-2</v>
      </c>
      <c r="I104">
        <v>-1.427585304338555E-2</v>
      </c>
      <c r="J104">
        <v>0</v>
      </c>
      <c r="K104">
        <v>0</v>
      </c>
      <c r="L104">
        <v>-3.1928939671471333E-2</v>
      </c>
      <c r="M104">
        <v>-1.9191866728756021E-3</v>
      </c>
      <c r="N104">
        <v>-1.0054148366728331E-2</v>
      </c>
      <c r="O104">
        <v>-2.4538547434472271E-3</v>
      </c>
      <c r="P104">
        <v>0</v>
      </c>
      <c r="Q104">
        <v>-2.40514554736624E-2</v>
      </c>
      <c r="R104">
        <v>0</v>
      </c>
      <c r="S104">
        <v>-3.760830772372973E-3</v>
      </c>
      <c r="T104">
        <v>-7.8039315708659129E-2</v>
      </c>
      <c r="U104">
        <v>0</v>
      </c>
      <c r="V104">
        <v>-3.1014763658334641E-2</v>
      </c>
      <c r="W104">
        <v>-0.1131182161415492</v>
      </c>
      <c r="X104">
        <v>-2.8459565847522642E-2</v>
      </c>
      <c r="Y104">
        <v>-1.15107669262394E-2</v>
      </c>
      <c r="Z104">
        <v>-2.0511031065570381E-2</v>
      </c>
      <c r="AA104">
        <v>-3.1683499175182992E-3</v>
      </c>
      <c r="AB104">
        <v>-3.5970244608661502E-2</v>
      </c>
      <c r="AC104">
        <v>-2.640677601639568E-2</v>
      </c>
      <c r="AD104">
        <v>-1.3739251401172881E-2</v>
      </c>
      <c r="AE104">
        <v>-6.9701795266107871E-3</v>
      </c>
      <c r="AF104">
        <v>-1.223261317487275E-2</v>
      </c>
      <c r="AG104">
        <v>-6.338066584778905E-2</v>
      </c>
      <c r="AH104" t="s">
        <v>59</v>
      </c>
      <c r="AI104" s="1">
        <v>45323</v>
      </c>
      <c r="AJ104" t="s">
        <v>41</v>
      </c>
      <c r="AK104">
        <v>26</v>
      </c>
    </row>
    <row r="105" spans="1:37" x14ac:dyDescent="0.25">
      <c r="A105">
        <v>45345</v>
      </c>
      <c r="B105">
        <v>-1.698247801119354</v>
      </c>
      <c r="C105">
        <v>-1.795452095869106</v>
      </c>
      <c r="D105">
        <v>-0.50729625903994524</v>
      </c>
      <c r="E105">
        <v>-2.5777179132476631</v>
      </c>
      <c r="F105">
        <v>-3.106559974447956</v>
      </c>
      <c r="G105">
        <v>-1.2957128181288511</v>
      </c>
      <c r="H105">
        <v>-0.30248673374216162</v>
      </c>
      <c r="I105">
        <v>-2.4720186025668451</v>
      </c>
      <c r="J105">
        <v>-1.66637801813681</v>
      </c>
      <c r="K105">
        <v>-1.322970856213544</v>
      </c>
      <c r="L105">
        <v>-1.5343515349167089</v>
      </c>
      <c r="M105">
        <v>-1.325027922769799</v>
      </c>
      <c r="N105">
        <v>-1.7230299539943481</v>
      </c>
      <c r="O105">
        <v>-1.0725817772712209</v>
      </c>
      <c r="P105">
        <v>-1.0229639671517921</v>
      </c>
      <c r="Q105">
        <v>-1.6612452753618501</v>
      </c>
      <c r="R105">
        <v>-1.213270107236436</v>
      </c>
      <c r="S105">
        <v>-1.3387368221372939</v>
      </c>
      <c r="T105">
        <v>-1.373472786088084</v>
      </c>
      <c r="U105">
        <v>-0.55389539532192522</v>
      </c>
      <c r="V105">
        <v>-1.9005027379346751</v>
      </c>
      <c r="W105">
        <v>-1.6332920646244209</v>
      </c>
      <c r="X105">
        <v>-2.0116222960538819</v>
      </c>
      <c r="Y105">
        <v>-1.7283476578301069</v>
      </c>
      <c r="Z105">
        <v>-1.95244537989381</v>
      </c>
      <c r="AA105">
        <v>-1.5795752028725221</v>
      </c>
      <c r="AB105">
        <v>-1.4858707683379171</v>
      </c>
      <c r="AC105">
        <v>-1.356764881259934</v>
      </c>
      <c r="AD105">
        <v>-1.6921745439708711</v>
      </c>
      <c r="AE105">
        <v>-1.9898470132878601</v>
      </c>
      <c r="AF105">
        <v>-1.748786028114349</v>
      </c>
      <c r="AG105">
        <v>-1.2957596981525119</v>
      </c>
      <c r="AH105" t="s">
        <v>60</v>
      </c>
      <c r="AI105" s="1">
        <v>45323</v>
      </c>
      <c r="AJ105" t="s">
        <v>43</v>
      </c>
      <c r="AK105">
        <v>23</v>
      </c>
    </row>
    <row r="106" spans="1:37" x14ac:dyDescent="0.25">
      <c r="A106">
        <v>45344</v>
      </c>
      <c r="B106">
        <v>-0.12094455677256</v>
      </c>
      <c r="C106">
        <v>-0.2414313940402299</v>
      </c>
      <c r="D106">
        <v>-0.12748773733065019</v>
      </c>
      <c r="E106">
        <v>-0.15854859098846061</v>
      </c>
      <c r="F106">
        <v>-0.1998660462171247</v>
      </c>
      <c r="G106">
        <v>-0.25277358989291809</v>
      </c>
      <c r="H106">
        <v>-0.1637930543089447</v>
      </c>
      <c r="I106">
        <v>-0.1516916838875734</v>
      </c>
      <c r="J106">
        <v>-2.75505629882669E-2</v>
      </c>
      <c r="K106">
        <v>-1.0385857443686291E-3</v>
      </c>
      <c r="L106">
        <v>-3.4759456367712889E-2</v>
      </c>
      <c r="M106">
        <v>-0.12007050292339309</v>
      </c>
      <c r="N106">
        <v>-0.14470348246434919</v>
      </c>
      <c r="O106">
        <v>-1.936766627313085E-2</v>
      </c>
      <c r="P106">
        <v>-0.20019984566796131</v>
      </c>
      <c r="Q106">
        <v>-0.123550265512769</v>
      </c>
      <c r="R106">
        <v>-0.10437639051782199</v>
      </c>
      <c r="S106">
        <v>-0.15176056975971791</v>
      </c>
      <c r="T106">
        <v>-5.095060030366072E-2</v>
      </c>
      <c r="U106">
        <v>-3.4334669271575131E-3</v>
      </c>
      <c r="V106">
        <v>-1.3708609495093661E-2</v>
      </c>
      <c r="W106">
        <v>-0.15864662081485609</v>
      </c>
      <c r="X106">
        <v>-1.9735214465905721E-2</v>
      </c>
      <c r="Y106">
        <v>-0.57595878644831078</v>
      </c>
      <c r="Z106">
        <v>-0.13147452470942589</v>
      </c>
      <c r="AA106">
        <v>-0.1044098416903633</v>
      </c>
      <c r="AB106">
        <v>-8.4687112950914231E-2</v>
      </c>
      <c r="AC106">
        <v>-0.233438649651352</v>
      </c>
      <c r="AD106">
        <v>-0.32694047752640931</v>
      </c>
      <c r="AE106">
        <v>-0.18782325986721299</v>
      </c>
      <c r="AF106">
        <v>-0.1159679309929398</v>
      </c>
      <c r="AG106">
        <v>-3.6145433506696967E-2</v>
      </c>
      <c r="AH106" t="s">
        <v>60</v>
      </c>
      <c r="AI106" s="1">
        <v>45323</v>
      </c>
      <c r="AJ106" t="s">
        <v>38</v>
      </c>
      <c r="AK106">
        <v>22</v>
      </c>
    </row>
    <row r="107" spans="1:37" x14ac:dyDescent="0.25">
      <c r="A107">
        <v>45343</v>
      </c>
      <c r="B107">
        <v>-7.7794073436521102E-2</v>
      </c>
      <c r="C107">
        <v>-0.12425218476027219</v>
      </c>
      <c r="D107">
        <v>-0.13084628875196699</v>
      </c>
      <c r="E107">
        <v>-0.12052984608260239</v>
      </c>
      <c r="F107">
        <v>-5.4725132547317777E-2</v>
      </c>
      <c r="G107">
        <v>-6.0015468976889572E-2</v>
      </c>
      <c r="H107">
        <v>-6.8640875497901779E-2</v>
      </c>
      <c r="I107">
        <v>-1.9135070207696031E-2</v>
      </c>
      <c r="J107">
        <v>-7.2786278685199823E-2</v>
      </c>
      <c r="K107">
        <v>-2.3871580199282369E-3</v>
      </c>
      <c r="L107">
        <v>-7.1160702929563946E-2</v>
      </c>
      <c r="M107">
        <v>-9.9902600570013864E-2</v>
      </c>
      <c r="N107">
        <v>-8.1120907225530701E-3</v>
      </c>
      <c r="O107">
        <v>-0.241941143953296</v>
      </c>
      <c r="P107">
        <v>-1.160525014756824E-2</v>
      </c>
      <c r="Q107">
        <v>-2.8043806836240029E-3</v>
      </c>
      <c r="R107">
        <v>-3.165590541703947E-2</v>
      </c>
      <c r="S107">
        <v>-0.25128299758658629</v>
      </c>
      <c r="T107">
        <v>-2.6832806444437609E-2</v>
      </c>
      <c r="U107">
        <v>-0.17305652319805259</v>
      </c>
      <c r="V107">
        <v>-0.2081234669006197</v>
      </c>
      <c r="W107">
        <v>-1.4478757197907059E-3</v>
      </c>
      <c r="X107">
        <v>-0.21289969542808659</v>
      </c>
      <c r="Y107">
        <v>-8.7655919582946672E-3</v>
      </c>
      <c r="Z107">
        <v>-0.1218757352218891</v>
      </c>
      <c r="AA107">
        <v>-2.328247326814941E-2</v>
      </c>
      <c r="AB107">
        <v>-6.8255587031658627E-2</v>
      </c>
      <c r="AC107">
        <v>-6.6096333160687387E-2</v>
      </c>
      <c r="AD107">
        <v>-0.18532441322325149</v>
      </c>
      <c r="AE107">
        <v>-0.1023628855840409</v>
      </c>
      <c r="AF107">
        <v>-5.9467337285997998E-2</v>
      </c>
      <c r="AG107">
        <v>-6.0935315029362502E-2</v>
      </c>
      <c r="AH107" t="s">
        <v>60</v>
      </c>
      <c r="AI107" s="1">
        <v>45323</v>
      </c>
      <c r="AJ107" t="s">
        <v>39</v>
      </c>
      <c r="AK107">
        <v>21</v>
      </c>
    </row>
    <row r="108" spans="1:37" x14ac:dyDescent="0.25">
      <c r="A108">
        <v>45342</v>
      </c>
      <c r="B108">
        <v>-9.1923560674755156E-2</v>
      </c>
      <c r="C108">
        <v>-4.678118408628424E-2</v>
      </c>
      <c r="D108">
        <v>-0.39743634972856662</v>
      </c>
      <c r="E108">
        <v>-0.15047266478668439</v>
      </c>
      <c r="F108">
        <v>-5.0188480769878273E-2</v>
      </c>
      <c r="G108">
        <v>-7.8480671492955442E-2</v>
      </c>
      <c r="H108">
        <v>-9.6371270278056725E-2</v>
      </c>
      <c r="I108">
        <v>-0.21540459484848051</v>
      </c>
      <c r="J108">
        <v>-0.1821626987370995</v>
      </c>
      <c r="K108">
        <v>-3.3000525769177318E-3</v>
      </c>
      <c r="L108">
        <v>-0.32801829843944619</v>
      </c>
      <c r="M108">
        <v>-2.25259007186389E-2</v>
      </c>
      <c r="N108">
        <v>-2.4715922651614271E-2</v>
      </c>
      <c r="O108">
        <v>-0.23946283929961709</v>
      </c>
      <c r="P108">
        <v>-2.8622485448672592E-2</v>
      </c>
      <c r="Q108">
        <v>-5.7535274156623538E-2</v>
      </c>
      <c r="R108">
        <v>-2.409130819935331E-2</v>
      </c>
      <c r="S108">
        <v>-1.218991056170581E-2</v>
      </c>
      <c r="T108">
        <v>-0.2031146676997192</v>
      </c>
      <c r="U108">
        <v>-0.26795800635090872</v>
      </c>
      <c r="V108">
        <v>-0.1224680958314155</v>
      </c>
      <c r="W108">
        <v>-2.0762057366995879E-2</v>
      </c>
      <c r="X108">
        <v>-3.5490360119006838E-2</v>
      </c>
      <c r="Y108">
        <v>-9.4883168603033807E-3</v>
      </c>
      <c r="Z108">
        <v>-7.8080675871214617E-2</v>
      </c>
      <c r="AA108">
        <v>-7.7434799035329321E-2</v>
      </c>
      <c r="AB108">
        <v>-0.1323799527443924</v>
      </c>
      <c r="AC108">
        <v>-8.8837822597478036E-2</v>
      </c>
      <c r="AD108">
        <v>-0.164924935377703</v>
      </c>
      <c r="AE108">
        <v>-0.1160717376634318</v>
      </c>
      <c r="AF108">
        <v>-9.5471134624251427E-2</v>
      </c>
      <c r="AG108">
        <v>-4.2290112460573827E-2</v>
      </c>
      <c r="AH108" t="s">
        <v>60</v>
      </c>
      <c r="AI108" s="1">
        <v>45323</v>
      </c>
      <c r="AJ108" t="s">
        <v>40</v>
      </c>
      <c r="AK108">
        <v>20</v>
      </c>
    </row>
    <row r="109" spans="1:37" x14ac:dyDescent="0.25">
      <c r="A109">
        <v>45341</v>
      </c>
      <c r="B109">
        <v>-7.4807204786267123E-2</v>
      </c>
      <c r="C109">
        <v>-8.2643601821873525E-2</v>
      </c>
      <c r="D109">
        <v>-0.1733130251284796</v>
      </c>
      <c r="E109">
        <v>-0.12597310417509269</v>
      </c>
      <c r="F109">
        <v>-1.8649325518442741E-2</v>
      </c>
      <c r="G109">
        <v>-3.045076904858177E-2</v>
      </c>
      <c r="H109">
        <v>-6.0679209196464162E-2</v>
      </c>
      <c r="I109">
        <v>-0.18061974848596729</v>
      </c>
      <c r="J109">
        <v>-1.31109951535818E-2</v>
      </c>
      <c r="K109">
        <v>-0.1415119140058006</v>
      </c>
      <c r="L109">
        <v>-0.29741926220898401</v>
      </c>
      <c r="M109">
        <v>-3.9317008977256401E-2</v>
      </c>
      <c r="N109">
        <v>-7.2425916129764095E-2</v>
      </c>
      <c r="O109">
        <v>-1.9997191769991679E-2</v>
      </c>
      <c r="P109">
        <v>-0.16568062262090169</v>
      </c>
      <c r="Q109">
        <v>-1.963026981450711E-2</v>
      </c>
      <c r="R109">
        <v>-4.6577171052519127E-3</v>
      </c>
      <c r="S109">
        <v>-1.77167467744631E-2</v>
      </c>
      <c r="T109">
        <v>-3.6611328651916228E-2</v>
      </c>
      <c r="U109">
        <v>-8.4155564183591627E-3</v>
      </c>
      <c r="V109">
        <v>-9.4113209877884199E-2</v>
      </c>
      <c r="W109">
        <v>-7.2811725715345471E-2</v>
      </c>
      <c r="X109">
        <v>-6.3245903437464723E-2</v>
      </c>
      <c r="Y109">
        <v>-6.8992783891861954E-3</v>
      </c>
      <c r="Z109">
        <v>-8.3204619988632531E-2</v>
      </c>
      <c r="AA109">
        <v>-9.7861976676397497E-2</v>
      </c>
      <c r="AB109">
        <v>-3.9886580562545987E-2</v>
      </c>
      <c r="AC109">
        <v>-8.518063545436419E-2</v>
      </c>
      <c r="AD109">
        <v>-1.989041669667186E-2</v>
      </c>
      <c r="AE109">
        <v>-6.2063455697883088E-2</v>
      </c>
      <c r="AF109">
        <v>-7.3796991813129098E-2</v>
      </c>
      <c r="AG109">
        <v>-8.0672306974155561E-2</v>
      </c>
      <c r="AH109" t="s">
        <v>60</v>
      </c>
      <c r="AI109" s="1">
        <v>45323</v>
      </c>
      <c r="AJ109" t="s">
        <v>41</v>
      </c>
      <c r="AK109">
        <v>19</v>
      </c>
    </row>
    <row r="110" spans="1:37" x14ac:dyDescent="0.25">
      <c r="A110">
        <v>45338</v>
      </c>
      <c r="B110">
        <v>-6.5000143921303322E-2</v>
      </c>
      <c r="C110">
        <v>-0.19734435783691531</v>
      </c>
      <c r="D110">
        <v>-3.3313457142137418E-3</v>
      </c>
      <c r="E110">
        <v>-3.2818685011955243E-2</v>
      </c>
      <c r="F110">
        <v>-0.1345277215960754</v>
      </c>
      <c r="G110">
        <v>-4.1082535382565469E-2</v>
      </c>
      <c r="H110">
        <v>-4.4555684188535196E-3</v>
      </c>
      <c r="I110">
        <v>-2.6462819477977729E-2</v>
      </c>
      <c r="J110">
        <v>-4.438807187037544E-2</v>
      </c>
      <c r="K110">
        <v>-1.764580188450084E-2</v>
      </c>
      <c r="L110">
        <v>-9.4483714002472421E-2</v>
      </c>
      <c r="M110">
        <v>-2.11409955148174E-2</v>
      </c>
      <c r="N110">
        <v>-7.2106162531862562E-3</v>
      </c>
      <c r="O110">
        <v>0</v>
      </c>
      <c r="P110">
        <v>-0.14983642467933939</v>
      </c>
      <c r="Q110">
        <v>-6.7053775429608886E-2</v>
      </c>
      <c r="R110">
        <v>-1.280053356150753</v>
      </c>
      <c r="S110">
        <v>-8.7550605184238725E-2</v>
      </c>
      <c r="T110">
        <v>-0.27117638295037949</v>
      </c>
      <c r="U110">
        <v>-4.5987260509359994E-3</v>
      </c>
      <c r="V110">
        <v>-8.7252272260247999E-3</v>
      </c>
      <c r="W110">
        <v>-0.1994671889388854</v>
      </c>
      <c r="X110">
        <v>-7.943789695340675E-2</v>
      </c>
      <c r="Y110">
        <v>-1.7177533729752351E-2</v>
      </c>
      <c r="Z110">
        <v>-9.0449041064069202E-2</v>
      </c>
      <c r="AA110">
        <v>-3.3580132357538518E-2</v>
      </c>
      <c r="AB110">
        <v>-6.7877410585091544E-2</v>
      </c>
      <c r="AC110">
        <v>-2.8483210981830261E-2</v>
      </c>
      <c r="AD110">
        <v>-2.7677201584294091E-2</v>
      </c>
      <c r="AE110">
        <v>-0.11056591480382801</v>
      </c>
      <c r="AF110">
        <v>-6.1099192650205081E-2</v>
      </c>
      <c r="AG110">
        <v>-3.5460138176104862E-2</v>
      </c>
      <c r="AH110" t="s">
        <v>61</v>
      </c>
      <c r="AI110" s="1">
        <v>45323</v>
      </c>
      <c r="AJ110" t="s">
        <v>43</v>
      </c>
      <c r="AK110">
        <v>16</v>
      </c>
    </row>
    <row r="111" spans="1:37" x14ac:dyDescent="0.25">
      <c r="A111">
        <v>45337</v>
      </c>
      <c r="B111">
        <v>-7.8458632239910078E-2</v>
      </c>
      <c r="C111">
        <v>-4.8393303365406842E-2</v>
      </c>
      <c r="D111">
        <v>-8.6886885612428993E-2</v>
      </c>
      <c r="E111">
        <v>-7.5539535210718448E-2</v>
      </c>
      <c r="F111">
        <v>-0.21856731630101031</v>
      </c>
      <c r="G111">
        <v>-6.4559782342816813E-2</v>
      </c>
      <c r="H111">
        <v>-0.12757996820968001</v>
      </c>
      <c r="I111">
        <v>-0.17847314117394539</v>
      </c>
      <c r="J111">
        <v>-0.12874659664318089</v>
      </c>
      <c r="K111">
        <v>-2.379374075522649E-3</v>
      </c>
      <c r="L111">
        <v>-0.39251793959997849</v>
      </c>
      <c r="M111">
        <v>-1.294157078663217E-2</v>
      </c>
      <c r="N111">
        <v>-0.18509902059569211</v>
      </c>
      <c r="O111">
        <v>-0.1902758420447721</v>
      </c>
      <c r="P111">
        <v>-4.3264497400119901E-2</v>
      </c>
      <c r="Q111">
        <v>-9.3375866309095945E-2</v>
      </c>
      <c r="R111">
        <v>-3.4825205784798779E-3</v>
      </c>
      <c r="S111">
        <v>-1.543291319529002E-2</v>
      </c>
      <c r="T111">
        <v>-1.645156875017019E-2</v>
      </c>
      <c r="U111">
        <v>0</v>
      </c>
      <c r="V111">
        <v>-0.24423054440562969</v>
      </c>
      <c r="W111">
        <v>-4.0999677169399458E-2</v>
      </c>
      <c r="X111">
        <v>-1.6864964791905929E-2</v>
      </c>
      <c r="Y111">
        <v>-1.1780235834631839E-2</v>
      </c>
      <c r="Z111">
        <v>-4.7522370175998148E-2</v>
      </c>
      <c r="AA111">
        <v>-9.8915492612077716E-2</v>
      </c>
      <c r="AB111">
        <v>-0.122652884477433</v>
      </c>
      <c r="AC111">
        <v>-6.4060848299184611E-2</v>
      </c>
      <c r="AD111">
        <v>-0.16127425630945019</v>
      </c>
      <c r="AE111">
        <v>-9.1123070156587188E-2</v>
      </c>
      <c r="AF111">
        <v>-6.5943259683575228E-2</v>
      </c>
      <c r="AG111">
        <v>-6.3523667935900752E-2</v>
      </c>
      <c r="AH111" t="s">
        <v>61</v>
      </c>
      <c r="AI111" s="1">
        <v>45323</v>
      </c>
      <c r="AJ111" t="s">
        <v>38</v>
      </c>
      <c r="AK111">
        <v>15</v>
      </c>
    </row>
    <row r="112" spans="1:37" x14ac:dyDescent="0.25">
      <c r="A112">
        <v>45329</v>
      </c>
      <c r="B112">
        <v>-5.0807588145332518E-2</v>
      </c>
      <c r="C112">
        <v>-8.7680099608173453E-2</v>
      </c>
      <c r="D112">
        <v>-9.0312898442825615E-4</v>
      </c>
      <c r="E112">
        <v>-6.5048435199429572E-2</v>
      </c>
      <c r="F112">
        <v>-1.3567385667666869E-2</v>
      </c>
      <c r="G112">
        <v>-5.1885538922529367E-2</v>
      </c>
      <c r="H112">
        <v>-0.19724036569947789</v>
      </c>
      <c r="I112">
        <v>-6.6115462460871058E-3</v>
      </c>
      <c r="J112">
        <v>-1.6160816858838491E-2</v>
      </c>
      <c r="K112">
        <v>0</v>
      </c>
      <c r="L112">
        <v>-3.3955844592013208E-2</v>
      </c>
      <c r="M112">
        <v>-4.4835261132931976E-3</v>
      </c>
      <c r="N112">
        <v>-5.0635215859820809E-2</v>
      </c>
      <c r="O112">
        <v>0</v>
      </c>
      <c r="P112">
        <v>-2.168909665291174E-2</v>
      </c>
      <c r="Q112">
        <v>-2.2345020821342161E-2</v>
      </c>
      <c r="R112">
        <v>0</v>
      </c>
      <c r="S112">
        <v>-8.0020195816269624E-2</v>
      </c>
      <c r="T112">
        <v>-3.7012444723294791E-2</v>
      </c>
      <c r="U112">
        <v>-6.9402719135185892E-2</v>
      </c>
      <c r="V112">
        <v>-9.2274840735121114E-2</v>
      </c>
      <c r="W112">
        <v>-3.6627997182942587E-2</v>
      </c>
      <c r="X112">
        <v>-6.0253460242069477E-2</v>
      </c>
      <c r="Y112">
        <v>-7.0587171817806438E-2</v>
      </c>
      <c r="Z112">
        <v>-6.3162294615707756E-2</v>
      </c>
      <c r="AA112">
        <v>-3.7229124481827088E-2</v>
      </c>
      <c r="AB112">
        <v>-5.3519947796922762E-2</v>
      </c>
      <c r="AC112">
        <v>-2.4247216676966749E-2</v>
      </c>
      <c r="AD112">
        <v>-1.7306085220841039E-2</v>
      </c>
      <c r="AE112">
        <v>-5.2531770522610252E-2</v>
      </c>
      <c r="AF112">
        <v>-5.4777460837760951E-2</v>
      </c>
      <c r="AG112">
        <v>-4.5545484343399577E-2</v>
      </c>
      <c r="AH112" t="s">
        <v>62</v>
      </c>
      <c r="AI112" s="1">
        <v>45323</v>
      </c>
      <c r="AJ112" t="s">
        <v>39</v>
      </c>
      <c r="AK112">
        <v>7</v>
      </c>
    </row>
    <row r="113" spans="1:37" x14ac:dyDescent="0.25">
      <c r="A113">
        <v>45328</v>
      </c>
      <c r="B113">
        <v>-4.5447293532225243E-2</v>
      </c>
      <c r="C113">
        <v>-0.1494209538301661</v>
      </c>
      <c r="D113">
        <v>-3.6585562753327382E-2</v>
      </c>
      <c r="E113">
        <v>-7.7948390401680195E-2</v>
      </c>
      <c r="F113">
        <v>-5.5302072887761927E-2</v>
      </c>
      <c r="G113">
        <v>-9.2370582660453587E-2</v>
      </c>
      <c r="H113">
        <v>-0.15779546423123719</v>
      </c>
      <c r="I113">
        <v>-1.5922330894511409E-3</v>
      </c>
      <c r="J113">
        <v>0</v>
      </c>
      <c r="K113">
        <v>-8.0097432296567569E-3</v>
      </c>
      <c r="L113">
        <v>-4.5760047733808637E-2</v>
      </c>
      <c r="M113">
        <v>-1.35551385241439E-2</v>
      </c>
      <c r="N113">
        <v>-4.434004631496137E-2</v>
      </c>
      <c r="O113">
        <v>-4.3908667203191839E-3</v>
      </c>
      <c r="P113">
        <v>-2.0800072152102729E-2</v>
      </c>
      <c r="Q113">
        <v>-7.8888903340725375E-2</v>
      </c>
      <c r="R113">
        <v>-4.8155972313839737E-2</v>
      </c>
      <c r="S113">
        <v>-8.7919258350415384E-3</v>
      </c>
      <c r="T113">
        <v>-0.1058281033623114</v>
      </c>
      <c r="U113">
        <v>-1.5409897905938801E-3</v>
      </c>
      <c r="V113">
        <v>-9.2236030075192553E-4</v>
      </c>
      <c r="W113">
        <v>-2.2744116003451591E-3</v>
      </c>
      <c r="X113">
        <v>-3.7668493567504971E-2</v>
      </c>
      <c r="Y113">
        <v>-3.256459886931714E-3</v>
      </c>
      <c r="Z113">
        <v>-5.9699243291262243E-2</v>
      </c>
      <c r="AA113">
        <v>-1.6355069952693198E-2</v>
      </c>
      <c r="AB113">
        <v>-6.2363368883325387E-2</v>
      </c>
      <c r="AC113">
        <v>-1.7955882850956971E-2</v>
      </c>
      <c r="AD113">
        <v>-3.1643261799310603E-2</v>
      </c>
      <c r="AE113">
        <v>-5.5841921420312982E-2</v>
      </c>
      <c r="AF113">
        <v>-4.218176603557007E-2</v>
      </c>
      <c r="AG113">
        <v>-4.0199609279370663E-2</v>
      </c>
      <c r="AH113" t="s">
        <v>62</v>
      </c>
      <c r="AI113" s="1">
        <v>45323</v>
      </c>
      <c r="AJ113" t="s">
        <v>40</v>
      </c>
      <c r="AK113">
        <v>6</v>
      </c>
    </row>
    <row r="114" spans="1:37" x14ac:dyDescent="0.25">
      <c r="A114">
        <v>45327</v>
      </c>
      <c r="B114">
        <v>-0.21899259432604859</v>
      </c>
      <c r="C114">
        <v>-1.9332018493481901E-2</v>
      </c>
      <c r="D114">
        <v>-1.462074941709101E-2</v>
      </c>
      <c r="E114">
        <v>-0.36614895381536661</v>
      </c>
      <c r="F114">
        <v>-0.1236387635416252</v>
      </c>
      <c r="G114">
        <v>-2.8898024272209399E-2</v>
      </c>
      <c r="H114">
        <v>-9.34103605841278E-2</v>
      </c>
      <c r="I114">
        <v>-0.14981375395631399</v>
      </c>
      <c r="J114">
        <v>-5.7497315040834218E-2</v>
      </c>
      <c r="K114">
        <v>-1.1435796151517529E-2</v>
      </c>
      <c r="L114">
        <v>-1.7757286197489019E-2</v>
      </c>
      <c r="M114">
        <v>-4.821025943263918E-2</v>
      </c>
      <c r="N114">
        <v>-0.13913258957318639</v>
      </c>
      <c r="O114">
        <v>-9.0485764169785113E-2</v>
      </c>
      <c r="P114">
        <v>-0.1075521154573396</v>
      </c>
      <c r="Q114">
        <v>-4.3408574079657102E-4</v>
      </c>
      <c r="R114">
        <v>-0.40128160373653993</v>
      </c>
      <c r="S114">
        <v>-7.3921476922008844E-2</v>
      </c>
      <c r="T114">
        <v>-0.5408652830539058</v>
      </c>
      <c r="U114">
        <v>-1.24238149251235E-2</v>
      </c>
      <c r="V114">
        <v>-0.151889558525761</v>
      </c>
      <c r="W114">
        <v>-0.3445438546062643</v>
      </c>
      <c r="X114">
        <v>-0.69052429812929927</v>
      </c>
      <c r="Y114">
        <v>-1.175963840878246E-2</v>
      </c>
      <c r="Z114">
        <v>-0.34500771873075348</v>
      </c>
      <c r="AA114">
        <v>-0.1432422568851241</v>
      </c>
      <c r="AB114">
        <v>-0.13442842639598909</v>
      </c>
      <c r="AC114">
        <v>-2.666475321639207E-2</v>
      </c>
      <c r="AD114">
        <v>-1.040428336688581E-2</v>
      </c>
      <c r="AE114">
        <v>-0.1188610855730448</v>
      </c>
      <c r="AF114">
        <v>-0.24903045482977959</v>
      </c>
      <c r="AG114">
        <v>-0.34489220746513111</v>
      </c>
      <c r="AH114" t="s">
        <v>62</v>
      </c>
      <c r="AI114" s="1">
        <v>45323</v>
      </c>
      <c r="AJ114" t="s">
        <v>41</v>
      </c>
      <c r="AK114">
        <v>5</v>
      </c>
    </row>
    <row r="115" spans="1:37" x14ac:dyDescent="0.25">
      <c r="A115">
        <v>45324</v>
      </c>
      <c r="B115">
        <v>-0.23940312291488089</v>
      </c>
      <c r="C115">
        <v>-0.17993284289418171</v>
      </c>
      <c r="D115">
        <v>-0.23192089466373</v>
      </c>
      <c r="E115">
        <v>-0.35547343081270388</v>
      </c>
      <c r="F115">
        <v>-0.48691696746007779</v>
      </c>
      <c r="G115">
        <v>-0.1667809279952702</v>
      </c>
      <c r="H115">
        <v>-0.48775294872119201</v>
      </c>
      <c r="I115">
        <v>-0.31462094915571698</v>
      </c>
      <c r="J115">
        <v>-4.7916876640362017E-2</v>
      </c>
      <c r="K115">
        <v>-0.16127283874598361</v>
      </c>
      <c r="L115">
        <v>-0.43203762592626083</v>
      </c>
      <c r="M115">
        <v>-4.8215245656441502E-2</v>
      </c>
      <c r="N115">
        <v>-0.5153684580914768</v>
      </c>
      <c r="O115">
        <v>-0.1067980094783912</v>
      </c>
      <c r="P115">
        <v>-0.14781225278747959</v>
      </c>
      <c r="Q115">
        <v>-0.31394018936705931</v>
      </c>
      <c r="R115">
        <v>-9.2119039821752569E-2</v>
      </c>
      <c r="S115">
        <v>-8.8804277278895269E-2</v>
      </c>
      <c r="T115">
        <v>-0.1980606174076551</v>
      </c>
      <c r="U115">
        <v>-6.1475738792878563E-2</v>
      </c>
      <c r="V115">
        <v>-5.4205819179457493E-2</v>
      </c>
      <c r="W115">
        <v>-8.8869145851094025E-2</v>
      </c>
      <c r="X115">
        <v>-0.1615974806093749</v>
      </c>
      <c r="Y115">
        <v>-0.26834176652559089</v>
      </c>
      <c r="Z115">
        <v>-0.21828617292574959</v>
      </c>
      <c r="AA115">
        <v>-0.2717891242381964</v>
      </c>
      <c r="AB115">
        <v>-0.2561952988296437</v>
      </c>
      <c r="AC115">
        <v>-0.18224679930935489</v>
      </c>
      <c r="AD115">
        <v>-0.21849185160448811</v>
      </c>
      <c r="AE115">
        <v>-0.24821832656442261</v>
      </c>
      <c r="AF115">
        <v>-0.25193576481916569</v>
      </c>
      <c r="AG115">
        <v>-0.20448984632703751</v>
      </c>
      <c r="AH115" t="s">
        <v>63</v>
      </c>
      <c r="AI115" s="1">
        <v>45323</v>
      </c>
      <c r="AJ115" t="s">
        <v>43</v>
      </c>
      <c r="AK115">
        <v>2</v>
      </c>
    </row>
    <row r="116" spans="1:37" x14ac:dyDescent="0.25">
      <c r="A116">
        <v>45323</v>
      </c>
      <c r="B116">
        <v>-6.0303111269642197E-2</v>
      </c>
      <c r="C116">
        <v>-3.416050526527812E-2</v>
      </c>
      <c r="D116">
        <v>-7.8362371009799231E-2</v>
      </c>
      <c r="E116">
        <v>-2.7343096311159418E-2</v>
      </c>
      <c r="F116">
        <v>-2.5074727954521939E-4</v>
      </c>
      <c r="G116">
        <v>-2.5822596417989078E-3</v>
      </c>
      <c r="H116">
        <v>-0.20322597762933331</v>
      </c>
      <c r="I116">
        <v>-6.2518665365306939E-2</v>
      </c>
      <c r="J116">
        <v>-3.9324271586106768E-2</v>
      </c>
      <c r="K116">
        <v>0</v>
      </c>
      <c r="L116">
        <v>-7.0162876759266571E-3</v>
      </c>
      <c r="M116">
        <v>-2.1328920072987332E-3</v>
      </c>
      <c r="N116">
        <v>-1.0366046996454589E-2</v>
      </c>
      <c r="O116">
        <v>-2.0447938842134309E-2</v>
      </c>
      <c r="P116">
        <v>-0.18140122356385591</v>
      </c>
      <c r="Q116">
        <v>-9.2743929631030481E-2</v>
      </c>
      <c r="R116">
        <v>-2.7707509653992188E-2</v>
      </c>
      <c r="S116">
        <v>-6.4016977959861027E-2</v>
      </c>
      <c r="T116">
        <v>-1.3078297911524629E-2</v>
      </c>
      <c r="U116">
        <v>-9.0689828996856556E-3</v>
      </c>
      <c r="V116">
        <v>-3.0505671301846939E-3</v>
      </c>
      <c r="W116">
        <v>-2.549958330045721E-2</v>
      </c>
      <c r="X116">
        <v>-8.145660952002072E-2</v>
      </c>
      <c r="Y116">
        <v>-0.27758414042572271</v>
      </c>
      <c r="Z116">
        <v>-6.9972937413658357E-2</v>
      </c>
      <c r="AA116">
        <v>-3.8946304744410132E-2</v>
      </c>
      <c r="AB116">
        <v>-5.2628856588776723E-2</v>
      </c>
      <c r="AC116">
        <v>-4.6441152551066629E-2</v>
      </c>
      <c r="AD116">
        <v>-4.1428122211230642E-2</v>
      </c>
      <c r="AE116">
        <v>-1.5516973699856379E-2</v>
      </c>
      <c r="AF116">
        <v>-3.0197736842429289E-2</v>
      </c>
      <c r="AG116">
        <v>-0.1176559617782692</v>
      </c>
      <c r="AH116" t="s">
        <v>63</v>
      </c>
      <c r="AI116" s="1">
        <v>45323</v>
      </c>
      <c r="AJ116" t="s">
        <v>38</v>
      </c>
      <c r="AK116">
        <v>1</v>
      </c>
    </row>
    <row r="117" spans="1:37" x14ac:dyDescent="0.25">
      <c r="A117">
        <v>45322</v>
      </c>
      <c r="B117">
        <v>-1.1278451421484841</v>
      </c>
      <c r="C117">
        <v>-0.77606741532367607</v>
      </c>
      <c r="D117">
        <v>-0.69636969255426862</v>
      </c>
      <c r="E117">
        <v>-1.255659424636252</v>
      </c>
      <c r="F117">
        <v>-1.0923518964040699</v>
      </c>
      <c r="G117">
        <v>-0.42841696417108288</v>
      </c>
      <c r="H117">
        <v>-0.60192229778832751</v>
      </c>
      <c r="I117">
        <v>-1.1783633300019389</v>
      </c>
      <c r="J117">
        <v>-0.98903498509043686</v>
      </c>
      <c r="K117">
        <v>-1.3362389082488579</v>
      </c>
      <c r="L117">
        <v>-0.1279541131165651</v>
      </c>
      <c r="M117">
        <v>-0.1615651202985515</v>
      </c>
      <c r="N117">
        <v>-1.267942139175777</v>
      </c>
      <c r="O117">
        <v>-0.22644716816995031</v>
      </c>
      <c r="P117">
        <v>-0.78727180524733653</v>
      </c>
      <c r="Q117">
        <v>-1.5278823251730991</v>
      </c>
      <c r="R117">
        <v>-7.6344895103203969E-2</v>
      </c>
      <c r="S117">
        <v>-2.141503547318794</v>
      </c>
      <c r="T117">
        <v>-1.1771425996810609</v>
      </c>
      <c r="U117">
        <v>-0.68673061061231155</v>
      </c>
      <c r="V117">
        <v>-1.1981583221203029</v>
      </c>
      <c r="W117">
        <v>-2.2903595493737732</v>
      </c>
      <c r="X117">
        <v>-0.94198896456992731</v>
      </c>
      <c r="Y117">
        <v>-0.29828507079092292</v>
      </c>
      <c r="Z117">
        <v>-1.265967125544796</v>
      </c>
      <c r="AA117">
        <v>-1.17229055763943</v>
      </c>
      <c r="AB117">
        <v>-1.117394802158749</v>
      </c>
      <c r="AC117">
        <v>-0.28862130398387381</v>
      </c>
      <c r="AD117">
        <v>-0.79221727679016274</v>
      </c>
      <c r="AE117">
        <v>-1.1865125705584629</v>
      </c>
      <c r="AF117">
        <v>-1.358906688199865</v>
      </c>
      <c r="AG117">
        <v>-0.55622475742946209</v>
      </c>
      <c r="AH117" t="s">
        <v>63</v>
      </c>
      <c r="AI117" s="1">
        <v>45292</v>
      </c>
      <c r="AJ117" t="s">
        <v>39</v>
      </c>
      <c r="AK117">
        <v>31</v>
      </c>
    </row>
    <row r="118" spans="1:37" x14ac:dyDescent="0.25">
      <c r="A118">
        <v>45321</v>
      </c>
      <c r="B118">
        <v>-3.1649321600580788E-2</v>
      </c>
      <c r="C118">
        <v>-8.3227097328663791E-2</v>
      </c>
      <c r="D118">
        <v>-1.423996245494724E-2</v>
      </c>
      <c r="E118">
        <v>-5.3842167802581567E-2</v>
      </c>
      <c r="F118">
        <v>0</v>
      </c>
      <c r="G118">
        <v>-5.1568583670612567E-3</v>
      </c>
      <c r="H118">
        <v>-0.18904088657488929</v>
      </c>
      <c r="I118">
        <v>0</v>
      </c>
      <c r="J118">
        <v>-4.2102032037917611E-2</v>
      </c>
      <c r="K118">
        <v>0</v>
      </c>
      <c r="L118">
        <v>-1.8558350568067448E-2</v>
      </c>
      <c r="M118">
        <v>-2.7796549196309251E-3</v>
      </c>
      <c r="N118">
        <v>-0.12311197652852961</v>
      </c>
      <c r="O118">
        <v>-1.1950674030438341E-2</v>
      </c>
      <c r="P118">
        <v>-8.8659566612200626E-3</v>
      </c>
      <c r="Q118">
        <v>-2.083632651903447E-2</v>
      </c>
      <c r="R118">
        <v>-7.5410605853840934E-2</v>
      </c>
      <c r="S118">
        <v>-2.4721362427013102E-3</v>
      </c>
      <c r="T118">
        <v>-5.4025345053824822E-2</v>
      </c>
      <c r="U118">
        <v>-1.661827114288642E-3</v>
      </c>
      <c r="V118">
        <v>-2.0691681679431799E-2</v>
      </c>
      <c r="W118">
        <v>-0.13068419616756641</v>
      </c>
      <c r="X118">
        <v>-1.1864477086721901E-2</v>
      </c>
      <c r="Y118">
        <v>-1.215735156762097E-2</v>
      </c>
      <c r="Z118">
        <v>-3.0428348127093139E-2</v>
      </c>
      <c r="AA118">
        <v>-3.8024900201905312E-2</v>
      </c>
      <c r="AB118">
        <v>-3.4383869919519847E-2</v>
      </c>
      <c r="AC118">
        <v>-1.174262468847212E-2</v>
      </c>
      <c r="AD118">
        <v>-2.7403064117519568E-2</v>
      </c>
      <c r="AE118">
        <v>-1.8052295086247241E-2</v>
      </c>
      <c r="AF118">
        <v>-2.5621067171418981E-2</v>
      </c>
      <c r="AG118">
        <v>-6.3141360799150559E-2</v>
      </c>
      <c r="AH118" t="s">
        <v>63</v>
      </c>
      <c r="AI118" s="1">
        <v>45292</v>
      </c>
      <c r="AJ118" t="s">
        <v>40</v>
      </c>
      <c r="AK118">
        <v>30</v>
      </c>
    </row>
    <row r="119" spans="1:37" x14ac:dyDescent="0.25">
      <c r="A119">
        <v>45320</v>
      </c>
      <c r="B119">
        <v>-0.29093992467495938</v>
      </c>
      <c r="C119">
        <v>-3.5760200211916421E-2</v>
      </c>
      <c r="D119">
        <v>-0.19906959337526231</v>
      </c>
      <c r="E119">
        <v>-0.65079807194857364</v>
      </c>
      <c r="F119">
        <v>-2.3072417392262859E-2</v>
      </c>
      <c r="G119">
        <v>-0.2230925014025828</v>
      </c>
      <c r="H119">
        <v>-6.3214434952180779E-2</v>
      </c>
      <c r="I119">
        <v>-0.21979620743108669</v>
      </c>
      <c r="J119">
        <v>-4.2212149186276228E-2</v>
      </c>
      <c r="K119">
        <v>-0.11434014189036371</v>
      </c>
      <c r="L119">
        <v>-0.63131995393475493</v>
      </c>
      <c r="M119">
        <v>-6.9124788579656274E-2</v>
      </c>
      <c r="N119">
        <v>-0.1199170354872964</v>
      </c>
      <c r="O119">
        <v>-2.7109732789903709E-2</v>
      </c>
      <c r="P119">
        <v>-1.432236771500755E-2</v>
      </c>
      <c r="Q119">
        <v>-0.21263214536368591</v>
      </c>
      <c r="R119">
        <v>-3.7326867899950891E-2</v>
      </c>
      <c r="S119">
        <v>-1.0227007994807791</v>
      </c>
      <c r="T119">
        <v>-0.1234751509202679</v>
      </c>
      <c r="U119">
        <v>-0.25731345358607671</v>
      </c>
      <c r="V119">
        <v>-0.47167046836920068</v>
      </c>
      <c r="W119">
        <v>-0.1542465044139999</v>
      </c>
      <c r="X119">
        <v>-0.19702845971525609</v>
      </c>
      <c r="Y119">
        <v>-0.19383224880071059</v>
      </c>
      <c r="Z119">
        <v>-0.44214286208263009</v>
      </c>
      <c r="AA119">
        <v>-0.1056699845169693</v>
      </c>
      <c r="AB119">
        <v>-0.19288307109021061</v>
      </c>
      <c r="AC119">
        <v>-0.21679969216349879</v>
      </c>
      <c r="AD119">
        <v>-0.18904398447635901</v>
      </c>
      <c r="AE119">
        <v>-0.16562100705868321</v>
      </c>
      <c r="AF119">
        <v>-0.2563247949468811</v>
      </c>
      <c r="AG119">
        <v>-0.37706865261863398</v>
      </c>
      <c r="AH119" t="s">
        <v>63</v>
      </c>
      <c r="AI119" s="1">
        <v>45292</v>
      </c>
      <c r="AJ119" t="s">
        <v>41</v>
      </c>
      <c r="AK119">
        <v>29</v>
      </c>
    </row>
    <row r="120" spans="1:37" x14ac:dyDescent="0.25">
      <c r="A120">
        <v>45317</v>
      </c>
      <c r="B120">
        <v>-0.11162879967742891</v>
      </c>
      <c r="C120">
        <v>-9.8936739675104649E-2</v>
      </c>
      <c r="D120">
        <v>-2.3468025552688771E-3</v>
      </c>
      <c r="E120">
        <v>-8.8540798820239811E-2</v>
      </c>
      <c r="F120">
        <v>-4.3819686966784814E-3</v>
      </c>
      <c r="G120">
        <v>-2.737932112315505E-2</v>
      </c>
      <c r="H120">
        <v>-6.6327056935490706E-4</v>
      </c>
      <c r="I120">
        <v>-7.5519762668722665E-2</v>
      </c>
      <c r="J120">
        <v>-7.5649163584258286E-2</v>
      </c>
      <c r="K120">
        <v>-2.219734760689495E-3</v>
      </c>
      <c r="L120">
        <v>0</v>
      </c>
      <c r="M120">
        <v>-1.2471113530871519E-2</v>
      </c>
      <c r="N120">
        <v>-2.249309251738215E-2</v>
      </c>
      <c r="O120">
        <v>-6.9340067298442757E-4</v>
      </c>
      <c r="P120">
        <v>-4.9258747802228282E-2</v>
      </c>
      <c r="Q120">
        <v>-5.0064688422258256E-3</v>
      </c>
      <c r="R120">
        <v>-7.8634453144109676E-2</v>
      </c>
      <c r="S120">
        <v>-3.7405245834368959E-3</v>
      </c>
      <c r="T120">
        <v>-0.19346848985246839</v>
      </c>
      <c r="U120">
        <v>-0.17306968626331051</v>
      </c>
      <c r="V120">
        <v>-3.4450967623275909E-2</v>
      </c>
      <c r="W120">
        <v>-6.7930634126965039E-2</v>
      </c>
      <c r="X120">
        <v>-0.19616248325838809</v>
      </c>
      <c r="Y120">
        <v>-0.63570023692024924</v>
      </c>
      <c r="Z120">
        <v>-0.14688176039726061</v>
      </c>
      <c r="AA120">
        <v>-4.9977003576058783E-2</v>
      </c>
      <c r="AB120">
        <v>-2.80106363831156E-2</v>
      </c>
      <c r="AC120">
        <v>-9.8432380082361257E-2</v>
      </c>
      <c r="AD120">
        <v>-0.10122829781156981</v>
      </c>
      <c r="AE120">
        <v>-2.5673533951613339E-2</v>
      </c>
      <c r="AF120">
        <v>-4.3439474117825227E-2</v>
      </c>
      <c r="AG120">
        <v>-0.18240835802272329</v>
      </c>
      <c r="AH120" t="s">
        <v>64</v>
      </c>
      <c r="AI120" s="1">
        <v>45292</v>
      </c>
      <c r="AJ120" t="s">
        <v>43</v>
      </c>
      <c r="AK120">
        <v>26</v>
      </c>
    </row>
    <row r="121" spans="1:37" x14ac:dyDescent="0.25">
      <c r="A121">
        <v>45316</v>
      </c>
      <c r="B121">
        <v>-0.13034044843414341</v>
      </c>
      <c r="C121">
        <v>0</v>
      </c>
      <c r="D121">
        <v>-0.10646251521321499</v>
      </c>
      <c r="E121">
        <v>-9.3388469198973256E-2</v>
      </c>
      <c r="F121">
        <v>-1.6040016478606499E-2</v>
      </c>
      <c r="G121">
        <v>-0.12181283488231059</v>
      </c>
      <c r="H121">
        <v>-0.45037491815258418</v>
      </c>
      <c r="I121">
        <v>-0.2153722843089714</v>
      </c>
      <c r="J121">
        <v>-1.5846177626943361E-2</v>
      </c>
      <c r="K121">
        <v>-5.7282602010414352E-2</v>
      </c>
      <c r="L121">
        <v>0</v>
      </c>
      <c r="M121">
        <v>-5.8613711156809162E-2</v>
      </c>
      <c r="N121">
        <v>-0.1039818511681401</v>
      </c>
      <c r="O121">
        <v>-2.8588031364315258E-3</v>
      </c>
      <c r="P121">
        <v>-6.3638599459579052E-3</v>
      </c>
      <c r="Q121">
        <v>-0.1017346853991179</v>
      </c>
      <c r="R121">
        <v>-8.8217866930013333E-3</v>
      </c>
      <c r="S121">
        <v>-0.27185765351327568</v>
      </c>
      <c r="T121">
        <v>-0.12326389032229811</v>
      </c>
      <c r="U121">
        <v>-0.16818091784943801</v>
      </c>
      <c r="V121">
        <v>-0.1664134507842141</v>
      </c>
      <c r="W121">
        <v>-0.2448137270868149</v>
      </c>
      <c r="X121">
        <v>-0.17559148675474001</v>
      </c>
      <c r="Y121">
        <v>-1.829020665412381E-3</v>
      </c>
      <c r="Z121">
        <v>-0.17475208024907629</v>
      </c>
      <c r="AA121">
        <v>-9.7362923563386564E-2</v>
      </c>
      <c r="AB121">
        <v>-0.1217633969312389</v>
      </c>
      <c r="AC121">
        <v>-2.715983728918861E-2</v>
      </c>
      <c r="AD121">
        <v>-9.8395232555147344E-2</v>
      </c>
      <c r="AE121">
        <v>-8.4727984512425289E-2</v>
      </c>
      <c r="AF121">
        <v>-0.124877142718024</v>
      </c>
      <c r="AG121">
        <v>-0.1579620043179622</v>
      </c>
      <c r="AH121" t="s">
        <v>64</v>
      </c>
      <c r="AI121" s="1">
        <v>45292</v>
      </c>
      <c r="AJ121" t="s">
        <v>38</v>
      </c>
      <c r="AK121">
        <v>25</v>
      </c>
    </row>
    <row r="122" spans="1:37" x14ac:dyDescent="0.25">
      <c r="A122">
        <v>45315</v>
      </c>
      <c r="B122">
        <v>-0.18714731612192601</v>
      </c>
      <c r="C122">
        <v>-0.56656474953539304</v>
      </c>
      <c r="D122">
        <v>-4.9984577185471987E-2</v>
      </c>
      <c r="E122">
        <v>-0.16363715030070369</v>
      </c>
      <c r="F122">
        <v>-3.8913441920977357E-2</v>
      </c>
      <c r="G122">
        <v>-0.20717591075132219</v>
      </c>
      <c r="H122">
        <v>-0.161062529400535</v>
      </c>
      <c r="I122">
        <v>-0.5390316820710126</v>
      </c>
      <c r="J122">
        <v>-0.10888993488457389</v>
      </c>
      <c r="K122">
        <v>-6.5464202255553799E-2</v>
      </c>
      <c r="L122">
        <v>-9.5503428325703035E-2</v>
      </c>
      <c r="M122">
        <v>-5.9981380116018612E-2</v>
      </c>
      <c r="N122">
        <v>-0.14221645126069599</v>
      </c>
      <c r="O122">
        <v>-3.5385288276817882E-2</v>
      </c>
      <c r="P122">
        <v>-0.21015441677326319</v>
      </c>
      <c r="Q122">
        <v>-0.20367724892784819</v>
      </c>
      <c r="R122">
        <v>-0.14309910993795269</v>
      </c>
      <c r="S122">
        <v>-0.15416831548352261</v>
      </c>
      <c r="T122">
        <v>-0.26175093369530589</v>
      </c>
      <c r="U122">
        <v>-1.169656020843842</v>
      </c>
      <c r="V122">
        <v>-0.37522692883420428</v>
      </c>
      <c r="W122">
        <v>-8.4922522588935651E-2</v>
      </c>
      <c r="X122">
        <v>-8.5015471994421749E-2</v>
      </c>
      <c r="Y122">
        <v>-7.8417851642297118E-4</v>
      </c>
      <c r="Z122">
        <v>-0.1717530530467698</v>
      </c>
      <c r="AA122">
        <v>-0.26657413184476958</v>
      </c>
      <c r="AB122">
        <v>-0.20258567046703729</v>
      </c>
      <c r="AC122">
        <v>-3.9476087246320228E-2</v>
      </c>
      <c r="AD122">
        <v>-0.17736067859007079</v>
      </c>
      <c r="AE122">
        <v>-0.35462939967237872</v>
      </c>
      <c r="AF122">
        <v>-0.19142476180167131</v>
      </c>
      <c r="AG122">
        <v>-5.5465788804267391E-2</v>
      </c>
      <c r="AH122" t="s">
        <v>64</v>
      </c>
      <c r="AI122" s="1">
        <v>45292</v>
      </c>
      <c r="AJ122" t="s">
        <v>39</v>
      </c>
      <c r="AK122">
        <v>24</v>
      </c>
    </row>
    <row r="123" spans="1:37" x14ac:dyDescent="0.25">
      <c r="A123">
        <v>45314</v>
      </c>
      <c r="B123">
        <v>-0.20094193603256799</v>
      </c>
      <c r="C123">
        <v>-1.347921851689365</v>
      </c>
      <c r="D123">
        <v>-0.63181078796333812</v>
      </c>
      <c r="E123">
        <v>-0.20581394547893839</v>
      </c>
      <c r="F123">
        <v>-0.11174261247136499</v>
      </c>
      <c r="G123">
        <v>-3.1631670311541002E-2</v>
      </c>
      <c r="H123">
        <v>-8.7969813902989732E-2</v>
      </c>
      <c r="I123">
        <v>-0.1448966443952929</v>
      </c>
      <c r="J123">
        <v>0</v>
      </c>
      <c r="K123">
        <v>-0.14315961076945841</v>
      </c>
      <c r="L123">
        <v>-0.12193990270460529</v>
      </c>
      <c r="M123">
        <v>-7.7936172008219437E-2</v>
      </c>
      <c r="N123">
        <v>-0.15294902094112101</v>
      </c>
      <c r="O123">
        <v>-3.9513195563214219E-2</v>
      </c>
      <c r="P123">
        <v>-2.1740505411938321E-2</v>
      </c>
      <c r="Q123">
        <v>-0.34383605559652752</v>
      </c>
      <c r="R123">
        <v>0</v>
      </c>
      <c r="S123">
        <v>-0.22850916827879181</v>
      </c>
      <c r="T123">
        <v>-0.22804315712357151</v>
      </c>
      <c r="U123">
        <v>-0.27571740224676011</v>
      </c>
      <c r="V123">
        <v>-1.3149116952949021E-2</v>
      </c>
      <c r="W123">
        <v>-5.5448013889068323E-2</v>
      </c>
      <c r="X123">
        <v>-0.25088676901324658</v>
      </c>
      <c r="Y123">
        <v>-5.5892907944802206E-4</v>
      </c>
      <c r="Z123">
        <v>-0.27144009366059468</v>
      </c>
      <c r="AA123">
        <v>-0.10881397591142609</v>
      </c>
      <c r="AB123">
        <v>-0.14489691219633999</v>
      </c>
      <c r="AC123">
        <v>-0.10679698573262431</v>
      </c>
      <c r="AD123">
        <v>-0.31507487115042598</v>
      </c>
      <c r="AE123">
        <v>-0.17473113483700331</v>
      </c>
      <c r="AF123">
        <v>-0.15670097461794399</v>
      </c>
      <c r="AG123">
        <v>-0.1942932176691142</v>
      </c>
      <c r="AH123" t="s">
        <v>64</v>
      </c>
      <c r="AI123" s="1">
        <v>45292</v>
      </c>
      <c r="AJ123" t="s">
        <v>40</v>
      </c>
      <c r="AK123">
        <v>23</v>
      </c>
    </row>
    <row r="124" spans="1:37" x14ac:dyDescent="0.25">
      <c r="A124">
        <v>45313</v>
      </c>
      <c r="B124">
        <v>-6.8935907516532072E-2</v>
      </c>
      <c r="C124">
        <v>-7.8584452955511985E-3</v>
      </c>
      <c r="D124">
        <v>-5.214023779594729E-3</v>
      </c>
      <c r="E124">
        <v>-8.4096962406906825E-2</v>
      </c>
      <c r="F124">
        <v>-1.2000746711256571E-2</v>
      </c>
      <c r="G124">
        <v>-6.2551433897316162E-3</v>
      </c>
      <c r="H124">
        <v>-0.109083922292865</v>
      </c>
      <c r="I124">
        <v>-2.1672033796254209E-2</v>
      </c>
      <c r="J124">
        <v>-4.325650700829356E-2</v>
      </c>
      <c r="K124">
        <v>0</v>
      </c>
      <c r="L124">
        <v>-0.22509223482829319</v>
      </c>
      <c r="M124">
        <v>-8.2176621772492922E-2</v>
      </c>
      <c r="N124">
        <v>-2.6804496159597249E-2</v>
      </c>
      <c r="O124">
        <v>-2.813477471416382E-2</v>
      </c>
      <c r="P124">
        <v>-0.40841210085354851</v>
      </c>
      <c r="Q124">
        <v>-4.067948009701973E-2</v>
      </c>
      <c r="R124">
        <v>-1.8477113907421239E-2</v>
      </c>
      <c r="S124">
        <v>-4.9489655526761319E-3</v>
      </c>
      <c r="T124">
        <v>-4.3069578922041163E-2</v>
      </c>
      <c r="U124">
        <v>-8.3912746937295814E-3</v>
      </c>
      <c r="V124">
        <v>-0.13614759823549411</v>
      </c>
      <c r="W124">
        <v>-0.14623793043491909</v>
      </c>
      <c r="X124">
        <v>-5.4358797558541873E-2</v>
      </c>
      <c r="Y124">
        <v>-7.6889888715182403E-3</v>
      </c>
      <c r="Z124">
        <v>-6.3940209285841307E-2</v>
      </c>
      <c r="AA124">
        <v>-6.5989600559522743E-2</v>
      </c>
      <c r="AB124">
        <v>-6.6055511095118827E-2</v>
      </c>
      <c r="AC124">
        <v>-6.1829634891677233E-2</v>
      </c>
      <c r="AD124">
        <v>-5.0386819701354127E-2</v>
      </c>
      <c r="AE124">
        <v>-3.3822285863550787E-2</v>
      </c>
      <c r="AF124">
        <v>-4.2566677303912732E-2</v>
      </c>
      <c r="AG124">
        <v>-0.193486036352392</v>
      </c>
      <c r="AH124" t="s">
        <v>64</v>
      </c>
      <c r="AI124" s="1">
        <v>45292</v>
      </c>
      <c r="AJ124" t="s">
        <v>41</v>
      </c>
      <c r="AK124">
        <v>22</v>
      </c>
    </row>
    <row r="125" spans="1:37" x14ac:dyDescent="0.25">
      <c r="A125">
        <v>45310</v>
      </c>
      <c r="B125">
        <v>-0.12104890187295481</v>
      </c>
      <c r="C125">
        <v>-5.360041907455499E-3</v>
      </c>
      <c r="D125">
        <v>-0.12055254086288041</v>
      </c>
      <c r="E125">
        <v>-0.25838584478684479</v>
      </c>
      <c r="F125">
        <v>-0.16700643654324909</v>
      </c>
      <c r="G125">
        <v>-0.18409513521750989</v>
      </c>
      <c r="H125">
        <v>-0.13758096617691321</v>
      </c>
      <c r="I125">
        <v>-0.14746220961261619</v>
      </c>
      <c r="J125">
        <v>-7.3280543245270488E-2</v>
      </c>
      <c r="K125">
        <v>-0.14156061659131211</v>
      </c>
      <c r="L125">
        <v>-8.5543961961321066E-2</v>
      </c>
      <c r="M125">
        <v>-2.4768022043553699E-2</v>
      </c>
      <c r="N125">
        <v>-6.2835881870042104E-2</v>
      </c>
      <c r="O125">
        <v>-0.10254299375057049</v>
      </c>
      <c r="P125">
        <v>-4.6908211362849499E-2</v>
      </c>
      <c r="Q125">
        <v>-4.492390480389774E-4</v>
      </c>
      <c r="R125">
        <v>-4.4910928235313237E-2</v>
      </c>
      <c r="S125">
        <v>-0.2305012342546644</v>
      </c>
      <c r="T125">
        <v>-8.2420759827848578E-2</v>
      </c>
      <c r="U125">
        <v>-0.15632144005617801</v>
      </c>
      <c r="V125">
        <v>-0.17122563945361111</v>
      </c>
      <c r="W125">
        <v>-0.13367357006309841</v>
      </c>
      <c r="X125">
        <v>-0.113466912686325</v>
      </c>
      <c r="Y125">
        <v>0</v>
      </c>
      <c r="Z125">
        <v>-0.197722268963581</v>
      </c>
      <c r="AA125">
        <v>-9.0304952299161592E-2</v>
      </c>
      <c r="AB125">
        <v>-7.6256670075745048E-2</v>
      </c>
      <c r="AC125">
        <v>-2.899263654315852E-2</v>
      </c>
      <c r="AD125">
        <v>-6.1546704798703987E-3</v>
      </c>
      <c r="AE125">
        <v>-0.13549151410556459</v>
      </c>
      <c r="AF125">
        <v>-0.1161208079296546</v>
      </c>
      <c r="AG125">
        <v>-0.15726789181025061</v>
      </c>
      <c r="AH125" t="s">
        <v>65</v>
      </c>
      <c r="AI125" s="1">
        <v>45292</v>
      </c>
      <c r="AJ125" t="s">
        <v>43</v>
      </c>
      <c r="AK125">
        <v>19</v>
      </c>
    </row>
    <row r="126" spans="1:37" x14ac:dyDescent="0.25">
      <c r="A126">
        <v>45309</v>
      </c>
      <c r="B126">
        <v>-6.7463929788487989E-2</v>
      </c>
      <c r="C126">
        <v>-3.003585750470221E-2</v>
      </c>
      <c r="D126">
        <v>0</v>
      </c>
      <c r="E126">
        <v>-9.2798699263241899E-2</v>
      </c>
      <c r="F126">
        <v>-0.1059337927768178</v>
      </c>
      <c r="G126">
        <v>-7.0190969484631591E-2</v>
      </c>
      <c r="H126">
        <v>-0.26280920714516542</v>
      </c>
      <c r="I126">
        <v>-2.9537557815623688E-3</v>
      </c>
      <c r="J126">
        <v>-3.059114756926724E-2</v>
      </c>
      <c r="K126">
        <v>-3.6208805777944608E-2</v>
      </c>
      <c r="L126">
        <v>-0.16766172654517339</v>
      </c>
      <c r="M126">
        <v>-3.3550811456333228E-2</v>
      </c>
      <c r="N126">
        <v>-5.2820290945857218E-2</v>
      </c>
      <c r="O126">
        <v>-2.4923154063738469E-2</v>
      </c>
      <c r="P126">
        <v>-2.4820884916049599E-2</v>
      </c>
      <c r="Q126">
        <v>-3.6452458681998381E-3</v>
      </c>
      <c r="R126">
        <v>0</v>
      </c>
      <c r="S126">
        <v>-0.2393651801464633</v>
      </c>
      <c r="T126">
        <v>-5.9414470361047057E-2</v>
      </c>
      <c r="U126">
        <v>-3.2265062748502507E-2</v>
      </c>
      <c r="V126">
        <v>-0.1765682020250654</v>
      </c>
      <c r="W126">
        <v>-5.3167743874234464E-3</v>
      </c>
      <c r="X126">
        <v>-5.1049302690579827E-2</v>
      </c>
      <c r="Y126">
        <v>-1.7428348468550622E-2</v>
      </c>
      <c r="Z126">
        <v>-7.6263661342856046E-2</v>
      </c>
      <c r="AA126">
        <v>-3.3576295341948767E-2</v>
      </c>
      <c r="AB126">
        <v>-8.0429649665234693E-2</v>
      </c>
      <c r="AC126">
        <v>-4.4274658952064651E-2</v>
      </c>
      <c r="AD126">
        <v>-1.0374795943036081E-2</v>
      </c>
      <c r="AE126">
        <v>-6.0676844414997003E-2</v>
      </c>
      <c r="AF126">
        <v>-4.3080340203836442E-2</v>
      </c>
      <c r="AG126">
        <v>-0.1452059033870228</v>
      </c>
      <c r="AH126" t="s">
        <v>65</v>
      </c>
      <c r="AI126" s="1">
        <v>45292</v>
      </c>
      <c r="AJ126" t="s">
        <v>38</v>
      </c>
      <c r="AK126">
        <v>18</v>
      </c>
    </row>
    <row r="127" spans="1:37" x14ac:dyDescent="0.25">
      <c r="A127">
        <v>45308</v>
      </c>
      <c r="B127">
        <v>-0.13624397983836881</v>
      </c>
      <c r="C127">
        <v>-0.15953331503777651</v>
      </c>
      <c r="D127">
        <v>-2.0403223275083881E-2</v>
      </c>
      <c r="E127">
        <v>-0.1803487640241877</v>
      </c>
      <c r="F127">
        <v>-4.8573215421353318E-3</v>
      </c>
      <c r="G127">
        <v>-0.1585650866720327</v>
      </c>
      <c r="H127">
        <v>-8.3351638830938907E-2</v>
      </c>
      <c r="I127">
        <v>-0.1054547669854055</v>
      </c>
      <c r="J127">
        <v>-6.360817504656173E-2</v>
      </c>
      <c r="K127">
        <v>-1.438896140942661E-3</v>
      </c>
      <c r="L127">
        <v>-4.0501657873720891E-3</v>
      </c>
      <c r="M127">
        <v>-8.5560495642440629E-2</v>
      </c>
      <c r="N127">
        <v>-9.1255953762540906E-2</v>
      </c>
      <c r="O127">
        <v>-4.7467234611701251E-3</v>
      </c>
      <c r="P127">
        <v>-0.1572616323400895</v>
      </c>
      <c r="Q127">
        <v>-0.22808266237498959</v>
      </c>
      <c r="R127">
        <v>-0.29479161206198229</v>
      </c>
      <c r="S127">
        <v>-0.33328139249455718</v>
      </c>
      <c r="T127">
        <v>-0.15270269497544531</v>
      </c>
      <c r="U127">
        <v>-8.9711370774293434E-2</v>
      </c>
      <c r="V127">
        <v>-0.1033725178328171</v>
      </c>
      <c r="W127">
        <v>-3.5957286970746037E-2</v>
      </c>
      <c r="X127">
        <v>-0.24845125484665101</v>
      </c>
      <c r="Y127">
        <v>-7.8513228642450777E-2</v>
      </c>
      <c r="Z127">
        <v>-0.20469433245217381</v>
      </c>
      <c r="AA127">
        <v>-9.0595073308779347E-2</v>
      </c>
      <c r="AB127">
        <v>-9.9530084194871735E-2</v>
      </c>
      <c r="AC127">
        <v>-6.2249024101877062E-2</v>
      </c>
      <c r="AD127">
        <v>-0.1165330778273734</v>
      </c>
      <c r="AE127">
        <v>-0.18378893450016201</v>
      </c>
      <c r="AF127">
        <v>-0.13378904076095441</v>
      </c>
      <c r="AG127">
        <v>-9.4415596676264937E-2</v>
      </c>
      <c r="AH127" t="s">
        <v>65</v>
      </c>
      <c r="AI127" s="1">
        <v>45292</v>
      </c>
      <c r="AJ127" t="s">
        <v>39</v>
      </c>
      <c r="AK127">
        <v>17</v>
      </c>
    </row>
    <row r="128" spans="1:37" x14ac:dyDescent="0.25">
      <c r="A128">
        <v>45307</v>
      </c>
      <c r="B128">
        <v>-9.5181176690717732E-3</v>
      </c>
      <c r="C128">
        <v>0</v>
      </c>
      <c r="D128">
        <v>-1.181463703076872E-2</v>
      </c>
      <c r="E128">
        <v>-2.881826423716094E-3</v>
      </c>
      <c r="F128">
        <v>-2.6435417570203963E-4</v>
      </c>
      <c r="G128">
        <v>-3.1363873733176559E-3</v>
      </c>
      <c r="H128">
        <v>-1.5810050554546481E-2</v>
      </c>
      <c r="I128">
        <v>0</v>
      </c>
      <c r="J128">
        <v>-3.8625930249061749E-3</v>
      </c>
      <c r="K128">
        <v>0</v>
      </c>
      <c r="L128">
        <v>0</v>
      </c>
      <c r="M128">
        <v>-6.5453097384707464E-3</v>
      </c>
      <c r="N128">
        <v>-1.3937905583009049E-2</v>
      </c>
      <c r="O128">
        <v>-1.30012918394888E-2</v>
      </c>
      <c r="P128">
        <v>-3.2819253676737513E-2</v>
      </c>
      <c r="Q128">
        <v>-5.0223960654037173E-3</v>
      </c>
      <c r="R128">
        <v>0</v>
      </c>
      <c r="S128">
        <v>-1.418673909764249E-2</v>
      </c>
      <c r="T128">
        <v>-1.604772857599252E-3</v>
      </c>
      <c r="U128">
        <v>-1.2813316981929871E-3</v>
      </c>
      <c r="V128">
        <v>-4.0643184857896649E-4</v>
      </c>
      <c r="W128">
        <v>-3.3304618970084179E-3</v>
      </c>
      <c r="X128">
        <v>-5.4245477904877456E-3</v>
      </c>
      <c r="Y128">
        <v>0</v>
      </c>
      <c r="Z128">
        <v>-4.8605972205971217E-3</v>
      </c>
      <c r="AA128">
        <v>-1.043818064598684E-2</v>
      </c>
      <c r="AB128">
        <v>-1.1028505396566281E-2</v>
      </c>
      <c r="AC128">
        <v>-4.2577998063250203E-3</v>
      </c>
      <c r="AD128">
        <v>-2.4754101574354887E-4</v>
      </c>
      <c r="AE128">
        <v>-2.2280222670115451E-4</v>
      </c>
      <c r="AF128">
        <v>-9.1691916635722182E-3</v>
      </c>
      <c r="AG128">
        <v>-2.5491729479866099E-2</v>
      </c>
      <c r="AH128" t="s">
        <v>65</v>
      </c>
      <c r="AI128" s="1">
        <v>45292</v>
      </c>
      <c r="AJ128" t="s">
        <v>40</v>
      </c>
      <c r="AK128">
        <v>16</v>
      </c>
    </row>
    <row r="129" spans="1:37" x14ac:dyDescent="0.25">
      <c r="A129">
        <v>45306</v>
      </c>
      <c r="B129">
        <v>-0.35646791733535149</v>
      </c>
      <c r="C129">
        <v>-0.1231833133741395</v>
      </c>
      <c r="D129">
        <v>-0.34370477285118828</v>
      </c>
      <c r="E129">
        <v>-0.25346508720787048</v>
      </c>
      <c r="F129">
        <v>-0.91055352621306929</v>
      </c>
      <c r="G129">
        <v>-0.63345710470140149</v>
      </c>
      <c r="H129">
        <v>-0.72349312622553574</v>
      </c>
      <c r="I129">
        <v>-0.4361011829725705</v>
      </c>
      <c r="J129">
        <v>-0.1045399970759652</v>
      </c>
      <c r="K129">
        <v>-5.4601882567475613E-2</v>
      </c>
      <c r="L129">
        <v>-0.1923059036646983</v>
      </c>
      <c r="M129">
        <v>-5.5275853592535902E-2</v>
      </c>
      <c r="N129">
        <v>-0.1428340213453454</v>
      </c>
      <c r="O129">
        <v>-5.4935993061142128E-2</v>
      </c>
      <c r="P129">
        <v>-6.8072029212904034E-2</v>
      </c>
      <c r="Q129">
        <v>-0.30371612150819638</v>
      </c>
      <c r="R129">
        <v>-0.62149785049814077</v>
      </c>
      <c r="S129">
        <v>-0.25146227049804709</v>
      </c>
      <c r="T129">
        <v>-0.3547754205858899</v>
      </c>
      <c r="U129">
        <v>-0.71095047081368645</v>
      </c>
      <c r="V129">
        <v>-0.40737615461079152</v>
      </c>
      <c r="W129">
        <v>-0.36337540934059298</v>
      </c>
      <c r="X129">
        <v>-0.49742226456835392</v>
      </c>
      <c r="Y129">
        <v>-8.0401519528803311E-2</v>
      </c>
      <c r="Z129">
        <v>-0.4435128644171058</v>
      </c>
      <c r="AA129">
        <v>-0.18753683670506771</v>
      </c>
      <c r="AB129">
        <v>-0.42819883236379219</v>
      </c>
      <c r="AC129">
        <v>-0.14621915680543229</v>
      </c>
      <c r="AD129">
        <v>-0.11773720882358669</v>
      </c>
      <c r="AE129">
        <v>-0.60270684686445986</v>
      </c>
      <c r="AF129">
        <v>-0.28564669389110359</v>
      </c>
      <c r="AG129">
        <v>-0.32846271702270219</v>
      </c>
      <c r="AH129" t="s">
        <v>65</v>
      </c>
      <c r="AI129" s="1">
        <v>45292</v>
      </c>
      <c r="AJ129" t="s">
        <v>41</v>
      </c>
      <c r="AK129">
        <v>15</v>
      </c>
    </row>
    <row r="130" spans="1:37" x14ac:dyDescent="0.25">
      <c r="A130">
        <v>45303</v>
      </c>
      <c r="B130">
        <v>-0.66604179876769487</v>
      </c>
      <c r="C130">
        <v>-0.44026332123973128</v>
      </c>
      <c r="D130">
        <v>-5.7502513191941808E-2</v>
      </c>
      <c r="E130">
        <v>-0.76706863256343849</v>
      </c>
      <c r="F130">
        <v>-1.5880652244644611</v>
      </c>
      <c r="G130">
        <v>-0.35841673395353502</v>
      </c>
      <c r="H130">
        <v>-1.455411707265079</v>
      </c>
      <c r="I130">
        <v>-0.76055515409632912</v>
      </c>
      <c r="J130">
        <v>-0.87405285555458123</v>
      </c>
      <c r="K130">
        <v>-0.90875654167049602</v>
      </c>
      <c r="L130">
        <v>-0.65896740741105597</v>
      </c>
      <c r="M130">
        <v>-0.67123553441618788</v>
      </c>
      <c r="N130">
        <v>-1.0818294950262011</v>
      </c>
      <c r="O130">
        <v>-5.0688969065078138E-2</v>
      </c>
      <c r="P130">
        <v>-0.25841824843800298</v>
      </c>
      <c r="Q130">
        <v>-9.3060112873813629E-3</v>
      </c>
      <c r="R130">
        <v>-0.89488235331649668</v>
      </c>
      <c r="S130">
        <v>-0.29120114649584627</v>
      </c>
      <c r="T130">
        <v>-0.1494651238513767</v>
      </c>
      <c r="U130">
        <v>-1.717993423370864</v>
      </c>
      <c r="V130">
        <v>-0.42716118424365329</v>
      </c>
      <c r="W130">
        <v>-1.423610796321696</v>
      </c>
      <c r="X130">
        <v>-1.441195701920186</v>
      </c>
      <c r="Y130">
        <v>-0.30548763049794209</v>
      </c>
      <c r="Z130">
        <v>-0.87410814212370647</v>
      </c>
      <c r="AA130">
        <v>-0.84586681564576494</v>
      </c>
      <c r="AB130">
        <v>-0.30269459494041667</v>
      </c>
      <c r="AC130">
        <v>-0.45201098385093103</v>
      </c>
      <c r="AD130">
        <v>-0.2382814027402739</v>
      </c>
      <c r="AE130">
        <v>-0.41322275551499432</v>
      </c>
      <c r="AF130">
        <v>-0.85597347945346136</v>
      </c>
      <c r="AG130">
        <v>-0.70018056790006256</v>
      </c>
      <c r="AH130" t="s">
        <v>66</v>
      </c>
      <c r="AI130" s="1">
        <v>45292</v>
      </c>
      <c r="AJ130" t="s">
        <v>43</v>
      </c>
      <c r="AK130">
        <v>12</v>
      </c>
    </row>
    <row r="131" spans="1:37" x14ac:dyDescent="0.25">
      <c r="A131">
        <v>45302</v>
      </c>
      <c r="B131">
        <v>-7.2395390049244501E-2</v>
      </c>
      <c r="C131">
        <v>-8.7317929741354453E-2</v>
      </c>
      <c r="D131">
        <v>-0.1848624729719231</v>
      </c>
      <c r="E131">
        <v>-9.1242798318670812E-2</v>
      </c>
      <c r="F131">
        <v>-2.4991429864196949E-2</v>
      </c>
      <c r="G131">
        <v>-3.9576807572660598E-2</v>
      </c>
      <c r="H131">
        <v>-2.029594899572669E-3</v>
      </c>
      <c r="I131">
        <v>-9.4213471132087903E-2</v>
      </c>
      <c r="J131">
        <v>-2.1322667798700438E-3</v>
      </c>
      <c r="K131">
        <v>-8.9019247568768209E-2</v>
      </c>
      <c r="L131">
        <v>-6.8308949687137868E-2</v>
      </c>
      <c r="M131">
        <v>-2.1769901469654039E-2</v>
      </c>
      <c r="N131">
        <v>-8.1857330533414999E-2</v>
      </c>
      <c r="O131">
        <v>-1.112020469265675E-2</v>
      </c>
      <c r="P131">
        <v>-4.1116362259063968E-2</v>
      </c>
      <c r="Q131">
        <v>-6.8300882999462575E-2</v>
      </c>
      <c r="R131">
        <v>-1.764527139521181E-3</v>
      </c>
      <c r="S131">
        <v>-0.1010504354293799</v>
      </c>
      <c r="T131">
        <v>-2.4443409666496489E-2</v>
      </c>
      <c r="U131">
        <v>-7.3515695575866302E-3</v>
      </c>
      <c r="V131">
        <v>-2.9862424989272222E-2</v>
      </c>
      <c r="W131">
        <v>-4.3059305905387098E-2</v>
      </c>
      <c r="X131">
        <v>-7.6466883733280297E-2</v>
      </c>
      <c r="Y131">
        <v>-4.0671457624287151E-2</v>
      </c>
      <c r="Z131">
        <v>-8.8635608654651116E-2</v>
      </c>
      <c r="AA131">
        <v>-7.1212339183262696E-2</v>
      </c>
      <c r="AB131">
        <v>-3.5744734635388381E-2</v>
      </c>
      <c r="AC131">
        <v>-6.6959002678643464E-2</v>
      </c>
      <c r="AD131">
        <v>-0.12670861992083049</v>
      </c>
      <c r="AE131">
        <v>-5.8634421827361873E-2</v>
      </c>
      <c r="AF131">
        <v>-5.1083529553582037E-2</v>
      </c>
      <c r="AG131">
        <v>-0.1043767669659631</v>
      </c>
      <c r="AH131" t="s">
        <v>66</v>
      </c>
      <c r="AI131" s="1">
        <v>45292</v>
      </c>
      <c r="AJ131" t="s">
        <v>38</v>
      </c>
      <c r="AK131">
        <v>11</v>
      </c>
    </row>
    <row r="132" spans="1:37" x14ac:dyDescent="0.25">
      <c r="A132">
        <v>45301</v>
      </c>
      <c r="B132">
        <v>-0.32761686441298682</v>
      </c>
      <c r="C132">
        <v>-0.1918746588323457</v>
      </c>
      <c r="D132">
        <v>-1.5461103389548659E-2</v>
      </c>
      <c r="E132">
        <v>-0.56645970042202043</v>
      </c>
      <c r="F132">
        <v>-0.73933646918110341</v>
      </c>
      <c r="G132">
        <v>-0.44606881720364983</v>
      </c>
      <c r="H132">
        <v>-0.52747482697878612</v>
      </c>
      <c r="I132">
        <v>-0.24873425754828249</v>
      </c>
      <c r="J132">
        <v>-6.5606268581984623E-2</v>
      </c>
      <c r="K132">
        <v>-2.642863237469923E-2</v>
      </c>
      <c r="L132">
        <v>-2.1318830154361978E-2</v>
      </c>
      <c r="M132">
        <v>-8.8249057363603681E-2</v>
      </c>
      <c r="N132">
        <v>-0.1107306972830773</v>
      </c>
      <c r="O132">
        <v>-3.2150070350946178E-2</v>
      </c>
      <c r="P132">
        <v>-0.34038576532892229</v>
      </c>
      <c r="Q132">
        <v>-1.973040116726092E-3</v>
      </c>
      <c r="R132">
        <v>-0.33376963982030478</v>
      </c>
      <c r="S132">
        <v>-0.38971612371003039</v>
      </c>
      <c r="T132">
        <v>-0.34192676453450621</v>
      </c>
      <c r="U132">
        <v>-0.3732153106685196</v>
      </c>
      <c r="V132">
        <v>-0.19691819308956041</v>
      </c>
      <c r="W132">
        <v>-6.2327482259863398E-2</v>
      </c>
      <c r="X132">
        <v>-0.3769136600191601</v>
      </c>
      <c r="Y132">
        <v>-0.54477481837911634</v>
      </c>
      <c r="Z132">
        <v>-0.42935193917569248</v>
      </c>
      <c r="AA132">
        <v>-0.18413775851405861</v>
      </c>
      <c r="AB132">
        <v>-0.18674190976116001</v>
      </c>
      <c r="AC132">
        <v>-0.13092916469582</v>
      </c>
      <c r="AD132">
        <v>-0.1753038035311674</v>
      </c>
      <c r="AE132">
        <v>-0.33864391586265868</v>
      </c>
      <c r="AF132">
        <v>-0.33146522168563708</v>
      </c>
      <c r="AG132">
        <v>-0.2129091697960821</v>
      </c>
      <c r="AH132" t="s">
        <v>66</v>
      </c>
      <c r="AI132" s="1">
        <v>45292</v>
      </c>
      <c r="AJ132" t="s">
        <v>39</v>
      </c>
      <c r="AK132">
        <v>10</v>
      </c>
    </row>
    <row r="133" spans="1:37" x14ac:dyDescent="0.25">
      <c r="A133">
        <v>45300</v>
      </c>
      <c r="B133">
        <v>-0.16979390180668991</v>
      </c>
      <c r="C133">
        <v>-0.34352710534361752</v>
      </c>
      <c r="D133">
        <v>-2.647032860741823E-3</v>
      </c>
      <c r="E133">
        <v>-0.44673637765247648</v>
      </c>
      <c r="F133">
        <v>-6.933024502682901E-2</v>
      </c>
      <c r="G133">
        <v>-0.12905857757776701</v>
      </c>
      <c r="H133">
        <v>-1.113027062589571E-2</v>
      </c>
      <c r="I133">
        <v>-8.792899585518861E-2</v>
      </c>
      <c r="J133">
        <v>-1.2667786868451409</v>
      </c>
      <c r="K133">
        <v>-6.7259577326746797E-2</v>
      </c>
      <c r="L133">
        <v>-1.808321039690107E-2</v>
      </c>
      <c r="M133">
        <v>-1.9664750138092841E-2</v>
      </c>
      <c r="N133">
        <v>-4.6676653083315249E-2</v>
      </c>
      <c r="O133">
        <v>-0.16971116221194699</v>
      </c>
      <c r="P133">
        <v>-0.11814980246798749</v>
      </c>
      <c r="Q133">
        <v>-8.9677309645524325E-2</v>
      </c>
      <c r="R133">
        <v>-1.7303340208558551E-3</v>
      </c>
      <c r="S133">
        <v>-0.44535337669996061</v>
      </c>
      <c r="T133">
        <v>-0.1169124037460888</v>
      </c>
      <c r="U133">
        <v>-0.36050697176908059</v>
      </c>
      <c r="V133">
        <v>-0.15942964762487941</v>
      </c>
      <c r="W133">
        <v>-0.28021316168561661</v>
      </c>
      <c r="X133">
        <v>-8.2517637390138787E-2</v>
      </c>
      <c r="Y133">
        <v>-2.04359074792989E-3</v>
      </c>
      <c r="Z133">
        <v>-0.26463669737260492</v>
      </c>
      <c r="AA133">
        <v>-0.18522608515390071</v>
      </c>
      <c r="AB133">
        <v>-0.1081752069506805</v>
      </c>
      <c r="AC133">
        <v>-1.1654190017602621E-2</v>
      </c>
      <c r="AD133">
        <v>-0.26372664814528768</v>
      </c>
      <c r="AE133">
        <v>-0.21775318391314441</v>
      </c>
      <c r="AF133">
        <v>-0.1633188701376197</v>
      </c>
      <c r="AG133">
        <v>-0.1018790069957901</v>
      </c>
      <c r="AH133" t="s">
        <v>66</v>
      </c>
      <c r="AI133" s="1">
        <v>45292</v>
      </c>
      <c r="AJ133" t="s">
        <v>40</v>
      </c>
      <c r="AK133">
        <v>9</v>
      </c>
    </row>
    <row r="134" spans="1:37" x14ac:dyDescent="0.25">
      <c r="A134">
        <v>45299</v>
      </c>
      <c r="B134">
        <v>-0.1363387192893962</v>
      </c>
      <c r="C134">
        <v>-0.41213946563507919</v>
      </c>
      <c r="D134">
        <v>-3.066589821904523E-2</v>
      </c>
      <c r="E134">
        <v>-0.14533461500974029</v>
      </c>
      <c r="F134">
        <v>-5.4561156959204889E-2</v>
      </c>
      <c r="G134">
        <v>-7.1631743878660198E-2</v>
      </c>
      <c r="H134">
        <v>-2.7835546357769969E-2</v>
      </c>
      <c r="I134">
        <v>-0.1244877212722468</v>
      </c>
      <c r="J134">
        <v>-0.37177196256086947</v>
      </c>
      <c r="K134">
        <v>-0.1907719528699339</v>
      </c>
      <c r="L134">
        <v>-0.18505838009821529</v>
      </c>
      <c r="M134">
        <v>-6.9274545335246532E-2</v>
      </c>
      <c r="N134">
        <v>-0.1043056093668374</v>
      </c>
      <c r="O134">
        <v>-4.3584457051193118E-3</v>
      </c>
      <c r="P134">
        <v>-0.41007246607978132</v>
      </c>
      <c r="Q134">
        <v>-4.4563790053668E-2</v>
      </c>
      <c r="R134">
        <v>0</v>
      </c>
      <c r="S134">
        <v>-0.20821042545579491</v>
      </c>
      <c r="T134">
        <v>-0.27812769076983462</v>
      </c>
      <c r="U134">
        <v>-0.3017740339044262</v>
      </c>
      <c r="V134">
        <v>-7.1802638400077445E-2</v>
      </c>
      <c r="W134">
        <v>-3.1853568968876478E-2</v>
      </c>
      <c r="X134">
        <v>-7.1599995570744548E-2</v>
      </c>
      <c r="Y134">
        <v>-4.9988862819859231E-2</v>
      </c>
      <c r="Z134">
        <v>-0.13290313161207801</v>
      </c>
      <c r="AA134">
        <v>-0.22462565804473991</v>
      </c>
      <c r="AB134">
        <v>-7.7375861508669763E-2</v>
      </c>
      <c r="AC134">
        <v>-0.1064713850430672</v>
      </c>
      <c r="AD134">
        <v>-0.17635511539920859</v>
      </c>
      <c r="AE134">
        <v>-0.15371000947335281</v>
      </c>
      <c r="AF134">
        <v>-8.260981480764748E-2</v>
      </c>
      <c r="AG134">
        <v>-0.2152109200782833</v>
      </c>
      <c r="AH134" t="s">
        <v>66</v>
      </c>
      <c r="AI134" s="1">
        <v>45292</v>
      </c>
      <c r="AJ134" t="s">
        <v>41</v>
      </c>
      <c r="AK134">
        <v>8</v>
      </c>
    </row>
    <row r="135" spans="1:37" x14ac:dyDescent="0.25">
      <c r="A135">
        <v>45296</v>
      </c>
      <c r="B135">
        <v>-9.7774998858651901E-2</v>
      </c>
      <c r="C135">
        <v>-1.470064765287866E-2</v>
      </c>
      <c r="D135">
        <v>-6.5404337917871207E-4</v>
      </c>
      <c r="E135">
        <v>-0.1490420858833045</v>
      </c>
      <c r="F135">
        <v>-0.46450162901331038</v>
      </c>
      <c r="G135">
        <v>-4.6404857167328846E-3</v>
      </c>
      <c r="H135">
        <v>-0.11654027750694509</v>
      </c>
      <c r="I135">
        <v>-2.7791471540452521E-2</v>
      </c>
      <c r="J135">
        <v>-0.22246935524692421</v>
      </c>
      <c r="K135">
        <v>0</v>
      </c>
      <c r="L135">
        <v>-0.31691365186585158</v>
      </c>
      <c r="M135">
        <v>-5.6147567010749001E-2</v>
      </c>
      <c r="N135">
        <v>-3.7996468620972203E-2</v>
      </c>
      <c r="O135">
        <v>-0.10437278626339801</v>
      </c>
      <c r="P135">
        <v>-2.6421102851874202E-2</v>
      </c>
      <c r="Q135">
        <v>-1.043282779883542E-2</v>
      </c>
      <c r="R135">
        <v>-3.6119067945285022E-2</v>
      </c>
      <c r="S135">
        <v>-2.167449039070099E-2</v>
      </c>
      <c r="T135">
        <v>-5.4725739067521317E-2</v>
      </c>
      <c r="U135">
        <v>-2.8773001905666101E-2</v>
      </c>
      <c r="V135">
        <v>-6.3042607512216187E-2</v>
      </c>
      <c r="W135">
        <v>-0.1578830060863986</v>
      </c>
      <c r="X135">
        <v>-4.1736657384336753E-2</v>
      </c>
      <c r="Y135">
        <v>-0.1242077182499339</v>
      </c>
      <c r="Z135">
        <v>-7.4496958264562083E-2</v>
      </c>
      <c r="AA135">
        <v>-5.6538058561670497E-2</v>
      </c>
      <c r="AB135">
        <v>-8.4800898931439758E-2</v>
      </c>
      <c r="AC135">
        <v>-9.8381369300828261E-2</v>
      </c>
      <c r="AD135">
        <v>-3.1311653332798832E-2</v>
      </c>
      <c r="AE135">
        <v>-6.5928216030248732E-2</v>
      </c>
      <c r="AF135">
        <v>-0.11001047884764199</v>
      </c>
      <c r="AG135">
        <v>-6.1984672802677131E-2</v>
      </c>
      <c r="AH135" t="s">
        <v>67</v>
      </c>
      <c r="AI135" s="1">
        <v>45292</v>
      </c>
      <c r="AJ135" t="s">
        <v>43</v>
      </c>
      <c r="AK135">
        <v>5</v>
      </c>
    </row>
    <row r="136" spans="1:37" x14ac:dyDescent="0.25">
      <c r="A136">
        <v>45295</v>
      </c>
      <c r="B136">
        <v>-0.41267201509503282</v>
      </c>
      <c r="C136">
        <v>-0.81131263528600595</v>
      </c>
      <c r="D136">
        <v>-4.8751369151167283E-2</v>
      </c>
      <c r="E136">
        <v>-0.64459382421076661</v>
      </c>
      <c r="F136">
        <v>-0.39869617195741308</v>
      </c>
      <c r="G136">
        <v>-0.2203193009464792</v>
      </c>
      <c r="H136">
        <v>-0.115750915388401</v>
      </c>
      <c r="I136">
        <v>-0.32270535018508378</v>
      </c>
      <c r="J136">
        <v>-1.9867256312209741E-2</v>
      </c>
      <c r="K136">
        <v>-0.37123457001698101</v>
      </c>
      <c r="L136">
        <v>-0.35700085018926231</v>
      </c>
      <c r="M136">
        <v>-4.0500320746123121E-2</v>
      </c>
      <c r="N136">
        <v>-0.75478183404788646</v>
      </c>
      <c r="O136">
        <v>-5.3913946775661643E-2</v>
      </c>
      <c r="P136">
        <v>-0.1310760205693291</v>
      </c>
      <c r="Q136">
        <v>-0.1605257799443327</v>
      </c>
      <c r="R136">
        <v>-0.17900787480366701</v>
      </c>
      <c r="S136">
        <v>-0.84583572401762952</v>
      </c>
      <c r="T136">
        <v>-0.2306524950186391</v>
      </c>
      <c r="U136">
        <v>-0.64837599627380282</v>
      </c>
      <c r="V136">
        <v>-0.27175893628492392</v>
      </c>
      <c r="W136">
        <v>-0.36648756234823548</v>
      </c>
      <c r="X136">
        <v>-0.33299944489654759</v>
      </c>
      <c r="Y136">
        <v>-0.2007708349995618</v>
      </c>
      <c r="Z136">
        <v>-0.55586485799969498</v>
      </c>
      <c r="AA136">
        <v>-0.38628354005554849</v>
      </c>
      <c r="AB136">
        <v>-0.2302291936356867</v>
      </c>
      <c r="AC136">
        <v>-0.22375232263452241</v>
      </c>
      <c r="AD136">
        <v>-0.149264252417248</v>
      </c>
      <c r="AE136">
        <v>-0.31584270605958492</v>
      </c>
      <c r="AF136">
        <v>-0.48895553346512111</v>
      </c>
      <c r="AG136">
        <v>-0.30122630448988191</v>
      </c>
      <c r="AH136" t="s">
        <v>67</v>
      </c>
      <c r="AI136" s="1">
        <v>45292</v>
      </c>
      <c r="AJ136" t="s">
        <v>38</v>
      </c>
      <c r="AK136">
        <v>4</v>
      </c>
    </row>
    <row r="137" spans="1:37" x14ac:dyDescent="0.25">
      <c r="A137">
        <v>45294</v>
      </c>
      <c r="B137">
        <v>-2.8347652892874119E-2</v>
      </c>
      <c r="C137">
        <v>-0.1053756702262006</v>
      </c>
      <c r="D137">
        <v>-2.8178887596092099E-2</v>
      </c>
      <c r="E137">
        <v>-4.1876927141366642E-2</v>
      </c>
      <c r="F137">
        <v>-5.4999295791414049E-2</v>
      </c>
      <c r="G137">
        <v>0</v>
      </c>
      <c r="H137">
        <v>-1.587737524957316E-2</v>
      </c>
      <c r="I137">
        <v>-1.232879253120003E-2</v>
      </c>
      <c r="J137">
        <v>0</v>
      </c>
      <c r="K137">
        <v>0</v>
      </c>
      <c r="L137">
        <v>0</v>
      </c>
      <c r="M137">
        <v>0</v>
      </c>
      <c r="N137">
        <v>-1.654114448344815E-2</v>
      </c>
      <c r="O137">
        <v>-4.9541425660141407E-2</v>
      </c>
      <c r="P137">
        <v>0</v>
      </c>
      <c r="Q137">
        <v>-1.3726679320834481E-2</v>
      </c>
      <c r="R137">
        <v>0</v>
      </c>
      <c r="S137">
        <v>-0.3388614586966418</v>
      </c>
      <c r="T137">
        <v>-6.5564466198485938E-2</v>
      </c>
      <c r="U137">
        <v>0</v>
      </c>
      <c r="V137">
        <v>-8.5648310856697754E-5</v>
      </c>
      <c r="W137">
        <v>-7.3657970427396829E-2</v>
      </c>
      <c r="X137">
        <v>-1.172751982895022E-3</v>
      </c>
      <c r="Y137">
        <v>-2.084919039611664E-2</v>
      </c>
      <c r="Z137">
        <v>-3.9932771450588017E-2</v>
      </c>
      <c r="AA137">
        <v>-4.4373893637421856E-3</v>
      </c>
      <c r="AB137">
        <v>-3.846490921554447E-2</v>
      </c>
      <c r="AC137">
        <v>-4.5376886746436324E-3</v>
      </c>
      <c r="AD137">
        <v>0</v>
      </c>
      <c r="AE137">
        <v>-1.327867835271822E-2</v>
      </c>
      <c r="AF137">
        <v>-6.2117022161603244E-3</v>
      </c>
      <c r="AG137">
        <v>-0.11813801779465551</v>
      </c>
      <c r="AH137" t="s">
        <v>67</v>
      </c>
      <c r="AI137" s="1">
        <v>45292</v>
      </c>
      <c r="AJ137" t="s">
        <v>39</v>
      </c>
      <c r="AK137">
        <v>3</v>
      </c>
    </row>
    <row r="138" spans="1:37" x14ac:dyDescent="0.25">
      <c r="A138">
        <v>45293</v>
      </c>
      <c r="B138">
        <v>-0.40160194078892958</v>
      </c>
      <c r="C138">
        <v>-4.5141842874981693E-2</v>
      </c>
      <c r="D138">
        <v>-8.2692819318746155E-2</v>
      </c>
      <c r="E138">
        <v>-0.48713748687457642</v>
      </c>
      <c r="F138">
        <v>-1.2065279655303141</v>
      </c>
      <c r="G138">
        <v>-0.68644627280960624</v>
      </c>
      <c r="H138">
        <v>-8.8756469228750429E-3</v>
      </c>
      <c r="I138">
        <v>-1.4402829659376299</v>
      </c>
      <c r="J138">
        <v>-0.18561000254794019</v>
      </c>
      <c r="K138">
        <v>-0.1034422308460006</v>
      </c>
      <c r="L138">
        <v>-0.72190366201491241</v>
      </c>
      <c r="M138">
        <v>-0.20225679369752589</v>
      </c>
      <c r="N138">
        <v>-6.2958899524783674E-2</v>
      </c>
      <c r="O138">
        <v>-6.9936705114697503E-2</v>
      </c>
      <c r="P138">
        <v>-6.9894378556578415E-2</v>
      </c>
      <c r="Q138">
        <v>-0.20378321729287671</v>
      </c>
      <c r="R138">
        <v>-0.19957588899209891</v>
      </c>
      <c r="S138">
        <v>-0.50298829075623241</v>
      </c>
      <c r="T138">
        <v>-1.9421266592718301E-2</v>
      </c>
      <c r="U138">
        <v>-0.11569629951419989</v>
      </c>
      <c r="V138">
        <v>-2.5747535608409571E-2</v>
      </c>
      <c r="W138">
        <v>-3.6558396140030668E-2</v>
      </c>
      <c r="X138">
        <v>-0.15812351451828471</v>
      </c>
      <c r="Y138">
        <v>-0.30743904389484172</v>
      </c>
      <c r="Z138">
        <v>-0.43918649139333082</v>
      </c>
      <c r="AA138">
        <v>-0.25029432433148641</v>
      </c>
      <c r="AB138">
        <v>-0.13924024548767339</v>
      </c>
      <c r="AC138">
        <v>-0.44001384742776578</v>
      </c>
      <c r="AD138">
        <v>-0.21443339695958311</v>
      </c>
      <c r="AE138">
        <v>-0.70319345639900599</v>
      </c>
      <c r="AF138">
        <v>-0.29210751602269519</v>
      </c>
      <c r="AG138">
        <v>-0.16775345908010431</v>
      </c>
      <c r="AH138" t="s">
        <v>67</v>
      </c>
      <c r="AI138" s="1">
        <v>45292</v>
      </c>
      <c r="AJ138" t="s">
        <v>40</v>
      </c>
      <c r="AK138">
        <v>2</v>
      </c>
    </row>
    <row r="139" spans="1:37" x14ac:dyDescent="0.25">
      <c r="A139">
        <v>45289</v>
      </c>
      <c r="B139">
        <v>-0.16392029994789289</v>
      </c>
      <c r="C139">
        <v>-7.4801008479625841E-2</v>
      </c>
      <c r="D139">
        <v>-5.5881970264069061E-2</v>
      </c>
      <c r="E139">
        <v>-0.15331392616561251</v>
      </c>
      <c r="F139">
        <v>-3.9450517886763542E-2</v>
      </c>
      <c r="G139">
        <v>-4.0812271892961868E-2</v>
      </c>
      <c r="H139">
        <v>-0.42554606908401038</v>
      </c>
      <c r="I139">
        <v>-5.9804260627451693E-2</v>
      </c>
      <c r="J139">
        <v>-1.725377240618867E-2</v>
      </c>
      <c r="K139">
        <v>-2.3459750368322489E-2</v>
      </c>
      <c r="L139">
        <v>-0.13813209585595351</v>
      </c>
      <c r="M139">
        <v>-0.13738712271306741</v>
      </c>
      <c r="N139">
        <v>-4.902922868742346E-2</v>
      </c>
      <c r="O139">
        <v>-2.967663046583972E-2</v>
      </c>
      <c r="P139">
        <v>-9.9018199973413601E-2</v>
      </c>
      <c r="Q139">
        <v>-0.2061870507673465</v>
      </c>
      <c r="R139">
        <v>-6.5868152787242349E-3</v>
      </c>
      <c r="S139">
        <v>-9.1482033268722746E-3</v>
      </c>
      <c r="T139">
        <v>-0.63517799194834468</v>
      </c>
      <c r="U139">
        <v>-1.530554971801981E-2</v>
      </c>
      <c r="V139">
        <v>-0.16630018094226481</v>
      </c>
      <c r="W139">
        <v>-5.0461973957401887E-2</v>
      </c>
      <c r="X139">
        <v>-0.1036475957839444</v>
      </c>
      <c r="Y139">
        <v>-0.1558405040725406</v>
      </c>
      <c r="Z139">
        <v>-0.1495355165349096</v>
      </c>
      <c r="AA139">
        <v>-6.4185523589546545E-2</v>
      </c>
      <c r="AB139">
        <v>-0.25504691481732478</v>
      </c>
      <c r="AC139">
        <v>-0.14206047507150679</v>
      </c>
      <c r="AD139">
        <v>-0.20729605155801109</v>
      </c>
      <c r="AE139">
        <v>-7.1960447257688145E-2</v>
      </c>
      <c r="AF139">
        <v>-0.2381151912720367</v>
      </c>
      <c r="AG139">
        <v>-5.1649113035871802E-2</v>
      </c>
      <c r="AH139" t="s">
        <v>68</v>
      </c>
      <c r="AI139" s="1">
        <v>45261</v>
      </c>
      <c r="AJ139" t="s">
        <v>43</v>
      </c>
      <c r="AK139">
        <v>29</v>
      </c>
    </row>
    <row r="140" spans="1:37" x14ac:dyDescent="0.25">
      <c r="A140">
        <v>45288</v>
      </c>
      <c r="B140">
        <v>-0.10769784001501929</v>
      </c>
      <c r="C140">
        <v>-0.3302604424046171</v>
      </c>
      <c r="D140">
        <v>-1.148494108189844E-2</v>
      </c>
      <c r="E140">
        <v>-0.15968511646067379</v>
      </c>
      <c r="F140">
        <v>-0.110569635772759</v>
      </c>
      <c r="G140">
        <v>-5.3042845466280989E-3</v>
      </c>
      <c r="H140">
        <v>-8.5081870581374328E-2</v>
      </c>
      <c r="I140">
        <v>-5.8547284807306137E-2</v>
      </c>
      <c r="J140">
        <v>-0.14287715790493119</v>
      </c>
      <c r="K140">
        <v>-0.13442884058396459</v>
      </c>
      <c r="L140">
        <v>-7.5680619319122122E-2</v>
      </c>
      <c r="M140">
        <v>-1.494559725977565E-2</v>
      </c>
      <c r="N140">
        <v>-0.17019858332068871</v>
      </c>
      <c r="O140">
        <v>-1.2144943237317169E-2</v>
      </c>
      <c r="P140">
        <v>-7.1692463341168272E-2</v>
      </c>
      <c r="Q140">
        <v>-6.0765117160803848E-3</v>
      </c>
      <c r="R140">
        <v>-9.3558372210674839E-2</v>
      </c>
      <c r="S140">
        <v>-0.23212711727083099</v>
      </c>
      <c r="T140">
        <v>-5.9742679454120942E-2</v>
      </c>
      <c r="U140">
        <v>-5.2097921329306282E-2</v>
      </c>
      <c r="V140">
        <v>-9.3461334185023726E-2</v>
      </c>
      <c r="W140">
        <v>-9.4937331966235286E-2</v>
      </c>
      <c r="X140">
        <v>-0.22451094751225659</v>
      </c>
      <c r="Y140">
        <v>-2.4821560088182509E-2</v>
      </c>
      <c r="Z140">
        <v>-0.1648793189747329</v>
      </c>
      <c r="AA140">
        <v>-0.1201964152370112</v>
      </c>
      <c r="AB140">
        <v>-4.3584946134445739E-2</v>
      </c>
      <c r="AC140">
        <v>-2.6528435936534641E-2</v>
      </c>
      <c r="AD140">
        <v>-2.7383390847226879E-2</v>
      </c>
      <c r="AE140">
        <v>-4.1624657055389772E-2</v>
      </c>
      <c r="AF140">
        <v>-9.9736192771435819E-2</v>
      </c>
      <c r="AG140">
        <v>-0.19436904928409821</v>
      </c>
      <c r="AH140" t="s">
        <v>68</v>
      </c>
      <c r="AI140" s="1">
        <v>45261</v>
      </c>
      <c r="AJ140" t="s">
        <v>38</v>
      </c>
      <c r="AK140">
        <v>28</v>
      </c>
    </row>
    <row r="141" spans="1:37" x14ac:dyDescent="0.25">
      <c r="A141">
        <v>45287</v>
      </c>
      <c r="B141">
        <v>-0.17570834298072249</v>
      </c>
      <c r="C141">
        <v>-1.7305732122817961E-2</v>
      </c>
      <c r="D141">
        <v>-3.8586323876459699E-3</v>
      </c>
      <c r="E141">
        <v>-0.36151230011104291</v>
      </c>
      <c r="F141">
        <v>-0.41369105804758649</v>
      </c>
      <c r="G141">
        <v>-0.12375806279740401</v>
      </c>
      <c r="H141">
        <v>-0.1775887719858418</v>
      </c>
      <c r="I141">
        <v>-9.5548026017821142E-2</v>
      </c>
      <c r="J141">
        <v>-6.1559922849529283E-2</v>
      </c>
      <c r="K141">
        <v>-0.33634771893423387</v>
      </c>
      <c r="L141">
        <v>-0.1026331283312773</v>
      </c>
      <c r="M141">
        <v>-9.2036477473471712E-2</v>
      </c>
      <c r="N141">
        <v>-0.13021871100471019</v>
      </c>
      <c r="O141">
        <v>-1.8113184369706631E-2</v>
      </c>
      <c r="P141">
        <v>-9.780621233971486E-3</v>
      </c>
      <c r="Q141">
        <v>-5.7319597934494142E-2</v>
      </c>
      <c r="R141">
        <v>-0.74785563771684926</v>
      </c>
      <c r="S141">
        <v>-3.0561972078915901E-2</v>
      </c>
      <c r="T141">
        <v>-0.16028353285386801</v>
      </c>
      <c r="U141">
        <v>-0.27426944263671299</v>
      </c>
      <c r="V141">
        <v>-0.68523722339777127</v>
      </c>
      <c r="W141">
        <v>-6.7554338696459215E-2</v>
      </c>
      <c r="X141">
        <v>-0.17572683583681931</v>
      </c>
      <c r="Y141">
        <v>-1.176863308342495E-2</v>
      </c>
      <c r="Z141">
        <v>-0.2277246768435493</v>
      </c>
      <c r="AA141">
        <v>-0.1206670939919446</v>
      </c>
      <c r="AB141">
        <v>-0.19794991253478911</v>
      </c>
      <c r="AC141">
        <v>-5.039477005585985E-2</v>
      </c>
      <c r="AD141">
        <v>-8.4848303059827657E-2</v>
      </c>
      <c r="AE141">
        <v>-0.22371295674455399</v>
      </c>
      <c r="AF141">
        <v>-0.2076320140503834</v>
      </c>
      <c r="AG141">
        <v>-7.6010791187975463E-2</v>
      </c>
      <c r="AH141" t="s">
        <v>68</v>
      </c>
      <c r="AI141" s="1">
        <v>45261</v>
      </c>
      <c r="AJ141" t="s">
        <v>39</v>
      </c>
      <c r="AK141">
        <v>27</v>
      </c>
    </row>
    <row r="142" spans="1:37" x14ac:dyDescent="0.25">
      <c r="A142">
        <v>45286</v>
      </c>
      <c r="B142">
        <v>-8.7645437232579046E-2</v>
      </c>
      <c r="C142">
        <v>-3.6844998249853628E-2</v>
      </c>
      <c r="D142">
        <v>-3.3099977148299551E-3</v>
      </c>
      <c r="E142">
        <v>-3.5198714501224838E-2</v>
      </c>
      <c r="F142">
        <v>-3.8719404544033928E-2</v>
      </c>
      <c r="G142">
        <v>-4.3614187570090147E-2</v>
      </c>
      <c r="H142">
        <v>-0.15700544836466149</v>
      </c>
      <c r="I142">
        <v>-0.19571377241934371</v>
      </c>
      <c r="J142">
        <v>-0.16631661627988389</v>
      </c>
      <c r="K142">
        <v>-1.907622081747706E-2</v>
      </c>
      <c r="L142">
        <v>-0.23330017089641941</v>
      </c>
      <c r="M142">
        <v>-2.11566608412595E-2</v>
      </c>
      <c r="N142">
        <v>-6.3492208630776273E-2</v>
      </c>
      <c r="O142">
        <v>-3.729503629287139E-2</v>
      </c>
      <c r="P142">
        <v>-3.2082270159027128E-2</v>
      </c>
      <c r="Q142">
        <v>-3.9110552025464297E-2</v>
      </c>
      <c r="R142">
        <v>-8.5341134479121117E-2</v>
      </c>
      <c r="S142">
        <v>-1.033770329828739E-2</v>
      </c>
      <c r="T142">
        <v>-0.1004073900092442</v>
      </c>
      <c r="U142">
        <v>-1.7994498417000359E-2</v>
      </c>
      <c r="V142">
        <v>-0.88313556618674049</v>
      </c>
      <c r="W142">
        <v>-1.0084555996143491E-2</v>
      </c>
      <c r="X142">
        <v>-0.1319441780021382</v>
      </c>
      <c r="Y142">
        <v>-0.1044519517809489</v>
      </c>
      <c r="Z142">
        <v>-5.590863591648311E-2</v>
      </c>
      <c r="AA142">
        <v>-7.5290517050008776E-2</v>
      </c>
      <c r="AB142">
        <v>-0.14193975113256921</v>
      </c>
      <c r="AC142">
        <v>-0.10719740947272199</v>
      </c>
      <c r="AD142">
        <v>-5.1882536493139259E-2</v>
      </c>
      <c r="AE142">
        <v>-4.6933471941719741E-2</v>
      </c>
      <c r="AF142">
        <v>-0.11949105589315689</v>
      </c>
      <c r="AG142">
        <v>-8.0724836514907389E-2</v>
      </c>
      <c r="AH142" t="s">
        <v>68</v>
      </c>
      <c r="AI142" s="1">
        <v>45261</v>
      </c>
      <c r="AJ142" t="s">
        <v>40</v>
      </c>
      <c r="AK142">
        <v>26</v>
      </c>
    </row>
    <row r="143" spans="1:37" x14ac:dyDescent="0.25">
      <c r="A143">
        <v>45285</v>
      </c>
      <c r="B143">
        <v>-2.423806596838356E-2</v>
      </c>
      <c r="C143">
        <v>-2.6925435218909891E-2</v>
      </c>
      <c r="D143">
        <v>-1.85017271875536E-2</v>
      </c>
      <c r="E143">
        <v>-8.17796688304055E-4</v>
      </c>
      <c r="F143">
        <v>-1.643719715666497E-2</v>
      </c>
      <c r="G143">
        <v>-4.9123462956154112E-3</v>
      </c>
      <c r="H143">
        <v>-1.7619422547356361E-3</v>
      </c>
      <c r="I143">
        <v>-0.23698855812702649</v>
      </c>
      <c r="J143">
        <v>-7.4601429044065512E-2</v>
      </c>
      <c r="K143">
        <v>-6.1522608943921512E-3</v>
      </c>
      <c r="L143">
        <v>-2.5109994746519631E-2</v>
      </c>
      <c r="M143">
        <v>-2.6678107913876551E-3</v>
      </c>
      <c r="N143">
        <v>-1.2565712798513481E-2</v>
      </c>
      <c r="O143">
        <v>-7.5420197066380354E-2</v>
      </c>
      <c r="P143">
        <v>-6.4850050815142821E-2</v>
      </c>
      <c r="Q143">
        <v>-7.2094084716114674E-3</v>
      </c>
      <c r="R143">
        <v>-1.7850768903733289E-2</v>
      </c>
      <c r="S143">
        <v>-0.1375040224045852</v>
      </c>
      <c r="T143">
        <v>-4.2974383494787938E-2</v>
      </c>
      <c r="U143">
        <v>-5.2147923060423826E-3</v>
      </c>
      <c r="V143">
        <v>-2.5055044682778219E-3</v>
      </c>
      <c r="W143">
        <v>-5.7452128959483871E-4</v>
      </c>
      <c r="X143">
        <v>-4.1509150889806508E-2</v>
      </c>
      <c r="Y143">
        <v>-7.6650483573626935E-4</v>
      </c>
      <c r="Z143">
        <v>-1.5927944582794649E-2</v>
      </c>
      <c r="AA143">
        <v>-5.3302715249346357E-2</v>
      </c>
      <c r="AB143">
        <v>-2.463744074304627E-2</v>
      </c>
      <c r="AC143">
        <v>-8.1410195472285708E-3</v>
      </c>
      <c r="AD143">
        <v>-7.8665515716168626E-3</v>
      </c>
      <c r="AE143">
        <v>-6.148896322546892E-3</v>
      </c>
      <c r="AF143">
        <v>-1.6095174492395059E-2</v>
      </c>
      <c r="AG143">
        <v>-8.8388321580276069E-2</v>
      </c>
      <c r="AH143" t="s">
        <v>68</v>
      </c>
      <c r="AI143" s="1">
        <v>45261</v>
      </c>
      <c r="AJ143" t="s">
        <v>41</v>
      </c>
      <c r="AK143">
        <v>25</v>
      </c>
    </row>
    <row r="144" spans="1:37" x14ac:dyDescent="0.25">
      <c r="A144">
        <v>45282</v>
      </c>
      <c r="B144">
        <v>-0.16136692973427849</v>
      </c>
      <c r="C144">
        <v>-2.7020620643666109E-2</v>
      </c>
      <c r="D144">
        <v>-0.18461191839865551</v>
      </c>
      <c r="E144">
        <v>-0.25716877273595462</v>
      </c>
      <c r="F144">
        <v>-7.5629187250554356E-2</v>
      </c>
      <c r="G144">
        <v>-0.38259403837237599</v>
      </c>
      <c r="H144">
        <v>-0.20636096098191739</v>
      </c>
      <c r="I144">
        <v>-9.9246051509891395E-2</v>
      </c>
      <c r="J144">
        <v>-0.28649328607989172</v>
      </c>
      <c r="K144">
        <v>-0.13657227812665751</v>
      </c>
      <c r="L144">
        <v>-0.16335639399456711</v>
      </c>
      <c r="M144">
        <v>-0.1070179709374538</v>
      </c>
      <c r="N144">
        <v>-9.5164774591847551E-2</v>
      </c>
      <c r="O144">
        <v>-2.6651213519028358E-2</v>
      </c>
      <c r="P144">
        <v>-0.35093275750335462</v>
      </c>
      <c r="Q144">
        <v>-2.723280071176621E-2</v>
      </c>
      <c r="R144">
        <v>-1.157563022329222E-2</v>
      </c>
      <c r="S144">
        <v>-6.5023636432594539E-2</v>
      </c>
      <c r="T144">
        <v>-9.5294262263240406E-2</v>
      </c>
      <c r="U144">
        <v>-0.14914484504247241</v>
      </c>
      <c r="V144">
        <v>-4.3345250341431878E-2</v>
      </c>
      <c r="W144">
        <v>-0.26788100457766001</v>
      </c>
      <c r="X144">
        <v>-0.1021023872965776</v>
      </c>
      <c r="Y144">
        <v>-6.9169751492133844E-4</v>
      </c>
      <c r="Z144">
        <v>-0.2352718866709809</v>
      </c>
      <c r="AA144">
        <v>-0.16857528303536781</v>
      </c>
      <c r="AB144">
        <v>-7.3206362162934094E-2</v>
      </c>
      <c r="AC144">
        <v>-9.0062191289955101E-2</v>
      </c>
      <c r="AD144">
        <v>-6.3106614130687355E-2</v>
      </c>
      <c r="AE144">
        <v>-0.1103007994295927</v>
      </c>
      <c r="AF144">
        <v>-0.15010741431851021</v>
      </c>
      <c r="AG144">
        <v>-0.24360274715511171</v>
      </c>
      <c r="AH144" t="s">
        <v>69</v>
      </c>
      <c r="AI144" s="1">
        <v>45261</v>
      </c>
      <c r="AJ144" t="s">
        <v>43</v>
      </c>
      <c r="AK144">
        <v>22</v>
      </c>
    </row>
    <row r="145" spans="1:37" x14ac:dyDescent="0.25">
      <c r="A145">
        <v>45281</v>
      </c>
      <c r="B145">
        <v>-2.7877193724203862E-2</v>
      </c>
      <c r="C145">
        <v>-0.1123449889169736</v>
      </c>
      <c r="D145">
        <v>0</v>
      </c>
      <c r="E145">
        <v>-4.1556032380905883E-2</v>
      </c>
      <c r="F145">
        <v>-4.8551134168670011E-2</v>
      </c>
      <c r="G145">
        <v>-4.5826795331189808E-2</v>
      </c>
      <c r="H145">
        <v>-5.1865741059968752E-2</v>
      </c>
      <c r="I145">
        <v>-2.597648586377296E-4</v>
      </c>
      <c r="J145">
        <v>-1.149150811821017E-2</v>
      </c>
      <c r="K145">
        <v>-1.6937219832662619E-2</v>
      </c>
      <c r="L145">
        <v>0</v>
      </c>
      <c r="M145">
        <v>-1.268726496247361E-2</v>
      </c>
      <c r="N145">
        <v>-5.4950799581380402E-3</v>
      </c>
      <c r="O145">
        <v>-7.7777028283453717E-2</v>
      </c>
      <c r="P145">
        <v>-3.6979955655575408E-2</v>
      </c>
      <c r="Q145">
        <v>-6.6370499275501234E-3</v>
      </c>
      <c r="R145">
        <v>-1.7380685362201009E-2</v>
      </c>
      <c r="S145">
        <v>0</v>
      </c>
      <c r="T145">
        <v>-6.1123469227491511E-2</v>
      </c>
      <c r="U145">
        <v>0</v>
      </c>
      <c r="V145">
        <v>-4.7381837665760457E-3</v>
      </c>
      <c r="W145">
        <v>-0.30701329985958042</v>
      </c>
      <c r="X145">
        <v>-5.90744562686974E-3</v>
      </c>
      <c r="Y145">
        <v>-6.6009595362290813E-2</v>
      </c>
      <c r="Z145">
        <v>-3.7655312969497513E-2</v>
      </c>
      <c r="AA145">
        <v>-9.7220359215568659E-3</v>
      </c>
      <c r="AB145">
        <v>-3.5052707743480599E-2</v>
      </c>
      <c r="AC145">
        <v>-1.4011217536995619E-2</v>
      </c>
      <c r="AD145">
        <v>-3.879038251341946E-3</v>
      </c>
      <c r="AE145">
        <v>-1.603184596005856E-2</v>
      </c>
      <c r="AF145">
        <v>-2.212188100084014E-2</v>
      </c>
      <c r="AG145">
        <v>-6.9773209237432396E-2</v>
      </c>
      <c r="AH145" t="s">
        <v>69</v>
      </c>
      <c r="AI145" s="1">
        <v>45261</v>
      </c>
      <c r="AJ145" t="s">
        <v>38</v>
      </c>
      <c r="AK145">
        <v>21</v>
      </c>
    </row>
    <row r="146" spans="1:37" x14ac:dyDescent="0.25">
      <c r="A146">
        <v>45280</v>
      </c>
      <c r="B146">
        <v>-2.6832563735252841E-2</v>
      </c>
      <c r="C146">
        <v>0</v>
      </c>
      <c r="D146">
        <v>0</v>
      </c>
      <c r="E146">
        <v>-3.848857501153017E-2</v>
      </c>
      <c r="F146">
        <v>-5.0003915040985796E-3</v>
      </c>
      <c r="G146">
        <v>-1.352040265862022E-2</v>
      </c>
      <c r="H146">
        <v>-6.7420977739009499E-2</v>
      </c>
      <c r="I146">
        <v>-5.8101689029585749E-2</v>
      </c>
      <c r="J146">
        <v>-1.6347746813638879E-4</v>
      </c>
      <c r="K146">
        <v>-2.330009648731329E-2</v>
      </c>
      <c r="L146">
        <v>-0.1182764292785686</v>
      </c>
      <c r="M146">
        <v>0</v>
      </c>
      <c r="N146">
        <v>-1.6713211769482601E-2</v>
      </c>
      <c r="O146">
        <v>-2.8173289200282771E-3</v>
      </c>
      <c r="P146">
        <v>-5.0878404715864148E-2</v>
      </c>
      <c r="Q146">
        <v>-1.443018614326019E-2</v>
      </c>
      <c r="R146">
        <v>-2.088330372369452E-2</v>
      </c>
      <c r="S146">
        <v>-1.6218090154443089E-3</v>
      </c>
      <c r="T146">
        <v>-2.2493317679646739E-3</v>
      </c>
      <c r="U146">
        <v>-5.220968743800296E-3</v>
      </c>
      <c r="V146">
        <v>0</v>
      </c>
      <c r="W146">
        <v>-6.7709333963239709E-3</v>
      </c>
      <c r="X146">
        <v>-6.5162027790684071E-2</v>
      </c>
      <c r="Y146">
        <v>-7.4368493056035823E-2</v>
      </c>
      <c r="Z146">
        <v>-3.1605130262556701E-2</v>
      </c>
      <c r="AA146">
        <v>-3.4162483611840502E-2</v>
      </c>
      <c r="AB146">
        <v>-1.0134848948024879E-2</v>
      </c>
      <c r="AC146">
        <v>-2.303259390340048E-2</v>
      </c>
      <c r="AD146">
        <v>-1.647371421691159E-2</v>
      </c>
      <c r="AE146">
        <v>-8.987805447567495E-3</v>
      </c>
      <c r="AF146">
        <v>-1.5603330585015909E-2</v>
      </c>
      <c r="AG146">
        <v>-7.4665179424762099E-2</v>
      </c>
      <c r="AH146" t="s">
        <v>69</v>
      </c>
      <c r="AI146" s="1">
        <v>45261</v>
      </c>
      <c r="AJ146" t="s">
        <v>39</v>
      </c>
      <c r="AK146">
        <v>20</v>
      </c>
    </row>
    <row r="147" spans="1:37" x14ac:dyDescent="0.25">
      <c r="A147">
        <v>45279</v>
      </c>
      <c r="B147">
        <v>-4.253650818330016E-2</v>
      </c>
      <c r="C147">
        <v>0</v>
      </c>
      <c r="D147">
        <v>0</v>
      </c>
      <c r="E147">
        <v>-0.14462575704773781</v>
      </c>
      <c r="F147">
        <v>-6.0060818145645321E-3</v>
      </c>
      <c r="G147">
        <v>-7.7205628905529207E-3</v>
      </c>
      <c r="H147">
        <v>-3.1181571232579901E-2</v>
      </c>
      <c r="I147">
        <v>-1.8462108108296929E-3</v>
      </c>
      <c r="J147">
        <v>0</v>
      </c>
      <c r="K147">
        <v>0</v>
      </c>
      <c r="L147">
        <v>-0.11288583194979759</v>
      </c>
      <c r="M147">
        <v>-1.851384841260436E-2</v>
      </c>
      <c r="N147">
        <v>-3.1051615628462929E-2</v>
      </c>
      <c r="O147">
        <v>-9.9586435559175068E-2</v>
      </c>
      <c r="P147">
        <v>-8.3550258618003987E-3</v>
      </c>
      <c r="Q147">
        <v>-1.707327310500893E-3</v>
      </c>
      <c r="R147">
        <v>0</v>
      </c>
      <c r="S147">
        <v>0</v>
      </c>
      <c r="T147">
        <v>-7.1877716213465823E-2</v>
      </c>
      <c r="U147">
        <v>0</v>
      </c>
      <c r="V147">
        <v>-3.003210407666523E-3</v>
      </c>
      <c r="W147">
        <v>-1.016151924434334E-2</v>
      </c>
      <c r="X147">
        <v>-4.6898455376023697E-2</v>
      </c>
      <c r="Y147">
        <v>-0.32895109807426109</v>
      </c>
      <c r="Z147">
        <v>-6.1166711512840803E-2</v>
      </c>
      <c r="AA147">
        <v>-8.57762341648469E-3</v>
      </c>
      <c r="AB147">
        <v>-2.8877287999209651E-2</v>
      </c>
      <c r="AC147">
        <v>-9.8034212840471036E-2</v>
      </c>
      <c r="AD147">
        <v>-1.223221641272644E-2</v>
      </c>
      <c r="AE147">
        <v>-9.4407289231991411E-3</v>
      </c>
      <c r="AF147">
        <v>-5.4898017153198232E-2</v>
      </c>
      <c r="AG147">
        <v>-7.5718944796966961E-2</v>
      </c>
      <c r="AH147" t="s">
        <v>69</v>
      </c>
      <c r="AI147" s="1">
        <v>45261</v>
      </c>
      <c r="AJ147" t="s">
        <v>40</v>
      </c>
      <c r="AK147">
        <v>19</v>
      </c>
    </row>
    <row r="148" spans="1:37" x14ac:dyDescent="0.25">
      <c r="A148">
        <v>45278</v>
      </c>
      <c r="B148">
        <v>-0.3203397041478625</v>
      </c>
      <c r="C148">
        <v>-0.20313040204452321</v>
      </c>
      <c r="D148">
        <v>-5.9062509188088832E-3</v>
      </c>
      <c r="E148">
        <v>-0.15771018029413059</v>
      </c>
      <c r="F148">
        <v>-0.69851065220319164</v>
      </c>
      <c r="G148">
        <v>-0.50736208230940982</v>
      </c>
      <c r="H148">
        <v>-0.26108456786386058</v>
      </c>
      <c r="I148">
        <v>-0.24497812674260189</v>
      </c>
      <c r="J148">
        <v>-0.4191042905547902</v>
      </c>
      <c r="K148">
        <v>-0.2368124466346509</v>
      </c>
      <c r="L148">
        <v>-1.7662955332817191E-3</v>
      </c>
      <c r="M148">
        <v>-0.24240725000923391</v>
      </c>
      <c r="N148">
        <v>-0.44674533575817638</v>
      </c>
      <c r="O148">
        <v>-0.17243892616880341</v>
      </c>
      <c r="P148">
        <v>-0.23602194704364471</v>
      </c>
      <c r="Q148">
        <v>-0.4424480624787101</v>
      </c>
      <c r="R148">
        <v>-0.53341983636795764</v>
      </c>
      <c r="S148">
        <v>-0.11429073165230411</v>
      </c>
      <c r="T148">
        <v>-0.18033242869381971</v>
      </c>
      <c r="U148">
        <v>-1.10852637602185</v>
      </c>
      <c r="V148">
        <v>-0.3181702847566994</v>
      </c>
      <c r="W148">
        <v>-0.20343180863313201</v>
      </c>
      <c r="X148">
        <v>-0.45528163005064731</v>
      </c>
      <c r="Y148">
        <v>-0.22520860870107021</v>
      </c>
      <c r="Z148">
        <v>-0.31479970000437918</v>
      </c>
      <c r="AA148">
        <v>-0.41540802054997489</v>
      </c>
      <c r="AB148">
        <v>-0.32760252845596188</v>
      </c>
      <c r="AC148">
        <v>-0.13008984703434121</v>
      </c>
      <c r="AD148">
        <v>-0.6311083505691546</v>
      </c>
      <c r="AE148">
        <v>-0.30478881932272728</v>
      </c>
      <c r="AF148">
        <v>-0.380554592271655</v>
      </c>
      <c r="AG148">
        <v>-0.1445433641997359</v>
      </c>
      <c r="AH148" t="s">
        <v>69</v>
      </c>
      <c r="AI148" s="1">
        <v>45261</v>
      </c>
      <c r="AJ148" t="s">
        <v>41</v>
      </c>
      <c r="AK148">
        <v>18</v>
      </c>
    </row>
    <row r="149" spans="1:37" x14ac:dyDescent="0.25">
      <c r="A149">
        <v>45275</v>
      </c>
      <c r="B149">
        <v>-0.19583066109008521</v>
      </c>
      <c r="C149">
        <v>-6.5513798480545241E-2</v>
      </c>
      <c r="D149">
        <v>-0.22086872424885051</v>
      </c>
      <c r="E149">
        <v>-0.1075993263053826</v>
      </c>
      <c r="F149">
        <v>-0.40737301631362721</v>
      </c>
      <c r="G149">
        <v>-3.5410109995813809E-2</v>
      </c>
      <c r="H149">
        <v>-0.26690224404586671</v>
      </c>
      <c r="I149">
        <v>-8.7639265834390606E-2</v>
      </c>
      <c r="J149">
        <v>-0.17565141659117409</v>
      </c>
      <c r="K149">
        <v>-0.27108565557706299</v>
      </c>
      <c r="L149">
        <v>-9.7645904870277411E-2</v>
      </c>
      <c r="M149">
        <v>-7.4680202072447424E-2</v>
      </c>
      <c r="N149">
        <v>-0.23451170770691609</v>
      </c>
      <c r="O149">
        <v>-6.4142447924333365E-2</v>
      </c>
      <c r="P149">
        <v>-7.1608268883587387E-2</v>
      </c>
      <c r="Q149">
        <v>-0.1010255850224525</v>
      </c>
      <c r="R149">
        <v>-1.166689572479483E-2</v>
      </c>
      <c r="S149">
        <v>-2.347352536136367E-2</v>
      </c>
      <c r="T149">
        <v>-0.57855044232675712</v>
      </c>
      <c r="U149">
        <v>-0.1469146959207159</v>
      </c>
      <c r="V149">
        <v>-3.8369019002257219E-3</v>
      </c>
      <c r="W149">
        <v>-0.13177633649783221</v>
      </c>
      <c r="X149">
        <v>-0.30608856315490268</v>
      </c>
      <c r="Y149">
        <v>-0.3224796070028097</v>
      </c>
      <c r="Z149">
        <v>-0.15074940855285601</v>
      </c>
      <c r="AA149">
        <v>-0.1655604361796861</v>
      </c>
      <c r="AB149">
        <v>-0.24175654059587121</v>
      </c>
      <c r="AC149">
        <v>-0.1954875571425059</v>
      </c>
      <c r="AD149">
        <v>-0.32765407785236961</v>
      </c>
      <c r="AE149">
        <v>-0.2313893015202837</v>
      </c>
      <c r="AF149">
        <v>-0.13547694602143329</v>
      </c>
      <c r="AG149">
        <v>-0.1563198541349963</v>
      </c>
      <c r="AH149" t="s">
        <v>70</v>
      </c>
      <c r="AI149" s="1">
        <v>45261</v>
      </c>
      <c r="AJ149" t="s">
        <v>43</v>
      </c>
      <c r="AK149">
        <v>15</v>
      </c>
    </row>
    <row r="150" spans="1:37" x14ac:dyDescent="0.25">
      <c r="A150">
        <v>45274</v>
      </c>
      <c r="B150">
        <v>-0.31884500230703972</v>
      </c>
      <c r="C150">
        <v>-0.72042594523659842</v>
      </c>
      <c r="D150">
        <v>-0.27087681268001118</v>
      </c>
      <c r="E150">
        <v>-0.40377226115516618</v>
      </c>
      <c r="F150">
        <v>-9.9703380638545502E-2</v>
      </c>
      <c r="G150">
        <v>-0.22365029769919431</v>
      </c>
      <c r="H150">
        <v>-6.4579743476373297E-2</v>
      </c>
      <c r="I150">
        <v>-9.5965064366854938E-2</v>
      </c>
      <c r="J150">
        <v>-0.31945526485536152</v>
      </c>
      <c r="K150">
        <v>-0.3892605112576204</v>
      </c>
      <c r="L150">
        <v>-6.9278118055385418E-2</v>
      </c>
      <c r="M150">
        <v>-9.0551392814422413E-2</v>
      </c>
      <c r="N150">
        <v>-0.2177362839669873</v>
      </c>
      <c r="O150">
        <v>-7.5198385262063114E-2</v>
      </c>
      <c r="P150">
        <v>-9.6682605396406038E-2</v>
      </c>
      <c r="Q150">
        <v>-0.2175827789607627</v>
      </c>
      <c r="R150">
        <v>-0.1371359958234617</v>
      </c>
      <c r="S150">
        <v>-0.22886677467795061</v>
      </c>
      <c r="T150">
        <v>-0.20090119612692389</v>
      </c>
      <c r="U150">
        <v>-0.39787992150192419</v>
      </c>
      <c r="V150">
        <v>-0.2485744503138903</v>
      </c>
      <c r="W150">
        <v>-0.64139770962902098</v>
      </c>
      <c r="X150">
        <v>-0.66875150971028052</v>
      </c>
      <c r="Y150">
        <v>-0.48950008110385351</v>
      </c>
      <c r="Z150">
        <v>-0.5086166152293603</v>
      </c>
      <c r="AA150">
        <v>-0.226994846012467</v>
      </c>
      <c r="AB150">
        <v>-0.16045978508287539</v>
      </c>
      <c r="AC150">
        <v>-0.18075936630057921</v>
      </c>
      <c r="AD150">
        <v>-0.10639805355022371</v>
      </c>
      <c r="AE150">
        <v>-0.44440465578248722</v>
      </c>
      <c r="AF150">
        <v>-0.30462700032489631</v>
      </c>
      <c r="AG150">
        <v>-0.22783574515477481</v>
      </c>
      <c r="AH150" t="s">
        <v>70</v>
      </c>
      <c r="AI150" s="1">
        <v>45261</v>
      </c>
      <c r="AJ150" t="s">
        <v>38</v>
      </c>
      <c r="AK150">
        <v>14</v>
      </c>
    </row>
    <row r="151" spans="1:37" x14ac:dyDescent="0.25">
      <c r="A151">
        <v>45273</v>
      </c>
      <c r="B151">
        <v>-0.74391524744935122</v>
      </c>
      <c r="C151">
        <v>-0.51052957857635151</v>
      </c>
      <c r="D151">
        <v>-0.13956692709862409</v>
      </c>
      <c r="E151">
        <v>-0.89835733744352153</v>
      </c>
      <c r="F151">
        <v>-1.618307319273022</v>
      </c>
      <c r="G151">
        <v>-0.76617242207275316</v>
      </c>
      <c r="H151">
        <v>-0.87922309845980817</v>
      </c>
      <c r="I151">
        <v>-1.6156765888138549</v>
      </c>
      <c r="J151">
        <v>-2.2299078642231569</v>
      </c>
      <c r="K151">
        <v>-0.98622236800690666</v>
      </c>
      <c r="L151">
        <v>-0.16790792769232379</v>
      </c>
      <c r="M151">
        <v>-0.52863741966775313</v>
      </c>
      <c r="N151">
        <v>-0.5282051810572409</v>
      </c>
      <c r="O151">
        <v>-0.45623038249360648</v>
      </c>
      <c r="P151">
        <v>-0.59653236335553694</v>
      </c>
      <c r="Q151">
        <v>-0.42097629478466031</v>
      </c>
      <c r="R151">
        <v>-0.71966969557316463</v>
      </c>
      <c r="S151">
        <v>-0.81065539608242332</v>
      </c>
      <c r="T151">
        <v>-0.52807607273661095</v>
      </c>
      <c r="U151">
        <v>-1.3011376001630539</v>
      </c>
      <c r="V151">
        <v>-1.201040632850056</v>
      </c>
      <c r="W151">
        <v>-0.21349391944354151</v>
      </c>
      <c r="X151">
        <v>-0.52566746431805722</v>
      </c>
      <c r="Y151">
        <v>-0.25209943087828091</v>
      </c>
      <c r="Z151">
        <v>-0.71117912281105733</v>
      </c>
      <c r="AA151">
        <v>-1.0083307790624489</v>
      </c>
      <c r="AB151">
        <v>-0.76554213719096886</v>
      </c>
      <c r="AC151">
        <v>-0.32757369424261079</v>
      </c>
      <c r="AD151">
        <v>-0.80045799700354625</v>
      </c>
      <c r="AE151">
        <v>-1.09113775917164</v>
      </c>
      <c r="AF151">
        <v>-0.78060585386042214</v>
      </c>
      <c r="AG151">
        <v>-0.36119934477414911</v>
      </c>
      <c r="AH151" t="s">
        <v>70</v>
      </c>
      <c r="AI151" s="1">
        <v>45261</v>
      </c>
      <c r="AJ151" t="s">
        <v>39</v>
      </c>
      <c r="AK151">
        <v>13</v>
      </c>
    </row>
    <row r="152" spans="1:37" x14ac:dyDescent="0.25">
      <c r="A152">
        <v>45272</v>
      </c>
      <c r="B152">
        <v>-6.9249422917329828E-2</v>
      </c>
      <c r="C152">
        <v>-4.6249961345000923E-2</v>
      </c>
      <c r="D152">
        <v>-7.9888777032567221E-3</v>
      </c>
      <c r="E152">
        <v>-5.1208288383787152E-2</v>
      </c>
      <c r="F152">
        <v>-8.3140093080836669E-2</v>
      </c>
      <c r="G152">
        <v>-2.4721379132389611E-2</v>
      </c>
      <c r="H152">
        <v>-1.802511329753095E-2</v>
      </c>
      <c r="I152">
        <v>-0.2999948938955237</v>
      </c>
      <c r="J152">
        <v>0</v>
      </c>
      <c r="K152">
        <v>-5.6831044326835729E-2</v>
      </c>
      <c r="L152">
        <v>-5.7917078187826336E-4</v>
      </c>
      <c r="M152">
        <v>-9.7078748283047564E-2</v>
      </c>
      <c r="N152">
        <v>-4.3777454810262573E-2</v>
      </c>
      <c r="O152">
        <v>-5.2282064356769659E-2</v>
      </c>
      <c r="P152">
        <v>-5.1043076878970833E-2</v>
      </c>
      <c r="Q152">
        <v>-3.8641665179165292E-2</v>
      </c>
      <c r="R152">
        <v>0</v>
      </c>
      <c r="S152">
        <v>-1.346108978984919E-2</v>
      </c>
      <c r="T152">
        <v>-0.1098495880068103</v>
      </c>
      <c r="U152">
        <v>-5.997282788304267E-3</v>
      </c>
      <c r="V152">
        <v>-2.1094215820954298E-3</v>
      </c>
      <c r="W152">
        <v>-2.9210603459948189E-2</v>
      </c>
      <c r="X152">
        <v>-0.15024545601951689</v>
      </c>
      <c r="Y152">
        <v>-2.9812228781590951E-2</v>
      </c>
      <c r="Z152">
        <v>-5.9148331607870162E-2</v>
      </c>
      <c r="AA152">
        <v>-8.6400787446546459E-2</v>
      </c>
      <c r="AB152">
        <v>-5.0403336078471972E-2</v>
      </c>
      <c r="AC152">
        <v>-3.4735593591169713E-2</v>
      </c>
      <c r="AD152">
        <v>-2.5124326143520181E-2</v>
      </c>
      <c r="AE152">
        <v>-3.3003929147674568E-2</v>
      </c>
      <c r="AF152">
        <v>-5.260518326538248E-2</v>
      </c>
      <c r="AG152">
        <v>-0.11682653028894641</v>
      </c>
      <c r="AH152" t="s">
        <v>70</v>
      </c>
      <c r="AI152" s="1">
        <v>45261</v>
      </c>
      <c r="AJ152" t="s">
        <v>40</v>
      </c>
      <c r="AK152">
        <v>12</v>
      </c>
    </row>
    <row r="153" spans="1:37" x14ac:dyDescent="0.25">
      <c r="A153">
        <v>45271</v>
      </c>
      <c r="B153">
        <v>-0.1156695784127828</v>
      </c>
      <c r="C153">
        <v>-0.1621186331152237</v>
      </c>
      <c r="D153">
        <v>-6.7147207394994385E-2</v>
      </c>
      <c r="E153">
        <v>-0.155124499600342</v>
      </c>
      <c r="F153">
        <v>-2.5179482616411581E-2</v>
      </c>
      <c r="G153">
        <v>-2.897157250925742E-3</v>
      </c>
      <c r="H153">
        <v>-2.3406680788298641E-2</v>
      </c>
      <c r="I153">
        <v>-0.97002910165113121</v>
      </c>
      <c r="J153">
        <v>-5.9149121394121706E-3</v>
      </c>
      <c r="K153">
        <v>-0.14021097235077731</v>
      </c>
      <c r="L153">
        <v>-6.7902060833342187E-2</v>
      </c>
      <c r="M153">
        <v>-8.436647634086647E-2</v>
      </c>
      <c r="N153">
        <v>-3.012984380706072E-2</v>
      </c>
      <c r="O153">
        <v>-7.8225599192934106E-2</v>
      </c>
      <c r="P153">
        <v>-0.3497373779930491</v>
      </c>
      <c r="Q153">
        <v>-0.16196138273399549</v>
      </c>
      <c r="R153">
        <v>-0.2026136732541178</v>
      </c>
      <c r="S153">
        <v>-0.36282526723748909</v>
      </c>
      <c r="T153">
        <v>-5.5141712517181717E-2</v>
      </c>
      <c r="U153">
        <v>-6.5461281843130509E-3</v>
      </c>
      <c r="V153">
        <v>-9.6611513907115018E-2</v>
      </c>
      <c r="W153">
        <v>-8.2776868030331012E-3</v>
      </c>
      <c r="X153">
        <v>-0.115454911621862</v>
      </c>
      <c r="Y153">
        <v>-0.22052104373293671</v>
      </c>
      <c r="Z153">
        <v>-0.109041273944271</v>
      </c>
      <c r="AA153">
        <v>-0.1686190866968128</v>
      </c>
      <c r="AB153">
        <v>-8.3126569356597985E-2</v>
      </c>
      <c r="AC153">
        <v>-0.11514932871531899</v>
      </c>
      <c r="AD153">
        <v>-7.1239862168943249E-2</v>
      </c>
      <c r="AE153">
        <v>-6.8952146407233114E-2</v>
      </c>
      <c r="AF153">
        <v>-0.105569488569841</v>
      </c>
      <c r="AG153">
        <v>-0.1924390159851273</v>
      </c>
      <c r="AH153" t="s">
        <v>70</v>
      </c>
      <c r="AI153" s="1">
        <v>45261</v>
      </c>
      <c r="AJ153" t="s">
        <v>41</v>
      </c>
      <c r="AK153">
        <v>11</v>
      </c>
    </row>
    <row r="154" spans="1:37" x14ac:dyDescent="0.25">
      <c r="A154">
        <v>45268</v>
      </c>
      <c r="B154">
        <v>-0.16261489547390889</v>
      </c>
      <c r="C154">
        <v>-1.9903998317164391E-2</v>
      </c>
      <c r="D154">
        <v>-1.4266509937154221E-2</v>
      </c>
      <c r="E154">
        <v>-0.18366630112397281</v>
      </c>
      <c r="F154">
        <v>-5.1965594699768018E-2</v>
      </c>
      <c r="G154">
        <v>-0.25329346547890619</v>
      </c>
      <c r="H154">
        <v>-0.14185348173517701</v>
      </c>
      <c r="I154">
        <v>-0.14277345245082471</v>
      </c>
      <c r="J154">
        <v>-5.4339171544427406E-3</v>
      </c>
      <c r="K154">
        <v>-6.9598105202487298E-2</v>
      </c>
      <c r="L154">
        <v>-0.46355787102251728</v>
      </c>
      <c r="M154">
        <v>-8.9328477758542024E-2</v>
      </c>
      <c r="N154">
        <v>-5.9402935002333082E-2</v>
      </c>
      <c r="O154">
        <v>-1.206795658951889E-2</v>
      </c>
      <c r="P154">
        <v>-0.1247285722685102</v>
      </c>
      <c r="Q154">
        <v>-7.5198134672316813E-2</v>
      </c>
      <c r="R154">
        <v>-9.1550227324294436E-2</v>
      </c>
      <c r="S154">
        <v>-0.50120540378679912</v>
      </c>
      <c r="T154">
        <v>-3.4906625653905843E-2</v>
      </c>
      <c r="U154">
        <v>-0.2196910673447042</v>
      </c>
      <c r="V154">
        <v>-0.11152557990908001</v>
      </c>
      <c r="W154">
        <v>-0.106063971502579</v>
      </c>
      <c r="X154">
        <v>-0.1913663385517996</v>
      </c>
      <c r="Y154">
        <v>-0.39468120600026502</v>
      </c>
      <c r="Z154">
        <v>-0.2759561035665426</v>
      </c>
      <c r="AA154">
        <v>-8.2984434064285184E-2</v>
      </c>
      <c r="AB154">
        <v>-6.5180560668764306E-2</v>
      </c>
      <c r="AC154">
        <v>-0.2055672820588953</v>
      </c>
      <c r="AD154">
        <v>-3.4058121783328142E-2</v>
      </c>
      <c r="AE154">
        <v>-0.1043546626352197</v>
      </c>
      <c r="AF154">
        <v>-0.210143949477029</v>
      </c>
      <c r="AG154">
        <v>-0.1181916905129462</v>
      </c>
      <c r="AH154" t="s">
        <v>71</v>
      </c>
      <c r="AI154" s="1">
        <v>45261</v>
      </c>
      <c r="AJ154" t="s">
        <v>43</v>
      </c>
      <c r="AK154">
        <v>8</v>
      </c>
    </row>
    <row r="155" spans="1:37" x14ac:dyDescent="0.25">
      <c r="A155">
        <v>45267</v>
      </c>
      <c r="B155">
        <v>-0.22550877490210419</v>
      </c>
      <c r="C155">
        <v>-5.1041894209230949E-2</v>
      </c>
      <c r="D155">
        <v>-9.4483061842698321E-2</v>
      </c>
      <c r="E155">
        <v>-0.2091522330734053</v>
      </c>
      <c r="F155">
        <v>-0.46126451855457629</v>
      </c>
      <c r="G155">
        <v>-0.50256288498849111</v>
      </c>
      <c r="H155">
        <v>-0.17103345739255019</v>
      </c>
      <c r="I155">
        <v>-8.0794250097502678E-3</v>
      </c>
      <c r="J155">
        <v>-4.1335425717258678</v>
      </c>
      <c r="K155">
        <v>-1.3226222811523849E-2</v>
      </c>
      <c r="L155">
        <v>-0.16611156921392789</v>
      </c>
      <c r="M155">
        <v>-0.20738921661178769</v>
      </c>
      <c r="N155">
        <v>-7.8701524657509805E-2</v>
      </c>
      <c r="O155">
        <v>-0.31001737131925539</v>
      </c>
      <c r="P155">
        <v>-0.2644728204393702</v>
      </c>
      <c r="Q155">
        <v>-3.801466881337518E-3</v>
      </c>
      <c r="R155">
        <v>-3.0596640710575249E-2</v>
      </c>
      <c r="S155">
        <v>-5.8259143301809493E-2</v>
      </c>
      <c r="T155">
        <v>-0.1801480207198376</v>
      </c>
      <c r="U155">
        <v>-2.1982786653128509E-3</v>
      </c>
      <c r="V155">
        <v>-8.9985000397149559E-2</v>
      </c>
      <c r="W155">
        <v>-0.14170864568035951</v>
      </c>
      <c r="X155">
        <v>-0.31886713287526769</v>
      </c>
      <c r="Y155">
        <v>-4.9775637416626738E-2</v>
      </c>
      <c r="Z155">
        <v>-0.26100517354764868</v>
      </c>
      <c r="AA155">
        <v>-0.27340501725300792</v>
      </c>
      <c r="AB155">
        <v>-0.14952289911715611</v>
      </c>
      <c r="AC155">
        <v>-0.14158433381978039</v>
      </c>
      <c r="AD155">
        <v>-0.12928925700422461</v>
      </c>
      <c r="AE155">
        <v>-0.31574693072281568</v>
      </c>
      <c r="AF155">
        <v>-0.213517090102705</v>
      </c>
      <c r="AG155">
        <v>-0.17860110125409151</v>
      </c>
      <c r="AH155" t="s">
        <v>71</v>
      </c>
      <c r="AI155" s="1">
        <v>45261</v>
      </c>
      <c r="AJ155" t="s">
        <v>38</v>
      </c>
      <c r="AK155">
        <v>7</v>
      </c>
    </row>
    <row r="156" spans="1:37" x14ac:dyDescent="0.25">
      <c r="A156">
        <v>45266</v>
      </c>
      <c r="B156">
        <v>-9.7419462352475901E-3</v>
      </c>
      <c r="C156">
        <v>0</v>
      </c>
      <c r="D156">
        <v>-1.4308823482898339E-2</v>
      </c>
      <c r="E156">
        <v>-9.338079299157958E-3</v>
      </c>
      <c r="F156">
        <v>-7.720815146736848E-2</v>
      </c>
      <c r="G156">
        <v>-6.4154062607841263E-3</v>
      </c>
      <c r="H156">
        <v>-0.14884866142169401</v>
      </c>
      <c r="I156">
        <v>-8.4331529750491088E-2</v>
      </c>
      <c r="J156">
        <v>-2.350919806238028E-2</v>
      </c>
      <c r="K156">
        <v>0</v>
      </c>
      <c r="L156">
        <v>0</v>
      </c>
      <c r="M156">
        <v>-1.3723316222947299E-3</v>
      </c>
      <c r="N156">
        <v>-9.2040058961787592E-3</v>
      </c>
      <c r="O156">
        <v>-3.0257408802280481E-2</v>
      </c>
      <c r="P156">
        <v>-4.4022554529261519E-4</v>
      </c>
      <c r="Q156">
        <v>-3.2765062169641491E-3</v>
      </c>
      <c r="R156">
        <v>0</v>
      </c>
      <c r="S156">
        <v>0</v>
      </c>
      <c r="T156">
        <v>-6.6112431897713401E-4</v>
      </c>
      <c r="U156">
        <v>0</v>
      </c>
      <c r="V156">
        <v>0</v>
      </c>
      <c r="W156">
        <v>-6.7984122668001291E-3</v>
      </c>
      <c r="X156">
        <v>-4.1555762852392561E-3</v>
      </c>
      <c r="Y156">
        <v>0</v>
      </c>
      <c r="Z156">
        <v>-5.897046591836607E-3</v>
      </c>
      <c r="AA156">
        <v>-1.237750710049349E-2</v>
      </c>
      <c r="AB156">
        <v>-2.0774333677027711E-2</v>
      </c>
      <c r="AC156">
        <v>-1.1029571693750111E-3</v>
      </c>
      <c r="AD156">
        <v>-2.3514968582982231E-3</v>
      </c>
      <c r="AE156">
        <v>-2.3834435968672998E-3</v>
      </c>
      <c r="AF156">
        <v>-7.3938087936411493E-3</v>
      </c>
      <c r="AG156">
        <v>-2.872002893280258E-2</v>
      </c>
      <c r="AH156" t="s">
        <v>71</v>
      </c>
      <c r="AI156" s="1">
        <v>45261</v>
      </c>
      <c r="AJ156" t="s">
        <v>39</v>
      </c>
      <c r="AK156">
        <v>6</v>
      </c>
    </row>
    <row r="157" spans="1:37" x14ac:dyDescent="0.25">
      <c r="A157">
        <v>45265</v>
      </c>
      <c r="B157">
        <v>-0.2319685571467017</v>
      </c>
      <c r="C157">
        <v>-0.36784373384710362</v>
      </c>
      <c r="D157">
        <v>-0.16611534728071001</v>
      </c>
      <c r="E157">
        <v>-0.34869753699902878</v>
      </c>
      <c r="F157">
        <v>-9.6272226881151127E-2</v>
      </c>
      <c r="G157">
        <v>-0.12725068035658019</v>
      </c>
      <c r="H157">
        <v>-0.23451924265195689</v>
      </c>
      <c r="I157">
        <v>-0.1837666415735946</v>
      </c>
      <c r="J157">
        <v>-0.17355349404460579</v>
      </c>
      <c r="K157">
        <v>-0.3575300633718887</v>
      </c>
      <c r="L157">
        <v>-1.8542020954311091E-2</v>
      </c>
      <c r="M157">
        <v>-2.9941148098217629E-2</v>
      </c>
      <c r="N157">
        <v>-8.3074944418660604E-2</v>
      </c>
      <c r="O157">
        <v>-7.7541468067575586E-2</v>
      </c>
      <c r="P157">
        <v>-1.2539271021707951E-2</v>
      </c>
      <c r="Q157">
        <v>-0.1469541438792864</v>
      </c>
      <c r="R157">
        <v>-2.3269413588555881</v>
      </c>
      <c r="S157">
        <v>-0.12131088305048141</v>
      </c>
      <c r="T157">
        <v>-0.31500116123940908</v>
      </c>
      <c r="U157">
        <v>-7.7739707584995973E-2</v>
      </c>
      <c r="V157">
        <v>-0.1039053262748398</v>
      </c>
      <c r="W157">
        <v>-3.9198540023338821E-2</v>
      </c>
      <c r="X157">
        <v>-0.34574814136571541</v>
      </c>
      <c r="Y157">
        <v>-0.1146330439287251</v>
      </c>
      <c r="Z157">
        <v>-0.35127402317660361</v>
      </c>
      <c r="AA157">
        <v>-0.1113223515351143</v>
      </c>
      <c r="AB157">
        <v>-0.19954847573027859</v>
      </c>
      <c r="AC157">
        <v>-8.5985379482450414E-2</v>
      </c>
      <c r="AD157">
        <v>-0.22687630248251231</v>
      </c>
      <c r="AE157">
        <v>-0.3260735977702453</v>
      </c>
      <c r="AF157">
        <v>-0.19606338757732419</v>
      </c>
      <c r="AG157">
        <v>-0.16565646356180899</v>
      </c>
      <c r="AH157" t="s">
        <v>71</v>
      </c>
      <c r="AI157" s="1">
        <v>45261</v>
      </c>
      <c r="AJ157" t="s">
        <v>40</v>
      </c>
      <c r="AK157">
        <v>5</v>
      </c>
    </row>
    <row r="158" spans="1:37" x14ac:dyDescent="0.25">
      <c r="A158">
        <v>45264</v>
      </c>
      <c r="B158">
        <v>-5.6478745932060544E-3</v>
      </c>
      <c r="C158">
        <v>0</v>
      </c>
      <c r="D158">
        <v>0</v>
      </c>
      <c r="E158">
        <v>-1.7008705168967729E-3</v>
      </c>
      <c r="F158">
        <v>-6.3794595561393087E-3</v>
      </c>
      <c r="G158">
        <v>-1.2352051984181401E-2</v>
      </c>
      <c r="H158">
        <v>0</v>
      </c>
      <c r="I158">
        <v>-2.7101063832287831E-2</v>
      </c>
      <c r="J158">
        <v>-4.8981686402850139E-3</v>
      </c>
      <c r="K158">
        <v>0</v>
      </c>
      <c r="L158">
        <v>-1.9875784741858651E-2</v>
      </c>
      <c r="M158">
        <v>0</v>
      </c>
      <c r="N158">
        <v>-1.8686341329284151E-2</v>
      </c>
      <c r="O158">
        <v>-3.0231833697147669E-2</v>
      </c>
      <c r="P158">
        <v>0</v>
      </c>
      <c r="Q158">
        <v>-4.9312882729378076E-3</v>
      </c>
      <c r="R158">
        <v>0</v>
      </c>
      <c r="S158">
        <v>-1.496667847758007E-2</v>
      </c>
      <c r="T158">
        <v>-1.2290562625874449E-2</v>
      </c>
      <c r="U158">
        <v>-7.1749189544061537E-3</v>
      </c>
      <c r="V158">
        <v>-2.6614780119601628E-2</v>
      </c>
      <c r="W158">
        <v>0</v>
      </c>
      <c r="X158">
        <v>-4.5906353640838549E-4</v>
      </c>
      <c r="Y158">
        <v>0</v>
      </c>
      <c r="Z158">
        <v>-3.3438266351008749E-3</v>
      </c>
      <c r="AA158">
        <v>-8.9237774302243136E-3</v>
      </c>
      <c r="AB158">
        <v>-1.0747772988896471E-2</v>
      </c>
      <c r="AC158">
        <v>-6.9875805733096848E-4</v>
      </c>
      <c r="AD158">
        <v>-2.3657613603966891E-3</v>
      </c>
      <c r="AE158">
        <v>-2.114729303599085E-2</v>
      </c>
      <c r="AF158">
        <v>-4.7351334255533294E-3</v>
      </c>
      <c r="AG158">
        <v>-2.3586338200153159E-4</v>
      </c>
      <c r="AH158" t="s">
        <v>71</v>
      </c>
      <c r="AI158" s="1">
        <v>45261</v>
      </c>
      <c r="AJ158" t="s">
        <v>41</v>
      </c>
      <c r="AK158">
        <v>4</v>
      </c>
    </row>
    <row r="159" spans="1:37" x14ac:dyDescent="0.25">
      <c r="A159">
        <v>45261</v>
      </c>
      <c r="B159">
        <v>-2.2752447015479339E-2</v>
      </c>
      <c r="C159">
        <v>0</v>
      </c>
      <c r="D159">
        <v>0</v>
      </c>
      <c r="E159">
        <v>-5.0915934635030288E-2</v>
      </c>
      <c r="F159">
        <v>-3.9236251648021251E-3</v>
      </c>
      <c r="G159">
        <v>-7.9561930164527973E-4</v>
      </c>
      <c r="H159">
        <v>-5.1651911280262433E-2</v>
      </c>
      <c r="I159">
        <v>-6.2408993601712238E-2</v>
      </c>
      <c r="J159">
        <v>-7.650392074063787E-3</v>
      </c>
      <c r="K159">
        <v>-1.9820325784024912E-3</v>
      </c>
      <c r="L159">
        <v>-3.6232246955275891E-3</v>
      </c>
      <c r="M159">
        <v>-5.699831372627779E-2</v>
      </c>
      <c r="N159">
        <v>-9.5675198686520342E-5</v>
      </c>
      <c r="O159">
        <v>-7.4476150716819801E-3</v>
      </c>
      <c r="P159">
        <v>-7.1540345292501348E-2</v>
      </c>
      <c r="Q159">
        <v>-3.2751370319133609E-3</v>
      </c>
      <c r="R159">
        <v>-3.3130377902026373E-2</v>
      </c>
      <c r="S159">
        <v>-1.675522834363883E-2</v>
      </c>
      <c r="T159">
        <v>-2.399896795981597E-4</v>
      </c>
      <c r="U159">
        <v>-1.412344901302842E-2</v>
      </c>
      <c r="V159">
        <v>-7.0284189926484259E-3</v>
      </c>
      <c r="W159">
        <v>-7.0455633843297099E-3</v>
      </c>
      <c r="X159">
        <v>-3.7702807688758597E-2</v>
      </c>
      <c r="Y159">
        <v>-1.269283876514926E-2</v>
      </c>
      <c r="Z159">
        <v>-2.6218832344339509E-2</v>
      </c>
      <c r="AA159">
        <v>-1.5371503714773461E-2</v>
      </c>
      <c r="AB159">
        <v>-1.6411224890747839E-2</v>
      </c>
      <c r="AC159">
        <v>-2.7440370719531509E-2</v>
      </c>
      <c r="AD159">
        <v>-2.149702877722333E-4</v>
      </c>
      <c r="AE159">
        <v>-1.6153668210181282E-2</v>
      </c>
      <c r="AF159">
        <v>-1.170160068960862E-2</v>
      </c>
      <c r="AG159">
        <v>-7.5849244611463848E-2</v>
      </c>
      <c r="AH159" t="s">
        <v>72</v>
      </c>
      <c r="AI159" s="1">
        <v>45261</v>
      </c>
      <c r="AJ159" t="s">
        <v>43</v>
      </c>
      <c r="AK159">
        <v>1</v>
      </c>
    </row>
    <row r="160" spans="1:37" x14ac:dyDescent="0.25">
      <c r="A160">
        <v>45260</v>
      </c>
      <c r="B160">
        <v>-0.39506693363152651</v>
      </c>
      <c r="C160">
        <v>-0.59548374460636655</v>
      </c>
      <c r="D160">
        <v>-1.092453693671388E-2</v>
      </c>
      <c r="E160">
        <v>-0.41802443975199222</v>
      </c>
      <c r="F160">
        <v>-0.14585817102147461</v>
      </c>
      <c r="G160">
        <v>-0.39293142365487482</v>
      </c>
      <c r="H160">
        <v>-5.8755526964580022E-2</v>
      </c>
      <c r="I160">
        <v>-0.22782375429263249</v>
      </c>
      <c r="J160">
        <v>-0.42728456445607188</v>
      </c>
      <c r="K160">
        <v>-0.42079340844384477</v>
      </c>
      <c r="L160">
        <v>-0.33088093961685822</v>
      </c>
      <c r="M160">
        <v>-7.8761248165243977E-2</v>
      </c>
      <c r="N160">
        <v>-0.23686107827159689</v>
      </c>
      <c r="O160">
        <v>-0.66629788767020182</v>
      </c>
      <c r="P160">
        <v>-0.53784963040217559</v>
      </c>
      <c r="Q160">
        <v>-0.39542269588441209</v>
      </c>
      <c r="R160">
        <v>-3.8168221073467887E-2</v>
      </c>
      <c r="S160">
        <v>-0.23599794844493971</v>
      </c>
      <c r="T160">
        <v>-0.46944003243320648</v>
      </c>
      <c r="U160">
        <v>-0.3695356919662488</v>
      </c>
      <c r="V160">
        <v>-0.12999692648226149</v>
      </c>
      <c r="W160">
        <v>-5.5563544784975862E-2</v>
      </c>
      <c r="X160">
        <v>-0.32588437406917869</v>
      </c>
      <c r="Y160">
        <v>-0.17227626620283709</v>
      </c>
      <c r="Z160">
        <v>-0.39278292545571908</v>
      </c>
      <c r="AA160">
        <v>-0.37578626030644641</v>
      </c>
      <c r="AB160">
        <v>-0.34152365592824852</v>
      </c>
      <c r="AC160">
        <v>-0.19462010773403679</v>
      </c>
      <c r="AD160">
        <v>-0.77432893644969436</v>
      </c>
      <c r="AE160">
        <v>-0.46543065205057932</v>
      </c>
      <c r="AF160">
        <v>-0.33508735825968611</v>
      </c>
      <c r="AG160">
        <v>-0.19938505603405851</v>
      </c>
      <c r="AH160" t="s">
        <v>72</v>
      </c>
      <c r="AI160" s="1">
        <v>45231</v>
      </c>
      <c r="AJ160" t="s">
        <v>38</v>
      </c>
      <c r="AK160">
        <v>30</v>
      </c>
    </row>
    <row r="161" spans="1:37" x14ac:dyDescent="0.25">
      <c r="A161">
        <v>45259</v>
      </c>
      <c r="B161">
        <v>-2.8668798915180951E-2</v>
      </c>
      <c r="C161">
        <v>0</v>
      </c>
      <c r="D161">
        <v>-8.4583954881184871E-3</v>
      </c>
      <c r="E161">
        <v>-2.2668637681727881E-2</v>
      </c>
      <c r="F161">
        <v>-3.1973170663350807E-2</v>
      </c>
      <c r="G161">
        <v>-1.019173897572485E-2</v>
      </c>
      <c r="H161">
        <v>-3.6507619188981287E-2</v>
      </c>
      <c r="I161">
        <v>-5.5483688343090767E-2</v>
      </c>
      <c r="J161">
        <v>0</v>
      </c>
      <c r="K161">
        <v>0</v>
      </c>
      <c r="L161">
        <v>-0.13621867026404749</v>
      </c>
      <c r="M161">
        <v>-3.8066952197615633E-2</v>
      </c>
      <c r="N161">
        <v>-1.9967812627407971E-2</v>
      </c>
      <c r="O161">
        <v>-1.1701628445974249E-2</v>
      </c>
      <c r="P161">
        <v>-2.0968405405234029E-3</v>
      </c>
      <c r="Q161">
        <v>-6.3464568304838223E-2</v>
      </c>
      <c r="R161">
        <v>-1.261710706495329E-2</v>
      </c>
      <c r="S161">
        <v>-9.7002390708014058E-4</v>
      </c>
      <c r="T161">
        <v>-8.3678232355650639E-2</v>
      </c>
      <c r="U161">
        <v>0</v>
      </c>
      <c r="V161">
        <v>-4.3785667069389363E-2</v>
      </c>
      <c r="W161">
        <v>-9.0714105635724242E-4</v>
      </c>
      <c r="X161">
        <v>-2.319175494900513E-2</v>
      </c>
      <c r="Y161">
        <v>-2.8369944910097781E-4</v>
      </c>
      <c r="Z161">
        <v>-2.521250370186132E-2</v>
      </c>
      <c r="AA161">
        <v>-9.344772791886018E-3</v>
      </c>
      <c r="AB161">
        <v>-5.1965966876645633E-2</v>
      </c>
      <c r="AC161">
        <v>-3.4436401322008328E-2</v>
      </c>
      <c r="AD161">
        <v>-3.899667780443828E-2</v>
      </c>
      <c r="AE161">
        <v>-8.2154203613679071E-3</v>
      </c>
      <c r="AF161">
        <v>-1.9983695335890329E-2</v>
      </c>
      <c r="AG161">
        <v>-6.6997034819681542E-2</v>
      </c>
      <c r="AH161" t="s">
        <v>72</v>
      </c>
      <c r="AI161" s="1">
        <v>45231</v>
      </c>
      <c r="AJ161" t="s">
        <v>39</v>
      </c>
      <c r="AK161">
        <v>29</v>
      </c>
    </row>
    <row r="162" spans="1:37" x14ac:dyDescent="0.25">
      <c r="A162">
        <v>45258</v>
      </c>
      <c r="B162">
        <v>-3.898541194272665E-3</v>
      </c>
      <c r="C162">
        <v>-1.230589897880179E-2</v>
      </c>
      <c r="D162">
        <v>-4.2201995445326429E-3</v>
      </c>
      <c r="E162">
        <v>-2.624729258395974E-5</v>
      </c>
      <c r="F162">
        <v>0</v>
      </c>
      <c r="G162">
        <v>0</v>
      </c>
      <c r="H162">
        <v>-4.2483400776612834E-3</v>
      </c>
      <c r="I162">
        <v>-7.2702124529802287E-3</v>
      </c>
      <c r="J162">
        <v>-4.2231490837214211E-3</v>
      </c>
      <c r="K162">
        <v>-1.1617996147642751E-2</v>
      </c>
      <c r="L162">
        <v>-6.9750693627758922E-3</v>
      </c>
      <c r="M162">
        <v>-5.327785507125634E-2</v>
      </c>
      <c r="N162">
        <v>-1.459956909313379E-2</v>
      </c>
      <c r="O162">
        <v>0</v>
      </c>
      <c r="P162">
        <v>0</v>
      </c>
      <c r="Q162">
        <v>-1.000590766158794E-2</v>
      </c>
      <c r="R162">
        <v>0</v>
      </c>
      <c r="S162">
        <v>0</v>
      </c>
      <c r="T162">
        <v>-1.055356563555707E-3</v>
      </c>
      <c r="U162">
        <v>-4.8024743675779743E-3</v>
      </c>
      <c r="V162">
        <v>-2.8667836055672202E-4</v>
      </c>
      <c r="W162">
        <v>-4.7898555213651429E-3</v>
      </c>
      <c r="X162">
        <v>-9.223320166753559E-3</v>
      </c>
      <c r="Y162">
        <v>0</v>
      </c>
      <c r="Z162">
        <v>-1.589681994568166E-3</v>
      </c>
      <c r="AA162">
        <v>-9.8288817052204561E-3</v>
      </c>
      <c r="AB162">
        <v>-2.628397677837551E-3</v>
      </c>
      <c r="AC162">
        <v>-1.332779454045982E-2</v>
      </c>
      <c r="AD162">
        <v>-7.0957652536043014E-5</v>
      </c>
      <c r="AE162">
        <v>-1.042347774928201E-4</v>
      </c>
      <c r="AF162">
        <v>-5.8895715423920632E-3</v>
      </c>
      <c r="AG162">
        <v>-9.8743491528147601E-3</v>
      </c>
      <c r="AH162" t="s">
        <v>72</v>
      </c>
      <c r="AI162" s="1">
        <v>45231</v>
      </c>
      <c r="AJ162" t="s">
        <v>40</v>
      </c>
      <c r="AK162">
        <v>28</v>
      </c>
    </row>
    <row r="163" spans="1:37" x14ac:dyDescent="0.25">
      <c r="A163">
        <v>45257</v>
      </c>
      <c r="B163">
        <v>-0.397213006205826</v>
      </c>
      <c r="C163">
        <v>-0.5240247088444786</v>
      </c>
      <c r="D163">
        <v>-0.1148101505549618</v>
      </c>
      <c r="E163">
        <v>-0.4114469115340621</v>
      </c>
      <c r="F163">
        <v>-0.31373699885631939</v>
      </c>
      <c r="G163">
        <v>-0.56899419154153397</v>
      </c>
      <c r="H163">
        <v>-0.25887635648360469</v>
      </c>
      <c r="I163">
        <v>-0.32990803023087628</v>
      </c>
      <c r="J163">
        <v>-0.51114258793286094</v>
      </c>
      <c r="K163">
        <v>-0.19391235070348009</v>
      </c>
      <c r="L163">
        <v>-1.7440639116702121E-2</v>
      </c>
      <c r="M163">
        <v>-0.1102848523513645</v>
      </c>
      <c r="N163">
        <v>-0.26510737180520061</v>
      </c>
      <c r="O163">
        <v>-0.45193232942702188</v>
      </c>
      <c r="P163">
        <v>-0.40538751908222348</v>
      </c>
      <c r="Q163">
        <v>-0.6042427170894098</v>
      </c>
      <c r="R163">
        <v>-0.31372574061671338</v>
      </c>
      <c r="S163">
        <v>-0.32800177578877099</v>
      </c>
      <c r="T163">
        <v>-0.35903868297020458</v>
      </c>
      <c r="U163">
        <v>-0.48257325393142281</v>
      </c>
      <c r="V163">
        <v>-0.209727890824357</v>
      </c>
      <c r="W163">
        <v>-0.59045388675743249</v>
      </c>
      <c r="X163">
        <v>-0.38308423703987787</v>
      </c>
      <c r="Y163">
        <v>-0.40299938057293938</v>
      </c>
      <c r="Z163">
        <v>-0.48293378866965703</v>
      </c>
      <c r="AA163">
        <v>-0.33893265521392801</v>
      </c>
      <c r="AB163">
        <v>-0.393174782755284</v>
      </c>
      <c r="AC163">
        <v>-0.16613085417447929</v>
      </c>
      <c r="AD163">
        <v>-0.29470929022606662</v>
      </c>
      <c r="AE163">
        <v>-0.52752836061768693</v>
      </c>
      <c r="AF163">
        <v>-0.36007160993871162</v>
      </c>
      <c r="AG163">
        <v>-0.35950735397333278</v>
      </c>
      <c r="AH163" t="s">
        <v>72</v>
      </c>
      <c r="AI163" s="1">
        <v>45231</v>
      </c>
      <c r="AJ163" t="s">
        <v>41</v>
      </c>
      <c r="AK163">
        <v>27</v>
      </c>
    </row>
    <row r="164" spans="1:37" x14ac:dyDescent="0.25">
      <c r="A164">
        <v>45254</v>
      </c>
      <c r="B164">
        <v>-1.930757341497108E-2</v>
      </c>
      <c r="C164">
        <v>0</v>
      </c>
      <c r="D164">
        <v>0</v>
      </c>
      <c r="E164">
        <v>-2.1402982587195338E-2</v>
      </c>
      <c r="F164">
        <v>0</v>
      </c>
      <c r="G164">
        <v>-6.6539903082137994E-3</v>
      </c>
      <c r="H164">
        <v>-9.754724612448069E-3</v>
      </c>
      <c r="I164">
        <v>-1.1236209574641699E-2</v>
      </c>
      <c r="J164">
        <v>0</v>
      </c>
      <c r="K164">
        <v>-1.2749530152241751E-2</v>
      </c>
      <c r="L164">
        <v>-3.9921428783668188E-2</v>
      </c>
      <c r="M164">
        <v>-4.9211603685161941E-2</v>
      </c>
      <c r="N164">
        <v>0</v>
      </c>
      <c r="O164">
        <v>-8.9177546276835509E-2</v>
      </c>
      <c r="P164">
        <v>-0.14242274803810581</v>
      </c>
      <c r="Q164">
        <v>-4.3592763438426199E-4</v>
      </c>
      <c r="R164">
        <v>0</v>
      </c>
      <c r="S164">
        <v>-8.6487950923002099E-3</v>
      </c>
      <c r="T164">
        <v>-1.1553843726104931E-2</v>
      </c>
      <c r="U164">
        <v>0</v>
      </c>
      <c r="V164">
        <v>-1.3801601545399139E-2</v>
      </c>
      <c r="W164">
        <v>-5.4922957406381761E-3</v>
      </c>
      <c r="X164">
        <v>-4.8511318380965902E-2</v>
      </c>
      <c r="Y164">
        <v>-4.0009623808863359E-2</v>
      </c>
      <c r="Z164">
        <v>-2.1838568897945689E-2</v>
      </c>
      <c r="AA164">
        <v>-1.5505109752686789E-2</v>
      </c>
      <c r="AB164">
        <v>-1.0858313233490921E-2</v>
      </c>
      <c r="AC164">
        <v>-3.2136647670673209E-2</v>
      </c>
      <c r="AD164">
        <v>-8.9406703603725282E-3</v>
      </c>
      <c r="AE164">
        <v>-4.0553418725154899E-4</v>
      </c>
      <c r="AF164">
        <v>-1.4684623658837759E-2</v>
      </c>
      <c r="AG164">
        <v>-8.9611126414404982E-2</v>
      </c>
      <c r="AH164" t="s">
        <v>73</v>
      </c>
      <c r="AI164" s="1">
        <v>45231</v>
      </c>
      <c r="AJ164" t="s">
        <v>43</v>
      </c>
      <c r="AK164">
        <v>24</v>
      </c>
    </row>
    <row r="165" spans="1:37" x14ac:dyDescent="0.25">
      <c r="A165">
        <v>45253</v>
      </c>
      <c r="B165">
        <v>-2.0746047465800692</v>
      </c>
      <c r="C165">
        <v>-4.0056852154372917</v>
      </c>
      <c r="D165">
        <v>-0.19871256735703069</v>
      </c>
      <c r="E165">
        <v>-2.5338956530892371</v>
      </c>
      <c r="F165">
        <v>-3.6688487320747889</v>
      </c>
      <c r="G165">
        <v>-4.315734691842346</v>
      </c>
      <c r="H165">
        <v>-1.051858842060033</v>
      </c>
      <c r="I165">
        <v>-1.200582589937266</v>
      </c>
      <c r="J165">
        <v>-3.6123387896170209</v>
      </c>
      <c r="K165">
        <v>-1.846501300993731</v>
      </c>
      <c r="L165">
        <v>-3.2426779929694081</v>
      </c>
      <c r="M165">
        <v>-0.32869153133022722</v>
      </c>
      <c r="N165">
        <v>-2.196376062241697</v>
      </c>
      <c r="O165">
        <v>-0.36898841357929568</v>
      </c>
      <c r="P165">
        <v>-0.78629478629334915</v>
      </c>
      <c r="Q165">
        <v>-1.6251133730174681</v>
      </c>
      <c r="R165">
        <v>-5.0194118853746588</v>
      </c>
      <c r="S165">
        <v>-3.4076782576406872</v>
      </c>
      <c r="T165">
        <v>-0.94010240545960333</v>
      </c>
      <c r="U165">
        <v>-1.609028186367345</v>
      </c>
      <c r="V165">
        <v>-2.655327898051616</v>
      </c>
      <c r="W165">
        <v>-0.71939331541613127</v>
      </c>
      <c r="X165">
        <v>-2.5515302205354402</v>
      </c>
      <c r="Y165">
        <v>-0.26506326675833741</v>
      </c>
      <c r="Z165">
        <v>-2.9053937267908192</v>
      </c>
      <c r="AA165">
        <v>-1.8000297756521999</v>
      </c>
      <c r="AB165">
        <v>-1.5761445074048139</v>
      </c>
      <c r="AC165">
        <v>-0.57833713531626019</v>
      </c>
      <c r="AD165">
        <v>-2.1933960509280119</v>
      </c>
      <c r="AE165">
        <v>-3.282179926113225</v>
      </c>
      <c r="AF165">
        <v>-2.3541390716230381</v>
      </c>
      <c r="AG165">
        <v>-0.57002588687073674</v>
      </c>
      <c r="AH165" t="s">
        <v>73</v>
      </c>
      <c r="AI165" s="1">
        <v>45231</v>
      </c>
      <c r="AJ165" t="s">
        <v>38</v>
      </c>
      <c r="AK165">
        <v>23</v>
      </c>
    </row>
    <row r="166" spans="1:37" x14ac:dyDescent="0.25">
      <c r="A166">
        <v>45252</v>
      </c>
      <c r="B166">
        <v>-1.789573923453739E-2</v>
      </c>
      <c r="C166">
        <v>-4.0603678323347152E-2</v>
      </c>
      <c r="D166">
        <v>-2.2823770794982719E-2</v>
      </c>
      <c r="E166">
        <v>-1.7929105905509481E-2</v>
      </c>
      <c r="F166">
        <v>-1.411195631908224E-2</v>
      </c>
      <c r="G166">
        <v>-7.4660222432237798E-3</v>
      </c>
      <c r="H166">
        <v>-4.9964638165083758E-2</v>
      </c>
      <c r="I166">
        <v>-2.9292936312089801E-2</v>
      </c>
      <c r="J166">
        <v>0</v>
      </c>
      <c r="K166">
        <v>-1.2587857369197E-2</v>
      </c>
      <c r="L166">
        <v>0</v>
      </c>
      <c r="M166">
        <v>-1.4741932906344389E-2</v>
      </c>
      <c r="N166">
        <v>-2.071133265131074E-2</v>
      </c>
      <c r="O166">
        <v>-4.6645751405515169E-2</v>
      </c>
      <c r="P166">
        <v>-5.5897890099533042E-3</v>
      </c>
      <c r="Q166">
        <v>-5.6841394300730036E-3</v>
      </c>
      <c r="R166">
        <v>0</v>
      </c>
      <c r="S166">
        <v>0</v>
      </c>
      <c r="T166">
        <v>-4.8983278897121712E-3</v>
      </c>
      <c r="U166">
        <v>-4.2306872834591948E-3</v>
      </c>
      <c r="V166">
        <v>-1.3060400462512241E-3</v>
      </c>
      <c r="W166">
        <v>-3.0276299097848201E-2</v>
      </c>
      <c r="X166">
        <v>-5.1334401175369283E-2</v>
      </c>
      <c r="Y166">
        <v>-3.8273203437319978E-2</v>
      </c>
      <c r="Z166">
        <v>-2.3460428590840701E-2</v>
      </c>
      <c r="AA166">
        <v>-1.2223867506152401E-2</v>
      </c>
      <c r="AB166">
        <v>-1.356818630325928E-2</v>
      </c>
      <c r="AC166">
        <v>-1.65719050112728E-2</v>
      </c>
      <c r="AD166">
        <v>-4.08145369013619E-2</v>
      </c>
      <c r="AE166">
        <v>-9.5367801549744585E-3</v>
      </c>
      <c r="AF166">
        <v>-1.3223754413282669E-2</v>
      </c>
      <c r="AG166">
        <v>-3.2922626858462367E-2</v>
      </c>
      <c r="AH166" t="s">
        <v>73</v>
      </c>
      <c r="AI166" s="1">
        <v>45231</v>
      </c>
      <c r="AJ166" t="s">
        <v>39</v>
      </c>
      <c r="AK166">
        <v>22</v>
      </c>
    </row>
    <row r="167" spans="1:37" x14ac:dyDescent="0.25">
      <c r="A167">
        <v>45251</v>
      </c>
      <c r="B167">
        <v>-4.798138810698549E-2</v>
      </c>
      <c r="C167">
        <v>-0.1900860694486573</v>
      </c>
      <c r="D167">
        <v>-5.9893749414728333E-3</v>
      </c>
      <c r="E167">
        <v>-7.3628149560214157E-2</v>
      </c>
      <c r="F167">
        <v>-0.12625509907956881</v>
      </c>
      <c r="G167">
        <v>-1.4211988971422659E-2</v>
      </c>
      <c r="H167">
        <v>-0.17776820763609991</v>
      </c>
      <c r="I167">
        <v>-9.9151117279567217E-3</v>
      </c>
      <c r="J167">
        <v>-7.2278931607664531E-3</v>
      </c>
      <c r="K167">
        <v>-1.747733235661127E-2</v>
      </c>
      <c r="L167">
        <v>-8.153379541686108E-2</v>
      </c>
      <c r="M167">
        <v>-6.1920143161503472E-3</v>
      </c>
      <c r="N167">
        <v>-8.0649332639288751E-3</v>
      </c>
      <c r="O167">
        <v>-4.5190619550156873E-2</v>
      </c>
      <c r="P167">
        <v>-3.748732639129425E-3</v>
      </c>
      <c r="Q167">
        <v>-3.1145424942186559E-2</v>
      </c>
      <c r="R167">
        <v>-0.23492719581090579</v>
      </c>
      <c r="S167">
        <v>-0.16224983146395081</v>
      </c>
      <c r="T167">
        <v>-6.4125008763437796E-2</v>
      </c>
      <c r="U167">
        <v>-5.4621989030910964E-3</v>
      </c>
      <c r="V167">
        <v>-2.4361949854579151E-2</v>
      </c>
      <c r="W167">
        <v>-2.6713598845051031E-2</v>
      </c>
      <c r="X167">
        <v>-6.4336781001029172E-2</v>
      </c>
      <c r="Y167">
        <v>-4.1875601011487233E-2</v>
      </c>
      <c r="Z167">
        <v>-6.8706605580959867E-2</v>
      </c>
      <c r="AA167">
        <v>-9.0923012448973738E-3</v>
      </c>
      <c r="AB167">
        <v>-6.8776855779283497E-2</v>
      </c>
      <c r="AC167">
        <v>-2.5400647214072519E-2</v>
      </c>
      <c r="AD167">
        <v>-7.2461461144734646E-2</v>
      </c>
      <c r="AE167">
        <v>-2.4884177613710801E-2</v>
      </c>
      <c r="AF167">
        <v>-2.6904266384190481E-2</v>
      </c>
      <c r="AG167">
        <v>-0.13356851486773089</v>
      </c>
      <c r="AH167" t="s">
        <v>73</v>
      </c>
      <c r="AI167" s="1">
        <v>45231</v>
      </c>
      <c r="AJ167" t="s">
        <v>40</v>
      </c>
      <c r="AK167">
        <v>21</v>
      </c>
    </row>
    <row r="168" spans="1:37" x14ac:dyDescent="0.25">
      <c r="A168">
        <v>45250</v>
      </c>
      <c r="B168">
        <v>-1.5934045319293561E-2</v>
      </c>
      <c r="C168">
        <v>-1.737730078614869E-2</v>
      </c>
      <c r="D168">
        <v>-3.4548972366498197E-2</v>
      </c>
      <c r="E168">
        <v>-1.2207095116902451E-2</v>
      </c>
      <c r="F168">
        <v>0</v>
      </c>
      <c r="G168">
        <v>-9.239602680162223E-3</v>
      </c>
      <c r="H168">
        <v>-8.7978210464315088E-3</v>
      </c>
      <c r="I168">
        <v>0</v>
      </c>
      <c r="J168">
        <v>0</v>
      </c>
      <c r="K168">
        <v>-1.690512955933015E-3</v>
      </c>
      <c r="L168">
        <v>-6.1721640191923957E-2</v>
      </c>
      <c r="M168">
        <v>-7.2509704496241542E-2</v>
      </c>
      <c r="N168">
        <v>-3.3540035778010728E-2</v>
      </c>
      <c r="O168">
        <v>-6.8860552644630279E-4</v>
      </c>
      <c r="P168">
        <v>0</v>
      </c>
      <c r="Q168">
        <v>-1.429047297168265E-4</v>
      </c>
      <c r="R168">
        <v>0</v>
      </c>
      <c r="S168">
        <v>-1.9413449015782719E-3</v>
      </c>
      <c r="T168">
        <v>-9.0810382119870567E-2</v>
      </c>
      <c r="U168">
        <v>0</v>
      </c>
      <c r="V168">
        <v>-0.18465808422378391</v>
      </c>
      <c r="W168">
        <v>-7.3286951630003984E-3</v>
      </c>
      <c r="X168">
        <v>-4.7831384678307743E-3</v>
      </c>
      <c r="Y168">
        <v>-5.9662114815782832E-2</v>
      </c>
      <c r="Z168">
        <v>-9.2323719384060036E-3</v>
      </c>
      <c r="AA168">
        <v>-6.2938864013584259E-3</v>
      </c>
      <c r="AB168">
        <v>-2.619556918689742E-2</v>
      </c>
      <c r="AC168">
        <v>-6.2989270844688958E-2</v>
      </c>
      <c r="AD168">
        <v>-2.4328896800279678E-2</v>
      </c>
      <c r="AE168">
        <v>-5.2608798174012201E-3</v>
      </c>
      <c r="AF168">
        <v>-1.603160089346671E-2</v>
      </c>
      <c r="AG168">
        <v>-2.6412018104275129E-2</v>
      </c>
      <c r="AH168" t="s">
        <v>73</v>
      </c>
      <c r="AI168" s="1">
        <v>45231</v>
      </c>
      <c r="AJ168" t="s">
        <v>41</v>
      </c>
      <c r="AK168">
        <v>20</v>
      </c>
    </row>
    <row r="169" spans="1:37" x14ac:dyDescent="0.25">
      <c r="A169">
        <v>45247</v>
      </c>
      <c r="B169">
        <v>-0.84820284008138014</v>
      </c>
      <c r="C169">
        <v>-0.19327855990340029</v>
      </c>
      <c r="D169">
        <v>-0.1609096450646782</v>
      </c>
      <c r="E169">
        <v>-0.86426728818027176</v>
      </c>
      <c r="F169">
        <v>-1.3612992522153871</v>
      </c>
      <c r="G169">
        <v>-1.283980562398592</v>
      </c>
      <c r="H169">
        <v>-0.38967388519275942</v>
      </c>
      <c r="I169">
        <v>-0.51069215766731213</v>
      </c>
      <c r="J169">
        <v>-2.1021156777465042</v>
      </c>
      <c r="K169">
        <v>-0.88861049824558869</v>
      </c>
      <c r="L169">
        <v>-1.190961363726887</v>
      </c>
      <c r="M169">
        <v>-0.21001261315409189</v>
      </c>
      <c r="N169">
        <v>-1.383488126975785</v>
      </c>
      <c r="O169">
        <v>-0.3722508855952556</v>
      </c>
      <c r="P169">
        <v>-0.42474092063317731</v>
      </c>
      <c r="Q169">
        <v>-1.4715768049698761</v>
      </c>
      <c r="R169">
        <v>-0.72982099491516506</v>
      </c>
      <c r="S169">
        <v>-0.40970829334512848</v>
      </c>
      <c r="T169">
        <v>-0.4186932895238612</v>
      </c>
      <c r="U169">
        <v>-1.5403483336924351</v>
      </c>
      <c r="V169">
        <v>-0.7307190821676034</v>
      </c>
      <c r="W169">
        <v>-0.28642946238950401</v>
      </c>
      <c r="X169">
        <v>-0.86778711891494609</v>
      </c>
      <c r="Y169">
        <v>-0.48851376934162638</v>
      </c>
      <c r="Z169">
        <v>-0.83062803944891328</v>
      </c>
      <c r="AA169">
        <v>-1.1138089660679911</v>
      </c>
      <c r="AB169">
        <v>-0.82347262762576179</v>
      </c>
      <c r="AC169">
        <v>-0.43269357769187222</v>
      </c>
      <c r="AD169">
        <v>-1.810465950826712</v>
      </c>
      <c r="AE169">
        <v>-1.4660884303424671</v>
      </c>
      <c r="AF169">
        <v>-0.7749912436350922</v>
      </c>
      <c r="AG169">
        <v>-0.26188084029943393</v>
      </c>
      <c r="AH169" t="s">
        <v>74</v>
      </c>
      <c r="AI169" s="1">
        <v>45231</v>
      </c>
      <c r="AJ169" t="s">
        <v>43</v>
      </c>
      <c r="AK169">
        <v>17</v>
      </c>
    </row>
    <row r="170" spans="1:37" x14ac:dyDescent="0.25">
      <c r="A170">
        <v>45246</v>
      </c>
      <c r="B170">
        <v>-8.4642008145831924E-3</v>
      </c>
      <c r="C170">
        <v>-1.6785902019440031E-2</v>
      </c>
      <c r="D170">
        <v>-3.4817243307385761E-3</v>
      </c>
      <c r="E170">
        <v>-2.455688491544426E-3</v>
      </c>
      <c r="F170">
        <v>-5.9497687199151674E-4</v>
      </c>
      <c r="G170">
        <v>-2.2190452985484939E-3</v>
      </c>
      <c r="H170">
        <v>-6.7210071501440294E-3</v>
      </c>
      <c r="I170">
        <v>-4.283447242697222E-2</v>
      </c>
      <c r="J170">
        <v>0</v>
      </c>
      <c r="K170">
        <v>-6.3017857294196582E-3</v>
      </c>
      <c r="L170">
        <v>-7.5549657873997386E-3</v>
      </c>
      <c r="M170">
        <v>-3.430345794765202E-3</v>
      </c>
      <c r="N170">
        <v>-7.4301228100982233E-2</v>
      </c>
      <c r="O170">
        <v>-6.4810128581197406E-3</v>
      </c>
      <c r="P170">
        <v>-1.369783553523137E-2</v>
      </c>
      <c r="Q170">
        <v>-6.2141558936657936E-4</v>
      </c>
      <c r="R170">
        <v>0</v>
      </c>
      <c r="S170">
        <v>-3.7361865374665478E-4</v>
      </c>
      <c r="T170">
        <v>-1.853168461448534E-3</v>
      </c>
      <c r="U170">
        <v>-3.9629470439776363E-3</v>
      </c>
      <c r="V170">
        <v>-2.5614991622056091E-2</v>
      </c>
      <c r="W170">
        <v>-1.769441814889377E-3</v>
      </c>
      <c r="X170">
        <v>-2.503811863228041E-3</v>
      </c>
      <c r="Y170">
        <v>-9.6499405636575816E-3</v>
      </c>
      <c r="Z170">
        <v>-2.8860597334901959E-3</v>
      </c>
      <c r="AA170">
        <v>-3.5890503240568722E-2</v>
      </c>
      <c r="AB170">
        <v>-4.9365308879778429E-3</v>
      </c>
      <c r="AC170">
        <v>-6.7756443334678392E-3</v>
      </c>
      <c r="AD170">
        <v>-5.1435443064970967E-3</v>
      </c>
      <c r="AE170">
        <v>-1.975812306943435E-3</v>
      </c>
      <c r="AF170">
        <v>-1.075858554471771E-2</v>
      </c>
      <c r="AG170">
        <v>-1.402389605297898E-2</v>
      </c>
      <c r="AH170" t="s">
        <v>74</v>
      </c>
      <c r="AI170" s="1">
        <v>45231</v>
      </c>
      <c r="AJ170" t="s">
        <v>38</v>
      </c>
      <c r="AK170">
        <v>16</v>
      </c>
    </row>
    <row r="171" spans="1:37" x14ac:dyDescent="0.25">
      <c r="A171">
        <v>45245</v>
      </c>
      <c r="B171">
        <v>-0.1871109156856911</v>
      </c>
      <c r="C171">
        <v>-2.3186158381585879E-2</v>
      </c>
      <c r="D171">
        <v>-0.15218111473074819</v>
      </c>
      <c r="E171">
        <v>-0.1795498548377068</v>
      </c>
      <c r="F171">
        <v>-3.82556261419972E-2</v>
      </c>
      <c r="G171">
        <v>-0.21956424207987491</v>
      </c>
      <c r="H171">
        <v>-0.11683563454475381</v>
      </c>
      <c r="I171">
        <v>-0.17135333235790781</v>
      </c>
      <c r="J171">
        <v>-0.35940015057409869</v>
      </c>
      <c r="K171">
        <v>-0.42625659033844249</v>
      </c>
      <c r="L171">
        <v>-0.10159618686967151</v>
      </c>
      <c r="M171">
        <v>-0.1985208313812788</v>
      </c>
      <c r="N171">
        <v>-0.1672260630044026</v>
      </c>
      <c r="O171">
        <v>-0.1076826856785263</v>
      </c>
      <c r="P171">
        <v>-2.0982128645033831E-2</v>
      </c>
      <c r="Q171">
        <v>-0.2413649251446621</v>
      </c>
      <c r="R171">
        <v>-0.44798210659621862</v>
      </c>
      <c r="S171">
        <v>-0.5249494420548052</v>
      </c>
      <c r="T171">
        <v>-0.19477611882778079</v>
      </c>
      <c r="U171">
        <v>-0.188975369044939</v>
      </c>
      <c r="V171">
        <v>-9.0231924193700561E-2</v>
      </c>
      <c r="W171">
        <v>-8.7396953818247372E-2</v>
      </c>
      <c r="X171">
        <v>-0.1134815485706815</v>
      </c>
      <c r="Y171">
        <v>-0.2865244928685301</v>
      </c>
      <c r="Z171">
        <v>-0.18503510629883579</v>
      </c>
      <c r="AA171">
        <v>-0.17372521339767419</v>
      </c>
      <c r="AB171">
        <v>-0.17614997592829831</v>
      </c>
      <c r="AC171">
        <v>-0.20199817718924751</v>
      </c>
      <c r="AD171">
        <v>-0.22814684584979339</v>
      </c>
      <c r="AE171">
        <v>-0.19974934531226629</v>
      </c>
      <c r="AF171">
        <v>-0.22358172167515741</v>
      </c>
      <c r="AG171">
        <v>-7.6644462652334794E-2</v>
      </c>
      <c r="AH171" t="s">
        <v>74</v>
      </c>
      <c r="AI171" s="1">
        <v>45231</v>
      </c>
      <c r="AJ171" t="s">
        <v>39</v>
      </c>
      <c r="AK171">
        <v>15</v>
      </c>
    </row>
    <row r="172" spans="1:37" x14ac:dyDescent="0.25">
      <c r="A172">
        <v>45244</v>
      </c>
      <c r="B172">
        <v>-4.5680673265052978E-2</v>
      </c>
      <c r="C172">
        <v>-2.9649200952134879E-3</v>
      </c>
      <c r="D172">
        <v>-8.5171042824102056E-3</v>
      </c>
      <c r="E172">
        <v>-6.8376730045341505E-2</v>
      </c>
      <c r="F172">
        <v>-5.0925888504563923E-3</v>
      </c>
      <c r="G172">
        <v>-0.1182526786724135</v>
      </c>
      <c r="H172">
        <v>0</v>
      </c>
      <c r="I172">
        <v>-9.1834840315197699E-3</v>
      </c>
      <c r="J172">
        <v>-7.1766476618310232E-2</v>
      </c>
      <c r="K172">
        <v>-5.5087219103880647E-2</v>
      </c>
      <c r="L172">
        <v>-2.0693385130733598E-3</v>
      </c>
      <c r="M172">
        <v>-1.468471889287923E-2</v>
      </c>
      <c r="N172">
        <v>-6.1962059133909647E-2</v>
      </c>
      <c r="O172">
        <v>-5.3689868776097327E-2</v>
      </c>
      <c r="P172">
        <v>-2.8467534320147678E-2</v>
      </c>
      <c r="Q172">
        <v>-5.079565400314287E-2</v>
      </c>
      <c r="R172">
        <v>0</v>
      </c>
      <c r="S172">
        <v>-0.1104106261513285</v>
      </c>
      <c r="T172">
        <v>-3.5873117054095682E-2</v>
      </c>
      <c r="U172">
        <v>-2.9518148522324521E-2</v>
      </c>
      <c r="V172">
        <v>-7.0532603582985826E-2</v>
      </c>
      <c r="W172">
        <v>-1.555154152826917E-2</v>
      </c>
      <c r="X172">
        <v>-5.1496825416519502E-2</v>
      </c>
      <c r="Y172">
        <v>-9.0484964445557824E-3</v>
      </c>
      <c r="Z172">
        <v>-6.4669172505085484E-2</v>
      </c>
      <c r="AA172">
        <v>-4.5175497420767187E-2</v>
      </c>
      <c r="AB172">
        <v>-3.3630777376527289E-2</v>
      </c>
      <c r="AC172">
        <v>-9.2883601999563074E-3</v>
      </c>
      <c r="AD172">
        <v>-2.180477737763889E-2</v>
      </c>
      <c r="AE172">
        <v>-3.8862299360247848E-2</v>
      </c>
      <c r="AF172">
        <v>-6.4951349144490342E-2</v>
      </c>
      <c r="AG172">
        <v>-2.5557543411267581E-2</v>
      </c>
      <c r="AH172" t="s">
        <v>74</v>
      </c>
      <c r="AI172" s="1">
        <v>45231</v>
      </c>
      <c r="AJ172" t="s">
        <v>40</v>
      </c>
      <c r="AK172">
        <v>14</v>
      </c>
    </row>
    <row r="173" spans="1:37" x14ac:dyDescent="0.25">
      <c r="A173">
        <v>45243</v>
      </c>
      <c r="B173">
        <v>-0.14401623982087469</v>
      </c>
      <c r="C173">
        <v>-2.2402306833799068E-2</v>
      </c>
      <c r="D173">
        <v>-0.27911741832574177</v>
      </c>
      <c r="E173">
        <v>-0.23889167303362771</v>
      </c>
      <c r="F173">
        <v>-1.065964414638718E-2</v>
      </c>
      <c r="G173">
        <v>-5.7733959947148417E-2</v>
      </c>
      <c r="H173">
        <v>-6.519347572327111E-2</v>
      </c>
      <c r="I173">
        <v>-0.14116155722876539</v>
      </c>
      <c r="J173">
        <v>-8.7737195716801442E-2</v>
      </c>
      <c r="K173">
        <v>-6.5129328379238807E-2</v>
      </c>
      <c r="L173">
        <v>-2.530326451655393E-2</v>
      </c>
      <c r="M173">
        <v>-0.15427468524189819</v>
      </c>
      <c r="N173">
        <v>-0.10854713351660381</v>
      </c>
      <c r="O173">
        <v>-0.24857480735112181</v>
      </c>
      <c r="P173">
        <v>-0.37998782752169002</v>
      </c>
      <c r="Q173">
        <v>-0.14254004587999669</v>
      </c>
      <c r="R173">
        <v>-3.8136607008240481E-2</v>
      </c>
      <c r="S173">
        <v>-2.867331223756206E-2</v>
      </c>
      <c r="T173">
        <v>-0.13202332571497971</v>
      </c>
      <c r="U173">
        <v>-3.0477135940512611E-2</v>
      </c>
      <c r="V173">
        <v>-5.5990624824350438E-2</v>
      </c>
      <c r="W173">
        <v>-0.189125340188292</v>
      </c>
      <c r="X173">
        <v>-0.1328366251095742</v>
      </c>
      <c r="Y173">
        <v>-0.28833139593417451</v>
      </c>
      <c r="Z173">
        <v>-0.1365917368165879</v>
      </c>
      <c r="AA173">
        <v>-0.1481035357948273</v>
      </c>
      <c r="AB173">
        <v>-0.1262308508670818</v>
      </c>
      <c r="AC173">
        <v>-0.2126677783197706</v>
      </c>
      <c r="AD173">
        <v>-6.6013133411389202E-2</v>
      </c>
      <c r="AE173">
        <v>-6.5739527621447746E-2</v>
      </c>
      <c r="AF173">
        <v>-0.17388891082393401</v>
      </c>
      <c r="AG173">
        <v>-0.1879026684255686</v>
      </c>
      <c r="AH173" t="s">
        <v>74</v>
      </c>
      <c r="AI173" s="1">
        <v>45231</v>
      </c>
      <c r="AJ173" t="s">
        <v>41</v>
      </c>
      <c r="AK173">
        <v>13</v>
      </c>
    </row>
    <row r="174" spans="1:37" x14ac:dyDescent="0.25">
      <c r="A174">
        <v>45240</v>
      </c>
      <c r="B174">
        <v>-0.49648962940583252</v>
      </c>
      <c r="C174">
        <v>-1.5312049539820669</v>
      </c>
      <c r="D174">
        <v>-3.6697924283647973E-2</v>
      </c>
      <c r="E174">
        <v>-0.64807413314676909</v>
      </c>
      <c r="F174">
        <v>-0.36891437686425821</v>
      </c>
      <c r="G174">
        <v>-0.62280677392360473</v>
      </c>
      <c r="H174">
        <v>-0.1132470632736515</v>
      </c>
      <c r="I174">
        <v>-0.24274857699361099</v>
      </c>
      <c r="J174">
        <v>-0.78059060610655229</v>
      </c>
      <c r="K174">
        <v>-0.54832391920250145</v>
      </c>
      <c r="L174">
        <v>-0.21735991310869421</v>
      </c>
      <c r="M174">
        <v>-0.24706010233250639</v>
      </c>
      <c r="N174">
        <v>-0.5049475625885258</v>
      </c>
      <c r="O174">
        <v>-2.272117668413217E-2</v>
      </c>
      <c r="P174">
        <v>-0.33380598765168901</v>
      </c>
      <c r="Q174">
        <v>-0.44257815345304741</v>
      </c>
      <c r="R174">
        <v>-0.5538916792454387</v>
      </c>
      <c r="S174">
        <v>-0.28009296940097189</v>
      </c>
      <c r="T174">
        <v>-0.47710147792097912</v>
      </c>
      <c r="U174">
        <v>-1.2896980072918789</v>
      </c>
      <c r="V174">
        <v>-0.47843647951495072</v>
      </c>
      <c r="W174">
        <v>-0.39583245347517709</v>
      </c>
      <c r="X174">
        <v>-0.46896658862417678</v>
      </c>
      <c r="Y174">
        <v>-0.76905936237008332</v>
      </c>
      <c r="Z174">
        <v>-0.63762074236651556</v>
      </c>
      <c r="AA174">
        <v>-0.52055147343591046</v>
      </c>
      <c r="AB174">
        <v>-0.31643479601053021</v>
      </c>
      <c r="AC174">
        <v>-0.32539204372978259</v>
      </c>
      <c r="AD174">
        <v>-0.89527235348066625</v>
      </c>
      <c r="AE174">
        <v>-0.55855955016032532</v>
      </c>
      <c r="AF174">
        <v>-0.46940241566607321</v>
      </c>
      <c r="AG174">
        <v>-0.30382703229898528</v>
      </c>
      <c r="AH174" t="s">
        <v>75</v>
      </c>
      <c r="AI174" s="1">
        <v>45231</v>
      </c>
      <c r="AJ174" t="s">
        <v>43</v>
      </c>
      <c r="AK174">
        <v>10</v>
      </c>
    </row>
    <row r="175" spans="1:37" x14ac:dyDescent="0.25">
      <c r="A175">
        <v>45239</v>
      </c>
      <c r="B175">
        <v>-0.28540945724878403</v>
      </c>
      <c r="C175">
        <v>-0.3559937259950236</v>
      </c>
      <c r="D175">
        <v>-3.9473194320498603E-2</v>
      </c>
      <c r="E175">
        <v>-0.23395189090870841</v>
      </c>
      <c r="F175">
        <v>-0.14375114176939061</v>
      </c>
      <c r="G175">
        <v>-0.30883804034750678</v>
      </c>
      <c r="H175">
        <v>-0.27982944749426641</v>
      </c>
      <c r="I175">
        <v>-0.68472588156070668</v>
      </c>
      <c r="J175">
        <v>-0.17597247095612251</v>
      </c>
      <c r="K175">
        <v>-0.30014684966304372</v>
      </c>
      <c r="L175">
        <v>-0.75663845788337791</v>
      </c>
      <c r="M175">
        <v>-4.6313790767362827E-2</v>
      </c>
      <c r="N175">
        <v>-7.7873339347486401E-2</v>
      </c>
      <c r="O175">
        <v>-0.34427471285784228</v>
      </c>
      <c r="P175">
        <v>-2.7291977010869269E-2</v>
      </c>
      <c r="Q175">
        <v>-0.36282022841346268</v>
      </c>
      <c r="R175">
        <v>-0.27323008111246361</v>
      </c>
      <c r="S175">
        <v>-0.55119092308371909</v>
      </c>
      <c r="T175">
        <v>-0.45194809437532579</v>
      </c>
      <c r="U175">
        <v>-0.15771251247587401</v>
      </c>
      <c r="V175">
        <v>-0.3775040306155189</v>
      </c>
      <c r="W175">
        <v>-1.0214438450292429E-3</v>
      </c>
      <c r="X175">
        <v>-0.37175018496789941</v>
      </c>
      <c r="Y175">
        <v>-0.22573197246832649</v>
      </c>
      <c r="Z175">
        <v>-0.30193640056833182</v>
      </c>
      <c r="AA175">
        <v>-0.21163265858032829</v>
      </c>
      <c r="AB175">
        <v>-0.35238529530693802</v>
      </c>
      <c r="AC175">
        <v>-0.19125768561029749</v>
      </c>
      <c r="AD175">
        <v>-0.34356553496201281</v>
      </c>
      <c r="AE175">
        <v>-0.44172821276597418</v>
      </c>
      <c r="AF175">
        <v>-0.18156098929068751</v>
      </c>
      <c r="AG175">
        <v>-0.28606199334199772</v>
      </c>
      <c r="AH175" t="s">
        <v>75</v>
      </c>
      <c r="AI175" s="1">
        <v>45231</v>
      </c>
      <c r="AJ175" t="s">
        <v>38</v>
      </c>
      <c r="AK175">
        <v>9</v>
      </c>
    </row>
    <row r="176" spans="1:37" x14ac:dyDescent="0.25">
      <c r="A176">
        <v>45238</v>
      </c>
      <c r="B176">
        <v>-1.230654663422688E-3</v>
      </c>
      <c r="C176">
        <v>0</v>
      </c>
      <c r="D176">
        <v>0</v>
      </c>
      <c r="E176">
        <v>-2.4021827632657531E-4</v>
      </c>
      <c r="F176">
        <v>0</v>
      </c>
      <c r="G176">
        <v>-1.454336924346316E-2</v>
      </c>
      <c r="H176">
        <v>0</v>
      </c>
      <c r="I176">
        <v>-1.0930007229945809E-2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-1.088042940663541E-3</v>
      </c>
      <c r="R176">
        <v>0</v>
      </c>
      <c r="S176">
        <v>0</v>
      </c>
      <c r="T176">
        <v>-1.2703593226674769E-4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-3.2822754166172961E-3</v>
      </c>
      <c r="AA176">
        <v>-2.6235486507110521E-4</v>
      </c>
      <c r="AB176">
        <v>-2.3185874278867279E-4</v>
      </c>
      <c r="AC176">
        <v>0</v>
      </c>
      <c r="AD176">
        <v>0</v>
      </c>
      <c r="AE176">
        <v>-1.2477685352217051E-3</v>
      </c>
      <c r="AF176">
        <v>-1.3810425910368331E-3</v>
      </c>
      <c r="AG176">
        <v>-6.5642708729873569E-5</v>
      </c>
      <c r="AH176" t="s">
        <v>75</v>
      </c>
      <c r="AI176" s="1">
        <v>45231</v>
      </c>
      <c r="AJ176" t="s">
        <v>39</v>
      </c>
      <c r="AK176">
        <v>8</v>
      </c>
    </row>
    <row r="177" spans="1:37" x14ac:dyDescent="0.25">
      <c r="A177">
        <v>45237</v>
      </c>
      <c r="B177">
        <v>-0.31510905582449489</v>
      </c>
      <c r="C177">
        <v>-7.7308770312181099E-2</v>
      </c>
      <c r="D177">
        <v>-6.6714141639212087E-3</v>
      </c>
      <c r="E177">
        <v>-0.47092059122816399</v>
      </c>
      <c r="F177">
        <v>-0.22657602158472129</v>
      </c>
      <c r="G177">
        <v>-0.40585585526641138</v>
      </c>
      <c r="H177">
        <v>-0.1062753899965872</v>
      </c>
      <c r="I177">
        <v>-0.68116740153278943</v>
      </c>
      <c r="J177">
        <v>-1.7731732639277679E-3</v>
      </c>
      <c r="K177">
        <v>-0.49268174979495599</v>
      </c>
      <c r="L177">
        <v>-0.23646053723000601</v>
      </c>
      <c r="M177">
        <v>-3.198549799958441E-2</v>
      </c>
      <c r="N177">
        <v>-0.25934849872995219</v>
      </c>
      <c r="O177">
        <v>-0.23278307967070189</v>
      </c>
      <c r="P177">
        <v>-7.1855113953182725E-2</v>
      </c>
      <c r="Q177">
        <v>-0.60881813422820452</v>
      </c>
      <c r="R177">
        <v>-1.535762436729347E-2</v>
      </c>
      <c r="S177">
        <v>-0.20342216555854889</v>
      </c>
      <c r="T177">
        <v>-0.132910385714162</v>
      </c>
      <c r="U177">
        <v>-9.3649489077383463E-2</v>
      </c>
      <c r="V177">
        <v>-1.4905663351260281E-2</v>
      </c>
      <c r="W177">
        <v>-5.6612989898358737E-2</v>
      </c>
      <c r="X177">
        <v>-0.46381294983835991</v>
      </c>
      <c r="Y177">
        <v>-0.32540318417110242</v>
      </c>
      <c r="Z177">
        <v>-0.39609241746816809</v>
      </c>
      <c r="AA177">
        <v>-0.28045807966538588</v>
      </c>
      <c r="AB177">
        <v>-0.24172739491893361</v>
      </c>
      <c r="AC177">
        <v>-0.12146939551334431</v>
      </c>
      <c r="AD177">
        <v>-0.32482222253529958</v>
      </c>
      <c r="AE177">
        <v>-0.37225499883816132</v>
      </c>
      <c r="AF177">
        <v>-0.2368789105288775</v>
      </c>
      <c r="AG177">
        <v>-0.30899242825059958</v>
      </c>
      <c r="AH177" t="s">
        <v>75</v>
      </c>
      <c r="AI177" s="1">
        <v>45231</v>
      </c>
      <c r="AJ177" t="s">
        <v>40</v>
      </c>
      <c r="AK177">
        <v>7</v>
      </c>
    </row>
    <row r="178" spans="1:37" x14ac:dyDescent="0.25">
      <c r="A178">
        <v>45236</v>
      </c>
      <c r="B178">
        <v>-4.1178467586303107E-2</v>
      </c>
      <c r="C178">
        <v>-6.5428514930401818E-2</v>
      </c>
      <c r="D178">
        <v>-3.6458416345610083E-2</v>
      </c>
      <c r="E178">
        <v>-5.8289639532181511E-2</v>
      </c>
      <c r="F178">
        <v>-5.0611437630418241E-2</v>
      </c>
      <c r="G178">
        <v>-1.433090137112813E-2</v>
      </c>
      <c r="H178">
        <v>-6.0257932880444967E-2</v>
      </c>
      <c r="I178">
        <v>-0.15250460128992691</v>
      </c>
      <c r="J178">
        <v>-6.5718730116063407E-3</v>
      </c>
      <c r="K178">
        <v>-3.4937101311470563E-2</v>
      </c>
      <c r="L178">
        <v>-9.8292828666631762E-2</v>
      </c>
      <c r="M178">
        <v>-8.7492982931480692E-3</v>
      </c>
      <c r="N178">
        <v>-2.657227558042638E-2</v>
      </c>
      <c r="O178">
        <v>-2.7530941149054518E-2</v>
      </c>
      <c r="P178">
        <v>-3.0247325243830109E-5</v>
      </c>
      <c r="Q178">
        <v>-2.1929051011079309E-2</v>
      </c>
      <c r="R178">
        <v>-8.2112035250094167E-2</v>
      </c>
      <c r="S178">
        <v>-0.138499336188214</v>
      </c>
      <c r="T178">
        <v>-4.1363027882355463E-2</v>
      </c>
      <c r="U178">
        <v>-6.1831101686124568E-3</v>
      </c>
      <c r="V178">
        <v>-1.2328595765325259E-2</v>
      </c>
      <c r="W178">
        <v>-1.4799719051185951E-2</v>
      </c>
      <c r="X178">
        <v>-3.833449955067366E-2</v>
      </c>
      <c r="Y178">
        <v>-1.184528063481516E-2</v>
      </c>
      <c r="Z178">
        <v>-5.3849293491609253E-2</v>
      </c>
      <c r="AA178">
        <v>-3.0858251652572589E-2</v>
      </c>
      <c r="AB178">
        <v>-3.5026297902471658E-2</v>
      </c>
      <c r="AC178">
        <v>-2.7810408968384069E-2</v>
      </c>
      <c r="AD178">
        <v>-2.042763222587414E-2</v>
      </c>
      <c r="AE178">
        <v>-2.352462945305854E-2</v>
      </c>
      <c r="AF178">
        <v>-3.869151835582902E-2</v>
      </c>
      <c r="AG178">
        <v>-6.3900178589502532E-2</v>
      </c>
      <c r="AH178" t="s">
        <v>75</v>
      </c>
      <c r="AI178" s="1">
        <v>45231</v>
      </c>
      <c r="AJ178" t="s">
        <v>41</v>
      </c>
      <c r="AK178">
        <v>6</v>
      </c>
    </row>
    <row r="179" spans="1:37" x14ac:dyDescent="0.25">
      <c r="A179">
        <v>45233</v>
      </c>
      <c r="B179">
        <v>-0.24645441629715489</v>
      </c>
      <c r="C179">
        <v>-2.1194008210183371E-2</v>
      </c>
      <c r="D179">
        <v>-0.1541447914475183</v>
      </c>
      <c r="E179">
        <v>-0.2669701239406308</v>
      </c>
      <c r="F179">
        <v>-0.10133282954521421</v>
      </c>
      <c r="G179">
        <v>-0.25938722943922699</v>
      </c>
      <c r="H179">
        <v>-0.30589538143846129</v>
      </c>
      <c r="I179">
        <v>-0.85844045038022865</v>
      </c>
      <c r="J179">
        <v>-5.8415205085559578E-2</v>
      </c>
      <c r="K179">
        <v>-0.1390968698746754</v>
      </c>
      <c r="L179">
        <v>-1.8643263126721731E-2</v>
      </c>
      <c r="M179">
        <v>-6.5478150191800241E-2</v>
      </c>
      <c r="N179">
        <v>-0.1376571893645244</v>
      </c>
      <c r="O179">
        <v>-0.1242865435808498</v>
      </c>
      <c r="P179">
        <v>-0.79107367330435097</v>
      </c>
      <c r="Q179">
        <v>-0.93584367202731489</v>
      </c>
      <c r="R179">
        <v>-0.8662198393714492</v>
      </c>
      <c r="S179">
        <v>-6.5340307441082036E-3</v>
      </c>
      <c r="T179">
        <v>-0.11586427044532691</v>
      </c>
      <c r="U179">
        <v>-0.1261074605324789</v>
      </c>
      <c r="V179">
        <v>-9.8455213190519239E-2</v>
      </c>
      <c r="W179">
        <v>-0.31249456439949941</v>
      </c>
      <c r="X179">
        <v>-0.1096528990128247</v>
      </c>
      <c r="Y179">
        <v>-5.6734671548309863E-2</v>
      </c>
      <c r="Z179">
        <v>-0.20347612308353891</v>
      </c>
      <c r="AA179">
        <v>-0.32799946889323239</v>
      </c>
      <c r="AB179">
        <v>-0.31984329855159349</v>
      </c>
      <c r="AC179">
        <v>-7.5254994587137483E-2</v>
      </c>
      <c r="AD179">
        <v>-0.38378388315107048</v>
      </c>
      <c r="AE179">
        <v>-0.26120196371055537</v>
      </c>
      <c r="AF179">
        <v>-0.19771924258166851</v>
      </c>
      <c r="AG179">
        <v>-0.28626115517590223</v>
      </c>
      <c r="AH179" t="s">
        <v>76</v>
      </c>
      <c r="AI179" s="1">
        <v>45231</v>
      </c>
      <c r="AJ179" t="s">
        <v>43</v>
      </c>
      <c r="AK179">
        <v>3</v>
      </c>
    </row>
    <row r="180" spans="1:37" x14ac:dyDescent="0.25">
      <c r="A180">
        <v>45232</v>
      </c>
      <c r="B180">
        <v>-2.7335838975255452E-4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-1.318195168089685E-2</v>
      </c>
      <c r="I180">
        <v>0</v>
      </c>
      <c r="J180">
        <v>0</v>
      </c>
      <c r="K180">
        <v>-1.2927683158318571E-2</v>
      </c>
      <c r="L180">
        <v>0</v>
      </c>
      <c r="M180">
        <v>0</v>
      </c>
      <c r="N180">
        <v>0</v>
      </c>
      <c r="O180">
        <v>0</v>
      </c>
      <c r="P180">
        <v>-5.3468216370898053E-3</v>
      </c>
      <c r="Q180">
        <v>0</v>
      </c>
      <c r="R180">
        <v>0</v>
      </c>
      <c r="S180">
        <v>0</v>
      </c>
      <c r="T180">
        <v>-1.6223715032827901E-4</v>
      </c>
      <c r="U180">
        <v>-5.8714408576439909E-3</v>
      </c>
      <c r="V180">
        <v>0</v>
      </c>
      <c r="W180">
        <v>-2.827636495386485E-3</v>
      </c>
      <c r="X180">
        <v>0</v>
      </c>
      <c r="Y180">
        <v>-1.3633593563273779E-3</v>
      </c>
      <c r="Z180">
        <v>-2.511277533072068E-5</v>
      </c>
      <c r="AA180">
        <v>-9.7762263402721597E-4</v>
      </c>
      <c r="AB180">
        <v>-4.2706192269034758E-4</v>
      </c>
      <c r="AC180">
        <v>-1.078438553344898E-4</v>
      </c>
      <c r="AD180">
        <v>0</v>
      </c>
      <c r="AE180">
        <v>-2.23725074593965E-5</v>
      </c>
      <c r="AF180">
        <v>-1.113181417875835E-4</v>
      </c>
      <c r="AG180">
        <v>-2.3201108343254219E-3</v>
      </c>
      <c r="AH180" t="s">
        <v>76</v>
      </c>
      <c r="AI180" s="1">
        <v>45231</v>
      </c>
      <c r="AJ180" t="s">
        <v>38</v>
      </c>
      <c r="AK180">
        <v>2</v>
      </c>
    </row>
    <row r="181" spans="1:37" x14ac:dyDescent="0.25">
      <c r="A181">
        <v>45231</v>
      </c>
      <c r="B181">
        <v>-3.4450771240041568E-2</v>
      </c>
      <c r="C181">
        <v>-0.1901472007733323</v>
      </c>
      <c r="D181">
        <v>-5.241308221814613E-4</v>
      </c>
      <c r="E181">
        <v>-2.200522434910146E-3</v>
      </c>
      <c r="F181">
        <v>0</v>
      </c>
      <c r="G181">
        <v>-5.1695265034139741E-5</v>
      </c>
      <c r="H181">
        <v>-3.1749423236804422E-4</v>
      </c>
      <c r="I181">
        <v>-1.3666880291291379E-3</v>
      </c>
      <c r="J181">
        <v>0</v>
      </c>
      <c r="K181">
        <v>-0.15804247658359771</v>
      </c>
      <c r="L181">
        <v>-0.41138739313755229</v>
      </c>
      <c r="M181">
        <v>-5.6015655672906643E-3</v>
      </c>
      <c r="N181">
        <v>-6.7635084554722127E-2</v>
      </c>
      <c r="O181">
        <v>-0.11262128556604201</v>
      </c>
      <c r="P181">
        <v>-1.356036119112375E-2</v>
      </c>
      <c r="Q181">
        <v>-1.701813127367189E-2</v>
      </c>
      <c r="R181">
        <v>0</v>
      </c>
      <c r="S181">
        <v>-1.225338250837201E-2</v>
      </c>
      <c r="T181">
        <v>-4.8589908312398284E-3</v>
      </c>
      <c r="U181">
        <v>0</v>
      </c>
      <c r="V181">
        <v>-7.4111369419267393E-3</v>
      </c>
      <c r="W181">
        <v>-2.782430874106981E-3</v>
      </c>
      <c r="X181">
        <v>-9.4980421087669534E-2</v>
      </c>
      <c r="Y181">
        <v>-4.5860834092557097E-2</v>
      </c>
      <c r="Z181">
        <v>-3.068592565058792E-2</v>
      </c>
      <c r="AA181">
        <v>-3.8179421872229023E-2</v>
      </c>
      <c r="AB181">
        <v>-1.797454018794838E-2</v>
      </c>
      <c r="AC181">
        <v>-6.2035321350454552E-2</v>
      </c>
      <c r="AD181">
        <v>-4.614223388515612E-2</v>
      </c>
      <c r="AE181">
        <v>-1.3122094668928559E-3</v>
      </c>
      <c r="AF181">
        <v>-3.7239361427094129E-2</v>
      </c>
      <c r="AG181">
        <v>-6.4509824106055283E-2</v>
      </c>
      <c r="AH181" t="s">
        <v>76</v>
      </c>
      <c r="AI181" s="1">
        <v>45231</v>
      </c>
      <c r="AJ181" t="s">
        <v>39</v>
      </c>
      <c r="AK181">
        <v>1</v>
      </c>
    </row>
    <row r="182" spans="1:37" x14ac:dyDescent="0.25">
      <c r="A182">
        <v>45230</v>
      </c>
      <c r="B182">
        <v>-2.1339185881035849</v>
      </c>
      <c r="C182">
        <v>-4.9217538993765837</v>
      </c>
      <c r="D182">
        <v>-9.3363188687023507E-2</v>
      </c>
      <c r="E182">
        <v>-1.970021038763575</v>
      </c>
      <c r="F182">
        <v>-2.570901882437461</v>
      </c>
      <c r="G182">
        <v>-3.3590631165788771</v>
      </c>
      <c r="H182">
        <v>-2.2198041604867851</v>
      </c>
      <c r="I182">
        <v>-2.3839855203496092</v>
      </c>
      <c r="J182">
        <v>-4.1957157024397747</v>
      </c>
      <c r="K182">
        <v>-1.7498254004062741</v>
      </c>
      <c r="L182">
        <v>-0.67137212934124524</v>
      </c>
      <c r="M182">
        <v>-0.55938055423172772</v>
      </c>
      <c r="N182">
        <v>-2.2008057131857499</v>
      </c>
      <c r="O182">
        <v>-0.46500094789161478</v>
      </c>
      <c r="P182">
        <v>-0.97967805691028709</v>
      </c>
      <c r="Q182">
        <v>-0.1709834703938066</v>
      </c>
      <c r="R182">
        <v>-1.9106033015222019</v>
      </c>
      <c r="S182">
        <v>-0.46987149496924019</v>
      </c>
      <c r="T182">
        <v>-1.853511271838475</v>
      </c>
      <c r="U182">
        <v>-4.0366909374938604</v>
      </c>
      <c r="V182">
        <v>-2.959106160099807</v>
      </c>
      <c r="W182">
        <v>-3.9607631131821259</v>
      </c>
      <c r="X182">
        <v>-2.1110458973519841</v>
      </c>
      <c r="Y182">
        <v>-1.301025954661222</v>
      </c>
      <c r="Z182">
        <v>-2.4259346470994498</v>
      </c>
      <c r="AA182">
        <v>-2.5145581478227998</v>
      </c>
      <c r="AB182">
        <v>-1.352024504965293</v>
      </c>
      <c r="AC182">
        <v>-0.70606476658673845</v>
      </c>
      <c r="AD182">
        <v>-0.95202775344807578</v>
      </c>
      <c r="AE182">
        <v>-2.4284397624906</v>
      </c>
      <c r="AF182">
        <v>-2.4618271494983279</v>
      </c>
      <c r="AG182">
        <v>-1.1348307996646381</v>
      </c>
      <c r="AH182" t="s">
        <v>76</v>
      </c>
      <c r="AI182" s="1">
        <v>45200</v>
      </c>
      <c r="AJ182" t="s">
        <v>40</v>
      </c>
      <c r="AK182">
        <v>31</v>
      </c>
    </row>
    <row r="183" spans="1:37" x14ac:dyDescent="0.25">
      <c r="A183">
        <v>45229</v>
      </c>
      <c r="B183">
        <v>-1.0637900070782249</v>
      </c>
      <c r="C183">
        <v>-2.826095458118457</v>
      </c>
      <c r="D183">
        <v>-8.8520647369155797E-2</v>
      </c>
      <c r="E183">
        <v>-0.94626476798211767</v>
      </c>
      <c r="F183">
        <v>-1.733760396474787</v>
      </c>
      <c r="G183">
        <v>-1.7544990724989371</v>
      </c>
      <c r="H183">
        <v>-0.41950710055890739</v>
      </c>
      <c r="I183">
        <v>-0.75897945651048104</v>
      </c>
      <c r="J183">
        <v>-1.130992324163606</v>
      </c>
      <c r="K183">
        <v>-0.11409035086724049</v>
      </c>
      <c r="L183">
        <v>-0.19331685954844541</v>
      </c>
      <c r="M183">
        <v>-0.1785801286404255</v>
      </c>
      <c r="N183">
        <v>-0.99457768665475399</v>
      </c>
      <c r="O183">
        <v>-0.43862644874177348</v>
      </c>
      <c r="P183">
        <v>-0.4212027681413239</v>
      </c>
      <c r="Q183">
        <v>-1.1495367180103711</v>
      </c>
      <c r="R183">
        <v>-0.77607902188196776</v>
      </c>
      <c r="S183">
        <v>-1.0732246999351109</v>
      </c>
      <c r="T183">
        <v>-0.70026406793351892</v>
      </c>
      <c r="U183">
        <v>-2.2933499475989629</v>
      </c>
      <c r="V183">
        <v>-1.2241950637395129</v>
      </c>
      <c r="W183">
        <v>-1.334272990666707</v>
      </c>
      <c r="X183">
        <v>-1.36950622265124</v>
      </c>
      <c r="Y183">
        <v>-9.4781671422727629E-2</v>
      </c>
      <c r="Z183">
        <v>-1.440199649558404</v>
      </c>
      <c r="AA183">
        <v>-0.8333403495500461</v>
      </c>
      <c r="AB183">
        <v>-0.94987136386343674</v>
      </c>
      <c r="AC183">
        <v>-0.13848745475073859</v>
      </c>
      <c r="AD183">
        <v>-0.85404674986010387</v>
      </c>
      <c r="AE183">
        <v>-1.7244600786792219</v>
      </c>
      <c r="AF183">
        <v>-1.1122036342483539</v>
      </c>
      <c r="AG183">
        <v>-0.39452084650031038</v>
      </c>
      <c r="AH183" t="s">
        <v>76</v>
      </c>
      <c r="AI183" s="1">
        <v>45200</v>
      </c>
      <c r="AJ183" t="s">
        <v>41</v>
      </c>
      <c r="AK183">
        <v>30</v>
      </c>
    </row>
    <row r="184" spans="1:37" x14ac:dyDescent="0.25">
      <c r="A184">
        <v>45226</v>
      </c>
      <c r="B184">
        <v>-4.8312729265567997E-2</v>
      </c>
      <c r="C184">
        <v>-0.10303862242906831</v>
      </c>
      <c r="D184">
        <v>0</v>
      </c>
      <c r="E184">
        <v>-4.7064254471609099E-2</v>
      </c>
      <c r="F184">
        <v>0</v>
      </c>
      <c r="G184">
        <v>-9.9731672491659394E-3</v>
      </c>
      <c r="H184">
        <v>-1.7407466496939961E-4</v>
      </c>
      <c r="I184">
        <v>0</v>
      </c>
      <c r="J184">
        <v>0</v>
      </c>
      <c r="K184">
        <v>-4.6742436998457752E-2</v>
      </c>
      <c r="L184">
        <v>-6.5567847873918672E-2</v>
      </c>
      <c r="M184">
        <v>-2.2464743623627721E-2</v>
      </c>
      <c r="N184">
        <v>-2.931821524880442E-2</v>
      </c>
      <c r="O184">
        <v>-1.7880734859036782E-2</v>
      </c>
      <c r="P184">
        <v>-0.1208254048381605</v>
      </c>
      <c r="Q184">
        <v>-1.3785884783110379E-3</v>
      </c>
      <c r="R184">
        <v>-0.1016153163756731</v>
      </c>
      <c r="S184">
        <v>-3.5922359114672217E-2</v>
      </c>
      <c r="T184">
        <v>-0.35586023305962788</v>
      </c>
      <c r="U184">
        <v>-0.17522401053908659</v>
      </c>
      <c r="V184">
        <v>0</v>
      </c>
      <c r="W184">
        <v>0</v>
      </c>
      <c r="X184">
        <v>-6.1497364108902856E-3</v>
      </c>
      <c r="Y184">
        <v>-1.856721055929661E-2</v>
      </c>
      <c r="Z184">
        <v>-6.0709412232831488E-2</v>
      </c>
      <c r="AA184">
        <v>-3.4888083173372782E-2</v>
      </c>
      <c r="AB184">
        <v>-3.2789824743247382E-2</v>
      </c>
      <c r="AC184">
        <v>-2.0798758771190889E-2</v>
      </c>
      <c r="AD184">
        <v>-0.26551576367349228</v>
      </c>
      <c r="AE184">
        <v>-1.9326579187443259E-2</v>
      </c>
      <c r="AF184">
        <v>-3.8596291923792547E-2</v>
      </c>
      <c r="AG184">
        <v>-1.7609399223667881E-2</v>
      </c>
      <c r="AH184" t="s">
        <v>77</v>
      </c>
      <c r="AI184" s="1">
        <v>45200</v>
      </c>
      <c r="AJ184" t="s">
        <v>43</v>
      </c>
      <c r="AK184">
        <v>27</v>
      </c>
    </row>
    <row r="185" spans="1:37" x14ac:dyDescent="0.25">
      <c r="A185">
        <v>45225</v>
      </c>
      <c r="B185">
        <v>-7.4640103562114426</v>
      </c>
      <c r="C185">
        <v>-6.4972234404448486</v>
      </c>
      <c r="D185">
        <v>-1.8029887182226529</v>
      </c>
      <c r="E185">
        <v>-9.1876713497908558</v>
      </c>
      <c r="F185">
        <v>-8.3918769462044303</v>
      </c>
      <c r="G185">
        <v>-12.50240084479738</v>
      </c>
      <c r="H185">
        <v>-4.0084885125798388</v>
      </c>
      <c r="I185">
        <v>-12.62078619422252</v>
      </c>
      <c r="J185">
        <v>-8.2735887120588547</v>
      </c>
      <c r="K185">
        <v>-8.3343456371931719</v>
      </c>
      <c r="L185">
        <v>-3.5409004200253782</v>
      </c>
      <c r="M185">
        <v>-7.7109542120962864</v>
      </c>
      <c r="N185">
        <v>-8.3593019632731593</v>
      </c>
      <c r="O185">
        <v>-2.950433807531696</v>
      </c>
      <c r="P185">
        <v>-6.1662359216515759</v>
      </c>
      <c r="Q185">
        <v>-3.3816052298728501</v>
      </c>
      <c r="R185">
        <v>-8.6582703125901119</v>
      </c>
      <c r="S185">
        <v>-9.9113271085339747</v>
      </c>
      <c r="T185">
        <v>-3.0052094426980251</v>
      </c>
      <c r="U185">
        <v>-3.8608227122538161</v>
      </c>
      <c r="V185">
        <v>-12.1281477567731</v>
      </c>
      <c r="W185">
        <v>-10.70220650021766</v>
      </c>
      <c r="X185">
        <v>-7.1295011997493383</v>
      </c>
      <c r="Y185">
        <v>-3.209060300252935</v>
      </c>
      <c r="Z185">
        <v>-9.4148316917681107</v>
      </c>
      <c r="AA185">
        <v>-8.1575651201734729</v>
      </c>
      <c r="AB185">
        <v>-4.9267683704668404</v>
      </c>
      <c r="AC185">
        <v>-4.7290293897009876</v>
      </c>
      <c r="AD185">
        <v>-3.8868126323899719</v>
      </c>
      <c r="AE185">
        <v>-6.3918115586958608</v>
      </c>
      <c r="AF185">
        <v>-9.5696880310533636</v>
      </c>
      <c r="AG185">
        <v>-5.5671007554960976</v>
      </c>
      <c r="AH185" t="s">
        <v>77</v>
      </c>
      <c r="AI185" s="1">
        <v>45200</v>
      </c>
      <c r="AJ185" t="s">
        <v>38</v>
      </c>
      <c r="AK185">
        <v>26</v>
      </c>
    </row>
    <row r="186" spans="1:37" x14ac:dyDescent="0.25">
      <c r="A186">
        <v>45224</v>
      </c>
      <c r="B186">
        <v>-0.32948976138212938</v>
      </c>
      <c r="C186">
        <v>-9.0613585165235919E-2</v>
      </c>
      <c r="D186">
        <v>-2.1819022746308388E-3</v>
      </c>
      <c r="E186">
        <v>-0.26769583839338718</v>
      </c>
      <c r="F186">
        <v>-0.61447624026899783</v>
      </c>
      <c r="G186">
        <v>-0.41453823488706082</v>
      </c>
      <c r="H186">
        <v>-0.1432823991511383</v>
      </c>
      <c r="I186">
        <v>-0.2398970861139339</v>
      </c>
      <c r="J186">
        <v>-0.77584213934919155</v>
      </c>
      <c r="K186">
        <v>-0.11984772627267901</v>
      </c>
      <c r="L186">
        <v>-0.39556758091334232</v>
      </c>
      <c r="M186">
        <v>-0.12884359166270451</v>
      </c>
      <c r="N186">
        <v>-0.4995630028526114</v>
      </c>
      <c r="O186">
        <v>-0.1014869495524031</v>
      </c>
      <c r="P186">
        <v>-0.15274126992998061</v>
      </c>
      <c r="Q186">
        <v>-0.25710454125507631</v>
      </c>
      <c r="R186">
        <v>-2.1049493821731491E-3</v>
      </c>
      <c r="S186">
        <v>-0.2149493397306563</v>
      </c>
      <c r="T186">
        <v>-0.1700227386850621</v>
      </c>
      <c r="U186">
        <v>-0.12960545743838409</v>
      </c>
      <c r="V186">
        <v>-0.113225330703508</v>
      </c>
      <c r="W186">
        <v>-4.2204673373666672E-2</v>
      </c>
      <c r="X186">
        <v>-0.51930468030219534</v>
      </c>
      <c r="Y186">
        <v>-0.17150151802671321</v>
      </c>
      <c r="Z186">
        <v>-0.36022935697616421</v>
      </c>
      <c r="AA186">
        <v>-0.3667691447846802</v>
      </c>
      <c r="AB186">
        <v>-0.21332095676665469</v>
      </c>
      <c r="AC186">
        <v>-0.15417617772047251</v>
      </c>
      <c r="AD186">
        <v>-0.34715950257891059</v>
      </c>
      <c r="AE186">
        <v>-0.48183426038457211</v>
      </c>
      <c r="AF186">
        <v>-0.24332372271744271</v>
      </c>
      <c r="AG186">
        <v>-0.19811853069576929</v>
      </c>
      <c r="AH186" t="s">
        <v>77</v>
      </c>
      <c r="AI186" s="1">
        <v>45200</v>
      </c>
      <c r="AJ186" t="s">
        <v>39</v>
      </c>
      <c r="AK186">
        <v>25</v>
      </c>
    </row>
    <row r="187" spans="1:37" x14ac:dyDescent="0.25">
      <c r="A187">
        <v>45223</v>
      </c>
      <c r="B187">
        <v>-1.5456999687765691E-2</v>
      </c>
      <c r="C187">
        <v>-7.7780266392445216E-4</v>
      </c>
      <c r="D187">
        <v>-6.1562565904395038E-2</v>
      </c>
      <c r="E187">
        <v>-5.791780125123604E-3</v>
      </c>
      <c r="F187">
        <v>-1.951867086100292E-3</v>
      </c>
      <c r="G187">
        <v>0</v>
      </c>
      <c r="H187">
        <v>-3.6942379603214351E-2</v>
      </c>
      <c r="I187">
        <v>-2.0761115194108779E-3</v>
      </c>
      <c r="J187">
        <v>-2.0639447297862139E-2</v>
      </c>
      <c r="K187">
        <v>-6.1309833621407614E-3</v>
      </c>
      <c r="L187">
        <v>-2.9786543000083879E-2</v>
      </c>
      <c r="M187">
        <v>-1.4655717077763839E-2</v>
      </c>
      <c r="N187">
        <v>-9.4334303337713834E-3</v>
      </c>
      <c r="O187">
        <v>-9.9240834495223861E-4</v>
      </c>
      <c r="P187">
        <v>-2.100376216776648E-2</v>
      </c>
      <c r="Q187">
        <v>-2.375216894885256E-2</v>
      </c>
      <c r="R187">
        <v>0</v>
      </c>
      <c r="S187">
        <v>0</v>
      </c>
      <c r="T187">
        <v>-5.4921523095228372E-3</v>
      </c>
      <c r="U187">
        <v>-8.4057594484813363E-4</v>
      </c>
      <c r="V187">
        <v>-1.2322220229952959E-2</v>
      </c>
      <c r="W187">
        <v>-2.7438360516045101E-2</v>
      </c>
      <c r="X187">
        <v>-1.471725373681761E-2</v>
      </c>
      <c r="Y187">
        <v>-1.259505130222149E-3</v>
      </c>
      <c r="Z187">
        <v>-6.3122233436826644E-3</v>
      </c>
      <c r="AA187">
        <v>-2.0039321213146121E-2</v>
      </c>
      <c r="AB187">
        <v>-2.258654579099725E-2</v>
      </c>
      <c r="AC187">
        <v>-1.8294465582129299E-2</v>
      </c>
      <c r="AD187">
        <v>-4.8861448453296798E-3</v>
      </c>
      <c r="AE187">
        <v>-3.9500189137969006E-3</v>
      </c>
      <c r="AF187">
        <v>-1.018391040926845E-2</v>
      </c>
      <c r="AG187">
        <v>-4.5562603585397418E-2</v>
      </c>
      <c r="AH187" t="s">
        <v>77</v>
      </c>
      <c r="AI187" s="1">
        <v>45200</v>
      </c>
      <c r="AJ187" t="s">
        <v>40</v>
      </c>
      <c r="AK187">
        <v>24</v>
      </c>
    </row>
    <row r="188" spans="1:37" x14ac:dyDescent="0.25">
      <c r="A188">
        <v>45222</v>
      </c>
      <c r="B188">
        <v>-0.31587566058261463</v>
      </c>
      <c r="C188">
        <v>-0.35255720963400128</v>
      </c>
      <c r="D188">
        <v>-0.1163236790109117</v>
      </c>
      <c r="E188">
        <v>-0.17525143414882199</v>
      </c>
      <c r="F188">
        <v>-0.14794532931082791</v>
      </c>
      <c r="G188">
        <v>-0.43771184877380948</v>
      </c>
      <c r="H188">
        <v>-3.9177618034452577E-2</v>
      </c>
      <c r="I188">
        <v>-0.31429445881146872</v>
      </c>
      <c r="J188">
        <v>-0.15163743001375449</v>
      </c>
      <c r="K188">
        <v>-0.24593773234428709</v>
      </c>
      <c r="L188">
        <v>-3.5133176802155969E-2</v>
      </c>
      <c r="M188">
        <v>-0.26716940185001248</v>
      </c>
      <c r="N188">
        <v>-0.52837238989645163</v>
      </c>
      <c r="O188">
        <v>-0.1919180844009008</v>
      </c>
      <c r="P188">
        <v>-0.48677921615588132</v>
      </c>
      <c r="Q188">
        <v>-0.11670328597206379</v>
      </c>
      <c r="R188">
        <v>-0.37727209711065018</v>
      </c>
      <c r="S188">
        <v>-9.9675270588245629E-2</v>
      </c>
      <c r="T188">
        <v>-0.39374641927759552</v>
      </c>
      <c r="U188">
        <v>-0.57592632834223556</v>
      </c>
      <c r="V188">
        <v>-1.4405701053366431</v>
      </c>
      <c r="W188">
        <v>-0.2755251361961697</v>
      </c>
      <c r="X188">
        <v>-0.43618410349279491</v>
      </c>
      <c r="Y188">
        <v>-7.9495513428629233E-2</v>
      </c>
      <c r="Z188">
        <v>-0.31485846829297059</v>
      </c>
      <c r="AA188">
        <v>-0.41755082556319079</v>
      </c>
      <c r="AB188">
        <v>-0.30619644586793532</v>
      </c>
      <c r="AC188">
        <v>-0.14106019820118629</v>
      </c>
      <c r="AD188">
        <v>-0.43136100613448358</v>
      </c>
      <c r="AE188">
        <v>-0.33614780836953367</v>
      </c>
      <c r="AF188">
        <v>-0.31607170373826687</v>
      </c>
      <c r="AG188">
        <v>-0.22177600062612329</v>
      </c>
      <c r="AH188" t="s">
        <v>77</v>
      </c>
      <c r="AI188" s="1">
        <v>45200</v>
      </c>
      <c r="AJ188" t="s">
        <v>41</v>
      </c>
      <c r="AK188">
        <v>23</v>
      </c>
    </row>
    <row r="189" spans="1:37" x14ac:dyDescent="0.25">
      <c r="A189">
        <v>45219</v>
      </c>
      <c r="B189">
        <v>-4.1998425798655849E-3</v>
      </c>
      <c r="C189">
        <v>0</v>
      </c>
      <c r="D189">
        <v>-1.3996377105949579E-3</v>
      </c>
      <c r="E189">
        <v>0</v>
      </c>
      <c r="F189">
        <v>0</v>
      </c>
      <c r="G189">
        <v>0</v>
      </c>
      <c r="H189">
        <v>-3.8989825054129387E-2</v>
      </c>
      <c r="I189">
        <v>-3.0225884592535671E-3</v>
      </c>
      <c r="J189">
        <v>0</v>
      </c>
      <c r="K189">
        <v>0</v>
      </c>
      <c r="L189">
        <v>0</v>
      </c>
      <c r="M189">
        <v>0</v>
      </c>
      <c r="N189">
        <v>-3.448733431943637E-4</v>
      </c>
      <c r="O189">
        <v>-5.0632919370799473E-2</v>
      </c>
      <c r="P189">
        <v>-2.1785132092996842E-2</v>
      </c>
      <c r="Q189">
        <v>-4.3567735699044548E-3</v>
      </c>
      <c r="R189">
        <v>-2.3625285200867389E-3</v>
      </c>
      <c r="S189">
        <v>0</v>
      </c>
      <c r="T189">
        <v>0</v>
      </c>
      <c r="U189">
        <v>0</v>
      </c>
      <c r="V189">
        <v>0</v>
      </c>
      <c r="W189">
        <v>-4.6097397302313131E-2</v>
      </c>
      <c r="X189">
        <v>-2.5074364482212209E-2</v>
      </c>
      <c r="Y189">
        <v>0</v>
      </c>
      <c r="Z189">
        <v>-4.1820991153309027E-3</v>
      </c>
      <c r="AA189">
        <v>-2.5474439043556112E-3</v>
      </c>
      <c r="AB189">
        <v>-8.1780923218056321E-3</v>
      </c>
      <c r="AC189">
        <v>-3.4170842543822233E-5</v>
      </c>
      <c r="AD189">
        <v>-8.5630334792216665E-4</v>
      </c>
      <c r="AE189">
        <v>-2.9282267130656902E-4</v>
      </c>
      <c r="AF189">
        <v>-1.0622743302915749E-3</v>
      </c>
      <c r="AG189">
        <v>-3.3571666866016453E-2</v>
      </c>
      <c r="AH189" t="s">
        <v>78</v>
      </c>
      <c r="AI189" s="1">
        <v>45200</v>
      </c>
      <c r="AJ189" t="s">
        <v>43</v>
      </c>
      <c r="AK189">
        <v>20</v>
      </c>
    </row>
    <row r="190" spans="1:37" x14ac:dyDescent="0.25">
      <c r="A190">
        <v>45218</v>
      </c>
      <c r="B190">
        <v>-0.9667254867599131</v>
      </c>
      <c r="C190">
        <v>-1.3478574262040579</v>
      </c>
      <c r="D190">
        <v>-0.17660804364161201</v>
      </c>
      <c r="E190">
        <v>-0.94534585080948086</v>
      </c>
      <c r="F190">
        <v>-0.68306505995321021</v>
      </c>
      <c r="G190">
        <v>-1.9099282055018441</v>
      </c>
      <c r="H190">
        <v>-0.13366649150699711</v>
      </c>
      <c r="I190">
        <v>-1.23505225555451</v>
      </c>
      <c r="J190">
        <v>-0.10766938321615829</v>
      </c>
      <c r="K190">
        <v>-1.2509086402281091</v>
      </c>
      <c r="L190">
        <v>-1.5784699126613559</v>
      </c>
      <c r="M190">
        <v>-0.88653112849160942</v>
      </c>
      <c r="N190">
        <v>-0.34245232195036179</v>
      </c>
      <c r="O190">
        <v>-0.25375038832962438</v>
      </c>
      <c r="P190">
        <v>-2.504127693448635</v>
      </c>
      <c r="Q190">
        <v>-0.5545970137158055</v>
      </c>
      <c r="R190">
        <v>-0.18684483981948871</v>
      </c>
      <c r="S190">
        <v>-0.63275287795664203</v>
      </c>
      <c r="T190">
        <v>-0.4633369227719793</v>
      </c>
      <c r="U190">
        <v>-2.6075286410731451</v>
      </c>
      <c r="V190">
        <v>-1.043224487891488</v>
      </c>
      <c r="W190">
        <v>-0.47174224707655621</v>
      </c>
      <c r="X190">
        <v>-0.79836166366064465</v>
      </c>
      <c r="Y190">
        <v>-8.8766100638245957E-2</v>
      </c>
      <c r="Z190">
        <v>-1.1126180201240901</v>
      </c>
      <c r="AA190">
        <v>-1.087560855244061</v>
      </c>
      <c r="AB190">
        <v>-0.50951649372694308</v>
      </c>
      <c r="AC190">
        <v>-0.70747566108225057</v>
      </c>
      <c r="AD190">
        <v>-0.73641483266982999</v>
      </c>
      <c r="AE190">
        <v>-1.0175299209316699</v>
      </c>
      <c r="AF190">
        <v>-0.86382760551719562</v>
      </c>
      <c r="AG190">
        <v>-0.97413659866058866</v>
      </c>
      <c r="AH190" t="s">
        <v>78</v>
      </c>
      <c r="AI190" s="1">
        <v>45200</v>
      </c>
      <c r="AJ190" t="s">
        <v>38</v>
      </c>
      <c r="AK190">
        <v>19</v>
      </c>
    </row>
    <row r="191" spans="1:37" x14ac:dyDescent="0.25">
      <c r="A191">
        <v>45217</v>
      </c>
      <c r="B191">
        <v>-1.6927408649485349</v>
      </c>
      <c r="C191">
        <v>-0.86034832446929876</v>
      </c>
      <c r="D191">
        <v>-0.31135513451888092</v>
      </c>
      <c r="E191">
        <v>-3.0891890954901431</v>
      </c>
      <c r="F191">
        <v>-1.450248775779702</v>
      </c>
      <c r="G191">
        <v>-1.0817691224338819</v>
      </c>
      <c r="H191">
        <v>-1.242729308531189</v>
      </c>
      <c r="I191">
        <v>-1.862790750455448</v>
      </c>
      <c r="J191">
        <v>-7.7874098305141415E-2</v>
      </c>
      <c r="K191">
        <v>-1.3959795486909301</v>
      </c>
      <c r="L191">
        <v>-1.4931214239460311</v>
      </c>
      <c r="M191">
        <v>-0.74339375233018601</v>
      </c>
      <c r="N191">
        <v>-1.4814349529363231</v>
      </c>
      <c r="O191">
        <v>-1.09271059927484</v>
      </c>
      <c r="P191">
        <v>-1.1618625392875059</v>
      </c>
      <c r="Q191">
        <v>-0.68965798976180614</v>
      </c>
      <c r="R191">
        <v>-0.49181931597966982</v>
      </c>
      <c r="S191">
        <v>-1.9398200982924689</v>
      </c>
      <c r="T191">
        <v>-0.83200039747480237</v>
      </c>
      <c r="U191">
        <v>-3.5700698525503851</v>
      </c>
      <c r="V191">
        <v>-2.164388869708826</v>
      </c>
      <c r="W191">
        <v>-3.4451414464999819</v>
      </c>
      <c r="X191">
        <v>-2.330214504495987</v>
      </c>
      <c r="Y191">
        <v>-1.022154417521983</v>
      </c>
      <c r="Z191">
        <v>-2.329020967432784</v>
      </c>
      <c r="AA191">
        <v>-1.3517514567135649</v>
      </c>
      <c r="AB191">
        <v>-1.169403781304565</v>
      </c>
      <c r="AC191">
        <v>-0.93746542485135342</v>
      </c>
      <c r="AD191">
        <v>-0.60793320089430158</v>
      </c>
      <c r="AE191">
        <v>-0.79265532385609982</v>
      </c>
      <c r="AF191">
        <v>-2.3408638740814798</v>
      </c>
      <c r="AG191">
        <v>-1.8306008502930751</v>
      </c>
      <c r="AH191" t="s">
        <v>78</v>
      </c>
      <c r="AI191" s="1">
        <v>45200</v>
      </c>
      <c r="AJ191" t="s">
        <v>39</v>
      </c>
      <c r="AK191">
        <v>18</v>
      </c>
    </row>
    <row r="192" spans="1:37" x14ac:dyDescent="0.25">
      <c r="A192">
        <v>45216</v>
      </c>
      <c r="B192">
        <v>-1.925826634290833</v>
      </c>
      <c r="C192">
        <v>-3.867248433510035</v>
      </c>
      <c r="D192">
        <v>-0.74083132641589056</v>
      </c>
      <c r="E192">
        <v>-1.8707359407982169</v>
      </c>
      <c r="F192">
        <v>-5.3123480469370916</v>
      </c>
      <c r="G192">
        <v>-2.473337624195532</v>
      </c>
      <c r="H192">
        <v>-0.79083066084870335</v>
      </c>
      <c r="I192">
        <v>-1.290695693740177</v>
      </c>
      <c r="J192">
        <v>-3.179160031564324</v>
      </c>
      <c r="K192">
        <v>-3.404572623187653</v>
      </c>
      <c r="L192">
        <v>-5.9246505551111828E-2</v>
      </c>
      <c r="M192">
        <v>-0.87962166930486274</v>
      </c>
      <c r="N192">
        <v>-1.6841877383538371</v>
      </c>
      <c r="O192">
        <v>-0.34983089160243241</v>
      </c>
      <c r="P192">
        <v>-1.0891203088841519</v>
      </c>
      <c r="Q192">
        <v>-0.57551821933026903</v>
      </c>
      <c r="R192">
        <v>-1.8997593449082031</v>
      </c>
      <c r="S192">
        <v>-1.172390252671669</v>
      </c>
      <c r="T192">
        <v>-1.4303607319489371</v>
      </c>
      <c r="U192">
        <v>-6.5658471953605986</v>
      </c>
      <c r="V192">
        <v>-4.8597472670195314</v>
      </c>
      <c r="W192">
        <v>-0.95094796740574694</v>
      </c>
      <c r="X192">
        <v>-2.875076493681386</v>
      </c>
      <c r="Y192">
        <v>-0.88801167003532178</v>
      </c>
      <c r="Z192">
        <v>-2.1808054332508151</v>
      </c>
      <c r="AA192">
        <v>-2.188740083831048</v>
      </c>
      <c r="AB192">
        <v>-1.7701787486486269</v>
      </c>
      <c r="AC192">
        <v>-0.66856053150053363</v>
      </c>
      <c r="AD192">
        <v>-1.3010690984494999</v>
      </c>
      <c r="AE192">
        <v>-2.9335800614747058</v>
      </c>
      <c r="AF192">
        <v>-2.2888490636696139</v>
      </c>
      <c r="AG192">
        <v>-0.60390268268606107</v>
      </c>
      <c r="AH192" t="s">
        <v>78</v>
      </c>
      <c r="AI192" s="1">
        <v>45200</v>
      </c>
      <c r="AJ192" t="s">
        <v>40</v>
      </c>
      <c r="AK192">
        <v>17</v>
      </c>
    </row>
    <row r="193" spans="1:37" x14ac:dyDescent="0.25">
      <c r="A193">
        <v>45215</v>
      </c>
      <c r="B193">
        <v>-0.94330537769284295</v>
      </c>
      <c r="C193">
        <v>-0.84649128466270529</v>
      </c>
      <c r="D193">
        <v>-0.31812727151529752</v>
      </c>
      <c r="E193">
        <v>-1.2634580879490971</v>
      </c>
      <c r="F193">
        <v>-1.407762273612158</v>
      </c>
      <c r="G193">
        <v>-1.629991326703927</v>
      </c>
      <c r="H193">
        <v>-0.19585647338331369</v>
      </c>
      <c r="I193">
        <v>-0.79068297938448351</v>
      </c>
      <c r="J193">
        <v>-0.39325058161182541</v>
      </c>
      <c r="K193">
        <v>-2.6645998701824491</v>
      </c>
      <c r="L193">
        <v>-0.14331257427126681</v>
      </c>
      <c r="M193">
        <v>-0.76867735270068538</v>
      </c>
      <c r="N193">
        <v>-0.76079849289815848</v>
      </c>
      <c r="O193">
        <v>-0.14946969402080351</v>
      </c>
      <c r="P193">
        <v>-0.72455968808809357</v>
      </c>
      <c r="Q193">
        <v>-0.66670918888226471</v>
      </c>
      <c r="R193">
        <v>-0.6726118674881838</v>
      </c>
      <c r="S193">
        <v>-1.268975719339317</v>
      </c>
      <c r="T193">
        <v>-0.19819711925828079</v>
      </c>
      <c r="U193">
        <v>-1.3512362526617221</v>
      </c>
      <c r="V193">
        <v>-0.47857669285905557</v>
      </c>
      <c r="W193">
        <v>-0.63687461136980517</v>
      </c>
      <c r="X193">
        <v>-0.84316502333003074</v>
      </c>
      <c r="Y193">
        <v>-0.10934997782430481</v>
      </c>
      <c r="Z193">
        <v>-1.332319283111794</v>
      </c>
      <c r="AA193">
        <v>-0.90025497969481505</v>
      </c>
      <c r="AB193">
        <v>-0.49856946310251959</v>
      </c>
      <c r="AC193">
        <v>-0.35543711045755227</v>
      </c>
      <c r="AD193">
        <v>-0.71165805479273425</v>
      </c>
      <c r="AE193">
        <v>-1.3223515126028651</v>
      </c>
      <c r="AF193">
        <v>-0.85176544504903262</v>
      </c>
      <c r="AG193">
        <v>-0.53955793358939297</v>
      </c>
      <c r="AH193" t="s">
        <v>78</v>
      </c>
      <c r="AI193" s="1">
        <v>45200</v>
      </c>
      <c r="AJ193" t="s">
        <v>41</v>
      </c>
      <c r="AK193">
        <v>16</v>
      </c>
    </row>
    <row r="194" spans="1:37" x14ac:dyDescent="0.25">
      <c r="A194">
        <v>45212</v>
      </c>
      <c r="B194">
        <v>-1.645033829145838E-2</v>
      </c>
      <c r="C194">
        <v>0</v>
      </c>
      <c r="D194">
        <v>0</v>
      </c>
      <c r="E194">
        <v>-2.2575768652801669E-4</v>
      </c>
      <c r="F194">
        <v>0</v>
      </c>
      <c r="G194">
        <v>-9.0852466286884467E-3</v>
      </c>
      <c r="H194">
        <v>0</v>
      </c>
      <c r="I194">
        <v>0</v>
      </c>
      <c r="J194">
        <v>-1.1432536208851451E-3</v>
      </c>
      <c r="K194">
        <v>-1.030182258669772E-2</v>
      </c>
      <c r="L194">
        <v>-3.4023741605277068E-2</v>
      </c>
      <c r="M194">
        <v>-0.1442122527393469</v>
      </c>
      <c r="N194">
        <v>-3.011977958942493E-3</v>
      </c>
      <c r="O194">
        <v>-8.7452668086499105E-4</v>
      </c>
      <c r="P194">
        <v>-1.636984246719567E-2</v>
      </c>
      <c r="Q194">
        <v>-1.125135689155528E-2</v>
      </c>
      <c r="R194">
        <v>-9.9941624878558556E-3</v>
      </c>
      <c r="S194">
        <v>-1.8457090230053569E-2</v>
      </c>
      <c r="T194">
        <v>-5.4189053820097068E-2</v>
      </c>
      <c r="U194">
        <v>0</v>
      </c>
      <c r="V194">
        <v>-8.8069414634944672E-3</v>
      </c>
      <c r="W194">
        <v>-8.8599394244840632E-3</v>
      </c>
      <c r="X194">
        <v>-1.7799518734016449E-2</v>
      </c>
      <c r="Y194">
        <v>-8.9359201376534109E-2</v>
      </c>
      <c r="Z194">
        <v>-1.5770903680430069E-2</v>
      </c>
      <c r="AA194">
        <v>-3.47406966903307E-3</v>
      </c>
      <c r="AB194">
        <v>-1.043120939021386E-2</v>
      </c>
      <c r="AC194">
        <v>-7.2217677697364313E-2</v>
      </c>
      <c r="AD194">
        <v>-1.132133424243043E-4</v>
      </c>
      <c r="AE194">
        <v>-4.6258820185625044E-3</v>
      </c>
      <c r="AF194">
        <v>-5.8443891556249072E-3</v>
      </c>
      <c r="AG194">
        <v>-4.3060680553625857E-2</v>
      </c>
      <c r="AH194" t="s">
        <v>79</v>
      </c>
      <c r="AI194" s="1">
        <v>45200</v>
      </c>
      <c r="AJ194" t="s">
        <v>43</v>
      </c>
      <c r="AK194">
        <v>13</v>
      </c>
    </row>
    <row r="195" spans="1:37" x14ac:dyDescent="0.25">
      <c r="A195">
        <v>45211</v>
      </c>
      <c r="B195">
        <v>-0.28179794452612011</v>
      </c>
      <c r="C195">
        <v>-0.96253558351272561</v>
      </c>
      <c r="D195">
        <v>-3.1824973978385337E-2</v>
      </c>
      <c r="E195">
        <v>-0.26432287180709951</v>
      </c>
      <c r="F195">
        <v>-0.14484490836487771</v>
      </c>
      <c r="G195">
        <v>-0.21126655516187801</v>
      </c>
      <c r="H195">
        <v>-9.9874825802928141E-2</v>
      </c>
      <c r="I195">
        <v>-0.6907570338446124</v>
      </c>
      <c r="J195">
        <v>-7.9166470618809104E-2</v>
      </c>
      <c r="K195">
        <v>-0.1653375120243068</v>
      </c>
      <c r="L195">
        <v>-0.2648731317956276</v>
      </c>
      <c r="M195">
        <v>-0.29433087234652128</v>
      </c>
      <c r="N195">
        <v>-0.22494595635967879</v>
      </c>
      <c r="O195">
        <v>-0.15536625659413869</v>
      </c>
      <c r="P195">
        <v>-0.19882382523349271</v>
      </c>
      <c r="Q195">
        <v>-5.3783533583708097E-2</v>
      </c>
      <c r="R195">
        <v>-2.6035802521953769E-3</v>
      </c>
      <c r="S195">
        <v>-0.50469327727860724</v>
      </c>
      <c r="T195">
        <v>-0.18502154207516261</v>
      </c>
      <c r="U195">
        <v>-0.48013770134886269</v>
      </c>
      <c r="V195">
        <v>-0.186637629869955</v>
      </c>
      <c r="W195">
        <v>-0.21559318708761629</v>
      </c>
      <c r="X195">
        <v>-0.17768229847359029</v>
      </c>
      <c r="Y195">
        <v>-0.46637506681354718</v>
      </c>
      <c r="Z195">
        <v>-0.29249276866544188</v>
      </c>
      <c r="AA195">
        <v>-0.25525188007671651</v>
      </c>
      <c r="AB195">
        <v>-0.16564516713289501</v>
      </c>
      <c r="AC195">
        <v>-0.33786947824583569</v>
      </c>
      <c r="AD195">
        <v>-0.18205819196262821</v>
      </c>
      <c r="AE195">
        <v>-0.18321182470501921</v>
      </c>
      <c r="AF195">
        <v>-0.29437701878264511</v>
      </c>
      <c r="AG195">
        <v>-0.27729509315826939</v>
      </c>
      <c r="AH195" t="s">
        <v>79</v>
      </c>
      <c r="AI195" s="1">
        <v>45200</v>
      </c>
      <c r="AJ195" t="s">
        <v>38</v>
      </c>
      <c r="AK195">
        <v>12</v>
      </c>
    </row>
    <row r="196" spans="1:37" x14ac:dyDescent="0.25">
      <c r="A196">
        <v>45210</v>
      </c>
      <c r="B196">
        <v>-1.369967652948027E-2</v>
      </c>
      <c r="C196">
        <v>-6.2268494543186323E-2</v>
      </c>
      <c r="D196">
        <v>-0.1862349933205622</v>
      </c>
      <c r="E196">
        <v>-4.7346159670589853E-2</v>
      </c>
      <c r="F196">
        <v>-4.3850083150761892E-3</v>
      </c>
      <c r="G196">
        <v>0</v>
      </c>
      <c r="H196">
        <v>-6.6790606681457927E-3</v>
      </c>
      <c r="I196">
        <v>-1.044927193587588E-2</v>
      </c>
      <c r="J196">
        <v>0</v>
      </c>
      <c r="K196">
        <v>0</v>
      </c>
      <c r="L196">
        <v>-1.444845707398858E-3</v>
      </c>
      <c r="M196">
        <v>-7.95359243956099E-2</v>
      </c>
      <c r="N196">
        <v>-1.3250293666984171E-2</v>
      </c>
      <c r="O196">
        <v>0</v>
      </c>
      <c r="P196">
        <v>-1.0274207795965299E-3</v>
      </c>
      <c r="Q196">
        <v>-1.7615869436137121E-4</v>
      </c>
      <c r="R196">
        <v>0</v>
      </c>
      <c r="S196">
        <v>0</v>
      </c>
      <c r="T196">
        <v>-2.6698646246326539E-2</v>
      </c>
      <c r="U196">
        <v>0</v>
      </c>
      <c r="V196">
        <v>-4.3442913347021668E-2</v>
      </c>
      <c r="W196">
        <v>-1.68082398070285E-3</v>
      </c>
      <c r="X196">
        <v>-2.7402134966817088E-3</v>
      </c>
      <c r="Y196">
        <v>-1.244411833845142E-2</v>
      </c>
      <c r="Z196">
        <v>-1.2258113136573859E-2</v>
      </c>
      <c r="AA196">
        <v>-5.1444387886063229E-3</v>
      </c>
      <c r="AB196">
        <v>-8.9884579934748667E-3</v>
      </c>
      <c r="AC196">
        <v>-8.1351461635391559E-2</v>
      </c>
      <c r="AD196">
        <v>-8.6804555347986586E-3</v>
      </c>
      <c r="AE196">
        <v>-7.3925467787730882E-4</v>
      </c>
      <c r="AF196">
        <v>-1.17129466611154E-2</v>
      </c>
      <c r="AG196">
        <v>-5.1685998772515077E-2</v>
      </c>
      <c r="AH196" t="s">
        <v>79</v>
      </c>
      <c r="AI196" s="1">
        <v>45200</v>
      </c>
      <c r="AJ196" t="s">
        <v>39</v>
      </c>
      <c r="AK196">
        <v>11</v>
      </c>
    </row>
    <row r="197" spans="1:37" x14ac:dyDescent="0.25">
      <c r="A197">
        <v>45209</v>
      </c>
      <c r="B197">
        <v>-0.17452976438344411</v>
      </c>
      <c r="C197">
        <v>-0.23375692157486749</v>
      </c>
      <c r="D197">
        <v>-0.19322292366959221</v>
      </c>
      <c r="E197">
        <v>-0.12882850260293441</v>
      </c>
      <c r="F197">
        <v>-0.49390133787720991</v>
      </c>
      <c r="G197">
        <v>-0.34297128063800841</v>
      </c>
      <c r="H197">
        <v>-1.216067672704762E-2</v>
      </c>
      <c r="I197">
        <v>-0.119805121379743</v>
      </c>
      <c r="J197">
        <v>-0.3863119287456257</v>
      </c>
      <c r="K197">
        <v>-5.8553010806215278E-2</v>
      </c>
      <c r="L197">
        <v>-1.875175783331625E-2</v>
      </c>
      <c r="M197">
        <v>-7.0923344584567616E-2</v>
      </c>
      <c r="N197">
        <v>-0.36936988549573341</v>
      </c>
      <c r="O197">
        <v>-4.0674069779184849E-2</v>
      </c>
      <c r="P197">
        <v>-7.1567216411746154E-2</v>
      </c>
      <c r="Q197">
        <v>-3.2324087111478328E-2</v>
      </c>
      <c r="R197">
        <v>-0.166051075955885</v>
      </c>
      <c r="S197">
        <v>-9.4251577508439655E-2</v>
      </c>
      <c r="T197">
        <v>-0.28134533208489709</v>
      </c>
      <c r="U197">
        <v>-0.52151939698489236</v>
      </c>
      <c r="V197">
        <v>-0.44963882800537019</v>
      </c>
      <c r="W197">
        <v>-1.7633175253841941E-2</v>
      </c>
      <c r="X197">
        <v>-0.2503401605008353</v>
      </c>
      <c r="Y197">
        <v>-4.6289830527594352E-4</v>
      </c>
      <c r="Z197">
        <v>-0.19136605076732821</v>
      </c>
      <c r="AA197">
        <v>-0.24201697203977829</v>
      </c>
      <c r="AB197">
        <v>-0.1479467495205834</v>
      </c>
      <c r="AC197">
        <v>-5.5237066544398132E-2</v>
      </c>
      <c r="AD197">
        <v>-6.4257980852393912E-2</v>
      </c>
      <c r="AE197">
        <v>-0.40664396369737782</v>
      </c>
      <c r="AF197">
        <v>-0.16989008587948229</v>
      </c>
      <c r="AG197">
        <v>-5.6589614503963798E-2</v>
      </c>
      <c r="AH197" t="s">
        <v>79</v>
      </c>
      <c r="AI197" s="1">
        <v>45200</v>
      </c>
      <c r="AJ197" t="s">
        <v>40</v>
      </c>
      <c r="AK197">
        <v>10</v>
      </c>
    </row>
    <row r="198" spans="1:37" x14ac:dyDescent="0.25">
      <c r="A198">
        <v>45208</v>
      </c>
      <c r="B198">
        <v>-3.9750251758941417E-2</v>
      </c>
      <c r="C198">
        <v>-4.3009804532768002E-2</v>
      </c>
      <c r="D198">
        <v>-0.28463309807327303</v>
      </c>
      <c r="E198">
        <v>-7.4090535129089797E-3</v>
      </c>
      <c r="F198">
        <v>-3.5968470819497562E-2</v>
      </c>
      <c r="G198">
        <v>-8.7220553397759949E-3</v>
      </c>
      <c r="H198">
        <v>-5.9468537129041148E-2</v>
      </c>
      <c r="I198">
        <v>-9.1803230756231525E-3</v>
      </c>
      <c r="J198">
        <v>-5.1143046819775537E-2</v>
      </c>
      <c r="K198">
        <v>-3.4020176895091438E-2</v>
      </c>
      <c r="L198">
        <v>-9.3271353307450053E-2</v>
      </c>
      <c r="M198">
        <v>-3.5733894346491532E-2</v>
      </c>
      <c r="N198">
        <v>-2.443494211201927E-2</v>
      </c>
      <c r="O198">
        <v>-7.8983676018558029E-3</v>
      </c>
      <c r="P198">
        <v>-1.384880591600946E-2</v>
      </c>
      <c r="Q198">
        <v>-2.2004259588556318E-3</v>
      </c>
      <c r="R198">
        <v>0</v>
      </c>
      <c r="S198">
        <v>-2.3476525668541401E-2</v>
      </c>
      <c r="T198">
        <v>-2.5670998734024349E-2</v>
      </c>
      <c r="U198">
        <v>-2.8146391868318592E-4</v>
      </c>
      <c r="V198">
        <v>-0.40734353056503242</v>
      </c>
      <c r="W198">
        <v>-1.6969163522666669E-3</v>
      </c>
      <c r="X198">
        <v>-3.1598786775620093E-2</v>
      </c>
      <c r="Y198">
        <v>-1.156398553748131E-3</v>
      </c>
      <c r="Z198">
        <v>-1.45734720248301E-2</v>
      </c>
      <c r="AA198">
        <v>-2.3735272168598571E-2</v>
      </c>
      <c r="AB198">
        <v>-4.660430622758336E-2</v>
      </c>
      <c r="AC198">
        <v>-0.13009817590890729</v>
      </c>
      <c r="AD198">
        <v>-3.3494718990394967E-2</v>
      </c>
      <c r="AE198">
        <v>-1.022252718049485E-2</v>
      </c>
      <c r="AF198">
        <v>-5.5188598722717343E-2</v>
      </c>
      <c r="AG198">
        <v>-5.0604070318460377E-2</v>
      </c>
      <c r="AH198" t="s">
        <v>79</v>
      </c>
      <c r="AI198" s="1">
        <v>45200</v>
      </c>
      <c r="AJ198" t="s">
        <v>41</v>
      </c>
      <c r="AK198">
        <v>9</v>
      </c>
    </row>
    <row r="199" spans="1:37" x14ac:dyDescent="0.25">
      <c r="A199">
        <v>45205</v>
      </c>
      <c r="B199">
        <v>-8.6903026356636784E-3</v>
      </c>
      <c r="C199">
        <v>0</v>
      </c>
      <c r="D199">
        <v>-0.13327093057213341</v>
      </c>
      <c r="E199">
        <v>-1.099671718377559E-3</v>
      </c>
      <c r="F199">
        <v>-9.8907931259275151E-4</v>
      </c>
      <c r="G199">
        <v>-2.3781558409292771E-2</v>
      </c>
      <c r="H199">
        <v>-3.4562014452573057E-2</v>
      </c>
      <c r="I199">
        <v>0</v>
      </c>
      <c r="J199">
        <v>0</v>
      </c>
      <c r="K199">
        <v>-1.8228842793473529E-2</v>
      </c>
      <c r="L199">
        <v>-5.8823690388819351E-3</v>
      </c>
      <c r="M199">
        <v>-2.121078116184243E-3</v>
      </c>
      <c r="N199">
        <v>-2.3736236044959729E-3</v>
      </c>
      <c r="O199">
        <v>0</v>
      </c>
      <c r="P199">
        <v>-6.9290516923611262E-3</v>
      </c>
      <c r="Q199">
        <v>0</v>
      </c>
      <c r="R199">
        <v>-0.48777896183671859</v>
      </c>
      <c r="S199">
        <v>-3.4056982643604798E-5</v>
      </c>
      <c r="T199">
        <v>-1.6870573801795751E-2</v>
      </c>
      <c r="U199">
        <v>0</v>
      </c>
      <c r="V199">
        <v>0</v>
      </c>
      <c r="W199">
        <v>-2.4362422259727361E-3</v>
      </c>
      <c r="X199">
        <v>-2.280908705065041E-3</v>
      </c>
      <c r="Y199">
        <v>-4.2479852845759688E-3</v>
      </c>
      <c r="Z199">
        <v>-1.2331791956066301E-2</v>
      </c>
      <c r="AA199">
        <v>-2.1759127647829062E-3</v>
      </c>
      <c r="AB199">
        <v>-3.5420825410062478E-3</v>
      </c>
      <c r="AC199">
        <v>-1.391283017558986E-2</v>
      </c>
      <c r="AD199">
        <v>-6.9083577695880252E-4</v>
      </c>
      <c r="AE199">
        <v>-1.225372666951832E-3</v>
      </c>
      <c r="AF199">
        <v>-1.6211530340707551E-2</v>
      </c>
      <c r="AG199">
        <v>-5.3862399024742838E-3</v>
      </c>
      <c r="AH199" t="s">
        <v>80</v>
      </c>
      <c r="AI199" s="1">
        <v>45200</v>
      </c>
      <c r="AJ199" t="s">
        <v>43</v>
      </c>
      <c r="AK199">
        <v>6</v>
      </c>
    </row>
    <row r="200" spans="1:37" x14ac:dyDescent="0.25">
      <c r="A200">
        <v>45204</v>
      </c>
      <c r="B200">
        <v>-0.63843563537198056</v>
      </c>
      <c r="C200">
        <v>-1.9733242639453989</v>
      </c>
      <c r="D200">
        <v>-2.7947586402075061E-2</v>
      </c>
      <c r="E200">
        <v>-1.085480316718695</v>
      </c>
      <c r="F200">
        <v>-0.20884221719000981</v>
      </c>
      <c r="G200">
        <v>-1.150355783914621</v>
      </c>
      <c r="H200">
        <v>-0.38133089671667508</v>
      </c>
      <c r="I200">
        <v>-1.1334859810015421</v>
      </c>
      <c r="J200">
        <v>-1.2722107333395429</v>
      </c>
      <c r="K200">
        <v>-0.24616443628393631</v>
      </c>
      <c r="L200">
        <v>-0.1044600542993364</v>
      </c>
      <c r="M200">
        <v>-0.34909122558971262</v>
      </c>
      <c r="N200">
        <v>-0.4452933007298005</v>
      </c>
      <c r="O200">
        <v>-9.3608582639860174E-2</v>
      </c>
      <c r="P200">
        <v>-0.18233635569918469</v>
      </c>
      <c r="Q200">
        <v>-0.51421742571190954</v>
      </c>
      <c r="R200">
        <v>-0.9266721872267123</v>
      </c>
      <c r="S200">
        <v>-0.49868008387982687</v>
      </c>
      <c r="T200">
        <v>-0.84210798763627726</v>
      </c>
      <c r="U200">
        <v>-1.2848728260360891</v>
      </c>
      <c r="V200">
        <v>-0.51080585478210583</v>
      </c>
      <c r="W200">
        <v>-7.7278087793183139E-2</v>
      </c>
      <c r="X200">
        <v>-0.51668874282439703</v>
      </c>
      <c r="Y200">
        <v>-6.2370020662692829E-2</v>
      </c>
      <c r="Z200">
        <v>-0.86412325315603389</v>
      </c>
      <c r="AA200">
        <v>-0.68533475562040336</v>
      </c>
      <c r="AB200">
        <v>-0.44528624036492193</v>
      </c>
      <c r="AC200">
        <v>-0.179606061681061</v>
      </c>
      <c r="AD200">
        <v>-0.64498824304714075</v>
      </c>
      <c r="AE200">
        <v>-1.140456694649163</v>
      </c>
      <c r="AF200">
        <v>-0.52589525176130458</v>
      </c>
      <c r="AG200">
        <v>-0.40427050217819982</v>
      </c>
      <c r="AH200" t="s">
        <v>80</v>
      </c>
      <c r="AI200" s="1">
        <v>45200</v>
      </c>
      <c r="AJ200" t="s">
        <v>38</v>
      </c>
      <c r="AK200">
        <v>5</v>
      </c>
    </row>
    <row r="201" spans="1:37" x14ac:dyDescent="0.25">
      <c r="A201">
        <v>45203</v>
      </c>
      <c r="B201">
        <v>-6.3278563573229028E-3</v>
      </c>
      <c r="C201">
        <v>0</v>
      </c>
      <c r="D201">
        <v>0</v>
      </c>
      <c r="E201">
        <v>-8.5041411346201113E-4</v>
      </c>
      <c r="F201">
        <v>-1.152907783726623E-3</v>
      </c>
      <c r="G201">
        <v>-7.2207637493761148E-3</v>
      </c>
      <c r="H201">
        <v>-3.8489388037922567E-2</v>
      </c>
      <c r="I201">
        <v>-7.5748953841906228E-3</v>
      </c>
      <c r="J201">
        <v>0</v>
      </c>
      <c r="K201">
        <v>0</v>
      </c>
      <c r="L201">
        <v>-9.0798834462255604E-2</v>
      </c>
      <c r="M201">
        <v>-1.2900000091767651E-2</v>
      </c>
      <c r="N201">
        <v>0</v>
      </c>
      <c r="O201">
        <v>-1.421355344601959E-4</v>
      </c>
      <c r="P201">
        <v>-1.201393922380254E-2</v>
      </c>
      <c r="Q201">
        <v>-2.609303372039946E-2</v>
      </c>
      <c r="R201">
        <v>0</v>
      </c>
      <c r="S201">
        <v>-3.3815009802396878E-4</v>
      </c>
      <c r="T201">
        <v>-1.2538080826434971E-2</v>
      </c>
      <c r="U201">
        <v>0</v>
      </c>
      <c r="V201">
        <v>-3.981002224738287E-3</v>
      </c>
      <c r="W201">
        <v>-3.1927077245226643E-2</v>
      </c>
      <c r="X201">
        <v>-1.255363743932271E-3</v>
      </c>
      <c r="Y201">
        <v>-4.3916276465175583E-2</v>
      </c>
      <c r="Z201">
        <v>-3.7704292090547532E-3</v>
      </c>
      <c r="AA201">
        <v>-1.1496172619907051E-3</v>
      </c>
      <c r="AB201">
        <v>-1.230708133686787E-2</v>
      </c>
      <c r="AC201">
        <v>-2.9489955105043361E-2</v>
      </c>
      <c r="AD201">
        <v>-4.0494211251215998E-3</v>
      </c>
      <c r="AE201">
        <v>-3.2570146346571219E-3</v>
      </c>
      <c r="AF201">
        <v>-6.5687124762777507E-3</v>
      </c>
      <c r="AG201">
        <v>-1.056883116670774E-2</v>
      </c>
      <c r="AH201" t="s">
        <v>80</v>
      </c>
      <c r="AI201" s="1">
        <v>45200</v>
      </c>
      <c r="AJ201" t="s">
        <v>39</v>
      </c>
      <c r="AK201">
        <v>4</v>
      </c>
    </row>
    <row r="202" spans="1:37" x14ac:dyDescent="0.25">
      <c r="A202">
        <v>45202</v>
      </c>
      <c r="B202">
        <v>-3.3185554488685729</v>
      </c>
      <c r="C202">
        <v>-3.0835829885984909</v>
      </c>
      <c r="D202">
        <v>-0.18541090884730771</v>
      </c>
      <c r="E202">
        <v>-5.5174069486003736</v>
      </c>
      <c r="F202">
        <v>-2.8951233088669088</v>
      </c>
      <c r="G202">
        <v>-7.4514686371227228</v>
      </c>
      <c r="H202">
        <v>-0.32943239940671032</v>
      </c>
      <c r="I202">
        <v>-2.2423228852776811</v>
      </c>
      <c r="J202">
        <v>-6.073384340834334</v>
      </c>
      <c r="K202">
        <v>-6.4512181538960475E-2</v>
      </c>
      <c r="L202">
        <v>-0.1901024375337961</v>
      </c>
      <c r="M202">
        <v>-0.96696496367510976</v>
      </c>
      <c r="N202">
        <v>-2.6542277283068398</v>
      </c>
      <c r="O202">
        <v>-2.163748725284492</v>
      </c>
      <c r="P202">
        <v>-2.8425826266037539</v>
      </c>
      <c r="Q202">
        <v>-2.3141606686303948</v>
      </c>
      <c r="R202">
        <v>-4.6012369001735101</v>
      </c>
      <c r="S202">
        <v>-5.5652796618992832</v>
      </c>
      <c r="T202">
        <v>-3.284945615032151</v>
      </c>
      <c r="U202">
        <v>-1.215021899680174</v>
      </c>
      <c r="V202">
        <v>-2.9977773397867611</v>
      </c>
      <c r="W202">
        <v>-3.1408284713660981</v>
      </c>
      <c r="X202">
        <v>-3.0240887976656139</v>
      </c>
      <c r="Y202">
        <v>-2.520448350368703</v>
      </c>
      <c r="Z202">
        <v>-4.9747442866788312</v>
      </c>
      <c r="AA202">
        <v>-2.5038196989095889</v>
      </c>
      <c r="AB202">
        <v>-2.3696538939809462</v>
      </c>
      <c r="AC202">
        <v>-1.0859246005772709</v>
      </c>
      <c r="AD202">
        <v>-2.0627482595113751</v>
      </c>
      <c r="AE202">
        <v>-4.0883415274671027</v>
      </c>
      <c r="AF202">
        <v>-3.400725837871891</v>
      </c>
      <c r="AG202">
        <v>-2.7920650384673609</v>
      </c>
      <c r="AH202" t="s">
        <v>80</v>
      </c>
      <c r="AI202" s="1">
        <v>45200</v>
      </c>
      <c r="AJ202" t="s">
        <v>40</v>
      </c>
      <c r="AK202">
        <v>3</v>
      </c>
    </row>
    <row r="203" spans="1:37" x14ac:dyDescent="0.25">
      <c r="A203">
        <v>45201</v>
      </c>
      <c r="B203">
        <v>-7.2269955196927166E-2</v>
      </c>
      <c r="C203">
        <v>-4.5586876823211053E-2</v>
      </c>
      <c r="D203">
        <v>-6.4159439353168979E-2</v>
      </c>
      <c r="E203">
        <v>-2.339913454499943E-2</v>
      </c>
      <c r="F203">
        <v>-1.4134230170805451E-2</v>
      </c>
      <c r="G203">
        <v>-0.15800206135938519</v>
      </c>
      <c r="H203">
        <v>-7.3861019895554887E-3</v>
      </c>
      <c r="I203">
        <v>-0.24020317951388431</v>
      </c>
      <c r="J203">
        <v>-0.1004229736202001</v>
      </c>
      <c r="K203">
        <v>-6.5836139787804601E-2</v>
      </c>
      <c r="L203">
        <v>-7.8056678579710867E-2</v>
      </c>
      <c r="M203">
        <v>-4.8432918393277007E-2</v>
      </c>
      <c r="N203">
        <v>-1.209728867315648E-2</v>
      </c>
      <c r="O203">
        <v>-2.735361203331994E-2</v>
      </c>
      <c r="P203">
        <v>-6.7083988303844239E-2</v>
      </c>
      <c r="Q203">
        <v>-0.11519438591539551</v>
      </c>
      <c r="R203">
        <v>-0.21296815661395929</v>
      </c>
      <c r="S203">
        <v>-2.4276448554767821E-2</v>
      </c>
      <c r="T203">
        <v>-0.15520906190922659</v>
      </c>
      <c r="U203">
        <v>0</v>
      </c>
      <c r="V203">
        <v>-0.27158501457028078</v>
      </c>
      <c r="W203">
        <v>-0.17363878518069831</v>
      </c>
      <c r="X203">
        <v>-1.9136508000859469E-2</v>
      </c>
      <c r="Y203">
        <v>-1.6200358236255669E-2</v>
      </c>
      <c r="Z203">
        <v>-5.6998846822928162E-2</v>
      </c>
      <c r="AA203">
        <v>-5.6316700454238769E-2</v>
      </c>
      <c r="AB203">
        <v>-9.5403407000443294E-2</v>
      </c>
      <c r="AC203">
        <v>-8.1215748140546953E-2</v>
      </c>
      <c r="AD203">
        <v>-7.8267630544634675E-2</v>
      </c>
      <c r="AE203">
        <v>-8.8128027114024399E-2</v>
      </c>
      <c r="AF203">
        <v>-4.9662267691877947E-2</v>
      </c>
      <c r="AG203">
        <v>-0.1055980470892165</v>
      </c>
      <c r="AH203" t="s">
        <v>80</v>
      </c>
      <c r="AI203" s="1">
        <v>45200</v>
      </c>
      <c r="AJ203" t="s">
        <v>41</v>
      </c>
      <c r="AK203">
        <v>2</v>
      </c>
    </row>
    <row r="204" spans="1:37" x14ac:dyDescent="0.25">
      <c r="A204">
        <v>45198</v>
      </c>
      <c r="B204">
        <v>-0.14365101124436391</v>
      </c>
      <c r="C204">
        <v>-0.32303416040553767</v>
      </c>
      <c r="D204">
        <v>-2.730276327353735E-2</v>
      </c>
      <c r="E204">
        <v>-0.1773447282883214</v>
      </c>
      <c r="F204">
        <v>-8.2572380247912344E-2</v>
      </c>
      <c r="G204">
        <v>-0.24134384029299891</v>
      </c>
      <c r="H204">
        <v>-0.10263281901175179</v>
      </c>
      <c r="I204">
        <v>-1.2069524358448861E-2</v>
      </c>
      <c r="J204">
        <v>-0.38722320268730248</v>
      </c>
      <c r="K204">
        <v>-2.0991500158209209E-2</v>
      </c>
      <c r="L204">
        <v>-3.0091486157126849E-3</v>
      </c>
      <c r="M204">
        <v>-1.2794202703429571E-2</v>
      </c>
      <c r="N204">
        <v>-0.1021480677324364</v>
      </c>
      <c r="O204">
        <v>-3.4104602479751028E-3</v>
      </c>
      <c r="P204">
        <v>-4.8776109416638833E-2</v>
      </c>
      <c r="Q204">
        <v>-0.1290004106986509</v>
      </c>
      <c r="R204">
        <v>-0.22548895621572221</v>
      </c>
      <c r="S204">
        <v>-0.18118212757277871</v>
      </c>
      <c r="T204">
        <v>-8.1138511375449182E-2</v>
      </c>
      <c r="U204">
        <v>-1.6510232985704601E-2</v>
      </c>
      <c r="V204">
        <v>-3.9184598897755343E-2</v>
      </c>
      <c r="W204">
        <v>-7.3657628236384484E-2</v>
      </c>
      <c r="X204">
        <v>-0.15147920118770969</v>
      </c>
      <c r="Y204">
        <v>-9.2789461310602894E-2</v>
      </c>
      <c r="Z204">
        <v>-0.21908843356421909</v>
      </c>
      <c r="AA204">
        <v>-8.0432833865153569E-2</v>
      </c>
      <c r="AB204">
        <v>-8.4123863182584149E-2</v>
      </c>
      <c r="AC204">
        <v>-3.0291046799500149E-2</v>
      </c>
      <c r="AD204">
        <v>-0.17463724839398159</v>
      </c>
      <c r="AE204">
        <v>-0.1480525705625991</v>
      </c>
      <c r="AF204">
        <v>-0.15261452580557569</v>
      </c>
      <c r="AG204">
        <v>-8.1101003506444266E-2</v>
      </c>
      <c r="AH204" t="s">
        <v>81</v>
      </c>
      <c r="AI204" s="1">
        <v>45170</v>
      </c>
      <c r="AJ204" t="s">
        <v>43</v>
      </c>
      <c r="AK204">
        <v>29</v>
      </c>
    </row>
    <row r="205" spans="1:37" x14ac:dyDescent="0.25">
      <c r="A205">
        <v>45197</v>
      </c>
      <c r="B205">
        <v>-0.10141316038078679</v>
      </c>
      <c r="C205">
        <v>-4.5096930398402207E-2</v>
      </c>
      <c r="D205">
        <v>0</v>
      </c>
      <c r="E205">
        <v>-0.14445296751115219</v>
      </c>
      <c r="F205">
        <v>-7.5632038557704598E-3</v>
      </c>
      <c r="G205">
        <v>-0.1133470532292291</v>
      </c>
      <c r="H205">
        <v>-4.7034496483819429E-3</v>
      </c>
      <c r="I205">
        <v>-5.662663484958113E-2</v>
      </c>
      <c r="J205">
        <v>-1.6140937095517861E-3</v>
      </c>
      <c r="K205">
        <v>-0.13626291587487019</v>
      </c>
      <c r="L205">
        <v>-0.2736882532194585</v>
      </c>
      <c r="M205">
        <v>-0.2416296992183718</v>
      </c>
      <c r="N205">
        <v>-1.190705105645303E-2</v>
      </c>
      <c r="O205">
        <v>-1.8187311844017409E-2</v>
      </c>
      <c r="P205">
        <v>-0.3980257609501861</v>
      </c>
      <c r="Q205">
        <v>-0.1875077058753882</v>
      </c>
      <c r="R205">
        <v>-0.31689702074461151</v>
      </c>
      <c r="S205">
        <v>0</v>
      </c>
      <c r="T205">
        <v>-0.12807676022440531</v>
      </c>
      <c r="U205">
        <v>-4.8557318906211323E-2</v>
      </c>
      <c r="V205">
        <v>-1.502859747874502E-3</v>
      </c>
      <c r="W205">
        <v>-5.5647654337771482E-2</v>
      </c>
      <c r="X205">
        <v>-0.14756236431508429</v>
      </c>
      <c r="Y205">
        <v>-9.5591802833837114E-2</v>
      </c>
      <c r="Z205">
        <v>-0.12428891314088091</v>
      </c>
      <c r="AA205">
        <v>-8.6716008512495113E-2</v>
      </c>
      <c r="AB205">
        <v>-6.3551992851030151E-2</v>
      </c>
      <c r="AC205">
        <v>-0.1414469064860728</v>
      </c>
      <c r="AD205">
        <v>-8.1028359805724315E-2</v>
      </c>
      <c r="AE205">
        <v>-8.5488158160808167E-2</v>
      </c>
      <c r="AF205">
        <v>-9.7698341485503215E-2</v>
      </c>
      <c r="AG205">
        <v>-0.11022476095317291</v>
      </c>
      <c r="AH205" t="s">
        <v>81</v>
      </c>
      <c r="AI205" s="1">
        <v>45170</v>
      </c>
      <c r="AJ205" t="s">
        <v>38</v>
      </c>
      <c r="AK205">
        <v>28</v>
      </c>
    </row>
    <row r="206" spans="1:37" x14ac:dyDescent="0.25">
      <c r="A206">
        <v>45196</v>
      </c>
      <c r="B206">
        <v>-4.181547469806258E-3</v>
      </c>
      <c r="C206">
        <v>0</v>
      </c>
      <c r="D206">
        <v>0</v>
      </c>
      <c r="E206">
        <v>-3.9296882177475517E-4</v>
      </c>
      <c r="F206">
        <v>-6.9926021042347579E-4</v>
      </c>
      <c r="G206">
        <v>-7.7821711657565147E-4</v>
      </c>
      <c r="H206">
        <v>-1.9213829569031419E-3</v>
      </c>
      <c r="I206">
        <v>0</v>
      </c>
      <c r="J206">
        <v>-4.0249000461105881E-3</v>
      </c>
      <c r="K206">
        <v>0</v>
      </c>
      <c r="L206">
        <v>0</v>
      </c>
      <c r="M206">
        <v>-1.724112600454742E-3</v>
      </c>
      <c r="N206">
        <v>-6.3855559398502161E-5</v>
      </c>
      <c r="O206">
        <v>0</v>
      </c>
      <c r="P206">
        <v>0</v>
      </c>
      <c r="Q206">
        <v>-5.8402061403997586E-4</v>
      </c>
      <c r="R206">
        <v>0</v>
      </c>
      <c r="S206">
        <v>0</v>
      </c>
      <c r="T206">
        <v>-7.6805784035402606E-3</v>
      </c>
      <c r="U206">
        <v>0</v>
      </c>
      <c r="V206">
        <v>-0.12517616510626831</v>
      </c>
      <c r="W206">
        <v>-3.7191389328138841E-2</v>
      </c>
      <c r="X206">
        <v>-8.1719744677342283E-3</v>
      </c>
      <c r="Y206">
        <v>-7.2863237301446712E-2</v>
      </c>
      <c r="Z206">
        <v>-3.0758010338215289E-3</v>
      </c>
      <c r="AA206">
        <v>-1.4647223244925391E-4</v>
      </c>
      <c r="AB206">
        <v>-1.1229958228461189E-2</v>
      </c>
      <c r="AC206">
        <v>-9.372753882345923E-3</v>
      </c>
      <c r="AD206">
        <v>-7.3959257004124358E-3</v>
      </c>
      <c r="AE206">
        <v>-2.1217268295264721E-4</v>
      </c>
      <c r="AF206">
        <v>-3.657969291620722E-3</v>
      </c>
      <c r="AG206">
        <v>-1.2126814664005401E-2</v>
      </c>
      <c r="AH206" t="s">
        <v>81</v>
      </c>
      <c r="AI206" s="1">
        <v>45170</v>
      </c>
      <c r="AJ206" t="s">
        <v>39</v>
      </c>
      <c r="AK206">
        <v>27</v>
      </c>
    </row>
    <row r="207" spans="1:37" x14ac:dyDescent="0.25">
      <c r="A207">
        <v>45195</v>
      </c>
      <c r="B207">
        <v>-1.239602702990142</v>
      </c>
      <c r="C207">
        <v>-0.52068039699712598</v>
      </c>
      <c r="D207">
        <v>-1.205506221390255E-2</v>
      </c>
      <c r="E207">
        <v>-1.7366040882886751</v>
      </c>
      <c r="F207">
        <v>-1.2938899015305481</v>
      </c>
      <c r="G207">
        <v>-0.77043614487447698</v>
      </c>
      <c r="H207">
        <v>-0.35441623078155882</v>
      </c>
      <c r="I207">
        <v>-0.67884113103703969</v>
      </c>
      <c r="J207">
        <v>-1.2928040656587441</v>
      </c>
      <c r="K207">
        <v>-3.7498273231547761</v>
      </c>
      <c r="L207">
        <v>-0.16790017881746941</v>
      </c>
      <c r="M207">
        <v>-0.81635565313044289</v>
      </c>
      <c r="N207">
        <v>-0.98688516208442612</v>
      </c>
      <c r="O207">
        <v>-0.80263166203124292</v>
      </c>
      <c r="P207">
        <v>-2.8900752410427168</v>
      </c>
      <c r="Q207">
        <v>-0.58563468544413233</v>
      </c>
      <c r="R207">
        <v>-1.7471723849063689</v>
      </c>
      <c r="S207">
        <v>-3.4404878645941488</v>
      </c>
      <c r="T207">
        <v>-0.5086283104817777</v>
      </c>
      <c r="U207">
        <v>-5.7198392437240164</v>
      </c>
      <c r="V207">
        <v>-0.60709992777992305</v>
      </c>
      <c r="W207">
        <v>-2.0159762786224471</v>
      </c>
      <c r="X207">
        <v>-0.96366099367888558</v>
      </c>
      <c r="Y207">
        <v>-6.6437824567325887E-2</v>
      </c>
      <c r="Z207">
        <v>-1.5362546701852631</v>
      </c>
      <c r="AA207">
        <v>-1.8697870977818341</v>
      </c>
      <c r="AB207">
        <v>-0.66508137687772728</v>
      </c>
      <c r="AC207">
        <v>-0.2415224375139535</v>
      </c>
      <c r="AD207">
        <v>-0.95302221206841464</v>
      </c>
      <c r="AE207">
        <v>-0.89974685732595927</v>
      </c>
      <c r="AF207">
        <v>-1.539931369682195</v>
      </c>
      <c r="AG207">
        <v>-0.93905206368968586</v>
      </c>
      <c r="AH207" t="s">
        <v>81</v>
      </c>
      <c r="AI207" s="1">
        <v>45170</v>
      </c>
      <c r="AJ207" t="s">
        <v>40</v>
      </c>
      <c r="AK207">
        <v>26</v>
      </c>
    </row>
    <row r="208" spans="1:37" x14ac:dyDescent="0.25">
      <c r="A208">
        <v>45194</v>
      </c>
      <c r="B208">
        <v>-4.2484316827880084</v>
      </c>
      <c r="C208">
        <v>-1.9931792203650469</v>
      </c>
      <c r="D208">
        <v>-4.3588947559724183</v>
      </c>
      <c r="E208">
        <v>-5.3437326158581673</v>
      </c>
      <c r="F208">
        <v>-3.6315954853378898</v>
      </c>
      <c r="G208">
        <v>-6.3368877371826509</v>
      </c>
      <c r="H208">
        <v>-3.1468634732110892</v>
      </c>
      <c r="I208">
        <v>-5.7624821122802432</v>
      </c>
      <c r="J208">
        <v>-3.386526526294523</v>
      </c>
      <c r="K208">
        <v>-4.7922110154863136</v>
      </c>
      <c r="L208">
        <v>-1.943589151878276</v>
      </c>
      <c r="M208">
        <v>-2.7388625607798929</v>
      </c>
      <c r="N208">
        <v>-4.9895604965229374</v>
      </c>
      <c r="O208">
        <v>-1.440492400796376</v>
      </c>
      <c r="P208">
        <v>-5.0401301159347556</v>
      </c>
      <c r="Q208">
        <v>-2.6687648218128688</v>
      </c>
      <c r="R208">
        <v>-4.6160654402222239</v>
      </c>
      <c r="S208">
        <v>-5.6865189826675424</v>
      </c>
      <c r="T208">
        <v>-3.9395869402973012</v>
      </c>
      <c r="U208">
        <v>-4.0792509662852492</v>
      </c>
      <c r="V208">
        <v>-3.5092806142465212</v>
      </c>
      <c r="W208">
        <v>-3.2828382604236959</v>
      </c>
      <c r="X208">
        <v>-4.4724574491052138</v>
      </c>
      <c r="Y208">
        <v>-2.3899255798389798</v>
      </c>
      <c r="Z208">
        <v>-5.0567090548132736</v>
      </c>
      <c r="AA208">
        <v>-4.8289420047705089</v>
      </c>
      <c r="AB208">
        <v>-3.053377434755312</v>
      </c>
      <c r="AC208">
        <v>-2.7163000549535239</v>
      </c>
      <c r="AD208">
        <v>-2.1869037432156739</v>
      </c>
      <c r="AE208">
        <v>-4.3402215534292861</v>
      </c>
      <c r="AF208">
        <v>-4.945819737341755</v>
      </c>
      <c r="AG208">
        <v>-3.3967211241306599</v>
      </c>
      <c r="AH208" t="s">
        <v>81</v>
      </c>
      <c r="AI208" s="1">
        <v>45170</v>
      </c>
      <c r="AJ208" t="s">
        <v>41</v>
      </c>
      <c r="AK208">
        <v>25</v>
      </c>
    </row>
    <row r="209" spans="1:37" x14ac:dyDescent="0.25">
      <c r="A209">
        <v>45191</v>
      </c>
      <c r="B209">
        <v>-1.6763352659030371</v>
      </c>
      <c r="C209">
        <v>-1.5028555867048561</v>
      </c>
      <c r="D209">
        <v>0</v>
      </c>
      <c r="E209">
        <v>-3.5938478270772349</v>
      </c>
      <c r="F209">
        <v>-0.68183668477015724</v>
      </c>
      <c r="G209">
        <v>-8.5072087711164599</v>
      </c>
      <c r="H209">
        <v>-0.78706374932683409</v>
      </c>
      <c r="I209">
        <v>-1.6681118089894751</v>
      </c>
      <c r="J209">
        <v>-0.75657870616989431</v>
      </c>
      <c r="K209">
        <v>-6.1011517966958723E-2</v>
      </c>
      <c r="L209">
        <v>-9.059359388875092E-2</v>
      </c>
      <c r="M209">
        <v>-0.33790214481323738</v>
      </c>
      <c r="N209">
        <v>-0.61232567561842555</v>
      </c>
      <c r="O209">
        <v>-0.78988368863024105</v>
      </c>
      <c r="P209">
        <v>-0.26526849360581151</v>
      </c>
      <c r="Q209">
        <v>-0.1083463778618277</v>
      </c>
      <c r="R209">
        <v>-10.019130097590789</v>
      </c>
      <c r="S209">
        <v>-2.056880503551068</v>
      </c>
      <c r="T209">
        <v>-0.99693708723119834</v>
      </c>
      <c r="U209">
        <v>0</v>
      </c>
      <c r="V209">
        <v>-0.47724008402221618</v>
      </c>
      <c r="W209">
        <v>-0.5462714393131205</v>
      </c>
      <c r="X209">
        <v>-2.121093589044535</v>
      </c>
      <c r="Y209">
        <v>-0.18409342039780549</v>
      </c>
      <c r="Z209">
        <v>-3.8939956124190669</v>
      </c>
      <c r="AA209">
        <v>-0.55616445517112478</v>
      </c>
      <c r="AB209">
        <v>-0.54532935844600061</v>
      </c>
      <c r="AC209">
        <v>-0.16193585670390201</v>
      </c>
      <c r="AD209">
        <v>-0.56568942373768316</v>
      </c>
      <c r="AE209">
        <v>-2.6781709503572722</v>
      </c>
      <c r="AF209">
        <v>-1.5711782022288641</v>
      </c>
      <c r="AG209">
        <v>-1.1210935653046641</v>
      </c>
      <c r="AH209" t="s">
        <v>82</v>
      </c>
      <c r="AI209" s="1">
        <v>45170</v>
      </c>
      <c r="AJ209" t="s">
        <v>43</v>
      </c>
      <c r="AK209">
        <v>22</v>
      </c>
    </row>
    <row r="210" spans="1:37" x14ac:dyDescent="0.25">
      <c r="A210">
        <v>45190</v>
      </c>
      <c r="B210">
        <v>-0.59717183167120158</v>
      </c>
      <c r="C210">
        <v>-1.4230657283339081</v>
      </c>
      <c r="D210">
        <v>-0.72431670311002538</v>
      </c>
      <c r="E210">
        <v>-0.62367167706513249</v>
      </c>
      <c r="F210">
        <v>-9.1219250847954958E-2</v>
      </c>
      <c r="G210">
        <v>-3.0768417914179058</v>
      </c>
      <c r="H210">
        <v>-0.2350332944594708</v>
      </c>
      <c r="I210">
        <v>-0.39531171206224558</v>
      </c>
      <c r="J210">
        <v>-0.55398785242405069</v>
      </c>
      <c r="K210">
        <v>-0.29574423636250302</v>
      </c>
      <c r="L210">
        <v>-0.12504621726458701</v>
      </c>
      <c r="M210">
        <v>-0.57004262463466615</v>
      </c>
      <c r="N210">
        <v>-0.1896366753250007</v>
      </c>
      <c r="O210">
        <v>-5.0249529330391417E-2</v>
      </c>
      <c r="P210">
        <v>-0.41767579635659519</v>
      </c>
      <c r="Q210">
        <v>-0.52198660949814868</v>
      </c>
      <c r="R210">
        <v>-0.35062343955944519</v>
      </c>
      <c r="S210">
        <v>-0.25786875997333408</v>
      </c>
      <c r="T210">
        <v>-0.26904845248983877</v>
      </c>
      <c r="U210">
        <v>-0.23819885697900839</v>
      </c>
      <c r="V210">
        <v>-0.1051063891144421</v>
      </c>
      <c r="W210">
        <v>-0.69954450669506907</v>
      </c>
      <c r="X210">
        <v>-0.77825564703328154</v>
      </c>
      <c r="Y210">
        <v>-0.21399201490218731</v>
      </c>
      <c r="Z210">
        <v>-1.066361932674653</v>
      </c>
      <c r="AA210">
        <v>-0.32241677701545302</v>
      </c>
      <c r="AB210">
        <v>-0.23177869242150101</v>
      </c>
      <c r="AC210">
        <v>-0.40205161312221033</v>
      </c>
      <c r="AD210">
        <v>-0.64891757387500637</v>
      </c>
      <c r="AE210">
        <v>-1.004661263094637</v>
      </c>
      <c r="AF210">
        <v>-0.45142291778146348</v>
      </c>
      <c r="AG210">
        <v>-0.48717477842720958</v>
      </c>
      <c r="AH210" t="s">
        <v>82</v>
      </c>
      <c r="AI210" s="1">
        <v>45170</v>
      </c>
      <c r="AJ210" t="s">
        <v>38</v>
      </c>
      <c r="AK210">
        <v>21</v>
      </c>
    </row>
    <row r="211" spans="1:37" x14ac:dyDescent="0.25">
      <c r="A211">
        <v>45189</v>
      </c>
      <c r="B211">
        <v>-3.3376299976567081E-3</v>
      </c>
      <c r="C211">
        <v>-2.1961136864857862E-2</v>
      </c>
      <c r="D211">
        <v>0</v>
      </c>
      <c r="E211">
        <v>-1.2881694884748731E-4</v>
      </c>
      <c r="F211">
        <v>0</v>
      </c>
      <c r="G211">
        <v>-2.2962023213226978E-3</v>
      </c>
      <c r="H211">
        <v>-6.0090678548765597E-2</v>
      </c>
      <c r="I211">
        <v>0</v>
      </c>
      <c r="J211">
        <v>-1.808401060103372E-2</v>
      </c>
      <c r="K211">
        <v>0</v>
      </c>
      <c r="L211">
        <v>0</v>
      </c>
      <c r="M211">
        <v>-6.1974440529144028E-3</v>
      </c>
      <c r="N211">
        <v>-1.946536040322535E-3</v>
      </c>
      <c r="O211">
        <v>-2.6739104522727391E-3</v>
      </c>
      <c r="P211">
        <v>0</v>
      </c>
      <c r="Q211">
        <v>-8.6797245347005735E-5</v>
      </c>
      <c r="R211">
        <v>0</v>
      </c>
      <c r="S211">
        <v>-6.121786329619358E-4</v>
      </c>
      <c r="T211">
        <v>-2.5286175310838099E-2</v>
      </c>
      <c r="U211">
        <v>0</v>
      </c>
      <c r="V211">
        <v>-4.8320730530451413E-3</v>
      </c>
      <c r="W211">
        <v>0</v>
      </c>
      <c r="X211">
        <v>-1.166472346284372E-2</v>
      </c>
      <c r="Y211">
        <v>0</v>
      </c>
      <c r="Z211">
        <v>-2.764088534459789E-3</v>
      </c>
      <c r="AA211">
        <v>-1.161497603413222E-3</v>
      </c>
      <c r="AB211">
        <v>-8.032399339721219E-3</v>
      </c>
      <c r="AC211">
        <v>-1.162020759921451E-3</v>
      </c>
      <c r="AD211">
        <v>-1.6042971727593021E-3</v>
      </c>
      <c r="AE211">
        <v>-3.3051283019672742E-3</v>
      </c>
      <c r="AF211">
        <v>-2.52520903509257E-3</v>
      </c>
      <c r="AG211">
        <v>-4.9263066092598232E-3</v>
      </c>
      <c r="AH211" t="s">
        <v>82</v>
      </c>
      <c r="AI211" s="1">
        <v>45170</v>
      </c>
      <c r="AJ211" t="s">
        <v>39</v>
      </c>
      <c r="AK211">
        <v>20</v>
      </c>
    </row>
    <row r="212" spans="1:37" x14ac:dyDescent="0.25">
      <c r="A212">
        <v>45188</v>
      </c>
      <c r="B212">
        <v>-8.6153624482869437E-2</v>
      </c>
      <c r="C212">
        <v>0</v>
      </c>
      <c r="D212">
        <v>-0.1030760047016271</v>
      </c>
      <c r="E212">
        <v>-0.16648642964185431</v>
      </c>
      <c r="F212">
        <v>-5.5046015285544351E-3</v>
      </c>
      <c r="G212">
        <v>-1.5903387785941761E-2</v>
      </c>
      <c r="H212">
        <v>-0.11095191747541699</v>
      </c>
      <c r="I212">
        <v>-2.1398944369241151E-2</v>
      </c>
      <c r="J212">
        <v>-2.2107484553033161E-2</v>
      </c>
      <c r="K212">
        <v>0</v>
      </c>
      <c r="L212">
        <v>-0.1182755100683591</v>
      </c>
      <c r="M212">
        <v>-2.3380591161242699E-3</v>
      </c>
      <c r="N212">
        <v>-9.4241506262503459E-3</v>
      </c>
      <c r="O212">
        <v>-5.6530496795535196E-3</v>
      </c>
      <c r="P212">
        <v>-1.0629826791378911E-2</v>
      </c>
      <c r="Q212">
        <v>-0.16885931258773609</v>
      </c>
      <c r="R212">
        <v>-0.1212111589374925</v>
      </c>
      <c r="S212">
        <v>-4.6615424921973717E-3</v>
      </c>
      <c r="T212">
        <v>-4.6009570628840181E-2</v>
      </c>
      <c r="U212">
        <v>0</v>
      </c>
      <c r="V212">
        <v>-7.5672042707471923E-2</v>
      </c>
      <c r="W212">
        <v>-0.27126630344695918</v>
      </c>
      <c r="X212">
        <v>-0.20414273717997539</v>
      </c>
      <c r="Y212">
        <v>-1.9681752083791841E-3</v>
      </c>
      <c r="Z212">
        <v>-0.13497378363880161</v>
      </c>
      <c r="AA212">
        <v>-9.4027508328694085E-3</v>
      </c>
      <c r="AB212">
        <v>-6.9384698968065858E-2</v>
      </c>
      <c r="AC212">
        <v>-3.4326008406340973E-2</v>
      </c>
      <c r="AD212">
        <v>-7.1114452600761366E-2</v>
      </c>
      <c r="AE212">
        <v>-5.3466724764179817E-2</v>
      </c>
      <c r="AF212">
        <v>-6.7349698694092228E-2</v>
      </c>
      <c r="AG212">
        <v>-0.14991828381772501</v>
      </c>
      <c r="AH212" t="s">
        <v>82</v>
      </c>
      <c r="AI212" s="1">
        <v>45170</v>
      </c>
      <c r="AJ212" t="s">
        <v>40</v>
      </c>
      <c r="AK212">
        <v>19</v>
      </c>
    </row>
    <row r="213" spans="1:37" x14ac:dyDescent="0.25">
      <c r="A213">
        <v>45187</v>
      </c>
      <c r="B213">
        <v>-0.33700653510755008</v>
      </c>
      <c r="C213">
        <v>-5.8626432146432088E-2</v>
      </c>
      <c r="D213">
        <v>-6.5807133979515611E-2</v>
      </c>
      <c r="E213">
        <v>-0.3368179278121447</v>
      </c>
      <c r="F213">
        <v>-0.1794528866712749</v>
      </c>
      <c r="G213">
        <v>-0.33651376245423947</v>
      </c>
      <c r="H213">
        <v>-0.3385494672915092</v>
      </c>
      <c r="I213">
        <v>-0.23158746166754851</v>
      </c>
      <c r="J213">
        <v>-1.652277496365339</v>
      </c>
      <c r="K213">
        <v>-7.6512352519974056E-2</v>
      </c>
      <c r="L213">
        <v>-4.9586193104024208E-3</v>
      </c>
      <c r="M213">
        <v>-0.2302723477141059</v>
      </c>
      <c r="N213">
        <v>-0.31122500372651402</v>
      </c>
      <c r="O213">
        <v>-0.11400087671001349</v>
      </c>
      <c r="P213">
        <v>-9.62678094322586E-2</v>
      </c>
      <c r="Q213">
        <v>-0.68573733400966319</v>
      </c>
      <c r="R213">
        <v>-0.78919425643566021</v>
      </c>
      <c r="S213">
        <v>-1.8957126053361941E-2</v>
      </c>
      <c r="T213">
        <v>-0.22720961631621531</v>
      </c>
      <c r="U213">
        <v>0</v>
      </c>
      <c r="V213">
        <v>-0.8715824208591999</v>
      </c>
      <c r="W213">
        <v>-0.67944323291969355</v>
      </c>
      <c r="X213">
        <v>-0.30565721278755759</v>
      </c>
      <c r="Y213">
        <v>-0.11371561891113111</v>
      </c>
      <c r="Z213">
        <v>-0.3206272993009544</v>
      </c>
      <c r="AA213">
        <v>-0.29969168651202321</v>
      </c>
      <c r="AB213">
        <v>-0.41936176722594798</v>
      </c>
      <c r="AC213">
        <v>-0.118646205689631</v>
      </c>
      <c r="AD213">
        <v>-0.36047732622676371</v>
      </c>
      <c r="AE213">
        <v>-0.28090865587113761</v>
      </c>
      <c r="AF213">
        <v>-0.34927924491923812</v>
      </c>
      <c r="AG213">
        <v>-0.28098867901625851</v>
      </c>
      <c r="AH213" t="s">
        <v>82</v>
      </c>
      <c r="AI213" s="1">
        <v>45170</v>
      </c>
      <c r="AJ213" t="s">
        <v>41</v>
      </c>
      <c r="AK213">
        <v>18</v>
      </c>
    </row>
    <row r="214" spans="1:37" x14ac:dyDescent="0.25">
      <c r="A214">
        <v>45184</v>
      </c>
      <c r="B214">
        <v>-0.1575991274221836</v>
      </c>
      <c r="C214">
        <v>-0.52627880744166422</v>
      </c>
      <c r="D214">
        <v>-2.351839522268058E-2</v>
      </c>
      <c r="E214">
        <v>-0.10476748646368871</v>
      </c>
      <c r="F214">
        <v>-5.1210964584064628E-2</v>
      </c>
      <c r="G214">
        <v>-0.13031863385904491</v>
      </c>
      <c r="H214">
        <v>-5.1341427026606247E-2</v>
      </c>
      <c r="I214">
        <v>-0.13563266376312921</v>
      </c>
      <c r="J214">
        <v>-0.5116009518762451</v>
      </c>
      <c r="K214">
        <v>-4.4933696288005269E-3</v>
      </c>
      <c r="L214">
        <v>-2.0016385449339231E-3</v>
      </c>
      <c r="M214">
        <v>-2.9067329432138991E-2</v>
      </c>
      <c r="N214">
        <v>-0.14933849520523129</v>
      </c>
      <c r="O214">
        <v>-8.8275440168160579E-2</v>
      </c>
      <c r="P214">
        <v>-0.2286859317082986</v>
      </c>
      <c r="Q214">
        <v>-0.1396071771247486</v>
      </c>
      <c r="R214">
        <v>-7.9013123469816801E-2</v>
      </c>
      <c r="S214">
        <v>-7.0839647781905685E-2</v>
      </c>
      <c r="T214">
        <v>-0.24322841572013029</v>
      </c>
      <c r="U214">
        <v>-6.6214657225832141E-2</v>
      </c>
      <c r="V214">
        <v>-9.2059878599968559E-2</v>
      </c>
      <c r="W214">
        <v>-0.58853305605895212</v>
      </c>
      <c r="X214">
        <v>-3.9252753412065612E-2</v>
      </c>
      <c r="Y214">
        <v>-9.8677249310185802E-2</v>
      </c>
      <c r="Z214">
        <v>-0.14323780794723309</v>
      </c>
      <c r="AA214">
        <v>-0.16671586423478341</v>
      </c>
      <c r="AB214">
        <v>-0.13861408102732531</v>
      </c>
      <c r="AC214">
        <v>-3.7117819420546143E-2</v>
      </c>
      <c r="AD214">
        <v>-0.16383211774893061</v>
      </c>
      <c r="AE214">
        <v>-0.12443265154256269</v>
      </c>
      <c r="AF214">
        <v>-0.1183291028773302</v>
      </c>
      <c r="AG214">
        <v>-0.1541817245806211</v>
      </c>
      <c r="AH214" t="s">
        <v>83</v>
      </c>
      <c r="AI214" s="1">
        <v>45170</v>
      </c>
      <c r="AJ214" t="s">
        <v>43</v>
      </c>
      <c r="AK214">
        <v>15</v>
      </c>
    </row>
    <row r="215" spans="1:37" x14ac:dyDescent="0.25">
      <c r="A215">
        <v>45183</v>
      </c>
      <c r="B215">
        <v>-0.93629675288771563</v>
      </c>
      <c r="C215">
        <v>-0.80920653857561453</v>
      </c>
      <c r="D215">
        <v>-8.7584113108388803E-2</v>
      </c>
      <c r="E215">
        <v>-1.989440256760387</v>
      </c>
      <c r="F215">
        <v>-0.9067026569381692</v>
      </c>
      <c r="G215">
        <v>-0.74752883296812389</v>
      </c>
      <c r="H215">
        <v>-0.52228300857094556</v>
      </c>
      <c r="I215">
        <v>-0.61327806283699948</v>
      </c>
      <c r="J215">
        <v>-0.19226600795617349</v>
      </c>
      <c r="K215">
        <v>-1.1100589667864611</v>
      </c>
      <c r="L215">
        <v>-1.13507427101209E-3</v>
      </c>
      <c r="M215">
        <v>-0.27198270019794618</v>
      </c>
      <c r="N215">
        <v>-0.65904163396263893</v>
      </c>
      <c r="O215">
        <v>-0.50453788845871894</v>
      </c>
      <c r="P215">
        <v>-0.68628197392777246</v>
      </c>
      <c r="Q215">
        <v>-0.2248281745335563</v>
      </c>
      <c r="R215">
        <v>-1.1453485312736831</v>
      </c>
      <c r="S215">
        <v>-1.338960502974444</v>
      </c>
      <c r="T215">
        <v>-0.78360187221577149</v>
      </c>
      <c r="U215">
        <v>-1.0404967559270191</v>
      </c>
      <c r="V215">
        <v>-0.5684271728857051</v>
      </c>
      <c r="W215">
        <v>-0.78224142568941446</v>
      </c>
      <c r="X215">
        <v>-1.1049549909358789</v>
      </c>
      <c r="Y215">
        <v>-4.3373429754278707E-2</v>
      </c>
      <c r="Z215">
        <v>-1.4351966730334651</v>
      </c>
      <c r="AA215">
        <v>-0.66284501500717907</v>
      </c>
      <c r="AB215">
        <v>-0.56641396282178791</v>
      </c>
      <c r="AC215">
        <v>-0.1100629068447896</v>
      </c>
      <c r="AD215">
        <v>-0.54795401234405972</v>
      </c>
      <c r="AE215">
        <v>-0.86708216759828027</v>
      </c>
      <c r="AF215">
        <v>-1.018110504450717</v>
      </c>
      <c r="AG215">
        <v>-0.67607925463003893</v>
      </c>
      <c r="AH215" t="s">
        <v>83</v>
      </c>
      <c r="AI215" s="1">
        <v>45170</v>
      </c>
      <c r="AJ215" t="s">
        <v>38</v>
      </c>
      <c r="AK215">
        <v>14</v>
      </c>
    </row>
    <row r="216" spans="1:37" x14ac:dyDescent="0.25">
      <c r="A216">
        <v>45182</v>
      </c>
      <c r="B216">
        <v>-0.3430963386193932</v>
      </c>
      <c r="C216">
        <v>-0.5369879779231268</v>
      </c>
      <c r="D216">
        <v>-1.0338154863800659</v>
      </c>
      <c r="E216">
        <v>-0.61889307239502278</v>
      </c>
      <c r="F216">
        <v>-0.1849762655114276</v>
      </c>
      <c r="G216">
        <v>-0.35014365863961128</v>
      </c>
      <c r="H216">
        <v>-0.32608511852781508</v>
      </c>
      <c r="I216">
        <v>-0.25880005296194503</v>
      </c>
      <c r="J216">
        <v>-0.21553784523908551</v>
      </c>
      <c r="K216">
        <v>-0.23408973959018869</v>
      </c>
      <c r="L216">
        <v>-0.39089651480684889</v>
      </c>
      <c r="M216">
        <v>-0.25642595465277651</v>
      </c>
      <c r="N216">
        <v>-0.55585265813355611</v>
      </c>
      <c r="O216">
        <v>-0.15145140748665739</v>
      </c>
      <c r="P216">
        <v>-0.1179736780399151</v>
      </c>
      <c r="Q216">
        <v>-6.132150633287705E-2</v>
      </c>
      <c r="R216">
        <v>-3.1381320366921088E-2</v>
      </c>
      <c r="S216">
        <v>-0.1541908930913678</v>
      </c>
      <c r="T216">
        <v>-0.60903440630331285</v>
      </c>
      <c r="U216">
        <v>-0.1518000557299683</v>
      </c>
      <c r="V216">
        <v>-0.26732612424259777</v>
      </c>
      <c r="W216">
        <v>-0.13814201671143511</v>
      </c>
      <c r="X216">
        <v>-0.27042750880556532</v>
      </c>
      <c r="Y216">
        <v>-0.36470786155321933</v>
      </c>
      <c r="Z216">
        <v>-0.40120976711824391</v>
      </c>
      <c r="AA216">
        <v>-0.31842811353950068</v>
      </c>
      <c r="AB216">
        <v>-0.23733177995484819</v>
      </c>
      <c r="AC216">
        <v>-0.43186523493169121</v>
      </c>
      <c r="AD216">
        <v>-0.32538547231005099</v>
      </c>
      <c r="AE216">
        <v>-0.3359004699517309</v>
      </c>
      <c r="AF216">
        <v>-0.3624127106744518</v>
      </c>
      <c r="AG216">
        <v>-0.30713440137386672</v>
      </c>
      <c r="AH216" t="s">
        <v>83</v>
      </c>
      <c r="AI216" s="1">
        <v>45170</v>
      </c>
      <c r="AJ216" t="s">
        <v>39</v>
      </c>
      <c r="AK216">
        <v>13</v>
      </c>
    </row>
    <row r="217" spans="1:37" x14ac:dyDescent="0.25">
      <c r="A217">
        <v>45181</v>
      </c>
      <c r="B217">
        <v>-5.87105195942532E-3</v>
      </c>
      <c r="C217">
        <v>0</v>
      </c>
      <c r="D217">
        <v>-5.60909405949204E-3</v>
      </c>
      <c r="E217">
        <v>-6.7697373541687851E-3</v>
      </c>
      <c r="F217">
        <v>0</v>
      </c>
      <c r="G217">
        <v>0</v>
      </c>
      <c r="H217">
        <v>-5.5759803921569462E-3</v>
      </c>
      <c r="I217">
        <v>-2.340766281535595E-3</v>
      </c>
      <c r="J217">
        <v>0</v>
      </c>
      <c r="K217">
        <v>-7.7097918309782757E-4</v>
      </c>
      <c r="L217">
        <v>0</v>
      </c>
      <c r="M217">
        <v>-1.6220698963094971E-2</v>
      </c>
      <c r="N217">
        <v>-1.326582794929252E-2</v>
      </c>
      <c r="O217">
        <v>-2.030573884822038E-2</v>
      </c>
      <c r="P217">
        <v>-9.7879732072936199E-3</v>
      </c>
      <c r="Q217">
        <v>0</v>
      </c>
      <c r="R217">
        <v>0</v>
      </c>
      <c r="S217">
        <v>-3.3585091876897999E-3</v>
      </c>
      <c r="T217">
        <v>-1.0452543711534791E-3</v>
      </c>
      <c r="U217">
        <v>-1.6316146004452341E-2</v>
      </c>
      <c r="V217">
        <v>-4.2291429334462933E-3</v>
      </c>
      <c r="W217">
        <v>-0.14479493980994429</v>
      </c>
      <c r="X217">
        <v>-2.4666639731756299E-3</v>
      </c>
      <c r="Y217">
        <v>0</v>
      </c>
      <c r="Z217">
        <v>-7.326133276839235E-3</v>
      </c>
      <c r="AA217">
        <v>-6.6056420308194591E-3</v>
      </c>
      <c r="AB217">
        <v>-2.2133634270319271E-3</v>
      </c>
      <c r="AC217">
        <v>-3.8323760063382981E-3</v>
      </c>
      <c r="AD217">
        <v>-3.0186946238912522E-4</v>
      </c>
      <c r="AE217">
        <v>-1.2199177516384169E-3</v>
      </c>
      <c r="AF217">
        <v>-3.4487711263304168E-3</v>
      </c>
      <c r="AG217">
        <v>-2.7461119641854301E-2</v>
      </c>
      <c r="AH217" t="s">
        <v>83</v>
      </c>
      <c r="AI217" s="1">
        <v>45170</v>
      </c>
      <c r="AJ217" t="s">
        <v>40</v>
      </c>
      <c r="AK217">
        <v>12</v>
      </c>
    </row>
    <row r="218" spans="1:37" x14ac:dyDescent="0.25">
      <c r="A218">
        <v>45180</v>
      </c>
      <c r="B218">
        <v>-2.2099211183374332</v>
      </c>
      <c r="C218">
        <v>-1.6405374528029071</v>
      </c>
      <c r="D218">
        <v>-0.20661292665105141</v>
      </c>
      <c r="E218">
        <v>-4.3401169928872498</v>
      </c>
      <c r="F218">
        <v>-3.766643215035447</v>
      </c>
      <c r="G218">
        <v>-2.120451103070097</v>
      </c>
      <c r="H218">
        <v>-0.57160300716492063</v>
      </c>
      <c r="I218">
        <v>-2.5471730171321041</v>
      </c>
      <c r="J218">
        <v>-2.962101334505812</v>
      </c>
      <c r="K218">
        <v>-2.8379418390695932</v>
      </c>
      <c r="L218">
        <v>-0.95233419887290005</v>
      </c>
      <c r="M218">
        <v>-0.49410055403643988</v>
      </c>
      <c r="N218">
        <v>-1.7916711483082941</v>
      </c>
      <c r="O218">
        <v>-0.50458245090469755</v>
      </c>
      <c r="P218">
        <v>-1.44356532478276</v>
      </c>
      <c r="Q218">
        <v>-1.4296749721135731</v>
      </c>
      <c r="R218">
        <v>-4.0997715511855697</v>
      </c>
      <c r="S218">
        <v>-2.6181314498221071</v>
      </c>
      <c r="T218">
        <v>-1.872193806668518</v>
      </c>
      <c r="U218">
        <v>-1.3661792645108</v>
      </c>
      <c r="V218">
        <v>-1.101485795508595</v>
      </c>
      <c r="W218">
        <v>-1.333194549279167</v>
      </c>
      <c r="X218">
        <v>-2.887356942058882</v>
      </c>
      <c r="Y218">
        <v>-0.83117973251297783</v>
      </c>
      <c r="Z218">
        <v>-3.1440329955041899</v>
      </c>
      <c r="AA218">
        <v>-2.0580293555022222</v>
      </c>
      <c r="AB218">
        <v>-1.439315033468973</v>
      </c>
      <c r="AC218">
        <v>-0.72872540224864801</v>
      </c>
      <c r="AD218">
        <v>-1.059870249466448</v>
      </c>
      <c r="AE218">
        <v>-1.9885060439542079</v>
      </c>
      <c r="AF218">
        <v>-2.601540219866362</v>
      </c>
      <c r="AG218">
        <v>-2.026177254920849</v>
      </c>
      <c r="AH218" t="s">
        <v>83</v>
      </c>
      <c r="AI218" s="1">
        <v>45170</v>
      </c>
      <c r="AJ218" t="s">
        <v>41</v>
      </c>
      <c r="AK218">
        <v>11</v>
      </c>
    </row>
    <row r="219" spans="1:37" x14ac:dyDescent="0.25">
      <c r="A219">
        <v>45177</v>
      </c>
      <c r="B219">
        <v>-0.1199958790202249</v>
      </c>
      <c r="C219">
        <v>0</v>
      </c>
      <c r="D219">
        <v>-2.531009203417472E-3</v>
      </c>
      <c r="E219">
        <v>-0.39470442807605582</v>
      </c>
      <c r="F219">
        <v>-6.7995433872782007E-2</v>
      </c>
      <c r="G219">
        <v>-0.17635459495782571</v>
      </c>
      <c r="H219">
        <v>-2.3360840302043571E-2</v>
      </c>
      <c r="I219">
        <v>-4.4623423600762026E-3</v>
      </c>
      <c r="J219">
        <v>-2.4298034497547989E-2</v>
      </c>
      <c r="K219">
        <v>-5.1189446916239641E-3</v>
      </c>
      <c r="L219">
        <v>-3.8826549421229047E-2</v>
      </c>
      <c r="M219">
        <v>-4.4840073609669719E-2</v>
      </c>
      <c r="N219">
        <v>-0.1146094721859965</v>
      </c>
      <c r="O219">
        <v>-1.317444557081991E-2</v>
      </c>
      <c r="P219">
        <v>-7.1954266952937891E-3</v>
      </c>
      <c r="Q219">
        <v>-0.16752261999385901</v>
      </c>
      <c r="R219">
        <v>-0.18736965687534071</v>
      </c>
      <c r="S219">
        <v>-5.2148633855958172E-2</v>
      </c>
      <c r="T219">
        <v>-0.112546395023307</v>
      </c>
      <c r="U219">
        <v>0</v>
      </c>
      <c r="V219">
        <v>-2.2246701718341751E-2</v>
      </c>
      <c r="W219">
        <v>-0.28866056344362939</v>
      </c>
      <c r="X219">
        <v>-9.4138940402016008E-2</v>
      </c>
      <c r="Y219">
        <v>-6.7468675416957627E-2</v>
      </c>
      <c r="Z219">
        <v>-0.22767544851657601</v>
      </c>
      <c r="AA219">
        <v>-3.305720152372759E-2</v>
      </c>
      <c r="AB219">
        <v>-7.347873344989099E-2</v>
      </c>
      <c r="AC219">
        <v>-4.1129029104863518E-2</v>
      </c>
      <c r="AD219">
        <v>-0.27588094311511902</v>
      </c>
      <c r="AE219">
        <v>-6.438174196127848E-2</v>
      </c>
      <c r="AF219">
        <v>-0.14187633469067881</v>
      </c>
      <c r="AG219">
        <v>-9.0296529269154796E-2</v>
      </c>
      <c r="AH219" t="s">
        <v>84</v>
      </c>
      <c r="AI219" s="1">
        <v>45170</v>
      </c>
      <c r="AJ219" t="s">
        <v>43</v>
      </c>
      <c r="AK219">
        <v>8</v>
      </c>
    </row>
    <row r="220" spans="1:37" x14ac:dyDescent="0.25">
      <c r="A220">
        <v>45176</v>
      </c>
      <c r="B220">
        <v>-0.22183694258817291</v>
      </c>
      <c r="C220">
        <v>-0.9202034167037132</v>
      </c>
      <c r="D220">
        <v>-8.2178356262166893E-2</v>
      </c>
      <c r="E220">
        <v>-0.16261351658940179</v>
      </c>
      <c r="F220">
        <v>-0.2065607109080288</v>
      </c>
      <c r="G220">
        <v>-0.1080838481425738</v>
      </c>
      <c r="H220">
        <v>-0.489543515830416</v>
      </c>
      <c r="I220">
        <v>-0.20268869917235369</v>
      </c>
      <c r="J220">
        <v>-0.17813337481046271</v>
      </c>
      <c r="K220">
        <v>-0.1682771946638634</v>
      </c>
      <c r="L220">
        <v>-6.6679398272682031E-2</v>
      </c>
      <c r="M220">
        <v>-0.26150186106024242</v>
      </c>
      <c r="N220">
        <v>-0.36729246952723521</v>
      </c>
      <c r="O220">
        <v>-0.1085697127466257</v>
      </c>
      <c r="P220">
        <v>-0.15306523100877409</v>
      </c>
      <c r="Q220">
        <v>-9.2837580057300403E-2</v>
      </c>
      <c r="R220">
        <v>0</v>
      </c>
      <c r="S220">
        <v>-0.40449955584846148</v>
      </c>
      <c r="T220">
        <v>-0.1691004159254452</v>
      </c>
      <c r="U220">
        <v>-0.4289773477000603</v>
      </c>
      <c r="V220">
        <v>-8.7805320527568134E-2</v>
      </c>
      <c r="W220">
        <v>-8.9895589028589545E-2</v>
      </c>
      <c r="X220">
        <v>-0.40660113581941981</v>
      </c>
      <c r="Y220">
        <v>-0.25423994470894867</v>
      </c>
      <c r="Z220">
        <v>-0.23167630107324999</v>
      </c>
      <c r="AA220">
        <v>-0.25688890175663398</v>
      </c>
      <c r="AB220">
        <v>-0.1760800055024957</v>
      </c>
      <c r="AC220">
        <v>-0.21461708857492931</v>
      </c>
      <c r="AD220">
        <v>-0.20651729093021651</v>
      </c>
      <c r="AE220">
        <v>-0.2561792031664139</v>
      </c>
      <c r="AF220">
        <v>-0.2282508233978785</v>
      </c>
      <c r="AG220">
        <v>-0.165829784001429</v>
      </c>
      <c r="AH220" t="s">
        <v>84</v>
      </c>
      <c r="AI220" s="1">
        <v>45170</v>
      </c>
      <c r="AJ220" t="s">
        <v>38</v>
      </c>
      <c r="AK220">
        <v>7</v>
      </c>
    </row>
    <row r="221" spans="1:37" x14ac:dyDescent="0.25">
      <c r="A221">
        <v>45175</v>
      </c>
      <c r="B221">
        <v>-1.8049820530887099E-2</v>
      </c>
      <c r="C221">
        <v>0</v>
      </c>
      <c r="D221">
        <v>-2.9715846505697112E-3</v>
      </c>
      <c r="E221">
        <v>-1.26372904357529E-2</v>
      </c>
      <c r="F221">
        <v>-2.9302046123820999E-3</v>
      </c>
      <c r="G221">
        <v>-2.4077824615625618E-3</v>
      </c>
      <c r="H221">
        <v>-4.8709711186351361E-2</v>
      </c>
      <c r="I221">
        <v>-5.3022066262018393E-2</v>
      </c>
      <c r="J221">
        <v>-5.1507661982814881E-2</v>
      </c>
      <c r="K221">
        <v>0</v>
      </c>
      <c r="L221">
        <v>-5.8608907639591066E-3</v>
      </c>
      <c r="M221">
        <v>-2.5771378467266331E-2</v>
      </c>
      <c r="N221">
        <v>-2.9158771451120981E-2</v>
      </c>
      <c r="O221">
        <v>-4.1835025571165078E-3</v>
      </c>
      <c r="P221">
        <v>0</v>
      </c>
      <c r="Q221">
        <v>-3.2914707174553758E-4</v>
      </c>
      <c r="R221">
        <v>0</v>
      </c>
      <c r="S221">
        <v>0</v>
      </c>
      <c r="T221">
        <v>-8.0731955685470189E-2</v>
      </c>
      <c r="U221">
        <v>0</v>
      </c>
      <c r="V221">
        <v>-0.1171493652197399</v>
      </c>
      <c r="W221">
        <v>-3.5806234474685651E-2</v>
      </c>
      <c r="X221">
        <v>-4.0560027970996053E-2</v>
      </c>
      <c r="Y221">
        <v>-5.7037631495399704E-3</v>
      </c>
      <c r="Z221">
        <v>-1.4747397761650941E-2</v>
      </c>
      <c r="AA221">
        <v>-1.793950425906863E-2</v>
      </c>
      <c r="AB221">
        <v>-2.6472459591015879E-2</v>
      </c>
      <c r="AC221">
        <v>-1.162683202329077E-2</v>
      </c>
      <c r="AD221">
        <v>-8.7340963489509447E-3</v>
      </c>
      <c r="AE221">
        <v>-1.6901087179384731E-2</v>
      </c>
      <c r="AF221">
        <v>-1.300689574274823E-2</v>
      </c>
      <c r="AG221">
        <v>-3.6308571964697778E-2</v>
      </c>
      <c r="AH221" t="s">
        <v>84</v>
      </c>
      <c r="AI221" s="1">
        <v>45170</v>
      </c>
      <c r="AJ221" t="s">
        <v>39</v>
      </c>
      <c r="AK221">
        <v>6</v>
      </c>
    </row>
    <row r="222" spans="1:37" x14ac:dyDescent="0.25">
      <c r="A222">
        <v>45174</v>
      </c>
      <c r="B222">
        <v>-9.2013145782047764E-2</v>
      </c>
      <c r="C222">
        <v>-2.2353421368621579E-2</v>
      </c>
      <c r="D222">
        <v>-0.32386958452964348</v>
      </c>
      <c r="E222">
        <v>-0.14118012574557659</v>
      </c>
      <c r="F222">
        <v>-0.15593433970041681</v>
      </c>
      <c r="G222">
        <v>-0.1214220125933043</v>
      </c>
      <c r="H222">
        <v>-1.486519145014027E-2</v>
      </c>
      <c r="I222">
        <v>-6.9229418307151722E-2</v>
      </c>
      <c r="J222">
        <v>-0.1479376876411706</v>
      </c>
      <c r="K222">
        <v>-9.0418504122394498E-3</v>
      </c>
      <c r="L222">
        <v>-1.29520324877126E-2</v>
      </c>
      <c r="M222">
        <v>0</v>
      </c>
      <c r="N222">
        <v>-4.0516871191871418E-2</v>
      </c>
      <c r="O222">
        <v>-2.04720807586425E-2</v>
      </c>
      <c r="P222">
        <v>-6.6947093022363263E-4</v>
      </c>
      <c r="Q222">
        <v>-0.1585693479661264</v>
      </c>
      <c r="R222">
        <v>-0.1321773902823774</v>
      </c>
      <c r="S222">
        <v>-6.980981765625166E-2</v>
      </c>
      <c r="T222">
        <v>-0.25603807371410459</v>
      </c>
      <c r="U222">
        <v>-7.1162206653231308E-2</v>
      </c>
      <c r="V222">
        <v>-0.26402032607322551</v>
      </c>
      <c r="W222">
        <v>-3.75096659188002E-2</v>
      </c>
      <c r="X222">
        <v>-6.6427886143395745E-2</v>
      </c>
      <c r="Y222">
        <v>-2.013856638874478E-2</v>
      </c>
      <c r="Z222">
        <v>-0.1030198034527</v>
      </c>
      <c r="AA222">
        <v>-4.0869708251916451E-2</v>
      </c>
      <c r="AB222">
        <v>-0.15770801350658931</v>
      </c>
      <c r="AC222">
        <v>-2.5353997719992399E-2</v>
      </c>
      <c r="AD222">
        <v>-4.361848552336732E-2</v>
      </c>
      <c r="AE222">
        <v>-0.1543060930072343</v>
      </c>
      <c r="AF222">
        <v>-0.1092693944881838</v>
      </c>
      <c r="AG222">
        <v>-2.622180998862176E-2</v>
      </c>
      <c r="AH222" t="s">
        <v>84</v>
      </c>
      <c r="AI222" s="1">
        <v>45170</v>
      </c>
      <c r="AJ222" t="s">
        <v>40</v>
      </c>
      <c r="AK222">
        <v>5</v>
      </c>
    </row>
    <row r="223" spans="1:37" x14ac:dyDescent="0.25">
      <c r="A223">
        <v>45169</v>
      </c>
      <c r="B223">
        <v>-4.7956940513799368E-2</v>
      </c>
      <c r="C223">
        <v>-7.5974027666763644E-3</v>
      </c>
      <c r="D223">
        <v>-5.8702937692243197E-2</v>
      </c>
      <c r="E223">
        <v>-0.12159315284290351</v>
      </c>
      <c r="F223">
        <v>-5.4604283846241053E-2</v>
      </c>
      <c r="G223">
        <v>-8.7118589079844808E-2</v>
      </c>
      <c r="H223">
        <v>-6.170991526768637E-2</v>
      </c>
      <c r="I223">
        <v>-9.4605959246092552E-2</v>
      </c>
      <c r="J223">
        <v>-2.851432749359172E-3</v>
      </c>
      <c r="K223">
        <v>0</v>
      </c>
      <c r="L223">
        <v>-4.4042614450279889E-3</v>
      </c>
      <c r="M223">
        <v>-1.6963835473399129E-2</v>
      </c>
      <c r="N223">
        <v>-2.9873036130638651E-2</v>
      </c>
      <c r="O223">
        <v>-8.0716549613619945E-3</v>
      </c>
      <c r="P223">
        <v>-0.15266049252768421</v>
      </c>
      <c r="Q223">
        <v>0</v>
      </c>
      <c r="R223">
        <v>-0.46891113909042359</v>
      </c>
      <c r="S223">
        <v>-7.7015843000893716E-2</v>
      </c>
      <c r="T223">
        <v>-1.802813361242472E-2</v>
      </c>
      <c r="U223">
        <v>-4.2360884837715287E-2</v>
      </c>
      <c r="V223">
        <v>-1.513469023086164E-2</v>
      </c>
      <c r="W223">
        <v>-8.4096416565472162E-2</v>
      </c>
      <c r="X223">
        <v>-2.9362405398486401E-2</v>
      </c>
      <c r="Y223">
        <v>-1.2758864154162681E-2</v>
      </c>
      <c r="Z223">
        <v>-8.5559608088366226E-2</v>
      </c>
      <c r="AA223">
        <v>-4.4788090218673547E-2</v>
      </c>
      <c r="AB223">
        <v>-1.4231742658761801E-2</v>
      </c>
      <c r="AC223">
        <v>-1.798173046730139E-2</v>
      </c>
      <c r="AD223">
        <v>-2.438127843082373E-2</v>
      </c>
      <c r="AE223">
        <v>-4.0833400099536482E-2</v>
      </c>
      <c r="AF223">
        <v>-6.3851257759854507E-2</v>
      </c>
      <c r="AG223">
        <v>-3.1053490406481501E-2</v>
      </c>
      <c r="AH223" t="s">
        <v>85</v>
      </c>
      <c r="AI223" s="1">
        <v>45139</v>
      </c>
      <c r="AJ223" t="s">
        <v>38</v>
      </c>
      <c r="AK223">
        <v>31</v>
      </c>
    </row>
    <row r="224" spans="1:37" x14ac:dyDescent="0.25">
      <c r="A224">
        <v>45168</v>
      </c>
      <c r="B224">
        <v>-3.8587097573897972E-2</v>
      </c>
      <c r="C224">
        <v>-3.543107862228697E-2</v>
      </c>
      <c r="D224">
        <v>0</v>
      </c>
      <c r="E224">
        <v>-2.6555481562796579E-2</v>
      </c>
      <c r="F224">
        <v>-3.0509346550614239E-3</v>
      </c>
      <c r="G224">
        <v>-7.3991494483639526E-4</v>
      </c>
      <c r="H224">
        <v>-3.9767471260067737E-2</v>
      </c>
      <c r="I224">
        <v>-2.6445547546841031E-2</v>
      </c>
      <c r="J224">
        <v>-8.0140907809595929E-2</v>
      </c>
      <c r="K224">
        <v>-3.440536310667789E-2</v>
      </c>
      <c r="L224">
        <v>-0.38064404622106451</v>
      </c>
      <c r="M224">
        <v>-5.0706615310270112E-3</v>
      </c>
      <c r="N224">
        <v>-7.0917034157626596E-2</v>
      </c>
      <c r="O224">
        <v>-7.0564472266578917E-3</v>
      </c>
      <c r="P224">
        <v>-4.1036416171894609E-3</v>
      </c>
      <c r="Q224">
        <v>-1.4629510442616289E-2</v>
      </c>
      <c r="R224">
        <v>-5.3700499077873477E-2</v>
      </c>
      <c r="S224">
        <v>0</v>
      </c>
      <c r="T224">
        <v>-9.9574126615472006E-2</v>
      </c>
      <c r="U224">
        <v>0</v>
      </c>
      <c r="V224">
        <v>-5.281627682328459E-3</v>
      </c>
      <c r="W224">
        <v>-0.28805938123722868</v>
      </c>
      <c r="X224">
        <v>-6.7829612922686508E-2</v>
      </c>
      <c r="Y224">
        <v>-0.41269077349140493</v>
      </c>
      <c r="Z224">
        <v>-3.4601096526727618E-2</v>
      </c>
      <c r="AA224">
        <v>-3.7822393950915793E-2</v>
      </c>
      <c r="AB224">
        <v>-2.6295979801051389E-2</v>
      </c>
      <c r="AC224">
        <v>-0.1097133924416893</v>
      </c>
      <c r="AD224">
        <v>-4.4951313203434439E-3</v>
      </c>
      <c r="AE224">
        <v>-6.6209086516207773E-3</v>
      </c>
      <c r="AF224">
        <v>-5.2218037807148537E-2</v>
      </c>
      <c r="AG224">
        <v>-7.3255713252628848E-2</v>
      </c>
      <c r="AH224" t="s">
        <v>85</v>
      </c>
      <c r="AI224" s="1">
        <v>45139</v>
      </c>
      <c r="AJ224" t="s">
        <v>39</v>
      </c>
      <c r="AK224">
        <v>30</v>
      </c>
    </row>
    <row r="225" spans="1:37" x14ac:dyDescent="0.25">
      <c r="A225">
        <v>45167</v>
      </c>
      <c r="B225">
        <v>-0.12828649359626659</v>
      </c>
      <c r="C225">
        <v>-6.1253541044680941E-2</v>
      </c>
      <c r="D225">
        <v>-6.1416089934671153E-2</v>
      </c>
      <c r="E225">
        <v>-0.19118998854974009</v>
      </c>
      <c r="F225">
        <v>-2.0596294252419829E-2</v>
      </c>
      <c r="G225">
        <v>-2.7252497184032679E-2</v>
      </c>
      <c r="H225">
        <v>-6.4501054036236308E-2</v>
      </c>
      <c r="I225">
        <v>-0.1850136758850815</v>
      </c>
      <c r="J225">
        <v>-6.6810708302627621E-3</v>
      </c>
      <c r="K225">
        <v>-2.9848423680338909E-2</v>
      </c>
      <c r="L225">
        <v>-2.4911850437494931E-3</v>
      </c>
      <c r="M225">
        <v>-5.0871570702124974E-3</v>
      </c>
      <c r="N225">
        <v>-0.20837710800604281</v>
      </c>
      <c r="O225">
        <v>-4.796315003946696E-2</v>
      </c>
      <c r="P225">
        <v>-0.16786077223687629</v>
      </c>
      <c r="Q225">
        <v>-3.7493842244302487E-2</v>
      </c>
      <c r="R225">
        <v>-4.5390182157582518E-2</v>
      </c>
      <c r="S225">
        <v>-9.9555915260443634E-2</v>
      </c>
      <c r="T225">
        <v>-0.24088767223306429</v>
      </c>
      <c r="U225">
        <v>-0.66104102126078068</v>
      </c>
      <c r="V225">
        <v>-0.10429890430836659</v>
      </c>
      <c r="W225">
        <v>-0.12097583795503131</v>
      </c>
      <c r="X225">
        <v>-0.21481333929464599</v>
      </c>
      <c r="Y225">
        <v>-1.6123513964336759E-2</v>
      </c>
      <c r="Z225">
        <v>-0.16002439769952989</v>
      </c>
      <c r="AA225">
        <v>-0.20432910606161081</v>
      </c>
      <c r="AB225">
        <v>-7.8892796270729329E-2</v>
      </c>
      <c r="AC225">
        <v>-1.361367989738059E-2</v>
      </c>
      <c r="AD225">
        <v>-7.4098969260867023E-2</v>
      </c>
      <c r="AE225">
        <v>-0.14530655636279949</v>
      </c>
      <c r="AF225">
        <v>-0.1487233054105816</v>
      </c>
      <c r="AG225">
        <v>-7.8156287931970062E-2</v>
      </c>
      <c r="AH225" t="s">
        <v>85</v>
      </c>
      <c r="AI225" s="1">
        <v>45139</v>
      </c>
      <c r="AJ225" t="s">
        <v>40</v>
      </c>
      <c r="AK225">
        <v>29</v>
      </c>
    </row>
    <row r="226" spans="1:37" x14ac:dyDescent="0.25">
      <c r="A226">
        <v>45166</v>
      </c>
      <c r="B226">
        <v>-3.238088406488325E-2</v>
      </c>
      <c r="C226">
        <v>0</v>
      </c>
      <c r="D226">
        <v>-2.8205536190278119E-2</v>
      </c>
      <c r="E226">
        <v>-1.7029029706529121E-2</v>
      </c>
      <c r="F226">
        <v>-4.093592775207002E-3</v>
      </c>
      <c r="G226">
        <v>-8.9406990036654463E-3</v>
      </c>
      <c r="H226">
        <v>0</v>
      </c>
      <c r="I226">
        <v>0</v>
      </c>
      <c r="J226">
        <v>-6.7372732533843788E-4</v>
      </c>
      <c r="K226">
        <v>-3.242132388702411E-3</v>
      </c>
      <c r="L226">
        <v>-6.2334056999188682E-2</v>
      </c>
      <c r="M226">
        <v>-8.8872062766669584E-3</v>
      </c>
      <c r="N226">
        <v>-8.0722387294949252E-2</v>
      </c>
      <c r="O226">
        <v>-7.3055064022193557E-3</v>
      </c>
      <c r="P226">
        <v>-2.147553280561907E-2</v>
      </c>
      <c r="Q226">
        <v>-3.4851460939936858E-2</v>
      </c>
      <c r="R226">
        <v>0</v>
      </c>
      <c r="S226">
        <v>-3.107004074090443E-3</v>
      </c>
      <c r="T226">
        <v>-4.5542160195978988E-2</v>
      </c>
      <c r="U226">
        <v>-4.1100360009937213E-2</v>
      </c>
      <c r="V226">
        <v>-1.85598281723095E-2</v>
      </c>
      <c r="W226">
        <v>-3.5892827651614882E-2</v>
      </c>
      <c r="X226">
        <v>-3.3597811692485408E-2</v>
      </c>
      <c r="Y226">
        <v>0</v>
      </c>
      <c r="Z226">
        <v>-2.298662867463952E-2</v>
      </c>
      <c r="AA226">
        <v>-3.0567118903940229E-2</v>
      </c>
      <c r="AB226">
        <v>-3.067971696174877E-2</v>
      </c>
      <c r="AC226">
        <v>-1.285234520739754E-2</v>
      </c>
      <c r="AD226">
        <v>-3.8597971800563687E-2</v>
      </c>
      <c r="AE226">
        <v>-3.8492569298390802E-2</v>
      </c>
      <c r="AF226">
        <v>-1.5662079754590229E-2</v>
      </c>
      <c r="AG226">
        <v>-3.9998238753633647E-2</v>
      </c>
      <c r="AH226" t="s">
        <v>85</v>
      </c>
      <c r="AI226" s="1">
        <v>45139</v>
      </c>
      <c r="AJ226" t="s">
        <v>41</v>
      </c>
      <c r="AK226">
        <v>28</v>
      </c>
    </row>
    <row r="227" spans="1:37" x14ac:dyDescent="0.25">
      <c r="A227">
        <v>45163</v>
      </c>
      <c r="B227">
        <v>-0.1651009875139223</v>
      </c>
      <c r="C227">
        <v>-6.4143457029265785E-2</v>
      </c>
      <c r="D227">
        <v>-4.7209839422987128E-2</v>
      </c>
      <c r="E227">
        <v>-0.31833756692952281</v>
      </c>
      <c r="F227">
        <v>-3.8402787102829301E-2</v>
      </c>
      <c r="G227">
        <v>-0.10913265034696509</v>
      </c>
      <c r="H227">
        <v>-0.1294631552132248</v>
      </c>
      <c r="I227">
        <v>-0.18491201569703791</v>
      </c>
      <c r="J227">
        <v>-1.471958952095585E-2</v>
      </c>
      <c r="K227">
        <v>-6.1154015581440152E-2</v>
      </c>
      <c r="L227">
        <v>-0.2237630817203638</v>
      </c>
      <c r="M227">
        <v>-7.1647395029299343E-2</v>
      </c>
      <c r="N227">
        <v>-7.7219708812262755E-2</v>
      </c>
      <c r="O227">
        <v>-9.8398164924096629E-2</v>
      </c>
      <c r="P227">
        <v>-2.6381572883054771E-2</v>
      </c>
      <c r="Q227">
        <v>-0.1042387447929225</v>
      </c>
      <c r="R227">
        <v>0</v>
      </c>
      <c r="S227">
        <v>-0.55436379871599872</v>
      </c>
      <c r="T227">
        <v>-0.37868967771270562</v>
      </c>
      <c r="U227">
        <v>-2.633091949020264E-2</v>
      </c>
      <c r="V227">
        <v>-6.5645912626000405E-2</v>
      </c>
      <c r="W227">
        <v>-0.43496851221199662</v>
      </c>
      <c r="X227">
        <v>-0.2097938953013686</v>
      </c>
      <c r="Y227">
        <v>-2.4500150947595199E-2</v>
      </c>
      <c r="Z227">
        <v>-0.24326098682435271</v>
      </c>
      <c r="AA227">
        <v>-6.3574056719473748E-2</v>
      </c>
      <c r="AB227">
        <v>-0.13795457936390501</v>
      </c>
      <c r="AC227">
        <v>-7.808236106135677E-2</v>
      </c>
      <c r="AD227">
        <v>-0.24625558781784029</v>
      </c>
      <c r="AE227">
        <v>-0.146283884364106</v>
      </c>
      <c r="AF227">
        <v>-0.1543247746916564</v>
      </c>
      <c r="AG227">
        <v>-0.17293834310201811</v>
      </c>
      <c r="AH227" t="s">
        <v>86</v>
      </c>
      <c r="AI227" s="1">
        <v>45139</v>
      </c>
      <c r="AJ227" t="s">
        <v>43</v>
      </c>
      <c r="AK227">
        <v>25</v>
      </c>
    </row>
    <row r="228" spans="1:37" x14ac:dyDescent="0.25">
      <c r="A228">
        <v>45162</v>
      </c>
      <c r="B228">
        <v>-3.2934240414010081E-3</v>
      </c>
      <c r="C228">
        <v>0</v>
      </c>
      <c r="D228">
        <v>0</v>
      </c>
      <c r="E228">
        <v>-2.5107899800805831E-4</v>
      </c>
      <c r="F228">
        <v>0</v>
      </c>
      <c r="G228">
        <v>0</v>
      </c>
      <c r="H228">
        <v>-5.6222940871593317E-2</v>
      </c>
      <c r="I228">
        <v>-5.4927736892193477E-3</v>
      </c>
      <c r="J228">
        <v>0</v>
      </c>
      <c r="K228">
        <v>0</v>
      </c>
      <c r="L228">
        <v>-5.6504648646392562E-2</v>
      </c>
      <c r="M228">
        <v>0</v>
      </c>
      <c r="N228">
        <v>-4.5531869167921799E-4</v>
      </c>
      <c r="O228">
        <v>-8.8886167932492955E-4</v>
      </c>
      <c r="P228">
        <v>-1.346166426582163E-2</v>
      </c>
      <c r="Q228">
        <v>-2.9318933330792191E-4</v>
      </c>
      <c r="R228">
        <v>0</v>
      </c>
      <c r="S228">
        <v>0</v>
      </c>
      <c r="T228">
        <v>-5.4544471301667563E-2</v>
      </c>
      <c r="U228">
        <v>0</v>
      </c>
      <c r="V228">
        <v>-4.6385701571338891E-3</v>
      </c>
      <c r="W228">
        <v>-4.3883698334077226E-3</v>
      </c>
      <c r="X228">
        <v>-2.6650138206450332E-3</v>
      </c>
      <c r="Y228">
        <v>0</v>
      </c>
      <c r="Z228">
        <v>-7.7343288953429898E-4</v>
      </c>
      <c r="AA228">
        <v>-1.9401249401359299E-3</v>
      </c>
      <c r="AB228">
        <v>-1.2596402710779791E-2</v>
      </c>
      <c r="AC228">
        <v>-2.3751189094442242E-3</v>
      </c>
      <c r="AD228">
        <v>-3.5801996546259013E-2</v>
      </c>
      <c r="AE228">
        <v>-6.7110611494816165E-4</v>
      </c>
      <c r="AF228">
        <v>-5.7126905774439402E-4</v>
      </c>
      <c r="AG228">
        <v>-1.313865310468708E-2</v>
      </c>
      <c r="AH228" t="s">
        <v>86</v>
      </c>
      <c r="AI228" s="1">
        <v>45139</v>
      </c>
      <c r="AJ228" t="s">
        <v>38</v>
      </c>
      <c r="AK228">
        <v>24</v>
      </c>
    </row>
    <row r="229" spans="1:37" x14ac:dyDescent="0.25">
      <c r="A229">
        <v>45161</v>
      </c>
      <c r="B229">
        <v>-0.16851048551340131</v>
      </c>
      <c r="C229">
        <v>-8.232911076381394E-2</v>
      </c>
      <c r="D229">
        <v>0</v>
      </c>
      <c r="E229">
        <v>-0.21983050979006349</v>
      </c>
      <c r="F229">
        <v>-6.5816224032683182E-2</v>
      </c>
      <c r="G229">
        <v>-0.40600996075396639</v>
      </c>
      <c r="H229">
        <v>-2.5375127067982301E-2</v>
      </c>
      <c r="I229">
        <v>-8.7976101431264761E-2</v>
      </c>
      <c r="J229">
        <v>-0.26216516988416227</v>
      </c>
      <c r="K229">
        <v>-8.2587352500558389E-2</v>
      </c>
      <c r="L229">
        <v>-0.37801523540585452</v>
      </c>
      <c r="M229">
        <v>-9.5425258271728333E-2</v>
      </c>
      <c r="N229">
        <v>-0.19308339211011891</v>
      </c>
      <c r="O229">
        <v>-7.5883492388739301E-2</v>
      </c>
      <c r="P229">
        <v>-1.805394604210548E-2</v>
      </c>
      <c r="Q229">
        <v>-0.27545534756181128</v>
      </c>
      <c r="R229">
        <v>-0.13872436483024189</v>
      </c>
      <c r="S229">
        <v>-0.172925931263647</v>
      </c>
      <c r="T229">
        <v>-0.18461268521510299</v>
      </c>
      <c r="U229">
        <v>-0.1121427176297297</v>
      </c>
      <c r="V229">
        <v>-6.5915889817062742E-3</v>
      </c>
      <c r="W229">
        <v>-0.16411901781857799</v>
      </c>
      <c r="X229">
        <v>-0.1227320103793114</v>
      </c>
      <c r="Y229">
        <v>-0.32860342678502241</v>
      </c>
      <c r="Z229">
        <v>-0.21465155896335461</v>
      </c>
      <c r="AA229">
        <v>-0.13161199537723189</v>
      </c>
      <c r="AB229">
        <v>-0.1242009261545771</v>
      </c>
      <c r="AC229">
        <v>-0.16280275640502001</v>
      </c>
      <c r="AD229">
        <v>-0.3004617289849783</v>
      </c>
      <c r="AE229">
        <v>-0.2496803094517914</v>
      </c>
      <c r="AF229">
        <v>-0.1443749572778808</v>
      </c>
      <c r="AG229">
        <v>-0.10297443471971469</v>
      </c>
      <c r="AH229" t="s">
        <v>86</v>
      </c>
      <c r="AI229" s="1">
        <v>45139</v>
      </c>
      <c r="AJ229" t="s">
        <v>39</v>
      </c>
      <c r="AK229">
        <v>23</v>
      </c>
    </row>
    <row r="230" spans="1:37" x14ac:dyDescent="0.25">
      <c r="A230">
        <v>45160</v>
      </c>
      <c r="B230">
        <v>-5.7150176859742437E-3</v>
      </c>
      <c r="C230">
        <v>0</v>
      </c>
      <c r="D230">
        <v>-6.3513183333276865E-2</v>
      </c>
      <c r="E230">
        <v>-1.3865957288562179E-2</v>
      </c>
      <c r="F230">
        <v>-4.5365981027742543E-4</v>
      </c>
      <c r="G230">
        <v>-8.0089842253704428E-5</v>
      </c>
      <c r="H230">
        <v>-8.7218247625648112E-3</v>
      </c>
      <c r="I230">
        <v>0</v>
      </c>
      <c r="J230">
        <v>0</v>
      </c>
      <c r="K230">
        <v>-6.6655913617577551E-3</v>
      </c>
      <c r="L230">
        <v>-8.152880233844511E-3</v>
      </c>
      <c r="M230">
        <v>0</v>
      </c>
      <c r="N230">
        <v>-2.815899296924107E-3</v>
      </c>
      <c r="O230">
        <v>-1.082177214601949E-2</v>
      </c>
      <c r="P230">
        <v>-6.4340158609850892E-3</v>
      </c>
      <c r="Q230">
        <v>-1.1799061413737221E-3</v>
      </c>
      <c r="R230">
        <v>0</v>
      </c>
      <c r="S230">
        <v>0</v>
      </c>
      <c r="T230">
        <v>-5.4648644111255813E-2</v>
      </c>
      <c r="U230">
        <v>0</v>
      </c>
      <c r="V230">
        <v>0</v>
      </c>
      <c r="W230">
        <v>-2.1178219374032368E-3</v>
      </c>
      <c r="X230">
        <v>-2.5072236684199911E-3</v>
      </c>
      <c r="Y230">
        <v>-3.7232082984861789E-2</v>
      </c>
      <c r="Z230">
        <v>-4.5310813453349301E-3</v>
      </c>
      <c r="AA230">
        <v>-2.201020624241276E-3</v>
      </c>
      <c r="AB230">
        <v>-8.8060811788951907E-3</v>
      </c>
      <c r="AC230">
        <v>-1.605379493046323E-2</v>
      </c>
      <c r="AD230">
        <v>-2.95525273414739E-2</v>
      </c>
      <c r="AE230">
        <v>-1.7328246723243919E-3</v>
      </c>
      <c r="AF230">
        <v>-5.6404645123502356E-3</v>
      </c>
      <c r="AG230">
        <v>-6.1804386419195053E-3</v>
      </c>
      <c r="AH230" t="s">
        <v>86</v>
      </c>
      <c r="AI230" s="1">
        <v>45139</v>
      </c>
      <c r="AJ230" t="s">
        <v>40</v>
      </c>
      <c r="AK230">
        <v>22</v>
      </c>
    </row>
    <row r="231" spans="1:37" x14ac:dyDescent="0.25">
      <c r="A231">
        <v>45159</v>
      </c>
      <c r="B231">
        <v>-0.24763663073261649</v>
      </c>
      <c r="C231">
        <v>-0.14038785350909441</v>
      </c>
      <c r="D231">
        <v>0</v>
      </c>
      <c r="E231">
        <v>-0.58549863087610898</v>
      </c>
      <c r="F231">
        <v>-0.1093678195297955</v>
      </c>
      <c r="G231">
        <v>-6.7534850660469464E-2</v>
      </c>
      <c r="H231">
        <v>-2.6912069676670218E-3</v>
      </c>
      <c r="I231">
        <v>-0.16399761017334241</v>
      </c>
      <c r="J231">
        <v>-0.39066714307582401</v>
      </c>
      <c r="K231">
        <v>-0.12807782578218491</v>
      </c>
      <c r="L231">
        <v>-5.8755134335239351E-2</v>
      </c>
      <c r="M231">
        <v>-2.4999977666427399E-2</v>
      </c>
      <c r="N231">
        <v>-0.42527146798294307</v>
      </c>
      <c r="O231">
        <v>-1.6974210401603941E-2</v>
      </c>
      <c r="P231">
        <v>-0.1720953273579145</v>
      </c>
      <c r="Q231">
        <v>-3.5703840493205651E-2</v>
      </c>
      <c r="R231">
        <v>-0.29995782948552402</v>
      </c>
      <c r="S231">
        <v>-0.46621598656788021</v>
      </c>
      <c r="T231">
        <v>-0.21988731448098911</v>
      </c>
      <c r="U231">
        <v>-0.34389262248202901</v>
      </c>
      <c r="V231">
        <v>-7.658124557046013E-2</v>
      </c>
      <c r="W231">
        <v>-0.22823021444446559</v>
      </c>
      <c r="X231">
        <v>-0.24949937697506039</v>
      </c>
      <c r="Y231">
        <v>-3.9939055442602962E-2</v>
      </c>
      <c r="Z231">
        <v>-0.38427645075316358</v>
      </c>
      <c r="AA231">
        <v>-0.33187721385376812</v>
      </c>
      <c r="AB231">
        <v>-7.3249470222093396E-2</v>
      </c>
      <c r="AC231">
        <v>-3.003395295610535E-2</v>
      </c>
      <c r="AD231">
        <v>-4.7498714385080278E-2</v>
      </c>
      <c r="AE231">
        <v>-9.0408406181176987E-2</v>
      </c>
      <c r="AF231">
        <v>-0.42206535963352471</v>
      </c>
      <c r="AG231">
        <v>-0.1747364564245579</v>
      </c>
      <c r="AH231" t="s">
        <v>86</v>
      </c>
      <c r="AI231" s="1">
        <v>45139</v>
      </c>
      <c r="AJ231" t="s">
        <v>41</v>
      </c>
      <c r="AK231">
        <v>21</v>
      </c>
    </row>
    <row r="232" spans="1:37" x14ac:dyDescent="0.25">
      <c r="A232">
        <v>45156</v>
      </c>
      <c r="B232">
        <v>-8.4428252913971651</v>
      </c>
      <c r="C232">
        <v>-11.508957109239811</v>
      </c>
      <c r="D232">
        <v>-3.4431052178161412</v>
      </c>
      <c r="E232">
        <v>-9.138184253417613</v>
      </c>
      <c r="F232">
        <v>-11.785261909045159</v>
      </c>
      <c r="G232">
        <v>-10.431840518778939</v>
      </c>
      <c r="H232">
        <v>-5.3510519332312834</v>
      </c>
      <c r="I232">
        <v>-8.626071647139689</v>
      </c>
      <c r="J232">
        <v>-10.437753865128441</v>
      </c>
      <c r="K232">
        <v>-5.1126180451499046</v>
      </c>
      <c r="L232">
        <v>-7.8483705905945902</v>
      </c>
      <c r="M232">
        <v>-7.4093151408813647</v>
      </c>
      <c r="N232">
        <v>-9.6597148971963911</v>
      </c>
      <c r="O232">
        <v>-3.8118745810223178</v>
      </c>
      <c r="P232">
        <v>-9.7240532120683891</v>
      </c>
      <c r="Q232">
        <v>-7.1827769280431264</v>
      </c>
      <c r="R232">
        <v>-12.57525214951073</v>
      </c>
      <c r="S232">
        <v>-8.2992252635267292</v>
      </c>
      <c r="T232">
        <v>-7.3359177712672192</v>
      </c>
      <c r="U232">
        <v>-6.1451531316369552</v>
      </c>
      <c r="V232">
        <v>-13.732489664787879</v>
      </c>
      <c r="W232">
        <v>-8.4364365346591654</v>
      </c>
      <c r="X232">
        <v>-7.9713811527085996</v>
      </c>
      <c r="Y232">
        <v>-4.4783162207041176</v>
      </c>
      <c r="Z232">
        <v>-9.1746847212224303</v>
      </c>
      <c r="AA232">
        <v>-8.8648673482314511</v>
      </c>
      <c r="AB232">
        <v>-7.8442128688176327</v>
      </c>
      <c r="AC232">
        <v>-5.922016371264303</v>
      </c>
      <c r="AD232">
        <v>-6.9396367092492666</v>
      </c>
      <c r="AE232">
        <v>-8.0862730028589596</v>
      </c>
      <c r="AF232">
        <v>-8.6192642810650977</v>
      </c>
      <c r="AG232">
        <v>-8.8657034517444995</v>
      </c>
      <c r="AH232" t="s">
        <v>87</v>
      </c>
      <c r="AI232" s="1">
        <v>45139</v>
      </c>
      <c r="AJ232" t="s">
        <v>43</v>
      </c>
      <c r="AK232">
        <v>18</v>
      </c>
    </row>
    <row r="233" spans="1:37" x14ac:dyDescent="0.25">
      <c r="A233">
        <v>45155</v>
      </c>
      <c r="B233">
        <v>-0.905894853503034</v>
      </c>
      <c r="C233">
        <v>-0.46714832114627719</v>
      </c>
      <c r="D233">
        <v>-0.40534909102397848</v>
      </c>
      <c r="E233">
        <v>-1.4802801854797849</v>
      </c>
      <c r="F233">
        <v>-0.91922457508842403</v>
      </c>
      <c r="G233">
        <v>-0.38525588418354439</v>
      </c>
      <c r="H233">
        <v>-0.50183734136042102</v>
      </c>
      <c r="I233">
        <v>-1.8603988865296011</v>
      </c>
      <c r="J233">
        <v>-1.2047902488767219</v>
      </c>
      <c r="K233">
        <v>-0.60036864854742633</v>
      </c>
      <c r="L233">
        <v>-0.86660988298947095</v>
      </c>
      <c r="M233">
        <v>-0.22381186151229349</v>
      </c>
      <c r="N233">
        <v>-1.204564495791409</v>
      </c>
      <c r="O233">
        <v>-0.21666961359913309</v>
      </c>
      <c r="P233">
        <v>-0.1735920100545684</v>
      </c>
      <c r="Q233">
        <v>-0.40443173893139872</v>
      </c>
      <c r="R233">
        <v>-0.51298819069194868</v>
      </c>
      <c r="S233">
        <v>-0.7485949296927934</v>
      </c>
      <c r="T233">
        <v>-0.96982078605046262</v>
      </c>
      <c r="U233">
        <v>-1.097561967359642</v>
      </c>
      <c r="V233">
        <v>-0.99667185015959314</v>
      </c>
      <c r="W233">
        <v>-1.274853843014593</v>
      </c>
      <c r="X233">
        <v>-1.1104037214374449</v>
      </c>
      <c r="Y233">
        <v>-0.45978910482153362</v>
      </c>
      <c r="Z233">
        <v>-1.0434050015671781</v>
      </c>
      <c r="AA233">
        <v>-1.1047804138811499</v>
      </c>
      <c r="AB233">
        <v>-0.65591701664035829</v>
      </c>
      <c r="AC233">
        <v>-0.44345827462246762</v>
      </c>
      <c r="AD233">
        <v>-0.68855644590663612</v>
      </c>
      <c r="AE233">
        <v>-0.7427102552132252</v>
      </c>
      <c r="AF233">
        <v>-0.87707006058120973</v>
      </c>
      <c r="AG233">
        <v>-1.1445395275238921</v>
      </c>
      <c r="AH233" t="s">
        <v>87</v>
      </c>
      <c r="AI233" s="1">
        <v>45139</v>
      </c>
      <c r="AJ233" t="s">
        <v>38</v>
      </c>
      <c r="AK233">
        <v>17</v>
      </c>
    </row>
    <row r="234" spans="1:37" x14ac:dyDescent="0.25">
      <c r="A234">
        <v>45154</v>
      </c>
      <c r="B234">
        <v>-0.17713627099938981</v>
      </c>
      <c r="C234">
        <v>-0.31478604526251491</v>
      </c>
      <c r="D234">
        <v>-7.4372541061184586E-2</v>
      </c>
      <c r="E234">
        <v>-9.4425987758166463E-2</v>
      </c>
      <c r="F234">
        <v>-0.24777093032905109</v>
      </c>
      <c r="G234">
        <v>-8.6965304156808476E-2</v>
      </c>
      <c r="H234">
        <v>-3.084929853706082E-2</v>
      </c>
      <c r="I234">
        <v>-0.11875740958742891</v>
      </c>
      <c r="J234">
        <v>-0.21320068863872771</v>
      </c>
      <c r="K234">
        <v>-4.8140529811923807E-2</v>
      </c>
      <c r="L234">
        <v>-0.13186926522278919</v>
      </c>
      <c r="M234">
        <v>-9.5469010279348107E-2</v>
      </c>
      <c r="N234">
        <v>-0.13525948177658151</v>
      </c>
      <c r="O234">
        <v>-8.1847101267862502E-2</v>
      </c>
      <c r="P234">
        <v>-2.0939225922446961E-2</v>
      </c>
      <c r="Q234">
        <v>-1.198289690309284E-2</v>
      </c>
      <c r="R234">
        <v>-8.7676810385068679E-2</v>
      </c>
      <c r="S234">
        <v>-3.6293557049758618E-2</v>
      </c>
      <c r="T234">
        <v>-6.0434732345173207E-2</v>
      </c>
      <c r="U234">
        <v>-0.67096753763860417</v>
      </c>
      <c r="V234">
        <v>-0.76156166843513839</v>
      </c>
      <c r="W234">
        <v>-5.7881909951951381E-2</v>
      </c>
      <c r="X234">
        <v>-0.1957270828268278</v>
      </c>
      <c r="Y234">
        <v>-0.70550242383641459</v>
      </c>
      <c r="Z234">
        <v>-0.1196417701313273</v>
      </c>
      <c r="AA234">
        <v>-0.1286507820784967</v>
      </c>
      <c r="AB234">
        <v>-0.116148306759379</v>
      </c>
      <c r="AC234">
        <v>-0.2084289181441964</v>
      </c>
      <c r="AD234">
        <v>-2.5644967898696289E-2</v>
      </c>
      <c r="AE234">
        <v>-8.8898004356548377E-2</v>
      </c>
      <c r="AF234">
        <v>-0.21772540120374059</v>
      </c>
      <c r="AG234">
        <v>-0.12037922725074079</v>
      </c>
      <c r="AH234" t="s">
        <v>87</v>
      </c>
      <c r="AI234" s="1">
        <v>45139</v>
      </c>
      <c r="AJ234" t="s">
        <v>39</v>
      </c>
      <c r="AK234">
        <v>16</v>
      </c>
    </row>
    <row r="235" spans="1:37" x14ac:dyDescent="0.25">
      <c r="A235">
        <v>45153</v>
      </c>
      <c r="B235">
        <v>-0.12554730089544611</v>
      </c>
      <c r="C235">
        <v>-0.12072919963794521</v>
      </c>
      <c r="D235">
        <v>-3.0729870209763682E-2</v>
      </c>
      <c r="E235">
        <v>-0.2439797622296809</v>
      </c>
      <c r="F235">
        <v>-0.20979304829090481</v>
      </c>
      <c r="G235">
        <v>-0.29013819077505931</v>
      </c>
      <c r="H235">
        <v>-6.1306226435320493E-2</v>
      </c>
      <c r="I235">
        <v>-6.2956458300093832E-2</v>
      </c>
      <c r="J235">
        <v>-0.15765189382281289</v>
      </c>
      <c r="K235">
        <v>-0.13805189872442211</v>
      </c>
      <c r="L235">
        <v>-0.21996071211030371</v>
      </c>
      <c r="M235">
        <v>-5.7675501916321453E-2</v>
      </c>
      <c r="N235">
        <v>-1.480922300073941E-2</v>
      </c>
      <c r="O235">
        <v>-6.112740273531736E-2</v>
      </c>
      <c r="P235">
        <v>-1.45591257178386E-2</v>
      </c>
      <c r="Q235">
        <v>-0.16248526233382041</v>
      </c>
      <c r="R235">
        <v>-0.17361428385929001</v>
      </c>
      <c r="S235">
        <v>-3.9004621806786731E-2</v>
      </c>
      <c r="T235">
        <v>-7.2725333451410315E-2</v>
      </c>
      <c r="U235">
        <v>-6.3737319742091679E-3</v>
      </c>
      <c r="V235">
        <v>-1.589939104454367E-2</v>
      </c>
      <c r="W235">
        <v>-0.15488539219955</v>
      </c>
      <c r="X235">
        <v>-0.1141543459313332</v>
      </c>
      <c r="Y235">
        <v>-0.26877641941278119</v>
      </c>
      <c r="Z235">
        <v>-0.18935588595162109</v>
      </c>
      <c r="AA235">
        <v>-4.3018091820248343E-2</v>
      </c>
      <c r="AB235">
        <v>-9.8032725238397719E-2</v>
      </c>
      <c r="AC235">
        <v>-0.13923192573044979</v>
      </c>
      <c r="AD235">
        <v>-0.2170662119201065</v>
      </c>
      <c r="AE235">
        <v>-0.15863866878761779</v>
      </c>
      <c r="AF235">
        <v>-0.12531747713667191</v>
      </c>
      <c r="AG235">
        <v>-6.0428509228760717E-2</v>
      </c>
      <c r="AH235" t="s">
        <v>87</v>
      </c>
      <c r="AI235" s="1">
        <v>45139</v>
      </c>
      <c r="AJ235" t="s">
        <v>40</v>
      </c>
      <c r="AK235">
        <v>15</v>
      </c>
    </row>
    <row r="236" spans="1:37" x14ac:dyDescent="0.25">
      <c r="A236">
        <v>45152</v>
      </c>
      <c r="B236">
        <v>-7.0790270964822363E-2</v>
      </c>
      <c r="C236">
        <v>-2.9948380877196149E-2</v>
      </c>
      <c r="D236">
        <v>-0.1205191063216117</v>
      </c>
      <c r="E236">
        <v>-7.6335879955838723E-2</v>
      </c>
      <c r="F236">
        <v>-1.46746639442363E-2</v>
      </c>
      <c r="G236">
        <v>-7.1294744997534316E-3</v>
      </c>
      <c r="H236">
        <v>-1.8819514996027159E-2</v>
      </c>
      <c r="I236">
        <v>-4.2669329541413677E-2</v>
      </c>
      <c r="J236">
        <v>-9.8372115868149979E-2</v>
      </c>
      <c r="K236">
        <v>-6.0288271239082661E-2</v>
      </c>
      <c r="L236">
        <v>-0.27991987060215318</v>
      </c>
      <c r="M236">
        <v>-1.7740600253744972E-2</v>
      </c>
      <c r="N236">
        <v>-3.7307318296529849E-3</v>
      </c>
      <c r="O236">
        <v>-1.0392051611417961E-2</v>
      </c>
      <c r="P236">
        <v>-2.0664935640743221E-2</v>
      </c>
      <c r="Q236">
        <v>-1.8836976137704409E-2</v>
      </c>
      <c r="R236">
        <v>0</v>
      </c>
      <c r="S236">
        <v>-0.14558351372614339</v>
      </c>
      <c r="T236">
        <v>-0.1583999540036389</v>
      </c>
      <c r="U236">
        <v>-1.3310455656860901E-3</v>
      </c>
      <c r="V236">
        <v>-8.613785939542792E-4</v>
      </c>
      <c r="W236">
        <v>-8.9025783411519246E-2</v>
      </c>
      <c r="X236">
        <v>-0.16167097327957469</v>
      </c>
      <c r="Y236">
        <v>-0.20472144244311141</v>
      </c>
      <c r="Z236">
        <v>-0.1062417605195423</v>
      </c>
      <c r="AA236">
        <v>-2.4630322416552618E-2</v>
      </c>
      <c r="AB236">
        <v>-3.4761821998859348E-2</v>
      </c>
      <c r="AC236">
        <v>-0.13141872163698071</v>
      </c>
      <c r="AD236">
        <v>-0.12627535407640439</v>
      </c>
      <c r="AE236">
        <v>-2.544222034488295E-2</v>
      </c>
      <c r="AF236">
        <v>-8.305237631592996E-2</v>
      </c>
      <c r="AG236">
        <v>-6.0266837463141473E-2</v>
      </c>
      <c r="AH236" t="s">
        <v>87</v>
      </c>
      <c r="AI236" s="1">
        <v>45139</v>
      </c>
      <c r="AJ236" t="s">
        <v>41</v>
      </c>
      <c r="AK236">
        <v>14</v>
      </c>
    </row>
    <row r="237" spans="1:37" x14ac:dyDescent="0.25">
      <c r="A237">
        <v>45149</v>
      </c>
      <c r="B237">
        <v>-4.5503169527224267E-2</v>
      </c>
      <c r="C237">
        <v>0</v>
      </c>
      <c r="D237">
        <v>-4.3908705481764662E-2</v>
      </c>
      <c r="E237">
        <v>-2.821882973055808E-2</v>
      </c>
      <c r="F237">
        <v>-5.1848002258520563E-2</v>
      </c>
      <c r="G237">
        <v>-1.097951451826258E-2</v>
      </c>
      <c r="H237">
        <v>-3.7786996020146521E-3</v>
      </c>
      <c r="I237">
        <v>-0.16833858302083421</v>
      </c>
      <c r="J237">
        <v>-6.5861150963380539E-3</v>
      </c>
      <c r="K237">
        <v>-3.4518855664535233E-2</v>
      </c>
      <c r="L237">
        <v>-1.5091135074971019E-2</v>
      </c>
      <c r="M237">
        <v>-3.9792322057302813E-2</v>
      </c>
      <c r="N237">
        <v>-0.1405200699094106</v>
      </c>
      <c r="O237">
        <v>-6.0494383817304598E-2</v>
      </c>
      <c r="P237">
        <v>-2.581555557537004E-2</v>
      </c>
      <c r="Q237">
        <v>-1.2808129010756959E-3</v>
      </c>
      <c r="R237">
        <v>-0.11387688449874001</v>
      </c>
      <c r="S237">
        <v>0</v>
      </c>
      <c r="T237">
        <v>-0.33461161098531211</v>
      </c>
      <c r="U237">
        <v>-6.3550426426211337E-2</v>
      </c>
      <c r="V237">
        <v>-4.2479843854753341E-2</v>
      </c>
      <c r="W237">
        <v>-2.9885072846722781E-2</v>
      </c>
      <c r="X237">
        <v>-1.389581459872468E-2</v>
      </c>
      <c r="Y237">
        <v>-2.0219700591864429E-2</v>
      </c>
      <c r="Z237">
        <v>-2.0780180383080951E-2</v>
      </c>
      <c r="AA237">
        <v>-8.3690477429122487E-2</v>
      </c>
      <c r="AB237">
        <v>-6.5418424033488881E-2</v>
      </c>
      <c r="AC237">
        <v>-3.2862794105903682E-2</v>
      </c>
      <c r="AD237">
        <v>-1.043890839622803E-2</v>
      </c>
      <c r="AE237">
        <v>-5.7383950986318343E-2</v>
      </c>
      <c r="AF237">
        <v>-4.2512248745891067E-2</v>
      </c>
      <c r="AG237">
        <v>-4.9692181335305209E-2</v>
      </c>
      <c r="AH237" t="s">
        <v>88</v>
      </c>
      <c r="AI237" s="1">
        <v>45139</v>
      </c>
      <c r="AJ237" t="s">
        <v>43</v>
      </c>
      <c r="AK237">
        <v>11</v>
      </c>
    </row>
    <row r="238" spans="1:37" x14ac:dyDescent="0.25">
      <c r="A238">
        <v>45148</v>
      </c>
      <c r="B238">
        <v>-1.1262279186335311</v>
      </c>
      <c r="C238">
        <v>-1.7775818333264879</v>
      </c>
      <c r="D238">
        <v>-0.86566899603813974</v>
      </c>
      <c r="E238">
        <v>-0.65407804257279867</v>
      </c>
      <c r="F238">
        <v>-0.74842104281435529</v>
      </c>
      <c r="G238">
        <v>-1.63135445815491</v>
      </c>
      <c r="H238">
        <v>-0.53059147934278816</v>
      </c>
      <c r="I238">
        <v>-1.4473548707018811</v>
      </c>
      <c r="J238">
        <v>-0.54003031749308861</v>
      </c>
      <c r="K238">
        <v>-2.4388139615772002</v>
      </c>
      <c r="L238">
        <v>-1.2064631544328119</v>
      </c>
      <c r="M238">
        <v>-0.67553415104888526</v>
      </c>
      <c r="N238">
        <v>-0.99641435008184998</v>
      </c>
      <c r="O238">
        <v>-0.38116658304530682</v>
      </c>
      <c r="P238">
        <v>-1.6317245200753989</v>
      </c>
      <c r="Q238">
        <v>-0.55365490229208614</v>
      </c>
      <c r="R238">
        <v>-0.51940226943613999</v>
      </c>
      <c r="S238">
        <v>-1.6550745222709351</v>
      </c>
      <c r="T238">
        <v>-2.1431900981078629</v>
      </c>
      <c r="U238">
        <v>-1.728101523218835</v>
      </c>
      <c r="V238">
        <v>-1.3180950601225041</v>
      </c>
      <c r="W238">
        <v>-1.8199439182972059</v>
      </c>
      <c r="X238">
        <v>-0.85643319478836666</v>
      </c>
      <c r="Y238">
        <v>-1.338265890172843</v>
      </c>
      <c r="Z238">
        <v>-1.058200570381312</v>
      </c>
      <c r="AA238">
        <v>-1.476864467389494</v>
      </c>
      <c r="AB238">
        <v>-0.94668697410214753</v>
      </c>
      <c r="AC238">
        <v>-1.072261799104949</v>
      </c>
      <c r="AD238">
        <v>-1.0885117894486951</v>
      </c>
      <c r="AE238">
        <v>-0.90075113727191469</v>
      </c>
      <c r="AF238">
        <v>-1.067033851480822</v>
      </c>
      <c r="AG238">
        <v>-1.446262257257094</v>
      </c>
      <c r="AH238" t="s">
        <v>88</v>
      </c>
      <c r="AI238" s="1">
        <v>45139</v>
      </c>
      <c r="AJ238" t="s">
        <v>38</v>
      </c>
      <c r="AK238">
        <v>10</v>
      </c>
    </row>
    <row r="239" spans="1:37" x14ac:dyDescent="0.25">
      <c r="A239">
        <v>45147</v>
      </c>
      <c r="B239">
        <v>-0.1680619544729457</v>
      </c>
      <c r="C239">
        <v>-0.3886642601440764</v>
      </c>
      <c r="D239">
        <v>-0.20911727803317631</v>
      </c>
      <c r="E239">
        <v>-0.12936931672602811</v>
      </c>
      <c r="F239">
        <v>-0.43401223153651991</v>
      </c>
      <c r="G239">
        <v>-0.37380329177827287</v>
      </c>
      <c r="H239">
        <v>-3.7679919379524647E-2</v>
      </c>
      <c r="I239">
        <v>-4.8321684695504581E-2</v>
      </c>
      <c r="J239">
        <v>-0.16096429110035709</v>
      </c>
      <c r="K239">
        <v>-0.22326037006514121</v>
      </c>
      <c r="L239">
        <v>-0.18228800750198909</v>
      </c>
      <c r="M239">
        <v>-8.8531827697825929E-2</v>
      </c>
      <c r="N239">
        <v>-0.19566793049876241</v>
      </c>
      <c r="O239">
        <v>-0.1102440973554497</v>
      </c>
      <c r="P239">
        <v>-0.1942763325510275</v>
      </c>
      <c r="Q239">
        <v>-6.2087904598992702E-2</v>
      </c>
      <c r="R239">
        <v>-1.5688482491951209E-2</v>
      </c>
      <c r="S239">
        <v>0</v>
      </c>
      <c r="T239">
        <v>-0.69052329974035198</v>
      </c>
      <c r="U239">
        <v>-2.0332216673702549E-2</v>
      </c>
      <c r="V239">
        <v>-0.40031917416834473</v>
      </c>
      <c r="W239">
        <v>-3.7375210396857789E-2</v>
      </c>
      <c r="X239">
        <v>-7.3825202094004783E-2</v>
      </c>
      <c r="Y239">
        <v>-1.458002790929119E-2</v>
      </c>
      <c r="Z239">
        <v>-0.1319693368988685</v>
      </c>
      <c r="AA239">
        <v>-0.16209296231537521</v>
      </c>
      <c r="AB239">
        <v>-0.27055588174483169</v>
      </c>
      <c r="AC239">
        <v>-0.1064609714788949</v>
      </c>
      <c r="AD239">
        <v>-0.30426693793945991</v>
      </c>
      <c r="AE239">
        <v>-0.41455659396923211</v>
      </c>
      <c r="AF239">
        <v>-0.1186988944154808</v>
      </c>
      <c r="AG239">
        <v>-4.5331792751978413E-2</v>
      </c>
      <c r="AH239" t="s">
        <v>88</v>
      </c>
      <c r="AI239" s="1">
        <v>45139</v>
      </c>
      <c r="AJ239" t="s">
        <v>39</v>
      </c>
      <c r="AK239">
        <v>9</v>
      </c>
    </row>
    <row r="240" spans="1:37" x14ac:dyDescent="0.25">
      <c r="A240">
        <v>45146</v>
      </c>
      <c r="B240">
        <v>-0.1965658253115963</v>
      </c>
      <c r="C240">
        <v>-0.55198742228828601</v>
      </c>
      <c r="D240">
        <v>-2.7700561617242301E-2</v>
      </c>
      <c r="E240">
        <v>-0.50774735683731154</v>
      </c>
      <c r="F240">
        <v>-0.20556028143162819</v>
      </c>
      <c r="G240">
        <v>-0.29838999402474892</v>
      </c>
      <c r="H240">
        <v>-6.8825253096603756E-2</v>
      </c>
      <c r="I240">
        <v>-7.7057647988639955E-2</v>
      </c>
      <c r="J240">
        <v>-8.4603117857526042E-2</v>
      </c>
      <c r="K240">
        <v>-0.1063859503830962</v>
      </c>
      <c r="L240">
        <v>-0.18441385209167199</v>
      </c>
      <c r="M240">
        <v>-7.3032642039873266E-2</v>
      </c>
      <c r="N240">
        <v>-6.2016729288759738E-2</v>
      </c>
      <c r="O240">
        <v>-3.6552626170529068E-2</v>
      </c>
      <c r="P240">
        <v>-9.8109921787793944E-2</v>
      </c>
      <c r="Q240">
        <v>-0.26248763905496941</v>
      </c>
      <c r="R240">
        <v>-0.60028815991692586</v>
      </c>
      <c r="S240">
        <v>-0.1081363375286583</v>
      </c>
      <c r="T240">
        <v>-4.7332193507452262E-2</v>
      </c>
      <c r="U240">
        <v>-0.14970820282001429</v>
      </c>
      <c r="V240">
        <v>-3.5364747883940242E-2</v>
      </c>
      <c r="W240">
        <v>-0.2157332604033857</v>
      </c>
      <c r="X240">
        <v>-0.28217464121003522</v>
      </c>
      <c r="Y240">
        <v>-0.1127164958674812</v>
      </c>
      <c r="Z240">
        <v>-0.3601189755386644</v>
      </c>
      <c r="AA240">
        <v>-8.3743265348412657E-2</v>
      </c>
      <c r="AB240">
        <v>-0.1058987073439568</v>
      </c>
      <c r="AC240">
        <v>-9.1607395550192039E-2</v>
      </c>
      <c r="AD240">
        <v>-0.1001377546745809</v>
      </c>
      <c r="AE240">
        <v>-0.30467685710033482</v>
      </c>
      <c r="AF240">
        <v>-0.24158573991727161</v>
      </c>
      <c r="AG240">
        <v>-6.4780147115031383E-2</v>
      </c>
      <c r="AH240" t="s">
        <v>88</v>
      </c>
      <c r="AI240" s="1">
        <v>45139</v>
      </c>
      <c r="AJ240" t="s">
        <v>40</v>
      </c>
      <c r="AK240">
        <v>8</v>
      </c>
    </row>
    <row r="241" spans="1:37" x14ac:dyDescent="0.25">
      <c r="A241">
        <v>45145</v>
      </c>
      <c r="B241">
        <v>-5.2335453596474617E-2</v>
      </c>
      <c r="C241">
        <v>-8.8843426540334489E-2</v>
      </c>
      <c r="D241">
        <v>-1.366919012110601E-3</v>
      </c>
      <c r="E241">
        <v>-9.2053434562045802E-2</v>
      </c>
      <c r="F241">
        <v>-0.30477284831514612</v>
      </c>
      <c r="G241">
        <v>-6.3964432083240021E-3</v>
      </c>
      <c r="H241">
        <v>-2.354058246195942E-2</v>
      </c>
      <c r="I241">
        <v>-1.8062484370706931E-2</v>
      </c>
      <c r="J241">
        <v>-3.4764787659871531E-2</v>
      </c>
      <c r="K241">
        <v>-0.25870586867803819</v>
      </c>
      <c r="L241">
        <v>0</v>
      </c>
      <c r="M241">
        <v>-3.4424124823423108E-3</v>
      </c>
      <c r="N241">
        <v>-6.993744702591595E-2</v>
      </c>
      <c r="O241">
        <v>-0.2095822823558551</v>
      </c>
      <c r="P241">
        <v>-8.3634681603493341E-2</v>
      </c>
      <c r="Q241">
        <v>-3.2429766457841513E-2</v>
      </c>
      <c r="R241">
        <v>-2.3422550911073609E-3</v>
      </c>
      <c r="S241">
        <v>-1.531150707121446E-3</v>
      </c>
      <c r="T241">
        <v>-1.506311474032633E-2</v>
      </c>
      <c r="U241">
        <v>0</v>
      </c>
      <c r="V241">
        <v>-5.1978269761379509E-2</v>
      </c>
      <c r="W241">
        <v>-2.562470672629329E-2</v>
      </c>
      <c r="X241">
        <v>-4.4621164319736659E-2</v>
      </c>
      <c r="Y241">
        <v>-0.1068586985773306</v>
      </c>
      <c r="Z241">
        <v>-4.5599737006394171E-2</v>
      </c>
      <c r="AA241">
        <v>-6.1450803502402E-2</v>
      </c>
      <c r="AB241">
        <v>-7.0193150711469074E-2</v>
      </c>
      <c r="AC241">
        <v>-1.8377626922064839E-2</v>
      </c>
      <c r="AD241">
        <v>-3.8872284398546952E-2</v>
      </c>
      <c r="AE241">
        <v>-2.0891793451096791E-2</v>
      </c>
      <c r="AF241">
        <v>-0.11825562038518141</v>
      </c>
      <c r="AG241">
        <v>-2.2692689565134449E-3</v>
      </c>
      <c r="AH241" t="s">
        <v>88</v>
      </c>
      <c r="AI241" s="1">
        <v>45139</v>
      </c>
      <c r="AJ241" t="s">
        <v>41</v>
      </c>
      <c r="AK241">
        <v>7</v>
      </c>
    </row>
    <row r="242" spans="1:37" x14ac:dyDescent="0.25">
      <c r="A242">
        <v>45142</v>
      </c>
      <c r="B242">
        <v>-1.6729532143515691E-2</v>
      </c>
      <c r="C242">
        <v>-5.0874442814665462E-3</v>
      </c>
      <c r="D242">
        <v>-3.163104017892622E-2</v>
      </c>
      <c r="E242">
        <v>-2.4711763876287931E-3</v>
      </c>
      <c r="F242">
        <v>-9.390245210711138E-3</v>
      </c>
      <c r="G242">
        <v>-3.60197824062718E-4</v>
      </c>
      <c r="H242">
        <v>-5.5578545743635568E-3</v>
      </c>
      <c r="I242">
        <v>-1.9342792424618609E-2</v>
      </c>
      <c r="J242">
        <v>0</v>
      </c>
      <c r="K242">
        <v>-6.6584620547888518E-3</v>
      </c>
      <c r="L242">
        <v>-2.160365831114424E-2</v>
      </c>
      <c r="M242">
        <v>-1.9830827728889002E-3</v>
      </c>
      <c r="N242">
        <v>-2.1226044756803179E-2</v>
      </c>
      <c r="O242">
        <v>-4.4737331647816186E-3</v>
      </c>
      <c r="P242">
        <v>-1.9431583168516099E-2</v>
      </c>
      <c r="Q242">
        <v>-0.16825299834403709</v>
      </c>
      <c r="R242">
        <v>-0.16554979852548171</v>
      </c>
      <c r="S242">
        <v>0</v>
      </c>
      <c r="T242">
        <v>-3.3266239561707218E-2</v>
      </c>
      <c r="U242">
        <v>-4.1848339383817032E-2</v>
      </c>
      <c r="V242">
        <v>-3.6275710091384409E-3</v>
      </c>
      <c r="W242">
        <v>0</v>
      </c>
      <c r="X242">
        <v>-2.8053902086920459E-3</v>
      </c>
      <c r="Y242">
        <v>-2.577750083111301E-2</v>
      </c>
      <c r="Z242">
        <v>-3.2793565993761678E-3</v>
      </c>
      <c r="AA242">
        <v>-1.9334781626146609E-2</v>
      </c>
      <c r="AB242">
        <v>-4.9411208294151243E-2</v>
      </c>
      <c r="AC242">
        <v>-1.560131249766228E-2</v>
      </c>
      <c r="AD242">
        <v>-3.154279737575328E-2</v>
      </c>
      <c r="AE242">
        <v>-5.9205941272236717E-2</v>
      </c>
      <c r="AF242">
        <v>-4.1853029282297588E-3</v>
      </c>
      <c r="AG242">
        <v>-7.7794917091785756E-3</v>
      </c>
      <c r="AH242" t="s">
        <v>89</v>
      </c>
      <c r="AI242" s="1">
        <v>45139</v>
      </c>
      <c r="AJ242" t="s">
        <v>43</v>
      </c>
      <c r="AK242">
        <v>4</v>
      </c>
    </row>
    <row r="243" spans="1:37" x14ac:dyDescent="0.25">
      <c r="A243">
        <v>45141</v>
      </c>
      <c r="B243">
        <v>-0.31825840194968369</v>
      </c>
      <c r="C243">
        <v>-2.8475915951321949E-2</v>
      </c>
      <c r="D243">
        <v>-0.28782286869473378</v>
      </c>
      <c r="E243">
        <v>-0.25069734534366639</v>
      </c>
      <c r="F243">
        <v>-0.30255405289760201</v>
      </c>
      <c r="G243">
        <v>-0.47189851056728088</v>
      </c>
      <c r="H243">
        <v>-0.33404032073391798</v>
      </c>
      <c r="I243">
        <v>-0.15005463904834029</v>
      </c>
      <c r="J243">
        <v>-1.3042699062073271</v>
      </c>
      <c r="K243">
        <v>-4.2005100197350299E-2</v>
      </c>
      <c r="L243">
        <v>-0.15554375475065749</v>
      </c>
      <c r="M243">
        <v>-0.14737889176324959</v>
      </c>
      <c r="N243">
        <v>-0.3994957455499501</v>
      </c>
      <c r="O243">
        <v>-2.1705791221660289E-2</v>
      </c>
      <c r="P243">
        <v>-0.42362886389098581</v>
      </c>
      <c r="Q243">
        <v>-0.4281242708650832</v>
      </c>
      <c r="R243">
        <v>-0.60249501497136415</v>
      </c>
      <c r="S243">
        <v>-0.54899055462948054</v>
      </c>
      <c r="T243">
        <v>-0.30638769035560909</v>
      </c>
      <c r="U243">
        <v>-0.15345753879765331</v>
      </c>
      <c r="V243">
        <v>-4.909699843735358E-2</v>
      </c>
      <c r="W243">
        <v>-0.52271938673436358</v>
      </c>
      <c r="X243">
        <v>-0.2484907108676998</v>
      </c>
      <c r="Y243">
        <v>-0.1726574063490616</v>
      </c>
      <c r="Z243">
        <v>-0.32038078022883387</v>
      </c>
      <c r="AA243">
        <v>-0.39878741264634981</v>
      </c>
      <c r="AB243">
        <v>-0.24353075340756911</v>
      </c>
      <c r="AC243">
        <v>-0.18000613103439361</v>
      </c>
      <c r="AD243">
        <v>-0.29337122321016218</v>
      </c>
      <c r="AE243">
        <v>-0.47292827110870622</v>
      </c>
      <c r="AF243">
        <v>-0.26713711242013299</v>
      </c>
      <c r="AG243">
        <v>-0.21821980180063291</v>
      </c>
      <c r="AH243" t="s">
        <v>89</v>
      </c>
      <c r="AI243" s="1">
        <v>45139</v>
      </c>
      <c r="AJ243" t="s">
        <v>38</v>
      </c>
      <c r="AK243">
        <v>3</v>
      </c>
    </row>
    <row r="244" spans="1:37" x14ac:dyDescent="0.25">
      <c r="A244">
        <v>45140</v>
      </c>
      <c r="B244">
        <v>-4.8855598041482998E-2</v>
      </c>
      <c r="C244">
        <v>0</v>
      </c>
      <c r="D244">
        <v>-3.8324316726479471E-2</v>
      </c>
      <c r="E244">
        <v>-8.4966582049192926E-2</v>
      </c>
      <c r="F244">
        <v>-7.977054543556357E-2</v>
      </c>
      <c r="G244">
        <v>-2.5088242484104521E-2</v>
      </c>
      <c r="H244">
        <v>-0.22324104264715769</v>
      </c>
      <c r="I244">
        <v>-0.31589211850757881</v>
      </c>
      <c r="J244">
        <v>-2.276501239239179E-2</v>
      </c>
      <c r="K244">
        <v>-1.6210998020049891E-3</v>
      </c>
      <c r="L244">
        <v>-5.0479710142440999E-3</v>
      </c>
      <c r="M244">
        <v>-2.5420150527839431E-2</v>
      </c>
      <c r="N244">
        <v>-4.8427067753715768E-2</v>
      </c>
      <c r="O244">
        <v>-2.1318512428567821E-2</v>
      </c>
      <c r="P244">
        <v>-3.9304454462356787E-2</v>
      </c>
      <c r="Q244">
        <v>-1.2750951603808249E-3</v>
      </c>
      <c r="R244">
        <v>0</v>
      </c>
      <c r="S244">
        <v>0</v>
      </c>
      <c r="T244">
        <v>-3.6376495421633272E-2</v>
      </c>
      <c r="U244">
        <v>-5.781949395709903E-3</v>
      </c>
      <c r="V244">
        <v>-4.2939715290461762E-2</v>
      </c>
      <c r="W244">
        <v>-6.6465419541540408E-2</v>
      </c>
      <c r="X244">
        <v>-4.0039247943115981E-2</v>
      </c>
      <c r="Y244">
        <v>0</v>
      </c>
      <c r="Z244">
        <v>-4.3783937735234951E-2</v>
      </c>
      <c r="AA244">
        <v>-7.2897057483261252E-2</v>
      </c>
      <c r="AB244">
        <v>-5.5416219383865123E-2</v>
      </c>
      <c r="AC244">
        <v>-1.102118051326215E-2</v>
      </c>
      <c r="AD244">
        <v>-0.13040368177084091</v>
      </c>
      <c r="AE244">
        <v>-3.5961931415772273E-2</v>
      </c>
      <c r="AF244">
        <v>-3.7862271123094857E-2</v>
      </c>
      <c r="AG244">
        <v>-6.3728015373328839E-2</v>
      </c>
      <c r="AH244" t="s">
        <v>89</v>
      </c>
      <c r="AI244" s="1">
        <v>45139</v>
      </c>
      <c r="AJ244" t="s">
        <v>39</v>
      </c>
      <c r="AK244">
        <v>2</v>
      </c>
    </row>
    <row r="245" spans="1:37" x14ac:dyDescent="0.25">
      <c r="A245">
        <v>45139</v>
      </c>
      <c r="B245">
        <v>-1.403620635106269</v>
      </c>
      <c r="C245">
        <v>-2.219922731976296</v>
      </c>
      <c r="D245">
        <v>-1.496661522815802</v>
      </c>
      <c r="E245">
        <v>-2.885861164628424</v>
      </c>
      <c r="F245">
        <v>-1.125145523366881</v>
      </c>
      <c r="G245">
        <v>-2.0082657684105838</v>
      </c>
      <c r="H245">
        <v>-0.33591397867405581</v>
      </c>
      <c r="I245">
        <v>-1.128878828511277</v>
      </c>
      <c r="J245">
        <v>-3.5820133317378211</v>
      </c>
      <c r="K245">
        <v>-0.45836462510672588</v>
      </c>
      <c r="L245">
        <v>-0.87232344203781464</v>
      </c>
      <c r="M245">
        <v>-0.2298579274838376</v>
      </c>
      <c r="N245">
        <v>-0.59600261757861361</v>
      </c>
      <c r="O245">
        <v>-1.0628809375195389</v>
      </c>
      <c r="P245">
        <v>-1.001003117478267</v>
      </c>
      <c r="Q245">
        <v>-0.26999289715300739</v>
      </c>
      <c r="R245">
        <v>-3.012883071868584</v>
      </c>
      <c r="S245">
        <v>-1.9039267034824059</v>
      </c>
      <c r="T245">
        <v>-0.52463554885368668</v>
      </c>
      <c r="U245">
        <v>-2.0993909274814402</v>
      </c>
      <c r="V245">
        <v>-1.654071255980877</v>
      </c>
      <c r="W245">
        <v>-1.537189074158912</v>
      </c>
      <c r="X245">
        <v>-1.096618745227848</v>
      </c>
      <c r="Y245">
        <v>-2.4195900296157218</v>
      </c>
      <c r="Z245">
        <v>-2.0540802765969892</v>
      </c>
      <c r="AA245">
        <v>-1.1525902504846459</v>
      </c>
      <c r="AB245">
        <v>-0.70792981501110741</v>
      </c>
      <c r="AC245">
        <v>-1.0421230931711201</v>
      </c>
      <c r="AD245">
        <v>-0.70994900486226631</v>
      </c>
      <c r="AE245">
        <v>-1.228582919857987</v>
      </c>
      <c r="AF245">
        <v>-1.555022193650951</v>
      </c>
      <c r="AG245">
        <v>-1.4949198843882521</v>
      </c>
      <c r="AH245" t="s">
        <v>89</v>
      </c>
      <c r="AI245" s="1">
        <v>45139</v>
      </c>
      <c r="AJ245" t="s">
        <v>40</v>
      </c>
      <c r="AK245">
        <v>1</v>
      </c>
    </row>
    <row r="246" spans="1:37" x14ac:dyDescent="0.25">
      <c r="A246">
        <v>45138</v>
      </c>
      <c r="B246">
        <v>-0.25707584818648138</v>
      </c>
      <c r="C246">
        <v>-5.4311681816618133E-3</v>
      </c>
      <c r="D246">
        <v>-7.128920291137859E-3</v>
      </c>
      <c r="E246">
        <v>-0.10598785348803121</v>
      </c>
      <c r="F246">
        <v>-0.4372453601882681</v>
      </c>
      <c r="G246">
        <v>-4.8615755740334228E-2</v>
      </c>
      <c r="H246">
        <v>-2.2361623915962921E-2</v>
      </c>
      <c r="I246">
        <v>-3.7415655311837603E-2</v>
      </c>
      <c r="J246">
        <v>-1.1563142472615029</v>
      </c>
      <c r="K246">
        <v>-3.4820658567214023E-2</v>
      </c>
      <c r="L246">
        <v>-5.7040374564404139E-2</v>
      </c>
      <c r="M246">
        <v>-8.1678266229352828E-2</v>
      </c>
      <c r="N246">
        <v>-0.18878750389732041</v>
      </c>
      <c r="O246">
        <v>-6.0576258997706355E-4</v>
      </c>
      <c r="P246">
        <v>-0.79417023679784993</v>
      </c>
      <c r="Q246">
        <v>-0.13145596269981091</v>
      </c>
      <c r="R246">
        <v>-3.4879758634528343E-2</v>
      </c>
      <c r="S246">
        <v>-0.66490119831010008</v>
      </c>
      <c r="T246">
        <v>-1.87136260312681</v>
      </c>
      <c r="U246">
        <v>-0.35236122403609149</v>
      </c>
      <c r="V246">
        <v>-0.27999769478947789</v>
      </c>
      <c r="W246">
        <v>-5.01011923109725E-2</v>
      </c>
      <c r="X246">
        <v>-0.138966875288518</v>
      </c>
      <c r="Y246">
        <v>-8.4474876880938077E-2</v>
      </c>
      <c r="Z246">
        <v>-0.13017506301516521</v>
      </c>
      <c r="AA246">
        <v>-0.41856212141080551</v>
      </c>
      <c r="AB246">
        <v>-0.3791839406479125</v>
      </c>
      <c r="AC246">
        <v>-7.909289732037908E-2</v>
      </c>
      <c r="AD246">
        <v>-2.3001626076815121E-2</v>
      </c>
      <c r="AE246">
        <v>-0.21542820823686751</v>
      </c>
      <c r="AF246">
        <v>-0.41022706732726327</v>
      </c>
      <c r="AG246">
        <v>-8.696772377065469E-2</v>
      </c>
      <c r="AH246" t="s">
        <v>89</v>
      </c>
      <c r="AI246" s="1">
        <v>45108</v>
      </c>
      <c r="AJ246" t="s">
        <v>41</v>
      </c>
      <c r="AK246">
        <v>31</v>
      </c>
    </row>
    <row r="247" spans="1:37" x14ac:dyDescent="0.25">
      <c r="A247">
        <v>45135</v>
      </c>
      <c r="B247">
        <v>-6.4676836974171287E-2</v>
      </c>
      <c r="C247">
        <v>-1.6767370955902049E-2</v>
      </c>
      <c r="D247">
        <v>0</v>
      </c>
      <c r="E247">
        <v>-6.1150662590828457E-2</v>
      </c>
      <c r="F247">
        <v>-0.169811164667558</v>
      </c>
      <c r="G247">
        <v>0</v>
      </c>
      <c r="H247">
        <v>-1.4375971550877661E-2</v>
      </c>
      <c r="I247">
        <v>-3.4889252543292219E-2</v>
      </c>
      <c r="J247">
        <v>-2.021605913711334E-2</v>
      </c>
      <c r="K247">
        <v>-2.3585118384482771E-2</v>
      </c>
      <c r="L247">
        <v>-3.5969765701013459E-3</v>
      </c>
      <c r="M247">
        <v>-9.9661758875775483E-2</v>
      </c>
      <c r="N247">
        <v>-4.1555816516155288E-2</v>
      </c>
      <c r="O247">
        <v>-7.8718147793401763E-2</v>
      </c>
      <c r="P247">
        <v>-4.6417771501804247E-2</v>
      </c>
      <c r="Q247">
        <v>-3.1276288194818362E-2</v>
      </c>
      <c r="R247">
        <v>-0.22121563940595099</v>
      </c>
      <c r="S247">
        <v>-0.20816960590472061</v>
      </c>
      <c r="T247">
        <v>-0.26745471978712237</v>
      </c>
      <c r="U247">
        <v>-0.13703535545530851</v>
      </c>
      <c r="V247">
        <v>-2.5071799535545239E-2</v>
      </c>
      <c r="W247">
        <v>-3.3878754831069773E-2</v>
      </c>
      <c r="X247">
        <v>-2.883251918049156E-2</v>
      </c>
      <c r="Y247">
        <v>-5.1231477180458958E-2</v>
      </c>
      <c r="Z247">
        <v>-6.7865215650176697E-2</v>
      </c>
      <c r="AA247">
        <v>-4.2859116959731491E-2</v>
      </c>
      <c r="AB247">
        <v>-8.6540857969425553E-2</v>
      </c>
      <c r="AC247">
        <v>-3.9848159061905912E-2</v>
      </c>
      <c r="AD247">
        <v>-4.14587384159033E-2</v>
      </c>
      <c r="AE247">
        <v>-1.7182821694150811E-2</v>
      </c>
      <c r="AF247">
        <v>-0.11981608634723311</v>
      </c>
      <c r="AG247">
        <v>-3.1104283888649858E-2</v>
      </c>
      <c r="AH247" t="s">
        <v>90</v>
      </c>
      <c r="AI247" s="1">
        <v>45108</v>
      </c>
      <c r="AJ247" t="s">
        <v>43</v>
      </c>
      <c r="AK247">
        <v>28</v>
      </c>
    </row>
    <row r="248" spans="1:37" x14ac:dyDescent="0.25">
      <c r="A248">
        <v>45134</v>
      </c>
      <c r="B248">
        <v>-0.14542915839147039</v>
      </c>
      <c r="C248">
        <v>0</v>
      </c>
      <c r="D248">
        <v>-0.1232146555352031</v>
      </c>
      <c r="E248">
        <v>-6.0760170346939847E-2</v>
      </c>
      <c r="F248">
        <v>-4.3247344236691812E-2</v>
      </c>
      <c r="G248">
        <v>-3.6372758131036173E-2</v>
      </c>
      <c r="H248">
        <v>-0.15791904351919969</v>
      </c>
      <c r="I248">
        <v>-0.12698251837267521</v>
      </c>
      <c r="J248">
        <v>-0.40525508557746398</v>
      </c>
      <c r="K248">
        <v>-0.44824874119715641</v>
      </c>
      <c r="L248">
        <v>-4.9513230330402162E-2</v>
      </c>
      <c r="M248">
        <v>-0.20264200144320291</v>
      </c>
      <c r="N248">
        <v>-7.4414139684997396E-2</v>
      </c>
      <c r="O248">
        <v>-0.31302691084339579</v>
      </c>
      <c r="P248">
        <v>-0.48394887620272592</v>
      </c>
      <c r="Q248">
        <v>-0.17148111173635719</v>
      </c>
      <c r="R248">
        <v>-8.4206737544268814E-2</v>
      </c>
      <c r="S248">
        <v>-1.208736417210517E-2</v>
      </c>
      <c r="T248">
        <v>-0.12516837350541621</v>
      </c>
      <c r="U248">
        <v>0</v>
      </c>
      <c r="V248">
        <v>-0.26056765643884872</v>
      </c>
      <c r="W248">
        <v>-0.1387137226678479</v>
      </c>
      <c r="X248">
        <v>-0.19149221324547019</v>
      </c>
      <c r="Y248">
        <v>-0.100587382598571</v>
      </c>
      <c r="Z248">
        <v>-7.9183829271019107E-2</v>
      </c>
      <c r="AA248">
        <v>-0.20249214745592101</v>
      </c>
      <c r="AB248">
        <v>-0.20596747413714661</v>
      </c>
      <c r="AC248">
        <v>-0.1318856659049345</v>
      </c>
      <c r="AD248">
        <v>-0.10175180886024481</v>
      </c>
      <c r="AE248">
        <v>-0.14759190488947449</v>
      </c>
      <c r="AF248">
        <v>-0.16314351052692441</v>
      </c>
      <c r="AG248">
        <v>-0.111253342269769</v>
      </c>
      <c r="AH248" t="s">
        <v>90</v>
      </c>
      <c r="AI248" s="1">
        <v>45108</v>
      </c>
      <c r="AJ248" t="s">
        <v>38</v>
      </c>
      <c r="AK248">
        <v>27</v>
      </c>
    </row>
    <row r="249" spans="1:37" x14ac:dyDescent="0.25">
      <c r="A249">
        <v>45133</v>
      </c>
      <c r="B249">
        <v>-0.14031466076116439</v>
      </c>
      <c r="C249">
        <v>-0.2664116188635115</v>
      </c>
      <c r="D249">
        <v>-1.7372697133792119E-2</v>
      </c>
      <c r="E249">
        <v>-8.971591494996918E-2</v>
      </c>
      <c r="F249">
        <v>-7.1123309148505898E-2</v>
      </c>
      <c r="G249">
        <v>-7.6668234209241223E-2</v>
      </c>
      <c r="H249">
        <v>-0.42681917378848849</v>
      </c>
      <c r="I249">
        <v>-0.1389143510006608</v>
      </c>
      <c r="J249">
        <v>-2.723857596563705E-2</v>
      </c>
      <c r="K249">
        <v>-5.4148472127832262E-2</v>
      </c>
      <c r="L249">
        <v>-4.336622435809042E-2</v>
      </c>
      <c r="M249">
        <v>-6.1695866853863052E-2</v>
      </c>
      <c r="N249">
        <v>-0.24097646093165909</v>
      </c>
      <c r="O249">
        <v>-1.7844647796480911E-2</v>
      </c>
      <c r="P249">
        <v>-0.1835644905180365</v>
      </c>
      <c r="Q249">
        <v>-4.1046305347721503E-2</v>
      </c>
      <c r="R249">
        <v>-7.6218426719357616E-3</v>
      </c>
      <c r="S249">
        <v>-0.101321142713649</v>
      </c>
      <c r="T249">
        <v>-0.18497144247990899</v>
      </c>
      <c r="U249">
        <v>-0.27693560620094571</v>
      </c>
      <c r="V249">
        <v>-0.66380863568797499</v>
      </c>
      <c r="W249">
        <v>-3.8363740909227478E-2</v>
      </c>
      <c r="X249">
        <v>-0.1001860820629442</v>
      </c>
      <c r="Y249">
        <v>-9.0178439982598099E-2</v>
      </c>
      <c r="Z249">
        <v>-9.1724332308240272E-2</v>
      </c>
      <c r="AA249">
        <v>-0.16642687339087561</v>
      </c>
      <c r="AB249">
        <v>-0.18651485262212619</v>
      </c>
      <c r="AC249">
        <v>-7.0277275673309963E-2</v>
      </c>
      <c r="AD249">
        <v>-0.13291851545534339</v>
      </c>
      <c r="AE249">
        <v>-8.9421057336766557E-2</v>
      </c>
      <c r="AF249">
        <v>-0.18350285043615949</v>
      </c>
      <c r="AG249">
        <v>-9.9238500784387382E-2</v>
      </c>
      <c r="AH249" t="s">
        <v>90</v>
      </c>
      <c r="AI249" s="1">
        <v>45108</v>
      </c>
      <c r="AJ249" t="s">
        <v>39</v>
      </c>
      <c r="AK249">
        <v>26</v>
      </c>
    </row>
    <row r="250" spans="1:37" x14ac:dyDescent="0.25">
      <c r="A250">
        <v>45132</v>
      </c>
      <c r="B250">
        <v>-0.32669207652279753</v>
      </c>
      <c r="C250">
        <v>-0.48191541199292298</v>
      </c>
      <c r="D250">
        <v>0</v>
      </c>
      <c r="E250">
        <v>-0.38784143877427768</v>
      </c>
      <c r="F250">
        <v>-0.60941189511883143</v>
      </c>
      <c r="G250">
        <v>-0.46707477827330851</v>
      </c>
      <c r="H250">
        <v>-0.23613579812317631</v>
      </c>
      <c r="I250">
        <v>-0.40936630864284762</v>
      </c>
      <c r="J250">
        <v>-9.6882579990929543E-2</v>
      </c>
      <c r="K250">
        <v>-0.37224821456568458</v>
      </c>
      <c r="L250">
        <v>-0.14992348634923239</v>
      </c>
      <c r="M250">
        <v>-0.57824424082753378</v>
      </c>
      <c r="N250">
        <v>-0.27403317167806512</v>
      </c>
      <c r="O250">
        <v>-0.13484279967975901</v>
      </c>
      <c r="P250">
        <v>-0.45691759365048362</v>
      </c>
      <c r="Q250">
        <v>-5.4187919684966238E-2</v>
      </c>
      <c r="R250">
        <v>-1.248182219038013E-2</v>
      </c>
      <c r="S250">
        <v>-3.3708932679809352E-2</v>
      </c>
      <c r="T250">
        <v>-0.31101811325545298</v>
      </c>
      <c r="U250">
        <v>-0.1205296084930914</v>
      </c>
      <c r="V250">
        <v>-0.52758968932198436</v>
      </c>
      <c r="W250">
        <v>-0.43377586941653767</v>
      </c>
      <c r="X250">
        <v>-0.53757599340603868</v>
      </c>
      <c r="Y250">
        <v>-5.5312717840226559E-2</v>
      </c>
      <c r="Z250">
        <v>-0.4255701571487186</v>
      </c>
      <c r="AA250">
        <v>-0.30275524120637798</v>
      </c>
      <c r="AB250">
        <v>-0.243287703584114</v>
      </c>
      <c r="AC250">
        <v>-0.1873172868543117</v>
      </c>
      <c r="AD250">
        <v>-0.2133222405870607</v>
      </c>
      <c r="AE250">
        <v>-0.141540015464968</v>
      </c>
      <c r="AF250">
        <v>-0.40997202104636399</v>
      </c>
      <c r="AG250">
        <v>-0.38217607111870933</v>
      </c>
      <c r="AH250" t="s">
        <v>90</v>
      </c>
      <c r="AI250" s="1">
        <v>45108</v>
      </c>
      <c r="AJ250" t="s">
        <v>40</v>
      </c>
      <c r="AK250">
        <v>25</v>
      </c>
    </row>
    <row r="251" spans="1:37" x14ac:dyDescent="0.25">
      <c r="A251">
        <v>45131</v>
      </c>
      <c r="B251">
        <v>-9.9029764537119785E-2</v>
      </c>
      <c r="C251">
        <v>0</v>
      </c>
      <c r="D251">
        <v>-0.14482483992638381</v>
      </c>
      <c r="E251">
        <v>-1.524440538514843E-2</v>
      </c>
      <c r="F251">
        <v>-2.46048172035278E-2</v>
      </c>
      <c r="G251">
        <v>-0.22237954627003231</v>
      </c>
      <c r="H251">
        <v>-4.2176215701081633E-3</v>
      </c>
      <c r="I251">
        <v>-3.002073223409224E-2</v>
      </c>
      <c r="J251">
        <v>-5.924793721665972E-3</v>
      </c>
      <c r="K251">
        <v>-9.3058278453436241E-2</v>
      </c>
      <c r="L251">
        <v>-7.3852622866539028E-2</v>
      </c>
      <c r="M251">
        <v>-0.15650163602643019</v>
      </c>
      <c r="N251">
        <v>-1.8854349166793662E-2</v>
      </c>
      <c r="O251">
        <v>-1.09531765189605E-2</v>
      </c>
      <c r="P251">
        <v>-9.4032880740642283E-2</v>
      </c>
      <c r="Q251">
        <v>-1.8481475263111571E-2</v>
      </c>
      <c r="R251">
        <v>-0.1631813405226693</v>
      </c>
      <c r="S251">
        <v>-0.29249782410751213</v>
      </c>
      <c r="T251">
        <v>-5.1193685276896182E-2</v>
      </c>
      <c r="U251">
        <v>-0.1218755535006593</v>
      </c>
      <c r="V251">
        <v>-9.227831311050804E-4</v>
      </c>
      <c r="W251">
        <v>-3.9905594029110043E-3</v>
      </c>
      <c r="X251">
        <v>-8.3285440632666574E-2</v>
      </c>
      <c r="Y251">
        <v>-1.203586361199569</v>
      </c>
      <c r="Z251">
        <v>-0.10760421875415579</v>
      </c>
      <c r="AA251">
        <v>-4.076400068874296E-2</v>
      </c>
      <c r="AB251">
        <v>-1.942052579416758E-2</v>
      </c>
      <c r="AC251">
        <v>-0.42422702936268508</v>
      </c>
      <c r="AD251">
        <v>-4.3702422151983861E-2</v>
      </c>
      <c r="AE251">
        <v>-0.1058215812063918</v>
      </c>
      <c r="AF251">
        <v>-9.7634148518353767E-2</v>
      </c>
      <c r="AG251">
        <v>-2.964515457479102E-2</v>
      </c>
      <c r="AH251" t="s">
        <v>90</v>
      </c>
      <c r="AI251" s="1">
        <v>45108</v>
      </c>
      <c r="AJ251" t="s">
        <v>41</v>
      </c>
      <c r="AK251">
        <v>24</v>
      </c>
    </row>
    <row r="252" spans="1:37" x14ac:dyDescent="0.25">
      <c r="A252">
        <v>45128</v>
      </c>
      <c r="B252">
        <v>-6.3803587502765796E-2</v>
      </c>
      <c r="C252">
        <v>0</v>
      </c>
      <c r="D252">
        <v>-1.2804377919691391E-3</v>
      </c>
      <c r="E252">
        <v>-9.570566675700453E-3</v>
      </c>
      <c r="F252">
        <v>-3.3176612264051251E-3</v>
      </c>
      <c r="G252">
        <v>-0.14542768519172469</v>
      </c>
      <c r="H252">
        <v>-5.4848674495824583E-2</v>
      </c>
      <c r="I252">
        <v>-3.7074846465177919E-2</v>
      </c>
      <c r="J252">
        <v>-9.4065409206559158E-3</v>
      </c>
      <c r="K252">
        <v>-2.906274944168007E-2</v>
      </c>
      <c r="L252">
        <v>0</v>
      </c>
      <c r="M252">
        <v>-0.1382228255974926</v>
      </c>
      <c r="N252">
        <v>-4.2610758704381663E-2</v>
      </c>
      <c r="O252">
        <v>-9.2204335697439646E-2</v>
      </c>
      <c r="P252">
        <v>-0.1418601910883239</v>
      </c>
      <c r="Q252">
        <v>-7.3761534241576551E-3</v>
      </c>
      <c r="R252">
        <v>-3.0772014654144448</v>
      </c>
      <c r="S252">
        <v>0</v>
      </c>
      <c r="T252">
        <v>-5.5545866455631032E-2</v>
      </c>
      <c r="U252">
        <v>0</v>
      </c>
      <c r="V252">
        <v>-0.15661090403476641</v>
      </c>
      <c r="W252">
        <v>-8.4617211661954336E-2</v>
      </c>
      <c r="X252">
        <v>-1.1130295595565869E-2</v>
      </c>
      <c r="Y252">
        <v>-0.35634799163903319</v>
      </c>
      <c r="Z252">
        <v>-6.8243439563861183E-2</v>
      </c>
      <c r="AA252">
        <v>-5.1276993968258862E-2</v>
      </c>
      <c r="AB252">
        <v>-4.7354828839964273E-2</v>
      </c>
      <c r="AC252">
        <v>-0.1093319300217587</v>
      </c>
      <c r="AD252">
        <v>0</v>
      </c>
      <c r="AE252">
        <v>-1.3580258564225589E-2</v>
      </c>
      <c r="AF252">
        <v>-0.1219488659587144</v>
      </c>
      <c r="AG252">
        <v>-6.6719048266594333E-2</v>
      </c>
      <c r="AH252" t="s">
        <v>91</v>
      </c>
      <c r="AI252" s="1">
        <v>45108</v>
      </c>
      <c r="AJ252" t="s">
        <v>43</v>
      </c>
      <c r="AK252">
        <v>21</v>
      </c>
    </row>
    <row r="253" spans="1:37" x14ac:dyDescent="0.25">
      <c r="A253">
        <v>45127</v>
      </c>
      <c r="B253">
        <v>-5.2041590776286652E-2</v>
      </c>
      <c r="C253">
        <v>-9.6220333554693505E-2</v>
      </c>
      <c r="D253">
        <v>-4.7585583517281073E-2</v>
      </c>
      <c r="E253">
        <v>-1.430814771551667E-3</v>
      </c>
      <c r="F253">
        <v>-6.2039279907182519E-2</v>
      </c>
      <c r="G253">
        <v>-3.6044036107130188E-2</v>
      </c>
      <c r="H253">
        <v>-0.22199605123653901</v>
      </c>
      <c r="I253">
        <v>-5.6870623160539683E-3</v>
      </c>
      <c r="J253">
        <v>-1.1735048945546479E-2</v>
      </c>
      <c r="K253">
        <v>-2.0654989659670109E-2</v>
      </c>
      <c r="L253">
        <v>0</v>
      </c>
      <c r="M253">
        <v>-1.803399073130512E-2</v>
      </c>
      <c r="N253">
        <v>-2.6639695585231622E-2</v>
      </c>
      <c r="O253">
        <v>-4.1230737684255218E-2</v>
      </c>
      <c r="P253">
        <v>-3.3346486266964813E-2</v>
      </c>
      <c r="Q253">
        <v>-6.2229420822706029E-2</v>
      </c>
      <c r="R253">
        <v>-1.3138826008709329E-2</v>
      </c>
      <c r="S253">
        <v>0</v>
      </c>
      <c r="T253">
        <v>-9.4139139501879257E-2</v>
      </c>
      <c r="U253">
        <v>-4.859941153321546E-2</v>
      </c>
      <c r="V253">
        <v>-0.47398409269037473</v>
      </c>
      <c r="W253">
        <v>-2.4200727184919009E-2</v>
      </c>
      <c r="X253">
        <v>-1.565581758683765E-2</v>
      </c>
      <c r="Y253">
        <v>0</v>
      </c>
      <c r="Z253">
        <v>-1.295433404525592E-2</v>
      </c>
      <c r="AA253">
        <v>-2.3580944039185099E-2</v>
      </c>
      <c r="AB253">
        <v>-0.15589013496567969</v>
      </c>
      <c r="AC253">
        <v>-7.131110102874311E-3</v>
      </c>
      <c r="AD253">
        <v>-3.3154171664403563E-2</v>
      </c>
      <c r="AE253">
        <v>-6.1889635393477173E-2</v>
      </c>
      <c r="AF253">
        <v>-4.7684224668218138E-2</v>
      </c>
      <c r="AG253">
        <v>-4.3028535316378368E-2</v>
      </c>
      <c r="AH253" t="s">
        <v>91</v>
      </c>
      <c r="AI253" s="1">
        <v>45108</v>
      </c>
      <c r="AJ253" t="s">
        <v>38</v>
      </c>
      <c r="AK253">
        <v>20</v>
      </c>
    </row>
    <row r="254" spans="1:37" x14ac:dyDescent="0.25">
      <c r="A254">
        <v>45126</v>
      </c>
      <c r="B254">
        <v>-0.61363507701106901</v>
      </c>
      <c r="C254">
        <v>-0.23517984310512899</v>
      </c>
      <c r="D254">
        <v>-0.24705525349536411</v>
      </c>
      <c r="E254">
        <v>-1.3372396881466739</v>
      </c>
      <c r="F254">
        <v>-0.41221019779755691</v>
      </c>
      <c r="G254">
        <v>-0.59409155224059584</v>
      </c>
      <c r="H254">
        <v>-0.17558972341528109</v>
      </c>
      <c r="I254">
        <v>-0.99764941595016332</v>
      </c>
      <c r="J254">
        <v>-1.280527191249341</v>
      </c>
      <c r="K254">
        <v>-0.25577460831793247</v>
      </c>
      <c r="L254">
        <v>-0.21933833792801061</v>
      </c>
      <c r="M254">
        <v>-0.39737980306663379</v>
      </c>
      <c r="N254">
        <v>-0.5148459843784815</v>
      </c>
      <c r="O254">
        <v>-0.2865721145331957</v>
      </c>
      <c r="P254">
        <v>-0.69338057675025699</v>
      </c>
      <c r="Q254">
        <v>-0.23499204719029701</v>
      </c>
      <c r="R254">
        <v>-0.1872675117057826</v>
      </c>
      <c r="S254">
        <v>-0.1814039907225698</v>
      </c>
      <c r="T254">
        <v>-0.1330244510224235</v>
      </c>
      <c r="U254">
        <v>-0.80725070980807134</v>
      </c>
      <c r="V254">
        <v>-0.2388330925583268</v>
      </c>
      <c r="W254">
        <v>-0.80733954708349343</v>
      </c>
      <c r="X254">
        <v>-0.68948897116490537</v>
      </c>
      <c r="Y254">
        <v>-0.12467005947023869</v>
      </c>
      <c r="Z254">
        <v>-0.82263613663073187</v>
      </c>
      <c r="AA254">
        <v>-0.75866236864252978</v>
      </c>
      <c r="AB254">
        <v>-0.23206068621330991</v>
      </c>
      <c r="AC254">
        <v>-0.37679651087679228</v>
      </c>
      <c r="AD254">
        <v>-0.23034925489298841</v>
      </c>
      <c r="AE254">
        <v>-0.48823725854576078</v>
      </c>
      <c r="AF254">
        <v>-0.64084911939809075</v>
      </c>
      <c r="AG254">
        <v>-0.66869752200693044</v>
      </c>
      <c r="AH254" t="s">
        <v>91</v>
      </c>
      <c r="AI254" s="1">
        <v>45108</v>
      </c>
      <c r="AJ254" t="s">
        <v>39</v>
      </c>
      <c r="AK254">
        <v>19</v>
      </c>
    </row>
    <row r="255" spans="1:37" x14ac:dyDescent="0.25">
      <c r="A255">
        <v>45125</v>
      </c>
      <c r="B255">
        <v>-0.17599494368315899</v>
      </c>
      <c r="C255">
        <v>-0.1022834428085805</v>
      </c>
      <c r="D255">
        <v>-1.031930847443013E-2</v>
      </c>
      <c r="E255">
        <v>-0.15461406255617949</v>
      </c>
      <c r="F255">
        <v>-8.283077024282505E-2</v>
      </c>
      <c r="G255">
        <v>-0.20784994888597871</v>
      </c>
      <c r="H255">
        <v>-0.172513697639433</v>
      </c>
      <c r="I255">
        <v>-5.7739783770413049E-2</v>
      </c>
      <c r="J255">
        <v>-0.37819270273621691</v>
      </c>
      <c r="K255">
        <v>-0.21683522724989049</v>
      </c>
      <c r="L255">
        <v>-0.28774510148688731</v>
      </c>
      <c r="M255">
        <v>-0.2041235303129382</v>
      </c>
      <c r="N255">
        <v>-0.32029709487522368</v>
      </c>
      <c r="O255">
        <v>-0.1103951013660814</v>
      </c>
      <c r="P255">
        <v>-0.20476086783382999</v>
      </c>
      <c r="Q255">
        <v>-8.6800946332984078E-3</v>
      </c>
      <c r="R255">
        <v>-1.525100831833617E-2</v>
      </c>
      <c r="S255">
        <v>-0.46089557556658312</v>
      </c>
      <c r="T255">
        <v>-0.12202962674265171</v>
      </c>
      <c r="U255">
        <v>-1.1502359566109699</v>
      </c>
      <c r="V255">
        <v>-0.10181522622535311</v>
      </c>
      <c r="W255">
        <v>-0.35127724559003481</v>
      </c>
      <c r="X255">
        <v>-0.18304193659146231</v>
      </c>
      <c r="Y255">
        <v>-3.7013707310609961E-2</v>
      </c>
      <c r="Z255">
        <v>-0.20352943616478039</v>
      </c>
      <c r="AA255">
        <v>-0.28379645602830361</v>
      </c>
      <c r="AB255">
        <v>-8.6101908816118358E-2</v>
      </c>
      <c r="AC255">
        <v>-0.1176285963052071</v>
      </c>
      <c r="AD255">
        <v>-3.1834091201105912E-2</v>
      </c>
      <c r="AE255">
        <v>-0.12392575022475209</v>
      </c>
      <c r="AF255">
        <v>-0.23167541854667059</v>
      </c>
      <c r="AG255">
        <v>-0.1727157025907336</v>
      </c>
      <c r="AH255" t="s">
        <v>91</v>
      </c>
      <c r="AI255" s="1">
        <v>45108</v>
      </c>
      <c r="AJ255" t="s">
        <v>40</v>
      </c>
      <c r="AK255">
        <v>18</v>
      </c>
    </row>
    <row r="256" spans="1:37" x14ac:dyDescent="0.25">
      <c r="A256">
        <v>45124</v>
      </c>
      <c r="B256">
        <v>-0.12056513612916279</v>
      </c>
      <c r="C256">
        <v>-0.1959763702072912</v>
      </c>
      <c r="D256">
        <v>0</v>
      </c>
      <c r="E256">
        <v>-3.4021627048691133E-2</v>
      </c>
      <c r="F256">
        <v>-0.18130981647612601</v>
      </c>
      <c r="G256">
        <v>-0.1135206510642002</v>
      </c>
      <c r="H256">
        <v>-0.1083441519397902</v>
      </c>
      <c r="I256">
        <v>-0.34235105604522692</v>
      </c>
      <c r="J256">
        <v>-6.9913857527276651E-3</v>
      </c>
      <c r="K256">
        <v>-0.105003993804777</v>
      </c>
      <c r="L256">
        <v>-0.5134304696829769</v>
      </c>
      <c r="M256">
        <v>-1.9297005542268909E-2</v>
      </c>
      <c r="N256">
        <v>-8.3702627593384413E-2</v>
      </c>
      <c r="O256">
        <v>-4.8922680865979224E-3</v>
      </c>
      <c r="P256">
        <v>-0.42775339569375159</v>
      </c>
      <c r="Q256">
        <v>-9.121506304204946E-2</v>
      </c>
      <c r="R256">
        <v>-0.33775551577703139</v>
      </c>
      <c r="S256">
        <v>-0.103046608353206</v>
      </c>
      <c r="T256">
        <v>-0.18210146694221591</v>
      </c>
      <c r="U256">
        <v>-0.32042232369258949</v>
      </c>
      <c r="V256">
        <v>-8.5876031108292727E-2</v>
      </c>
      <c r="W256">
        <v>-4.3965347581864551E-2</v>
      </c>
      <c r="X256">
        <v>-0.14856637330135919</v>
      </c>
      <c r="Y256">
        <v>-9.8540776417359754E-2</v>
      </c>
      <c r="Z256">
        <v>-9.4813841707547877E-2</v>
      </c>
      <c r="AA256">
        <v>-0.1639725691017033</v>
      </c>
      <c r="AB256">
        <v>-0.12998968713278219</v>
      </c>
      <c r="AC256">
        <v>-0.1070790854746293</v>
      </c>
      <c r="AD256">
        <v>-0.26261670720505931</v>
      </c>
      <c r="AE256">
        <v>-0.14976604012732289</v>
      </c>
      <c r="AF256">
        <v>-0.116372856044219</v>
      </c>
      <c r="AG256">
        <v>-6.1898515236045087E-2</v>
      </c>
      <c r="AH256" t="s">
        <v>91</v>
      </c>
      <c r="AI256" s="1">
        <v>45108</v>
      </c>
      <c r="AJ256" t="s">
        <v>41</v>
      </c>
      <c r="AK256">
        <v>17</v>
      </c>
    </row>
    <row r="257" spans="1:37" x14ac:dyDescent="0.25">
      <c r="A257">
        <v>45121</v>
      </c>
      <c r="B257">
        <v>-6.0880336806849532E-2</v>
      </c>
      <c r="C257">
        <v>-1.180634487685807E-2</v>
      </c>
      <c r="D257">
        <v>0</v>
      </c>
      <c r="E257">
        <v>-4.1162404006456953E-2</v>
      </c>
      <c r="F257">
        <v>-3.2605277874961217E-2</v>
      </c>
      <c r="G257">
        <v>-3.852578156917559E-3</v>
      </c>
      <c r="H257">
        <v>0</v>
      </c>
      <c r="I257">
        <v>-2.076464881729943E-2</v>
      </c>
      <c r="J257">
        <v>-6.36727591754397E-2</v>
      </c>
      <c r="K257">
        <v>-0.121452238804825</v>
      </c>
      <c r="L257">
        <v>-1.112540762455881E-2</v>
      </c>
      <c r="M257">
        <v>-0.1100898226719992</v>
      </c>
      <c r="N257">
        <v>-5.1560235039061528E-2</v>
      </c>
      <c r="O257">
        <v>-2.4341860288432569E-2</v>
      </c>
      <c r="P257">
        <v>-8.0741337240043658E-3</v>
      </c>
      <c r="Q257">
        <v>-0.25941482893254919</v>
      </c>
      <c r="R257">
        <v>-1.0992017156373501E-2</v>
      </c>
      <c r="S257">
        <v>-1.545370298013015E-2</v>
      </c>
      <c r="T257">
        <v>-1.3329391109642791E-2</v>
      </c>
      <c r="U257">
        <v>0</v>
      </c>
      <c r="V257">
        <v>-0.27684937860510772</v>
      </c>
      <c r="W257">
        <v>-0.35834276254118652</v>
      </c>
      <c r="X257">
        <v>-8.3442014467331932E-2</v>
      </c>
      <c r="Y257">
        <v>-0.27666220564845467</v>
      </c>
      <c r="Z257">
        <v>-4.854541206198465E-2</v>
      </c>
      <c r="AA257">
        <v>-3.5654234508744352E-2</v>
      </c>
      <c r="AB257">
        <v>-9.1612855095063186E-2</v>
      </c>
      <c r="AC257">
        <v>-9.5370123220851921E-2</v>
      </c>
      <c r="AD257">
        <v>-1.8273660132947841E-2</v>
      </c>
      <c r="AE257">
        <v>-4.4857255386720793E-2</v>
      </c>
      <c r="AF257">
        <v>-6.2209563547499382E-2</v>
      </c>
      <c r="AG257">
        <v>-8.356769519126056E-2</v>
      </c>
      <c r="AH257" t="s">
        <v>92</v>
      </c>
      <c r="AI257" s="1">
        <v>45108</v>
      </c>
      <c r="AJ257" t="s">
        <v>43</v>
      </c>
      <c r="AK257">
        <v>14</v>
      </c>
    </row>
    <row r="258" spans="1:37" x14ac:dyDescent="0.25">
      <c r="A258">
        <v>45120</v>
      </c>
      <c r="B258">
        <v>-3.1609792308774518E-2</v>
      </c>
      <c r="C258">
        <v>-4.3554945742149402E-2</v>
      </c>
      <c r="D258">
        <v>-1.877777607351545E-2</v>
      </c>
      <c r="E258">
        <v>-1.407980602033965E-2</v>
      </c>
      <c r="F258">
        <v>-5.2049631031147237E-2</v>
      </c>
      <c r="G258">
        <v>-5.2526971711663657E-2</v>
      </c>
      <c r="H258">
        <v>-2.0429511176918449E-3</v>
      </c>
      <c r="I258">
        <v>-1.560630768588322E-3</v>
      </c>
      <c r="J258">
        <v>-1.441048914944814E-2</v>
      </c>
      <c r="K258">
        <v>-8.5858097654358187E-3</v>
      </c>
      <c r="L258">
        <v>-1.7744138042884761E-2</v>
      </c>
      <c r="M258">
        <v>-2.0401767388846671E-2</v>
      </c>
      <c r="N258">
        <v>-4.1002930351712222E-2</v>
      </c>
      <c r="O258">
        <v>-8.0772383889379917E-3</v>
      </c>
      <c r="P258">
        <v>-1.6550589883557419E-3</v>
      </c>
      <c r="Q258">
        <v>-3.4552884169668847E-2</v>
      </c>
      <c r="R258">
        <v>-9.1302627094296401E-2</v>
      </c>
      <c r="S258">
        <v>-3.8721255965283578E-2</v>
      </c>
      <c r="T258">
        <v>-6.8123436937200993E-2</v>
      </c>
      <c r="U258">
        <v>-3.0752261099554978E-2</v>
      </c>
      <c r="V258">
        <v>-2.8593590911453391E-2</v>
      </c>
      <c r="W258">
        <v>-0.1200577264688326</v>
      </c>
      <c r="X258">
        <v>-3.6269798741293081E-2</v>
      </c>
      <c r="Y258">
        <v>-2.803723712956431E-2</v>
      </c>
      <c r="Z258">
        <v>-3.8426264766166583E-2</v>
      </c>
      <c r="AA258">
        <v>-1.6586842163770391E-2</v>
      </c>
      <c r="AB258">
        <v>-3.3928314743989517E-2</v>
      </c>
      <c r="AC258">
        <v>-2.9353926773708749E-2</v>
      </c>
      <c r="AD258">
        <v>-2.2234889092447939E-2</v>
      </c>
      <c r="AE258">
        <v>-2.1214960139684338E-2</v>
      </c>
      <c r="AF258">
        <v>-4.4595973654732217E-2</v>
      </c>
      <c r="AG258">
        <v>-1.624714117479073E-2</v>
      </c>
      <c r="AH258" t="s">
        <v>92</v>
      </c>
      <c r="AI258" s="1">
        <v>45108</v>
      </c>
      <c r="AJ258" t="s">
        <v>38</v>
      </c>
      <c r="AK258">
        <v>13</v>
      </c>
    </row>
    <row r="259" spans="1:37" x14ac:dyDescent="0.25">
      <c r="A259">
        <v>45119</v>
      </c>
      <c r="B259">
        <v>-0.11219808531723791</v>
      </c>
      <c r="C259">
        <v>-0.1371704767818438</v>
      </c>
      <c r="D259">
        <v>-5.8496400830013083E-2</v>
      </c>
      <c r="E259">
        <v>-0.12158336900209051</v>
      </c>
      <c r="F259">
        <v>-3.401419761228959E-2</v>
      </c>
      <c r="G259">
        <v>-0.1380525980771681</v>
      </c>
      <c r="H259">
        <v>-7.4218441808887481E-2</v>
      </c>
      <c r="I259">
        <v>-0.21217509627662309</v>
      </c>
      <c r="J259">
        <v>-2.5650775449735191E-2</v>
      </c>
      <c r="K259">
        <v>-0.19521172482809579</v>
      </c>
      <c r="L259">
        <v>-0.1225879287030384</v>
      </c>
      <c r="M259">
        <v>-7.4763163261469284E-2</v>
      </c>
      <c r="N259">
        <v>-8.0987757888901765E-2</v>
      </c>
      <c r="O259">
        <v>-9.1019128666509796E-2</v>
      </c>
      <c r="P259">
        <v>-9.4229923204838556E-2</v>
      </c>
      <c r="Q259">
        <v>-0.17587725135101501</v>
      </c>
      <c r="R259">
        <v>-0.1844117638658119</v>
      </c>
      <c r="S259">
        <v>-4.5638032764555587E-2</v>
      </c>
      <c r="T259">
        <v>-5.9184690924275918E-2</v>
      </c>
      <c r="U259">
        <v>-1.3403554592215979E-2</v>
      </c>
      <c r="V259">
        <v>-0.11778156404672881</v>
      </c>
      <c r="W259">
        <v>-5.8578260863866E-2</v>
      </c>
      <c r="X259">
        <v>-0.1125612537708813</v>
      </c>
      <c r="Y259">
        <v>-0.16634151800911159</v>
      </c>
      <c r="Z259">
        <v>-0.1237092001483607</v>
      </c>
      <c r="AA259">
        <v>-9.6668892223264538E-2</v>
      </c>
      <c r="AB259">
        <v>-0.1026585035183334</v>
      </c>
      <c r="AC259">
        <v>-0.117092988486489</v>
      </c>
      <c r="AD259">
        <v>-0.15561718571805941</v>
      </c>
      <c r="AE259">
        <v>-0.1101390445862567</v>
      </c>
      <c r="AF259">
        <v>-0.1067141903123907</v>
      </c>
      <c r="AG259">
        <v>-0.10838976540527639</v>
      </c>
      <c r="AH259" t="s">
        <v>92</v>
      </c>
      <c r="AI259" s="1">
        <v>45108</v>
      </c>
      <c r="AJ259" t="s">
        <v>39</v>
      </c>
      <c r="AK259">
        <v>12</v>
      </c>
    </row>
    <row r="260" spans="1:37" x14ac:dyDescent="0.25">
      <c r="A260">
        <v>45118</v>
      </c>
      <c r="B260">
        <v>-0.32008998775362202</v>
      </c>
      <c r="C260">
        <v>-0.1056992377810351</v>
      </c>
      <c r="D260">
        <v>-0.1702511040470448</v>
      </c>
      <c r="E260">
        <v>-0.51712102447376129</v>
      </c>
      <c r="F260">
        <v>-0.109576641680962</v>
      </c>
      <c r="G260">
        <v>-0.13853986318526579</v>
      </c>
      <c r="H260">
        <v>-0.1215909843330929</v>
      </c>
      <c r="I260">
        <v>-0.15249235195253141</v>
      </c>
      <c r="J260">
        <v>-0.43965182388076951</v>
      </c>
      <c r="K260">
        <v>-7.9677828587500013E-2</v>
      </c>
      <c r="L260">
        <v>-3.942864817713506E-2</v>
      </c>
      <c r="M260">
        <v>-4.235141371642178E-2</v>
      </c>
      <c r="N260">
        <v>-0.15924999902775289</v>
      </c>
      <c r="O260">
        <v>-0.19353887318059909</v>
      </c>
      <c r="P260">
        <v>-0.34419534329996992</v>
      </c>
      <c r="Q260">
        <v>-8.7766059666625804E-2</v>
      </c>
      <c r="R260">
        <v>-2.1746209909832871E-2</v>
      </c>
      <c r="S260">
        <v>-0.87597184867006805</v>
      </c>
      <c r="T260">
        <v>-0.1113092259252117</v>
      </c>
      <c r="U260">
        <v>-0.28653685847845572</v>
      </c>
      <c r="V260">
        <v>-0.47444011361229932</v>
      </c>
      <c r="W260">
        <v>-0.90515943065987559</v>
      </c>
      <c r="X260">
        <v>-0.34644935851743969</v>
      </c>
      <c r="Y260">
        <v>-1.4097841659064889E-2</v>
      </c>
      <c r="Z260">
        <v>-0.52994263038187617</v>
      </c>
      <c r="AA260">
        <v>-0.2444015522242558</v>
      </c>
      <c r="AB260">
        <v>-0.17072542135203769</v>
      </c>
      <c r="AC260">
        <v>-4.9139488415212901E-2</v>
      </c>
      <c r="AD260">
        <v>-0.11171357730118429</v>
      </c>
      <c r="AE260">
        <v>-0.22550614920620851</v>
      </c>
      <c r="AF260">
        <v>-0.36455016795582013</v>
      </c>
      <c r="AG260">
        <v>-0.25403478749931802</v>
      </c>
      <c r="AH260" t="s">
        <v>92</v>
      </c>
      <c r="AI260" s="1">
        <v>45108</v>
      </c>
      <c r="AJ260" t="s">
        <v>40</v>
      </c>
      <c r="AK260">
        <v>11</v>
      </c>
    </row>
    <row r="261" spans="1:37" x14ac:dyDescent="0.25">
      <c r="A261">
        <v>45117</v>
      </c>
      <c r="B261">
        <v>-4.5485762093674061E-2</v>
      </c>
      <c r="C261">
        <v>-3.9561975071450472E-4</v>
      </c>
      <c r="D261">
        <v>-8.5988475735719189E-3</v>
      </c>
      <c r="E261">
        <v>-4.8302464992594739E-2</v>
      </c>
      <c r="F261">
        <v>-2.1967520692353519E-2</v>
      </c>
      <c r="G261">
        <v>-4.9133528915832753E-2</v>
      </c>
      <c r="H261">
        <v>-3.10924191388634E-2</v>
      </c>
      <c r="I261">
        <v>-5.8853393797672758E-2</v>
      </c>
      <c r="J261">
        <v>-8.9482930377518116E-2</v>
      </c>
      <c r="K261">
        <v>-1.7744369287583839E-3</v>
      </c>
      <c r="L261">
        <v>-3.0608098765466099E-3</v>
      </c>
      <c r="M261">
        <v>-7.7311835691875634E-3</v>
      </c>
      <c r="N261">
        <v>-1.4915983694651649E-2</v>
      </c>
      <c r="O261">
        <v>-0.31196661111136909</v>
      </c>
      <c r="P261">
        <v>-0.106283499877537</v>
      </c>
      <c r="Q261">
        <v>-1.534834077134507E-2</v>
      </c>
      <c r="R261">
        <v>-2.4516787567418711E-2</v>
      </c>
      <c r="S261">
        <v>0</v>
      </c>
      <c r="T261">
        <v>-7.2935515213736202E-2</v>
      </c>
      <c r="U261">
        <v>-9.0858408618739537E-3</v>
      </c>
      <c r="V261">
        <v>-6.3334346655590538E-3</v>
      </c>
      <c r="W261">
        <v>-3.8283180344745163E-2</v>
      </c>
      <c r="X261">
        <v>-6.7062685325375723E-2</v>
      </c>
      <c r="Y261">
        <v>-4.2807101588751922E-2</v>
      </c>
      <c r="Z261">
        <v>-4.6209512667827198E-2</v>
      </c>
      <c r="AA261">
        <v>-3.9003019351001367E-2</v>
      </c>
      <c r="AB261">
        <v>-5.7771907783005789E-2</v>
      </c>
      <c r="AC261">
        <v>-1.7144583077010729E-2</v>
      </c>
      <c r="AD261">
        <v>-2.7144708848002332E-2</v>
      </c>
      <c r="AE261">
        <v>-1.7502018023621509E-2</v>
      </c>
      <c r="AF261">
        <v>-7.7359242317399934E-2</v>
      </c>
      <c r="AG261">
        <v>-2.5345768714262699E-2</v>
      </c>
      <c r="AH261" t="s">
        <v>92</v>
      </c>
      <c r="AI261" s="1">
        <v>45108</v>
      </c>
      <c r="AJ261" t="s">
        <v>41</v>
      </c>
      <c r="AK261">
        <v>10</v>
      </c>
    </row>
    <row r="262" spans="1:37" x14ac:dyDescent="0.25">
      <c r="A262">
        <v>45114</v>
      </c>
      <c r="B262">
        <v>-2.302962608284042E-2</v>
      </c>
      <c r="C262">
        <v>-1.677932082394319E-3</v>
      </c>
      <c r="D262">
        <v>-5.7161832251059978E-3</v>
      </c>
      <c r="E262">
        <v>-1.838709716687445E-2</v>
      </c>
      <c r="F262">
        <v>0</v>
      </c>
      <c r="G262">
        <v>-9.7930001077846797E-4</v>
      </c>
      <c r="H262">
        <v>-1.2892918659564769E-4</v>
      </c>
      <c r="I262">
        <v>-4.9813914303417023E-3</v>
      </c>
      <c r="J262">
        <v>-4.1769805288814822E-4</v>
      </c>
      <c r="K262">
        <v>-4.1147898492914628E-2</v>
      </c>
      <c r="L262">
        <v>-1.34097951583881E-2</v>
      </c>
      <c r="M262">
        <v>-5.4426929607734868E-2</v>
      </c>
      <c r="N262">
        <v>-4.8614604806908782E-2</v>
      </c>
      <c r="O262">
        <v>-2.4002308189853001E-2</v>
      </c>
      <c r="P262">
        <v>0</v>
      </c>
      <c r="Q262">
        <v>-4.4361458504054586E-3</v>
      </c>
      <c r="R262">
        <v>-0.55027073979827978</v>
      </c>
      <c r="S262">
        <v>0</v>
      </c>
      <c r="T262">
        <v>-0.15492799933528439</v>
      </c>
      <c r="U262">
        <v>0</v>
      </c>
      <c r="V262">
        <v>-7.0842489984369492E-4</v>
      </c>
      <c r="W262">
        <v>-6.3016237310809187E-2</v>
      </c>
      <c r="X262">
        <v>-2.8262869127426032E-3</v>
      </c>
      <c r="Y262">
        <v>-7.7358957019058334E-3</v>
      </c>
      <c r="Z262">
        <v>-2.6460288367439379E-2</v>
      </c>
      <c r="AA262">
        <v>-1.475270648970657E-2</v>
      </c>
      <c r="AB262">
        <v>-1.9122895161565338E-2</v>
      </c>
      <c r="AC262">
        <v>-2.6595039088984231E-2</v>
      </c>
      <c r="AD262">
        <v>-3.7261765618193943E-2</v>
      </c>
      <c r="AE262">
        <v>-1.3106008495894279E-2</v>
      </c>
      <c r="AF262">
        <v>-2.6052667976312501E-2</v>
      </c>
      <c r="AG262">
        <v>-2.1228824313794151E-2</v>
      </c>
      <c r="AH262" t="s">
        <v>93</v>
      </c>
      <c r="AI262" s="1">
        <v>45108</v>
      </c>
      <c r="AJ262" t="s">
        <v>43</v>
      </c>
      <c r="AK262">
        <v>7</v>
      </c>
    </row>
    <row r="263" spans="1:37" x14ac:dyDescent="0.25">
      <c r="A263">
        <v>45113</v>
      </c>
      <c r="B263">
        <v>-0.60955273625839101</v>
      </c>
      <c r="C263">
        <v>-1.639771826122105E-2</v>
      </c>
      <c r="D263">
        <v>-0.12338057768468259</v>
      </c>
      <c r="E263">
        <v>-0.72349968200910164</v>
      </c>
      <c r="F263">
        <v>-6.1169689440681997E-2</v>
      </c>
      <c r="G263">
        <v>-0.30885406866233389</v>
      </c>
      <c r="H263">
        <v>-0.13292738457543221</v>
      </c>
      <c r="I263">
        <v>-0.64539426161985813</v>
      </c>
      <c r="J263">
        <v>-0.88274649142351458</v>
      </c>
      <c r="K263">
        <v>-0.119304861109177</v>
      </c>
      <c r="L263">
        <v>-1.185146374609614</v>
      </c>
      <c r="M263">
        <v>-0.32509190878976019</v>
      </c>
      <c r="N263">
        <v>-0.27560728569105059</v>
      </c>
      <c r="O263">
        <v>-0.51569892399835926</v>
      </c>
      <c r="P263">
        <v>-0.54944895253237402</v>
      </c>
      <c r="Q263">
        <v>-0.59339823691029536</v>
      </c>
      <c r="R263">
        <v>-1.823502139376906</v>
      </c>
      <c r="S263">
        <v>-0.4801155879801895</v>
      </c>
      <c r="T263">
        <v>-0.16774020406655871</v>
      </c>
      <c r="U263">
        <v>-1.9127181948200431E-2</v>
      </c>
      <c r="V263">
        <v>-0.17620358661484781</v>
      </c>
      <c r="W263">
        <v>-0.20117228333908141</v>
      </c>
      <c r="X263">
        <v>-0.42841998044692692</v>
      </c>
      <c r="Y263">
        <v>-0.88633216776285562</v>
      </c>
      <c r="Z263">
        <v>-0.68546024669383354</v>
      </c>
      <c r="AA263">
        <v>-0.42536563184859549</v>
      </c>
      <c r="AB263">
        <v>-0.29632128689480641</v>
      </c>
      <c r="AC263">
        <v>-0.65189710644968502</v>
      </c>
      <c r="AD263">
        <v>-0.47994105659347391</v>
      </c>
      <c r="AE263">
        <v>-0.34180907319716569</v>
      </c>
      <c r="AF263">
        <v>-0.68203997089326851</v>
      </c>
      <c r="AG263">
        <v>-0.30151465190606103</v>
      </c>
      <c r="AH263" t="s">
        <v>93</v>
      </c>
      <c r="AI263" s="1">
        <v>45108</v>
      </c>
      <c r="AJ263" t="s">
        <v>38</v>
      </c>
      <c r="AK263">
        <v>6</v>
      </c>
    </row>
    <row r="264" spans="1:37" x14ac:dyDescent="0.25">
      <c r="A264">
        <v>45112</v>
      </c>
      <c r="B264">
        <v>-0.28214876626563279</v>
      </c>
      <c r="C264">
        <v>-0.1204333615200895</v>
      </c>
      <c r="D264">
        <v>-1.4595482516665899E-2</v>
      </c>
      <c r="E264">
        <v>-0.5630189459112368</v>
      </c>
      <c r="F264">
        <v>-0.38991063034782059</v>
      </c>
      <c r="G264">
        <v>-0.90114598536502721</v>
      </c>
      <c r="H264">
        <v>-5.6433555550952337E-3</v>
      </c>
      <c r="I264">
        <v>-0.1197099969686508</v>
      </c>
      <c r="J264">
        <v>-0.47647211925179261</v>
      </c>
      <c r="K264">
        <v>-0.26000348294065201</v>
      </c>
      <c r="L264">
        <v>-7.5277259309366074E-2</v>
      </c>
      <c r="M264">
        <v>-0.17002090796252931</v>
      </c>
      <c r="N264">
        <v>-0.13777757333079441</v>
      </c>
      <c r="O264">
        <v>-9.3087931479752209E-2</v>
      </c>
      <c r="P264">
        <v>-0.31002649470211718</v>
      </c>
      <c r="Q264">
        <v>-0.16831489008726561</v>
      </c>
      <c r="R264">
        <v>-0.17403041661434379</v>
      </c>
      <c r="S264">
        <v>-6.2672232559263324E-2</v>
      </c>
      <c r="T264">
        <v>-0.1712028173431118</v>
      </c>
      <c r="U264">
        <v>-9.3850076360716517E-2</v>
      </c>
      <c r="V264">
        <v>-0.30362215047337832</v>
      </c>
      <c r="W264">
        <v>-8.173062447083114E-2</v>
      </c>
      <c r="X264">
        <v>-0.12857068316402559</v>
      </c>
      <c r="Y264">
        <v>0</v>
      </c>
      <c r="Z264">
        <v>-0.44522955913021439</v>
      </c>
      <c r="AA264">
        <v>-0.23051910000660461</v>
      </c>
      <c r="AB264">
        <v>-0.1749275448776241</v>
      </c>
      <c r="AC264">
        <v>-5.4987086188663527E-2</v>
      </c>
      <c r="AD264">
        <v>-0.2414302624841598</v>
      </c>
      <c r="AE264">
        <v>-0.29745461547021379</v>
      </c>
      <c r="AF264">
        <v>-0.32077938297086672</v>
      </c>
      <c r="AG264">
        <v>-0.17819697621313171</v>
      </c>
      <c r="AH264" t="s">
        <v>93</v>
      </c>
      <c r="AI264" s="1">
        <v>45108</v>
      </c>
      <c r="AJ264" t="s">
        <v>39</v>
      </c>
      <c r="AK264">
        <v>5</v>
      </c>
    </row>
    <row r="265" spans="1:37" x14ac:dyDescent="0.25">
      <c r="A265">
        <v>45111</v>
      </c>
      <c r="B265">
        <v>-2.6109116064086751E-2</v>
      </c>
      <c r="C265">
        <v>-5.0788543308584568E-3</v>
      </c>
      <c r="D265">
        <v>0</v>
      </c>
      <c r="E265">
        <v>-4.9760097673559583E-3</v>
      </c>
      <c r="F265">
        <v>-1.3203436956595189E-2</v>
      </c>
      <c r="G265">
        <v>-1.3985776609220109E-3</v>
      </c>
      <c r="H265">
        <v>-3.5475174624054848E-2</v>
      </c>
      <c r="I265">
        <v>-1.7715893096446601E-2</v>
      </c>
      <c r="J265">
        <v>-4.9305751792569326E-3</v>
      </c>
      <c r="K265">
        <v>-8.6201852722626055E-3</v>
      </c>
      <c r="L265">
        <v>-8.7133288996765618E-3</v>
      </c>
      <c r="M265">
        <v>-1.5139039434308121E-2</v>
      </c>
      <c r="N265">
        <v>-3.904151348334006E-3</v>
      </c>
      <c r="O265">
        <v>-0.23968476189188029</v>
      </c>
      <c r="P265">
        <v>-8.0495936693349558E-4</v>
      </c>
      <c r="Q265">
        <v>-2.7447159415036781E-2</v>
      </c>
      <c r="R265">
        <v>0</v>
      </c>
      <c r="S265">
        <v>0</v>
      </c>
      <c r="T265">
        <v>-1.134925457374735E-2</v>
      </c>
      <c r="U265">
        <v>-3.1600848491310429E-3</v>
      </c>
      <c r="V265">
        <v>-1.550554217457617E-3</v>
      </c>
      <c r="W265">
        <v>0</v>
      </c>
      <c r="X265">
        <v>-4.6085912084782278E-2</v>
      </c>
      <c r="Y265">
        <v>-0.1057605600578775</v>
      </c>
      <c r="Z265">
        <v>-1.009292558546223E-2</v>
      </c>
      <c r="AA265">
        <v>-6.0135866668917931E-3</v>
      </c>
      <c r="AB265">
        <v>-4.9550187899574293E-2</v>
      </c>
      <c r="AC265">
        <v>-2.4235736470521421E-2</v>
      </c>
      <c r="AD265">
        <v>-2.864398606994569E-3</v>
      </c>
      <c r="AE265">
        <v>-5.398330505477303E-3</v>
      </c>
      <c r="AF265">
        <v>-4.3061112027802578E-2</v>
      </c>
      <c r="AG265">
        <v>-2.863876275514856E-2</v>
      </c>
      <c r="AH265" t="s">
        <v>93</v>
      </c>
      <c r="AI265" s="1">
        <v>45108</v>
      </c>
      <c r="AJ265" t="s">
        <v>40</v>
      </c>
      <c r="AK265">
        <v>4</v>
      </c>
    </row>
    <row r="266" spans="1:37" x14ac:dyDescent="0.25">
      <c r="A266">
        <v>45110</v>
      </c>
      <c r="B266">
        <v>-0.38125505806027937</v>
      </c>
      <c r="C266">
        <v>-2.7942204840510111E-2</v>
      </c>
      <c r="D266">
        <v>-1.9972767076921409E-2</v>
      </c>
      <c r="E266">
        <v>-0.75468992609772179</v>
      </c>
      <c r="F266">
        <v>-7.5286717766364392E-2</v>
      </c>
      <c r="G266">
        <v>-5.4400619674172222E-2</v>
      </c>
      <c r="H266">
        <v>-0.13571752870345891</v>
      </c>
      <c r="I266">
        <v>-2.7656895068486728E-3</v>
      </c>
      <c r="J266">
        <v>-5.8386150165776109E-3</v>
      </c>
      <c r="K266">
        <v>-1.8389214911093759E-3</v>
      </c>
      <c r="L266">
        <v>-9.8394393495610227E-3</v>
      </c>
      <c r="M266">
        <v>-0.14377969208033409</v>
      </c>
      <c r="N266">
        <v>-0.1406589781221172</v>
      </c>
      <c r="O266">
        <v>-6.0584545107899991E-2</v>
      </c>
      <c r="P266">
        <v>-1.4068343735804069E-2</v>
      </c>
      <c r="Q266">
        <v>-7.9663938303664431E-2</v>
      </c>
      <c r="R266">
        <v>-4.2928965026090889E-3</v>
      </c>
      <c r="S266">
        <v>-2.276595370897774E-2</v>
      </c>
      <c r="T266">
        <v>-4.6774309608950008E-2</v>
      </c>
      <c r="U266">
        <v>0</v>
      </c>
      <c r="V266">
        <v>-2.0150295398362109E-2</v>
      </c>
      <c r="W266">
        <v>-2.9518852669478939E-2</v>
      </c>
      <c r="X266">
        <v>-4.1545709755069389E-2</v>
      </c>
      <c r="Y266">
        <v>-0.2296513419473877</v>
      </c>
      <c r="Z266">
        <v>-0.71311846904413156</v>
      </c>
      <c r="AA266">
        <v>-3.7429153982174147E-2</v>
      </c>
      <c r="AB266">
        <v>-8.3475839140636637E-2</v>
      </c>
      <c r="AC266">
        <v>-0.10522618542433521</v>
      </c>
      <c r="AD266">
        <v>-4.8514065712774827E-2</v>
      </c>
      <c r="AE266">
        <v>-9.7376194140717312E-2</v>
      </c>
      <c r="AF266">
        <v>-0.62904798245836624</v>
      </c>
      <c r="AG266">
        <v>-1.9730410184522221E-2</v>
      </c>
      <c r="AH266" t="s">
        <v>93</v>
      </c>
      <c r="AI266" s="1">
        <v>45108</v>
      </c>
      <c r="AJ266" t="s">
        <v>41</v>
      </c>
      <c r="AK266">
        <v>3</v>
      </c>
    </row>
    <row r="267" spans="1:37" x14ac:dyDescent="0.25">
      <c r="A267">
        <v>45107</v>
      </c>
      <c r="B267">
        <v>-0.20978439235366739</v>
      </c>
      <c r="C267">
        <v>-1.387507860588252E-2</v>
      </c>
      <c r="D267">
        <v>-0.1055933138310179</v>
      </c>
      <c r="E267">
        <v>-0.19352591980996589</v>
      </c>
      <c r="F267">
        <v>-3.4419722576175017E-2</v>
      </c>
      <c r="G267">
        <v>-5.7966636000635841E-2</v>
      </c>
      <c r="H267">
        <v>-0.16455368399250861</v>
      </c>
      <c r="I267">
        <v>-4.4828959829902933E-2</v>
      </c>
      <c r="J267">
        <v>-4.4156667648062559E-2</v>
      </c>
      <c r="K267">
        <v>-9.816351487351957E-2</v>
      </c>
      <c r="L267">
        <v>-0.20259467193462841</v>
      </c>
      <c r="M267">
        <v>-0.41001015211608682</v>
      </c>
      <c r="N267">
        <v>-9.4696726835675607E-2</v>
      </c>
      <c r="O267">
        <v>-8.3194300586710308E-3</v>
      </c>
      <c r="P267">
        <v>-0.37993670488058451</v>
      </c>
      <c r="Q267">
        <v>-0.28370233443334009</v>
      </c>
      <c r="R267">
        <v>-0.49965295637142088</v>
      </c>
      <c r="S267">
        <v>-6.4321000004106843E-2</v>
      </c>
      <c r="T267">
        <v>-0.27329293072162408</v>
      </c>
      <c r="U267">
        <v>-9.3505504145194943E-2</v>
      </c>
      <c r="V267">
        <v>-3.6180715152028878E-2</v>
      </c>
      <c r="W267">
        <v>-0.11984120947989391</v>
      </c>
      <c r="X267">
        <v>-0.27967238051978732</v>
      </c>
      <c r="Y267">
        <v>-5.5223886247372497E-2</v>
      </c>
      <c r="Z267">
        <v>-0.20079413200494009</v>
      </c>
      <c r="AA267">
        <v>-0.13534902432401269</v>
      </c>
      <c r="AB267">
        <v>-0.14158022325643829</v>
      </c>
      <c r="AC267">
        <v>-0.29739585318502182</v>
      </c>
      <c r="AD267">
        <v>-0.32673458463728677</v>
      </c>
      <c r="AE267">
        <v>-9.1721494657263591E-2</v>
      </c>
      <c r="AF267">
        <v>-0.1951434623674384</v>
      </c>
      <c r="AG267">
        <v>-0.1918206825762534</v>
      </c>
      <c r="AH267" t="s">
        <v>94</v>
      </c>
      <c r="AI267" s="1">
        <v>45078</v>
      </c>
      <c r="AJ267" t="s">
        <v>43</v>
      </c>
      <c r="AK267">
        <v>30</v>
      </c>
    </row>
    <row r="268" spans="1:37" x14ac:dyDescent="0.25">
      <c r="A268">
        <v>45106</v>
      </c>
      <c r="B268">
        <v>-1.29410008107339</v>
      </c>
      <c r="C268">
        <v>-1.900383262892803</v>
      </c>
      <c r="D268">
        <v>-0.49014390665186158</v>
      </c>
      <c r="E268">
        <v>-1.6420614198899479</v>
      </c>
      <c r="F268">
        <v>-1.920761136879527</v>
      </c>
      <c r="G268">
        <v>-2.745605109396271</v>
      </c>
      <c r="H268">
        <v>-0.54868427972830824</v>
      </c>
      <c r="I268">
        <v>-1.9784477909925451</v>
      </c>
      <c r="J268">
        <v>-0.77129181498910038</v>
      </c>
      <c r="K268">
        <v>-0.80081575186396681</v>
      </c>
      <c r="L268">
        <v>-0.49697935429383738</v>
      </c>
      <c r="M268">
        <v>-0.76441499593531115</v>
      </c>
      <c r="N268">
        <v>-1.544131406959756</v>
      </c>
      <c r="O268">
        <v>-0.52412252228697642</v>
      </c>
      <c r="P268">
        <v>-0.44194829881340009</v>
      </c>
      <c r="Q268">
        <v>-1.05726035272969</v>
      </c>
      <c r="R268">
        <v>-1.5178464088429009</v>
      </c>
      <c r="S268">
        <v>-1.9840983891371879</v>
      </c>
      <c r="T268">
        <v>-0.53122265432708227</v>
      </c>
      <c r="U268">
        <v>-1.392911243057017</v>
      </c>
      <c r="V268">
        <v>-1.6785176268673689</v>
      </c>
      <c r="W268">
        <v>-0.7225804763806366</v>
      </c>
      <c r="X268">
        <v>-0.98609706943458197</v>
      </c>
      <c r="Y268">
        <v>-0.83559203021745254</v>
      </c>
      <c r="Z268">
        <v>-1.6734304301580329</v>
      </c>
      <c r="AA268">
        <v>-1.2401785939224561</v>
      </c>
      <c r="AB268">
        <v>-0.95890902140699419</v>
      </c>
      <c r="AC268">
        <v>-0.692816940576229</v>
      </c>
      <c r="AD268">
        <v>-1.0731453890659191</v>
      </c>
      <c r="AE268">
        <v>-1.6172927238182591</v>
      </c>
      <c r="AF268">
        <v>-1.4009738851115401</v>
      </c>
      <c r="AG268">
        <v>-0.83751345825984014</v>
      </c>
      <c r="AH268" t="s">
        <v>94</v>
      </c>
      <c r="AI268" s="1">
        <v>45078</v>
      </c>
      <c r="AJ268" t="s">
        <v>38</v>
      </c>
      <c r="AK268">
        <v>29</v>
      </c>
    </row>
    <row r="269" spans="1:37" x14ac:dyDescent="0.25">
      <c r="A269">
        <v>45105</v>
      </c>
      <c r="B269">
        <v>-0.29012647507202582</v>
      </c>
      <c r="C269">
        <v>-0.30037117680459402</v>
      </c>
      <c r="D269">
        <v>-0.14621572355948939</v>
      </c>
      <c r="E269">
        <v>-0.31475983175336347</v>
      </c>
      <c r="F269">
        <v>-0.26321590929566729</v>
      </c>
      <c r="G269">
        <v>-0.14404560716813231</v>
      </c>
      <c r="H269">
        <v>-0.19949990766218609</v>
      </c>
      <c r="I269">
        <v>-0.22658994490251341</v>
      </c>
      <c r="J269">
        <v>-0.46302508658851549</v>
      </c>
      <c r="K269">
        <v>-0.22552875439884179</v>
      </c>
      <c r="L269">
        <v>-0.2894106396236511</v>
      </c>
      <c r="M269">
        <v>-5.3582571924619939E-2</v>
      </c>
      <c r="N269">
        <v>-0.15218043824152511</v>
      </c>
      <c r="O269">
        <v>-6.9550145777236283E-2</v>
      </c>
      <c r="P269">
        <v>-0.21062130669616311</v>
      </c>
      <c r="Q269">
        <v>-1.4421836752381361E-2</v>
      </c>
      <c r="R269">
        <v>-1.928930067771615</v>
      </c>
      <c r="S269">
        <v>-0.22459838220093639</v>
      </c>
      <c r="T269">
        <v>-0.1200914146983704</v>
      </c>
      <c r="U269">
        <v>-0.60521621073908871</v>
      </c>
      <c r="V269">
        <v>-0.34798741069142192</v>
      </c>
      <c r="W269">
        <v>-0.44222262382310712</v>
      </c>
      <c r="X269">
        <v>-0.30798609303723351</v>
      </c>
      <c r="Y269">
        <v>-0.37944708060270138</v>
      </c>
      <c r="Z269">
        <v>-0.31895898244220522</v>
      </c>
      <c r="AA269">
        <v>-0.24336276635874779</v>
      </c>
      <c r="AB269">
        <v>-0.1208055354714498</v>
      </c>
      <c r="AC269">
        <v>-0.2166587512328613</v>
      </c>
      <c r="AD269">
        <v>-0.13531418388001129</v>
      </c>
      <c r="AE269">
        <v>-0.1605263101263964</v>
      </c>
      <c r="AF269">
        <v>-0.27562059243740272</v>
      </c>
      <c r="AG269">
        <v>-0.27411265893231451</v>
      </c>
      <c r="AH269" t="s">
        <v>94</v>
      </c>
      <c r="AI269" s="1">
        <v>45078</v>
      </c>
      <c r="AJ269" t="s">
        <v>39</v>
      </c>
      <c r="AK269">
        <v>28</v>
      </c>
    </row>
    <row r="270" spans="1:37" x14ac:dyDescent="0.25">
      <c r="A270">
        <v>45104</v>
      </c>
      <c r="B270">
        <v>-0.115317109578899</v>
      </c>
      <c r="C270">
        <v>-6.9632440581293281E-2</v>
      </c>
      <c r="D270">
        <v>-0.1288739842266188</v>
      </c>
      <c r="E270">
        <v>-7.0313965021343267E-2</v>
      </c>
      <c r="F270">
        <v>-2.4072630598431601E-2</v>
      </c>
      <c r="G270">
        <v>-0.25390369062699258</v>
      </c>
      <c r="H270">
        <v>-0.35613664057594457</v>
      </c>
      <c r="I270">
        <v>-0.15979262356902141</v>
      </c>
      <c r="J270">
        <v>-6.230767618864403E-2</v>
      </c>
      <c r="K270">
        <v>-4.0671663730553042E-3</v>
      </c>
      <c r="L270">
        <v>-3.2280092700629252E-2</v>
      </c>
      <c r="M270">
        <v>-1.118123183989137E-2</v>
      </c>
      <c r="N270">
        <v>-7.3921565586707524E-2</v>
      </c>
      <c r="O270">
        <v>-3.90439746141584E-2</v>
      </c>
      <c r="P270">
        <v>-0.24613240557261831</v>
      </c>
      <c r="Q270">
        <v>-9.8420794704923001E-2</v>
      </c>
      <c r="R270">
        <v>-1.7180358722262049E-2</v>
      </c>
      <c r="S270">
        <v>-1.8123706991104611E-4</v>
      </c>
      <c r="T270">
        <v>-0.1039891831951399</v>
      </c>
      <c r="U270">
        <v>-6.7229744297566611E-4</v>
      </c>
      <c r="V270">
        <v>-8.4083855285025988E-2</v>
      </c>
      <c r="W270">
        <v>-0.123521665006933</v>
      </c>
      <c r="X270">
        <v>-9.9471552378176717E-2</v>
      </c>
      <c r="Y270">
        <v>-5.4105616175218754E-4</v>
      </c>
      <c r="Z270">
        <v>-0.13688299514755681</v>
      </c>
      <c r="AA270">
        <v>-9.3049635901337663E-2</v>
      </c>
      <c r="AB270">
        <v>-0.1329655253092577</v>
      </c>
      <c r="AC270">
        <v>-1.9648091729735119E-2</v>
      </c>
      <c r="AD270">
        <v>-8.1527525514285146E-2</v>
      </c>
      <c r="AE270">
        <v>-7.712790905711929E-2</v>
      </c>
      <c r="AF270">
        <v>-0.1152138847191766</v>
      </c>
      <c r="AG270">
        <v>-0.1123601560324274</v>
      </c>
      <c r="AH270" t="s">
        <v>94</v>
      </c>
      <c r="AI270" s="1">
        <v>45078</v>
      </c>
      <c r="AJ270" t="s">
        <v>40</v>
      </c>
      <c r="AK270">
        <v>27</v>
      </c>
    </row>
    <row r="271" spans="1:37" x14ac:dyDescent="0.25">
      <c r="A271">
        <v>45103</v>
      </c>
      <c r="B271">
        <v>-0.14456022355583389</v>
      </c>
      <c r="C271">
        <v>0</v>
      </c>
      <c r="D271">
        <v>0</v>
      </c>
      <c r="E271">
        <v>-0.15543974018026649</v>
      </c>
      <c r="F271">
        <v>-1.9056700215229781E-2</v>
      </c>
      <c r="G271">
        <v>-0.170908285466429</v>
      </c>
      <c r="H271">
        <v>-1.270033947132561</v>
      </c>
      <c r="I271">
        <v>-0.24492709264343179</v>
      </c>
      <c r="J271">
        <v>-1.9784469668612921E-2</v>
      </c>
      <c r="K271">
        <v>-3.7286193879985312E-3</v>
      </c>
      <c r="L271">
        <v>-0.1014289663464053</v>
      </c>
      <c r="M271">
        <v>-8.5373201681546732E-2</v>
      </c>
      <c r="N271">
        <v>-4.5389167955312039E-2</v>
      </c>
      <c r="O271">
        <v>-7.1025821810797363E-2</v>
      </c>
      <c r="P271">
        <v>-0.14310906315266569</v>
      </c>
      <c r="Q271">
        <v>-3.1354877969537551E-2</v>
      </c>
      <c r="R271">
        <v>-0.45867096031855459</v>
      </c>
      <c r="S271">
        <v>0</v>
      </c>
      <c r="T271">
        <v>-7.2842200381659242E-2</v>
      </c>
      <c r="U271">
        <v>-0.11183720217394021</v>
      </c>
      <c r="V271">
        <v>-6.0031764231250742E-2</v>
      </c>
      <c r="W271">
        <v>-0.2239489124213779</v>
      </c>
      <c r="X271">
        <v>-0.25239225640107982</v>
      </c>
      <c r="Y271">
        <v>-4.7934676132634108E-2</v>
      </c>
      <c r="Z271">
        <v>-0.19025819081923609</v>
      </c>
      <c r="AA271">
        <v>-9.6687535182730724E-2</v>
      </c>
      <c r="AB271">
        <v>-0.12660683455679311</v>
      </c>
      <c r="AC271">
        <v>-5.443411737614149E-2</v>
      </c>
      <c r="AD271">
        <v>-1.469255841849294E-2</v>
      </c>
      <c r="AE271">
        <v>-4.2546048419432068E-2</v>
      </c>
      <c r="AF271">
        <v>-0.16369985898999931</v>
      </c>
      <c r="AG271">
        <v>-0.27539181996872109</v>
      </c>
      <c r="AH271" t="s">
        <v>94</v>
      </c>
      <c r="AI271" s="1">
        <v>45078</v>
      </c>
      <c r="AJ271" t="s">
        <v>41</v>
      </c>
      <c r="AK271">
        <v>26</v>
      </c>
    </row>
    <row r="272" spans="1:37" x14ac:dyDescent="0.25">
      <c r="A272">
        <v>45100</v>
      </c>
      <c r="B272">
        <v>-0.2234022496193355</v>
      </c>
      <c r="C272">
        <v>-0.1780687063780575</v>
      </c>
      <c r="D272">
        <v>-0.67823651119465178</v>
      </c>
      <c r="E272">
        <v>-0.28761155665206439</v>
      </c>
      <c r="F272">
        <v>-0.45504557351276181</v>
      </c>
      <c r="G272">
        <v>-5.3947340674148893E-2</v>
      </c>
      <c r="H272">
        <v>-2.696108582575207E-2</v>
      </c>
      <c r="I272">
        <v>-0.11543989404751349</v>
      </c>
      <c r="J272">
        <v>-1.394806467661226</v>
      </c>
      <c r="K272">
        <v>-0.2283893229825131</v>
      </c>
      <c r="L272">
        <v>-0.2003793706034627</v>
      </c>
      <c r="M272">
        <v>-0.18021937406175181</v>
      </c>
      <c r="N272">
        <v>-0.13583463146329239</v>
      </c>
      <c r="O272">
        <v>-1.334989498920343E-2</v>
      </c>
      <c r="P272">
        <v>-5.7327449587266113E-2</v>
      </c>
      <c r="Q272">
        <v>-0.17371431871649801</v>
      </c>
      <c r="R272">
        <v>-0.39698510366172701</v>
      </c>
      <c r="S272">
        <v>-5.919277875306956E-2</v>
      </c>
      <c r="T272">
        <v>-0.1509646412402183</v>
      </c>
      <c r="U272">
        <v>-0.25371006131372809</v>
      </c>
      <c r="V272">
        <v>-0.14878329666505929</v>
      </c>
      <c r="W272">
        <v>-0.1827137643558403</v>
      </c>
      <c r="X272">
        <v>-0.2258835252820888</v>
      </c>
      <c r="Y272">
        <v>-2.5860955740142889E-2</v>
      </c>
      <c r="Z272">
        <v>-0.19145286579501211</v>
      </c>
      <c r="AA272">
        <v>-0.24372978007980689</v>
      </c>
      <c r="AB272">
        <v>-0.16567098124769999</v>
      </c>
      <c r="AC272">
        <v>-0.2346560171150919</v>
      </c>
      <c r="AD272">
        <v>-0.13969994838440539</v>
      </c>
      <c r="AE272">
        <v>-0.20576897872421171</v>
      </c>
      <c r="AF272">
        <v>-0.30605253948654731</v>
      </c>
      <c r="AG272">
        <v>-0.1036460288147784</v>
      </c>
      <c r="AH272" t="s">
        <v>95</v>
      </c>
      <c r="AI272" s="1">
        <v>45078</v>
      </c>
      <c r="AJ272" t="s">
        <v>43</v>
      </c>
      <c r="AK272">
        <v>23</v>
      </c>
    </row>
    <row r="273" spans="1:37" x14ac:dyDescent="0.25">
      <c r="A273">
        <v>45099</v>
      </c>
      <c r="B273">
        <v>-6.2695280623168467E-2</v>
      </c>
      <c r="C273">
        <v>-6.3730462369574687E-3</v>
      </c>
      <c r="D273">
        <v>-7.3169669068974971E-2</v>
      </c>
      <c r="E273">
        <v>-3.9594334079518408E-2</v>
      </c>
      <c r="F273">
        <v>-6.2605133415187877E-2</v>
      </c>
      <c r="G273">
        <v>-0.1173841485568539</v>
      </c>
      <c r="H273">
        <v>-0.29807633191199628</v>
      </c>
      <c r="I273">
        <v>-2.0644953602378859E-2</v>
      </c>
      <c r="J273">
        <v>-0.17619335103422501</v>
      </c>
      <c r="K273">
        <v>-6.9085959844607359E-2</v>
      </c>
      <c r="L273">
        <v>-1.440072093146075E-3</v>
      </c>
      <c r="M273">
        <v>-4.4139297678948058E-2</v>
      </c>
      <c r="N273">
        <v>-4.6004496762069302E-2</v>
      </c>
      <c r="O273">
        <v>-0.17933219007707901</v>
      </c>
      <c r="P273">
        <v>-2.910084540797285E-2</v>
      </c>
      <c r="Q273">
        <v>-0.1042955608173555</v>
      </c>
      <c r="R273">
        <v>0</v>
      </c>
      <c r="S273">
        <v>0</v>
      </c>
      <c r="T273">
        <v>-5.691303111425286E-2</v>
      </c>
      <c r="U273">
        <v>-5.0337618849080147E-2</v>
      </c>
      <c r="V273">
        <v>-0.116909440047599</v>
      </c>
      <c r="W273">
        <v>-1.1786180765885831E-2</v>
      </c>
      <c r="X273">
        <v>-2.0585680289496949E-2</v>
      </c>
      <c r="Y273">
        <v>-0.2062926331301502</v>
      </c>
      <c r="Z273">
        <v>-3.5986300724317251E-2</v>
      </c>
      <c r="AA273">
        <v>-6.1617458858671953E-2</v>
      </c>
      <c r="AB273">
        <v>-0.1202616238999431</v>
      </c>
      <c r="AC273">
        <v>-7.2326117144994428E-2</v>
      </c>
      <c r="AD273">
        <v>-6.7392726428541133E-2</v>
      </c>
      <c r="AE273">
        <v>-3.8670170178823959E-2</v>
      </c>
      <c r="AF273">
        <v>-6.5519125852409238E-2</v>
      </c>
      <c r="AG273">
        <v>-7.2888433439431313E-2</v>
      </c>
      <c r="AH273" t="s">
        <v>95</v>
      </c>
      <c r="AI273" s="1">
        <v>45078</v>
      </c>
      <c r="AJ273" t="s">
        <v>38</v>
      </c>
      <c r="AK273">
        <v>22</v>
      </c>
    </row>
    <row r="274" spans="1:37" x14ac:dyDescent="0.25">
      <c r="A274">
        <v>45098</v>
      </c>
      <c r="B274">
        <v>-1.493695864479461E-2</v>
      </c>
      <c r="C274">
        <v>0</v>
      </c>
      <c r="D274">
        <v>0</v>
      </c>
      <c r="E274">
        <v>-4.0746087776599499E-3</v>
      </c>
      <c r="F274">
        <v>-3.9799804588946587E-2</v>
      </c>
      <c r="G274">
        <v>-2.200675597700881E-2</v>
      </c>
      <c r="H274">
        <v>-3.3611611101050289E-4</v>
      </c>
      <c r="I274">
        <v>-0.14065511152779889</v>
      </c>
      <c r="J274">
        <v>-1.9859508141725872E-3</v>
      </c>
      <c r="K274">
        <v>0</v>
      </c>
      <c r="L274">
        <v>-0.1970522719356477</v>
      </c>
      <c r="M274">
        <v>-2.001594635399126E-2</v>
      </c>
      <c r="N274">
        <v>0</v>
      </c>
      <c r="O274">
        <v>-1.34897998046837E-2</v>
      </c>
      <c r="P274">
        <v>-2.9701291209399631E-2</v>
      </c>
      <c r="Q274">
        <v>-2.665157894620386E-3</v>
      </c>
      <c r="R274">
        <v>-1.677560749882312E-2</v>
      </c>
      <c r="S274">
        <v>0</v>
      </c>
      <c r="T274">
        <v>-5.4595367436353077E-2</v>
      </c>
      <c r="U274">
        <v>0</v>
      </c>
      <c r="V274">
        <v>-2.2163521028578811E-2</v>
      </c>
      <c r="W274">
        <v>0</v>
      </c>
      <c r="X274">
        <v>-2.0564492047354319E-2</v>
      </c>
      <c r="Y274">
        <v>-0.1141775595258018</v>
      </c>
      <c r="Z274">
        <v>-9.3633276024521483E-3</v>
      </c>
      <c r="AA274">
        <v>-9.6629270030444865E-3</v>
      </c>
      <c r="AB274">
        <v>-1.7082251901193571E-2</v>
      </c>
      <c r="AC274">
        <v>-6.460930024782563E-2</v>
      </c>
      <c r="AD274">
        <v>-1.7379423904946109E-2</v>
      </c>
      <c r="AE274">
        <v>-3.6354050649280859E-3</v>
      </c>
      <c r="AF274">
        <v>-1.8591928749676918E-2</v>
      </c>
      <c r="AG274">
        <v>-2.1129559960651439E-2</v>
      </c>
      <c r="AH274" t="s">
        <v>95</v>
      </c>
      <c r="AI274" s="1">
        <v>45078</v>
      </c>
      <c r="AJ274" t="s">
        <v>39</v>
      </c>
      <c r="AK274">
        <v>21</v>
      </c>
    </row>
    <row r="275" spans="1:37" x14ac:dyDescent="0.25">
      <c r="A275">
        <v>45097</v>
      </c>
      <c r="B275">
        <v>-8.2505379027175609E-3</v>
      </c>
      <c r="C275">
        <v>0</v>
      </c>
      <c r="D275">
        <v>0</v>
      </c>
      <c r="E275">
        <v>-3.5175687517611777E-2</v>
      </c>
      <c r="F275">
        <v>-1.7995539272446549E-3</v>
      </c>
      <c r="G275">
        <v>-1.29451695190389E-4</v>
      </c>
      <c r="H275">
        <v>-3.5707068504585351E-3</v>
      </c>
      <c r="I275">
        <v>-2.660674289445766E-2</v>
      </c>
      <c r="J275">
        <v>0</v>
      </c>
      <c r="K275">
        <v>0</v>
      </c>
      <c r="L275">
        <v>-6.0473553212445352E-3</v>
      </c>
      <c r="M275">
        <v>-6.8601003792592777E-3</v>
      </c>
      <c r="N275">
        <v>-4.3137451161083987E-5</v>
      </c>
      <c r="O275">
        <v>-2.2608932561101781E-3</v>
      </c>
      <c r="P275">
        <v>0</v>
      </c>
      <c r="Q275">
        <v>-1.9851140646198421E-2</v>
      </c>
      <c r="R275">
        <v>-2.9850508074782262E-2</v>
      </c>
      <c r="S275">
        <v>0</v>
      </c>
      <c r="T275">
        <v>-1.6929209015617969E-2</v>
      </c>
      <c r="U275">
        <v>0</v>
      </c>
      <c r="V275">
        <v>-2.0627091784407459E-2</v>
      </c>
      <c r="W275">
        <v>-4.4215888523529718E-3</v>
      </c>
      <c r="X275">
        <v>-2.1955396832325029E-4</v>
      </c>
      <c r="Y275">
        <v>-3.6512227756108337E-2</v>
      </c>
      <c r="Z275">
        <v>-8.7847361990858429E-3</v>
      </c>
      <c r="AA275">
        <v>-1.2888620540425571E-3</v>
      </c>
      <c r="AB275">
        <v>-1.217861391856527E-2</v>
      </c>
      <c r="AC275">
        <v>-1.139608510687109E-2</v>
      </c>
      <c r="AD275">
        <v>-2.8473765849667002E-2</v>
      </c>
      <c r="AE275">
        <v>-9.5743501368310367E-3</v>
      </c>
      <c r="AF275">
        <v>-6.3838782322869379E-3</v>
      </c>
      <c r="AG275">
        <v>-4.933049677823393E-3</v>
      </c>
      <c r="AH275" t="s">
        <v>95</v>
      </c>
      <c r="AI275" s="1">
        <v>45078</v>
      </c>
      <c r="AJ275" t="s">
        <v>40</v>
      </c>
      <c r="AK275">
        <v>20</v>
      </c>
    </row>
    <row r="276" spans="1:37" x14ac:dyDescent="0.25">
      <c r="A276">
        <v>45096</v>
      </c>
      <c r="B276">
        <v>-1.065311669390983</v>
      </c>
      <c r="C276">
        <v>-3.89367991141125E-3</v>
      </c>
      <c r="D276">
        <v>-5.1062546584919037E-2</v>
      </c>
      <c r="E276">
        <v>-2.5217194172921049</v>
      </c>
      <c r="F276">
        <v>-0.20943472415040629</v>
      </c>
      <c r="G276">
        <v>-0.34845127034907841</v>
      </c>
      <c r="H276">
        <v>-0.48610037285951818</v>
      </c>
      <c r="I276">
        <v>-1.3760108455414459</v>
      </c>
      <c r="J276">
        <v>-1.5519943381270731</v>
      </c>
      <c r="K276">
        <v>-0.25726811267777561</v>
      </c>
      <c r="L276">
        <v>-0.15454500508325689</v>
      </c>
      <c r="M276">
        <v>-0.29217693583513749</v>
      </c>
      <c r="N276">
        <v>-0.61238531243797878</v>
      </c>
      <c r="O276">
        <v>-0.25113576852221842</v>
      </c>
      <c r="P276">
        <v>-3.6638750078883739</v>
      </c>
      <c r="Q276">
        <v>-0.27569271512190963</v>
      </c>
      <c r="R276">
        <v>-0.24337598548016701</v>
      </c>
      <c r="S276">
        <v>-1.0047147139538279</v>
      </c>
      <c r="T276">
        <v>-0.1316202143002356</v>
      </c>
      <c r="U276">
        <v>-1.308224554402383E-2</v>
      </c>
      <c r="V276">
        <v>-0.76555075691292751</v>
      </c>
      <c r="W276">
        <v>-1.6100058828760091</v>
      </c>
      <c r="X276">
        <v>-0.66118032477312105</v>
      </c>
      <c r="Y276">
        <v>-0.42535133764793392</v>
      </c>
      <c r="Z276">
        <v>-1.58936246955741</v>
      </c>
      <c r="AA276">
        <v>-1.184796426660871</v>
      </c>
      <c r="AB276">
        <v>-0.35066367086038291</v>
      </c>
      <c r="AC276">
        <v>-0.35107066534292009</v>
      </c>
      <c r="AD276">
        <v>-0.40271574111398217</v>
      </c>
      <c r="AE276">
        <v>-0.2321980287583725</v>
      </c>
      <c r="AF276">
        <v>-1.1064976032178211</v>
      </c>
      <c r="AG276">
        <v>-2.0151027196278828</v>
      </c>
      <c r="AH276" t="s">
        <v>95</v>
      </c>
      <c r="AI276" s="1">
        <v>45078</v>
      </c>
      <c r="AJ276" t="s">
        <v>41</v>
      </c>
      <c r="AK276">
        <v>19</v>
      </c>
    </row>
    <row r="277" spans="1:37" x14ac:dyDescent="0.25">
      <c r="A277">
        <v>45093</v>
      </c>
      <c r="B277">
        <v>-0.79356855990400654</v>
      </c>
      <c r="C277">
        <v>-0.94662214004437695</v>
      </c>
      <c r="D277">
        <v>-0.26491384686457242</v>
      </c>
      <c r="E277">
        <v>-1.280473072213608</v>
      </c>
      <c r="F277">
        <v>-0.58415084193884326</v>
      </c>
      <c r="G277">
        <v>-1.143882713374095</v>
      </c>
      <c r="H277">
        <v>-0.83376596291264415</v>
      </c>
      <c r="I277">
        <v>-0.61386963903571956</v>
      </c>
      <c r="J277">
        <v>-1.286422281141713</v>
      </c>
      <c r="K277">
        <v>-0.11208806013000761</v>
      </c>
      <c r="L277">
        <v>-0.16463706033254291</v>
      </c>
      <c r="M277">
        <v>-0.49004193610102692</v>
      </c>
      <c r="N277">
        <v>-0.73757582522510579</v>
      </c>
      <c r="O277">
        <v>-0.28426791884540159</v>
      </c>
      <c r="P277">
        <v>-0.52118229657560011</v>
      </c>
      <c r="Q277">
        <v>-0.24936704511611471</v>
      </c>
      <c r="R277">
        <v>-1.620251723294998</v>
      </c>
      <c r="S277">
        <v>-0.25088325298896669</v>
      </c>
      <c r="T277">
        <v>-0.54372446780257477</v>
      </c>
      <c r="U277">
        <v>-0.60091085116012111</v>
      </c>
      <c r="V277">
        <v>-0.54580296109553383</v>
      </c>
      <c r="W277">
        <v>-1.0750843368351819</v>
      </c>
      <c r="X277">
        <v>-0.57135356995571585</v>
      </c>
      <c r="Y277">
        <v>-0.1418086205409988</v>
      </c>
      <c r="Z277">
        <v>-1.1934216955964501</v>
      </c>
      <c r="AA277">
        <v>-0.66119983002245575</v>
      </c>
      <c r="AB277">
        <v>-0.46574940718723251</v>
      </c>
      <c r="AC277">
        <v>-0.27920000425949182</v>
      </c>
      <c r="AD277">
        <v>-0.38155630675840718</v>
      </c>
      <c r="AE277">
        <v>-0.72443241881750309</v>
      </c>
      <c r="AF277">
        <v>-0.89888285674273249</v>
      </c>
      <c r="AG277">
        <v>-0.7282921532162836</v>
      </c>
      <c r="AH277" t="s">
        <v>96</v>
      </c>
      <c r="AI277" s="1">
        <v>45078</v>
      </c>
      <c r="AJ277" t="s">
        <v>43</v>
      </c>
      <c r="AK277">
        <v>16</v>
      </c>
    </row>
    <row r="278" spans="1:37" x14ac:dyDescent="0.25">
      <c r="A278">
        <v>45092</v>
      </c>
      <c r="B278">
        <v>-0.19010570452397019</v>
      </c>
      <c r="C278">
        <v>-9.3547529209438249E-2</v>
      </c>
      <c r="D278">
        <v>-4.5202959604774558E-2</v>
      </c>
      <c r="E278">
        <v>-0.32655591838712772</v>
      </c>
      <c r="F278">
        <v>-0.146728361443797</v>
      </c>
      <c r="G278">
        <v>-7.9476536020817751E-2</v>
      </c>
      <c r="H278">
        <v>-0.20464748567748839</v>
      </c>
      <c r="I278">
        <v>-3.5201845692313043E-2</v>
      </c>
      <c r="J278">
        <v>-1.7669878408227278E-2</v>
      </c>
      <c r="K278">
        <v>-0.31551920262216732</v>
      </c>
      <c r="L278">
        <v>-0.42566757324186411</v>
      </c>
      <c r="M278">
        <v>-4.5627195039129022E-2</v>
      </c>
      <c r="N278">
        <v>-0.3487842101570241</v>
      </c>
      <c r="O278">
        <v>-9.3673932705897134E-2</v>
      </c>
      <c r="P278">
        <v>-6.7323908744827965E-2</v>
      </c>
      <c r="Q278">
        <v>-6.854273930960543E-2</v>
      </c>
      <c r="R278">
        <v>-0.45761156927070162</v>
      </c>
      <c r="S278">
        <v>-0.18342102374284799</v>
      </c>
      <c r="T278">
        <v>-0.21411516278133311</v>
      </c>
      <c r="U278">
        <v>-1.386526493755563E-3</v>
      </c>
      <c r="V278">
        <v>-4.0819208357382057E-2</v>
      </c>
      <c r="W278">
        <v>-0.26358808991636989</v>
      </c>
      <c r="X278">
        <v>-0.162935090301769</v>
      </c>
      <c r="Y278">
        <v>-0.18302378718832199</v>
      </c>
      <c r="Z278">
        <v>-0.24456841500121271</v>
      </c>
      <c r="AA278">
        <v>-0.18714277585005909</v>
      </c>
      <c r="AB278">
        <v>-0.123829916518206</v>
      </c>
      <c r="AC278">
        <v>-0.1349295497216588</v>
      </c>
      <c r="AD278">
        <v>-0.19729748708092301</v>
      </c>
      <c r="AE278">
        <v>-6.9037128011893198E-2</v>
      </c>
      <c r="AF278">
        <v>-0.18800669015007709</v>
      </c>
      <c r="AG278">
        <v>-0.31424538319726231</v>
      </c>
      <c r="AH278" t="s">
        <v>96</v>
      </c>
      <c r="AI278" s="1">
        <v>45078</v>
      </c>
      <c r="AJ278" t="s">
        <v>38</v>
      </c>
      <c r="AK278">
        <v>15</v>
      </c>
    </row>
    <row r="279" spans="1:37" x14ac:dyDescent="0.25">
      <c r="A279">
        <v>45091</v>
      </c>
      <c r="B279">
        <v>-1.1051881355282149</v>
      </c>
      <c r="C279">
        <v>-0.7457969656320852</v>
      </c>
      <c r="D279">
        <v>-0.10188209073207</v>
      </c>
      <c r="E279">
        <v>-1.3297435634738171</v>
      </c>
      <c r="F279">
        <v>-1.3958218274096461</v>
      </c>
      <c r="G279">
        <v>-0.94744345923273832</v>
      </c>
      <c r="H279">
        <v>-0.32432007460879148</v>
      </c>
      <c r="I279">
        <v>-1.3495062594719971</v>
      </c>
      <c r="J279">
        <v>-0.57207983443805288</v>
      </c>
      <c r="K279">
        <v>-1.0253217639807271</v>
      </c>
      <c r="L279">
        <v>-0.38170141548159808</v>
      </c>
      <c r="M279">
        <v>-0.55143828046941301</v>
      </c>
      <c r="N279">
        <v>-2.038327931790096</v>
      </c>
      <c r="O279">
        <v>-0.49580790084045628</v>
      </c>
      <c r="P279">
        <v>-1.8138027116991069</v>
      </c>
      <c r="Q279">
        <v>-0.51848062848729348</v>
      </c>
      <c r="R279">
        <v>-0.71469573543184983</v>
      </c>
      <c r="S279">
        <v>-2.1646626655453902</v>
      </c>
      <c r="T279">
        <v>-0.35414139549429641</v>
      </c>
      <c r="U279">
        <v>-1.448159912746116</v>
      </c>
      <c r="V279">
        <v>-0.87568297304119513</v>
      </c>
      <c r="W279">
        <v>-1.787568887692434</v>
      </c>
      <c r="X279">
        <v>-1.5147811354985941</v>
      </c>
      <c r="Y279">
        <v>-0.65657625474519787</v>
      </c>
      <c r="Z279">
        <v>-1.384310933629767</v>
      </c>
      <c r="AA279">
        <v>-1.564458124242508</v>
      </c>
      <c r="AB279">
        <v>-0.60442911340970407</v>
      </c>
      <c r="AC279">
        <v>-0.46265975705143081</v>
      </c>
      <c r="AD279">
        <v>-0.56128503433775112</v>
      </c>
      <c r="AE279">
        <v>-0.66821817957254592</v>
      </c>
      <c r="AF279">
        <v>-1.0681423912736401</v>
      </c>
      <c r="AG279">
        <v>-1.756487566382134</v>
      </c>
      <c r="AH279" t="s">
        <v>96</v>
      </c>
      <c r="AI279" s="1">
        <v>45078</v>
      </c>
      <c r="AJ279" t="s">
        <v>39</v>
      </c>
      <c r="AK279">
        <v>14</v>
      </c>
    </row>
    <row r="280" spans="1:37" x14ac:dyDescent="0.25">
      <c r="A280">
        <v>45090</v>
      </c>
      <c r="B280">
        <v>-0.1711740504226793</v>
      </c>
      <c r="C280">
        <v>-0.20325873766959979</v>
      </c>
      <c r="D280">
        <v>-0.1221798481543664</v>
      </c>
      <c r="E280">
        <v>-8.3768313165484345E-2</v>
      </c>
      <c r="F280">
        <v>-0.33052626482769037</v>
      </c>
      <c r="G280">
        <v>-0.2029963695215567</v>
      </c>
      <c r="H280">
        <v>-0.10347972050158449</v>
      </c>
      <c r="I280">
        <v>-0.60320298711840159</v>
      </c>
      <c r="J280">
        <v>-8.8187044570403217E-2</v>
      </c>
      <c r="K280">
        <v>-0.33561280511616659</v>
      </c>
      <c r="L280">
        <v>-5.8164477852429612E-2</v>
      </c>
      <c r="M280">
        <v>-0.40108884147173951</v>
      </c>
      <c r="N280">
        <v>-0.1348167524000595</v>
      </c>
      <c r="O280">
        <v>-8.4993456679943749E-2</v>
      </c>
      <c r="P280">
        <v>-0.1206674045033615</v>
      </c>
      <c r="Q280">
        <v>-5.0538055190271262E-2</v>
      </c>
      <c r="R280">
        <v>-0.38563954146363871</v>
      </c>
      <c r="S280">
        <v>-2.388382914972428E-2</v>
      </c>
      <c r="T280">
        <v>-8.6943923262670697E-2</v>
      </c>
      <c r="U280">
        <v>-0.75273663194509921</v>
      </c>
      <c r="V280">
        <v>-0.24757717839455501</v>
      </c>
      <c r="W280">
        <v>-3.7533661649016267E-2</v>
      </c>
      <c r="X280">
        <v>-0.16994740444360401</v>
      </c>
      <c r="Y280">
        <v>-0.1134778511607647</v>
      </c>
      <c r="Z280">
        <v>-0.15934981310106519</v>
      </c>
      <c r="AA280">
        <v>-0.24721470448715249</v>
      </c>
      <c r="AB280">
        <v>-0.1201430680727958</v>
      </c>
      <c r="AC280">
        <v>-0.20545556593562461</v>
      </c>
      <c r="AD280">
        <v>-2.4259849855101139E-2</v>
      </c>
      <c r="AE280">
        <v>-0.22258816789602889</v>
      </c>
      <c r="AF280">
        <v>-0.16530443697451</v>
      </c>
      <c r="AG280">
        <v>-0.1512095649901844</v>
      </c>
      <c r="AH280" t="s">
        <v>96</v>
      </c>
      <c r="AI280" s="1">
        <v>45078</v>
      </c>
      <c r="AJ280" t="s">
        <v>40</v>
      </c>
      <c r="AK280">
        <v>13</v>
      </c>
    </row>
    <row r="281" spans="1:37" x14ac:dyDescent="0.25">
      <c r="A281">
        <v>45089</v>
      </c>
      <c r="B281">
        <v>-3.9363010014923393E-2</v>
      </c>
      <c r="C281">
        <v>-6.1667659814369771E-3</v>
      </c>
      <c r="D281">
        <v>-1.150158243427009E-2</v>
      </c>
      <c r="E281">
        <v>-3.8112197925198682E-2</v>
      </c>
      <c r="F281">
        <v>-7.9577644490723301E-4</v>
      </c>
      <c r="G281">
        <v>-1.9181320889888061E-2</v>
      </c>
      <c r="H281">
        <v>-5.9443171708803033E-2</v>
      </c>
      <c r="I281">
        <v>-1.778898483439807E-3</v>
      </c>
      <c r="J281">
        <v>-2.566745630326446E-3</v>
      </c>
      <c r="K281">
        <v>0</v>
      </c>
      <c r="L281">
        <v>0</v>
      </c>
      <c r="M281">
        <v>-4.8253044305726859E-3</v>
      </c>
      <c r="N281">
        <v>-6.0318083376872059E-3</v>
      </c>
      <c r="O281">
        <v>-5.9529937728097703E-3</v>
      </c>
      <c r="P281">
        <v>-0.1226757592882453</v>
      </c>
      <c r="Q281">
        <v>-2.4509231572611791E-2</v>
      </c>
      <c r="R281">
        <v>-6.3240713929643894E-2</v>
      </c>
      <c r="S281">
        <v>-7.6407528024426737E-3</v>
      </c>
      <c r="T281">
        <v>-0.44090957953522691</v>
      </c>
      <c r="U281">
        <v>0</v>
      </c>
      <c r="V281">
        <v>-6.9130019474151682E-3</v>
      </c>
      <c r="W281">
        <v>-2.3256194680225582E-2</v>
      </c>
      <c r="X281">
        <v>-6.0885693610776663E-2</v>
      </c>
      <c r="Y281">
        <v>-0.20779096038784189</v>
      </c>
      <c r="Z281">
        <v>-3.4562621329788927E-2</v>
      </c>
      <c r="AA281">
        <v>-1.2178457368421439E-2</v>
      </c>
      <c r="AB281">
        <v>-6.8720823073580642E-2</v>
      </c>
      <c r="AC281">
        <v>-3.310458886131102E-2</v>
      </c>
      <c r="AD281">
        <v>-1.3551536786515609E-3</v>
      </c>
      <c r="AE281">
        <v>-2.3984099144927419E-2</v>
      </c>
      <c r="AF281">
        <v>-2.5848044449470191E-2</v>
      </c>
      <c r="AG281">
        <v>-0.1060201744981928</v>
      </c>
      <c r="AH281" t="s">
        <v>96</v>
      </c>
      <c r="AI281" s="1">
        <v>45078</v>
      </c>
      <c r="AJ281" t="s">
        <v>41</v>
      </c>
      <c r="AK281">
        <v>12</v>
      </c>
    </row>
    <row r="282" spans="1:37" x14ac:dyDescent="0.25">
      <c r="A282">
        <v>45086</v>
      </c>
      <c r="B282">
        <v>-8.0483144601823681E-2</v>
      </c>
      <c r="C282">
        <v>0</v>
      </c>
      <c r="D282">
        <v>-5.1446619661388512E-2</v>
      </c>
      <c r="E282">
        <v>-8.2875284245901334E-2</v>
      </c>
      <c r="F282">
        <v>-5.3735026616356582E-2</v>
      </c>
      <c r="G282">
        <v>-6.6644599267022828E-3</v>
      </c>
      <c r="H282">
        <v>-7.5113307760845155E-2</v>
      </c>
      <c r="I282">
        <v>-2.71864889692311E-2</v>
      </c>
      <c r="J282">
        <v>-2.6628653476087698E-3</v>
      </c>
      <c r="K282">
        <v>0</v>
      </c>
      <c r="L282">
        <v>-0.22030044436243279</v>
      </c>
      <c r="M282">
        <v>-3.0929625867956709E-2</v>
      </c>
      <c r="N282">
        <v>-4.1240654708908593E-2</v>
      </c>
      <c r="O282">
        <v>-1.536502365847282E-2</v>
      </c>
      <c r="P282">
        <v>-0.2023958430521878</v>
      </c>
      <c r="Q282">
        <v>-1.280952271896011E-2</v>
      </c>
      <c r="R282">
        <v>0</v>
      </c>
      <c r="S282">
        <v>-6.9849791152812677E-3</v>
      </c>
      <c r="T282">
        <v>-0.68844043602463234</v>
      </c>
      <c r="U282">
        <v>-1.806918817795829E-2</v>
      </c>
      <c r="V282">
        <v>-3.4863407486354359E-2</v>
      </c>
      <c r="W282">
        <v>-0.1817051173756658</v>
      </c>
      <c r="X282">
        <v>-0.1523600826422343</v>
      </c>
      <c r="Y282">
        <v>-0.1207691735912335</v>
      </c>
      <c r="Z282">
        <v>-6.6663316398844694E-2</v>
      </c>
      <c r="AA282">
        <v>-5.8856929585757077E-2</v>
      </c>
      <c r="AB282">
        <v>-0.1074814798696565</v>
      </c>
      <c r="AC282">
        <v>-8.4572881464854893E-2</v>
      </c>
      <c r="AD282">
        <v>-9.3488453383541066E-3</v>
      </c>
      <c r="AE282">
        <v>-2.067797737033145E-2</v>
      </c>
      <c r="AF282">
        <v>-5.7527564901554411E-2</v>
      </c>
      <c r="AG282">
        <v>-0.26423550209569707</v>
      </c>
      <c r="AH282" t="s">
        <v>97</v>
      </c>
      <c r="AI282" s="1">
        <v>45078</v>
      </c>
      <c r="AJ282" t="s">
        <v>43</v>
      </c>
      <c r="AK282">
        <v>9</v>
      </c>
    </row>
    <row r="283" spans="1:37" x14ac:dyDescent="0.25">
      <c r="A283">
        <v>45085</v>
      </c>
      <c r="B283">
        <v>-1.462440721138546</v>
      </c>
      <c r="C283">
        <v>-3.823777482884108</v>
      </c>
      <c r="D283">
        <v>-0.11922213396974279</v>
      </c>
      <c r="E283">
        <v>-1.7070184506707189</v>
      </c>
      <c r="F283">
        <v>-1.1446769790673561</v>
      </c>
      <c r="G283">
        <v>-2.1860389095073369</v>
      </c>
      <c r="H283">
        <v>-0.7386460820819355</v>
      </c>
      <c r="I283">
        <v>-1.167025417613595</v>
      </c>
      <c r="J283">
        <v>-1.098384779211091</v>
      </c>
      <c r="K283">
        <v>-1.5973707559344219</v>
      </c>
      <c r="L283">
        <v>-0.56950439810653808</v>
      </c>
      <c r="M283">
        <v>-0.64018140149416125</v>
      </c>
      <c r="N283">
        <v>-1.740434421270888</v>
      </c>
      <c r="O283">
        <v>-1.167807717482974</v>
      </c>
      <c r="P283">
        <v>-0.6713472577879096</v>
      </c>
      <c r="Q283">
        <v>-1.3848448706591969</v>
      </c>
      <c r="R283">
        <v>-1.681595542538578</v>
      </c>
      <c r="S283">
        <v>-2.037472490495468</v>
      </c>
      <c r="T283">
        <v>-0.80848224492934662</v>
      </c>
      <c r="U283">
        <v>-0.55781557226767708</v>
      </c>
      <c r="V283">
        <v>-1.6864087831502861</v>
      </c>
      <c r="W283">
        <v>-0.27358155813283253</v>
      </c>
      <c r="X283">
        <v>-2.2181024298939138</v>
      </c>
      <c r="Y283">
        <v>-0.77147312629184439</v>
      </c>
      <c r="Z283">
        <v>-1.9277027921353751</v>
      </c>
      <c r="AA283">
        <v>-1.267146613945239</v>
      </c>
      <c r="AB283">
        <v>-1.1425431911328621</v>
      </c>
      <c r="AC283">
        <v>-0.61430217123919106</v>
      </c>
      <c r="AD283">
        <v>-1.2390419074482699</v>
      </c>
      <c r="AE283">
        <v>-1.738690588623925</v>
      </c>
      <c r="AF283">
        <v>-1.5397558897073791</v>
      </c>
      <c r="AG283">
        <v>-1.079146700230694</v>
      </c>
      <c r="AH283" t="s">
        <v>97</v>
      </c>
      <c r="AI283" s="1">
        <v>45078</v>
      </c>
      <c r="AJ283" t="s">
        <v>38</v>
      </c>
      <c r="AK283">
        <v>8</v>
      </c>
    </row>
    <row r="284" spans="1:37" x14ac:dyDescent="0.25">
      <c r="A284">
        <v>45084</v>
      </c>
      <c r="B284">
        <v>-4.9194756079108247E-2</v>
      </c>
      <c r="C284">
        <v>0</v>
      </c>
      <c r="D284">
        <v>-2.2828026684544579E-2</v>
      </c>
      <c r="E284">
        <v>-1.549864823512132E-2</v>
      </c>
      <c r="F284">
        <v>-1.7694191110743069E-2</v>
      </c>
      <c r="G284">
        <v>-2.6213096591215661E-2</v>
      </c>
      <c r="H284">
        <v>-6.9658289549272265E-2</v>
      </c>
      <c r="I284">
        <v>-1.1480455638192191E-2</v>
      </c>
      <c r="J284">
        <v>-6.9475006722893541E-3</v>
      </c>
      <c r="K284">
        <v>-8.1402178575582431E-3</v>
      </c>
      <c r="L284">
        <v>-7.1793273199174015E-2</v>
      </c>
      <c r="M284">
        <v>-0.24826334999674499</v>
      </c>
      <c r="N284">
        <v>-5.3930167776853707E-2</v>
      </c>
      <c r="O284">
        <v>-3.6816915024796171E-2</v>
      </c>
      <c r="P284">
        <v>-8.4931449192866187E-2</v>
      </c>
      <c r="Q284">
        <v>-0.21067370625688309</v>
      </c>
      <c r="R284">
        <v>-1.504653937858654E-2</v>
      </c>
      <c r="S284">
        <v>-5.3043028895851572E-2</v>
      </c>
      <c r="T284">
        <v>-1.5476646768763549E-2</v>
      </c>
      <c r="U284">
        <v>-2.1021046623367221E-2</v>
      </c>
      <c r="V284">
        <v>-0.13011681527206331</v>
      </c>
      <c r="W284">
        <v>-6.4581224907757209E-2</v>
      </c>
      <c r="X284">
        <v>-1.0999607659722381E-2</v>
      </c>
      <c r="Y284">
        <v>-1.6868726015433449E-3</v>
      </c>
      <c r="Z284">
        <v>-1.9927535813777989E-2</v>
      </c>
      <c r="AA284">
        <v>-5.1901223122427891E-2</v>
      </c>
      <c r="AB284">
        <v>-0.1000999251250191</v>
      </c>
      <c r="AC284">
        <v>-8.2420360986012825E-2</v>
      </c>
      <c r="AD284">
        <v>-0.14351813534323321</v>
      </c>
      <c r="AE284">
        <v>-6.7384047031179797E-2</v>
      </c>
      <c r="AF284">
        <v>-4.5848312796462169E-2</v>
      </c>
      <c r="AG284">
        <v>-1.9275360339516111E-2</v>
      </c>
      <c r="AH284" t="s">
        <v>97</v>
      </c>
      <c r="AI284" s="1">
        <v>45078</v>
      </c>
      <c r="AJ284" t="s">
        <v>39</v>
      </c>
      <c r="AK284">
        <v>7</v>
      </c>
    </row>
    <row r="285" spans="1:37" x14ac:dyDescent="0.25">
      <c r="A285">
        <v>45083</v>
      </c>
      <c r="B285">
        <v>-1.7173452630986099E-2</v>
      </c>
      <c r="C285">
        <v>-5.9588287523823093E-2</v>
      </c>
      <c r="D285">
        <v>0</v>
      </c>
      <c r="E285">
        <v>-6.5067722425175009E-3</v>
      </c>
      <c r="F285">
        <v>-6.2284629857116826E-4</v>
      </c>
      <c r="G285">
        <v>-3.5407218937110931E-3</v>
      </c>
      <c r="H285">
        <v>-8.3802897228242509E-3</v>
      </c>
      <c r="I285">
        <v>-9.0443262456777092E-3</v>
      </c>
      <c r="J285">
        <v>-1.075301268906141E-2</v>
      </c>
      <c r="K285">
        <v>-1.745668397509292E-2</v>
      </c>
      <c r="L285">
        <v>-3.052121443887048E-2</v>
      </c>
      <c r="M285">
        <v>-9.7768377531324835E-2</v>
      </c>
      <c r="N285">
        <v>-3.7882061468051551E-2</v>
      </c>
      <c r="O285">
        <v>-3.7637813344862672E-2</v>
      </c>
      <c r="P285">
        <v>-8.613448041710367E-3</v>
      </c>
      <c r="Q285">
        <v>-6.0307480683728307E-3</v>
      </c>
      <c r="R285">
        <v>-5.8618757704573601E-2</v>
      </c>
      <c r="S285">
        <v>-1.3987077348809249E-2</v>
      </c>
      <c r="T285">
        <v>-1.2435423163426209E-2</v>
      </c>
      <c r="U285">
        <v>-0.108610586288688</v>
      </c>
      <c r="V285">
        <v>-5.3846772949405021E-2</v>
      </c>
      <c r="W285">
        <v>-1.7632214040359549E-2</v>
      </c>
      <c r="X285">
        <v>-7.9839640980258024E-3</v>
      </c>
      <c r="Y285">
        <v>-3.3521213537233358E-3</v>
      </c>
      <c r="Z285">
        <v>-9.602898107241872E-3</v>
      </c>
      <c r="AA285">
        <v>-2.5319103627118131E-2</v>
      </c>
      <c r="AB285">
        <v>-1.455998282148235E-2</v>
      </c>
      <c r="AC285">
        <v>-4.7528329355319879E-2</v>
      </c>
      <c r="AD285">
        <v>-3.342552423907999E-2</v>
      </c>
      <c r="AE285">
        <v>-1.371132282309988E-2</v>
      </c>
      <c r="AF285">
        <v>-1.652674981691106E-2</v>
      </c>
      <c r="AG285">
        <v>-1.475184722043495E-2</v>
      </c>
      <c r="AH285" t="s">
        <v>97</v>
      </c>
      <c r="AI285" s="1">
        <v>45078</v>
      </c>
      <c r="AJ285" t="s">
        <v>40</v>
      </c>
      <c r="AK285">
        <v>6</v>
      </c>
    </row>
    <row r="286" spans="1:37" x14ac:dyDescent="0.25">
      <c r="A286">
        <v>45082</v>
      </c>
      <c r="B286">
        <v>-0.37601202193093741</v>
      </c>
      <c r="C286">
        <v>-0.19528219650023629</v>
      </c>
      <c r="D286">
        <v>-0.28122641189353781</v>
      </c>
      <c r="E286">
        <v>-0.59714259384658441</v>
      </c>
      <c r="F286">
        <v>-0.81401728953824948</v>
      </c>
      <c r="G286">
        <v>-1.0094173053715709</v>
      </c>
      <c r="H286">
        <v>-3.0308655215673729E-2</v>
      </c>
      <c r="I286">
        <v>-0.17054749477182651</v>
      </c>
      <c r="J286">
        <v>-8.2945585385463871E-2</v>
      </c>
      <c r="K286">
        <v>-0.31700309412707373</v>
      </c>
      <c r="L286">
        <v>-0.21169261671824391</v>
      </c>
      <c r="M286">
        <v>-3.4607331060693372E-2</v>
      </c>
      <c r="N286">
        <v>-0.17001028072039001</v>
      </c>
      <c r="O286">
        <v>-0.38358439975201281</v>
      </c>
      <c r="P286">
        <v>-0.42972630834496878</v>
      </c>
      <c r="Q286">
        <v>-0.42371607387899091</v>
      </c>
      <c r="R286">
        <v>-0.17022405176711</v>
      </c>
      <c r="S286">
        <v>-0.17535737080680289</v>
      </c>
      <c r="T286">
        <v>-0.44656071297568578</v>
      </c>
      <c r="U286">
        <v>-2.401771626649553E-3</v>
      </c>
      <c r="V286">
        <v>-0.1172314083910401</v>
      </c>
      <c r="W286">
        <v>-1.2979060673217571</v>
      </c>
      <c r="X286">
        <v>-0.29194297319379531</v>
      </c>
      <c r="Y286">
        <v>-2.444848874618161E-2</v>
      </c>
      <c r="Z286">
        <v>-0.56262353353941252</v>
      </c>
      <c r="AA286">
        <v>-0.20870873284797919</v>
      </c>
      <c r="AB286">
        <v>-0.3521829650601408</v>
      </c>
      <c r="AC286">
        <v>-0.1140590521796626</v>
      </c>
      <c r="AD286">
        <v>-0.15457912401250909</v>
      </c>
      <c r="AE286">
        <v>-0.44185962070578799</v>
      </c>
      <c r="AF286">
        <v>-0.34565536228168042</v>
      </c>
      <c r="AG286">
        <v>-0.44217205586904801</v>
      </c>
      <c r="AH286" t="s">
        <v>97</v>
      </c>
      <c r="AI286" s="1">
        <v>45078</v>
      </c>
      <c r="AJ286" t="s">
        <v>41</v>
      </c>
      <c r="AK286">
        <v>5</v>
      </c>
    </row>
    <row r="287" spans="1:37" x14ac:dyDescent="0.25">
      <c r="A287">
        <v>45079</v>
      </c>
      <c r="B287">
        <v>-0.37712103468490349</v>
      </c>
      <c r="C287">
        <v>-6.9570476012985327E-3</v>
      </c>
      <c r="D287">
        <v>-3.0318595393627129E-3</v>
      </c>
      <c r="E287">
        <v>-0.9837473752277881</v>
      </c>
      <c r="F287">
        <v>-0.38276417049975348</v>
      </c>
      <c r="G287">
        <v>-0.22105144108877159</v>
      </c>
      <c r="H287">
        <v>-0.2379525907835823</v>
      </c>
      <c r="I287">
        <v>-0.31426247223836312</v>
      </c>
      <c r="J287">
        <v>-7.016748064470972E-2</v>
      </c>
      <c r="K287">
        <v>-6.9770327808734614E-2</v>
      </c>
      <c r="L287">
        <v>-0.81259738419763572</v>
      </c>
      <c r="M287">
        <v>-0.2635919072041169</v>
      </c>
      <c r="N287">
        <v>-0.38303763454870943</v>
      </c>
      <c r="O287">
        <v>-0.13074966216369349</v>
      </c>
      <c r="P287">
        <v>-0.23793653372469031</v>
      </c>
      <c r="Q287">
        <v>-1.265373598429168E-2</v>
      </c>
      <c r="R287">
        <v>-0.83087818790754031</v>
      </c>
      <c r="S287">
        <v>-0.20639923430816301</v>
      </c>
      <c r="T287">
        <v>-0.29031856131673972</v>
      </c>
      <c r="U287">
        <v>-0.2028044047128105</v>
      </c>
      <c r="V287">
        <v>-0.2481916266942289</v>
      </c>
      <c r="W287">
        <v>-1.2072305269167509</v>
      </c>
      <c r="X287">
        <v>-0.39084849226466167</v>
      </c>
      <c r="Y287">
        <v>-0.34121958028291249</v>
      </c>
      <c r="Z287">
        <v>-0.56082431915445585</v>
      </c>
      <c r="AA287">
        <v>-0.25773171234114389</v>
      </c>
      <c r="AB287">
        <v>-0.20435630620376749</v>
      </c>
      <c r="AC287">
        <v>-0.3979427807669994</v>
      </c>
      <c r="AD287">
        <v>-7.6143600981843614E-3</v>
      </c>
      <c r="AE287">
        <v>-0.13702275596889399</v>
      </c>
      <c r="AF287">
        <v>-0.37292807039056508</v>
      </c>
      <c r="AG287">
        <v>-0.89166964683061822</v>
      </c>
      <c r="AH287" t="s">
        <v>98</v>
      </c>
      <c r="AI287" s="1">
        <v>45078</v>
      </c>
      <c r="AJ287" t="s">
        <v>43</v>
      </c>
      <c r="AK287">
        <v>2</v>
      </c>
    </row>
    <row r="288" spans="1:37" x14ac:dyDescent="0.25">
      <c r="A288">
        <v>45078</v>
      </c>
      <c r="B288">
        <v>-8.4313356330486838E-2</v>
      </c>
      <c r="C288">
        <v>0</v>
      </c>
      <c r="D288">
        <v>-1.6638157776563089E-2</v>
      </c>
      <c r="E288">
        <v>-0.20592107739687479</v>
      </c>
      <c r="F288">
        <v>-1.5282457329732981E-3</v>
      </c>
      <c r="G288">
        <v>-8.4329121681894371E-3</v>
      </c>
      <c r="H288">
        <v>-1.75046095882492E-2</v>
      </c>
      <c r="I288">
        <v>-5.0453847309662693E-3</v>
      </c>
      <c r="J288">
        <v>-2.4453982123661702E-2</v>
      </c>
      <c r="K288">
        <v>-9.8678610528384045E-2</v>
      </c>
      <c r="L288">
        <v>-0.17539362276552531</v>
      </c>
      <c r="M288">
        <v>-3.0921063295302201E-2</v>
      </c>
      <c r="N288">
        <v>-0.1542345994574286</v>
      </c>
      <c r="O288">
        <v>-7.9678313875865533E-2</v>
      </c>
      <c r="P288">
        <v>-0.16811271053128429</v>
      </c>
      <c r="Q288">
        <v>-1.044202287810129E-3</v>
      </c>
      <c r="R288">
        <v>0</v>
      </c>
      <c r="S288">
        <v>-0.12130080010645131</v>
      </c>
      <c r="T288">
        <v>-0.1732538513113844</v>
      </c>
      <c r="U288">
        <v>-0.81380613636493337</v>
      </c>
      <c r="V288">
        <v>-8.0201040116892594E-2</v>
      </c>
      <c r="W288">
        <v>-8.6875432632629132E-2</v>
      </c>
      <c r="X288">
        <v>-5.9480214953753302E-2</v>
      </c>
      <c r="Y288">
        <v>-0.28712652455030813</v>
      </c>
      <c r="Z288">
        <v>-8.4833400793895911E-2</v>
      </c>
      <c r="AA288">
        <v>-0.1369004592995397</v>
      </c>
      <c r="AB288">
        <v>-4.120271351493221E-2</v>
      </c>
      <c r="AC288">
        <v>-0.1058307732740177</v>
      </c>
      <c r="AD288">
        <v>-2.3812825627749619E-2</v>
      </c>
      <c r="AE288">
        <v>-2.674643356636695E-2</v>
      </c>
      <c r="AF288">
        <v>-0.113059725730233</v>
      </c>
      <c r="AG288">
        <v>-0.1130482377261687</v>
      </c>
      <c r="AH288" t="s">
        <v>98</v>
      </c>
      <c r="AI288" s="1">
        <v>45078</v>
      </c>
      <c r="AJ288" t="s">
        <v>38</v>
      </c>
      <c r="AK288">
        <v>1</v>
      </c>
    </row>
    <row r="289" spans="1:37" x14ac:dyDescent="0.25">
      <c r="A289">
        <v>45077</v>
      </c>
      <c r="B289">
        <v>-0.13255976521402699</v>
      </c>
      <c r="C289">
        <v>-0.23180061182940739</v>
      </c>
      <c r="D289">
        <v>-2.2457266384367319E-2</v>
      </c>
      <c r="E289">
        <v>-0.15720490129514389</v>
      </c>
      <c r="F289">
        <v>-0.1056263652130925</v>
      </c>
      <c r="G289">
        <v>-0.17775753610848261</v>
      </c>
      <c r="H289">
        <v>-0.1692125051224774</v>
      </c>
      <c r="I289">
        <v>-0.25929764983820802</v>
      </c>
      <c r="J289">
        <v>-0.20744615822164211</v>
      </c>
      <c r="K289">
        <v>-4.6460117370593898E-2</v>
      </c>
      <c r="L289">
        <v>-6.6034948598287943E-2</v>
      </c>
      <c r="M289">
        <v>-3.6526186647920247E-2</v>
      </c>
      <c r="N289">
        <v>-0.13198730064548209</v>
      </c>
      <c r="O289">
        <v>-1.674847218191048E-2</v>
      </c>
      <c r="P289">
        <v>-0.184624582079641</v>
      </c>
      <c r="Q289">
        <v>-8.5157679711858544E-2</v>
      </c>
      <c r="R289">
        <v>-0.18207313672688161</v>
      </c>
      <c r="S289">
        <v>-0.15159426620284619</v>
      </c>
      <c r="T289">
        <v>-0.15947852789102809</v>
      </c>
      <c r="U289">
        <v>-1.4900661115520729E-2</v>
      </c>
      <c r="V289">
        <v>-0.16935331570446249</v>
      </c>
      <c r="W289">
        <v>-2.8562420961229941E-2</v>
      </c>
      <c r="X289">
        <v>-0.18593354242822679</v>
      </c>
      <c r="Y289">
        <v>-2.9397425077501101E-3</v>
      </c>
      <c r="Z289">
        <v>-0.16538264650766091</v>
      </c>
      <c r="AA289">
        <v>-0.14970225977539819</v>
      </c>
      <c r="AB289">
        <v>-0.1147342515630447</v>
      </c>
      <c r="AC289">
        <v>-2.7361096163877569E-2</v>
      </c>
      <c r="AD289">
        <v>-0.27624287049888679</v>
      </c>
      <c r="AE289">
        <v>-0.24445372678371671</v>
      </c>
      <c r="AF289">
        <v>-0.1200387153936688</v>
      </c>
      <c r="AG289">
        <v>-3.9747440489351797E-2</v>
      </c>
      <c r="AH289" t="s">
        <v>98</v>
      </c>
      <c r="AI289" s="1">
        <v>45047</v>
      </c>
      <c r="AJ289" t="s">
        <v>39</v>
      </c>
      <c r="AK289">
        <v>31</v>
      </c>
    </row>
    <row r="290" spans="1:37" x14ac:dyDescent="0.25">
      <c r="A290">
        <v>45076</v>
      </c>
      <c r="B290">
        <v>-0.12161459214602691</v>
      </c>
      <c r="C290">
        <v>-7.0959925140394739E-3</v>
      </c>
      <c r="D290">
        <v>-8.221578383216294E-3</v>
      </c>
      <c r="E290">
        <v>-0.27104993749474737</v>
      </c>
      <c r="F290">
        <v>-2.6298847308261129E-2</v>
      </c>
      <c r="G290">
        <v>-1.9732144011507038E-2</v>
      </c>
      <c r="H290">
        <v>-0.31252144014064881</v>
      </c>
      <c r="I290">
        <v>-0.19845581918853961</v>
      </c>
      <c r="J290">
        <v>-3.7987618513608979E-3</v>
      </c>
      <c r="K290">
        <v>-5.4193128429304162E-2</v>
      </c>
      <c r="L290">
        <v>-6.3198773978443937E-2</v>
      </c>
      <c r="M290">
        <v>-3.0884877281438051E-2</v>
      </c>
      <c r="N290">
        <v>-0.18148556076598371</v>
      </c>
      <c r="O290">
        <v>-9.9001377010833627E-2</v>
      </c>
      <c r="P290">
        <v>-0.18092059672695329</v>
      </c>
      <c r="Q290">
        <v>-1.673115257627408E-2</v>
      </c>
      <c r="R290">
        <v>-4.3839119698570817E-3</v>
      </c>
      <c r="S290">
        <v>-4.2099364424208349E-2</v>
      </c>
      <c r="T290">
        <v>-7.4682611323368175E-2</v>
      </c>
      <c r="U290">
        <v>-0.1985610897343166</v>
      </c>
      <c r="V290">
        <v>-0.1339911342513993</v>
      </c>
      <c r="W290">
        <v>-0.43348233531137409</v>
      </c>
      <c r="X290">
        <v>-8.5168870447404565E-2</v>
      </c>
      <c r="Y290">
        <v>-2.937433311553914E-2</v>
      </c>
      <c r="Z290">
        <v>-0.16030274826331839</v>
      </c>
      <c r="AA290">
        <v>-0.13806504769764899</v>
      </c>
      <c r="AB290">
        <v>-8.4448421598994988E-2</v>
      </c>
      <c r="AC290">
        <v>-3.4658089733511727E-2</v>
      </c>
      <c r="AD290">
        <v>-4.8240500970303281E-2</v>
      </c>
      <c r="AE290">
        <v>-2.9468321872559169E-2</v>
      </c>
      <c r="AF290">
        <v>-0.15670401094694181</v>
      </c>
      <c r="AG290">
        <v>-0.19809651686608629</v>
      </c>
      <c r="AH290" t="s">
        <v>98</v>
      </c>
      <c r="AI290" s="1">
        <v>45047</v>
      </c>
      <c r="AJ290" t="s">
        <v>40</v>
      </c>
      <c r="AK290">
        <v>30</v>
      </c>
    </row>
    <row r="291" spans="1:37" x14ac:dyDescent="0.25">
      <c r="A291">
        <v>45075</v>
      </c>
      <c r="B291">
        <v>-3.8450939277029007E-2</v>
      </c>
      <c r="C291">
        <v>-3.9020372384280929E-3</v>
      </c>
      <c r="D291">
        <v>-2.6950127423797231E-2</v>
      </c>
      <c r="E291">
        <v>-5.7181464958608361E-2</v>
      </c>
      <c r="F291">
        <v>-3.9924660447002998E-2</v>
      </c>
      <c r="G291">
        <v>-3.3627104608577678E-3</v>
      </c>
      <c r="H291">
        <v>-5.6189725595963619E-4</v>
      </c>
      <c r="I291">
        <v>-4.3790993339062063E-2</v>
      </c>
      <c r="J291">
        <v>-0.43215705005212007</v>
      </c>
      <c r="K291">
        <v>0</v>
      </c>
      <c r="L291">
        <v>-7.8827431020417255E-2</v>
      </c>
      <c r="M291">
        <v>-1.869427845462817E-2</v>
      </c>
      <c r="N291">
        <v>-1.647780830277969E-2</v>
      </c>
      <c r="O291">
        <v>-1.419919704539074E-2</v>
      </c>
      <c r="P291">
        <v>-8.0951005965148828E-2</v>
      </c>
      <c r="Q291">
        <v>-3.8401974545393167E-2</v>
      </c>
      <c r="R291">
        <v>-2.040400777952386E-2</v>
      </c>
      <c r="S291">
        <v>0</v>
      </c>
      <c r="T291">
        <v>-9.8470593564339501E-2</v>
      </c>
      <c r="U291">
        <v>-2.6607969028355051E-3</v>
      </c>
      <c r="V291">
        <v>-2.3601528538456502E-2</v>
      </c>
      <c r="W291">
        <v>-4.9992215448581991E-2</v>
      </c>
      <c r="X291">
        <v>-2.7092684517776969E-2</v>
      </c>
      <c r="Y291">
        <v>-9.404280388121378E-3</v>
      </c>
      <c r="Z291">
        <v>-2.6644804191223549E-2</v>
      </c>
      <c r="AA291">
        <v>-6.067683477539166E-2</v>
      </c>
      <c r="AB291">
        <v>-4.2760763004419382E-2</v>
      </c>
      <c r="AC291">
        <v>-2.8041601350317181E-2</v>
      </c>
      <c r="AD291">
        <v>-8.8147446361908702E-3</v>
      </c>
      <c r="AE291">
        <v>-3.1708754754013878E-2</v>
      </c>
      <c r="AF291">
        <v>-6.1252808146576639E-2</v>
      </c>
      <c r="AG291">
        <v>-1.198785814457433E-2</v>
      </c>
      <c r="AH291" t="s">
        <v>98</v>
      </c>
      <c r="AI291" s="1">
        <v>45047</v>
      </c>
      <c r="AJ291" t="s">
        <v>41</v>
      </c>
      <c r="AK291">
        <v>29</v>
      </c>
    </row>
    <row r="292" spans="1:37" x14ac:dyDescent="0.25">
      <c r="A292">
        <v>45072</v>
      </c>
      <c r="B292">
        <v>-7.2493440887838365E-2</v>
      </c>
      <c r="C292">
        <v>-2.2392993182610821E-3</v>
      </c>
      <c r="D292">
        <v>-4.4919871198990949E-2</v>
      </c>
      <c r="E292">
        <v>-4.3325031999814322E-2</v>
      </c>
      <c r="F292">
        <v>-2.5488160595340779E-2</v>
      </c>
      <c r="G292">
        <v>-3.8135253413216323E-2</v>
      </c>
      <c r="H292">
        <v>-2.1601617007754929E-2</v>
      </c>
      <c r="I292">
        <v>-0.5100318823672656</v>
      </c>
      <c r="J292">
        <v>-2.6803821751153031E-2</v>
      </c>
      <c r="K292">
        <v>-1.6594460748728251E-2</v>
      </c>
      <c r="L292">
        <v>-5.1065579005772329E-3</v>
      </c>
      <c r="M292">
        <v>-2.916788922779813E-2</v>
      </c>
      <c r="N292">
        <v>-5.4043134327332348E-2</v>
      </c>
      <c r="O292">
        <v>-5.8093231015015788E-3</v>
      </c>
      <c r="P292">
        <v>-9.8988506583363348E-2</v>
      </c>
      <c r="Q292">
        <v>-3.7495112736792048E-2</v>
      </c>
      <c r="R292">
        <v>-6.7208181379919935E-2</v>
      </c>
      <c r="S292">
        <v>-1.792809471701997E-2</v>
      </c>
      <c r="T292">
        <v>-0.17867962471920479</v>
      </c>
      <c r="U292">
        <v>-3.5255749887682063E-2</v>
      </c>
      <c r="V292">
        <v>-0.13350783187208209</v>
      </c>
      <c r="W292">
        <v>-0.30195401522819387</v>
      </c>
      <c r="X292">
        <v>-8.5213142303493972E-2</v>
      </c>
      <c r="Y292">
        <v>-4.6819213229374436E-3</v>
      </c>
      <c r="Z292">
        <v>-6.3333810813894206E-2</v>
      </c>
      <c r="AA292">
        <v>-0.13027038655206</v>
      </c>
      <c r="AB292">
        <v>-6.3468113354923292E-2</v>
      </c>
      <c r="AC292">
        <v>-2.9015889773919609E-2</v>
      </c>
      <c r="AD292">
        <v>-5.9878924414395761E-2</v>
      </c>
      <c r="AE292">
        <v>-9.5783672053207147E-2</v>
      </c>
      <c r="AF292">
        <v>-7.2976736894015931E-2</v>
      </c>
      <c r="AG292">
        <v>-4.7668183724340653E-2</v>
      </c>
      <c r="AH292" t="s">
        <v>99</v>
      </c>
      <c r="AI292" s="1">
        <v>45047</v>
      </c>
      <c r="AJ292" t="s">
        <v>43</v>
      </c>
      <c r="AK292">
        <v>26</v>
      </c>
    </row>
    <row r="293" spans="1:37" x14ac:dyDescent="0.25">
      <c r="A293">
        <v>45071</v>
      </c>
      <c r="B293">
        <v>-0.1355905346887793</v>
      </c>
      <c r="C293">
        <v>-0.39388335965048432</v>
      </c>
      <c r="D293">
        <v>-4.4086965654821821E-2</v>
      </c>
      <c r="E293">
        <v>-0.1726063686971222</v>
      </c>
      <c r="F293">
        <v>-1.3771139713218701E-3</v>
      </c>
      <c r="G293">
        <v>-0.49423637570932538</v>
      </c>
      <c r="H293">
        <v>-0.45552460712219661</v>
      </c>
      <c r="I293">
        <v>-1.5253570501971131E-2</v>
      </c>
      <c r="J293">
        <v>-9.4154195456753326E-3</v>
      </c>
      <c r="K293">
        <v>-9.2260066759606935E-2</v>
      </c>
      <c r="L293">
        <v>-4.0717549521728123E-3</v>
      </c>
      <c r="M293">
        <v>-3.7388989313613938E-2</v>
      </c>
      <c r="N293">
        <v>-0.1104746442874006</v>
      </c>
      <c r="O293">
        <v>-8.1003733906774608E-2</v>
      </c>
      <c r="P293">
        <v>-3.1225903501251591E-3</v>
      </c>
      <c r="Q293">
        <v>-0.19900260486412041</v>
      </c>
      <c r="R293">
        <v>-4.6928533749741527E-3</v>
      </c>
      <c r="S293">
        <v>-1.602423839374132E-2</v>
      </c>
      <c r="T293">
        <v>-9.1365138017279343E-2</v>
      </c>
      <c r="U293">
        <v>-0.41512738432499019</v>
      </c>
      <c r="V293">
        <v>-0.1064044751257697</v>
      </c>
      <c r="W293">
        <v>-2.3937477303504671E-3</v>
      </c>
      <c r="X293">
        <v>-5.807903352360648E-2</v>
      </c>
      <c r="Y293">
        <v>-7.7200589739751024E-2</v>
      </c>
      <c r="Z293">
        <v>-0.15970396692023789</v>
      </c>
      <c r="AA293">
        <v>-7.1818919098274633E-2</v>
      </c>
      <c r="AB293">
        <v>-0.13401043431244891</v>
      </c>
      <c r="AC293">
        <v>-4.544207005705235E-2</v>
      </c>
      <c r="AD293">
        <v>-2.2051233694278409E-2</v>
      </c>
      <c r="AE293">
        <v>-0.1380270621548064</v>
      </c>
      <c r="AF293">
        <v>-0.1276036185773792</v>
      </c>
      <c r="AG293">
        <v>-0.17865830912739089</v>
      </c>
      <c r="AH293" t="s">
        <v>99</v>
      </c>
      <c r="AI293" s="1">
        <v>45047</v>
      </c>
      <c r="AJ293" t="s">
        <v>38</v>
      </c>
      <c r="AK293">
        <v>25</v>
      </c>
    </row>
    <row r="294" spans="1:37" x14ac:dyDescent="0.25">
      <c r="A294">
        <v>45070</v>
      </c>
      <c r="B294">
        <v>-0.2579402077611409</v>
      </c>
      <c r="C294">
        <v>-0.50070234934258773</v>
      </c>
      <c r="D294">
        <v>-0.55606439807294938</v>
      </c>
      <c r="E294">
        <v>-0.25263592972431631</v>
      </c>
      <c r="F294">
        <v>-0.5007102417360042</v>
      </c>
      <c r="G294">
        <v>-0.19427596287267959</v>
      </c>
      <c r="H294">
        <v>-9.4702435386054828E-2</v>
      </c>
      <c r="I294">
        <v>-0.54219393328442911</v>
      </c>
      <c r="J294">
        <v>-0.38827688994173171</v>
      </c>
      <c r="K294">
        <v>-0.63289789041599764</v>
      </c>
      <c r="L294">
        <v>-0.1253148930661464</v>
      </c>
      <c r="M294">
        <v>-0.20957378382338379</v>
      </c>
      <c r="N294">
        <v>-0.38429404097237269</v>
      </c>
      <c r="O294">
        <v>-7.5293113779482487E-2</v>
      </c>
      <c r="P294">
        <v>-8.6608807812139768E-2</v>
      </c>
      <c r="Q294">
        <v>-0.37515010214637012</v>
      </c>
      <c r="R294">
        <v>-6.715101141152291E-2</v>
      </c>
      <c r="S294">
        <v>-0.82376810804073763</v>
      </c>
      <c r="T294">
        <v>-0.22427887969754801</v>
      </c>
      <c r="U294">
        <v>-0.1553468928298051</v>
      </c>
      <c r="V294">
        <v>-8.5408272163279689E-2</v>
      </c>
      <c r="W294">
        <v>-4.036348932934062E-2</v>
      </c>
      <c r="X294">
        <v>-0.17849195995085229</v>
      </c>
      <c r="Y294">
        <v>-0.121615059955293</v>
      </c>
      <c r="Z294">
        <v>-0.23926246982119839</v>
      </c>
      <c r="AA294">
        <v>-0.36560600058884851</v>
      </c>
      <c r="AB294">
        <v>-0.2184522674351484</v>
      </c>
      <c r="AC294">
        <v>-0.235237727142806</v>
      </c>
      <c r="AD294">
        <v>-0.37194178342286532</v>
      </c>
      <c r="AE294">
        <v>-0.39826754399042003</v>
      </c>
      <c r="AF294">
        <v>-0.209118440089716</v>
      </c>
      <c r="AG294">
        <v>-0.1876376089375377</v>
      </c>
      <c r="AH294" t="s">
        <v>99</v>
      </c>
      <c r="AI294" s="1">
        <v>45047</v>
      </c>
      <c r="AJ294" t="s">
        <v>39</v>
      </c>
      <c r="AK294">
        <v>24</v>
      </c>
    </row>
    <row r="295" spans="1:37" x14ac:dyDescent="0.25">
      <c r="A295">
        <v>45069</v>
      </c>
      <c r="B295">
        <v>-0.2392824778412892</v>
      </c>
      <c r="C295">
        <v>-0.28082329250027138</v>
      </c>
      <c r="D295">
        <v>-4.1886326661618768E-2</v>
      </c>
      <c r="E295">
        <v>-0.28598188355539561</v>
      </c>
      <c r="F295">
        <v>-0.28797584774524448</v>
      </c>
      <c r="G295">
        <v>-0.12655326233222641</v>
      </c>
      <c r="H295">
        <v>-6.7017765615157682E-2</v>
      </c>
      <c r="I295">
        <v>-7.6936562555208476E-2</v>
      </c>
      <c r="J295">
        <v>-0.26858998413577712</v>
      </c>
      <c r="K295">
        <v>-5.5742255689558741E-2</v>
      </c>
      <c r="L295">
        <v>-0.1936557079781866</v>
      </c>
      <c r="M295">
        <v>-0.1005340287801388</v>
      </c>
      <c r="N295">
        <v>-0.16307178093459521</v>
      </c>
      <c r="O295">
        <v>-0.1272420086123574</v>
      </c>
      <c r="P295">
        <v>-0.2178900926947267</v>
      </c>
      <c r="Q295">
        <v>-0.23105033448221249</v>
      </c>
      <c r="R295">
        <v>-0.1133802545516185</v>
      </c>
      <c r="S295">
        <v>-0.71567093358554024</v>
      </c>
      <c r="T295">
        <v>-0.40336783980276869</v>
      </c>
      <c r="U295">
        <v>-8.3270079050569351E-2</v>
      </c>
      <c r="V295">
        <v>-0.16330976901640759</v>
      </c>
      <c r="W295">
        <v>-8.9466471964939703E-2</v>
      </c>
      <c r="X295">
        <v>-0.1555865971189781</v>
      </c>
      <c r="Y295">
        <v>-6.5226044013314957E-2</v>
      </c>
      <c r="Z295">
        <v>-0.32051795267518329</v>
      </c>
      <c r="AA295">
        <v>-0.16282778171084189</v>
      </c>
      <c r="AB295">
        <v>-0.2261341906787577</v>
      </c>
      <c r="AC295">
        <v>-9.7127004521536164E-2</v>
      </c>
      <c r="AD295">
        <v>-0.55010150863670693</v>
      </c>
      <c r="AE295">
        <v>-0.22409636874809949</v>
      </c>
      <c r="AF295">
        <v>-0.2348037889719819</v>
      </c>
      <c r="AG295">
        <v>-0.13063201715285919</v>
      </c>
      <c r="AH295" t="s">
        <v>99</v>
      </c>
      <c r="AI295" s="1">
        <v>45047</v>
      </c>
      <c r="AJ295" t="s">
        <v>40</v>
      </c>
      <c r="AK295">
        <v>23</v>
      </c>
    </row>
    <row r="296" spans="1:37" x14ac:dyDescent="0.25">
      <c r="A296">
        <v>45068</v>
      </c>
      <c r="B296">
        <v>-6.6667777860396599E-2</v>
      </c>
      <c r="C296">
        <v>-0.11329962143407959</v>
      </c>
      <c r="D296">
        <v>-0.21887173968604859</v>
      </c>
      <c r="E296">
        <v>-1.7726967753022699E-2</v>
      </c>
      <c r="F296">
        <v>-1.5677184434951909E-3</v>
      </c>
      <c r="G296">
        <v>-3.0840168574321401E-2</v>
      </c>
      <c r="H296">
        <v>-0.19034313572557451</v>
      </c>
      <c r="I296">
        <v>-3.2045877481597422E-2</v>
      </c>
      <c r="J296">
        <v>-3.2704331382352618E-2</v>
      </c>
      <c r="K296">
        <v>-6.0397770103592797E-2</v>
      </c>
      <c r="L296">
        <v>-1.4573814088636649E-2</v>
      </c>
      <c r="M296">
        <v>-5.3366137006120914E-3</v>
      </c>
      <c r="N296">
        <v>-0.1077754562203528</v>
      </c>
      <c r="O296">
        <v>-0.17551924027164609</v>
      </c>
      <c r="P296">
        <v>-3.4349959043127973E-2</v>
      </c>
      <c r="Q296">
        <v>-3.3783680684259629E-3</v>
      </c>
      <c r="R296">
        <v>-0.1769889375594545</v>
      </c>
      <c r="S296">
        <v>-7.4260388342095411E-4</v>
      </c>
      <c r="T296">
        <v>-0.130965360654449</v>
      </c>
      <c r="U296">
        <v>-5.9256104210858432E-2</v>
      </c>
      <c r="V296">
        <v>-7.9779305271612186E-2</v>
      </c>
      <c r="W296">
        <v>-0.19149173075913051</v>
      </c>
      <c r="X296">
        <v>-1.747330659425203E-2</v>
      </c>
      <c r="Y296">
        <v>-0.27609325195517009</v>
      </c>
      <c r="Z296">
        <v>-4.8716575506075589E-2</v>
      </c>
      <c r="AA296">
        <v>-6.4312466337114113E-2</v>
      </c>
      <c r="AB296">
        <v>-8.0600491163894894E-2</v>
      </c>
      <c r="AC296">
        <v>-0.10094262357263151</v>
      </c>
      <c r="AD296">
        <v>-9.9835162353749691E-3</v>
      </c>
      <c r="AE296">
        <v>-4.3220034654989713E-2</v>
      </c>
      <c r="AF296">
        <v>-7.0485855103504136E-2</v>
      </c>
      <c r="AG296">
        <v>-9.6521448726843026E-2</v>
      </c>
      <c r="AH296" t="s">
        <v>99</v>
      </c>
      <c r="AI296" s="1">
        <v>45047</v>
      </c>
      <c r="AJ296" t="s">
        <v>41</v>
      </c>
      <c r="AK296">
        <v>22</v>
      </c>
    </row>
    <row r="297" spans="1:37" x14ac:dyDescent="0.25">
      <c r="A297">
        <v>45065</v>
      </c>
      <c r="B297">
        <v>-0.1543195418033797</v>
      </c>
      <c r="C297">
        <v>-9.1375056775734858E-3</v>
      </c>
      <c r="D297">
        <v>-0.1139454761510552</v>
      </c>
      <c r="E297">
        <v>-0.1448101035225523</v>
      </c>
      <c r="F297">
        <v>-4.9234905341761441E-2</v>
      </c>
      <c r="G297">
        <v>-9.6291652328522701E-2</v>
      </c>
      <c r="H297">
        <v>-1.137930035236564E-2</v>
      </c>
      <c r="I297">
        <v>-0.22289922008454571</v>
      </c>
      <c r="J297">
        <v>-3.6861084068118492E-2</v>
      </c>
      <c r="K297">
        <v>-3.5537666458713257E-2</v>
      </c>
      <c r="L297">
        <v>-9.3705852265221726E-2</v>
      </c>
      <c r="M297">
        <v>-4.6283495585718343E-2</v>
      </c>
      <c r="N297">
        <v>-0.47869755077555748</v>
      </c>
      <c r="O297">
        <v>-9.8504984936490625E-2</v>
      </c>
      <c r="P297">
        <v>-0.39255554410353211</v>
      </c>
      <c r="Q297">
        <v>-8.2949432813708701E-3</v>
      </c>
      <c r="R297">
        <v>-1.045034472595429E-2</v>
      </c>
      <c r="S297">
        <v>-9.0538224502603154E-2</v>
      </c>
      <c r="T297">
        <v>-8.4696102147632568E-2</v>
      </c>
      <c r="U297">
        <v>-0.1794247304238766</v>
      </c>
      <c r="V297">
        <v>-0.19340712860944051</v>
      </c>
      <c r="W297">
        <v>-5.3714623044243431E-2</v>
      </c>
      <c r="X297">
        <v>-0.14757621670174631</v>
      </c>
      <c r="Y297">
        <v>-0.3490754991941627</v>
      </c>
      <c r="Z297">
        <v>-0.14955435601186501</v>
      </c>
      <c r="AA297">
        <v>-0.29875107504835929</v>
      </c>
      <c r="AB297">
        <v>-7.517893743663083E-2</v>
      </c>
      <c r="AC297">
        <v>-0.14561282714705079</v>
      </c>
      <c r="AD297">
        <v>-3.5533931787643108E-2</v>
      </c>
      <c r="AE297">
        <v>-7.0519582453850593E-2</v>
      </c>
      <c r="AF297">
        <v>-0.12668123164539921</v>
      </c>
      <c r="AG297">
        <v>-0.41260807895322221</v>
      </c>
      <c r="AH297" t="s">
        <v>100</v>
      </c>
      <c r="AI297" s="1">
        <v>45047</v>
      </c>
      <c r="AJ297" t="s">
        <v>43</v>
      </c>
      <c r="AK297">
        <v>19</v>
      </c>
    </row>
    <row r="298" spans="1:37" x14ac:dyDescent="0.25">
      <c r="A298">
        <v>45064</v>
      </c>
      <c r="B298">
        <v>-0.24047759596643789</v>
      </c>
      <c r="C298">
        <v>-2.889250620509301E-2</v>
      </c>
      <c r="D298">
        <v>-0.33817109221663838</v>
      </c>
      <c r="E298">
        <v>-0.379674668513584</v>
      </c>
      <c r="F298">
        <v>-5.5892813505604808E-2</v>
      </c>
      <c r="G298">
        <v>-0.1123069089758876</v>
      </c>
      <c r="H298">
        <v>-2.554329358358368E-2</v>
      </c>
      <c r="I298">
        <v>-1.0807939676995839</v>
      </c>
      <c r="J298">
        <v>-2.809287037514522E-3</v>
      </c>
      <c r="K298">
        <v>-4.6494670174671543E-2</v>
      </c>
      <c r="L298">
        <v>-8.4045971614897883E-3</v>
      </c>
      <c r="M298">
        <v>-4.0345864088422827E-2</v>
      </c>
      <c r="N298">
        <v>-0.15204285886052721</v>
      </c>
      <c r="O298">
        <v>-2.989700618274406E-2</v>
      </c>
      <c r="P298">
        <v>-4.2191599559673561E-2</v>
      </c>
      <c r="Q298">
        <v>-5.0223096780090709E-2</v>
      </c>
      <c r="R298">
        <v>-0.29132920986997801</v>
      </c>
      <c r="S298">
        <v>-0.22228249703944081</v>
      </c>
      <c r="T298">
        <v>-0.51825298457207136</v>
      </c>
      <c r="U298">
        <v>-0.32599985610670812</v>
      </c>
      <c r="V298">
        <v>-9.1498860978518351E-2</v>
      </c>
      <c r="W298">
        <v>-0.141955471768832</v>
      </c>
      <c r="X298">
        <v>-0.37757729121261729</v>
      </c>
      <c r="Y298">
        <v>-0.1101972794675406</v>
      </c>
      <c r="Z298">
        <v>-0.30278237662383972</v>
      </c>
      <c r="AA298">
        <v>-0.21227161398571029</v>
      </c>
      <c r="AB298">
        <v>-0.16072453803397721</v>
      </c>
      <c r="AC298">
        <v>-8.1668291005269913E-2</v>
      </c>
      <c r="AD298">
        <v>-1.46479552214074E-2</v>
      </c>
      <c r="AE298">
        <v>-0.10794612608811061</v>
      </c>
      <c r="AF298">
        <v>-0.27150652190477809</v>
      </c>
      <c r="AG298">
        <v>-0.36909558250859492</v>
      </c>
      <c r="AH298" t="s">
        <v>100</v>
      </c>
      <c r="AI298" s="1">
        <v>45047</v>
      </c>
      <c r="AJ298" t="s">
        <v>38</v>
      </c>
      <c r="AK298">
        <v>18</v>
      </c>
    </row>
    <row r="299" spans="1:37" x14ac:dyDescent="0.25">
      <c r="A299">
        <v>45063</v>
      </c>
      <c r="B299">
        <v>-0.54516657892147025</v>
      </c>
      <c r="C299">
        <v>-0.17681193902259071</v>
      </c>
      <c r="D299">
        <v>-1.5469895055084641E-2</v>
      </c>
      <c r="E299">
        <v>-0.55781316832533712</v>
      </c>
      <c r="F299">
        <v>-0.89887486283206453</v>
      </c>
      <c r="G299">
        <v>-1.445203037142313</v>
      </c>
      <c r="H299">
        <v>-0.30450374304088318</v>
      </c>
      <c r="I299">
        <v>-5.0222212575922097E-2</v>
      </c>
      <c r="J299">
        <v>-0.93299756791779431</v>
      </c>
      <c r="K299">
        <v>-0.27432612699632142</v>
      </c>
      <c r="L299">
        <v>-0.56890495389650375</v>
      </c>
      <c r="M299">
        <v>-0.82125955018074992</v>
      </c>
      <c r="N299">
        <v>-4.6691281967596691E-2</v>
      </c>
      <c r="O299">
        <v>-0.3716980361337951</v>
      </c>
      <c r="P299">
        <v>-0.2923053397251768</v>
      </c>
      <c r="Q299">
        <v>-0.65689554850328058</v>
      </c>
      <c r="R299">
        <v>-7.6546224284401443E-2</v>
      </c>
      <c r="S299">
        <v>-0.58877585095604701</v>
      </c>
      <c r="T299">
        <v>-0.432540571154996</v>
      </c>
      <c r="U299">
        <v>-0.74989830171750937</v>
      </c>
      <c r="V299">
        <v>-0.47417829935324379</v>
      </c>
      <c r="W299">
        <v>-0.45380904129600069</v>
      </c>
      <c r="X299">
        <v>-0.79997761039067539</v>
      </c>
      <c r="Y299">
        <v>-0.37084707755825369</v>
      </c>
      <c r="Z299">
        <v>-0.74499176962983404</v>
      </c>
      <c r="AA299">
        <v>-0.21581162279625901</v>
      </c>
      <c r="AB299">
        <v>-0.54816373312245592</v>
      </c>
      <c r="AC299">
        <v>-0.46528749605246339</v>
      </c>
      <c r="AD299">
        <v>-0.44868022790366469</v>
      </c>
      <c r="AE299">
        <v>-0.90544033178532213</v>
      </c>
      <c r="AF299">
        <v>-0.56442902575430864</v>
      </c>
      <c r="AG299">
        <v>-0.23556767311779289</v>
      </c>
      <c r="AH299" t="s">
        <v>100</v>
      </c>
      <c r="AI299" s="1">
        <v>45047</v>
      </c>
      <c r="AJ299" t="s">
        <v>39</v>
      </c>
      <c r="AK299">
        <v>17</v>
      </c>
    </row>
    <row r="300" spans="1:37" x14ac:dyDescent="0.25">
      <c r="A300">
        <v>45062</v>
      </c>
      <c r="B300">
        <v>-0.18808648677929271</v>
      </c>
      <c r="C300">
        <v>-0.38549446682343502</v>
      </c>
      <c r="D300">
        <v>-3.5171123311084157E-2</v>
      </c>
      <c r="E300">
        <v>-0.2143011836683901</v>
      </c>
      <c r="F300">
        <v>-0.32886809128865119</v>
      </c>
      <c r="G300">
        <v>-3.8744380507807132E-2</v>
      </c>
      <c r="H300">
        <v>-0.23918364839378881</v>
      </c>
      <c r="I300">
        <v>-4.0367338043727878E-2</v>
      </c>
      <c r="J300">
        <v>-5.6352801142587998E-2</v>
      </c>
      <c r="K300">
        <v>-0.15644703671001381</v>
      </c>
      <c r="L300">
        <v>-7.2558556782049153E-3</v>
      </c>
      <c r="M300">
        <v>-4.6833029135889999E-2</v>
      </c>
      <c r="N300">
        <v>-0.23150516794500089</v>
      </c>
      <c r="O300">
        <v>-4.0343380341663862E-2</v>
      </c>
      <c r="P300">
        <v>-0.17670421604676889</v>
      </c>
      <c r="Q300">
        <v>-0.1150541602538989</v>
      </c>
      <c r="R300">
        <v>-0.13494273158339029</v>
      </c>
      <c r="S300">
        <v>-9.29597915465563E-2</v>
      </c>
      <c r="T300">
        <v>-6.3842958297345029E-2</v>
      </c>
      <c r="U300">
        <v>-0.34338761531693518</v>
      </c>
      <c r="V300">
        <v>-0.19586787854632981</v>
      </c>
      <c r="W300">
        <v>-0.22624848440970691</v>
      </c>
      <c r="X300">
        <v>-0.3201655723643414</v>
      </c>
      <c r="Y300">
        <v>-3.0277585464299019E-2</v>
      </c>
      <c r="Z300">
        <v>-0.19470113602761799</v>
      </c>
      <c r="AA300">
        <v>-0.1727756761568667</v>
      </c>
      <c r="AB300">
        <v>-0.14384179146536069</v>
      </c>
      <c r="AC300">
        <v>-5.113630570131375E-2</v>
      </c>
      <c r="AD300">
        <v>-0.12807976875735819</v>
      </c>
      <c r="AE300">
        <v>-0.12412352892335771</v>
      </c>
      <c r="AF300">
        <v>-0.22356448169207729</v>
      </c>
      <c r="AG300">
        <v>-0.17054738486072901</v>
      </c>
      <c r="AH300" t="s">
        <v>100</v>
      </c>
      <c r="AI300" s="1">
        <v>45047</v>
      </c>
      <c r="AJ300" t="s">
        <v>40</v>
      </c>
      <c r="AK300">
        <v>16</v>
      </c>
    </row>
    <row r="301" spans="1:37" x14ac:dyDescent="0.25">
      <c r="A301">
        <v>45061</v>
      </c>
      <c r="B301">
        <v>-0.80114325017933585</v>
      </c>
      <c r="C301">
        <v>-0.91286334865071195</v>
      </c>
      <c r="D301">
        <v>-0.22581699722916351</v>
      </c>
      <c r="E301">
        <v>-1.218638419151999</v>
      </c>
      <c r="F301">
        <v>-0.89408965902812942</v>
      </c>
      <c r="G301">
        <v>-1.2367158487243251</v>
      </c>
      <c r="H301">
        <v>-0.42280134290802868</v>
      </c>
      <c r="I301">
        <v>-0.58757891013631214</v>
      </c>
      <c r="J301">
        <v>-1.0758741737118691</v>
      </c>
      <c r="K301">
        <v>-0.36440398276640451</v>
      </c>
      <c r="L301">
        <v>-5.9036769829207809E-2</v>
      </c>
      <c r="M301">
        <v>-0.45981989960458752</v>
      </c>
      <c r="N301">
        <v>-0.62474888328519929</v>
      </c>
      <c r="O301">
        <v>-0.56937880530897034</v>
      </c>
      <c r="P301">
        <v>-0.7359013468661556</v>
      </c>
      <c r="Q301">
        <v>-0.19667336637335969</v>
      </c>
      <c r="R301">
        <v>-0.45528753494726759</v>
      </c>
      <c r="S301">
        <v>-1.7193295941779609</v>
      </c>
      <c r="T301">
        <v>-0.65729202573259493</v>
      </c>
      <c r="U301">
        <v>-0.39667987157543277</v>
      </c>
      <c r="V301">
        <v>-1.335938276519703</v>
      </c>
      <c r="W301">
        <v>-0.29574314747607577</v>
      </c>
      <c r="X301">
        <v>-1.010683358751602</v>
      </c>
      <c r="Y301">
        <v>-3.2070286880006883E-2</v>
      </c>
      <c r="Z301">
        <v>-1.1149663304597459</v>
      </c>
      <c r="AA301">
        <v>-0.73277863943638377</v>
      </c>
      <c r="AB301">
        <v>-0.62527003299544714</v>
      </c>
      <c r="AC301">
        <v>-0.20287465363894991</v>
      </c>
      <c r="AD301">
        <v>-0.48985345759269833</v>
      </c>
      <c r="AE301">
        <v>-1.077242659052976</v>
      </c>
      <c r="AF301">
        <v>-0.99433968219119506</v>
      </c>
      <c r="AG301">
        <v>-0.30196767339273378</v>
      </c>
      <c r="AH301" t="s">
        <v>100</v>
      </c>
      <c r="AI301" s="1">
        <v>45047</v>
      </c>
      <c r="AJ301" t="s">
        <v>41</v>
      </c>
      <c r="AK301">
        <v>15</v>
      </c>
    </row>
    <row r="302" spans="1:37" x14ac:dyDescent="0.25">
      <c r="A302">
        <v>45058</v>
      </c>
      <c r="B302">
        <v>-5.1693269293128889E-2</v>
      </c>
      <c r="C302">
        <v>-0.17085267578668209</v>
      </c>
      <c r="D302">
        <v>-3.582900538329228E-3</v>
      </c>
      <c r="E302">
        <v>-0.108004827403506</v>
      </c>
      <c r="F302">
        <v>-1.778414668653526E-2</v>
      </c>
      <c r="G302">
        <v>0</v>
      </c>
      <c r="H302">
        <v>-6.5068397372464266E-3</v>
      </c>
      <c r="I302">
        <v>-2.807022352485752E-2</v>
      </c>
      <c r="J302">
        <v>-4.413602824744188E-2</v>
      </c>
      <c r="K302">
        <v>0</v>
      </c>
      <c r="L302">
        <v>-4.8831943169299091E-2</v>
      </c>
      <c r="M302">
        <v>-8.6043151376355125E-5</v>
      </c>
      <c r="N302">
        <v>-0.1082842924769587</v>
      </c>
      <c r="O302">
        <v>-0.14885401829045611</v>
      </c>
      <c r="P302">
        <v>-0.42773831788043881</v>
      </c>
      <c r="Q302">
        <v>-8.5822291912092813E-3</v>
      </c>
      <c r="R302">
        <v>0</v>
      </c>
      <c r="S302">
        <v>-2.1030162206562559E-3</v>
      </c>
      <c r="T302">
        <v>-6.3780812339377657E-2</v>
      </c>
      <c r="U302">
        <v>-2.1304813026292099E-2</v>
      </c>
      <c r="V302">
        <v>-5.1154711294676518E-2</v>
      </c>
      <c r="W302">
        <v>-1.3409422867318509E-2</v>
      </c>
      <c r="X302">
        <v>-1.874312722465828E-2</v>
      </c>
      <c r="Y302">
        <v>-9.3614626983066183E-3</v>
      </c>
      <c r="Z302">
        <v>-4.5023537548999293E-2</v>
      </c>
      <c r="AA302">
        <v>-0.11947082660118109</v>
      </c>
      <c r="AB302">
        <v>-3.7893443309985633E-2</v>
      </c>
      <c r="AC302">
        <v>-1.15854260854776E-2</v>
      </c>
      <c r="AD302">
        <v>-4.6242601865596486E-3</v>
      </c>
      <c r="AE302">
        <v>-1.7976263049800559E-2</v>
      </c>
      <c r="AF302">
        <v>-4.0626603888670391E-2</v>
      </c>
      <c r="AG302">
        <v>-0.1495293013440889</v>
      </c>
      <c r="AH302" t="s">
        <v>101</v>
      </c>
      <c r="AI302" s="1">
        <v>45047</v>
      </c>
      <c r="AJ302" t="s">
        <v>43</v>
      </c>
      <c r="AK302">
        <v>12</v>
      </c>
    </row>
    <row r="303" spans="1:37" x14ac:dyDescent="0.25">
      <c r="A303">
        <v>45057</v>
      </c>
      <c r="B303">
        <v>-0.2178115404725891</v>
      </c>
      <c r="C303">
        <v>-0.1807928343413607</v>
      </c>
      <c r="D303">
        <v>-0.34769484777137277</v>
      </c>
      <c r="E303">
        <v>-0.22955546210088651</v>
      </c>
      <c r="F303">
        <v>-0.16881235115398019</v>
      </c>
      <c r="G303">
        <v>-0.30843852668229188</v>
      </c>
      <c r="H303">
        <v>-5.7640600968056017E-2</v>
      </c>
      <c r="I303">
        <v>-1.036517607214698</v>
      </c>
      <c r="J303">
        <v>-6.8812489880246686E-2</v>
      </c>
      <c r="K303">
        <v>-6.784987787488303E-2</v>
      </c>
      <c r="L303">
        <v>-9.9124477718505934E-3</v>
      </c>
      <c r="M303">
        <v>-0.1802345495986305</v>
      </c>
      <c r="N303">
        <v>-0.35972943914698718</v>
      </c>
      <c r="O303">
        <v>-0.10714283228599911</v>
      </c>
      <c r="P303">
        <v>-0.25298077070736608</v>
      </c>
      <c r="Q303">
        <v>-0.1476581545665476</v>
      </c>
      <c r="R303">
        <v>-1.217273170846499</v>
      </c>
      <c r="S303">
        <v>-0.22589021438566559</v>
      </c>
      <c r="T303">
        <v>-0.1066929217419617</v>
      </c>
      <c r="U303">
        <v>-0.1725252854349297</v>
      </c>
      <c r="V303">
        <v>-0.1099560685311846</v>
      </c>
      <c r="W303">
        <v>-3.4277210522757583E-2</v>
      </c>
      <c r="X303">
        <v>-0.1564171142872853</v>
      </c>
      <c r="Y303">
        <v>-6.7158931920104331E-2</v>
      </c>
      <c r="Z303">
        <v>-0.22807932249638599</v>
      </c>
      <c r="AA303">
        <v>-0.35911570711457308</v>
      </c>
      <c r="AB303">
        <v>-0.11998970694692331</v>
      </c>
      <c r="AC303">
        <v>-0.1268257061007072</v>
      </c>
      <c r="AD303">
        <v>-0.1049849662385321</v>
      </c>
      <c r="AE303">
        <v>-0.25715048405481172</v>
      </c>
      <c r="AF303">
        <v>-0.21886839270157041</v>
      </c>
      <c r="AG303">
        <v>-0.18985350324747521</v>
      </c>
      <c r="AH303" t="s">
        <v>101</v>
      </c>
      <c r="AI303" s="1">
        <v>45047</v>
      </c>
      <c r="AJ303" t="s">
        <v>38</v>
      </c>
      <c r="AK303">
        <v>11</v>
      </c>
    </row>
    <row r="304" spans="1:37" x14ac:dyDescent="0.25">
      <c r="A304">
        <v>45056</v>
      </c>
      <c r="B304">
        <v>-4.0351711436394599E-2</v>
      </c>
      <c r="C304">
        <v>-2.8728412028163289E-3</v>
      </c>
      <c r="D304">
        <v>-1.2106328179736011E-3</v>
      </c>
      <c r="E304">
        <v>-1.99824081477562E-2</v>
      </c>
      <c r="F304">
        <v>-3.3172789001691391E-2</v>
      </c>
      <c r="G304">
        <v>-7.5492048259458239E-2</v>
      </c>
      <c r="H304">
        <v>-1.126852148682485E-3</v>
      </c>
      <c r="I304">
        <v>-4.6730554494730993E-2</v>
      </c>
      <c r="J304">
        <v>-1.5477340399450319E-2</v>
      </c>
      <c r="K304">
        <v>0</v>
      </c>
      <c r="L304">
        <v>-1.3099879645955289E-2</v>
      </c>
      <c r="M304">
        <v>-4.5055698787069783E-2</v>
      </c>
      <c r="N304">
        <v>-6.6842586205500695E-2</v>
      </c>
      <c r="O304">
        <v>-6.0510773792249707E-2</v>
      </c>
      <c r="P304">
        <v>-7.1486944280961612E-2</v>
      </c>
      <c r="Q304">
        <v>-2.1514133839307829E-2</v>
      </c>
      <c r="R304">
        <v>0</v>
      </c>
      <c r="S304">
        <v>-0.16726918572653049</v>
      </c>
      <c r="T304">
        <v>-3.4895645276747218E-2</v>
      </c>
      <c r="U304">
        <v>0</v>
      </c>
      <c r="V304">
        <v>-0.33725822390171811</v>
      </c>
      <c r="W304">
        <v>-5.1567745212910097E-2</v>
      </c>
      <c r="X304">
        <v>-5.4568637121625687E-3</v>
      </c>
      <c r="Y304">
        <v>-4.499781664747983E-2</v>
      </c>
      <c r="Z304">
        <v>-3.2896924117835867E-2</v>
      </c>
      <c r="AA304">
        <v>-4.3661380182512491E-2</v>
      </c>
      <c r="AB304">
        <v>-5.2246470808182052E-2</v>
      </c>
      <c r="AC304">
        <v>-2.9437565061067341E-2</v>
      </c>
      <c r="AD304">
        <v>-1.1608883471932121E-2</v>
      </c>
      <c r="AE304">
        <v>-2.489707555147538E-2</v>
      </c>
      <c r="AF304">
        <v>-4.5497648848302027E-2</v>
      </c>
      <c r="AG304">
        <v>-3.7884260467751722E-2</v>
      </c>
      <c r="AH304" t="s">
        <v>101</v>
      </c>
      <c r="AI304" s="1">
        <v>45047</v>
      </c>
      <c r="AJ304" t="s">
        <v>39</v>
      </c>
      <c r="AK304">
        <v>10</v>
      </c>
    </row>
    <row r="305" spans="1:37" x14ac:dyDescent="0.25">
      <c r="A305">
        <v>45055</v>
      </c>
      <c r="B305">
        <v>-0.11215701865261569</v>
      </c>
      <c r="C305">
        <v>-5.0477486243440776E-3</v>
      </c>
      <c r="D305">
        <v>0</v>
      </c>
      <c r="E305">
        <v>-0.19633842087425779</v>
      </c>
      <c r="F305">
        <v>-0.19237472425333149</v>
      </c>
      <c r="G305">
        <v>-4.0951489893355043E-2</v>
      </c>
      <c r="H305">
        <v>-0.1504420124009426</v>
      </c>
      <c r="I305">
        <v>-0.1135464002445066</v>
      </c>
      <c r="J305">
        <v>-2.1535362049269719E-2</v>
      </c>
      <c r="K305">
        <v>-8.5899786249057405E-2</v>
      </c>
      <c r="L305">
        <v>-9.0077196455141825E-2</v>
      </c>
      <c r="M305">
        <v>-8.7194455934661075E-2</v>
      </c>
      <c r="N305">
        <v>-9.626502131775784E-2</v>
      </c>
      <c r="O305">
        <v>-2.754890589522916E-2</v>
      </c>
      <c r="P305">
        <v>-0.27888613798052941</v>
      </c>
      <c r="Q305">
        <v>-5.4360123102002868E-2</v>
      </c>
      <c r="R305">
        <v>-2.451239279170599E-3</v>
      </c>
      <c r="S305">
        <v>-4.1458027351449898E-2</v>
      </c>
      <c r="T305">
        <v>-0.119033583542848</v>
      </c>
      <c r="U305">
        <v>-7.962187834607834E-2</v>
      </c>
      <c r="V305">
        <v>-0.15198969994813261</v>
      </c>
      <c r="W305">
        <v>-1.7700355197821781E-2</v>
      </c>
      <c r="X305">
        <v>-9.8294833032920317E-2</v>
      </c>
      <c r="Y305">
        <v>-0.737697727814417</v>
      </c>
      <c r="Z305">
        <v>-9.6033769094170759E-2</v>
      </c>
      <c r="AA305">
        <v>-0.11694254818819499</v>
      </c>
      <c r="AB305">
        <v>-0.1019020985969202</v>
      </c>
      <c r="AC305">
        <v>-0.21716812602743721</v>
      </c>
      <c r="AD305">
        <v>-9.9122597099267851E-2</v>
      </c>
      <c r="AE305">
        <v>-9.3689696281529372E-2</v>
      </c>
      <c r="AF305">
        <v>-0.13390711060029031</v>
      </c>
      <c r="AG305">
        <v>-7.6494762330687013E-2</v>
      </c>
      <c r="AH305" t="s">
        <v>101</v>
      </c>
      <c r="AI305" s="1">
        <v>45047</v>
      </c>
      <c r="AJ305" t="s">
        <v>40</v>
      </c>
      <c r="AK305">
        <v>9</v>
      </c>
    </row>
    <row r="306" spans="1:37" x14ac:dyDescent="0.25">
      <c r="A306">
        <v>45054</v>
      </c>
      <c r="B306">
        <v>-0.147975957418228</v>
      </c>
      <c r="C306">
        <v>-0.44837049363430143</v>
      </c>
      <c r="D306">
        <v>-8.5556652521479218E-2</v>
      </c>
      <c r="E306">
        <v>-8.3675278140028897E-2</v>
      </c>
      <c r="F306">
        <v>-0.11646070439319479</v>
      </c>
      <c r="G306">
        <v>-4.4723302175007543E-2</v>
      </c>
      <c r="H306">
        <v>-0.38088837420587829</v>
      </c>
      <c r="I306">
        <v>-0.26946322223231028</v>
      </c>
      <c r="J306">
        <v>-3.2704193538937588E-2</v>
      </c>
      <c r="K306">
        <v>-5.0848412609245927E-2</v>
      </c>
      <c r="L306">
        <v>-0.32824418962485802</v>
      </c>
      <c r="M306">
        <v>-4.5047359272330417E-2</v>
      </c>
      <c r="N306">
        <v>-0.40391115394899429</v>
      </c>
      <c r="O306">
        <v>-7.0976606125279354E-2</v>
      </c>
      <c r="P306">
        <v>-2.3920273789680559E-2</v>
      </c>
      <c r="Q306">
        <v>-2.9826282516627792E-2</v>
      </c>
      <c r="R306">
        <v>-0.1054557523175453</v>
      </c>
      <c r="S306">
        <v>-5.6299988883467662E-2</v>
      </c>
      <c r="T306">
        <v>-3.6980046374284772E-2</v>
      </c>
      <c r="U306">
        <v>-0.24451567445445149</v>
      </c>
      <c r="V306">
        <v>-0.15297752388667549</v>
      </c>
      <c r="W306">
        <v>-4.6851899511093302E-2</v>
      </c>
      <c r="X306">
        <v>-2.501964259481998E-2</v>
      </c>
      <c r="Y306">
        <v>-0.1291484276124249</v>
      </c>
      <c r="Z306">
        <v>-8.673731374180188E-2</v>
      </c>
      <c r="AA306">
        <v>-0.26706136777848632</v>
      </c>
      <c r="AB306">
        <v>-0.10082895723871819</v>
      </c>
      <c r="AC306">
        <v>-0.32859854382427772</v>
      </c>
      <c r="AD306">
        <v>-9.5543265188698476E-2</v>
      </c>
      <c r="AE306">
        <v>-0.1121307798852326</v>
      </c>
      <c r="AF306">
        <v>-0.1216928344441089</v>
      </c>
      <c r="AG306">
        <v>-0.23747108690177141</v>
      </c>
      <c r="AH306" t="s">
        <v>101</v>
      </c>
      <c r="AI306" s="1">
        <v>45047</v>
      </c>
      <c r="AJ306" t="s">
        <v>41</v>
      </c>
      <c r="AK306">
        <v>8</v>
      </c>
    </row>
    <row r="307" spans="1:37" x14ac:dyDescent="0.25">
      <c r="A307">
        <v>45051</v>
      </c>
      <c r="B307">
        <v>-0.23679606216266569</v>
      </c>
      <c r="C307">
        <v>-5.5249385129639117E-2</v>
      </c>
      <c r="D307">
        <v>-3.5458928692550418E-3</v>
      </c>
      <c r="E307">
        <v>-0.20153108840540579</v>
      </c>
      <c r="F307">
        <v>-0.35966133374443909</v>
      </c>
      <c r="G307">
        <v>-0.47761907210341098</v>
      </c>
      <c r="H307">
        <v>-5.1124638741177168E-2</v>
      </c>
      <c r="I307">
        <v>-7.7253200589358931E-2</v>
      </c>
      <c r="J307">
        <v>0</v>
      </c>
      <c r="K307">
        <v>-5.9017443181652476E-4</v>
      </c>
      <c r="L307">
        <v>-0.11396854855657559</v>
      </c>
      <c r="M307">
        <v>-0.1280629033947398</v>
      </c>
      <c r="N307">
        <v>-0.3455545029284306</v>
      </c>
      <c r="O307">
        <v>-3.1761156268569908E-2</v>
      </c>
      <c r="P307">
        <v>-1.0791516505317429</v>
      </c>
      <c r="Q307">
        <v>-0.22816449352121251</v>
      </c>
      <c r="R307">
        <v>-1.8807342269028079E-2</v>
      </c>
      <c r="S307">
        <v>-7.5162907947567179E-2</v>
      </c>
      <c r="T307">
        <v>-1.290571598263855E-2</v>
      </c>
      <c r="U307">
        <v>-5.3327381812705597E-2</v>
      </c>
      <c r="V307">
        <v>-0.21455988373239179</v>
      </c>
      <c r="W307">
        <v>-3.0924448054306039E-2</v>
      </c>
      <c r="X307">
        <v>-0.32200528008914181</v>
      </c>
      <c r="Y307">
        <v>-0.17006495764286189</v>
      </c>
      <c r="Z307">
        <v>-0.3230211569713084</v>
      </c>
      <c r="AA307">
        <v>-0.25176008173178888</v>
      </c>
      <c r="AB307">
        <v>-0.1274036689914525</v>
      </c>
      <c r="AC307">
        <v>-0.12956330438696931</v>
      </c>
      <c r="AD307">
        <v>-0.1902917619752893</v>
      </c>
      <c r="AE307">
        <v>-0.1186667511057049</v>
      </c>
      <c r="AF307">
        <v>-0.22658313625915391</v>
      </c>
      <c r="AG307">
        <v>-0.32691566304486258</v>
      </c>
      <c r="AH307" t="s">
        <v>102</v>
      </c>
      <c r="AI307" s="1">
        <v>45047</v>
      </c>
      <c r="AJ307" t="s">
        <v>43</v>
      </c>
      <c r="AK307">
        <v>5</v>
      </c>
    </row>
    <row r="308" spans="1:37" x14ac:dyDescent="0.25">
      <c r="A308">
        <v>45050</v>
      </c>
      <c r="B308">
        <v>-0.2565152704359826</v>
      </c>
      <c r="C308">
        <v>-0.18726078552319891</v>
      </c>
      <c r="D308">
        <v>-0.75902865053901569</v>
      </c>
      <c r="E308">
        <v>-0.56077017905628357</v>
      </c>
      <c r="F308">
        <v>-2.4832735677478509E-2</v>
      </c>
      <c r="G308">
        <v>-8.8697460539486858E-4</v>
      </c>
      <c r="H308">
        <v>-0.1085637553608593</v>
      </c>
      <c r="I308">
        <v>-0.24677050809427681</v>
      </c>
      <c r="J308">
        <v>-0.12629711576070471</v>
      </c>
      <c r="K308">
        <v>-1.269463155138719</v>
      </c>
      <c r="L308">
        <v>-0.2130868374038217</v>
      </c>
      <c r="M308">
        <v>-5.7422211129168357E-2</v>
      </c>
      <c r="N308">
        <v>-0.21927969677360151</v>
      </c>
      <c r="O308">
        <v>-0.13657281445540001</v>
      </c>
      <c r="P308">
        <v>-3.1298310928724503E-2</v>
      </c>
      <c r="Q308">
        <v>-0.49860686840099711</v>
      </c>
      <c r="R308">
        <v>-5.7220662874999682E-2</v>
      </c>
      <c r="S308">
        <v>-0.24108828337346569</v>
      </c>
      <c r="T308">
        <v>-0.66656481249692523</v>
      </c>
      <c r="U308">
        <v>-7.8663890971635772E-2</v>
      </c>
      <c r="V308">
        <v>-9.3368039563655136E-2</v>
      </c>
      <c r="W308">
        <v>-1.3858625661954701E-2</v>
      </c>
      <c r="X308">
        <v>-0.36965267443746092</v>
      </c>
      <c r="Y308">
        <v>-0.17756234545498459</v>
      </c>
      <c r="Z308">
        <v>-0.26497326942911698</v>
      </c>
      <c r="AA308">
        <v>-0.2278902786216663</v>
      </c>
      <c r="AB308">
        <v>-0.28393530487789392</v>
      </c>
      <c r="AC308">
        <v>-0.1960267342499411</v>
      </c>
      <c r="AD308">
        <v>-0.54159571096654913</v>
      </c>
      <c r="AE308">
        <v>-0.36573201272852562</v>
      </c>
      <c r="AF308">
        <v>-0.19053502969392641</v>
      </c>
      <c r="AG308">
        <v>-0.22141443355285029</v>
      </c>
      <c r="AH308" t="s">
        <v>102</v>
      </c>
      <c r="AI308" s="1">
        <v>45047</v>
      </c>
      <c r="AJ308" t="s">
        <v>38</v>
      </c>
      <c r="AK308">
        <v>4</v>
      </c>
    </row>
    <row r="309" spans="1:37" x14ac:dyDescent="0.25">
      <c r="A309">
        <v>45044</v>
      </c>
      <c r="B309">
        <v>-0.16233847867270079</v>
      </c>
      <c r="C309">
        <v>-2.189077190473665E-2</v>
      </c>
      <c r="D309">
        <v>-2.128493289975035E-2</v>
      </c>
      <c r="E309">
        <v>-4.616245000979393E-2</v>
      </c>
      <c r="F309">
        <v>-7.4282462038666813E-2</v>
      </c>
      <c r="G309">
        <v>-3.2427998090563133E-2</v>
      </c>
      <c r="H309">
        <v>-6.5233274797155058E-2</v>
      </c>
      <c r="I309">
        <v>-0.1191307693613997</v>
      </c>
      <c r="J309">
        <v>0</v>
      </c>
      <c r="K309">
        <v>-3.9773812477198772E-2</v>
      </c>
      <c r="L309">
        <v>-0.7134304619096814</v>
      </c>
      <c r="M309">
        <v>-7.4199544425081712E-2</v>
      </c>
      <c r="N309">
        <v>-0.27483559462847018</v>
      </c>
      <c r="O309">
        <v>-3.9436056010506886E-3</v>
      </c>
      <c r="P309">
        <v>-0.19692941378853879</v>
      </c>
      <c r="Q309">
        <v>-0.2539854941984605</v>
      </c>
      <c r="R309">
        <v>-0.1456063839812341</v>
      </c>
      <c r="S309">
        <v>-3.1322757889280378E-3</v>
      </c>
      <c r="T309">
        <v>-0.68036936016984606</v>
      </c>
      <c r="U309">
        <v>-1.0047815087621151E-3</v>
      </c>
      <c r="V309">
        <v>-0.30381509918099597</v>
      </c>
      <c r="W309">
        <v>-5.4310805076339857E-3</v>
      </c>
      <c r="X309">
        <v>-8.9007159884533213E-2</v>
      </c>
      <c r="Y309">
        <v>-9.6517698730161E-2</v>
      </c>
      <c r="Z309">
        <v>-4.8452977132645222E-2</v>
      </c>
      <c r="AA309">
        <v>-0.12688803106444899</v>
      </c>
      <c r="AB309">
        <v>-0.27660986811447819</v>
      </c>
      <c r="AC309">
        <v>-0.17648082770250689</v>
      </c>
      <c r="AD309">
        <v>-0.1244292560017126</v>
      </c>
      <c r="AE309">
        <v>-0.15807505028596461</v>
      </c>
      <c r="AF309">
        <v>-0.17517143958377859</v>
      </c>
      <c r="AG309">
        <v>-5.4600730745119147E-2</v>
      </c>
      <c r="AH309" t="s">
        <v>103</v>
      </c>
      <c r="AI309" s="1">
        <v>45017</v>
      </c>
      <c r="AJ309" t="s">
        <v>43</v>
      </c>
      <c r="AK309">
        <v>28</v>
      </c>
    </row>
    <row r="310" spans="1:37" x14ac:dyDescent="0.25">
      <c r="A310">
        <v>45043</v>
      </c>
      <c r="B310">
        <v>-0.20155574630633111</v>
      </c>
      <c r="C310">
        <v>-0.2664181467238777</v>
      </c>
      <c r="D310">
        <v>-8.6938836898620711E-2</v>
      </c>
      <c r="E310">
        <v>-0.17575160905435591</v>
      </c>
      <c r="F310">
        <v>-0.16231412555386271</v>
      </c>
      <c r="G310">
        <v>-0.20798367308442861</v>
      </c>
      <c r="H310">
        <v>-1.2925033859670591E-2</v>
      </c>
      <c r="I310">
        <v>-0.1982744236826561</v>
      </c>
      <c r="J310">
        <v>-4.9486723972297017E-2</v>
      </c>
      <c r="K310">
        <v>-0.34835224740419563</v>
      </c>
      <c r="L310">
        <v>-5.3712910437042549E-3</v>
      </c>
      <c r="M310">
        <v>-0.23929067630859679</v>
      </c>
      <c r="N310">
        <v>-0.12050065625260729</v>
      </c>
      <c r="O310">
        <v>-0.15499505255881929</v>
      </c>
      <c r="P310">
        <v>-8.9370819589517314E-2</v>
      </c>
      <c r="Q310">
        <v>-5.3005801387524407E-2</v>
      </c>
      <c r="R310">
        <v>-9.3784629730912256E-2</v>
      </c>
      <c r="S310">
        <v>-0.72629408757848823</v>
      </c>
      <c r="T310">
        <v>-0.38556799591809882</v>
      </c>
      <c r="U310">
        <v>-4.9342300984512748E-2</v>
      </c>
      <c r="V310">
        <v>-0.16521130843360801</v>
      </c>
      <c r="W310">
        <v>-4.515639645999267E-2</v>
      </c>
      <c r="X310">
        <v>-0.1540199105483957</v>
      </c>
      <c r="Y310">
        <v>-7.8598054132438429E-3</v>
      </c>
      <c r="Z310">
        <v>-0.21096449120611299</v>
      </c>
      <c r="AA310">
        <v>-0.13561119545554909</v>
      </c>
      <c r="AB310">
        <v>-0.18057594040109851</v>
      </c>
      <c r="AC310">
        <v>-0.1175543516740933</v>
      </c>
      <c r="AD310">
        <v>-0.1285904271644033</v>
      </c>
      <c r="AE310">
        <v>-0.27020637092705591</v>
      </c>
      <c r="AF310">
        <v>-0.19499003218842961</v>
      </c>
      <c r="AG310">
        <v>-0.1428794963039445</v>
      </c>
      <c r="AH310" t="s">
        <v>103</v>
      </c>
      <c r="AI310" s="1">
        <v>45017</v>
      </c>
      <c r="AJ310" t="s">
        <v>38</v>
      </c>
      <c r="AK310">
        <v>27</v>
      </c>
    </row>
    <row r="311" spans="1:37" x14ac:dyDescent="0.25">
      <c r="A311">
        <v>45042</v>
      </c>
      <c r="B311">
        <v>-1.9276581486250392E-2</v>
      </c>
      <c r="C311">
        <v>0</v>
      </c>
      <c r="D311">
        <v>-6.3068446897747814E-3</v>
      </c>
      <c r="E311">
        <v>-6.8089797714862024E-2</v>
      </c>
      <c r="F311">
        <v>0</v>
      </c>
      <c r="G311">
        <v>-2.90220772244312E-2</v>
      </c>
      <c r="H311">
        <v>-1.042305223072133E-2</v>
      </c>
      <c r="I311">
        <v>-4.6171488100537443E-2</v>
      </c>
      <c r="J311">
        <v>-8.3195582158271109E-3</v>
      </c>
      <c r="K311">
        <v>0</v>
      </c>
      <c r="L311">
        <v>-1.1755005862253139E-2</v>
      </c>
      <c r="M311">
        <v>-3.553618895828543E-3</v>
      </c>
      <c r="N311">
        <v>-2.257409518258692E-2</v>
      </c>
      <c r="O311">
        <v>-1.009063144810973E-4</v>
      </c>
      <c r="P311">
        <v>-5.3197344707918408E-3</v>
      </c>
      <c r="Q311">
        <v>-1.261843259327086E-2</v>
      </c>
      <c r="R311">
        <v>0</v>
      </c>
      <c r="S311">
        <v>0</v>
      </c>
      <c r="T311">
        <v>-7.6813751414300064E-3</v>
      </c>
      <c r="U311">
        <v>-2.0104912872785138E-2</v>
      </c>
      <c r="V311">
        <v>-7.5442625036062638E-2</v>
      </c>
      <c r="W311">
        <v>-5.5714220709110105E-4</v>
      </c>
      <c r="X311">
        <v>-1.038348408918357E-2</v>
      </c>
      <c r="Y311">
        <v>0</v>
      </c>
      <c r="Z311">
        <v>-2.8862089390612661E-2</v>
      </c>
      <c r="AA311">
        <v>-1.657468205690342E-2</v>
      </c>
      <c r="AB311">
        <v>-1.2608799423247261E-2</v>
      </c>
      <c r="AC311">
        <v>-3.9599097291508111E-3</v>
      </c>
      <c r="AD311">
        <v>-2.8285870360107369E-2</v>
      </c>
      <c r="AE311">
        <v>-2.273811653173954E-2</v>
      </c>
      <c r="AF311">
        <v>-1.7160122879233599E-2</v>
      </c>
      <c r="AG311">
        <v>-9.5143765200711751E-3</v>
      </c>
      <c r="AH311" t="s">
        <v>103</v>
      </c>
      <c r="AI311" s="1">
        <v>45017</v>
      </c>
      <c r="AJ311" t="s">
        <v>39</v>
      </c>
      <c r="AK311">
        <v>26</v>
      </c>
    </row>
    <row r="312" spans="1:37" x14ac:dyDescent="0.25">
      <c r="A312">
        <v>45041</v>
      </c>
      <c r="B312">
        <v>-0.5929308553649183</v>
      </c>
      <c r="C312">
        <v>-0.68362562647994618</v>
      </c>
      <c r="D312">
        <v>-0.41826023796974959</v>
      </c>
      <c r="E312">
        <v>-0.33697606974933392</v>
      </c>
      <c r="F312">
        <v>-0.25149656403006432</v>
      </c>
      <c r="G312">
        <v>-3.385377918608548</v>
      </c>
      <c r="H312">
        <v>-0.35870264584166511</v>
      </c>
      <c r="I312">
        <v>-0.16854014089855299</v>
      </c>
      <c r="J312">
        <v>-4.9197272549722677E-2</v>
      </c>
      <c r="K312">
        <v>-0.13535414203874829</v>
      </c>
      <c r="L312">
        <v>-0.7263360135890774</v>
      </c>
      <c r="M312">
        <v>-0.26755727532403578</v>
      </c>
      <c r="N312">
        <v>-0.17599099810168289</v>
      </c>
      <c r="O312">
        <v>-0.26364751728533509</v>
      </c>
      <c r="P312">
        <v>-9.8397366583071091E-2</v>
      </c>
      <c r="Q312">
        <v>-0.40364714825749243</v>
      </c>
      <c r="R312">
        <v>-0.2910028616420442</v>
      </c>
      <c r="S312">
        <v>-1.15162914454361</v>
      </c>
      <c r="T312">
        <v>-0.1854203883573787</v>
      </c>
      <c r="U312">
        <v>-6.0756792479244228E-3</v>
      </c>
      <c r="V312">
        <v>-0.20501968392930631</v>
      </c>
      <c r="W312">
        <v>-0.26226127113091569</v>
      </c>
      <c r="X312">
        <v>-0.39736790356763418</v>
      </c>
      <c r="Y312">
        <v>-0.79843748270170212</v>
      </c>
      <c r="Z312">
        <v>-0.98622142060287687</v>
      </c>
      <c r="AA312">
        <v>-0.1212609296897537</v>
      </c>
      <c r="AB312">
        <v>-0.28812228155129521</v>
      </c>
      <c r="AC312">
        <v>-0.60356251118376236</v>
      </c>
      <c r="AD312">
        <v>-0.51876118458625831</v>
      </c>
      <c r="AE312">
        <v>-0.66808153646036039</v>
      </c>
      <c r="AF312">
        <v>-0.55694121067706193</v>
      </c>
      <c r="AG312">
        <v>-0.25648469044743699</v>
      </c>
      <c r="AH312" t="s">
        <v>103</v>
      </c>
      <c r="AI312" s="1">
        <v>45017</v>
      </c>
      <c r="AJ312" t="s">
        <v>40</v>
      </c>
      <c r="AK312">
        <v>25</v>
      </c>
    </row>
    <row r="313" spans="1:37" x14ac:dyDescent="0.25">
      <c r="A313">
        <v>45040</v>
      </c>
      <c r="B313">
        <v>-0.25467511738640441</v>
      </c>
      <c r="C313">
        <v>-0.99916789558486185</v>
      </c>
      <c r="D313">
        <v>-1.500355074020013E-2</v>
      </c>
      <c r="E313">
        <v>-2.4850253388348949E-2</v>
      </c>
      <c r="F313">
        <v>-0.41316033550101711</v>
      </c>
      <c r="G313">
        <v>-0.2019206939525916</v>
      </c>
      <c r="H313">
        <v>-4.7346693301337471E-2</v>
      </c>
      <c r="I313">
        <v>-0.75605602338467581</v>
      </c>
      <c r="J313">
        <v>-5.6226283586636998E-2</v>
      </c>
      <c r="K313">
        <v>-0.69824357426843642</v>
      </c>
      <c r="L313">
        <v>-0.12969376593660539</v>
      </c>
      <c r="M313">
        <v>-0.43054050989069742</v>
      </c>
      <c r="N313">
        <v>-0.1792411351190189</v>
      </c>
      <c r="O313">
        <v>-0.5021579733045678</v>
      </c>
      <c r="P313">
        <v>-0.80856677138565347</v>
      </c>
      <c r="Q313">
        <v>-0.1152213700179668</v>
      </c>
      <c r="R313">
        <v>-1.2791621841124769E-3</v>
      </c>
      <c r="S313">
        <v>-0.41613507874533562</v>
      </c>
      <c r="T313">
        <v>-0.80040347813661006</v>
      </c>
      <c r="U313">
        <v>-1.5601920959417639</v>
      </c>
      <c r="V313">
        <v>-0.47169854545044088</v>
      </c>
      <c r="W313">
        <v>-5.0536273761509258E-2</v>
      </c>
      <c r="X313">
        <v>-0.10218149723799159</v>
      </c>
      <c r="Y313">
        <v>0</v>
      </c>
      <c r="Z313">
        <v>-0.1201058872326643</v>
      </c>
      <c r="AA313">
        <v>-0.47619024696781592</v>
      </c>
      <c r="AB313">
        <v>-0.43018945955759819</v>
      </c>
      <c r="AC313">
        <v>-0.1322585065482956</v>
      </c>
      <c r="AD313">
        <v>-0.31541494751364052</v>
      </c>
      <c r="AE313">
        <v>-0.32648332825818782</v>
      </c>
      <c r="AF313">
        <v>-0.19543122013704869</v>
      </c>
      <c r="AG313">
        <v>-0.26259434175547908</v>
      </c>
      <c r="AH313" t="s">
        <v>103</v>
      </c>
      <c r="AI313" s="1">
        <v>45017</v>
      </c>
      <c r="AJ313" t="s">
        <v>41</v>
      </c>
      <c r="AK313">
        <v>24</v>
      </c>
    </row>
    <row r="314" spans="1:37" x14ac:dyDescent="0.25">
      <c r="A314">
        <v>45037</v>
      </c>
      <c r="B314">
        <v>-0.38785162303775672</v>
      </c>
      <c r="C314">
        <v>-0.53473285559487871</v>
      </c>
      <c r="D314">
        <v>-0.28848465743750962</v>
      </c>
      <c r="E314">
        <v>-0.47501981395786957</v>
      </c>
      <c r="F314">
        <v>-0.41815209441501933</v>
      </c>
      <c r="G314">
        <v>-0.14272256278551951</v>
      </c>
      <c r="H314">
        <v>-8.2065576280134042E-2</v>
      </c>
      <c r="I314">
        <v>-0.28055434008347452</v>
      </c>
      <c r="J314">
        <v>-0.42200498318843122</v>
      </c>
      <c r="K314">
        <v>-0.24759097624112431</v>
      </c>
      <c r="L314">
        <v>-0.4690612932139005</v>
      </c>
      <c r="M314">
        <v>-0.21621111074741031</v>
      </c>
      <c r="N314">
        <v>-0.56812507209818752</v>
      </c>
      <c r="O314">
        <v>-0.29537225954357282</v>
      </c>
      <c r="P314">
        <v>-0.92730997490981437</v>
      </c>
      <c r="Q314">
        <v>-0.26012874170519917</v>
      </c>
      <c r="R314">
        <v>-8.0368097933159646E-2</v>
      </c>
      <c r="S314">
        <v>-0.8104677461669858</v>
      </c>
      <c r="T314">
        <v>-0.14886364243824021</v>
      </c>
      <c r="U314">
        <v>-0.73127814713800487</v>
      </c>
      <c r="V314">
        <v>-1.229126799651863E-2</v>
      </c>
      <c r="W314">
        <v>-0.7805245552707355</v>
      </c>
      <c r="X314">
        <v>-0.42007984864744219</v>
      </c>
      <c r="Y314">
        <v>-0.15862011117208069</v>
      </c>
      <c r="Z314">
        <v>-0.42810511461222672</v>
      </c>
      <c r="AA314">
        <v>-0.59787711349512729</v>
      </c>
      <c r="AB314">
        <v>-0.2166762076316007</v>
      </c>
      <c r="AC314">
        <v>-0.25941665300981293</v>
      </c>
      <c r="AD314">
        <v>-0.48329078494097399</v>
      </c>
      <c r="AE314">
        <v>-0.63905000783701982</v>
      </c>
      <c r="AF314">
        <v>-0.34162950238577228</v>
      </c>
      <c r="AG314">
        <v>-0.22936822769851889</v>
      </c>
      <c r="AH314" t="s">
        <v>104</v>
      </c>
      <c r="AI314" s="1">
        <v>45017</v>
      </c>
      <c r="AJ314" t="s">
        <v>43</v>
      </c>
      <c r="AK314">
        <v>21</v>
      </c>
    </row>
    <row r="315" spans="1:37" x14ac:dyDescent="0.25">
      <c r="A315">
        <v>45036</v>
      </c>
      <c r="B315">
        <v>-9.7380880597221706E-2</v>
      </c>
      <c r="C315">
        <v>-0.1292803469631659</v>
      </c>
      <c r="D315">
        <v>0</v>
      </c>
      <c r="E315">
        <v>-8.6512422819373241E-3</v>
      </c>
      <c r="F315">
        <v>-2.6220845333110709E-2</v>
      </c>
      <c r="G315">
        <v>-5.5644214449508823E-2</v>
      </c>
      <c r="H315">
        <v>-8.0602007697467268E-2</v>
      </c>
      <c r="I315">
        <v>-1.186064039934227E-2</v>
      </c>
      <c r="J315">
        <v>-5.2810739763816263E-2</v>
      </c>
      <c r="K315">
        <v>0</v>
      </c>
      <c r="L315">
        <v>-9.2743915338345931E-2</v>
      </c>
      <c r="M315">
        <v>-2.3673508585149799E-2</v>
      </c>
      <c r="N315">
        <v>-5.9922329655845062E-2</v>
      </c>
      <c r="O315">
        <v>-3.0879357707854271E-2</v>
      </c>
      <c r="P315">
        <v>-4.7259320226921149E-2</v>
      </c>
      <c r="Q315">
        <v>-1.9978801519922089E-2</v>
      </c>
      <c r="R315">
        <v>0</v>
      </c>
      <c r="S315">
        <v>-2.9068871964046061E-2</v>
      </c>
      <c r="T315">
        <v>-8.9339485690692541E-2</v>
      </c>
      <c r="U315">
        <v>-3.3935824286707768E-3</v>
      </c>
      <c r="V315">
        <v>-0.67566493417261164</v>
      </c>
      <c r="W315">
        <v>-0.53312333379589538</v>
      </c>
      <c r="X315">
        <v>-2.9778069818389478E-2</v>
      </c>
      <c r="Y315">
        <v>0</v>
      </c>
      <c r="Z315">
        <v>-9.2837370488136534E-2</v>
      </c>
      <c r="AA315">
        <v>-3.5851967393960113E-2</v>
      </c>
      <c r="AB315">
        <v>-0.118804720821186</v>
      </c>
      <c r="AC315">
        <v>-1.402128149462864E-2</v>
      </c>
      <c r="AD315">
        <v>-4.0460437399316318E-2</v>
      </c>
      <c r="AE315">
        <v>-4.790717052274171E-2</v>
      </c>
      <c r="AF315">
        <v>-0.1330356336408158</v>
      </c>
      <c r="AG315">
        <v>-3.61792179230866E-2</v>
      </c>
      <c r="AH315" t="s">
        <v>104</v>
      </c>
      <c r="AI315" s="1">
        <v>45017</v>
      </c>
      <c r="AJ315" t="s">
        <v>38</v>
      </c>
      <c r="AK315">
        <v>20</v>
      </c>
    </row>
    <row r="316" spans="1:37" x14ac:dyDescent="0.25">
      <c r="A316">
        <v>45035</v>
      </c>
      <c r="B316">
        <v>-0.44108196519856768</v>
      </c>
      <c r="C316">
        <v>-9.0745315798248256E-3</v>
      </c>
      <c r="D316">
        <v>-0.28824720599429599</v>
      </c>
      <c r="E316">
        <v>-0.60580803275668871</v>
      </c>
      <c r="F316">
        <v>-0.80498598220207029</v>
      </c>
      <c r="G316">
        <v>-0.7114093084089198</v>
      </c>
      <c r="H316">
        <v>-0.1905268834083107</v>
      </c>
      <c r="I316">
        <v>-0.64505796763980772</v>
      </c>
      <c r="J316">
        <v>-0.36018425242206081</v>
      </c>
      <c r="K316">
        <v>-0.46917932967229559</v>
      </c>
      <c r="L316">
        <v>-8.1629749059875176E-2</v>
      </c>
      <c r="M316">
        <v>-0.239993681580215</v>
      </c>
      <c r="N316">
        <v>-0.14910119763555121</v>
      </c>
      <c r="O316">
        <v>-1.6395501531427409E-2</v>
      </c>
      <c r="P316">
        <v>-0.67769874189750845</v>
      </c>
      <c r="Q316">
        <v>-0.70758263414534206</v>
      </c>
      <c r="R316">
        <v>-0.79833237154608594</v>
      </c>
      <c r="S316">
        <v>-0.3351140466836588</v>
      </c>
      <c r="T316">
        <v>-0.49851491433667672</v>
      </c>
      <c r="U316">
        <v>-1.402935968956508</v>
      </c>
      <c r="V316">
        <v>-0.65030342158234844</v>
      </c>
      <c r="W316">
        <v>-0.1994649585182432</v>
      </c>
      <c r="X316">
        <v>-0.44010640633313147</v>
      </c>
      <c r="Y316">
        <v>-1.5053584203400061E-2</v>
      </c>
      <c r="Z316">
        <v>-0.50012623785420374</v>
      </c>
      <c r="AA316">
        <v>-0.43034472336095603</v>
      </c>
      <c r="AB316">
        <v>-0.46364015492968802</v>
      </c>
      <c r="AC316">
        <v>-0.1619698220986375</v>
      </c>
      <c r="AD316">
        <v>-0.49664829290136031</v>
      </c>
      <c r="AE316">
        <v>-0.53496722109717676</v>
      </c>
      <c r="AF316">
        <v>-0.4540380215582227</v>
      </c>
      <c r="AG316">
        <v>-0.29475058974387319</v>
      </c>
      <c r="AH316" t="s">
        <v>104</v>
      </c>
      <c r="AI316" s="1">
        <v>45017</v>
      </c>
      <c r="AJ316" t="s">
        <v>39</v>
      </c>
      <c r="AK316">
        <v>19</v>
      </c>
    </row>
    <row r="317" spans="1:37" x14ac:dyDescent="0.25">
      <c r="A317">
        <v>45034</v>
      </c>
      <c r="B317">
        <v>-6.4746604690319523E-2</v>
      </c>
      <c r="C317">
        <v>-3.3149658877628448E-2</v>
      </c>
      <c r="D317">
        <v>-3.4668685901381273E-2</v>
      </c>
      <c r="E317">
        <v>-2.5628529366219541E-2</v>
      </c>
      <c r="F317">
        <v>-9.1360171619722444E-3</v>
      </c>
      <c r="G317">
        <v>-7.7120086199381936E-5</v>
      </c>
      <c r="H317">
        <v>-2.5856076148630508E-3</v>
      </c>
      <c r="I317">
        <v>-5.9172482393777731E-2</v>
      </c>
      <c r="J317">
        <v>-9.7379935137352394E-4</v>
      </c>
      <c r="K317">
        <v>0</v>
      </c>
      <c r="L317">
        <v>-0.1178728333145347</v>
      </c>
      <c r="M317">
        <v>-4.8733923351006438E-2</v>
      </c>
      <c r="N317">
        <v>-1.7986219625979651E-2</v>
      </c>
      <c r="O317">
        <v>-8.4116505733550909E-2</v>
      </c>
      <c r="P317">
        <v>-0.2141460621728212</v>
      </c>
      <c r="Q317">
        <v>-0.1684437003937117</v>
      </c>
      <c r="R317">
        <v>-6.4451783226773626E-2</v>
      </c>
      <c r="S317">
        <v>-4.463237756805373E-2</v>
      </c>
      <c r="T317">
        <v>-0.3074532812196617</v>
      </c>
      <c r="U317">
        <v>-1.3301345878423379E-3</v>
      </c>
      <c r="V317">
        <v>-1.67986358815847E-2</v>
      </c>
      <c r="W317">
        <v>-0.21725894598824949</v>
      </c>
      <c r="X317">
        <v>-3.7579571714703892E-2</v>
      </c>
      <c r="Y317">
        <v>-3.3346213997427078E-2</v>
      </c>
      <c r="Z317">
        <v>-3.7118456910750899E-2</v>
      </c>
      <c r="AA317">
        <v>-3.6192091573328679E-2</v>
      </c>
      <c r="AB317">
        <v>-0.16226609010980381</v>
      </c>
      <c r="AC317">
        <v>-5.2707349093511317E-2</v>
      </c>
      <c r="AD317">
        <v>-0.1222445510553562</v>
      </c>
      <c r="AE317">
        <v>-2.3574350914729519E-2</v>
      </c>
      <c r="AF317">
        <v>-3.2852564352042653E-2</v>
      </c>
      <c r="AG317">
        <v>-0.17499202631833491</v>
      </c>
      <c r="AH317" t="s">
        <v>104</v>
      </c>
      <c r="AI317" s="1">
        <v>45017</v>
      </c>
      <c r="AJ317" t="s">
        <v>40</v>
      </c>
      <c r="AK317">
        <v>18</v>
      </c>
    </row>
    <row r="318" spans="1:37" x14ac:dyDescent="0.25">
      <c r="A318">
        <v>45033</v>
      </c>
      <c r="B318">
        <v>-0.10233248095638869</v>
      </c>
      <c r="C318">
        <v>-3.2284868001121618E-2</v>
      </c>
      <c r="D318">
        <v>-0.14120965051861159</v>
      </c>
      <c r="E318">
        <v>-3.8802523383054871E-2</v>
      </c>
      <c r="F318">
        <v>-2.2719528782795421E-2</v>
      </c>
      <c r="G318">
        <v>-5.5352737714437952E-2</v>
      </c>
      <c r="H318">
        <v>-0.128226788315182</v>
      </c>
      <c r="I318">
        <v>-0.1745661533784772</v>
      </c>
      <c r="J318">
        <v>-6.877183701443107E-2</v>
      </c>
      <c r="K318">
        <v>-2.5037287087846072E-3</v>
      </c>
      <c r="L318">
        <v>-5.841763312293307E-2</v>
      </c>
      <c r="M318">
        <v>-0.10412562956178061</v>
      </c>
      <c r="N318">
        <v>-0.1129171822036435</v>
      </c>
      <c r="O318">
        <v>-3.2034255586873513E-2</v>
      </c>
      <c r="P318">
        <v>-0.2866001294124399</v>
      </c>
      <c r="Q318">
        <v>-4.803106775599085E-2</v>
      </c>
      <c r="R318">
        <v>-3.0928765352633301E-2</v>
      </c>
      <c r="S318">
        <v>-4.3677842633444403E-2</v>
      </c>
      <c r="T318">
        <v>-9.4318525686222995E-2</v>
      </c>
      <c r="U318">
        <v>-9.8865805146256952E-3</v>
      </c>
      <c r="V318">
        <v>-0.1155802726565156</v>
      </c>
      <c r="W318">
        <v>-2.9188823917932851E-3</v>
      </c>
      <c r="X318">
        <v>-6.3164529360093521E-2</v>
      </c>
      <c r="Y318">
        <v>-0.58215122408937781</v>
      </c>
      <c r="Z318">
        <v>-6.4841871398100243E-2</v>
      </c>
      <c r="AA318">
        <v>-0.1153192486650511</v>
      </c>
      <c r="AB318">
        <v>-8.3513172016170242E-2</v>
      </c>
      <c r="AC318">
        <v>-0.29640944691436538</v>
      </c>
      <c r="AD318">
        <v>-9.6904881354668113E-2</v>
      </c>
      <c r="AE318">
        <v>-5.686327620957083E-2</v>
      </c>
      <c r="AF318">
        <v>-6.3158231844327534E-2</v>
      </c>
      <c r="AG318">
        <v>-0.24650401958211579</v>
      </c>
      <c r="AH318" t="s">
        <v>104</v>
      </c>
      <c r="AI318" s="1">
        <v>45017</v>
      </c>
      <c r="AJ318" t="s">
        <v>41</v>
      </c>
      <c r="AK318">
        <v>17</v>
      </c>
    </row>
    <row r="319" spans="1:37" x14ac:dyDescent="0.25">
      <c r="A319">
        <v>45030</v>
      </c>
      <c r="B319">
        <v>-1.511158682935368</v>
      </c>
      <c r="C319">
        <v>-3.2185613675572009</v>
      </c>
      <c r="D319">
        <v>-0.45321848168178358</v>
      </c>
      <c r="E319">
        <v>-2.858717029042237</v>
      </c>
      <c r="F319">
        <v>-3.1149340834904442</v>
      </c>
      <c r="G319">
        <v>-1.1968145967861019</v>
      </c>
      <c r="H319">
        <v>-0.79715406964148983</v>
      </c>
      <c r="I319">
        <v>-1.9029679222126381</v>
      </c>
      <c r="J319">
        <v>-1.9634910565739081</v>
      </c>
      <c r="K319">
        <v>-2.063912981165692</v>
      </c>
      <c r="L319">
        <v>-0.50462786955648575</v>
      </c>
      <c r="M319">
        <v>-1.649238206404761</v>
      </c>
      <c r="N319">
        <v>-2.0613855112435631</v>
      </c>
      <c r="O319">
        <v>-0.38498155832256648</v>
      </c>
      <c r="P319">
        <v>-0.97287618682390098</v>
      </c>
      <c r="Q319">
        <v>-0.67174037028109512</v>
      </c>
      <c r="R319">
        <v>-0.8110806800305107</v>
      </c>
      <c r="S319">
        <v>-0.34829262716528459</v>
      </c>
      <c r="T319">
        <v>-0.65734690842864574</v>
      </c>
      <c r="U319">
        <v>-0.45275657258518509</v>
      </c>
      <c r="V319">
        <v>-3.1088137286796038</v>
      </c>
      <c r="W319">
        <v>-0.72888791708244538</v>
      </c>
      <c r="X319">
        <v>-1.202514683054972</v>
      </c>
      <c r="Y319">
        <v>-0.61168377994521517</v>
      </c>
      <c r="Z319">
        <v>-1.7258727119259161</v>
      </c>
      <c r="AA319">
        <v>-1.711931570967433</v>
      </c>
      <c r="AB319">
        <v>-1.19335575921764</v>
      </c>
      <c r="AC319">
        <v>-0.93966118193752801</v>
      </c>
      <c r="AD319">
        <v>-1.3735591717327811</v>
      </c>
      <c r="AE319">
        <v>-1.822473322262915</v>
      </c>
      <c r="AF319">
        <v>-1.740805637581087</v>
      </c>
      <c r="AG319">
        <v>-0.75872261365172822</v>
      </c>
      <c r="AH319" t="s">
        <v>105</v>
      </c>
      <c r="AI319" s="1">
        <v>45017</v>
      </c>
      <c r="AJ319" t="s">
        <v>43</v>
      </c>
      <c r="AK319">
        <v>14</v>
      </c>
    </row>
    <row r="320" spans="1:37" x14ac:dyDescent="0.25">
      <c r="A320">
        <v>45029</v>
      </c>
      <c r="B320">
        <v>-0.44750494989804079</v>
      </c>
      <c r="C320">
        <v>0</v>
      </c>
      <c r="D320">
        <v>-0.12109108353812149</v>
      </c>
      <c r="E320">
        <v>-0.80974639421069972</v>
      </c>
      <c r="F320">
        <v>-0.43659676527180918</v>
      </c>
      <c r="G320">
        <v>-1.1671550228380669</v>
      </c>
      <c r="H320">
        <v>-3.9266082050787007E-2</v>
      </c>
      <c r="I320">
        <v>-0.29470596120226122</v>
      </c>
      <c r="J320">
        <v>-0.67299742566836107</v>
      </c>
      <c r="K320">
        <v>-0.25053991513697138</v>
      </c>
      <c r="L320">
        <v>-2.906717016185326</v>
      </c>
      <c r="M320">
        <v>-0.33817068932864602</v>
      </c>
      <c r="N320">
        <v>-0.2734647470912272</v>
      </c>
      <c r="O320">
        <v>-5.2311406676538157E-2</v>
      </c>
      <c r="P320">
        <v>-0.1233951073473047</v>
      </c>
      <c r="Q320">
        <v>-0.1207261137165508</v>
      </c>
      <c r="R320">
        <v>-1.6092499902680779</v>
      </c>
      <c r="S320">
        <v>-0.27485083010602118</v>
      </c>
      <c r="T320">
        <v>-0.2271435221776594</v>
      </c>
      <c r="U320">
        <v>-9.3508835516436878E-2</v>
      </c>
      <c r="V320">
        <v>-0.6158162836381561</v>
      </c>
      <c r="W320">
        <v>-0.33917110660839561</v>
      </c>
      <c r="X320">
        <v>-0.37769043467747992</v>
      </c>
      <c r="Y320">
        <v>0</v>
      </c>
      <c r="Z320">
        <v>-0.68140750176389264</v>
      </c>
      <c r="AA320">
        <v>-0.27526452650300848</v>
      </c>
      <c r="AB320">
        <v>-0.2139849159111942</v>
      </c>
      <c r="AC320">
        <v>-0.50144871915895806</v>
      </c>
      <c r="AD320">
        <v>-0.2347951471288707</v>
      </c>
      <c r="AE320">
        <v>-0.40093887649743748</v>
      </c>
      <c r="AF320">
        <v>-0.56176473791537318</v>
      </c>
      <c r="AG320">
        <v>-0.27552431295178842</v>
      </c>
      <c r="AH320" t="s">
        <v>105</v>
      </c>
      <c r="AI320" s="1">
        <v>45017</v>
      </c>
      <c r="AJ320" t="s">
        <v>38</v>
      </c>
      <c r="AK320">
        <v>13</v>
      </c>
    </row>
    <row r="321" spans="1:37" x14ac:dyDescent="0.25">
      <c r="A321">
        <v>45028</v>
      </c>
      <c r="B321">
        <v>-0.15525249516034559</v>
      </c>
      <c r="C321">
        <v>-0.43517891182269142</v>
      </c>
      <c r="D321">
        <v>-6.8259154568498237E-2</v>
      </c>
      <c r="E321">
        <v>-8.4917748511793567E-2</v>
      </c>
      <c r="F321">
        <v>-7.051722476149852E-2</v>
      </c>
      <c r="G321">
        <v>-0.67753257909144926</v>
      </c>
      <c r="H321">
        <v>-8.7488947930153937E-2</v>
      </c>
      <c r="I321">
        <v>-0.24272445733093409</v>
      </c>
      <c r="J321">
        <v>-3.1098863545266909E-2</v>
      </c>
      <c r="K321">
        <v>0</v>
      </c>
      <c r="L321">
        <v>-0.21916289385046839</v>
      </c>
      <c r="M321">
        <v>-4.3963797334373923E-2</v>
      </c>
      <c r="N321">
        <v>-0.2070541856442176</v>
      </c>
      <c r="O321">
        <v>-0.15222737229817879</v>
      </c>
      <c r="P321">
        <v>-5.7379331615157077E-2</v>
      </c>
      <c r="Q321">
        <v>-9.2858468271757338E-2</v>
      </c>
      <c r="R321">
        <v>-0.27190920001599539</v>
      </c>
      <c r="S321">
        <v>-0.14733245302568021</v>
      </c>
      <c r="T321">
        <v>-0.2842625878026509</v>
      </c>
      <c r="U321">
        <v>-0.35238053029117822</v>
      </c>
      <c r="V321">
        <v>-0.1187431761774831</v>
      </c>
      <c r="W321">
        <v>-4.9613400911559368E-3</v>
      </c>
      <c r="X321">
        <v>-8.8431810970025088E-2</v>
      </c>
      <c r="Y321">
        <v>-0.1716019932878467</v>
      </c>
      <c r="Z321">
        <v>-0.181810884504648</v>
      </c>
      <c r="AA321">
        <v>-0.1264875358578785</v>
      </c>
      <c r="AB321">
        <v>-0.14356398830575681</v>
      </c>
      <c r="AC321">
        <v>-0.1240139862549836</v>
      </c>
      <c r="AD321">
        <v>-9.0370448226092609E-2</v>
      </c>
      <c r="AE321">
        <v>-0.29420248951914663</v>
      </c>
      <c r="AF321">
        <v>-0.15161319385993199</v>
      </c>
      <c r="AG321">
        <v>-6.2983826713847141E-2</v>
      </c>
      <c r="AH321" t="s">
        <v>105</v>
      </c>
      <c r="AI321" s="1">
        <v>45017</v>
      </c>
      <c r="AJ321" t="s">
        <v>39</v>
      </c>
      <c r="AK321">
        <v>12</v>
      </c>
    </row>
    <row r="322" spans="1:37" x14ac:dyDescent="0.25">
      <c r="A322">
        <v>45027</v>
      </c>
      <c r="B322">
        <v>-1.3359663893285609E-2</v>
      </c>
      <c r="C322">
        <v>-2.725572558090326E-3</v>
      </c>
      <c r="D322">
        <v>0</v>
      </c>
      <c r="E322">
        <v>-1.9685413213244921E-3</v>
      </c>
      <c r="F322">
        <v>-2.597164414980302E-4</v>
      </c>
      <c r="G322">
        <v>-4.6337573947869979E-3</v>
      </c>
      <c r="H322">
        <v>-5.7903790402111223E-2</v>
      </c>
      <c r="I322">
        <v>-1.834708325973634E-2</v>
      </c>
      <c r="J322">
        <v>-1.7155937672170721E-2</v>
      </c>
      <c r="K322">
        <v>-4.9158350860728358E-3</v>
      </c>
      <c r="L322">
        <v>-6.3048667061295751E-3</v>
      </c>
      <c r="M322">
        <v>-0.13315636523807661</v>
      </c>
      <c r="N322">
        <v>-2.3748065712506949E-3</v>
      </c>
      <c r="O322">
        <v>-7.2401874474549118E-4</v>
      </c>
      <c r="P322">
        <v>0</v>
      </c>
      <c r="Q322">
        <v>-8.6520784773177709E-3</v>
      </c>
      <c r="R322">
        <v>0</v>
      </c>
      <c r="S322">
        <v>-2.817790082554892E-2</v>
      </c>
      <c r="T322">
        <v>-7.3898969702225628E-3</v>
      </c>
      <c r="U322">
        <v>-1.4273738576141171E-2</v>
      </c>
      <c r="V322">
        <v>-2.7676457460184731E-4</v>
      </c>
      <c r="W322">
        <v>-3.5659653869991217E-2</v>
      </c>
      <c r="X322">
        <v>-5.1764514744587813E-2</v>
      </c>
      <c r="Y322">
        <v>-1.5531500572069209E-3</v>
      </c>
      <c r="Z322">
        <v>-1.473275974272345E-2</v>
      </c>
      <c r="AA322">
        <v>-6.4834927474496859E-3</v>
      </c>
      <c r="AB322">
        <v>-8.0805640051511765E-3</v>
      </c>
      <c r="AC322">
        <v>-2.6589682284720868E-2</v>
      </c>
      <c r="AD322">
        <v>-1.046980540213451E-2</v>
      </c>
      <c r="AE322">
        <v>-2.7534053126481522E-3</v>
      </c>
      <c r="AF322">
        <v>-9.0638313090828319E-3</v>
      </c>
      <c r="AG322">
        <v>-5.1620884917983507E-2</v>
      </c>
      <c r="AH322" t="s">
        <v>105</v>
      </c>
      <c r="AI322" s="1">
        <v>45017</v>
      </c>
      <c r="AJ322" t="s">
        <v>40</v>
      </c>
      <c r="AK322">
        <v>11</v>
      </c>
    </row>
    <row r="323" spans="1:37" x14ac:dyDescent="0.25">
      <c r="A323">
        <v>45026</v>
      </c>
      <c r="B323">
        <v>-0.40444188343562809</v>
      </c>
      <c r="C323">
        <v>-0.31645757772761351</v>
      </c>
      <c r="D323">
        <v>-5.2135620235013787E-2</v>
      </c>
      <c r="E323">
        <v>-0.68430875938049618</v>
      </c>
      <c r="F323">
        <v>-1.3653698892050261E-2</v>
      </c>
      <c r="G323">
        <v>-0.38943572828859008</v>
      </c>
      <c r="H323">
        <v>-0.2303727626970003</v>
      </c>
      <c r="I323">
        <v>-0.37893960432094381</v>
      </c>
      <c r="J323">
        <v>-0.27261659507444208</v>
      </c>
      <c r="K323">
        <v>-0.19308274461211219</v>
      </c>
      <c r="L323">
        <v>-0.84165269650420738</v>
      </c>
      <c r="M323">
        <v>-0.31104972213213411</v>
      </c>
      <c r="N323">
        <v>-0.31281323988595161</v>
      </c>
      <c r="O323">
        <v>-5.1172726902532738E-2</v>
      </c>
      <c r="P323">
        <v>-0.39277363946916011</v>
      </c>
      <c r="Q323">
        <v>-0.14796645852507531</v>
      </c>
      <c r="R323">
        <v>-0.25543931175334189</v>
      </c>
      <c r="S323">
        <v>-1.370379550971355</v>
      </c>
      <c r="T323">
        <v>-7.5962705742973938E-2</v>
      </c>
      <c r="U323">
        <v>-1.392163985509484E-2</v>
      </c>
      <c r="V323">
        <v>-0.54626541472753354</v>
      </c>
      <c r="W323">
        <v>-0.96424777067947132</v>
      </c>
      <c r="X323">
        <v>-0.74130312268691134</v>
      </c>
      <c r="Y323">
        <v>-5.7128495911812981E-2</v>
      </c>
      <c r="Z323">
        <v>-0.67440624428476059</v>
      </c>
      <c r="AA323">
        <v>-0.3393624164763146</v>
      </c>
      <c r="AB323">
        <v>-0.14263819357561561</v>
      </c>
      <c r="AC323">
        <v>-0.2836499806897399</v>
      </c>
      <c r="AD323">
        <v>-0.5003250985843134</v>
      </c>
      <c r="AE323">
        <v>-0.26467171204701939</v>
      </c>
      <c r="AF323">
        <v>-0.53654501391988496</v>
      </c>
      <c r="AG323">
        <v>-0.27556461487270412</v>
      </c>
      <c r="AH323" t="s">
        <v>105</v>
      </c>
      <c r="AI323" s="1">
        <v>45017</v>
      </c>
      <c r="AJ323" t="s">
        <v>41</v>
      </c>
      <c r="AK323">
        <v>10</v>
      </c>
    </row>
    <row r="324" spans="1:37" x14ac:dyDescent="0.25">
      <c r="A324">
        <v>45023</v>
      </c>
      <c r="B324">
        <v>-9.9373285951007029E-2</v>
      </c>
      <c r="C324">
        <v>-2.8332469566866789E-2</v>
      </c>
      <c r="D324">
        <v>-9.3671787002051997E-3</v>
      </c>
      <c r="E324">
        <v>-5.0685189218692243E-2</v>
      </c>
      <c r="F324">
        <v>-5.6631614657693459E-2</v>
      </c>
      <c r="G324">
        <v>-1.518592968611758E-2</v>
      </c>
      <c r="H324">
        <v>-4.0742455623687217E-2</v>
      </c>
      <c r="I324">
        <v>-3.1843246956585573E-2</v>
      </c>
      <c r="J324">
        <v>-0.14638029047256901</v>
      </c>
      <c r="K324">
        <v>-3.5455798259701301E-3</v>
      </c>
      <c r="L324">
        <v>-0.37132621306993918</v>
      </c>
      <c r="M324">
        <v>-5.5080829749513623E-2</v>
      </c>
      <c r="N324">
        <v>-0.27529316885283028</v>
      </c>
      <c r="O324">
        <v>-6.2280510502500858E-2</v>
      </c>
      <c r="P324">
        <v>-0.17127157735029661</v>
      </c>
      <c r="Q324">
        <v>-3.502751960132082E-2</v>
      </c>
      <c r="R324">
        <v>-3.2794813138967038E-2</v>
      </c>
      <c r="S324">
        <v>-0.2441108046573717</v>
      </c>
      <c r="T324">
        <v>-0.19096843497686039</v>
      </c>
      <c r="U324">
        <v>-8.6074476998378363E-2</v>
      </c>
      <c r="V324">
        <v>-7.1628979846096077E-2</v>
      </c>
      <c r="W324">
        <v>-5.0584113737067379E-2</v>
      </c>
      <c r="X324">
        <v>-0.1274210160230283</v>
      </c>
      <c r="Y324">
        <v>-6.5781033189407603E-2</v>
      </c>
      <c r="Z324">
        <v>-7.8459112283157592E-2</v>
      </c>
      <c r="AA324">
        <v>-0.1487674988615707</v>
      </c>
      <c r="AB324">
        <v>-8.7172563821780125E-2</v>
      </c>
      <c r="AC324">
        <v>-7.9556611941800026E-2</v>
      </c>
      <c r="AD324">
        <v>-5.7929930951442818E-2</v>
      </c>
      <c r="AE324">
        <v>-5.9192240834915442E-2</v>
      </c>
      <c r="AF324">
        <v>-5.635259118707632E-2</v>
      </c>
      <c r="AG324">
        <v>-0.26760771607766959</v>
      </c>
      <c r="AH324" t="s">
        <v>106</v>
      </c>
      <c r="AI324" s="1">
        <v>45017</v>
      </c>
      <c r="AJ324" t="s">
        <v>43</v>
      </c>
      <c r="AK324">
        <v>7</v>
      </c>
    </row>
    <row r="325" spans="1:37" x14ac:dyDescent="0.25">
      <c r="A325">
        <v>45022</v>
      </c>
      <c r="B325">
        <v>-0.96118284487783623</v>
      </c>
      <c r="C325">
        <v>-1.309800636266057</v>
      </c>
      <c r="D325">
        <v>-5.9202247294463453E-2</v>
      </c>
      <c r="E325">
        <v>-1.2416911557237189</v>
      </c>
      <c r="F325">
        <v>-1.6032075869425171</v>
      </c>
      <c r="G325">
        <v>-2.3260306116129019</v>
      </c>
      <c r="H325">
        <v>-8.1006677092462301E-2</v>
      </c>
      <c r="I325">
        <v>-0.58748815015981326</v>
      </c>
      <c r="J325">
        <v>-1.1341911981496089</v>
      </c>
      <c r="K325">
        <v>-0.24786850693732029</v>
      </c>
      <c r="L325">
        <v>-0.13462703511831331</v>
      </c>
      <c r="M325">
        <v>-0.76811234256452476</v>
      </c>
      <c r="N325">
        <v>-0.91693798163134987</v>
      </c>
      <c r="O325">
        <v>-0.9846982075939007</v>
      </c>
      <c r="P325">
        <v>-0.61972641821105634</v>
      </c>
      <c r="Q325">
        <v>-0.64248564706080735</v>
      </c>
      <c r="R325">
        <v>-0.884595329137561</v>
      </c>
      <c r="S325">
        <v>-0.44849705318480348</v>
      </c>
      <c r="T325">
        <v>-0.64070177029866615</v>
      </c>
      <c r="U325">
        <v>-2.6240646565243368</v>
      </c>
      <c r="V325">
        <v>-1.5546703305065539</v>
      </c>
      <c r="W325">
        <v>-1.475458090378972</v>
      </c>
      <c r="X325">
        <v>-0.65012513450751075</v>
      </c>
      <c r="Y325">
        <v>-0.65721416963841439</v>
      </c>
      <c r="Z325">
        <v>-1.200967897377365</v>
      </c>
      <c r="AA325">
        <v>-0.91013839071027391</v>
      </c>
      <c r="AB325">
        <v>-0.82081890121190182</v>
      </c>
      <c r="AC325">
        <v>-0.45767971621820969</v>
      </c>
      <c r="AD325">
        <v>-0.96506439043615488</v>
      </c>
      <c r="AE325">
        <v>-1.473629339556926</v>
      </c>
      <c r="AF325">
        <v>-0.87111396563865384</v>
      </c>
      <c r="AG325">
        <v>-0.63168989088183813</v>
      </c>
      <c r="AH325" t="s">
        <v>106</v>
      </c>
      <c r="AI325" s="1">
        <v>45017</v>
      </c>
      <c r="AJ325" t="s">
        <v>38</v>
      </c>
      <c r="AK325">
        <v>6</v>
      </c>
    </row>
    <row r="326" spans="1:37" x14ac:dyDescent="0.25">
      <c r="A326">
        <v>45021</v>
      </c>
      <c r="B326">
        <v>-3.2274753112533403E-2</v>
      </c>
      <c r="C326">
        <v>-2.8125149951700439E-3</v>
      </c>
      <c r="D326">
        <v>-9.1552162042812885E-2</v>
      </c>
      <c r="E326">
        <v>-6.1848001547174713E-3</v>
      </c>
      <c r="F326">
        <v>-1.8116471122729669E-2</v>
      </c>
      <c r="G326">
        <v>-6.8372100564559821E-2</v>
      </c>
      <c r="H326">
        <v>-0.10470875982247251</v>
      </c>
      <c r="I326">
        <v>-4.8646886968885562E-2</v>
      </c>
      <c r="J326">
        <v>-9.6065773916211815E-3</v>
      </c>
      <c r="K326">
        <v>-0.15175366070691479</v>
      </c>
      <c r="L326">
        <v>-7.3435292356144556E-3</v>
      </c>
      <c r="M326">
        <v>-9.5873113091518216E-3</v>
      </c>
      <c r="N326">
        <v>-1.1951226931076619E-2</v>
      </c>
      <c r="O326">
        <v>-0.22302941845789601</v>
      </c>
      <c r="P326">
        <v>-2.8580985218163369E-2</v>
      </c>
      <c r="Q326">
        <v>-7.9202641290094467E-2</v>
      </c>
      <c r="R326">
        <v>-4.3526767064923672E-2</v>
      </c>
      <c r="S326">
        <v>-3.2883645942298148E-4</v>
      </c>
      <c r="T326">
        <v>-4.93641952853228E-2</v>
      </c>
      <c r="U326">
        <v>-2.4268282931145212E-2</v>
      </c>
      <c r="V326">
        <v>-1.527195241803667E-2</v>
      </c>
      <c r="W326">
        <v>0</v>
      </c>
      <c r="X326">
        <v>-1.386077420625754E-2</v>
      </c>
      <c r="Y326">
        <v>-9.7914080881742541E-3</v>
      </c>
      <c r="Z326">
        <v>-1.594669404731602E-2</v>
      </c>
      <c r="AA326">
        <v>-3.3263962906170182E-2</v>
      </c>
      <c r="AB326">
        <v>-7.799556721200783E-2</v>
      </c>
      <c r="AC326">
        <v>-1.7699312878340829E-2</v>
      </c>
      <c r="AD326">
        <v>-4.4237409607152313E-2</v>
      </c>
      <c r="AE326">
        <v>-1.8618684581817681E-2</v>
      </c>
      <c r="AF326">
        <v>-4.2284275677584957E-2</v>
      </c>
      <c r="AG326">
        <v>-2.201229644818041E-2</v>
      </c>
      <c r="AH326" t="s">
        <v>106</v>
      </c>
      <c r="AI326" s="1">
        <v>45017</v>
      </c>
      <c r="AJ326" t="s">
        <v>39</v>
      </c>
      <c r="AK326">
        <v>5</v>
      </c>
    </row>
    <row r="327" spans="1:37" x14ac:dyDescent="0.25">
      <c r="A327">
        <v>45020</v>
      </c>
      <c r="B327">
        <v>-6.9257165120480579E-2</v>
      </c>
      <c r="C327">
        <v>-0.88092044138978631</v>
      </c>
      <c r="D327">
        <v>-2.7095007154956598E-3</v>
      </c>
      <c r="E327">
        <v>-8.6111875356161396E-2</v>
      </c>
      <c r="F327">
        <v>-0.11216128101393941</v>
      </c>
      <c r="G327">
        <v>0</v>
      </c>
      <c r="H327">
        <v>-4.4546980487994089E-2</v>
      </c>
      <c r="I327">
        <v>-9.6189072181770682E-2</v>
      </c>
      <c r="J327">
        <v>-0.18800761906263841</v>
      </c>
      <c r="K327">
        <v>-7.7994773879275336E-2</v>
      </c>
      <c r="L327">
        <v>-0.2164107215635562</v>
      </c>
      <c r="M327">
        <v>-8.0266197632509126E-2</v>
      </c>
      <c r="N327">
        <v>-3.4217943083704279E-3</v>
      </c>
      <c r="O327">
        <v>-3.1329089003966542E-3</v>
      </c>
      <c r="P327">
        <v>-7.9668768735028539E-2</v>
      </c>
      <c r="Q327">
        <v>-1.4303795828783021E-2</v>
      </c>
      <c r="R327">
        <v>-3.4638359845591819E-2</v>
      </c>
      <c r="S327">
        <v>0</v>
      </c>
      <c r="T327">
        <v>-0.2541430861938242</v>
      </c>
      <c r="U327">
        <v>0</v>
      </c>
      <c r="V327">
        <v>0</v>
      </c>
      <c r="W327">
        <v>-0.25296430269827158</v>
      </c>
      <c r="X327">
        <v>-0.10985845487135711</v>
      </c>
      <c r="Y327">
        <v>-1.771337227158639E-2</v>
      </c>
      <c r="Z327">
        <v>-8.8246063419015572E-2</v>
      </c>
      <c r="AA327">
        <v>-4.4669897954516327E-2</v>
      </c>
      <c r="AB327">
        <v>-5.6333006482574083E-2</v>
      </c>
      <c r="AC327">
        <v>-6.1895234604995839E-2</v>
      </c>
      <c r="AD327">
        <v>-0.26081720963499089</v>
      </c>
      <c r="AE327">
        <v>-1.1521977261212631E-2</v>
      </c>
      <c r="AF327">
        <v>-5.7040391710447273E-2</v>
      </c>
      <c r="AG327">
        <v>-0.1305012456502864</v>
      </c>
      <c r="AH327" t="s">
        <v>106</v>
      </c>
      <c r="AI327" s="1">
        <v>45017</v>
      </c>
      <c r="AJ327" t="s">
        <v>40</v>
      </c>
      <c r="AK327">
        <v>4</v>
      </c>
    </row>
    <row r="328" spans="1:37" x14ac:dyDescent="0.25">
      <c r="A328">
        <v>45019</v>
      </c>
      <c r="B328">
        <v>-3.8036677074053699E-2</v>
      </c>
      <c r="C328">
        <v>-5.5426576715338211E-3</v>
      </c>
      <c r="D328">
        <v>-7.8655544887009654E-2</v>
      </c>
      <c r="E328">
        <v>-3.5646363711454812E-2</v>
      </c>
      <c r="F328">
        <v>-7.668134598372193E-3</v>
      </c>
      <c r="G328">
        <v>-6.7986326974056849E-2</v>
      </c>
      <c r="H328">
        <v>-9.916050518650206E-2</v>
      </c>
      <c r="I328">
        <v>-5.6803788185214839E-3</v>
      </c>
      <c r="J328">
        <v>-7.344551993229699E-2</v>
      </c>
      <c r="K328">
        <v>-5.9022533558665699E-2</v>
      </c>
      <c r="L328">
        <v>-6.4894229431208636E-2</v>
      </c>
      <c r="M328">
        <v>-0.13836580969417231</v>
      </c>
      <c r="N328">
        <v>-2.586199411294573E-3</v>
      </c>
      <c r="O328">
        <v>-0.1133126335493003</v>
      </c>
      <c r="P328">
        <v>-5.074187876795937E-3</v>
      </c>
      <c r="Q328">
        <v>-3.181426524204068E-2</v>
      </c>
      <c r="R328">
        <v>-1.6450559010731489E-2</v>
      </c>
      <c r="S328">
        <v>-0.1304481712738598</v>
      </c>
      <c r="T328">
        <v>-5.9070294178878359E-2</v>
      </c>
      <c r="U328">
        <v>-8.6601667705458144E-2</v>
      </c>
      <c r="V328">
        <v>-2.812743287155885E-2</v>
      </c>
      <c r="W328">
        <v>-1.0133484408765051E-3</v>
      </c>
      <c r="X328">
        <v>-3.550754180948525E-3</v>
      </c>
      <c r="Y328">
        <v>-3.6267806599621213E-2</v>
      </c>
      <c r="Z328">
        <v>-3.0060530046723079E-2</v>
      </c>
      <c r="AA328">
        <v>-1.8902978100067389E-2</v>
      </c>
      <c r="AB328">
        <v>-4.9571448154309583E-2</v>
      </c>
      <c r="AC328">
        <v>-0.1160506399012828</v>
      </c>
      <c r="AD328">
        <v>-8.3784111696251495E-2</v>
      </c>
      <c r="AE328">
        <v>-4.6704781251241251E-2</v>
      </c>
      <c r="AF328">
        <v>-3.9049744757010653E-2</v>
      </c>
      <c r="AG328">
        <v>-1.6918251625917341E-2</v>
      </c>
      <c r="AH328" t="s">
        <v>106</v>
      </c>
      <c r="AI328" s="1">
        <v>45017</v>
      </c>
      <c r="AJ328" t="s">
        <v>41</v>
      </c>
      <c r="AK328">
        <v>3</v>
      </c>
    </row>
    <row r="329" spans="1:37" x14ac:dyDescent="0.25">
      <c r="A329">
        <v>45016</v>
      </c>
      <c r="B329">
        <v>-0.23647461643614631</v>
      </c>
      <c r="C329">
        <v>-0.1066783550361397</v>
      </c>
      <c r="D329">
        <v>-1.3376333224670149</v>
      </c>
      <c r="E329">
        <v>-0.1110769587125712</v>
      </c>
      <c r="F329">
        <v>-6.3114392635279853E-3</v>
      </c>
      <c r="G329">
        <v>-6.0867323202632171E-3</v>
      </c>
      <c r="H329">
        <v>-0.2301919736173918</v>
      </c>
      <c r="I329">
        <v>-0.1054903338688514</v>
      </c>
      <c r="J329">
        <v>-0.27470845733012272</v>
      </c>
      <c r="K329">
        <v>-9.4822147574890145E-2</v>
      </c>
      <c r="L329">
        <v>-6.4007129347691434E-3</v>
      </c>
      <c r="M329">
        <v>-3.6673312525085912E-2</v>
      </c>
      <c r="N329">
        <v>-0.18598893443993569</v>
      </c>
      <c r="O329">
        <v>-3.5502255107291367E-2</v>
      </c>
      <c r="P329">
        <v>-0.87904783663445829</v>
      </c>
      <c r="Q329">
        <v>-2.1428189125861259E-2</v>
      </c>
      <c r="R329">
        <v>-0.1214826309811059</v>
      </c>
      <c r="S329">
        <v>-0.29305802411294651</v>
      </c>
      <c r="T329">
        <v>-0.23753657882792559</v>
      </c>
      <c r="U329">
        <v>0</v>
      </c>
      <c r="V329">
        <v>-0.104226295494183</v>
      </c>
      <c r="W329">
        <v>-0.4059960139053993</v>
      </c>
      <c r="X329">
        <v>-7.6636400890511019E-2</v>
      </c>
      <c r="Y329">
        <v>-9.1689850522046867E-2</v>
      </c>
      <c r="Z329">
        <v>-0.14312479346517229</v>
      </c>
      <c r="AA329">
        <v>-0.31039216186485002</v>
      </c>
      <c r="AB329">
        <v>-9.1465028227970743E-2</v>
      </c>
      <c r="AC329">
        <v>-0.1782698525112939</v>
      </c>
      <c r="AD329">
        <v>-4.7599896316112812E-2</v>
      </c>
      <c r="AE329">
        <v>-6.1471802123799477E-2</v>
      </c>
      <c r="AF329">
        <v>-0.21092219506913859</v>
      </c>
      <c r="AG329">
        <v>-0.31427025345473059</v>
      </c>
      <c r="AH329" t="s">
        <v>107</v>
      </c>
      <c r="AI329" s="1">
        <v>44986</v>
      </c>
      <c r="AJ329" t="s">
        <v>43</v>
      </c>
      <c r="AK329">
        <v>31</v>
      </c>
    </row>
    <row r="330" spans="1:37" x14ac:dyDescent="0.25">
      <c r="A330">
        <v>45015</v>
      </c>
      <c r="B330">
        <v>-0.32450790948148339</v>
      </c>
      <c r="C330">
        <v>-1.157580123339697</v>
      </c>
      <c r="D330">
        <v>-2.304096450790951E-2</v>
      </c>
      <c r="E330">
        <v>-0.37627400246766668</v>
      </c>
      <c r="F330">
        <v>-6.7310961974503092E-2</v>
      </c>
      <c r="G330">
        <v>-0.51795474887317161</v>
      </c>
      <c r="H330">
        <v>-0.10068686108228279</v>
      </c>
      <c r="I330">
        <v>-0.14196397574895689</v>
      </c>
      <c r="J330">
        <v>-0.33338061592564072</v>
      </c>
      <c r="K330">
        <v>-0.28835710452005969</v>
      </c>
      <c r="L330">
        <v>-6.756333759099839E-2</v>
      </c>
      <c r="M330">
        <v>-0.18908204661839989</v>
      </c>
      <c r="N330">
        <v>-0.1782739472004381</v>
      </c>
      <c r="O330">
        <v>-8.7093724741015885E-2</v>
      </c>
      <c r="P330">
        <v>-0.14604098983424471</v>
      </c>
      <c r="Q330">
        <v>-6.1764531705552107E-2</v>
      </c>
      <c r="R330">
        <v>-1.9334600123248741E-2</v>
      </c>
      <c r="S330">
        <v>-0.61702914690196109</v>
      </c>
      <c r="T330">
        <v>-0.12867124475971981</v>
      </c>
      <c r="U330">
        <v>-0.44850926356327309</v>
      </c>
      <c r="V330">
        <v>-2.0304508554391979E-2</v>
      </c>
      <c r="W330">
        <v>-0.49779485959116049</v>
      </c>
      <c r="X330">
        <v>-0.70686809871859724</v>
      </c>
      <c r="Y330">
        <v>-3.5726131883275038E-2</v>
      </c>
      <c r="Z330">
        <v>-0.64256959055290919</v>
      </c>
      <c r="AA330">
        <v>-0.22867234623750479</v>
      </c>
      <c r="AB330">
        <v>-7.9966244839472331E-2</v>
      </c>
      <c r="AC330">
        <v>-0.1227838249910037</v>
      </c>
      <c r="AD330">
        <v>-0.12305519154578751</v>
      </c>
      <c r="AE330">
        <v>-0.57380527297459116</v>
      </c>
      <c r="AF330">
        <v>-0.28281159324848781</v>
      </c>
      <c r="AG330">
        <v>-0.1763281975736008</v>
      </c>
      <c r="AH330" t="s">
        <v>107</v>
      </c>
      <c r="AI330" s="1">
        <v>44986</v>
      </c>
      <c r="AJ330" t="s">
        <v>38</v>
      </c>
      <c r="AK330">
        <v>30</v>
      </c>
    </row>
    <row r="331" spans="1:37" x14ac:dyDescent="0.25">
      <c r="A331">
        <v>45014</v>
      </c>
      <c r="B331">
        <v>-9.3394716825127955E-2</v>
      </c>
      <c r="C331">
        <v>-1.46584281023399</v>
      </c>
      <c r="D331">
        <v>-2.5958399740216669E-2</v>
      </c>
      <c r="E331">
        <v>-4.5396822664561388E-2</v>
      </c>
      <c r="F331">
        <v>-0.1048754636188434</v>
      </c>
      <c r="G331">
        <v>-4.3339006983666703E-2</v>
      </c>
      <c r="H331">
        <v>-0.26031806981055361</v>
      </c>
      <c r="I331">
        <v>-4.7048865495410687E-2</v>
      </c>
      <c r="J331">
        <v>-2.5091589310252072E-2</v>
      </c>
      <c r="K331">
        <v>-0.147714009063345</v>
      </c>
      <c r="L331">
        <v>-4.5481334695610387E-2</v>
      </c>
      <c r="M331">
        <v>-0.14546465084269899</v>
      </c>
      <c r="N331">
        <v>-4.6122303975612913E-2</v>
      </c>
      <c r="O331">
        <v>-0.35838017956495621</v>
      </c>
      <c r="P331">
        <v>-4.5884971368736253E-2</v>
      </c>
      <c r="Q331">
        <v>-1.9941863515897749E-2</v>
      </c>
      <c r="R331">
        <v>0</v>
      </c>
      <c r="S331">
        <v>-7.4691509393077947E-3</v>
      </c>
      <c r="T331">
        <v>-5.4011866955707193E-2</v>
      </c>
      <c r="U331">
        <v>-0.36802605785081222</v>
      </c>
      <c r="V331">
        <v>-4.2096347461425099E-2</v>
      </c>
      <c r="W331">
        <v>-1.4319821770786331E-2</v>
      </c>
      <c r="X331">
        <v>-3.1763659909724851E-2</v>
      </c>
      <c r="Y331">
        <v>-4.6058459592550243E-3</v>
      </c>
      <c r="Z331">
        <v>-6.3474107417491127E-2</v>
      </c>
      <c r="AA331">
        <v>-7.9794843333627949E-2</v>
      </c>
      <c r="AB331">
        <v>-0.1134056116478553</v>
      </c>
      <c r="AC331">
        <v>-0.1033035880423239</v>
      </c>
      <c r="AD331">
        <v>-4.1818716521399207E-2</v>
      </c>
      <c r="AE331">
        <v>-5.0090967184170207E-2</v>
      </c>
      <c r="AF331">
        <v>-9.0574153346023853E-2</v>
      </c>
      <c r="AG331">
        <v>-9.3431446661638565E-2</v>
      </c>
      <c r="AH331" t="s">
        <v>107</v>
      </c>
      <c r="AI331" s="1">
        <v>44986</v>
      </c>
      <c r="AJ331" t="s">
        <v>39</v>
      </c>
      <c r="AK331">
        <v>29</v>
      </c>
    </row>
    <row r="332" spans="1:37" x14ac:dyDescent="0.25">
      <c r="A332">
        <v>45013</v>
      </c>
      <c r="B332">
        <v>-0.28704499181828808</v>
      </c>
      <c r="C332">
        <v>-0.24951129039080419</v>
      </c>
      <c r="D332">
        <v>-8.665101495487321E-3</v>
      </c>
      <c r="E332">
        <v>-0.39763745802995382</v>
      </c>
      <c r="F332">
        <v>-0.29277747274765131</v>
      </c>
      <c r="G332">
        <v>-0.50790102667995818</v>
      </c>
      <c r="H332">
        <v>-0.34477816883154838</v>
      </c>
      <c r="I332">
        <v>-8.9266650552226892E-2</v>
      </c>
      <c r="J332">
        <v>-0.46284502742259681</v>
      </c>
      <c r="K332">
        <v>-0.70926046788235786</v>
      </c>
      <c r="L332">
        <v>-4.9732590600601437E-2</v>
      </c>
      <c r="M332">
        <v>-8.4888583893065039E-3</v>
      </c>
      <c r="N332">
        <v>-0.13956693837653539</v>
      </c>
      <c r="O332">
        <v>-0.14894511454868309</v>
      </c>
      <c r="P332">
        <v>-0.50453863084219952</v>
      </c>
      <c r="Q332">
        <v>-0.1877463890168824</v>
      </c>
      <c r="R332">
        <v>-3.4811407174607498E-2</v>
      </c>
      <c r="S332">
        <v>-0.52718693682503803</v>
      </c>
      <c r="T332">
        <v>-5.838944549208154E-2</v>
      </c>
      <c r="U332">
        <v>-0.24592666795531229</v>
      </c>
      <c r="V332">
        <v>-0.19417780949183289</v>
      </c>
      <c r="W332">
        <v>-0.31172748836216552</v>
      </c>
      <c r="X332">
        <v>-0.2633799257222354</v>
      </c>
      <c r="Y332">
        <v>-4.2921760877422159E-2</v>
      </c>
      <c r="Z332">
        <v>-0.37376419786410597</v>
      </c>
      <c r="AA332">
        <v>-0.31365799022949881</v>
      </c>
      <c r="AB332">
        <v>-0.20577396493474881</v>
      </c>
      <c r="AC332">
        <v>-4.3220261121735389E-2</v>
      </c>
      <c r="AD332">
        <v>-0.1165686135672</v>
      </c>
      <c r="AE332">
        <v>-0.28875571403579298</v>
      </c>
      <c r="AF332">
        <v>-0.32027317390117221</v>
      </c>
      <c r="AG332">
        <v>-0.23141418883412651</v>
      </c>
      <c r="AH332" t="s">
        <v>107</v>
      </c>
      <c r="AI332" s="1">
        <v>44986</v>
      </c>
      <c r="AJ332" t="s">
        <v>40</v>
      </c>
      <c r="AK332">
        <v>28</v>
      </c>
    </row>
    <row r="333" spans="1:37" x14ac:dyDescent="0.25">
      <c r="A333">
        <v>45012</v>
      </c>
      <c r="B333">
        <v>-5.7433576652067678E-2</v>
      </c>
      <c r="C333">
        <v>-6.6993946163527204E-2</v>
      </c>
      <c r="D333">
        <v>-4.3412989927445363E-2</v>
      </c>
      <c r="E333">
        <v>-4.2356401588437641E-2</v>
      </c>
      <c r="F333">
        <v>-1.3320233799953261E-2</v>
      </c>
      <c r="G333">
        <v>-7.1304049471341752E-2</v>
      </c>
      <c r="H333">
        <v>-6.2854740229223568E-3</v>
      </c>
      <c r="I333">
        <v>-0.4031046157616327</v>
      </c>
      <c r="J333">
        <v>-1.3469580727817201E-2</v>
      </c>
      <c r="K333">
        <v>-4.2536310009243781E-4</v>
      </c>
      <c r="L333">
        <v>-9.9135635361893737E-2</v>
      </c>
      <c r="M333">
        <v>-0.18748603377407441</v>
      </c>
      <c r="N333">
        <v>-9.7002029670911778E-3</v>
      </c>
      <c r="O333">
        <v>-0.17873665592763091</v>
      </c>
      <c r="P333">
        <v>-8.2285935324582102E-2</v>
      </c>
      <c r="Q333">
        <v>-8.9059886292402295E-3</v>
      </c>
      <c r="R333">
        <v>0</v>
      </c>
      <c r="S333">
        <v>0</v>
      </c>
      <c r="T333">
        <v>-3.3937251655311522E-2</v>
      </c>
      <c r="U333">
        <v>-4.9890368572307622E-2</v>
      </c>
      <c r="V333">
        <v>-6.9562064209254634E-2</v>
      </c>
      <c r="W333">
        <v>-4.2712444324189613E-3</v>
      </c>
      <c r="X333">
        <v>-3.1690055455904517E-2</v>
      </c>
      <c r="Y333">
        <v>-0.15867000537811729</v>
      </c>
      <c r="Z333">
        <v>-3.7047045595489547E-2</v>
      </c>
      <c r="AA333">
        <v>-6.2621843612485684E-2</v>
      </c>
      <c r="AB333">
        <v>-3.7858127156514973E-2</v>
      </c>
      <c r="AC333">
        <v>-0.1548513958116701</v>
      </c>
      <c r="AD333">
        <v>-5.6284366753129388E-2</v>
      </c>
      <c r="AE333">
        <v>-3.653302617698638E-2</v>
      </c>
      <c r="AF333">
        <v>-4.9697326874467422E-2</v>
      </c>
      <c r="AG333">
        <v>-9.515374157146278E-2</v>
      </c>
      <c r="AH333" t="s">
        <v>107</v>
      </c>
      <c r="AI333" s="1">
        <v>44986</v>
      </c>
      <c r="AJ333" t="s">
        <v>41</v>
      </c>
      <c r="AK333">
        <v>27</v>
      </c>
    </row>
    <row r="334" spans="1:37" x14ac:dyDescent="0.25">
      <c r="A334">
        <v>45009</v>
      </c>
      <c r="B334">
        <v>-0.13466112556763249</v>
      </c>
      <c r="C334">
        <v>-4.7683075859735469E-2</v>
      </c>
      <c r="D334">
        <v>-0.14421710048167261</v>
      </c>
      <c r="E334">
        <v>-7.0443899298822776E-2</v>
      </c>
      <c r="F334">
        <v>-1.8831281995257319E-2</v>
      </c>
      <c r="G334">
        <v>-0.34774640556852499</v>
      </c>
      <c r="H334">
        <v>-5.7589010031130372E-2</v>
      </c>
      <c r="I334">
        <v>-8.603868665599311E-2</v>
      </c>
      <c r="J334">
        <v>-0.1026488355265522</v>
      </c>
      <c r="K334">
        <v>-1.4776510030122E-3</v>
      </c>
      <c r="L334">
        <v>-0.18568768776606531</v>
      </c>
      <c r="M334">
        <v>-0.5444808233657622</v>
      </c>
      <c r="N334">
        <v>-0.1087416561039124</v>
      </c>
      <c r="O334">
        <v>-3.028691018457819E-2</v>
      </c>
      <c r="P334">
        <v>-2.9863656297188179E-2</v>
      </c>
      <c r="Q334">
        <v>-0.1570878416998131</v>
      </c>
      <c r="R334">
        <v>-0.26412178529962949</v>
      </c>
      <c r="S334">
        <v>-7.8420217005925927E-2</v>
      </c>
      <c r="T334">
        <v>-0.1441721374304368</v>
      </c>
      <c r="U334">
        <v>-2.4764611255129399E-2</v>
      </c>
      <c r="V334">
        <v>-0.167707238707276</v>
      </c>
      <c r="W334">
        <v>-0.1722160315406257</v>
      </c>
      <c r="X334">
        <v>-0.18530906768037769</v>
      </c>
      <c r="Y334">
        <v>-0.22448028888575519</v>
      </c>
      <c r="Z334">
        <v>-0.1551655114892283</v>
      </c>
      <c r="AA334">
        <v>-6.5405202414747926E-2</v>
      </c>
      <c r="AB334">
        <v>-0.1012719770220103</v>
      </c>
      <c r="AC334">
        <v>-0.27643585531566939</v>
      </c>
      <c r="AD334">
        <v>-9.9110600594990356E-2</v>
      </c>
      <c r="AE334">
        <v>-0.1401525442017002</v>
      </c>
      <c r="AF334">
        <v>-0.10623225179299781</v>
      </c>
      <c r="AG334">
        <v>-0.183740001048671</v>
      </c>
      <c r="AH334" t="s">
        <v>108</v>
      </c>
      <c r="AI334" s="1">
        <v>44986</v>
      </c>
      <c r="AJ334" t="s">
        <v>43</v>
      </c>
      <c r="AK334">
        <v>24</v>
      </c>
    </row>
    <row r="335" spans="1:37" x14ac:dyDescent="0.25">
      <c r="A335">
        <v>45008</v>
      </c>
      <c r="B335">
        <v>-7.2808521104324786E-2</v>
      </c>
      <c r="C335">
        <v>-6.3921477454458087E-2</v>
      </c>
      <c r="D335">
        <v>-2.636759366857637E-2</v>
      </c>
      <c r="E335">
        <v>-2.107162028212383E-2</v>
      </c>
      <c r="F335">
        <v>0</v>
      </c>
      <c r="G335">
        <v>0</v>
      </c>
      <c r="H335">
        <v>-0.14550815743929699</v>
      </c>
      <c r="I335">
        <v>-0.31883617384212598</v>
      </c>
      <c r="J335">
        <v>-3.008803640376468E-2</v>
      </c>
      <c r="K335">
        <v>-4.6091267948393598E-2</v>
      </c>
      <c r="L335">
        <v>-7.4486395112725173E-2</v>
      </c>
      <c r="M335">
        <v>0</v>
      </c>
      <c r="N335">
        <v>-1.4072594729354191E-2</v>
      </c>
      <c r="O335">
        <v>-0.24751946250611129</v>
      </c>
      <c r="P335">
        <v>-6.8601976325064311E-3</v>
      </c>
      <c r="Q335">
        <v>0</v>
      </c>
      <c r="R335">
        <v>-1.2573671121607691E-3</v>
      </c>
      <c r="S335">
        <v>-4.2816167655526663E-2</v>
      </c>
      <c r="T335">
        <v>-4.1880348724706827E-2</v>
      </c>
      <c r="U335">
        <v>0</v>
      </c>
      <c r="V335">
        <v>-0.1617965512960966</v>
      </c>
      <c r="W335">
        <v>0</v>
      </c>
      <c r="X335">
        <v>-5.0791097335040787E-2</v>
      </c>
      <c r="Y335">
        <v>-6.0124652670641241E-3</v>
      </c>
      <c r="Z335">
        <v>-2.8656225900248529E-2</v>
      </c>
      <c r="AA335">
        <v>-8.1435604462307756E-2</v>
      </c>
      <c r="AB335">
        <v>-6.9892984539593875E-2</v>
      </c>
      <c r="AC335">
        <v>-1.1603356189804589E-2</v>
      </c>
      <c r="AD335">
        <v>-2.2105701514732209E-3</v>
      </c>
      <c r="AE335">
        <v>-5.376771532525553E-3</v>
      </c>
      <c r="AF335">
        <v>-1.428780277049606E-2</v>
      </c>
      <c r="AG335">
        <v>-0.42808962109029541</v>
      </c>
      <c r="AH335" t="s">
        <v>108</v>
      </c>
      <c r="AI335" s="1">
        <v>44986</v>
      </c>
      <c r="AJ335" t="s">
        <v>38</v>
      </c>
      <c r="AK335">
        <v>23</v>
      </c>
    </row>
    <row r="336" spans="1:37" x14ac:dyDescent="0.25">
      <c r="A336">
        <v>45007</v>
      </c>
      <c r="B336">
        <v>-0.17705629746233539</v>
      </c>
      <c r="C336">
        <v>-0.86752614758184043</v>
      </c>
      <c r="D336">
        <v>-5.9909540485902038E-2</v>
      </c>
      <c r="E336">
        <v>-0.1199139871682396</v>
      </c>
      <c r="F336">
        <v>-6.1980041062872478E-2</v>
      </c>
      <c r="G336">
        <v>-8.535141030423192E-2</v>
      </c>
      <c r="H336">
        <v>-0.1287887652487284</v>
      </c>
      <c r="I336">
        <v>-4.4904365060731852E-2</v>
      </c>
      <c r="J336">
        <v>-4.4645105131926599E-2</v>
      </c>
      <c r="K336">
        <v>-6.656822432613628E-2</v>
      </c>
      <c r="L336">
        <v>-5.0189106693897867E-2</v>
      </c>
      <c r="M336">
        <v>-1.1793703674863849</v>
      </c>
      <c r="N336">
        <v>-0.1656620740247636</v>
      </c>
      <c r="O336">
        <v>-1.041051550034972E-2</v>
      </c>
      <c r="P336">
        <v>-0.1006373847884038</v>
      </c>
      <c r="Q336">
        <v>-1.991328453763009E-2</v>
      </c>
      <c r="R336">
        <v>-0.35396191937133048</v>
      </c>
      <c r="S336">
        <v>-0.40403137025674862</v>
      </c>
      <c r="T336">
        <v>-3.1632982834377779E-2</v>
      </c>
      <c r="U336">
        <v>-4.9952167432501977E-2</v>
      </c>
      <c r="V336">
        <v>-8.0679671038128883E-2</v>
      </c>
      <c r="W336">
        <v>-0.1873642477585678</v>
      </c>
      <c r="X336">
        <v>-0.22214084654609759</v>
      </c>
      <c r="Y336">
        <v>-0.13023812197825299</v>
      </c>
      <c r="Z336">
        <v>-0.20500847748724321</v>
      </c>
      <c r="AA336">
        <v>-0.1135806661289781</v>
      </c>
      <c r="AB336">
        <v>-4.639210989386406E-2</v>
      </c>
      <c r="AC336">
        <v>-0.40606394366296589</v>
      </c>
      <c r="AD336">
        <v>-4.1024545163204612E-2</v>
      </c>
      <c r="AE336">
        <v>-0.27809080740276909</v>
      </c>
      <c r="AF336">
        <v>-0.13996215914327989</v>
      </c>
      <c r="AG336">
        <v>-7.3603252423165247E-2</v>
      </c>
      <c r="AH336" t="s">
        <v>108</v>
      </c>
      <c r="AI336" s="1">
        <v>44986</v>
      </c>
      <c r="AJ336" t="s">
        <v>39</v>
      </c>
      <c r="AK336">
        <v>22</v>
      </c>
    </row>
    <row r="337" spans="1:37" x14ac:dyDescent="0.25">
      <c r="A337">
        <v>45006</v>
      </c>
      <c r="B337">
        <v>-3.5502919449325702E-2</v>
      </c>
      <c r="C337">
        <v>0</v>
      </c>
      <c r="D337">
        <v>-1.8111829144518889E-2</v>
      </c>
      <c r="E337">
        <v>-2.1224640941812009E-4</v>
      </c>
      <c r="F337">
        <v>-1.5144271126071469E-4</v>
      </c>
      <c r="G337">
        <v>-2.6405582494792589E-2</v>
      </c>
      <c r="H337">
        <v>0</v>
      </c>
      <c r="I337">
        <v>-8.6930520876597542E-3</v>
      </c>
      <c r="J337">
        <v>-5.7713654805567213E-2</v>
      </c>
      <c r="K337">
        <v>0</v>
      </c>
      <c r="L337">
        <v>-0.46984570267350528</v>
      </c>
      <c r="M337">
        <v>-8.055680016752621E-3</v>
      </c>
      <c r="N337">
        <v>-8.8123318626981797E-5</v>
      </c>
      <c r="O337">
        <v>-8.3413211741354271E-3</v>
      </c>
      <c r="P337">
        <v>-0.31883736723582667</v>
      </c>
      <c r="Q337">
        <v>-0.12906681171324169</v>
      </c>
      <c r="R337">
        <v>-0.1189837457983154</v>
      </c>
      <c r="S337">
        <v>-8.0026564735215286E-2</v>
      </c>
      <c r="T337">
        <v>-3.059369111364561E-2</v>
      </c>
      <c r="U337">
        <v>-1.9749568013105391E-4</v>
      </c>
      <c r="V337">
        <v>-6.4160257437060461E-3</v>
      </c>
      <c r="W337">
        <v>-1.2010827919643149E-3</v>
      </c>
      <c r="X337">
        <v>-1.4481978698542491E-2</v>
      </c>
      <c r="Y337">
        <v>-8.7554316955670786E-2</v>
      </c>
      <c r="Z337">
        <v>-1.4257449888764449E-2</v>
      </c>
      <c r="AA337">
        <v>-3.6897014812078632E-2</v>
      </c>
      <c r="AB337">
        <v>-3.2738608743915487E-2</v>
      </c>
      <c r="AC337">
        <v>-0.15441931885723001</v>
      </c>
      <c r="AD337">
        <v>-6.1731984588703458E-2</v>
      </c>
      <c r="AE337">
        <v>-2.2275002617267739E-2</v>
      </c>
      <c r="AF337">
        <v>-1.304860924274321E-2</v>
      </c>
      <c r="AG337">
        <v>-9.1606802892161859E-2</v>
      </c>
      <c r="AH337" t="s">
        <v>108</v>
      </c>
      <c r="AI337" s="1">
        <v>44986</v>
      </c>
      <c r="AJ337" t="s">
        <v>40</v>
      </c>
      <c r="AK337">
        <v>21</v>
      </c>
    </row>
    <row r="338" spans="1:37" x14ac:dyDescent="0.25">
      <c r="A338">
        <v>45005</v>
      </c>
      <c r="B338">
        <v>-1.149170695666174</v>
      </c>
      <c r="C338">
        <v>-4.8182145678231452</v>
      </c>
      <c r="D338">
        <v>-0.67634811195383782</v>
      </c>
      <c r="E338">
        <v>-1.060317307276726</v>
      </c>
      <c r="F338">
        <v>-0.5520129833942754</v>
      </c>
      <c r="G338">
        <v>-1.0227264175601121</v>
      </c>
      <c r="H338">
        <v>-0.22502108252934569</v>
      </c>
      <c r="I338">
        <v>-0.36155101336565532</v>
      </c>
      <c r="J338">
        <v>-4.5724749170102674</v>
      </c>
      <c r="K338">
        <v>-0.42911706770181729</v>
      </c>
      <c r="L338">
        <v>-3.1361551511317338</v>
      </c>
      <c r="M338">
        <v>-1.123675987790651</v>
      </c>
      <c r="N338">
        <v>-0.90794834503901833</v>
      </c>
      <c r="O338">
        <v>-0.43486624619227737</v>
      </c>
      <c r="P338">
        <v>-0.82268225481137758</v>
      </c>
      <c r="Q338">
        <v>-1.028626506714196</v>
      </c>
      <c r="R338">
        <v>-0.71114018506733356</v>
      </c>
      <c r="S338">
        <v>-1.240824906534306</v>
      </c>
      <c r="T338">
        <v>-1.292730797247355</v>
      </c>
      <c r="U338">
        <v>-1.6463301196744391</v>
      </c>
      <c r="V338">
        <v>-2.0478787771603382</v>
      </c>
      <c r="W338">
        <v>-1.2609807608749031</v>
      </c>
      <c r="X338">
        <v>-0.83061779684703718</v>
      </c>
      <c r="Y338">
        <v>-0.20743557385396039</v>
      </c>
      <c r="Z338">
        <v>-1.170031577608162</v>
      </c>
      <c r="AA338">
        <v>-1.275385009610984</v>
      </c>
      <c r="AB338">
        <v>-1.0043394222941939</v>
      </c>
      <c r="AC338">
        <v>-1.0070516552065241</v>
      </c>
      <c r="AD338">
        <v>-1.291441021260102</v>
      </c>
      <c r="AE338">
        <v>-1.4159462612046749</v>
      </c>
      <c r="AF338">
        <v>-1.22035495303751</v>
      </c>
      <c r="AG338">
        <v>-0.70554826224827971</v>
      </c>
      <c r="AH338" t="s">
        <v>108</v>
      </c>
      <c r="AI338" s="1">
        <v>44986</v>
      </c>
      <c r="AJ338" t="s">
        <v>41</v>
      </c>
      <c r="AK338">
        <v>20</v>
      </c>
    </row>
    <row r="339" spans="1:37" x14ac:dyDescent="0.25">
      <c r="A339">
        <v>45002</v>
      </c>
      <c r="B339">
        <v>-0.1854712254518765</v>
      </c>
      <c r="C339">
        <v>-0.1085307149486614</v>
      </c>
      <c r="D339">
        <v>-3.7421235308307131E-3</v>
      </c>
      <c r="E339">
        <v>-0.1315013380961618</v>
      </c>
      <c r="F339">
        <v>-0.1093012723090261</v>
      </c>
      <c r="G339">
        <v>-0.13492673920493789</v>
      </c>
      <c r="H339">
        <v>-1.0488217345699101E-2</v>
      </c>
      <c r="I339">
        <v>-0.45141297723758012</v>
      </c>
      <c r="J339">
        <v>-5.5162726015994402E-2</v>
      </c>
      <c r="K339">
        <v>-8.9636570686775954E-2</v>
      </c>
      <c r="L339">
        <v>-5.2041258532626512E-2</v>
      </c>
      <c r="M339">
        <v>-5.7441679129779072E-2</v>
      </c>
      <c r="N339">
        <v>-2.4498617531443279E-2</v>
      </c>
      <c r="O339">
        <v>-1.8137974360495301E-2</v>
      </c>
      <c r="P339">
        <v>-0.17786069063318011</v>
      </c>
      <c r="Q339">
        <v>-0.26084648697090951</v>
      </c>
      <c r="R339">
        <v>-0.10718906632900591</v>
      </c>
      <c r="S339">
        <v>-0.85740616222676636</v>
      </c>
      <c r="T339">
        <v>-0.49118688155687751</v>
      </c>
      <c r="U339">
        <v>-2.0818662534839279E-2</v>
      </c>
      <c r="V339">
        <v>-0.47451131823092751</v>
      </c>
      <c r="W339">
        <v>-1.384891661932749E-2</v>
      </c>
      <c r="X339">
        <v>-9.40442623448179E-2</v>
      </c>
      <c r="Y339">
        <v>-2.5645503706318989E-2</v>
      </c>
      <c r="Z339">
        <v>-0.18507546352145199</v>
      </c>
      <c r="AA339">
        <v>-0.19286942945087721</v>
      </c>
      <c r="AB339">
        <v>-0.23003567813994019</v>
      </c>
      <c r="AC339">
        <v>-3.7034109718618438E-2</v>
      </c>
      <c r="AD339">
        <v>-0.33258293995202859</v>
      </c>
      <c r="AE339">
        <v>-0.17055447458840289</v>
      </c>
      <c r="AF339">
        <v>-0.1041627740027577</v>
      </c>
      <c r="AG339">
        <v>-0.28832588759832328</v>
      </c>
      <c r="AH339" t="s">
        <v>109</v>
      </c>
      <c r="AI339" s="1">
        <v>44986</v>
      </c>
      <c r="AJ339" t="s">
        <v>43</v>
      </c>
      <c r="AK339">
        <v>17</v>
      </c>
    </row>
    <row r="340" spans="1:37" x14ac:dyDescent="0.25">
      <c r="A340">
        <v>45001</v>
      </c>
      <c r="B340">
        <v>-0.47513492897565451</v>
      </c>
      <c r="C340">
        <v>-0.88634869756967782</v>
      </c>
      <c r="D340">
        <v>-1.0966710224543059</v>
      </c>
      <c r="E340">
        <v>-0.66479178061958755</v>
      </c>
      <c r="F340">
        <v>-0.2227344034910155</v>
      </c>
      <c r="G340">
        <v>-0.76331917259236959</v>
      </c>
      <c r="H340">
        <v>-0.17876420134465071</v>
      </c>
      <c r="I340">
        <v>-8.9712587153125245E-2</v>
      </c>
      <c r="J340">
        <v>-1.5195110785109001</v>
      </c>
      <c r="K340">
        <v>-0.27065893819560399</v>
      </c>
      <c r="L340">
        <v>-0.3497066283914953</v>
      </c>
      <c r="M340">
        <v>-0.34193359220746727</v>
      </c>
      <c r="N340">
        <v>-0.31600224106493091</v>
      </c>
      <c r="O340">
        <v>-0.3570389484111845</v>
      </c>
      <c r="P340">
        <v>-0.2302372349830224</v>
      </c>
      <c r="Q340">
        <v>-0.1930130003570453</v>
      </c>
      <c r="R340">
        <v>-0.41181240524661999</v>
      </c>
      <c r="S340">
        <v>-0.51485932822258851</v>
      </c>
      <c r="T340">
        <v>-0.23345258717211051</v>
      </c>
      <c r="U340">
        <v>-0.40559410965855253</v>
      </c>
      <c r="V340">
        <v>-0.38311478019481421</v>
      </c>
      <c r="W340">
        <v>-0.42743762355358128</v>
      </c>
      <c r="X340">
        <v>-0.48323080204240948</v>
      </c>
      <c r="Y340">
        <v>-0.1788316755010104</v>
      </c>
      <c r="Z340">
        <v>-0.67172029931672228</v>
      </c>
      <c r="AA340">
        <v>-0.37097386406209382</v>
      </c>
      <c r="AB340">
        <v>-0.27614329858291597</v>
      </c>
      <c r="AC340">
        <v>-0.3926882634483877</v>
      </c>
      <c r="AD340">
        <v>-0.42267832253296578</v>
      </c>
      <c r="AE340">
        <v>-0.44690850011414901</v>
      </c>
      <c r="AF340">
        <v>-0.39396842282466471</v>
      </c>
      <c r="AG340">
        <v>-0.66604558822041793</v>
      </c>
      <c r="AH340" t="s">
        <v>109</v>
      </c>
      <c r="AI340" s="1">
        <v>44986</v>
      </c>
      <c r="AJ340" t="s">
        <v>38</v>
      </c>
      <c r="AK340">
        <v>16</v>
      </c>
    </row>
    <row r="341" spans="1:37" x14ac:dyDescent="0.25">
      <c r="A341">
        <v>45000</v>
      </c>
      <c r="B341">
        <v>-7.8514655792544467E-3</v>
      </c>
      <c r="C341">
        <v>-0.12868130899232419</v>
      </c>
      <c r="D341">
        <v>0</v>
      </c>
      <c r="E341">
        <v>-5.4712357371135244E-3</v>
      </c>
      <c r="F341">
        <v>-7.7265829701205499E-4</v>
      </c>
      <c r="G341">
        <v>-1.3998129147735019E-4</v>
      </c>
      <c r="H341">
        <v>-4.072763807213111E-2</v>
      </c>
      <c r="I341">
        <v>-3.4062655352918351E-3</v>
      </c>
      <c r="J341">
        <v>-3.685122639965786E-3</v>
      </c>
      <c r="K341">
        <v>0</v>
      </c>
      <c r="L341">
        <v>-3.9965954093024586E-3</v>
      </c>
      <c r="M341">
        <v>-5.0376386708722706E-3</v>
      </c>
      <c r="N341">
        <v>-2.9734273642985269E-3</v>
      </c>
      <c r="O341">
        <v>-9.0870613386569783E-5</v>
      </c>
      <c r="P341">
        <v>-8.41191827977553E-3</v>
      </c>
      <c r="Q341">
        <v>-4.6899792009916924E-3</v>
      </c>
      <c r="R341">
        <v>0</v>
      </c>
      <c r="S341">
        <v>0</v>
      </c>
      <c r="T341">
        <v>-1.468196788916946E-3</v>
      </c>
      <c r="U341">
        <v>-4.1274103986432449E-2</v>
      </c>
      <c r="V341">
        <v>-9.9920025237881034E-4</v>
      </c>
      <c r="W341">
        <v>-0.1249790028592659</v>
      </c>
      <c r="X341">
        <v>-8.5719707685390431E-3</v>
      </c>
      <c r="Y341">
        <v>-1.2691732411911001E-2</v>
      </c>
      <c r="Z341">
        <v>-1.052381046165277E-2</v>
      </c>
      <c r="AA341">
        <v>-5.2772064753585663E-3</v>
      </c>
      <c r="AB341">
        <v>-4.2402733622523749E-3</v>
      </c>
      <c r="AC341">
        <v>-4.9834110435551153E-3</v>
      </c>
      <c r="AD341">
        <v>-5.6266891768743631E-3</v>
      </c>
      <c r="AE341">
        <v>-6.3323620816474729E-3</v>
      </c>
      <c r="AF341">
        <v>-3.269464066359141E-3</v>
      </c>
      <c r="AG341">
        <v>-2.4971572842796001E-2</v>
      </c>
      <c r="AH341" t="s">
        <v>109</v>
      </c>
      <c r="AI341" s="1">
        <v>44986</v>
      </c>
      <c r="AJ341" t="s">
        <v>39</v>
      </c>
      <c r="AK341">
        <v>15</v>
      </c>
    </row>
    <row r="342" spans="1:37" x14ac:dyDescent="0.25">
      <c r="A342">
        <v>44999</v>
      </c>
      <c r="B342">
        <v>-1.2402719389567149</v>
      </c>
      <c r="C342">
        <v>-1.128235951530306</v>
      </c>
      <c r="D342">
        <v>-0.85162740430826356</v>
      </c>
      <c r="E342">
        <v>-1.8432105009984401</v>
      </c>
      <c r="F342">
        <v>-0.90630783619852195</v>
      </c>
      <c r="G342">
        <v>-1.379286183372836</v>
      </c>
      <c r="H342">
        <v>-1.2485273324144821</v>
      </c>
      <c r="I342">
        <v>-0.60977400098051504</v>
      </c>
      <c r="J342">
        <v>-3.8297939562825238</v>
      </c>
      <c r="K342">
        <v>-1.508607148277586</v>
      </c>
      <c r="L342">
        <v>-0.2822502452881282</v>
      </c>
      <c r="M342">
        <v>-0.52046288081140879</v>
      </c>
      <c r="N342">
        <v>-1.7822154894467199</v>
      </c>
      <c r="O342">
        <v>-0.38522904131466912</v>
      </c>
      <c r="P342">
        <v>-0.39271509653520531</v>
      </c>
      <c r="Q342">
        <v>-0.46293132946048798</v>
      </c>
      <c r="R342">
        <v>-0.98715416106041765</v>
      </c>
      <c r="S342">
        <v>-2.281493472916253</v>
      </c>
      <c r="T342">
        <v>-0.62665057463642804</v>
      </c>
      <c r="U342">
        <v>-3.3577784718333721</v>
      </c>
      <c r="V342">
        <v>-1.6413554464849791</v>
      </c>
      <c r="W342">
        <v>-0.84692925028063204</v>
      </c>
      <c r="X342">
        <v>-1.056004792189863</v>
      </c>
      <c r="Y342">
        <v>-0.61503675000925273</v>
      </c>
      <c r="Z342">
        <v>-1.4610376056568291</v>
      </c>
      <c r="AA342">
        <v>-1.6967838551336181</v>
      </c>
      <c r="AB342">
        <v>-0.79280895440725807</v>
      </c>
      <c r="AC342">
        <v>-0.63605699760975432</v>
      </c>
      <c r="AD342">
        <v>-0.54230078114781977</v>
      </c>
      <c r="AE342">
        <v>-1.4531472575384581</v>
      </c>
      <c r="AF342">
        <v>-1.4242384829897381</v>
      </c>
      <c r="AG342">
        <v>-0.8781445627721387</v>
      </c>
      <c r="AH342" t="s">
        <v>109</v>
      </c>
      <c r="AI342" s="1">
        <v>44986</v>
      </c>
      <c r="AJ342" t="s">
        <v>40</v>
      </c>
      <c r="AK342">
        <v>14</v>
      </c>
    </row>
    <row r="343" spans="1:37" x14ac:dyDescent="0.25">
      <c r="A343">
        <v>44998</v>
      </c>
      <c r="B343">
        <v>-0.29747029659967311</v>
      </c>
      <c r="C343">
        <v>-0.45172558893891579</v>
      </c>
      <c r="D343">
        <v>-0.16105930802530499</v>
      </c>
      <c r="E343">
        <v>-0.2052118615269426</v>
      </c>
      <c r="F343">
        <v>-0.30842936531099818</v>
      </c>
      <c r="G343">
        <v>-2.6094686491788161E-2</v>
      </c>
      <c r="H343">
        <v>-4.1724344792280162E-2</v>
      </c>
      <c r="I343">
        <v>-0.13528854075833019</v>
      </c>
      <c r="J343">
        <v>-0.71586138040369762</v>
      </c>
      <c r="K343">
        <v>-5.7967023789127922E-2</v>
      </c>
      <c r="L343">
        <v>-2.5307352991226941</v>
      </c>
      <c r="M343">
        <v>-3.1580305328101313E-2</v>
      </c>
      <c r="N343">
        <v>-0.2708201605537609</v>
      </c>
      <c r="O343">
        <v>-0.593748241098218</v>
      </c>
      <c r="P343">
        <v>-4.3675388554829893E-2</v>
      </c>
      <c r="Q343">
        <v>-0.2493393348756317</v>
      </c>
      <c r="R343">
        <v>-1.123208538520603</v>
      </c>
      <c r="S343">
        <v>-0.71140176682870193</v>
      </c>
      <c r="T343">
        <v>-0.3547422755871531</v>
      </c>
      <c r="U343">
        <v>-0.86309856584473776</v>
      </c>
      <c r="V343">
        <v>-0.38850610134854979</v>
      </c>
      <c r="W343">
        <v>-0.72903758038097499</v>
      </c>
      <c r="X343">
        <v>-0.31834160927853039</v>
      </c>
      <c r="Y343">
        <v>-2.1211619174902961E-2</v>
      </c>
      <c r="Z343">
        <v>-0.30258239514642732</v>
      </c>
      <c r="AA343">
        <v>-0.2406629691074525</v>
      </c>
      <c r="AB343">
        <v>-0.30084943064224179</v>
      </c>
      <c r="AC343">
        <v>-0.21023195488014501</v>
      </c>
      <c r="AD343">
        <v>-0.23183034571476219</v>
      </c>
      <c r="AE343">
        <v>-0.30787625576040523</v>
      </c>
      <c r="AF343">
        <v>-0.27742356287822317</v>
      </c>
      <c r="AG343">
        <v>-0.24144197105575779</v>
      </c>
      <c r="AH343" t="s">
        <v>109</v>
      </c>
      <c r="AI343" s="1">
        <v>44986</v>
      </c>
      <c r="AJ343" t="s">
        <v>41</v>
      </c>
      <c r="AK343">
        <v>13</v>
      </c>
    </row>
    <row r="344" spans="1:37" x14ac:dyDescent="0.25">
      <c r="A344">
        <v>44995</v>
      </c>
      <c r="B344">
        <v>-0.30965179949067528</v>
      </c>
      <c r="C344">
        <v>-4.2206754717580543E-2</v>
      </c>
      <c r="D344">
        <v>-7.6353807084020092E-2</v>
      </c>
      <c r="E344">
        <v>-0.60705912463896561</v>
      </c>
      <c r="F344">
        <v>-0.16732918147149589</v>
      </c>
      <c r="G344">
        <v>-0.3522604363596083</v>
      </c>
      <c r="H344">
        <v>-2.8875960869704531E-3</v>
      </c>
      <c r="I344">
        <v>-0.12740671100216411</v>
      </c>
      <c r="J344">
        <v>-1.293406990448432</v>
      </c>
      <c r="K344">
        <v>-4.9574116890603072E-2</v>
      </c>
      <c r="L344">
        <v>-7.5831528421358277E-2</v>
      </c>
      <c r="M344">
        <v>-2.6605983769272791E-2</v>
      </c>
      <c r="N344">
        <v>-0.1407652621255136</v>
      </c>
      <c r="O344">
        <v>-0.1381291722441213</v>
      </c>
      <c r="P344">
        <v>-0.16558161049266809</v>
      </c>
      <c r="Q344">
        <v>-0.15941976327790139</v>
      </c>
      <c r="R344">
        <v>-0.52769997354636544</v>
      </c>
      <c r="S344">
        <v>-0.31695815536132382</v>
      </c>
      <c r="T344">
        <v>-0.1620479748256391</v>
      </c>
      <c r="U344">
        <v>-1.4409507167187591E-3</v>
      </c>
      <c r="V344">
        <v>-9.4097922187825186E-2</v>
      </c>
      <c r="W344">
        <v>-0.37097312622187217</v>
      </c>
      <c r="X344">
        <v>-0.56632527134924937</v>
      </c>
      <c r="Y344">
        <v>-0.17713242174000601</v>
      </c>
      <c r="Z344">
        <v>-0.51122136102370741</v>
      </c>
      <c r="AA344">
        <v>-0.2042171223031814</v>
      </c>
      <c r="AB344">
        <v>-0.1610153978871593</v>
      </c>
      <c r="AC344">
        <v>-0.1369736769710623</v>
      </c>
      <c r="AD344">
        <v>-6.502166270023671E-2</v>
      </c>
      <c r="AE344">
        <v>-0.17565191130630881</v>
      </c>
      <c r="AF344">
        <v>-0.36875561784174571</v>
      </c>
      <c r="AG344">
        <v>-0.44581904523745097</v>
      </c>
      <c r="AH344" t="s">
        <v>110</v>
      </c>
      <c r="AI344" s="1">
        <v>44986</v>
      </c>
      <c r="AJ344" t="s">
        <v>43</v>
      </c>
      <c r="AK344">
        <v>10</v>
      </c>
    </row>
    <row r="345" spans="1:37" x14ac:dyDescent="0.25">
      <c r="A345">
        <v>44994</v>
      </c>
      <c r="B345">
        <v>-6.9888671551838963E-2</v>
      </c>
      <c r="C345">
        <v>-1.2747154199018311E-2</v>
      </c>
      <c r="D345">
        <v>-7.6078846482775008E-3</v>
      </c>
      <c r="E345">
        <v>-6.2685166643495382E-2</v>
      </c>
      <c r="F345">
        <v>-7.3850688483267913E-4</v>
      </c>
      <c r="G345">
        <v>-0.1228846123448805</v>
      </c>
      <c r="H345">
        <v>-1.7034494774705811E-2</v>
      </c>
      <c r="I345">
        <v>-0.13063300379391671</v>
      </c>
      <c r="J345">
        <v>-0.49129420207250207</v>
      </c>
      <c r="K345">
        <v>-2.5360194520975571E-2</v>
      </c>
      <c r="L345">
        <v>0</v>
      </c>
      <c r="M345">
        <v>0</v>
      </c>
      <c r="N345">
        <v>-1.1834703252218271E-2</v>
      </c>
      <c r="O345">
        <v>-2.7964279667383879E-2</v>
      </c>
      <c r="P345">
        <v>-3.3647955567376202E-2</v>
      </c>
      <c r="Q345">
        <v>-2.7303066629050408E-3</v>
      </c>
      <c r="R345">
        <v>-1.1799671891180381E-2</v>
      </c>
      <c r="S345">
        <v>-4.4925948257994522E-2</v>
      </c>
      <c r="T345">
        <v>-9.9076420449069003E-2</v>
      </c>
      <c r="U345">
        <v>-0.32099828260071478</v>
      </c>
      <c r="V345">
        <v>-6.0527405079200763E-2</v>
      </c>
      <c r="W345">
        <v>-0.62523751945994976</v>
      </c>
      <c r="X345">
        <v>-0.13924567856134071</v>
      </c>
      <c r="Y345">
        <v>-0.25571681369490062</v>
      </c>
      <c r="Z345">
        <v>-0.1077790848897176</v>
      </c>
      <c r="AA345">
        <v>-7.8216773579796034E-2</v>
      </c>
      <c r="AB345">
        <v>-2.7839283988360781E-2</v>
      </c>
      <c r="AC345">
        <v>-3.2013053622844588E-2</v>
      </c>
      <c r="AD345">
        <v>-1.473272988550367E-2</v>
      </c>
      <c r="AE345">
        <v>-5.5313362677762642E-2</v>
      </c>
      <c r="AF345">
        <v>-7.9763750292103225E-2</v>
      </c>
      <c r="AG345">
        <v>-7.9047780924033556E-2</v>
      </c>
      <c r="AH345" t="s">
        <v>110</v>
      </c>
      <c r="AI345" s="1">
        <v>44986</v>
      </c>
      <c r="AJ345" t="s">
        <v>38</v>
      </c>
      <c r="AK345">
        <v>9</v>
      </c>
    </row>
    <row r="346" spans="1:37" x14ac:dyDescent="0.25">
      <c r="A346">
        <v>44993</v>
      </c>
      <c r="B346">
        <v>-8.2216864572848044E-3</v>
      </c>
      <c r="C346">
        <v>-6.130621851375361E-3</v>
      </c>
      <c r="D346">
        <v>-0.231294790401502</v>
      </c>
      <c r="E346">
        <v>-3.688491359033914E-3</v>
      </c>
      <c r="F346">
        <v>-1.612756212063432E-4</v>
      </c>
      <c r="G346">
        <v>0</v>
      </c>
      <c r="H346">
        <v>-1.6962002388972119E-2</v>
      </c>
      <c r="I346">
        <v>-8.5307963881008253E-2</v>
      </c>
      <c r="J346">
        <v>-3.2666203369835632E-2</v>
      </c>
      <c r="K346">
        <v>-2.72126810487139E-3</v>
      </c>
      <c r="L346">
        <v>-2.139890963694489E-2</v>
      </c>
      <c r="M346">
        <v>0</v>
      </c>
      <c r="N346">
        <v>-1.420532283126649E-3</v>
      </c>
      <c r="O346">
        <v>0</v>
      </c>
      <c r="P346">
        <v>-7.3788760671173919E-3</v>
      </c>
      <c r="Q346">
        <v>-1.736491864214409E-3</v>
      </c>
      <c r="R346">
        <v>0</v>
      </c>
      <c r="S346">
        <v>0</v>
      </c>
      <c r="T346">
        <v>-2.0840356067944308E-3</v>
      </c>
      <c r="U346">
        <v>0</v>
      </c>
      <c r="V346">
        <v>0</v>
      </c>
      <c r="W346">
        <v>0</v>
      </c>
      <c r="X346">
        <v>-1.567897563008953E-2</v>
      </c>
      <c r="Y346">
        <v>-8.3679581110037968E-2</v>
      </c>
      <c r="Z346">
        <v>-4.4581216567035542E-3</v>
      </c>
      <c r="AA346">
        <v>-1.114993876628164E-2</v>
      </c>
      <c r="AB346">
        <v>-1.933294261081509E-3</v>
      </c>
      <c r="AC346">
        <v>-5.9039264533366602E-2</v>
      </c>
      <c r="AD346">
        <v>-1.4288944182637639E-3</v>
      </c>
      <c r="AE346">
        <v>-2.2363995893140941E-3</v>
      </c>
      <c r="AF346">
        <v>-3.192013421840278E-3</v>
      </c>
      <c r="AG346">
        <v>-4.6353116084656393E-2</v>
      </c>
      <c r="AH346" t="s">
        <v>110</v>
      </c>
      <c r="AI346" s="1">
        <v>44986</v>
      </c>
      <c r="AJ346" t="s">
        <v>39</v>
      </c>
      <c r="AK346">
        <v>8</v>
      </c>
    </row>
    <row r="347" spans="1:37" x14ac:dyDescent="0.25">
      <c r="A347">
        <v>44992</v>
      </c>
      <c r="B347">
        <v>-0.13652734473869921</v>
      </c>
      <c r="C347">
        <v>-3.1993022961579569E-2</v>
      </c>
      <c r="D347">
        <v>-7.0679858399325335E-2</v>
      </c>
      <c r="E347">
        <v>-0.19621343691439991</v>
      </c>
      <c r="F347">
        <v>-3.5644695299206111E-3</v>
      </c>
      <c r="G347">
        <v>-6.6338291197057392E-2</v>
      </c>
      <c r="H347">
        <v>-5.7183596161054527E-2</v>
      </c>
      <c r="I347">
        <v>-7.3223817887153361E-2</v>
      </c>
      <c r="J347">
        <v>-3.7755225399339669E-2</v>
      </c>
      <c r="K347">
        <v>-5.8338420832419281E-2</v>
      </c>
      <c r="L347">
        <v>-0.1304673248377736</v>
      </c>
      <c r="M347">
        <v>-0.2028176177124808</v>
      </c>
      <c r="N347">
        <v>-0.25866904025587167</v>
      </c>
      <c r="O347">
        <v>-0.1422704396812762</v>
      </c>
      <c r="P347">
        <v>-7.1654020423500531E-4</v>
      </c>
      <c r="Q347">
        <v>-0.11316172640577429</v>
      </c>
      <c r="R347">
        <v>-1.3875926821322101E-2</v>
      </c>
      <c r="S347">
        <v>-0.13555517783795881</v>
      </c>
      <c r="T347">
        <v>-5.6636302858363713E-2</v>
      </c>
      <c r="U347">
        <v>-6.1537314329164858E-2</v>
      </c>
      <c r="V347">
        <v>-5.2834490825703351E-2</v>
      </c>
      <c r="W347">
        <v>-6.1802553050957248E-2</v>
      </c>
      <c r="X347">
        <v>-7.2658538171230344E-2</v>
      </c>
      <c r="Y347">
        <v>-0.1310755770605766</v>
      </c>
      <c r="Z347">
        <v>-0.1157560263439158</v>
      </c>
      <c r="AA347">
        <v>-0.1480408950134891</v>
      </c>
      <c r="AB347">
        <v>-7.4258357884124812E-2</v>
      </c>
      <c r="AC347">
        <v>-0.17416034935442681</v>
      </c>
      <c r="AD347">
        <v>-8.4153905745561225E-2</v>
      </c>
      <c r="AE347">
        <v>-0.1042623764670939</v>
      </c>
      <c r="AF347">
        <v>-0.14317004491364979</v>
      </c>
      <c r="AG347">
        <v>-0.1246224901462447</v>
      </c>
      <c r="AH347" t="s">
        <v>110</v>
      </c>
      <c r="AI347" s="1">
        <v>44986</v>
      </c>
      <c r="AJ347" t="s">
        <v>40</v>
      </c>
      <c r="AK347">
        <v>7</v>
      </c>
    </row>
    <row r="348" spans="1:37" x14ac:dyDescent="0.25">
      <c r="A348">
        <v>44991</v>
      </c>
      <c r="B348">
        <v>-0.26555884929236451</v>
      </c>
      <c r="C348">
        <v>-0.5219071562430021</v>
      </c>
      <c r="D348">
        <v>-0.4143026484788912</v>
      </c>
      <c r="E348">
        <v>-0.29434767171022302</v>
      </c>
      <c r="F348">
        <v>-0.1232434165496394</v>
      </c>
      <c r="G348">
        <v>-0.44769816617205188</v>
      </c>
      <c r="H348">
        <v>-0.115023656408233</v>
      </c>
      <c r="I348">
        <v>-0.21257238320386709</v>
      </c>
      <c r="J348">
        <v>-6.2327655791223027E-2</v>
      </c>
      <c r="K348">
        <v>-7.2877304632645537E-2</v>
      </c>
      <c r="L348">
        <v>-0.67700425249855145</v>
      </c>
      <c r="M348">
        <v>-0.3152430980925795</v>
      </c>
      <c r="N348">
        <v>-0.1225057533429266</v>
      </c>
      <c r="O348">
        <v>-9.6560867495622427E-2</v>
      </c>
      <c r="P348">
        <v>-0.14416968803539271</v>
      </c>
      <c r="Q348">
        <v>-0.3274671107108782</v>
      </c>
      <c r="R348">
        <v>-0.13122635264219609</v>
      </c>
      <c r="S348">
        <v>-4.812933270080344E-2</v>
      </c>
      <c r="T348">
        <v>-0.4788802344217129</v>
      </c>
      <c r="U348">
        <v>-0.29710414363955467</v>
      </c>
      <c r="V348">
        <v>-0.24072196387652539</v>
      </c>
      <c r="W348">
        <v>-0.1946086678987001</v>
      </c>
      <c r="X348">
        <v>-0.1751178114085867</v>
      </c>
      <c r="Y348">
        <v>-9.5227897531819414E-2</v>
      </c>
      <c r="Z348">
        <v>-0.27296482675723172</v>
      </c>
      <c r="AA348">
        <v>-0.13767252989721609</v>
      </c>
      <c r="AB348">
        <v>-0.25869405714030003</v>
      </c>
      <c r="AC348">
        <v>-0.53144805423625952</v>
      </c>
      <c r="AD348">
        <v>-0.30368627171013912</v>
      </c>
      <c r="AE348">
        <v>-0.35934526632066011</v>
      </c>
      <c r="AF348">
        <v>-0.2727173191532381</v>
      </c>
      <c r="AG348">
        <v>-0.15120287810053901</v>
      </c>
      <c r="AH348" t="s">
        <v>110</v>
      </c>
      <c r="AI348" s="1">
        <v>44986</v>
      </c>
      <c r="AJ348" t="s">
        <v>41</v>
      </c>
      <c r="AK348">
        <v>6</v>
      </c>
    </row>
    <row r="349" spans="1:37" x14ac:dyDescent="0.25">
      <c r="A349">
        <v>44988</v>
      </c>
      <c r="B349">
        <v>-0.66869647429317969</v>
      </c>
      <c r="C349">
        <v>-0.86905420045758885</v>
      </c>
      <c r="D349">
        <v>-0.34303220628145492</v>
      </c>
      <c r="E349">
        <v>-0.59849400949648024</v>
      </c>
      <c r="F349">
        <v>-0.89310717069425294</v>
      </c>
      <c r="G349">
        <v>-1.0991598158436611</v>
      </c>
      <c r="H349">
        <v>-0.62028241609605683</v>
      </c>
      <c r="I349">
        <v>-0.89910147027583498</v>
      </c>
      <c r="J349">
        <v>-0.68242891682314577</v>
      </c>
      <c r="K349">
        <v>-0.43854940770733702</v>
      </c>
      <c r="L349">
        <v>-0.38801579225172778</v>
      </c>
      <c r="M349">
        <v>-0.40266045209452228</v>
      </c>
      <c r="N349">
        <v>-0.34037869338556481</v>
      </c>
      <c r="O349">
        <v>-0.15713667785410851</v>
      </c>
      <c r="P349">
        <v>-0.33464567184472688</v>
      </c>
      <c r="Q349">
        <v>-0.7093289136017864</v>
      </c>
      <c r="R349">
        <v>-1.494271602582026</v>
      </c>
      <c r="S349">
        <v>-0.68498383584151312</v>
      </c>
      <c r="T349">
        <v>-0.83286497585554364</v>
      </c>
      <c r="U349">
        <v>-0.46039184932570471</v>
      </c>
      <c r="V349">
        <v>-0.83823641305698837</v>
      </c>
      <c r="W349">
        <v>-0.26039004195755222</v>
      </c>
      <c r="X349">
        <v>-0.6125622999530459</v>
      </c>
      <c r="Y349">
        <v>-0.36636709079264779</v>
      </c>
      <c r="Z349">
        <v>-0.77323053783501794</v>
      </c>
      <c r="AA349">
        <v>-0.53995494247088571</v>
      </c>
      <c r="AB349">
        <v>-0.68771993605136017</v>
      </c>
      <c r="AC349">
        <v>-0.38688705796344408</v>
      </c>
      <c r="AD349">
        <v>-0.46132448570032691</v>
      </c>
      <c r="AE349">
        <v>-1.099298548890659</v>
      </c>
      <c r="AF349">
        <v>-0.60657130677274074</v>
      </c>
      <c r="AG349">
        <v>-0.42270052690413212</v>
      </c>
      <c r="AH349" t="s">
        <v>111</v>
      </c>
      <c r="AI349" s="1">
        <v>44986</v>
      </c>
      <c r="AJ349" t="s">
        <v>43</v>
      </c>
      <c r="AK349">
        <v>3</v>
      </c>
    </row>
    <row r="350" spans="1:37" x14ac:dyDescent="0.25">
      <c r="A350">
        <v>44987</v>
      </c>
      <c r="B350">
        <v>-0.22153762444114161</v>
      </c>
      <c r="C350">
        <v>-0.1876168774577904</v>
      </c>
      <c r="D350">
        <v>-3.5306026878088898E-2</v>
      </c>
      <c r="E350">
        <v>-0.1957984226159048</v>
      </c>
      <c r="F350">
        <v>-0.1664799542362656</v>
      </c>
      <c r="G350">
        <v>-0.2650104443580571</v>
      </c>
      <c r="H350">
        <v>-0.35618196337212538</v>
      </c>
      <c r="I350">
        <v>-4.9240777398938489E-4</v>
      </c>
      <c r="J350">
        <v>-0.15354281079146309</v>
      </c>
      <c r="K350">
        <v>-0.1526984869407447</v>
      </c>
      <c r="L350">
        <v>-0.28954737561409022</v>
      </c>
      <c r="M350">
        <v>-0.10406987322619669</v>
      </c>
      <c r="N350">
        <v>-6.8782233687751049E-2</v>
      </c>
      <c r="O350">
        <v>-6.0371371998209578E-2</v>
      </c>
      <c r="P350">
        <v>-0.24311515157633959</v>
      </c>
      <c r="Q350">
        <v>-0.1208001038738334</v>
      </c>
      <c r="R350">
        <v>-5.9827969461966127E-2</v>
      </c>
      <c r="S350">
        <v>-0.1037696000267162</v>
      </c>
      <c r="T350">
        <v>-0.1425686358825756</v>
      </c>
      <c r="U350">
        <v>-0.2733105262048901</v>
      </c>
      <c r="V350">
        <v>-1.3416033196817889</v>
      </c>
      <c r="W350">
        <v>-0.30732406202528623</v>
      </c>
      <c r="X350">
        <v>-0.26905060997507191</v>
      </c>
      <c r="Y350">
        <v>-0.29869313580209461</v>
      </c>
      <c r="Z350">
        <v>-0.23134861665353809</v>
      </c>
      <c r="AA350">
        <v>-0.11979522326863749</v>
      </c>
      <c r="AB350">
        <v>-0.31724246291552533</v>
      </c>
      <c r="AC350">
        <v>-0.17005145102205191</v>
      </c>
      <c r="AD350">
        <v>-0.16407807582831779</v>
      </c>
      <c r="AE350">
        <v>-0.16591364275104559</v>
      </c>
      <c r="AF350">
        <v>-0.22300379308202359</v>
      </c>
      <c r="AG350">
        <v>-0.26327659330421138</v>
      </c>
      <c r="AH350" t="s">
        <v>111</v>
      </c>
      <c r="AI350" s="1">
        <v>44986</v>
      </c>
      <c r="AJ350" t="s">
        <v>38</v>
      </c>
      <c r="AK350">
        <v>2</v>
      </c>
    </row>
    <row r="351" spans="1:37" x14ac:dyDescent="0.25">
      <c r="A351">
        <v>44986</v>
      </c>
      <c r="B351">
        <v>-1.711478070733332E-2</v>
      </c>
      <c r="C351">
        <v>0</v>
      </c>
      <c r="D351">
        <v>-4.3548598163983217E-2</v>
      </c>
      <c r="E351">
        <v>-6.3218153371782132E-2</v>
      </c>
      <c r="F351">
        <v>-3.2155576997149869E-3</v>
      </c>
      <c r="G351">
        <v>-4.0362458087772547E-4</v>
      </c>
      <c r="H351">
        <v>-4.0431073590719251E-4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-1.2123394607036931E-3</v>
      </c>
      <c r="O351">
        <v>-2.3164768747627011E-3</v>
      </c>
      <c r="P351">
        <v>-1.789775228368453E-3</v>
      </c>
      <c r="Q351">
        <v>-4.7129597226679204E-3</v>
      </c>
      <c r="R351">
        <v>0</v>
      </c>
      <c r="S351">
        <v>-6.3337060912100679E-3</v>
      </c>
      <c r="T351">
        <v>-2.2021026436709699E-2</v>
      </c>
      <c r="U351">
        <v>0</v>
      </c>
      <c r="V351">
        <v>-6.37439523147204E-3</v>
      </c>
      <c r="W351">
        <v>-8.0994054090689348E-4</v>
      </c>
      <c r="X351">
        <v>-2.2045539120136251E-2</v>
      </c>
      <c r="Y351">
        <v>-4.556015677795601E-3</v>
      </c>
      <c r="Z351">
        <v>-4.2435965650915612E-2</v>
      </c>
      <c r="AA351">
        <v>-5.7772911063251305E-4</v>
      </c>
      <c r="AB351">
        <v>-7.4072794081427532E-3</v>
      </c>
      <c r="AC351">
        <v>-2.8471723125020011E-3</v>
      </c>
      <c r="AD351">
        <v>-9.5121327726881946E-4</v>
      </c>
      <c r="AE351">
        <v>-3.7577151440344313E-2</v>
      </c>
      <c r="AF351">
        <v>-2.552112877252188E-3</v>
      </c>
      <c r="AG351">
        <v>-3.5403639840211269E-2</v>
      </c>
      <c r="AH351" t="s">
        <v>111</v>
      </c>
      <c r="AI351" s="1">
        <v>44986</v>
      </c>
      <c r="AJ351" t="s">
        <v>39</v>
      </c>
      <c r="AK351">
        <v>1</v>
      </c>
    </row>
    <row r="352" spans="1:37" x14ac:dyDescent="0.25">
      <c r="A352">
        <v>44985</v>
      </c>
      <c r="B352">
        <v>-0.30269479141014322</v>
      </c>
      <c r="C352">
        <v>-0.83403875292256247</v>
      </c>
      <c r="D352">
        <v>-2.440422743835709E-3</v>
      </c>
      <c r="E352">
        <v>-0.29726725998225267</v>
      </c>
      <c r="F352">
        <v>-5.118019627786497E-3</v>
      </c>
      <c r="G352">
        <v>-0.1264072988386627</v>
      </c>
      <c r="H352">
        <v>-0.72591424806256599</v>
      </c>
      <c r="I352">
        <v>-0.29055849930208011</v>
      </c>
      <c r="J352">
        <v>-0.16280132758273691</v>
      </c>
      <c r="K352">
        <v>-1.039015040535426E-3</v>
      </c>
      <c r="L352">
        <v>-0.14666322681914309</v>
      </c>
      <c r="M352">
        <v>-3.4816122069250423E-2</v>
      </c>
      <c r="N352">
        <v>-0.13007314119392019</v>
      </c>
      <c r="O352">
        <v>-4.0322134400196052E-2</v>
      </c>
      <c r="P352">
        <v>-0.15853226733737669</v>
      </c>
      <c r="Q352">
        <v>-0.16514324237456229</v>
      </c>
      <c r="R352">
        <v>-1.6057494208267159E-2</v>
      </c>
      <c r="S352">
        <v>-0.42865794204307872</v>
      </c>
      <c r="T352">
        <v>-0.1045467739191511</v>
      </c>
      <c r="U352">
        <v>-4.1834609988847412E-4</v>
      </c>
      <c r="V352">
        <v>-0.28119932093640471</v>
      </c>
      <c r="W352">
        <v>-0.27838845104882348</v>
      </c>
      <c r="X352">
        <v>-0.15350990981851359</v>
      </c>
      <c r="Y352">
        <v>-1.1329861171801241</v>
      </c>
      <c r="Z352">
        <v>-0.25280219674871568</v>
      </c>
      <c r="AA352">
        <v>-0.18420504298807841</v>
      </c>
      <c r="AB352">
        <v>-0.21031701741814171</v>
      </c>
      <c r="AC352">
        <v>-0.23308207664214409</v>
      </c>
      <c r="AD352">
        <v>-0.10764408618338581</v>
      </c>
      <c r="AE352">
        <v>-0.1070118631703031</v>
      </c>
      <c r="AF352">
        <v>-0.2144707498846502</v>
      </c>
      <c r="AG352">
        <v>-0.50984895342346126</v>
      </c>
      <c r="AH352" t="s">
        <v>111</v>
      </c>
      <c r="AI352" s="1">
        <v>44958</v>
      </c>
      <c r="AJ352" t="s">
        <v>40</v>
      </c>
      <c r="AK352">
        <v>28</v>
      </c>
    </row>
    <row r="353" spans="1:37" x14ac:dyDescent="0.25">
      <c r="A353">
        <v>44984</v>
      </c>
      <c r="B353">
        <v>-0.81266511845023537</v>
      </c>
      <c r="C353">
        <v>-1.4961385495141379</v>
      </c>
      <c r="D353">
        <v>-1.249088099065879</v>
      </c>
      <c r="E353">
        <v>-0.99460194639833222</v>
      </c>
      <c r="F353">
        <v>-0.67869301041116714</v>
      </c>
      <c r="G353">
        <v>-1.018512631104256</v>
      </c>
      <c r="H353">
        <v>-4.5105111036001302E-2</v>
      </c>
      <c r="I353">
        <v>-0.54834766893402676</v>
      </c>
      <c r="J353">
        <v>-0.44816539811859002</v>
      </c>
      <c r="K353">
        <v>-1.0313691064150661</v>
      </c>
      <c r="L353">
        <v>-1.2826265592891879</v>
      </c>
      <c r="M353">
        <v>-0.4231834229408003</v>
      </c>
      <c r="N353">
        <v>-0.42543424713973288</v>
      </c>
      <c r="O353">
        <v>-0.49428874623667451</v>
      </c>
      <c r="P353">
        <v>-1.935158338559442</v>
      </c>
      <c r="Q353">
        <v>-0.42355648618236069</v>
      </c>
      <c r="R353">
        <v>-1.9546305318134161</v>
      </c>
      <c r="S353">
        <v>-1.6880863893483631</v>
      </c>
      <c r="T353">
        <v>-0.53248138064900241</v>
      </c>
      <c r="U353">
        <v>-3.7367915707404018</v>
      </c>
      <c r="V353">
        <v>-0.57577829004797054</v>
      </c>
      <c r="W353">
        <v>-1.054669055987995</v>
      </c>
      <c r="X353">
        <v>-0.72312978709571196</v>
      </c>
      <c r="Y353">
        <v>-3.581028520603317E-3</v>
      </c>
      <c r="Z353">
        <v>-1.058113563044828</v>
      </c>
      <c r="AA353">
        <v>-0.92504130800298145</v>
      </c>
      <c r="AB353">
        <v>-0.47368149874119148</v>
      </c>
      <c r="AC353">
        <v>-0.55187245160004172</v>
      </c>
      <c r="AD353">
        <v>-0.72548051672233993</v>
      </c>
      <c r="AE353">
        <v>-1.3121695100552599</v>
      </c>
      <c r="AF353">
        <v>-0.84604340352583307</v>
      </c>
      <c r="AG353">
        <v>-0.35245129477260922</v>
      </c>
      <c r="AH353" t="s">
        <v>111</v>
      </c>
      <c r="AI353" s="1">
        <v>44958</v>
      </c>
      <c r="AJ353" t="s">
        <v>41</v>
      </c>
      <c r="AK353">
        <v>27</v>
      </c>
    </row>
    <row r="354" spans="1:37" x14ac:dyDescent="0.25">
      <c r="A354">
        <v>44981</v>
      </c>
      <c r="B354">
        <v>-0.45585345246489772</v>
      </c>
      <c r="C354">
        <v>-0.75663151209401158</v>
      </c>
      <c r="D354">
        <v>-0.13287351884724621</v>
      </c>
      <c r="E354">
        <v>-0.45348680283683829</v>
      </c>
      <c r="F354">
        <v>-0.36399542583979111</v>
      </c>
      <c r="G354">
        <v>-0.96789298242251265</v>
      </c>
      <c r="H354">
        <v>-0.17770564306393249</v>
      </c>
      <c r="I354">
        <v>-0.60465993637811011</v>
      </c>
      <c r="J354">
        <v>-1.0908350642319999</v>
      </c>
      <c r="K354">
        <v>-0.40721281373750451</v>
      </c>
      <c r="L354">
        <v>-0.79231463062615148</v>
      </c>
      <c r="M354">
        <v>-0.1065375042349328</v>
      </c>
      <c r="N354">
        <v>-0.39057575217961849</v>
      </c>
      <c r="O354">
        <v>-0.15175225907105361</v>
      </c>
      <c r="P354">
        <v>-0.4358468904186017</v>
      </c>
      <c r="Q354">
        <v>-0.65645806249017935</v>
      </c>
      <c r="R354">
        <v>-0.15785569922835799</v>
      </c>
      <c r="S354">
        <v>-0.47904704038131951</v>
      </c>
      <c r="T354">
        <v>-0.23277335108413141</v>
      </c>
      <c r="U354">
        <v>-0.90663461019696356</v>
      </c>
      <c r="V354">
        <v>-0.27728992906346239</v>
      </c>
      <c r="W354">
        <v>-0.1496978956348195</v>
      </c>
      <c r="X354">
        <v>-0.43923184079805688</v>
      </c>
      <c r="Y354">
        <v>-0.26366525220795389</v>
      </c>
      <c r="Z354">
        <v>-0.5301753996514692</v>
      </c>
      <c r="AA354">
        <v>-0.55407114395941759</v>
      </c>
      <c r="AB354">
        <v>-0.3324482445613049</v>
      </c>
      <c r="AC354">
        <v>-0.28322397053246318</v>
      </c>
      <c r="AD354">
        <v>-0.57435944847668852</v>
      </c>
      <c r="AE354">
        <v>-0.68145934363685701</v>
      </c>
      <c r="AF354">
        <v>-0.46713358361575141</v>
      </c>
      <c r="AG354">
        <v>-0.21253256146479849</v>
      </c>
      <c r="AH354" t="s">
        <v>112</v>
      </c>
      <c r="AI354" s="1">
        <v>44958</v>
      </c>
      <c r="AJ354" t="s">
        <v>43</v>
      </c>
      <c r="AK354">
        <v>24</v>
      </c>
    </row>
    <row r="355" spans="1:37" x14ac:dyDescent="0.25">
      <c r="A355">
        <v>44980</v>
      </c>
      <c r="B355">
        <v>-4.375609748331788E-2</v>
      </c>
      <c r="C355">
        <v>0</v>
      </c>
      <c r="D355">
        <v>-2.476385097351843E-2</v>
      </c>
      <c r="E355">
        <v>-2.4216576359013999E-2</v>
      </c>
      <c r="F355">
        <v>-3.0927215622786488E-4</v>
      </c>
      <c r="G355">
        <v>-6.6110811260080476E-2</v>
      </c>
      <c r="H355">
        <v>-6.4707271683274573E-2</v>
      </c>
      <c r="I355">
        <v>-4.0200641249012133E-2</v>
      </c>
      <c r="J355">
        <v>0</v>
      </c>
      <c r="K355">
        <v>-8.5899766374937323E-3</v>
      </c>
      <c r="L355">
        <v>-0.51083101523718832</v>
      </c>
      <c r="M355">
        <v>-0.12796597563470541</v>
      </c>
      <c r="N355">
        <v>-1.10250401921027E-2</v>
      </c>
      <c r="O355">
        <v>-4.6467674423207837E-3</v>
      </c>
      <c r="P355">
        <v>-5.8863907130957772E-2</v>
      </c>
      <c r="Q355">
        <v>-6.5515100540779843E-3</v>
      </c>
      <c r="R355">
        <v>0</v>
      </c>
      <c r="S355">
        <v>-0.39413552184910172</v>
      </c>
      <c r="T355">
        <v>-3.8492546669237453E-2</v>
      </c>
      <c r="U355">
        <v>-0.1928948726280835</v>
      </c>
      <c r="V355">
        <v>-5.0823588947852341E-3</v>
      </c>
      <c r="W355">
        <v>-1.361785519637981E-2</v>
      </c>
      <c r="X355">
        <v>-3.596980054423069E-3</v>
      </c>
      <c r="Y355">
        <v>-4.4476372845409277E-2</v>
      </c>
      <c r="Z355">
        <v>-4.9124858118333677E-2</v>
      </c>
      <c r="AA355">
        <v>-3.0429740207606391E-2</v>
      </c>
      <c r="AB355">
        <v>-1.818949950278374E-2</v>
      </c>
      <c r="AC355">
        <v>-0.1382052891057817</v>
      </c>
      <c r="AD355">
        <v>-1.240474718067079E-2</v>
      </c>
      <c r="AE355">
        <v>-4.8643259226876318E-2</v>
      </c>
      <c r="AF355">
        <v>-3.0637288519564002E-2</v>
      </c>
      <c r="AG355">
        <v>-5.4705896011393758E-2</v>
      </c>
      <c r="AH355" t="s">
        <v>112</v>
      </c>
      <c r="AI355" s="1">
        <v>44958</v>
      </c>
      <c r="AJ355" t="s">
        <v>38</v>
      </c>
      <c r="AK355">
        <v>23</v>
      </c>
    </row>
    <row r="356" spans="1:37" x14ac:dyDescent="0.25">
      <c r="A356">
        <v>44979</v>
      </c>
      <c r="B356">
        <v>-2.2610423825281361</v>
      </c>
      <c r="C356">
        <v>-2.067623626751296</v>
      </c>
      <c r="D356">
        <v>-1.095600468321384</v>
      </c>
      <c r="E356">
        <v>-3.1190093391535951</v>
      </c>
      <c r="F356">
        <v>-3.7862310425864818</v>
      </c>
      <c r="G356">
        <v>-5.3394193020827769</v>
      </c>
      <c r="H356">
        <v>-1.588930332170714</v>
      </c>
      <c r="I356">
        <v>-1.3855536345642701</v>
      </c>
      <c r="J356">
        <v>-2.4923467819481031</v>
      </c>
      <c r="K356">
        <v>-2.943822789405719</v>
      </c>
      <c r="L356">
        <v>-1.2360989734085319</v>
      </c>
      <c r="M356">
        <v>-1.0593987281753261</v>
      </c>
      <c r="N356">
        <v>-1.715776477879249</v>
      </c>
      <c r="O356">
        <v>-1.3657732233811091</v>
      </c>
      <c r="P356">
        <v>-0.59396493603803102</v>
      </c>
      <c r="Q356">
        <v>-1.8724700508877929</v>
      </c>
      <c r="R356">
        <v>-3.698056842785169</v>
      </c>
      <c r="S356">
        <v>-1.9670263742095659</v>
      </c>
      <c r="T356">
        <v>-1.44033771174114</v>
      </c>
      <c r="U356">
        <v>-5.1079769929253764</v>
      </c>
      <c r="V356">
        <v>-1.057007333184677</v>
      </c>
      <c r="W356">
        <v>-3.0663196788735299</v>
      </c>
      <c r="X356">
        <v>-2.512039842525958</v>
      </c>
      <c r="Y356">
        <v>-4.1358229020756363E-3</v>
      </c>
      <c r="Z356">
        <v>-3.2587746355320228</v>
      </c>
      <c r="AA356">
        <v>-1.8256744999289569</v>
      </c>
      <c r="AB356">
        <v>-1.784704802108112</v>
      </c>
      <c r="AC356">
        <v>-0.62050950356294954</v>
      </c>
      <c r="AD356">
        <v>-2.396329401309401</v>
      </c>
      <c r="AE356">
        <v>-4.0113366950655394</v>
      </c>
      <c r="AF356">
        <v>-2.1035739515345111</v>
      </c>
      <c r="AG356">
        <v>-1.060106291253998</v>
      </c>
      <c r="AH356" t="s">
        <v>112</v>
      </c>
      <c r="AI356" s="1">
        <v>44958</v>
      </c>
      <c r="AJ356" t="s">
        <v>39</v>
      </c>
      <c r="AK356">
        <v>22</v>
      </c>
    </row>
    <row r="357" spans="1:37" x14ac:dyDescent="0.25">
      <c r="A357">
        <v>44978</v>
      </c>
      <c r="B357">
        <v>-0.47886597830925143</v>
      </c>
      <c r="C357">
        <v>-9.9766290694087059E-2</v>
      </c>
      <c r="D357">
        <v>-0.47238582130637602</v>
      </c>
      <c r="E357">
        <v>-0.70917140684994739</v>
      </c>
      <c r="F357">
        <v>-0.81938208890775643</v>
      </c>
      <c r="G357">
        <v>-0.93222091960058129</v>
      </c>
      <c r="H357">
        <v>-0.16739944261974021</v>
      </c>
      <c r="I357">
        <v>-0.53068716387814108</v>
      </c>
      <c r="J357">
        <v>-0.37220514553022688</v>
      </c>
      <c r="K357">
        <v>-5.3921625203985489E-2</v>
      </c>
      <c r="L357">
        <v>-0.39477179146775287</v>
      </c>
      <c r="M357">
        <v>-0.26702029678996109</v>
      </c>
      <c r="N357">
        <v>-0.75763803983044942</v>
      </c>
      <c r="O357">
        <v>-8.0361786038781746E-2</v>
      </c>
      <c r="P357">
        <v>-0.15560568428730029</v>
      </c>
      <c r="Q357">
        <v>-0.63521326867217887</v>
      </c>
      <c r="R357">
        <v>-0.86615139896812321</v>
      </c>
      <c r="S357">
        <v>-1.0572504411124819</v>
      </c>
      <c r="T357">
        <v>-0.48265069016374629</v>
      </c>
      <c r="U357">
        <v>-0.65192147488931818</v>
      </c>
      <c r="V357">
        <v>-0.90027145018554267</v>
      </c>
      <c r="W357">
        <v>-0.1492869488310308</v>
      </c>
      <c r="X357">
        <v>-0.2156647576942938</v>
      </c>
      <c r="Y357">
        <v>-1.5458814806972729E-2</v>
      </c>
      <c r="Z357">
        <v>-0.56077834351106204</v>
      </c>
      <c r="AA357">
        <v>-0.44116038725610279</v>
      </c>
      <c r="AB357">
        <v>-0.48307515204580592</v>
      </c>
      <c r="AC357">
        <v>-0.2256469342559041</v>
      </c>
      <c r="AD357">
        <v>-0.49054645302248562</v>
      </c>
      <c r="AE357">
        <v>-0.95031616599975977</v>
      </c>
      <c r="AF357">
        <v>-0.47787507961121178</v>
      </c>
      <c r="AG357">
        <v>-0.13868102971583679</v>
      </c>
      <c r="AH357" t="s">
        <v>112</v>
      </c>
      <c r="AI357" s="1">
        <v>44958</v>
      </c>
      <c r="AJ357" t="s">
        <v>40</v>
      </c>
      <c r="AK357">
        <v>21</v>
      </c>
    </row>
    <row r="358" spans="1:37" x14ac:dyDescent="0.25">
      <c r="A358">
        <v>44977</v>
      </c>
      <c r="B358">
        <v>-9.1318517862083448E-3</v>
      </c>
      <c r="C358">
        <v>0</v>
      </c>
      <c r="D358">
        <v>0</v>
      </c>
      <c r="E358">
        <v>-2.6507793141626389E-3</v>
      </c>
      <c r="F358">
        <v>-1.538966565070499E-3</v>
      </c>
      <c r="G358">
        <v>-1.551427524890356E-2</v>
      </c>
      <c r="H358">
        <v>-1.232059776351375E-2</v>
      </c>
      <c r="I358">
        <v>0</v>
      </c>
      <c r="J358">
        <v>0</v>
      </c>
      <c r="K358">
        <v>-9.9950433814198318E-3</v>
      </c>
      <c r="L358">
        <v>0</v>
      </c>
      <c r="M358">
        <v>0</v>
      </c>
      <c r="N358">
        <v>-7.9537112157820745E-5</v>
      </c>
      <c r="O358">
        <v>-2.501215636187783E-2</v>
      </c>
      <c r="P358">
        <v>0</v>
      </c>
      <c r="Q358">
        <v>-2.2658935757973301E-3</v>
      </c>
      <c r="R358">
        <v>0</v>
      </c>
      <c r="S358">
        <v>0</v>
      </c>
      <c r="T358">
        <v>-1.327121291881081E-2</v>
      </c>
      <c r="U358">
        <v>0</v>
      </c>
      <c r="V358">
        <v>-1.3075052446759479E-3</v>
      </c>
      <c r="W358">
        <v>-2.3618961342779271E-2</v>
      </c>
      <c r="X358">
        <v>-6.9354533289780534E-3</v>
      </c>
      <c r="Y358">
        <v>-0.73018280724787732</v>
      </c>
      <c r="Z358">
        <v>-6.646115711278505E-3</v>
      </c>
      <c r="AA358">
        <v>-2.1564142571246089E-4</v>
      </c>
      <c r="AB358">
        <v>-7.570327267229505E-3</v>
      </c>
      <c r="AC358">
        <v>-4.6949754029718849E-2</v>
      </c>
      <c r="AD358">
        <v>-7.1143125827680684E-4</v>
      </c>
      <c r="AE358">
        <v>-3.3820176225411952E-4</v>
      </c>
      <c r="AF358">
        <v>-1.9132002848372388E-2</v>
      </c>
      <c r="AG358">
        <v>-8.1582710524309154E-3</v>
      </c>
      <c r="AH358" t="s">
        <v>112</v>
      </c>
      <c r="AI358" s="1">
        <v>44958</v>
      </c>
      <c r="AJ358" t="s">
        <v>41</v>
      </c>
      <c r="AK358">
        <v>20</v>
      </c>
    </row>
    <row r="359" spans="1:37" x14ac:dyDescent="0.25">
      <c r="A359">
        <v>44974</v>
      </c>
      <c r="B359">
        <v>-0.15729299834794361</v>
      </c>
      <c r="C359">
        <v>-0.11431495246429491</v>
      </c>
      <c r="D359">
        <v>-1.471725339378078E-2</v>
      </c>
      <c r="E359">
        <v>-0.23317860927508899</v>
      </c>
      <c r="F359">
        <v>-0.16340572681267679</v>
      </c>
      <c r="G359">
        <v>-0.12623018336073941</v>
      </c>
      <c r="H359">
        <v>-4.7054943977306984E-3</v>
      </c>
      <c r="I359">
        <v>-0.2358133882181398</v>
      </c>
      <c r="J359">
        <v>-0.24852955546581329</v>
      </c>
      <c r="K359">
        <v>-0.24713393890676799</v>
      </c>
      <c r="L359">
        <v>-2.927409554062722E-2</v>
      </c>
      <c r="M359">
        <v>-3.9691853957519114E-3</v>
      </c>
      <c r="N359">
        <v>-0.14455540044574949</v>
      </c>
      <c r="O359">
        <v>-4.4310322592455258E-2</v>
      </c>
      <c r="P359">
        <v>-0.25564337504527618</v>
      </c>
      <c r="Q359">
        <v>-4.7149599465433727E-2</v>
      </c>
      <c r="R359">
        <v>-3.8474803868693572E-3</v>
      </c>
      <c r="S359">
        <v>-0.45500703404886972</v>
      </c>
      <c r="T359">
        <v>-0.31651608263389103</v>
      </c>
      <c r="U359">
        <v>-0.72759910668156258</v>
      </c>
      <c r="V359">
        <v>-2.1952292640730169E-2</v>
      </c>
      <c r="W359">
        <v>-3.7053823656102908E-2</v>
      </c>
      <c r="X359">
        <v>-0.14087741538108139</v>
      </c>
      <c r="Y359">
        <v>-5.1400123015547083E-2</v>
      </c>
      <c r="Z359">
        <v>-0.19529526517360721</v>
      </c>
      <c r="AA359">
        <v>-0.26801960798091601</v>
      </c>
      <c r="AB359">
        <v>-8.9453433052720854E-2</v>
      </c>
      <c r="AC359">
        <v>-2.0759901917857031E-2</v>
      </c>
      <c r="AD359">
        <v>-5.7475541862725368E-2</v>
      </c>
      <c r="AE359">
        <v>-0.20132495625978991</v>
      </c>
      <c r="AF359">
        <v>-0.1040119421216442</v>
      </c>
      <c r="AG359">
        <v>-0.27042533408431418</v>
      </c>
      <c r="AH359" t="s">
        <v>113</v>
      </c>
      <c r="AI359" s="1">
        <v>44958</v>
      </c>
      <c r="AJ359" t="s">
        <v>43</v>
      </c>
      <c r="AK359">
        <v>17</v>
      </c>
    </row>
    <row r="360" spans="1:37" x14ac:dyDescent="0.25">
      <c r="A360">
        <v>44973</v>
      </c>
      <c r="B360">
        <v>-3.5166858264306038E-2</v>
      </c>
      <c r="C360">
        <v>-2.4173495751383879E-3</v>
      </c>
      <c r="D360">
        <v>0</v>
      </c>
      <c r="E360">
        <v>-8.6882353054965333E-3</v>
      </c>
      <c r="F360">
        <v>0</v>
      </c>
      <c r="G360">
        <v>-4.080343180265935E-2</v>
      </c>
      <c r="H360">
        <v>0</v>
      </c>
      <c r="I360">
        <v>-0.18598430640210639</v>
      </c>
      <c r="J360">
        <v>-1.6556524942496411E-3</v>
      </c>
      <c r="K360">
        <v>0</v>
      </c>
      <c r="L360">
        <v>-6.1163329324162158E-2</v>
      </c>
      <c r="M360">
        <v>-1.871156477552809E-2</v>
      </c>
      <c r="N360">
        <v>-0.10068113412028661</v>
      </c>
      <c r="O360">
        <v>-2.0629437267375639E-2</v>
      </c>
      <c r="P360">
        <v>-1.8860166548351241E-2</v>
      </c>
      <c r="Q360">
        <v>-1.832455233122443E-3</v>
      </c>
      <c r="R360">
        <v>-2.116105989717764E-3</v>
      </c>
      <c r="S360">
        <v>-0.15230479596012661</v>
      </c>
      <c r="T360">
        <v>-4.9564531215344661E-3</v>
      </c>
      <c r="U360">
        <v>0</v>
      </c>
      <c r="V360">
        <v>-6.0408690015204707E-2</v>
      </c>
      <c r="W360">
        <v>-3.8981944465243418E-2</v>
      </c>
      <c r="X360">
        <v>-4.3215972511308501E-2</v>
      </c>
      <c r="Y360">
        <v>-4.3560215975911941E-2</v>
      </c>
      <c r="Z360">
        <v>-3.9097300224975998E-2</v>
      </c>
      <c r="AA360">
        <v>-7.6251784399328226E-2</v>
      </c>
      <c r="AB360">
        <v>-7.8087120102969592E-3</v>
      </c>
      <c r="AC360">
        <v>-2.7600542928930601E-2</v>
      </c>
      <c r="AD360">
        <v>-2.980389788184361E-3</v>
      </c>
      <c r="AE360">
        <v>-7.9276316778621493E-3</v>
      </c>
      <c r="AF360">
        <v>-3.7339987307923157E-2</v>
      </c>
      <c r="AG360">
        <v>-8.5811811268598923E-2</v>
      </c>
      <c r="AH360" t="s">
        <v>113</v>
      </c>
      <c r="AI360" s="1">
        <v>44958</v>
      </c>
      <c r="AJ360" t="s">
        <v>38</v>
      </c>
      <c r="AK360">
        <v>16</v>
      </c>
    </row>
    <row r="361" spans="1:37" x14ac:dyDescent="0.25">
      <c r="A361">
        <v>44972</v>
      </c>
      <c r="B361">
        <v>-5.4482294168537199E-2</v>
      </c>
      <c r="C361">
        <v>-1.5761398827293379E-2</v>
      </c>
      <c r="D361">
        <v>0</v>
      </c>
      <c r="E361">
        <v>-3.3839842651049681E-2</v>
      </c>
      <c r="F361">
        <v>0</v>
      </c>
      <c r="G361">
        <v>-1.2350814457645369E-2</v>
      </c>
      <c r="H361">
        <v>-6.6351624805498721E-2</v>
      </c>
      <c r="I361">
        <v>-1.16491841381008E-4</v>
      </c>
      <c r="J361">
        <v>-5.9392246545662587E-3</v>
      </c>
      <c r="K361">
        <v>0</v>
      </c>
      <c r="L361">
        <v>-2.557712177550321E-3</v>
      </c>
      <c r="M361">
        <v>0</v>
      </c>
      <c r="N361">
        <v>-2.3584801293563981E-2</v>
      </c>
      <c r="O361">
        <v>-4.4708795272633613E-2</v>
      </c>
      <c r="P361">
        <v>-0.25196566205693022</v>
      </c>
      <c r="Q361">
        <v>-0.13206320909171379</v>
      </c>
      <c r="R361">
        <v>-8.2038757803872209E-2</v>
      </c>
      <c r="S361">
        <v>-1.95354790676831E-2</v>
      </c>
      <c r="T361">
        <v>-0.1016867590663293</v>
      </c>
      <c r="U361">
        <v>0</v>
      </c>
      <c r="V361">
        <v>0</v>
      </c>
      <c r="W361">
        <v>-0.14282724961718091</v>
      </c>
      <c r="X361">
        <v>-0.12937479584319961</v>
      </c>
      <c r="Y361">
        <v>-0.1246600694484767</v>
      </c>
      <c r="Z361">
        <v>-7.408259806909312E-2</v>
      </c>
      <c r="AA361">
        <v>-3.0367557803896661E-2</v>
      </c>
      <c r="AB361">
        <v>-5.1882130577676433E-2</v>
      </c>
      <c r="AC361">
        <v>-1.451042040104648E-2</v>
      </c>
      <c r="AD361">
        <v>-4.902142121626E-3</v>
      </c>
      <c r="AE361">
        <v>-4.7223618416401533E-2</v>
      </c>
      <c r="AF361">
        <v>-1.034422099055364E-2</v>
      </c>
      <c r="AG361">
        <v>-0.18243839090896449</v>
      </c>
      <c r="AH361" t="s">
        <v>113</v>
      </c>
      <c r="AI361" s="1">
        <v>44958</v>
      </c>
      <c r="AJ361" t="s">
        <v>39</v>
      </c>
      <c r="AK361">
        <v>15</v>
      </c>
    </row>
    <row r="362" spans="1:37" x14ac:dyDescent="0.25">
      <c r="A362">
        <v>44971</v>
      </c>
      <c r="B362">
        <v>-0.106021705509174</v>
      </c>
      <c r="C362">
        <v>-4.2519810450214163E-2</v>
      </c>
      <c r="D362">
        <v>-3.5593618105809147E-2</v>
      </c>
      <c r="E362">
        <v>-0.1853609689840518</v>
      </c>
      <c r="F362">
        <v>-2.1164387867949969E-2</v>
      </c>
      <c r="G362">
        <v>-0.12006314807726499</v>
      </c>
      <c r="H362">
        <v>-7.0212918743815323E-3</v>
      </c>
      <c r="I362">
        <v>-0.1871980503276291</v>
      </c>
      <c r="J362">
        <v>-1.361980233889622E-2</v>
      </c>
      <c r="K362">
        <v>-4.4453862687633502E-2</v>
      </c>
      <c r="L362">
        <v>0</v>
      </c>
      <c r="M362">
        <v>-3.4653355962398227E-2</v>
      </c>
      <c r="N362">
        <v>-9.9052040047285725E-2</v>
      </c>
      <c r="O362">
        <v>-8.8920159028695281E-2</v>
      </c>
      <c r="P362">
        <v>-8.4599642276782915E-3</v>
      </c>
      <c r="Q362">
        <v>-0.1970885673726113</v>
      </c>
      <c r="R362">
        <v>-4.2703351229145238E-2</v>
      </c>
      <c r="S362">
        <v>-2.8512744652634831E-3</v>
      </c>
      <c r="T362">
        <v>-0.1148613608290612</v>
      </c>
      <c r="U362">
        <v>-7.3377760688986216E-2</v>
      </c>
      <c r="V362">
        <v>-4.2779981266997953E-2</v>
      </c>
      <c r="W362">
        <v>-0.19200953645697849</v>
      </c>
      <c r="X362">
        <v>-0.14893073925650621</v>
      </c>
      <c r="Y362">
        <v>-4.9902282592786586E-3</v>
      </c>
      <c r="Z362">
        <v>-0.1496398077853896</v>
      </c>
      <c r="AA362">
        <v>-8.46989609340148E-2</v>
      </c>
      <c r="AB362">
        <v>-8.5908597682338619E-2</v>
      </c>
      <c r="AC362">
        <v>-1.48920102907801E-2</v>
      </c>
      <c r="AD362">
        <v>-0.2282202478030203</v>
      </c>
      <c r="AE362">
        <v>-0.10501263229719909</v>
      </c>
      <c r="AF362">
        <v>-8.9613102569640293E-2</v>
      </c>
      <c r="AG362">
        <v>-9.4364497888709445E-2</v>
      </c>
      <c r="AH362" t="s">
        <v>113</v>
      </c>
      <c r="AI362" s="1">
        <v>44958</v>
      </c>
      <c r="AJ362" t="s">
        <v>40</v>
      </c>
      <c r="AK362">
        <v>14</v>
      </c>
    </row>
    <row r="363" spans="1:37" x14ac:dyDescent="0.25">
      <c r="A363">
        <v>44970</v>
      </c>
      <c r="B363">
        <v>-2.1315289656594851</v>
      </c>
      <c r="C363">
        <v>-0.68279673745567149</v>
      </c>
      <c r="D363">
        <v>-4.7508108554075071E-2</v>
      </c>
      <c r="E363">
        <v>-3.25223841358667</v>
      </c>
      <c r="F363">
        <v>-1.560063560273218</v>
      </c>
      <c r="G363">
        <v>-3.3234725284153752</v>
      </c>
      <c r="H363">
        <v>-0.27376755612126469</v>
      </c>
      <c r="I363">
        <v>-2.9437273920780642</v>
      </c>
      <c r="J363">
        <v>-0.32212439868124693</v>
      </c>
      <c r="K363">
        <v>-0.90829509971205469</v>
      </c>
      <c r="L363">
        <v>-1.9365484500936789</v>
      </c>
      <c r="M363">
        <v>-1.1051439228864399</v>
      </c>
      <c r="N363">
        <v>-2.4919393217846229</v>
      </c>
      <c r="O363">
        <v>-1.06823388626786</v>
      </c>
      <c r="P363">
        <v>-1.9099789775324509</v>
      </c>
      <c r="Q363">
        <v>-1.580577308822374</v>
      </c>
      <c r="R363">
        <v>-9.4068294344489978</v>
      </c>
      <c r="S363">
        <v>-0.4294086273927688</v>
      </c>
      <c r="T363">
        <v>-1.741147449198311</v>
      </c>
      <c r="U363">
        <v>-8.7117310130000032</v>
      </c>
      <c r="V363">
        <v>-1.7295980223438681</v>
      </c>
      <c r="W363">
        <v>-0.76479618021328433</v>
      </c>
      <c r="X363">
        <v>-2.702252547777126</v>
      </c>
      <c r="Y363">
        <v>-0.59984878870485436</v>
      </c>
      <c r="Z363">
        <v>-2.7105550685953199</v>
      </c>
      <c r="AA363">
        <v>-2.385668891241024</v>
      </c>
      <c r="AB363">
        <v>-1.4542204756684369</v>
      </c>
      <c r="AC363">
        <v>-0.96875385971923433</v>
      </c>
      <c r="AD363">
        <v>-0.1769830203312581</v>
      </c>
      <c r="AE363">
        <v>-2.639824441031295</v>
      </c>
      <c r="AF363">
        <v>-2.6282419469019729</v>
      </c>
      <c r="AG363">
        <v>-1.4456589434024509</v>
      </c>
      <c r="AH363" t="s">
        <v>113</v>
      </c>
      <c r="AI363" s="1">
        <v>44958</v>
      </c>
      <c r="AJ363" t="s">
        <v>41</v>
      </c>
      <c r="AK363">
        <v>13</v>
      </c>
    </row>
    <row r="364" spans="1:37" x14ac:dyDescent="0.25">
      <c r="A364">
        <v>44967</v>
      </c>
      <c r="B364">
        <v>-0.71933775244881237</v>
      </c>
      <c r="C364">
        <v>-2.2826775821974281</v>
      </c>
      <c r="D364">
        <v>-0.42323306551906942</v>
      </c>
      <c r="E364">
        <v>-1.0711803264011821</v>
      </c>
      <c r="F364">
        <v>-0.18250557265981171</v>
      </c>
      <c r="G364">
        <v>-1.070486263859274</v>
      </c>
      <c r="H364">
        <v>-0.14680624733227959</v>
      </c>
      <c r="I364">
        <v>-0.53141358911934666</v>
      </c>
      <c r="J364">
        <v>-0.98024596014573084</v>
      </c>
      <c r="K364">
        <v>-0.44916904075677738</v>
      </c>
      <c r="L364">
        <v>-7.3833297767890882E-2</v>
      </c>
      <c r="M364">
        <v>-0.2202155100272879</v>
      </c>
      <c r="N364">
        <v>-1.2518699279310681</v>
      </c>
      <c r="O364">
        <v>-0.16809970040419309</v>
      </c>
      <c r="P364">
        <v>-0.85708065938938549</v>
      </c>
      <c r="Q364">
        <v>-0.76529882026142826</v>
      </c>
      <c r="R364">
        <v>-1.217336347703829</v>
      </c>
      <c r="S364">
        <v>-4.3174560016550373E-2</v>
      </c>
      <c r="T364">
        <v>-0.61456487835697116</v>
      </c>
      <c r="U364">
        <v>-0.82491528902517786</v>
      </c>
      <c r="V364">
        <v>-0.97593013299681142</v>
      </c>
      <c r="W364">
        <v>-3.9677216373769447E-2</v>
      </c>
      <c r="X364">
        <v>-0.5183692553274627</v>
      </c>
      <c r="Y364">
        <v>-7.9810225043838973E-2</v>
      </c>
      <c r="Z364">
        <v>-0.8247246102500293</v>
      </c>
      <c r="AA364">
        <v>-0.91699434080131648</v>
      </c>
      <c r="AB364">
        <v>-0.54513970793141919</v>
      </c>
      <c r="AC364">
        <v>-0.17426451612680791</v>
      </c>
      <c r="AD364">
        <v>-0.38028291689055271</v>
      </c>
      <c r="AE364">
        <v>-0.83213678647173261</v>
      </c>
      <c r="AF364">
        <v>-0.8094823484703767</v>
      </c>
      <c r="AG364">
        <v>-0.44214047260159672</v>
      </c>
      <c r="AH364" t="s">
        <v>114</v>
      </c>
      <c r="AI364" s="1">
        <v>44958</v>
      </c>
      <c r="AJ364" t="s">
        <v>43</v>
      </c>
      <c r="AK364">
        <v>10</v>
      </c>
    </row>
    <row r="365" spans="1:37" x14ac:dyDescent="0.25">
      <c r="A365">
        <v>44966</v>
      </c>
      <c r="B365">
        <v>-0.14574300680710339</v>
      </c>
      <c r="C365">
        <v>-0.26611901302592522</v>
      </c>
      <c r="D365">
        <v>-3.087505644585032E-2</v>
      </c>
      <c r="E365">
        <v>-0.25845789473656239</v>
      </c>
      <c r="F365">
        <v>-3.6147859689994143E-2</v>
      </c>
      <c r="G365">
        <v>-0.2046100630962773</v>
      </c>
      <c r="H365">
        <v>-5.0739986344865227E-2</v>
      </c>
      <c r="I365">
        <v>-0.1384060674681962</v>
      </c>
      <c r="J365">
        <v>-4.0836507343782038E-4</v>
      </c>
      <c r="K365">
        <v>-1.16030116275181E-2</v>
      </c>
      <c r="L365">
        <v>-0.7607999562501927</v>
      </c>
      <c r="M365">
        <v>-4.6458775612159678E-2</v>
      </c>
      <c r="N365">
        <v>-4.8514174440277717E-2</v>
      </c>
      <c r="O365">
        <v>-0.12858730707068991</v>
      </c>
      <c r="P365">
        <v>-6.6038399560385166E-2</v>
      </c>
      <c r="Q365">
        <v>-0.30526203188215739</v>
      </c>
      <c r="R365">
        <v>-1.8848042370432069E-2</v>
      </c>
      <c r="S365">
        <v>-0.101466264808852</v>
      </c>
      <c r="T365">
        <v>-0.1392637338139652</v>
      </c>
      <c r="U365">
        <v>0</v>
      </c>
      <c r="V365">
        <v>-7.691331563609892E-2</v>
      </c>
      <c r="W365">
        <v>-6.526233049439592E-2</v>
      </c>
      <c r="X365">
        <v>-7.6603275583969385E-2</v>
      </c>
      <c r="Y365">
        <v>-0.2456718162827736</v>
      </c>
      <c r="Z365">
        <v>-0.16872293105199071</v>
      </c>
      <c r="AA365">
        <v>-4.4620820279613449E-2</v>
      </c>
      <c r="AB365">
        <v>-0.16804609128266901</v>
      </c>
      <c r="AC365">
        <v>-0.2313282618770553</v>
      </c>
      <c r="AD365">
        <v>-0.45421141148241362</v>
      </c>
      <c r="AE365">
        <v>-0.27075148260469739</v>
      </c>
      <c r="AF365">
        <v>-9.9478325266804613E-2</v>
      </c>
      <c r="AG365">
        <v>-7.4440390784409255E-2</v>
      </c>
      <c r="AH365" t="s">
        <v>114</v>
      </c>
      <c r="AI365" s="1">
        <v>44958</v>
      </c>
      <c r="AJ365" t="s">
        <v>38</v>
      </c>
      <c r="AK365">
        <v>9</v>
      </c>
    </row>
    <row r="366" spans="1:37" x14ac:dyDescent="0.25">
      <c r="A366">
        <v>44965</v>
      </c>
      <c r="B366">
        <v>-5.8133526692675207E-2</v>
      </c>
      <c r="C366">
        <v>-5.6898680768305378E-2</v>
      </c>
      <c r="D366">
        <v>-2.070348052857332E-2</v>
      </c>
      <c r="E366">
        <v>-6.4350301952150482E-2</v>
      </c>
      <c r="F366">
        <v>-5.7725585056348401E-2</v>
      </c>
      <c r="G366">
        <v>-2.4532554955578389E-2</v>
      </c>
      <c r="H366">
        <v>-9.4543446047106329E-4</v>
      </c>
      <c r="I366">
        <v>-0.1832450638680321</v>
      </c>
      <c r="J366">
        <v>-0.23328874576417619</v>
      </c>
      <c r="K366">
        <v>0</v>
      </c>
      <c r="L366">
        <v>-4.2595338446286463E-2</v>
      </c>
      <c r="M366">
        <v>-2.2868834017953449E-2</v>
      </c>
      <c r="N366">
        <v>-5.1838408531772323E-2</v>
      </c>
      <c r="O366">
        <v>-0.25720665794568198</v>
      </c>
      <c r="P366">
        <v>-3.7763407288639739E-3</v>
      </c>
      <c r="Q366">
        <v>-0.13888380915405091</v>
      </c>
      <c r="R366">
        <v>0</v>
      </c>
      <c r="S366">
        <v>-7.646060563137845E-4</v>
      </c>
      <c r="T366">
        <v>-3.031365260790914E-2</v>
      </c>
      <c r="U366">
        <v>-4.5944727827215412E-2</v>
      </c>
      <c r="V366">
        <v>-0.15731002999354349</v>
      </c>
      <c r="W366">
        <v>-2.2230276079437169E-2</v>
      </c>
      <c r="X366">
        <v>-1.6163456903858979E-3</v>
      </c>
      <c r="Y366">
        <v>-5.1370474892336551E-2</v>
      </c>
      <c r="Z366">
        <v>-2.6540734037450039E-2</v>
      </c>
      <c r="AA366">
        <v>-6.502074384862816E-2</v>
      </c>
      <c r="AB366">
        <v>-0.1218592917609944</v>
      </c>
      <c r="AC366">
        <v>-5.6874490057527427E-2</v>
      </c>
      <c r="AD366">
        <v>-8.4059945412314666E-2</v>
      </c>
      <c r="AE366">
        <v>-7.6830897804213288E-2</v>
      </c>
      <c r="AF366">
        <v>-4.3358940318669603E-2</v>
      </c>
      <c r="AG366">
        <v>-5.578702898039848E-2</v>
      </c>
      <c r="AH366" t="s">
        <v>114</v>
      </c>
      <c r="AI366" s="1">
        <v>44958</v>
      </c>
      <c r="AJ366" t="s">
        <v>39</v>
      </c>
      <c r="AK366">
        <v>8</v>
      </c>
    </row>
    <row r="367" spans="1:37" x14ac:dyDescent="0.25">
      <c r="A367">
        <v>44964</v>
      </c>
      <c r="B367">
        <v>-1.0872153117069789</v>
      </c>
      <c r="C367">
        <v>-1.428222204112948</v>
      </c>
      <c r="D367">
        <v>-1.064854995354702</v>
      </c>
      <c r="E367">
        <v>-1.394185886524812</v>
      </c>
      <c r="F367">
        <v>-1.6374383438343549</v>
      </c>
      <c r="G367">
        <v>-1.0834073414997629</v>
      </c>
      <c r="H367">
        <v>-1.415364093937826</v>
      </c>
      <c r="I367">
        <v>-0.34043391984936833</v>
      </c>
      <c r="J367">
        <v>-0.14790471411647951</v>
      </c>
      <c r="K367">
        <v>-8.3950713455916523E-2</v>
      </c>
      <c r="L367">
        <v>-0.37497436925636712</v>
      </c>
      <c r="M367">
        <v>-0.71816107411485353</v>
      </c>
      <c r="N367">
        <v>-1.2719985945310881</v>
      </c>
      <c r="O367">
        <v>-0.2941656086207699</v>
      </c>
      <c r="P367">
        <v>-1.014512381865478</v>
      </c>
      <c r="Q367">
        <v>-0.94645188352034881</v>
      </c>
      <c r="R367">
        <v>-0.48724705053376238</v>
      </c>
      <c r="S367">
        <v>-2.943892281039691</v>
      </c>
      <c r="T367">
        <v>-1.2790141931561381</v>
      </c>
      <c r="U367">
        <v>-0.88911346098968491</v>
      </c>
      <c r="V367">
        <v>-1.152978608762981</v>
      </c>
      <c r="W367">
        <v>-0.52195953645106974</v>
      </c>
      <c r="X367">
        <v>-1.017059310009313</v>
      </c>
      <c r="Y367">
        <v>-7.3034614089541178E-2</v>
      </c>
      <c r="Z367">
        <v>-1.2972054928739041</v>
      </c>
      <c r="AA367">
        <v>-0.75648421242627795</v>
      </c>
      <c r="AB367">
        <v>-1.1500096244099329</v>
      </c>
      <c r="AC367">
        <v>-0.48606041789941812</v>
      </c>
      <c r="AD367">
        <v>-1.111836743293714</v>
      </c>
      <c r="AE367">
        <v>-1.508383022386673</v>
      </c>
      <c r="AF367">
        <v>-1.0015139540083799</v>
      </c>
      <c r="AG367">
        <v>-0.72599031531437752</v>
      </c>
      <c r="AH367" t="s">
        <v>114</v>
      </c>
      <c r="AI367" s="1">
        <v>44958</v>
      </c>
      <c r="AJ367" t="s">
        <v>40</v>
      </c>
      <c r="AK367">
        <v>7</v>
      </c>
    </row>
    <row r="368" spans="1:37" x14ac:dyDescent="0.25">
      <c r="A368">
        <v>44963</v>
      </c>
      <c r="B368">
        <v>-2.9748922659783961E-2</v>
      </c>
      <c r="C368">
        <v>0</v>
      </c>
      <c r="D368">
        <v>-0.24621682613325521</v>
      </c>
      <c r="E368">
        <v>-6.8862431682948626E-3</v>
      </c>
      <c r="F368">
        <v>-1.3048609461671509E-2</v>
      </c>
      <c r="G368">
        <v>-1.0760821520902649E-2</v>
      </c>
      <c r="H368">
        <v>-0.1203844427938886</v>
      </c>
      <c r="I368">
        <v>-1.8812790882177091E-2</v>
      </c>
      <c r="J368">
        <v>-3.7694275897860448E-4</v>
      </c>
      <c r="K368">
        <v>-3.461570717708249E-2</v>
      </c>
      <c r="L368">
        <v>0</v>
      </c>
      <c r="M368">
        <v>-5.1701011631195951E-5</v>
      </c>
      <c r="N368">
        <v>-2.5036988397916019E-2</v>
      </c>
      <c r="O368">
        <v>-3.9245906436867921E-2</v>
      </c>
      <c r="P368">
        <v>-0.12331625722762771</v>
      </c>
      <c r="Q368">
        <v>-2.2840337467796418E-2</v>
      </c>
      <c r="R368">
        <v>0</v>
      </c>
      <c r="S368">
        <v>-5.059730430828361E-3</v>
      </c>
      <c r="T368">
        <v>-5.0326464702100983E-2</v>
      </c>
      <c r="U368">
        <v>0</v>
      </c>
      <c r="V368">
        <v>-1.495962872852882E-3</v>
      </c>
      <c r="W368">
        <v>-1.334538404379625E-2</v>
      </c>
      <c r="X368">
        <v>-6.6638832590563052E-2</v>
      </c>
      <c r="Y368">
        <v>0</v>
      </c>
      <c r="Z368">
        <v>-1.64021363959636E-2</v>
      </c>
      <c r="AA368">
        <v>-4.2400329652677093E-2</v>
      </c>
      <c r="AB368">
        <v>-3.4020085393214952E-2</v>
      </c>
      <c r="AC368">
        <v>-9.0385408369353E-3</v>
      </c>
      <c r="AD368">
        <v>-2.884853879834687E-3</v>
      </c>
      <c r="AE368">
        <v>-1.9738144475591329E-2</v>
      </c>
      <c r="AF368">
        <v>-1.942986105816253E-2</v>
      </c>
      <c r="AG368">
        <v>-6.5443397471871015E-2</v>
      </c>
      <c r="AH368" t="s">
        <v>114</v>
      </c>
      <c r="AI368" s="1">
        <v>44958</v>
      </c>
      <c r="AJ368" t="s">
        <v>41</v>
      </c>
      <c r="AK368">
        <v>6</v>
      </c>
    </row>
    <row r="369" spans="1:37" x14ac:dyDescent="0.25">
      <c r="A369">
        <v>44960</v>
      </c>
      <c r="B369">
        <v>-0.16844736613753761</v>
      </c>
      <c r="C369">
        <v>-1.2349977372658649</v>
      </c>
      <c r="D369">
        <v>-0.27707747652367398</v>
      </c>
      <c r="E369">
        <v>-8.3888976973277754E-2</v>
      </c>
      <c r="F369">
        <v>-2.5202382855376501E-2</v>
      </c>
      <c r="G369">
        <v>-0.13933412116950039</v>
      </c>
      <c r="H369">
        <v>-0.44517533653829461</v>
      </c>
      <c r="I369">
        <v>-0.29763544480924309</v>
      </c>
      <c r="J369">
        <v>-2.759341697665597E-2</v>
      </c>
      <c r="K369">
        <v>-0.11156577070686879</v>
      </c>
      <c r="L369">
        <v>-0.50167490823758321</v>
      </c>
      <c r="M369">
        <v>-2.833557894283335E-2</v>
      </c>
      <c r="N369">
        <v>-9.0147419503753767E-2</v>
      </c>
      <c r="O369">
        <v>-0.25017065204339728</v>
      </c>
      <c r="P369">
        <v>-5.1833974565019522E-2</v>
      </c>
      <c r="Q369">
        <v>-0.49171183213345609</v>
      </c>
      <c r="R369">
        <v>-9.5445162690509983E-2</v>
      </c>
      <c r="S369">
        <v>-0.14952643536131341</v>
      </c>
      <c r="T369">
        <v>-2.2154566098923949E-2</v>
      </c>
      <c r="U369">
        <v>-0.16239493791382131</v>
      </c>
      <c r="V369">
        <v>-9.1590612684238574E-3</v>
      </c>
      <c r="W369">
        <v>-5.1863767749677197E-3</v>
      </c>
      <c r="X369">
        <v>-4.355304487537863E-2</v>
      </c>
      <c r="Y369">
        <v>-1.7790921453038979E-2</v>
      </c>
      <c r="Z369">
        <v>-0.1180716942361021</v>
      </c>
      <c r="AA369">
        <v>-0.1062471330997561</v>
      </c>
      <c r="AB369">
        <v>-0.2483357229037377</v>
      </c>
      <c r="AC369">
        <v>-0.10774758321399749</v>
      </c>
      <c r="AD369">
        <v>-0.61647977642942731</v>
      </c>
      <c r="AE369">
        <v>-0.2115204513185826</v>
      </c>
      <c r="AF369">
        <v>-9.3955836417994612E-2</v>
      </c>
      <c r="AG369">
        <v>-9.601179543377901E-2</v>
      </c>
      <c r="AH369" t="s">
        <v>115</v>
      </c>
      <c r="AI369" s="1">
        <v>44958</v>
      </c>
      <c r="AJ369" t="s">
        <v>43</v>
      </c>
      <c r="AK369">
        <v>3</v>
      </c>
    </row>
    <row r="370" spans="1:37" x14ac:dyDescent="0.25">
      <c r="A370">
        <v>44959</v>
      </c>
      <c r="B370">
        <v>-0.45096239011323669</v>
      </c>
      <c r="C370">
        <v>-8.3285741768416313E-2</v>
      </c>
      <c r="D370">
        <v>-0.13392842896858059</v>
      </c>
      <c r="E370">
        <v>-0.5294540628995521</v>
      </c>
      <c r="F370">
        <v>-0.53825337171186904</v>
      </c>
      <c r="G370">
        <v>-0.33630268669955171</v>
      </c>
      <c r="H370">
        <v>-0.62995352660566728</v>
      </c>
      <c r="I370">
        <v>-0.10294422382227771</v>
      </c>
      <c r="J370">
        <v>-0.44914122792925137</v>
      </c>
      <c r="K370">
        <v>-0.83610489800252552</v>
      </c>
      <c r="L370">
        <v>-0.58845351063059204</v>
      </c>
      <c r="M370">
        <v>-0.55322885134108868</v>
      </c>
      <c r="N370">
        <v>-0.5414955600987793</v>
      </c>
      <c r="O370">
        <v>-0.15311688993790329</v>
      </c>
      <c r="P370">
        <v>-0.85331339738277023</v>
      </c>
      <c r="Q370">
        <v>-9.0875591898801386E-2</v>
      </c>
      <c r="R370">
        <v>-9.0605975839688477E-2</v>
      </c>
      <c r="S370">
        <v>-0.41878165879865659</v>
      </c>
      <c r="T370">
        <v>-0.6328540661617077</v>
      </c>
      <c r="U370">
        <v>-0.9381932069276212</v>
      </c>
      <c r="V370">
        <v>-0.66931329167570908</v>
      </c>
      <c r="W370">
        <v>-0.1164964644572489</v>
      </c>
      <c r="X370">
        <v>-0.65818516720098441</v>
      </c>
      <c r="Y370">
        <v>-4.4441523677706637E-2</v>
      </c>
      <c r="Z370">
        <v>-0.46995477826824072</v>
      </c>
      <c r="AA370">
        <v>-0.57445409114132617</v>
      </c>
      <c r="AB370">
        <v>-0.38843310542476711</v>
      </c>
      <c r="AC370">
        <v>-0.28121102475037552</v>
      </c>
      <c r="AD370">
        <v>-0.15668155625229449</v>
      </c>
      <c r="AE370">
        <v>-0.37097274766242172</v>
      </c>
      <c r="AF370">
        <v>-0.50044538784269876</v>
      </c>
      <c r="AG370">
        <v>-0.50865884952912988</v>
      </c>
      <c r="AH370" t="s">
        <v>115</v>
      </c>
      <c r="AI370" s="1">
        <v>44958</v>
      </c>
      <c r="AJ370" t="s">
        <v>38</v>
      </c>
      <c r="AK370">
        <v>2</v>
      </c>
    </row>
    <row r="371" spans="1:37" x14ac:dyDescent="0.25">
      <c r="A371">
        <v>44958</v>
      </c>
      <c r="B371">
        <v>-3.6069405135903079</v>
      </c>
      <c r="C371">
        <v>-2.46474918862623</v>
      </c>
      <c r="D371">
        <v>-4.2428295774776972</v>
      </c>
      <c r="E371">
        <v>-4.7859261856124391</v>
      </c>
      <c r="F371">
        <v>-5.3795111012343062</v>
      </c>
      <c r="G371">
        <v>-5.521093721608116</v>
      </c>
      <c r="H371">
        <v>-0.90465930780462367</v>
      </c>
      <c r="I371">
        <v>-2.6447800324201611</v>
      </c>
      <c r="J371">
        <v>-6.4628335122387277</v>
      </c>
      <c r="K371">
        <v>-1.0762359019564069</v>
      </c>
      <c r="L371">
        <v>-1.2258249269250709</v>
      </c>
      <c r="M371">
        <v>-1.633053775522338</v>
      </c>
      <c r="N371">
        <v>-2.923196714394102</v>
      </c>
      <c r="O371">
        <v>-2.4177009294543512</v>
      </c>
      <c r="P371">
        <v>-2.7996022815475539</v>
      </c>
      <c r="Q371">
        <v>-2.6838142687617048</v>
      </c>
      <c r="R371">
        <v>-6.1409457668692973</v>
      </c>
      <c r="S371">
        <v>-5.7075166189504793</v>
      </c>
      <c r="T371">
        <v>-1.753858532949278</v>
      </c>
      <c r="U371">
        <v>-3.9039003471672409</v>
      </c>
      <c r="V371">
        <v>-4.0609037240816566</v>
      </c>
      <c r="W371">
        <v>-2.736908557039559</v>
      </c>
      <c r="X371">
        <v>-4.7991593547374718</v>
      </c>
      <c r="Y371">
        <v>-0.73945172853780405</v>
      </c>
      <c r="Z371">
        <v>-4.8080280850086146</v>
      </c>
      <c r="AA371">
        <v>-3.1479143746998219</v>
      </c>
      <c r="AB371">
        <v>-2.6435700651922929</v>
      </c>
      <c r="AC371">
        <v>-1.7666361399271739</v>
      </c>
      <c r="AD371">
        <v>-3.2015323716371999</v>
      </c>
      <c r="AE371">
        <v>-4.8577279596087282</v>
      </c>
      <c r="AF371">
        <v>-3.7845448615385031</v>
      </c>
      <c r="AG371">
        <v>-2.1863873816369792</v>
      </c>
      <c r="AH371" t="s">
        <v>115</v>
      </c>
      <c r="AI371" s="1">
        <v>44958</v>
      </c>
      <c r="AJ371" t="s">
        <v>39</v>
      </c>
      <c r="AK371">
        <v>1</v>
      </c>
    </row>
    <row r="372" spans="1:37" x14ac:dyDescent="0.25">
      <c r="A372">
        <v>44957</v>
      </c>
      <c r="B372">
        <v>-1.5842836248578681E-2</v>
      </c>
      <c r="C372">
        <v>0</v>
      </c>
      <c r="D372">
        <v>0</v>
      </c>
      <c r="E372">
        <v>-8.7734070361836277E-3</v>
      </c>
      <c r="F372">
        <v>0</v>
      </c>
      <c r="G372">
        <v>0</v>
      </c>
      <c r="H372">
        <v>-5.6995860127574964E-4</v>
      </c>
      <c r="I372">
        <v>-9.3119372695849162E-3</v>
      </c>
      <c r="J372">
        <v>-1.460187092730336E-2</v>
      </c>
      <c r="K372">
        <v>-0.20094696710888421</v>
      </c>
      <c r="L372">
        <v>-1.1739809945976089E-2</v>
      </c>
      <c r="M372">
        <v>-3.1940362363847758E-3</v>
      </c>
      <c r="N372">
        <v>-7.6636488000455902E-2</v>
      </c>
      <c r="O372">
        <v>-3.3687355254330982E-2</v>
      </c>
      <c r="P372">
        <v>-4.2040604245501293E-3</v>
      </c>
      <c r="Q372">
        <v>0</v>
      </c>
      <c r="R372">
        <v>0</v>
      </c>
      <c r="S372">
        <v>0</v>
      </c>
      <c r="T372">
        <v>-5.9907755615848067E-2</v>
      </c>
      <c r="U372">
        <v>0</v>
      </c>
      <c r="V372">
        <v>-1.2229877879706711E-4</v>
      </c>
      <c r="W372">
        <v>-0.18971595137540301</v>
      </c>
      <c r="X372">
        <v>-1.5255651450528771E-2</v>
      </c>
      <c r="Y372">
        <v>-2.1661222725938251E-2</v>
      </c>
      <c r="Z372">
        <v>-9.7601765292019242E-3</v>
      </c>
      <c r="AA372">
        <v>-4.9288414829709318E-2</v>
      </c>
      <c r="AB372">
        <v>-8.7870297821418999E-3</v>
      </c>
      <c r="AC372">
        <v>-1.07219054142982E-2</v>
      </c>
      <c r="AD372">
        <v>-5.3991506898384778E-2</v>
      </c>
      <c r="AE372">
        <v>-8.78861071797973E-3</v>
      </c>
      <c r="AF372">
        <v>-1.10483077696607E-2</v>
      </c>
      <c r="AG372">
        <v>-2.8827194800866152E-2</v>
      </c>
      <c r="AH372" t="s">
        <v>115</v>
      </c>
      <c r="AI372" s="1">
        <v>44927</v>
      </c>
      <c r="AJ372" t="s">
        <v>40</v>
      </c>
      <c r="AK372">
        <v>31</v>
      </c>
    </row>
    <row r="373" spans="1:37" x14ac:dyDescent="0.25">
      <c r="A373">
        <v>44956</v>
      </c>
      <c r="B373">
        <v>-0.35637227607773703</v>
      </c>
      <c r="C373">
        <v>-4.9361044532384907E-2</v>
      </c>
      <c r="D373">
        <v>-0.26449758214214841</v>
      </c>
      <c r="E373">
        <v>-0.19808562720454889</v>
      </c>
      <c r="F373">
        <v>-0.92793641808718597</v>
      </c>
      <c r="G373">
        <v>-5.4337226786868663E-2</v>
      </c>
      <c r="H373">
        <v>-1.6966551117783519</v>
      </c>
      <c r="I373">
        <v>-0.29407500799632469</v>
      </c>
      <c r="J373">
        <v>-0.79123668283804605</v>
      </c>
      <c r="K373">
        <v>-0.10689531815867021</v>
      </c>
      <c r="L373">
        <v>-0.79124841940559854</v>
      </c>
      <c r="M373">
        <v>-0.30982568028111229</v>
      </c>
      <c r="N373">
        <v>-0.30498681811336081</v>
      </c>
      <c r="O373">
        <v>-0.20659014812525969</v>
      </c>
      <c r="P373">
        <v>-5.4354015599093627E-2</v>
      </c>
      <c r="Q373">
        <v>-1.018817818667042</v>
      </c>
      <c r="R373">
        <v>-0.5313388537458239</v>
      </c>
      <c r="S373">
        <v>-0.1171933370144007</v>
      </c>
      <c r="T373">
        <v>-0.32779976847579689</v>
      </c>
      <c r="U373">
        <v>-0.66619058703431266</v>
      </c>
      <c r="V373">
        <v>-0.82258244102147182</v>
      </c>
      <c r="W373">
        <v>-4.6661251784910693E-2</v>
      </c>
      <c r="X373">
        <v>-0.4568736159485684</v>
      </c>
      <c r="Y373">
        <v>-4.6181233319397608E-2</v>
      </c>
      <c r="Z373">
        <v>-0.2042011554014809</v>
      </c>
      <c r="AA373">
        <v>-0.30018201299656228</v>
      </c>
      <c r="AB373">
        <v>-0.80924869763044927</v>
      </c>
      <c r="AC373">
        <v>-0.27384455096342553</v>
      </c>
      <c r="AD373">
        <v>-1.1625640562875239</v>
      </c>
      <c r="AE373">
        <v>-0.65337257410176164</v>
      </c>
      <c r="AF373">
        <v>-0.2410178937404702</v>
      </c>
      <c r="AG373">
        <v>-0.1534317185188005</v>
      </c>
      <c r="AH373" t="s">
        <v>115</v>
      </c>
      <c r="AI373" s="1">
        <v>44927</v>
      </c>
      <c r="AJ373" t="s">
        <v>41</v>
      </c>
      <c r="AK373">
        <v>30</v>
      </c>
    </row>
    <row r="374" spans="1:37" x14ac:dyDescent="0.25">
      <c r="A374">
        <v>44953</v>
      </c>
      <c r="B374">
        <v>-0.19452670842321951</v>
      </c>
      <c r="C374">
        <v>-8.3702690374947916E-2</v>
      </c>
      <c r="D374">
        <v>-0.38529572589429723</v>
      </c>
      <c r="E374">
        <v>-0.32125788461490512</v>
      </c>
      <c r="F374">
        <v>-2.7167914222453959E-2</v>
      </c>
      <c r="G374">
        <v>-0.95804361402721694</v>
      </c>
      <c r="H374">
        <v>-7.895676629504314E-2</v>
      </c>
      <c r="I374">
        <v>-3.1279924474635749E-3</v>
      </c>
      <c r="J374">
        <v>-7.7961270299697932E-2</v>
      </c>
      <c r="K374">
        <v>-0.91238760328888369</v>
      </c>
      <c r="L374">
        <v>-0.64533800079614734</v>
      </c>
      <c r="M374">
        <v>-3.2540533318673258E-2</v>
      </c>
      <c r="N374">
        <v>-4.9510305095646863E-2</v>
      </c>
      <c r="O374">
        <v>-0.1384618554136216</v>
      </c>
      <c r="P374">
        <v>-3.090825097791642E-2</v>
      </c>
      <c r="Q374">
        <v>-0.1134264359295627</v>
      </c>
      <c r="R374">
        <v>-0.22305256692822151</v>
      </c>
      <c r="S374">
        <v>-3.6374573971085462E-2</v>
      </c>
      <c r="T374">
        <v>-0.11489536332026461</v>
      </c>
      <c r="U374">
        <v>-0.35405638175337978</v>
      </c>
      <c r="V374">
        <v>-9.4792466930605668E-2</v>
      </c>
      <c r="W374">
        <v>-1.884846676450903E-2</v>
      </c>
      <c r="X374">
        <v>-0.2115725152628751</v>
      </c>
      <c r="Y374">
        <v>-7.9717633657330617E-3</v>
      </c>
      <c r="Z374">
        <v>-0.31874754818781659</v>
      </c>
      <c r="AA374">
        <v>-0.1169381333883983</v>
      </c>
      <c r="AB374">
        <v>-0.1044224781356516</v>
      </c>
      <c r="AC374">
        <v>-0.1519980384463363</v>
      </c>
      <c r="AD374">
        <v>-0.25606345549516618</v>
      </c>
      <c r="AE374">
        <v>-0.31050983413332578</v>
      </c>
      <c r="AF374">
        <v>-0.1818203103915968</v>
      </c>
      <c r="AG374">
        <v>-0.1035032385727476</v>
      </c>
      <c r="AH374" t="s">
        <v>116</v>
      </c>
      <c r="AI374" s="1">
        <v>44927</v>
      </c>
      <c r="AJ374" t="s">
        <v>43</v>
      </c>
      <c r="AK374">
        <v>27</v>
      </c>
    </row>
    <row r="375" spans="1:37" x14ac:dyDescent="0.25">
      <c r="A375">
        <v>44945</v>
      </c>
      <c r="B375">
        <v>-3.8244339106123029E-2</v>
      </c>
      <c r="C375">
        <v>0</v>
      </c>
      <c r="D375">
        <v>-1.1354876640775251E-3</v>
      </c>
      <c r="E375">
        <v>-0.1000726255310167</v>
      </c>
      <c r="F375">
        <v>0</v>
      </c>
      <c r="G375">
        <v>-1.582911793906221E-2</v>
      </c>
      <c r="H375">
        <v>-3.234564959617344E-3</v>
      </c>
      <c r="I375">
        <v>-1.7049519639006479E-2</v>
      </c>
      <c r="J375">
        <v>-1.024759809578875E-2</v>
      </c>
      <c r="K375">
        <v>-5.3521865339063663E-3</v>
      </c>
      <c r="L375">
        <v>-3.542693903441272E-2</v>
      </c>
      <c r="M375">
        <v>-8.1368256237354247E-3</v>
      </c>
      <c r="N375">
        <v>-2.6677822967063738E-2</v>
      </c>
      <c r="O375">
        <v>-2.6734822216153899E-2</v>
      </c>
      <c r="P375">
        <v>-0.1232475808650912</v>
      </c>
      <c r="Q375">
        <v>-2.744195766632763E-3</v>
      </c>
      <c r="R375">
        <v>-0.1002119753830705</v>
      </c>
      <c r="S375">
        <v>-0.31847288245582123</v>
      </c>
      <c r="T375">
        <v>-0.1181155105507556</v>
      </c>
      <c r="U375">
        <v>-4.6371238986638759E-3</v>
      </c>
      <c r="V375">
        <v>-8.3133967306780007E-2</v>
      </c>
      <c r="W375">
        <v>-2.054643751107928E-2</v>
      </c>
      <c r="X375">
        <v>-2.2042271134479919E-2</v>
      </c>
      <c r="Y375">
        <v>0</v>
      </c>
      <c r="Z375">
        <v>-5.6189931268801799E-2</v>
      </c>
      <c r="AA375">
        <v>-3.058961851343462E-2</v>
      </c>
      <c r="AB375">
        <v>-2.941235180779531E-2</v>
      </c>
      <c r="AC375">
        <v>-6.1129079059097542E-3</v>
      </c>
      <c r="AD375">
        <v>-3.7238210006287707E-2</v>
      </c>
      <c r="AE375">
        <v>-2.1774644349006E-2</v>
      </c>
      <c r="AF375">
        <v>-4.6768681944917227E-2</v>
      </c>
      <c r="AG375">
        <v>-3.7217383709279163E-2</v>
      </c>
      <c r="AH375" t="s">
        <v>117</v>
      </c>
      <c r="AI375" s="1">
        <v>44927</v>
      </c>
      <c r="AJ375" t="s">
        <v>38</v>
      </c>
      <c r="AK375">
        <v>19</v>
      </c>
    </row>
    <row r="376" spans="1:37" x14ac:dyDescent="0.25">
      <c r="A376">
        <v>44944</v>
      </c>
      <c r="B376">
        <v>-3.46602559435907E-2</v>
      </c>
      <c r="C376">
        <v>-1.2588123731918029E-2</v>
      </c>
      <c r="D376">
        <v>-0.1886502876888379</v>
      </c>
      <c r="E376">
        <v>-1.4970559131881641E-2</v>
      </c>
      <c r="F376">
        <v>-6.6987200115503414E-4</v>
      </c>
      <c r="G376">
        <v>-1.4208159115635E-2</v>
      </c>
      <c r="H376">
        <v>-1.9266236593325919E-4</v>
      </c>
      <c r="I376">
        <v>-8.1266680833844054E-3</v>
      </c>
      <c r="J376">
        <v>-3.239228818091344E-3</v>
      </c>
      <c r="K376">
        <v>0</v>
      </c>
      <c r="L376">
        <v>0</v>
      </c>
      <c r="M376">
        <v>-5.7726063326108773E-2</v>
      </c>
      <c r="N376">
        <v>-7.6865497159057106E-3</v>
      </c>
      <c r="O376">
        <v>-2.5581194599443718E-2</v>
      </c>
      <c r="P376">
        <v>-1.482026099492368E-2</v>
      </c>
      <c r="Q376">
        <v>-1.434794626059788E-2</v>
      </c>
      <c r="R376">
        <v>0</v>
      </c>
      <c r="S376">
        <v>-0.37724478719090859</v>
      </c>
      <c r="T376">
        <v>-1.2952717389976619E-2</v>
      </c>
      <c r="U376">
        <v>-0.2368254373889937</v>
      </c>
      <c r="V376">
        <v>-3.6674693105338878E-2</v>
      </c>
      <c r="W376">
        <v>-0.1152405978545409</v>
      </c>
      <c r="X376">
        <v>-0.1551978787796115</v>
      </c>
      <c r="Y376">
        <v>0</v>
      </c>
      <c r="Z376">
        <v>-5.9614525487392038E-2</v>
      </c>
      <c r="AA376">
        <v>-1.304630051286357E-2</v>
      </c>
      <c r="AB376">
        <v>-1.2245066821915019E-2</v>
      </c>
      <c r="AC376">
        <v>-2.4952703196642209E-2</v>
      </c>
      <c r="AD376">
        <v>-6.8516976714781989E-3</v>
      </c>
      <c r="AE376">
        <v>-3.0600115062540501E-2</v>
      </c>
      <c r="AF376">
        <v>-5.0690420570852768E-2</v>
      </c>
      <c r="AG376">
        <v>-1.3850266962751439E-2</v>
      </c>
      <c r="AH376" t="s">
        <v>117</v>
      </c>
      <c r="AI376" s="1">
        <v>44927</v>
      </c>
      <c r="AJ376" t="s">
        <v>39</v>
      </c>
      <c r="AK376">
        <v>18</v>
      </c>
    </row>
    <row r="377" spans="1:37" x14ac:dyDescent="0.25">
      <c r="A377">
        <v>44943</v>
      </c>
      <c r="B377">
        <v>-3.1462893089911632E-2</v>
      </c>
      <c r="C377">
        <v>-0.29766195964252079</v>
      </c>
      <c r="D377">
        <v>-1.6235575714282961E-2</v>
      </c>
      <c r="E377">
        <v>-2.911176650078185E-3</v>
      </c>
      <c r="F377">
        <v>-4.2374860632364401E-4</v>
      </c>
      <c r="G377">
        <v>-2.630179173035901E-3</v>
      </c>
      <c r="H377">
        <v>-1.142576521159559E-3</v>
      </c>
      <c r="I377">
        <v>-0.34212122980952508</v>
      </c>
      <c r="J377">
        <v>-8.4473901976259615E-3</v>
      </c>
      <c r="K377">
        <v>-0.14064195994087139</v>
      </c>
      <c r="L377">
        <v>-1.03525626883083E-2</v>
      </c>
      <c r="M377">
        <v>-3.4798548682395708E-2</v>
      </c>
      <c r="N377">
        <v>-4.6223976346398417E-2</v>
      </c>
      <c r="O377">
        <v>-1.50899912174643E-3</v>
      </c>
      <c r="P377">
        <v>-3.259770577726407E-2</v>
      </c>
      <c r="Q377">
        <v>-1.0399436888721889E-2</v>
      </c>
      <c r="R377">
        <v>0</v>
      </c>
      <c r="S377">
        <v>0</v>
      </c>
      <c r="T377">
        <v>-5.7638309255129633E-3</v>
      </c>
      <c r="U377">
        <v>-2.2492481415513411E-3</v>
      </c>
      <c r="V377">
        <v>-1.6675619627880129E-2</v>
      </c>
      <c r="W377">
        <v>-0.22559035013305881</v>
      </c>
      <c r="X377">
        <v>-5.1710058855997318E-3</v>
      </c>
      <c r="Y377">
        <v>-0.2412215991088584</v>
      </c>
      <c r="Z377">
        <v>-1.15968241220211E-2</v>
      </c>
      <c r="AA377">
        <v>-8.8445782009912349E-2</v>
      </c>
      <c r="AB377">
        <v>-6.4543820960966261E-3</v>
      </c>
      <c r="AC377">
        <v>-6.9999418023765747E-2</v>
      </c>
      <c r="AD377">
        <v>0</v>
      </c>
      <c r="AE377">
        <v>-4.4290065647198118E-2</v>
      </c>
      <c r="AF377">
        <v>-2.957471952773006E-2</v>
      </c>
      <c r="AG377">
        <v>-4.1784263833725632E-2</v>
      </c>
      <c r="AH377" t="s">
        <v>117</v>
      </c>
      <c r="AI377" s="1">
        <v>44927</v>
      </c>
      <c r="AJ377" t="s">
        <v>40</v>
      </c>
      <c r="AK377">
        <v>17</v>
      </c>
    </row>
    <row r="378" spans="1:37" x14ac:dyDescent="0.25">
      <c r="A378">
        <v>44942</v>
      </c>
      <c r="B378">
        <v>-0.21238310006181649</v>
      </c>
      <c r="C378">
        <v>-0.35456583288884108</v>
      </c>
      <c r="D378">
        <v>-0.24245097718200961</v>
      </c>
      <c r="E378">
        <v>-0.37617771043767723</v>
      </c>
      <c r="F378">
        <v>-6.5513483073035755E-2</v>
      </c>
      <c r="G378">
        <v>-0.1132146808416155</v>
      </c>
      <c r="H378">
        <v>-5.7877970694825559E-2</v>
      </c>
      <c r="I378">
        <v>-0.17692783130380549</v>
      </c>
      <c r="J378">
        <v>-0.4509511489248742</v>
      </c>
      <c r="K378">
        <v>-4.4485727060042512E-3</v>
      </c>
      <c r="L378">
        <v>-0.31563573140920631</v>
      </c>
      <c r="M378">
        <v>-0.2068978093552348</v>
      </c>
      <c r="N378">
        <v>-0.1049296523336252</v>
      </c>
      <c r="O378">
        <v>-0.1106270066732065</v>
      </c>
      <c r="P378">
        <v>-0.10160042323154631</v>
      </c>
      <c r="Q378">
        <v>-5.8818268799295647E-3</v>
      </c>
      <c r="R378">
        <v>-4.667225773277469E-2</v>
      </c>
      <c r="S378">
        <v>-5.3291766427427676E-3</v>
      </c>
      <c r="T378">
        <v>-0.31345368136595553</v>
      </c>
      <c r="U378">
        <v>-0.1063143170863515</v>
      </c>
      <c r="V378">
        <v>-0.39486612694537909</v>
      </c>
      <c r="W378">
        <v>-0.52180636532226332</v>
      </c>
      <c r="X378">
        <v>-0.23712390856226279</v>
      </c>
      <c r="Y378">
        <v>-0.21909216068884721</v>
      </c>
      <c r="Z378">
        <v>-0.29402200140379359</v>
      </c>
      <c r="AA378">
        <v>-0.1538558308075843</v>
      </c>
      <c r="AB378">
        <v>-0.11870413943385159</v>
      </c>
      <c r="AC378">
        <v>-0.25008785748518297</v>
      </c>
      <c r="AD378">
        <v>-0.16206302867861219</v>
      </c>
      <c r="AE378">
        <v>-0.24587212530287789</v>
      </c>
      <c r="AF378">
        <v>-0.13478409032980651</v>
      </c>
      <c r="AG378">
        <v>-0.31089047300933181</v>
      </c>
      <c r="AH378" t="s">
        <v>117</v>
      </c>
      <c r="AI378" s="1">
        <v>44927</v>
      </c>
      <c r="AJ378" t="s">
        <v>41</v>
      </c>
      <c r="AK378">
        <v>16</v>
      </c>
    </row>
    <row r="379" spans="1:37" x14ac:dyDescent="0.25">
      <c r="A379">
        <v>44939</v>
      </c>
      <c r="B379">
        <v>-0.35867072185495918</v>
      </c>
      <c r="C379">
        <v>-9.0549894470221659E-2</v>
      </c>
      <c r="D379">
        <v>-2.0541343253328188E-2</v>
      </c>
      <c r="E379">
        <v>-0.50231002601135633</v>
      </c>
      <c r="F379">
        <v>-4.9070206609421699E-2</v>
      </c>
      <c r="G379">
        <v>-0.20253263311229999</v>
      </c>
      <c r="H379">
        <v>-0.16365239030009771</v>
      </c>
      <c r="I379">
        <v>-0.51220652582735238</v>
      </c>
      <c r="J379">
        <v>-0.50872298418379924</v>
      </c>
      <c r="K379">
        <v>-0.13379395754913009</v>
      </c>
      <c r="L379">
        <v>-0.43842184052043742</v>
      </c>
      <c r="M379">
        <v>-0.38295284976144528</v>
      </c>
      <c r="N379">
        <v>-0.37386070144379457</v>
      </c>
      <c r="O379">
        <v>-0.19480079516615889</v>
      </c>
      <c r="P379">
        <v>-0.13018253209565619</v>
      </c>
      <c r="Q379">
        <v>-0.14455827597624291</v>
      </c>
      <c r="R379">
        <v>-2.191435880329827E-2</v>
      </c>
      <c r="S379">
        <v>-0.53312196749498186</v>
      </c>
      <c r="T379">
        <v>-0.63450704205923325</v>
      </c>
      <c r="U379">
        <v>-1.220809588158144</v>
      </c>
      <c r="V379">
        <v>-0.2170971959616966</v>
      </c>
      <c r="W379">
        <v>-0.31394660086484377</v>
      </c>
      <c r="X379">
        <v>-0.37328328051686099</v>
      </c>
      <c r="Y379">
        <v>-5.4646929639513037E-2</v>
      </c>
      <c r="Z379">
        <v>-0.40968654085847273</v>
      </c>
      <c r="AA379">
        <v>-0.3834039763172658</v>
      </c>
      <c r="AB379">
        <v>-0.23846656449741871</v>
      </c>
      <c r="AC379">
        <v>-0.26891605849287531</v>
      </c>
      <c r="AD379">
        <v>-0.12148857620956779</v>
      </c>
      <c r="AE379">
        <v>-0.38553254085746291</v>
      </c>
      <c r="AF379">
        <v>-0.3879459392463121</v>
      </c>
      <c r="AG379">
        <v>-0.25945101945065607</v>
      </c>
      <c r="AH379" t="s">
        <v>118</v>
      </c>
      <c r="AI379" s="1">
        <v>44927</v>
      </c>
      <c r="AJ379" t="s">
        <v>43</v>
      </c>
      <c r="AK379">
        <v>13</v>
      </c>
    </row>
    <row r="380" spans="1:37" x14ac:dyDescent="0.25">
      <c r="A380">
        <v>44938</v>
      </c>
      <c r="B380">
        <v>-0.17818990828957301</v>
      </c>
      <c r="C380">
        <v>-0.15125237338174549</v>
      </c>
      <c r="D380">
        <v>-5.7137983211547227E-2</v>
      </c>
      <c r="E380">
        <v>-0.47257363327363039</v>
      </c>
      <c r="F380">
        <v>-1.7002945977794452E-2</v>
      </c>
      <c r="G380">
        <v>-0.1027846502521553</v>
      </c>
      <c r="H380">
        <v>-0.14781924183366779</v>
      </c>
      <c r="I380">
        <v>-5.5786221954259869E-2</v>
      </c>
      <c r="J380">
        <v>0</v>
      </c>
      <c r="K380">
        <v>-6.7559225475903345E-2</v>
      </c>
      <c r="L380">
        <v>-4.3384148445551912E-2</v>
      </c>
      <c r="M380">
        <v>-3.2133741102266002E-2</v>
      </c>
      <c r="N380">
        <v>-7.5827930427166762E-2</v>
      </c>
      <c r="O380">
        <v>-3.9389400849316233E-2</v>
      </c>
      <c r="P380">
        <v>-8.2756197978584318E-3</v>
      </c>
      <c r="Q380">
        <v>-0.16779139055569131</v>
      </c>
      <c r="R380">
        <v>-9.0545767548963901E-2</v>
      </c>
      <c r="S380">
        <v>-3.7859896092137177E-2</v>
      </c>
      <c r="T380">
        <v>-0.2170628256084777</v>
      </c>
      <c r="U380">
        <v>0</v>
      </c>
      <c r="V380">
        <v>-3.5896089039908941E-3</v>
      </c>
      <c r="W380">
        <v>-0.14448518741126659</v>
      </c>
      <c r="X380">
        <v>-8.3677307069140006E-2</v>
      </c>
      <c r="Y380">
        <v>-0.30779267430681129</v>
      </c>
      <c r="Z380">
        <v>-0.26270203294849459</v>
      </c>
      <c r="AA380">
        <v>-3.4159587354305528E-2</v>
      </c>
      <c r="AB380">
        <v>-0.1454330556972899</v>
      </c>
      <c r="AC380">
        <v>-0.13200295982544941</v>
      </c>
      <c r="AD380">
        <v>-4.7908725557851063E-2</v>
      </c>
      <c r="AE380">
        <v>-0.207059560111543</v>
      </c>
      <c r="AF380">
        <v>-0.1703184384282069</v>
      </c>
      <c r="AG380">
        <v>-0.17798554997967461</v>
      </c>
      <c r="AH380" t="s">
        <v>118</v>
      </c>
      <c r="AI380" s="1">
        <v>44927</v>
      </c>
      <c r="AJ380" t="s">
        <v>38</v>
      </c>
      <c r="AK380">
        <v>12</v>
      </c>
    </row>
    <row r="381" spans="1:37" x14ac:dyDescent="0.25">
      <c r="A381">
        <v>44937</v>
      </c>
      <c r="B381">
        <v>-0.26181697285057098</v>
      </c>
      <c r="C381">
        <v>-0.36243068393561062</v>
      </c>
      <c r="D381">
        <v>-0.1242460698800128</v>
      </c>
      <c r="E381">
        <v>-0.2254932745333017</v>
      </c>
      <c r="F381">
        <v>-6.7629256986094843E-2</v>
      </c>
      <c r="G381">
        <v>-0.1838281675262893</v>
      </c>
      <c r="H381">
        <v>-0.33564307730454662</v>
      </c>
      <c r="I381">
        <v>-9.3466080551204977E-3</v>
      </c>
      <c r="J381">
        <v>-0.14347446044184711</v>
      </c>
      <c r="K381">
        <v>-7.540400272862198E-2</v>
      </c>
      <c r="L381">
        <v>-3.032726243161606E-2</v>
      </c>
      <c r="M381">
        <v>-2.2906777739338972E-2</v>
      </c>
      <c r="N381">
        <v>-0.1121028954193948</v>
      </c>
      <c r="O381">
        <v>-3.5669075168468498E-2</v>
      </c>
      <c r="P381">
        <v>-7.4713869898543089E-2</v>
      </c>
      <c r="Q381">
        <v>-0.15917892639550621</v>
      </c>
      <c r="R381">
        <v>-0.86897049489614986</v>
      </c>
      <c r="S381">
        <v>-1.056544693515266</v>
      </c>
      <c r="T381">
        <v>-0.19260639421906359</v>
      </c>
      <c r="U381">
        <v>-0.23928295310208181</v>
      </c>
      <c r="V381">
        <v>-0.13389471085918991</v>
      </c>
      <c r="W381">
        <v>-0.1401927285921632</v>
      </c>
      <c r="X381">
        <v>-0.48989409421643981</v>
      </c>
      <c r="Y381">
        <v>-4.0506455366301403E-2</v>
      </c>
      <c r="Z381">
        <v>-0.40741617727633428</v>
      </c>
      <c r="AA381">
        <v>-0.1000102022977858</v>
      </c>
      <c r="AB381">
        <v>-0.27269552637040528</v>
      </c>
      <c r="AC381">
        <v>-4.5144797942019713E-2</v>
      </c>
      <c r="AD381">
        <v>-0.1196841689780016</v>
      </c>
      <c r="AE381">
        <v>-0.23646001030771741</v>
      </c>
      <c r="AF381">
        <v>-0.17220539531195461</v>
      </c>
      <c r="AG381">
        <v>-0.3729554324377119</v>
      </c>
      <c r="AH381" t="s">
        <v>118</v>
      </c>
      <c r="AI381" s="1">
        <v>44927</v>
      </c>
      <c r="AJ381" t="s">
        <v>39</v>
      </c>
      <c r="AK381">
        <v>11</v>
      </c>
    </row>
    <row r="382" spans="1:37" x14ac:dyDescent="0.25">
      <c r="A382">
        <v>44936</v>
      </c>
      <c r="B382">
        <v>-0.12674863200274061</v>
      </c>
      <c r="C382">
        <v>-4.0348356500557098E-2</v>
      </c>
      <c r="D382">
        <v>-0.36318134751573378</v>
      </c>
      <c r="E382">
        <v>-3.6342559342457323E-2</v>
      </c>
      <c r="F382">
        <v>-0.18037822106746379</v>
      </c>
      <c r="G382">
        <v>-2.9768661883327361E-2</v>
      </c>
      <c r="H382">
        <v>-8.698077654170254E-2</v>
      </c>
      <c r="I382">
        <v>-5.22337037133851E-2</v>
      </c>
      <c r="J382">
        <v>-1.2186977315902261E-2</v>
      </c>
      <c r="K382">
        <v>-7.0922491636730853E-2</v>
      </c>
      <c r="L382">
        <v>-3.9256162394793022E-2</v>
      </c>
      <c r="M382">
        <v>-0.11174647990554989</v>
      </c>
      <c r="N382">
        <v>-9.3879387651380403E-2</v>
      </c>
      <c r="O382">
        <v>-8.0200324304935927E-2</v>
      </c>
      <c r="P382">
        <v>-0.44668391982394229</v>
      </c>
      <c r="Q382">
        <v>-0.11992251059325081</v>
      </c>
      <c r="R382">
        <v>0</v>
      </c>
      <c r="S382">
        <v>-0.11651694332913071</v>
      </c>
      <c r="T382">
        <v>-0.21861594373503779</v>
      </c>
      <c r="U382">
        <v>-1.5770044478368949E-2</v>
      </c>
      <c r="V382">
        <v>-1.7769085049517921E-2</v>
      </c>
      <c r="W382">
        <v>-0.2674149371691717</v>
      </c>
      <c r="X382">
        <v>-4.3853965651306392E-2</v>
      </c>
      <c r="Y382">
        <v>-6.5757056024905156E-2</v>
      </c>
      <c r="Z382">
        <v>-5.3581360386891402E-2</v>
      </c>
      <c r="AA382">
        <v>-0.11069760260134261</v>
      </c>
      <c r="AB382">
        <v>-0.17352767644660139</v>
      </c>
      <c r="AC382">
        <v>-0.1239235783041209</v>
      </c>
      <c r="AD382">
        <v>-9.1396852836077264E-2</v>
      </c>
      <c r="AE382">
        <v>-0.1055830535425855</v>
      </c>
      <c r="AF382">
        <v>-7.1398689455878642E-2</v>
      </c>
      <c r="AG382">
        <v>-0.25296112260785109</v>
      </c>
      <c r="AH382" t="s">
        <v>118</v>
      </c>
      <c r="AI382" s="1">
        <v>44927</v>
      </c>
      <c r="AJ382" t="s">
        <v>40</v>
      </c>
      <c r="AK382">
        <v>10</v>
      </c>
    </row>
    <row r="383" spans="1:37" x14ac:dyDescent="0.25">
      <c r="A383">
        <v>44935</v>
      </c>
      <c r="B383">
        <v>-0.31553618773217978</v>
      </c>
      <c r="C383">
        <v>-1.0374602276620439</v>
      </c>
      <c r="D383">
        <v>-4.3211124605813993E-2</v>
      </c>
      <c r="E383">
        <v>-0.36992343933231031</v>
      </c>
      <c r="F383">
        <v>-0.19376725783101989</v>
      </c>
      <c r="G383">
        <v>-0.24878797384461729</v>
      </c>
      <c r="H383">
        <v>-0.34513638240823091</v>
      </c>
      <c r="I383">
        <v>-0.31458705225292499</v>
      </c>
      <c r="J383">
        <v>-3.5427509386367372E-2</v>
      </c>
      <c r="K383">
        <v>-0.2384489405690127</v>
      </c>
      <c r="L383">
        <v>-0.14561735341426821</v>
      </c>
      <c r="M383">
        <v>-0.1705935531173608</v>
      </c>
      <c r="N383">
        <v>-0.20931933856023641</v>
      </c>
      <c r="O383">
        <v>-0.1170104946487122</v>
      </c>
      <c r="P383">
        <v>-7.2695850857607117E-2</v>
      </c>
      <c r="Q383">
        <v>-6.6874626748654381E-2</v>
      </c>
      <c r="R383">
        <v>-0.59610634668337059</v>
      </c>
      <c r="S383">
        <v>-0.1167246204585369</v>
      </c>
      <c r="T383">
        <v>-0.42947363548496292</v>
      </c>
      <c r="U383">
        <v>-0.42841361811455542</v>
      </c>
      <c r="V383">
        <v>-0.28306751612208719</v>
      </c>
      <c r="W383">
        <v>-7.4695979799747972E-2</v>
      </c>
      <c r="X383">
        <v>-0.56126801760238132</v>
      </c>
      <c r="Y383">
        <v>-0.21626372342488881</v>
      </c>
      <c r="Z383">
        <v>-0.40266639674553423</v>
      </c>
      <c r="AA383">
        <v>-0.24749189671441901</v>
      </c>
      <c r="AB383">
        <v>-0.24766860667684221</v>
      </c>
      <c r="AC383">
        <v>-0.17919762078454779</v>
      </c>
      <c r="AD383">
        <v>-0.13724615778215099</v>
      </c>
      <c r="AE383">
        <v>-0.37735915627169891</v>
      </c>
      <c r="AF383">
        <v>-0.3322382631448364</v>
      </c>
      <c r="AG383">
        <v>-0.22366740115378261</v>
      </c>
      <c r="AH383" t="s">
        <v>118</v>
      </c>
      <c r="AI383" s="1">
        <v>44927</v>
      </c>
      <c r="AJ383" t="s">
        <v>41</v>
      </c>
      <c r="AK383">
        <v>9</v>
      </c>
    </row>
    <row r="384" spans="1:37" x14ac:dyDescent="0.25">
      <c r="A384">
        <v>44932</v>
      </c>
      <c r="B384">
        <v>-0.79023603351407568</v>
      </c>
      <c r="C384">
        <v>-0.34723809946693313</v>
      </c>
      <c r="D384">
        <v>-4.4613156762972388E-2</v>
      </c>
      <c r="E384">
        <v>-0.7637764536193854</v>
      </c>
      <c r="F384">
        <v>-0.59364443806066181</v>
      </c>
      <c r="G384">
        <v>-0.8570502024990001</v>
      </c>
      <c r="H384">
        <v>-0.44608921920369188</v>
      </c>
      <c r="I384">
        <v>-1.186330616130155</v>
      </c>
      <c r="J384">
        <v>-2.0505305982577831</v>
      </c>
      <c r="K384">
        <v>-0.59049440306079759</v>
      </c>
      <c r="L384">
        <v>-0.18444889526152961</v>
      </c>
      <c r="M384">
        <v>-0.85466018909522423</v>
      </c>
      <c r="N384">
        <v>-1.222153620839407</v>
      </c>
      <c r="O384">
        <v>-0.43721326310842729</v>
      </c>
      <c r="P384">
        <v>-0.61667051422761709</v>
      </c>
      <c r="Q384">
        <v>-0.1114948273784668</v>
      </c>
      <c r="R384">
        <v>-0.83811466420521041</v>
      </c>
      <c r="S384">
        <v>-1.001617855104977</v>
      </c>
      <c r="T384">
        <v>-0.28905414744593361</v>
      </c>
      <c r="U384">
        <v>-0.35671455184962031</v>
      </c>
      <c r="V384">
        <v>-2.5899027057675492</v>
      </c>
      <c r="W384">
        <v>-0.45247264220966182</v>
      </c>
      <c r="X384">
        <v>-0.9799287970480588</v>
      </c>
      <c r="Y384">
        <v>-0.1036913286844878</v>
      </c>
      <c r="Z384">
        <v>-0.87866313219299474</v>
      </c>
      <c r="AA384">
        <v>-1.1696394749302419</v>
      </c>
      <c r="AB384">
        <v>-0.5648706500531907</v>
      </c>
      <c r="AC384">
        <v>-0.30516540629712169</v>
      </c>
      <c r="AD384">
        <v>-0.29397654431517728</v>
      </c>
      <c r="AE384">
        <v>-0.951600812374782</v>
      </c>
      <c r="AF384">
        <v>-0.87871499988139679</v>
      </c>
      <c r="AG384">
        <v>-0.51974487450947615</v>
      </c>
      <c r="AH384" t="s">
        <v>119</v>
      </c>
      <c r="AI384" s="1">
        <v>44927</v>
      </c>
      <c r="AJ384" t="s">
        <v>43</v>
      </c>
      <c r="AK384">
        <v>6</v>
      </c>
    </row>
    <row r="385" spans="1:37" x14ac:dyDescent="0.25">
      <c r="A385">
        <v>44931</v>
      </c>
      <c r="B385">
        <v>-0.15232616583408351</v>
      </c>
      <c r="C385">
        <v>-1.811687578142367E-2</v>
      </c>
      <c r="D385">
        <v>-5.3561865680075017E-2</v>
      </c>
      <c r="E385">
        <v>-0.1201640504088784</v>
      </c>
      <c r="F385">
        <v>-0.12547258735486069</v>
      </c>
      <c r="G385">
        <v>-4.643600132122138E-2</v>
      </c>
      <c r="H385">
        <v>-0.2832758809928993</v>
      </c>
      <c r="I385">
        <v>-0.17727826584777431</v>
      </c>
      <c r="J385">
        <v>-1.050888740915517E-2</v>
      </c>
      <c r="K385">
        <v>-0.1227890344691156</v>
      </c>
      <c r="L385">
        <v>-0.1561544451002429</v>
      </c>
      <c r="M385">
        <v>-5.6694210691299027E-2</v>
      </c>
      <c r="N385">
        <v>-9.0958944421734036E-2</v>
      </c>
      <c r="O385">
        <v>-2.7270653025836408E-2</v>
      </c>
      <c r="P385">
        <v>-0.17834033291917151</v>
      </c>
      <c r="Q385">
        <v>-3.5154402748811451E-4</v>
      </c>
      <c r="R385">
        <v>-7.380786854718524E-2</v>
      </c>
      <c r="S385">
        <v>-5.0669575539656432E-2</v>
      </c>
      <c r="T385">
        <v>-0.32586658051721401</v>
      </c>
      <c r="U385">
        <v>-0.23326628727999049</v>
      </c>
      <c r="V385">
        <v>-5.1983717661595319E-2</v>
      </c>
      <c r="W385">
        <v>-0.232243193135832</v>
      </c>
      <c r="X385">
        <v>-0.1910040433474027</v>
      </c>
      <c r="Y385">
        <v>-6.5356015777617701E-3</v>
      </c>
      <c r="Z385">
        <v>-0.13114308234316679</v>
      </c>
      <c r="AA385">
        <v>-0.1417887419725673</v>
      </c>
      <c r="AB385">
        <v>-9.3803381307831557E-2</v>
      </c>
      <c r="AC385">
        <v>-0.15508852957502051</v>
      </c>
      <c r="AD385">
        <v>-2.440718943816108E-2</v>
      </c>
      <c r="AE385">
        <v>-6.6096782198248411E-2</v>
      </c>
      <c r="AF385">
        <v>-0.1575536066855035</v>
      </c>
      <c r="AG385">
        <v>-0.23227190756199631</v>
      </c>
      <c r="AH385" t="s">
        <v>119</v>
      </c>
      <c r="AI385" s="1">
        <v>44927</v>
      </c>
      <c r="AJ385" t="s">
        <v>38</v>
      </c>
      <c r="AK385">
        <v>5</v>
      </c>
    </row>
    <row r="386" spans="1:37" x14ac:dyDescent="0.25">
      <c r="A386">
        <v>44930</v>
      </c>
      <c r="B386">
        <v>-0.43895486231810399</v>
      </c>
      <c r="C386">
        <v>-0.23525450486584881</v>
      </c>
      <c r="D386">
        <v>-4.7126058507210827E-2</v>
      </c>
      <c r="E386">
        <v>-0.51550216813064353</v>
      </c>
      <c r="F386">
        <v>-4.0964109712499683E-2</v>
      </c>
      <c r="G386">
        <v>-0.74470998211966022</v>
      </c>
      <c r="H386">
        <v>-0.16697429635265931</v>
      </c>
      <c r="I386">
        <v>-0.19359270833480849</v>
      </c>
      <c r="J386">
        <v>-0.14046470763577981</v>
      </c>
      <c r="K386">
        <v>-0.1079347541731854</v>
      </c>
      <c r="L386">
        <v>-0.91313651279437824</v>
      </c>
      <c r="M386">
        <v>-0.13009440437406561</v>
      </c>
      <c r="N386">
        <v>-0.42410094411282517</v>
      </c>
      <c r="O386">
        <v>-0.85008771394457527</v>
      </c>
      <c r="P386">
        <v>-0.41060872367234169</v>
      </c>
      <c r="Q386">
        <v>-0.1802234950250739</v>
      </c>
      <c r="R386">
        <v>-0.73389526236724689</v>
      </c>
      <c r="S386">
        <v>-0.37822482675112729</v>
      </c>
      <c r="T386">
        <v>-0.47311270639148861</v>
      </c>
      <c r="U386">
        <v>-1.463579619555059</v>
      </c>
      <c r="V386">
        <v>-7.8004807123059863E-2</v>
      </c>
      <c r="W386">
        <v>-0.11033465793005599</v>
      </c>
      <c r="X386">
        <v>-0.77421099552282124</v>
      </c>
      <c r="Y386">
        <v>-8.0750253819541637E-2</v>
      </c>
      <c r="Z386">
        <v>-0.59074487982370516</v>
      </c>
      <c r="AA386">
        <v>-0.39721329316452608</v>
      </c>
      <c r="AB386">
        <v>-0.3277281849168453</v>
      </c>
      <c r="AC386">
        <v>-0.2136163327811908</v>
      </c>
      <c r="AD386">
        <v>-0.1378707792334784</v>
      </c>
      <c r="AE386">
        <v>-0.51707787897535207</v>
      </c>
      <c r="AF386">
        <v>-0.41942874856406348</v>
      </c>
      <c r="AG386">
        <v>-0.4929724551874729</v>
      </c>
      <c r="AH386" t="s">
        <v>119</v>
      </c>
      <c r="AI386" s="1">
        <v>44927</v>
      </c>
      <c r="AJ386" t="s">
        <v>39</v>
      </c>
      <c r="AK386">
        <v>4</v>
      </c>
    </row>
    <row r="387" spans="1:37" x14ac:dyDescent="0.25">
      <c r="A387">
        <v>44929</v>
      </c>
      <c r="B387">
        <v>-1.529336344796498E-2</v>
      </c>
      <c r="C387">
        <v>0</v>
      </c>
      <c r="D387">
        <v>-0.31088409559892372</v>
      </c>
      <c r="E387">
        <v>-5.2512377411246952E-3</v>
      </c>
      <c r="F387">
        <v>0</v>
      </c>
      <c r="G387">
        <v>-1.251714725545402E-2</v>
      </c>
      <c r="H387">
        <v>0</v>
      </c>
      <c r="I387">
        <v>-2.2230741908451539E-4</v>
      </c>
      <c r="J387">
        <v>-1.6146095870747789E-2</v>
      </c>
      <c r="K387">
        <v>-0.25437447934499741</v>
      </c>
      <c r="L387">
        <v>0</v>
      </c>
      <c r="M387">
        <v>-5.7880711950626497E-3</v>
      </c>
      <c r="N387">
        <v>-1.0870625357741481E-2</v>
      </c>
      <c r="O387">
        <v>-0.1020144250866392</v>
      </c>
      <c r="P387">
        <v>0</v>
      </c>
      <c r="Q387">
        <v>-2.0441043622507059E-2</v>
      </c>
      <c r="R387">
        <v>-0.26069145043650122</v>
      </c>
      <c r="S387">
        <v>0</v>
      </c>
      <c r="T387">
        <v>-4.2905097675861002E-3</v>
      </c>
      <c r="U387">
        <v>0</v>
      </c>
      <c r="V387">
        <v>-3.1563898193348192E-2</v>
      </c>
      <c r="W387">
        <v>-2.1354209426546669E-2</v>
      </c>
      <c r="X387">
        <v>-9.6811239095159572E-3</v>
      </c>
      <c r="Y387">
        <v>-4.5130873654985623E-2</v>
      </c>
      <c r="Z387">
        <v>-1.0273022081307639E-2</v>
      </c>
      <c r="AA387">
        <v>-1.337970134272032E-2</v>
      </c>
      <c r="AB387">
        <v>-1.482406113876719E-2</v>
      </c>
      <c r="AC387">
        <v>-5.5778231446731892E-2</v>
      </c>
      <c r="AD387">
        <v>-1.0546824616589621E-3</v>
      </c>
      <c r="AE387">
        <v>-5.7117163481847921E-3</v>
      </c>
      <c r="AF387">
        <v>-2.8398821861425071E-2</v>
      </c>
      <c r="AG387">
        <v>-1.134225757196247E-2</v>
      </c>
      <c r="AH387" t="s">
        <v>119</v>
      </c>
      <c r="AI387" s="1">
        <v>44927</v>
      </c>
      <c r="AJ387" t="s">
        <v>40</v>
      </c>
      <c r="AK387">
        <v>3</v>
      </c>
    </row>
    <row r="388" spans="1:37" x14ac:dyDescent="0.25">
      <c r="A388">
        <v>44925</v>
      </c>
      <c r="B388">
        <v>-0.26860661092627142</v>
      </c>
      <c r="C388">
        <v>-0.14090414544660629</v>
      </c>
      <c r="D388">
        <v>-2.7101981120859049E-2</v>
      </c>
      <c r="E388">
        <v>-0.22706093995748999</v>
      </c>
      <c r="F388">
        <v>-0.24594649487640491</v>
      </c>
      <c r="G388">
        <v>-0.323393472165933</v>
      </c>
      <c r="H388">
        <v>-0.27663169195923493</v>
      </c>
      <c r="I388">
        <v>-0.44473623963522613</v>
      </c>
      <c r="J388">
        <v>-4.9771417764994982E-2</v>
      </c>
      <c r="K388">
        <v>-0.41801362116256202</v>
      </c>
      <c r="L388">
        <v>-0.31577069152773263</v>
      </c>
      <c r="M388">
        <v>-2.618040349863214E-2</v>
      </c>
      <c r="N388">
        <v>-0.17628210512824069</v>
      </c>
      <c r="O388">
        <v>-1.260684214523604E-2</v>
      </c>
      <c r="P388">
        <v>-2.575121741067948E-2</v>
      </c>
      <c r="Q388">
        <v>-0.59094987936881538</v>
      </c>
      <c r="R388">
        <v>-1.148454641853003E-2</v>
      </c>
      <c r="S388">
        <v>-9.2750686286459307E-4</v>
      </c>
      <c r="T388">
        <v>-0.49986931899069847</v>
      </c>
      <c r="U388">
        <v>-3.1597190140416273E-2</v>
      </c>
      <c r="V388">
        <v>-0.24216672662241731</v>
      </c>
      <c r="W388">
        <v>-1.054688036946277</v>
      </c>
      <c r="X388">
        <v>-0.23158339854758439</v>
      </c>
      <c r="Y388">
        <v>-0.13518350819743169</v>
      </c>
      <c r="Z388">
        <v>-0.29221924149175382</v>
      </c>
      <c r="AA388">
        <v>-0.16767298532275879</v>
      </c>
      <c r="AB388">
        <v>-0.36655618777524662</v>
      </c>
      <c r="AC388">
        <v>-0.1138133542191377</v>
      </c>
      <c r="AD388">
        <v>-0.31660758883934342</v>
      </c>
      <c r="AE388">
        <v>-0.1200802291510141</v>
      </c>
      <c r="AF388">
        <v>-0.23107483645329269</v>
      </c>
      <c r="AG388">
        <v>-0.45072610923105788</v>
      </c>
      <c r="AH388" t="s">
        <v>120</v>
      </c>
      <c r="AI388" s="1">
        <v>44896</v>
      </c>
      <c r="AJ388" t="s">
        <v>43</v>
      </c>
      <c r="AK388">
        <v>30</v>
      </c>
    </row>
    <row r="389" spans="1:37" x14ac:dyDescent="0.25">
      <c r="A389">
        <v>44924</v>
      </c>
      <c r="B389">
        <v>-0.33350031060174889</v>
      </c>
      <c r="C389">
        <v>-0.21762707609785639</v>
      </c>
      <c r="D389">
        <v>-0.26293735300409887</v>
      </c>
      <c r="E389">
        <v>-0.48812364556090021</v>
      </c>
      <c r="F389">
        <v>-0.46087599530727119</v>
      </c>
      <c r="G389">
        <v>-0.72786022266415606</v>
      </c>
      <c r="H389">
        <v>-0.13341386201401809</v>
      </c>
      <c r="I389">
        <v>-0.38706220096133692</v>
      </c>
      <c r="J389">
        <v>-0.49447125514519241</v>
      </c>
      <c r="K389">
        <v>-0.36825505252264268</v>
      </c>
      <c r="L389">
        <v>-0.88981739035710206</v>
      </c>
      <c r="M389">
        <v>-7.0403346956768892E-2</v>
      </c>
      <c r="N389">
        <v>-0.1047052947431459</v>
      </c>
      <c r="O389">
        <v>-0.12677917092537111</v>
      </c>
      <c r="P389">
        <v>-0.59985263156022584</v>
      </c>
      <c r="Q389">
        <v>-0.46009588480409591</v>
      </c>
      <c r="R389">
        <v>-0.31745035308371938</v>
      </c>
      <c r="S389">
        <v>-0.59358316975821035</v>
      </c>
      <c r="T389">
        <v>-8.0573665091337385E-2</v>
      </c>
      <c r="U389">
        <v>-0.28891600208066659</v>
      </c>
      <c r="V389">
        <v>-6.9155511432216363E-2</v>
      </c>
      <c r="W389">
        <v>-2.833305918671896E-2</v>
      </c>
      <c r="X389">
        <v>-0.29181352666929089</v>
      </c>
      <c r="Y389">
        <v>-3.5700597564333129E-2</v>
      </c>
      <c r="Z389">
        <v>-0.44842208242780168</v>
      </c>
      <c r="AA389">
        <v>-0.31289901010193338</v>
      </c>
      <c r="AB389">
        <v>-0.2128803565619268</v>
      </c>
      <c r="AC389">
        <v>-0.22434202012198229</v>
      </c>
      <c r="AD389">
        <v>-0.46181554996803742</v>
      </c>
      <c r="AE389">
        <v>-0.49339589585802712</v>
      </c>
      <c r="AF389">
        <v>-0.26140515927953423</v>
      </c>
      <c r="AG389">
        <v>-0.27436318696799378</v>
      </c>
      <c r="AH389" t="s">
        <v>120</v>
      </c>
      <c r="AI389" s="1">
        <v>44896</v>
      </c>
      <c r="AJ389" t="s">
        <v>38</v>
      </c>
      <c r="AK389">
        <v>29</v>
      </c>
    </row>
    <row r="390" spans="1:37" x14ac:dyDescent="0.25">
      <c r="A390">
        <v>44923</v>
      </c>
      <c r="B390">
        <v>-5.358754530292343E-2</v>
      </c>
      <c r="C390">
        <v>-6.049827089992562E-2</v>
      </c>
      <c r="D390">
        <v>-6.0481308569853121E-2</v>
      </c>
      <c r="E390">
        <v>-3.6286017072296853E-2</v>
      </c>
      <c r="F390">
        <v>-4.8435195360626319E-3</v>
      </c>
      <c r="G390">
        <v>-4.9715780189021411E-2</v>
      </c>
      <c r="H390">
        <v>-2.9577408975358609E-2</v>
      </c>
      <c r="I390">
        <v>-6.4157914843312014E-2</v>
      </c>
      <c r="J390">
        <v>-0.1095804761033381</v>
      </c>
      <c r="K390">
        <v>-2.9219022422700341E-2</v>
      </c>
      <c r="L390">
        <v>-0.1161997181784984</v>
      </c>
      <c r="M390">
        <v>-3.0426497988566138E-3</v>
      </c>
      <c r="N390">
        <v>-1.944844641582048E-2</v>
      </c>
      <c r="O390">
        <v>-6.17374202027118E-2</v>
      </c>
      <c r="P390">
        <v>-1.519899119938435E-2</v>
      </c>
      <c r="Q390">
        <v>-3.4531869751671378E-2</v>
      </c>
      <c r="R390">
        <v>-4.6043942543323836E-3</v>
      </c>
      <c r="S390">
        <v>-3.4574655351331703E-2</v>
      </c>
      <c r="T390">
        <v>-6.258171237152535E-2</v>
      </c>
      <c r="U390">
        <v>-6.8104493246744072E-2</v>
      </c>
      <c r="V390">
        <v>-3.5398616967470202E-2</v>
      </c>
      <c r="W390">
        <v>-2.4677177870036329E-2</v>
      </c>
      <c r="X390">
        <v>-0.1121687244683589</v>
      </c>
      <c r="Y390">
        <v>-0.41195915276868128</v>
      </c>
      <c r="Z390">
        <v>-5.6716232789495377E-2</v>
      </c>
      <c r="AA390">
        <v>-3.8841583154635317E-2</v>
      </c>
      <c r="AB390">
        <v>-3.9875964790898902E-2</v>
      </c>
      <c r="AC390">
        <v>-0.121771625488982</v>
      </c>
      <c r="AD390">
        <v>-9.5089718336175869E-2</v>
      </c>
      <c r="AE390">
        <v>-3.200773096258034E-2</v>
      </c>
      <c r="AF390">
        <v>-5.8453402377771663E-2</v>
      </c>
      <c r="AG390">
        <v>-5.3903535523748609E-2</v>
      </c>
      <c r="AH390" t="s">
        <v>120</v>
      </c>
      <c r="AI390" s="1">
        <v>44896</v>
      </c>
      <c r="AJ390" t="s">
        <v>39</v>
      </c>
      <c r="AK390">
        <v>28</v>
      </c>
    </row>
    <row r="391" spans="1:37" x14ac:dyDescent="0.25">
      <c r="A391">
        <v>44922</v>
      </c>
      <c r="B391">
        <v>-5.3134747751342901E-2</v>
      </c>
      <c r="C391">
        <v>0</v>
      </c>
      <c r="D391">
        <v>0</v>
      </c>
      <c r="E391">
        <v>-5.7776424388293456E-3</v>
      </c>
      <c r="F391">
        <v>-5.0133250202481078E-3</v>
      </c>
      <c r="G391">
        <v>0</v>
      </c>
      <c r="H391">
        <v>-5.1710998162332357E-2</v>
      </c>
      <c r="I391">
        <v>-0.45045300247617942</v>
      </c>
      <c r="J391">
        <v>0</v>
      </c>
      <c r="K391">
        <v>-1.6152843558274029E-3</v>
      </c>
      <c r="L391">
        <v>-5.1766454183963251E-2</v>
      </c>
      <c r="M391">
        <v>-3.0535548599056779E-2</v>
      </c>
      <c r="N391">
        <v>-1.9150911780217519E-2</v>
      </c>
      <c r="O391">
        <v>-4.3739100815273962E-2</v>
      </c>
      <c r="P391">
        <v>-1.2268798619844751E-3</v>
      </c>
      <c r="Q391">
        <v>-3.3829046425470802E-3</v>
      </c>
      <c r="R391">
        <v>0</v>
      </c>
      <c r="S391">
        <v>-0.14212903129845661</v>
      </c>
      <c r="T391">
        <v>-2.7302660303731949E-2</v>
      </c>
      <c r="U391">
        <v>0</v>
      </c>
      <c r="V391">
        <v>-1.335048475788022E-2</v>
      </c>
      <c r="W391">
        <v>-0.45156865632351628</v>
      </c>
      <c r="X391">
        <v>-1.0822694274931779E-2</v>
      </c>
      <c r="Y391">
        <v>-8.7101093259243695E-4</v>
      </c>
      <c r="Z391">
        <v>-5.3648475681736613E-2</v>
      </c>
      <c r="AA391">
        <v>-3.9560041121518758E-2</v>
      </c>
      <c r="AB391">
        <v>-2.4362447403967369E-2</v>
      </c>
      <c r="AC391">
        <v>-2.109166819966992E-2</v>
      </c>
      <c r="AD391">
        <v>-1.4331221643280269E-2</v>
      </c>
      <c r="AE391">
        <v>-4.2002836036127483E-3</v>
      </c>
      <c r="AF391">
        <v>-4.3977876349401222E-2</v>
      </c>
      <c r="AG391">
        <v>-7.6627627862638381E-2</v>
      </c>
      <c r="AH391" t="s">
        <v>120</v>
      </c>
      <c r="AI391" s="1">
        <v>44896</v>
      </c>
      <c r="AJ391" t="s">
        <v>40</v>
      </c>
      <c r="AK391">
        <v>27</v>
      </c>
    </row>
    <row r="392" spans="1:37" x14ac:dyDescent="0.25">
      <c r="A392">
        <v>44921</v>
      </c>
      <c r="B392">
        <v>-2.6565989917816402</v>
      </c>
      <c r="C392">
        <v>-5.4452971240838117</v>
      </c>
      <c r="D392">
        <v>-1.394720360147611</v>
      </c>
      <c r="E392">
        <v>-4.0632725812466397</v>
      </c>
      <c r="F392">
        <v>-3.5659705984813952</v>
      </c>
      <c r="G392">
        <v>-3.689152787319633</v>
      </c>
      <c r="H392">
        <v>-1.7207090033287551</v>
      </c>
      <c r="I392">
        <v>-1.2040339584719579</v>
      </c>
      <c r="J392">
        <v>-1.871423840353724</v>
      </c>
      <c r="K392">
        <v>-1.8204699444093959</v>
      </c>
      <c r="L392">
        <v>-1.944286668950244</v>
      </c>
      <c r="M392">
        <v>-0.47831340375620618</v>
      </c>
      <c r="N392">
        <v>-3.0480487084821251</v>
      </c>
      <c r="O392">
        <v>-1.5391404180566219</v>
      </c>
      <c r="P392">
        <v>-3.1772858016019918</v>
      </c>
      <c r="Q392">
        <v>-2.383754706020127</v>
      </c>
      <c r="R392">
        <v>-4.6927703086464074</v>
      </c>
      <c r="S392">
        <v>-3.3351884800762428</v>
      </c>
      <c r="T392">
        <v>-3.1801037479652789</v>
      </c>
      <c r="U392">
        <v>-2.044487574198453</v>
      </c>
      <c r="V392">
        <v>-2.0210012983351171</v>
      </c>
      <c r="W392">
        <v>-1.787734097430814</v>
      </c>
      <c r="X392">
        <v>-1.9713723614946519</v>
      </c>
      <c r="Y392">
        <v>-0.94025016202475975</v>
      </c>
      <c r="Z392">
        <v>-3.3150293801047801</v>
      </c>
      <c r="AA392">
        <v>-2.4154979962902301</v>
      </c>
      <c r="AB392">
        <v>-2.437353947467968</v>
      </c>
      <c r="AC392">
        <v>-1.015945544994473</v>
      </c>
      <c r="AD392">
        <v>-2.877157471145634</v>
      </c>
      <c r="AE392">
        <v>-2.84370802450692</v>
      </c>
      <c r="AF392">
        <v>-2.6038572965184481</v>
      </c>
      <c r="AG392">
        <v>-2.4779974782934429</v>
      </c>
      <c r="AH392" t="s">
        <v>120</v>
      </c>
      <c r="AI392" s="1">
        <v>44896</v>
      </c>
      <c r="AJ392" t="s">
        <v>41</v>
      </c>
      <c r="AK392">
        <v>26</v>
      </c>
    </row>
    <row r="393" spans="1:37" x14ac:dyDescent="0.25">
      <c r="A393">
        <v>44918</v>
      </c>
      <c r="B393">
        <v>-0.1924101482323039</v>
      </c>
      <c r="C393">
        <v>-0.1057142184208914</v>
      </c>
      <c r="D393">
        <v>0</v>
      </c>
      <c r="E393">
        <v>-0.22234238077841401</v>
      </c>
      <c r="F393">
        <v>-1.882079560688911E-2</v>
      </c>
      <c r="G393">
        <v>-0.28812344884443231</v>
      </c>
      <c r="H393">
        <v>-8.0139404747345423E-3</v>
      </c>
      <c r="I393">
        <v>-1.142510645367102E-2</v>
      </c>
      <c r="J393">
        <v>0</v>
      </c>
      <c r="K393">
        <v>-0.21136615429492139</v>
      </c>
      <c r="L393">
        <v>0</v>
      </c>
      <c r="M393">
        <v>-6.9164613429544561E-3</v>
      </c>
      <c r="N393">
        <v>-8.0769454714306216E-2</v>
      </c>
      <c r="O393">
        <v>-4.9263707649622422E-2</v>
      </c>
      <c r="P393">
        <v>-1.1170952577227E-2</v>
      </c>
      <c r="Q393">
        <v>-3.6152373123936148E-2</v>
      </c>
      <c r="R393">
        <v>-6.1051752900351128E-2</v>
      </c>
      <c r="S393">
        <v>-0.48443957506179219</v>
      </c>
      <c r="T393">
        <v>-9.4483812159699712E-2</v>
      </c>
      <c r="U393">
        <v>-1.0738101869347851E-3</v>
      </c>
      <c r="V393">
        <v>-3.6532840478618649E-2</v>
      </c>
      <c r="W393">
        <v>-1.043760680230307E-2</v>
      </c>
      <c r="X393">
        <v>-9.8730398469822178E-2</v>
      </c>
      <c r="Y393">
        <v>-0.16180251453973149</v>
      </c>
      <c r="Z393">
        <v>-0.3340084914392471</v>
      </c>
      <c r="AA393">
        <v>-7.5985159075239186E-2</v>
      </c>
      <c r="AB393">
        <v>-5.4427167327401271E-2</v>
      </c>
      <c r="AC393">
        <v>-2.4667419382069969E-2</v>
      </c>
      <c r="AD393">
        <v>-3.8781913340031678E-2</v>
      </c>
      <c r="AE393">
        <v>-0.12941020162828429</v>
      </c>
      <c r="AF393">
        <v>-0.1348495266216399</v>
      </c>
      <c r="AG393">
        <v>-0.22248333393482631</v>
      </c>
      <c r="AH393" t="s">
        <v>121</v>
      </c>
      <c r="AI393" s="1">
        <v>44896</v>
      </c>
      <c r="AJ393" t="s">
        <v>43</v>
      </c>
      <c r="AK393">
        <v>23</v>
      </c>
    </row>
    <row r="394" spans="1:37" x14ac:dyDescent="0.25">
      <c r="A394">
        <v>44917</v>
      </c>
      <c r="B394">
        <v>-7.4743597841754286E-2</v>
      </c>
      <c r="C394">
        <v>-2.07914520306367E-2</v>
      </c>
      <c r="D394">
        <v>-3.5576842206302431E-2</v>
      </c>
      <c r="E394">
        <v>-4.7746975511563809E-2</v>
      </c>
      <c r="F394">
        <v>-5.1293055745494767E-2</v>
      </c>
      <c r="G394">
        <v>-1.0924569115895941E-2</v>
      </c>
      <c r="H394">
        <v>-1.1015238409088629E-2</v>
      </c>
      <c r="I394">
        <v>-1.374729179933628E-4</v>
      </c>
      <c r="J394">
        <v>-0.1046033302110278</v>
      </c>
      <c r="K394">
        <v>-0.44702457674981833</v>
      </c>
      <c r="L394">
        <v>-0.17182889215437569</v>
      </c>
      <c r="M394">
        <v>-1.153065745636769E-2</v>
      </c>
      <c r="N394">
        <v>-3.466194403749697E-3</v>
      </c>
      <c r="O394">
        <v>-9.6147125657458032E-2</v>
      </c>
      <c r="P394">
        <v>-0.44243860370444449</v>
      </c>
      <c r="Q394">
        <v>-0.11400279105647131</v>
      </c>
      <c r="R394">
        <v>0</v>
      </c>
      <c r="S394">
        <v>-8.7468032920095501E-2</v>
      </c>
      <c r="T394">
        <v>-0.18206802896317009</v>
      </c>
      <c r="U394">
        <v>-7.8506208723051196E-2</v>
      </c>
      <c r="V394">
        <v>-1.780654439992857E-2</v>
      </c>
      <c r="W394">
        <v>-0.10996577466151861</v>
      </c>
      <c r="X394">
        <v>-3.1389992067285648E-2</v>
      </c>
      <c r="Y394">
        <v>-4.2773561532277612E-2</v>
      </c>
      <c r="Z394">
        <v>-3.9991166349727082E-2</v>
      </c>
      <c r="AA394">
        <v>-0.10228521696806001</v>
      </c>
      <c r="AB394">
        <v>-0.1174247894910745</v>
      </c>
      <c r="AC394">
        <v>-6.4653942492872346E-2</v>
      </c>
      <c r="AD394">
        <v>-0.13228715477839931</v>
      </c>
      <c r="AE394">
        <v>-3.7207993110240908E-2</v>
      </c>
      <c r="AF394">
        <v>-7.3755732471572064E-2</v>
      </c>
      <c r="AG394">
        <v>-8.5063648274894918E-2</v>
      </c>
      <c r="AH394" t="s">
        <v>121</v>
      </c>
      <c r="AI394" s="1">
        <v>44896</v>
      </c>
      <c r="AJ394" t="s">
        <v>38</v>
      </c>
      <c r="AK394">
        <v>22</v>
      </c>
    </row>
    <row r="395" spans="1:37" x14ac:dyDescent="0.25">
      <c r="A395">
        <v>44916</v>
      </c>
      <c r="B395">
        <v>-0.76610690408789595</v>
      </c>
      <c r="C395">
        <v>-0.35279320626600552</v>
      </c>
      <c r="D395">
        <v>-2.854090503666962E-3</v>
      </c>
      <c r="E395">
        <v>-1.355514904938562</v>
      </c>
      <c r="F395">
        <v>-0.36738661084345242</v>
      </c>
      <c r="G395">
        <v>-1.0830724100711</v>
      </c>
      <c r="H395">
        <v>-0.52280309377052647</v>
      </c>
      <c r="I395">
        <v>-1.8469479367931461</v>
      </c>
      <c r="J395">
        <v>-0.28402205283564458</v>
      </c>
      <c r="K395">
        <v>-0.28444027339322198</v>
      </c>
      <c r="L395">
        <v>-0.48888716335763238</v>
      </c>
      <c r="M395">
        <v>-0.56866245182958142</v>
      </c>
      <c r="N395">
        <v>-0.45970911821759358</v>
      </c>
      <c r="O395">
        <v>-6.0408915771236527E-2</v>
      </c>
      <c r="P395">
        <v>-0.55544262463830374</v>
      </c>
      <c r="Q395">
        <v>-7.0801651614083902E-2</v>
      </c>
      <c r="R395">
        <v>-1.0740282358628479</v>
      </c>
      <c r="S395">
        <v>-0.59506851417175866</v>
      </c>
      <c r="T395">
        <v>-0.2205190490634848</v>
      </c>
      <c r="U395">
        <v>-1.4105373293962391</v>
      </c>
      <c r="V395">
        <v>-0.74180992511417809</v>
      </c>
      <c r="W395">
        <v>-1.9540744182173631</v>
      </c>
      <c r="X395">
        <v>-0.39705755551223598</v>
      </c>
      <c r="Y395">
        <v>-0.1437771077375665</v>
      </c>
      <c r="Z395">
        <v>-1.034883605195144</v>
      </c>
      <c r="AA395">
        <v>-0.69583278798973303</v>
      </c>
      <c r="AB395">
        <v>-0.32079472196523762</v>
      </c>
      <c r="AC395">
        <v>-0.27152140212968939</v>
      </c>
      <c r="AD395">
        <v>-8.8605884733946857E-2</v>
      </c>
      <c r="AE395">
        <v>-0.63724370343669623</v>
      </c>
      <c r="AF395">
        <v>-0.88697785800725881</v>
      </c>
      <c r="AG395">
        <v>-0.58650177970599648</v>
      </c>
      <c r="AH395" t="s">
        <v>121</v>
      </c>
      <c r="AI395" s="1">
        <v>44896</v>
      </c>
      <c r="AJ395" t="s">
        <v>39</v>
      </c>
      <c r="AK395">
        <v>21</v>
      </c>
    </row>
    <row r="396" spans="1:37" x14ac:dyDescent="0.25">
      <c r="A396">
        <v>44915</v>
      </c>
      <c r="B396">
        <v>-1.8942845197757709</v>
      </c>
      <c r="C396">
        <v>-0.32492716918617037</v>
      </c>
      <c r="D396">
        <v>0</v>
      </c>
      <c r="E396">
        <v>-3.1710026760303989</v>
      </c>
      <c r="F396">
        <v>-0.24974922843440481</v>
      </c>
      <c r="G396">
        <v>-1.374285104842514</v>
      </c>
      <c r="H396">
        <v>-1.0892042803523061</v>
      </c>
      <c r="I396">
        <v>-1.547349341522396</v>
      </c>
      <c r="J396">
        <v>-2.8615580701860419</v>
      </c>
      <c r="K396">
        <v>-0.85002452330633915</v>
      </c>
      <c r="L396">
        <v>-0.69379160437638776</v>
      </c>
      <c r="M396">
        <v>-0.43227493030031638</v>
      </c>
      <c r="N396">
        <v>-0.99235763163059454</v>
      </c>
      <c r="O396">
        <v>-0.91059775957375033</v>
      </c>
      <c r="P396">
        <v>-4.3694317900204407</v>
      </c>
      <c r="Q396">
        <v>-0.87383442186659654</v>
      </c>
      <c r="R396">
        <v>-4.9150710001112481</v>
      </c>
      <c r="S396">
        <v>-3.740133115343717</v>
      </c>
      <c r="T396">
        <v>-0.75240069549916777</v>
      </c>
      <c r="U396">
        <v>-2.8704870991816391</v>
      </c>
      <c r="V396">
        <v>-0.52454238918762475</v>
      </c>
      <c r="W396">
        <v>-2.997428708598425</v>
      </c>
      <c r="X396">
        <v>-2.7452230506580761</v>
      </c>
      <c r="Y396">
        <v>-0.26152290736802147</v>
      </c>
      <c r="Z396">
        <v>-2.6335956703188139</v>
      </c>
      <c r="AA396">
        <v>-1.903593970111114</v>
      </c>
      <c r="AB396">
        <v>-0.88023721739701699</v>
      </c>
      <c r="AC396">
        <v>-0.32676323651792683</v>
      </c>
      <c r="AD396">
        <v>-0.56496001531943885</v>
      </c>
      <c r="AE396">
        <v>-1.1756834875796069</v>
      </c>
      <c r="AF396">
        <v>-2.481424026706831</v>
      </c>
      <c r="AG396">
        <v>-1.6213474138129409</v>
      </c>
      <c r="AH396" t="s">
        <v>121</v>
      </c>
      <c r="AI396" s="1">
        <v>44896</v>
      </c>
      <c r="AJ396" t="s">
        <v>40</v>
      </c>
      <c r="AK396">
        <v>20</v>
      </c>
    </row>
    <row r="397" spans="1:37" x14ac:dyDescent="0.25">
      <c r="A397">
        <v>44914</v>
      </c>
      <c r="B397">
        <v>-1.046182589080856</v>
      </c>
      <c r="C397">
        <v>-1.1925674031436619</v>
      </c>
      <c r="D397">
        <v>-1.938183337274654</v>
      </c>
      <c r="E397">
        <v>-1.4538864931932269</v>
      </c>
      <c r="F397">
        <v>-3.2555218064416152</v>
      </c>
      <c r="G397">
        <v>-0.84078670655278953</v>
      </c>
      <c r="H397">
        <v>-0.28650911361641829</v>
      </c>
      <c r="I397">
        <v>-0.30917495525482103</v>
      </c>
      <c r="J397">
        <v>-2.8296597081160448</v>
      </c>
      <c r="K397">
        <v>-0.73871571729523711</v>
      </c>
      <c r="L397">
        <v>-0.89713521558601661</v>
      </c>
      <c r="M397">
        <v>-0.66127348686633247</v>
      </c>
      <c r="N397">
        <v>-1.160262465007619</v>
      </c>
      <c r="O397">
        <v>-0.63545109392628618</v>
      </c>
      <c r="P397">
        <v>-0.2417863803603382</v>
      </c>
      <c r="Q397">
        <v>-0.57340553707832087</v>
      </c>
      <c r="R397">
        <v>-0.32701783673082557</v>
      </c>
      <c r="S397">
        <v>-0.66219712345782444</v>
      </c>
      <c r="T397">
        <v>-0.63444236404275023</v>
      </c>
      <c r="U397">
        <v>-0.16667610899652849</v>
      </c>
      <c r="V397">
        <v>-0.57898075664554283</v>
      </c>
      <c r="W397">
        <v>-0.70837505325256644</v>
      </c>
      <c r="X397">
        <v>-1.6442730880618419</v>
      </c>
      <c r="Y397">
        <v>-0.2274489126108688</v>
      </c>
      <c r="Z397">
        <v>-1.2329122157609971</v>
      </c>
      <c r="AA397">
        <v>-0.87363959759660348</v>
      </c>
      <c r="AB397">
        <v>-0.87810723582516281</v>
      </c>
      <c r="AC397">
        <v>-0.94073504528453866</v>
      </c>
      <c r="AD397">
        <v>-1.5115736678341829</v>
      </c>
      <c r="AE397">
        <v>-1.5747981860633979</v>
      </c>
      <c r="AF397">
        <v>-1.0867312034876919</v>
      </c>
      <c r="AG397">
        <v>-0.40694659471279793</v>
      </c>
      <c r="AH397" t="s">
        <v>121</v>
      </c>
      <c r="AI397" s="1">
        <v>44896</v>
      </c>
      <c r="AJ397" t="s">
        <v>41</v>
      </c>
      <c r="AK397">
        <v>19</v>
      </c>
    </row>
    <row r="398" spans="1:37" x14ac:dyDescent="0.25">
      <c r="A398">
        <v>44911</v>
      </c>
      <c r="B398">
        <v>-0.25996509452490829</v>
      </c>
      <c r="C398">
        <v>0</v>
      </c>
      <c r="D398">
        <v>-3.0552339738717359E-2</v>
      </c>
      <c r="E398">
        <v>-0.1702906332704644</v>
      </c>
      <c r="F398">
        <v>-4.7061869676394306E-3</v>
      </c>
      <c r="G398">
        <v>-0.25993832228298958</v>
      </c>
      <c r="H398">
        <v>-0.8561122724052459</v>
      </c>
      <c r="I398">
        <v>-0.14599763425799361</v>
      </c>
      <c r="J398">
        <v>-8.9352460721277172E-2</v>
      </c>
      <c r="K398">
        <v>-0.13225836842201849</v>
      </c>
      <c r="L398">
        <v>0</v>
      </c>
      <c r="M398">
        <v>-0.3090629405508698</v>
      </c>
      <c r="N398">
        <v>-0.17705858628718851</v>
      </c>
      <c r="O398">
        <v>-8.1183727300635413E-3</v>
      </c>
      <c r="P398">
        <v>-6.6826788124356971E-4</v>
      </c>
      <c r="Q398">
        <v>-0.12697848931178021</v>
      </c>
      <c r="R398">
        <v>-3.1754598840104717E-2</v>
      </c>
      <c r="S398">
        <v>-0.19521989158460579</v>
      </c>
      <c r="T398">
        <v>-0.74327568490508089</v>
      </c>
      <c r="U398">
        <v>-4.2309514911342952E-2</v>
      </c>
      <c r="V398">
        <v>-5.0548943276537812E-2</v>
      </c>
      <c r="W398">
        <v>-5.3940785972414772E-2</v>
      </c>
      <c r="X398">
        <v>-6.0700041504339122E-2</v>
      </c>
      <c r="Y398">
        <v>-4.8990306644199023E-3</v>
      </c>
      <c r="Z398">
        <v>-0.20667429103845561</v>
      </c>
      <c r="AA398">
        <v>-0.14276184796920291</v>
      </c>
      <c r="AB398">
        <v>-0.28624951435263851</v>
      </c>
      <c r="AC398">
        <v>-5.7035363754498733E-2</v>
      </c>
      <c r="AD398">
        <v>-0.41503981568927018</v>
      </c>
      <c r="AE398">
        <v>-0.1042927435593803</v>
      </c>
      <c r="AF398">
        <v>-0.1105786124968398</v>
      </c>
      <c r="AG398">
        <v>-0.40056520330795858</v>
      </c>
      <c r="AH398" t="s">
        <v>122</v>
      </c>
      <c r="AI398" s="1">
        <v>44896</v>
      </c>
      <c r="AJ398" t="s">
        <v>43</v>
      </c>
      <c r="AK398">
        <v>16</v>
      </c>
    </row>
    <row r="399" spans="1:37" x14ac:dyDescent="0.25">
      <c r="A399">
        <v>44910</v>
      </c>
      <c r="B399">
        <v>-0.1226344928449256</v>
      </c>
      <c r="C399">
        <v>-5.8998723501446138E-2</v>
      </c>
      <c r="D399">
        <v>-1.449841623016258E-2</v>
      </c>
      <c r="E399">
        <v>-7.8121945977644061E-2</v>
      </c>
      <c r="F399">
        <v>-2.772470976379384E-3</v>
      </c>
      <c r="G399">
        <v>-0.12936710718423219</v>
      </c>
      <c r="H399">
        <v>-0.20618223859710941</v>
      </c>
      <c r="I399">
        <v>-0.42765237572342818</v>
      </c>
      <c r="J399">
        <v>-0.25411806293773492</v>
      </c>
      <c r="K399">
        <v>-0.74874218666180981</v>
      </c>
      <c r="L399">
        <v>-2.7645627044210561E-2</v>
      </c>
      <c r="M399">
        <v>-1.3320315801597231E-2</v>
      </c>
      <c r="N399">
        <v>-3.0840532952071471E-2</v>
      </c>
      <c r="O399">
        <v>-6.5028899392252412E-2</v>
      </c>
      <c r="P399">
        <v>-5.9755125392228561E-2</v>
      </c>
      <c r="Q399">
        <v>-9.3885873846490022E-3</v>
      </c>
      <c r="R399">
        <v>-0.24137895255714459</v>
      </c>
      <c r="S399">
        <v>-4.116138417894822E-2</v>
      </c>
      <c r="T399">
        <v>-0.25917847940985927</v>
      </c>
      <c r="U399">
        <v>-0.62225083510076351</v>
      </c>
      <c r="V399">
        <v>-1.6768183165484479E-2</v>
      </c>
      <c r="W399">
        <v>-9.190510248438765E-3</v>
      </c>
      <c r="X399">
        <v>-0.10601613781189539</v>
      </c>
      <c r="Y399">
        <v>-0.146065462014802</v>
      </c>
      <c r="Z399">
        <v>-0.1114344347752249</v>
      </c>
      <c r="AA399">
        <v>-0.23626220674067919</v>
      </c>
      <c r="AB399">
        <v>-7.2425180974204195E-2</v>
      </c>
      <c r="AC399">
        <v>-5.5089922936388751E-2</v>
      </c>
      <c r="AD399">
        <v>-8.8099204885030064E-2</v>
      </c>
      <c r="AE399">
        <v>-6.7946227351174934E-2</v>
      </c>
      <c r="AF399">
        <v>-0.14825839018778789</v>
      </c>
      <c r="AG399">
        <v>-0.13698496614525549</v>
      </c>
      <c r="AH399" t="s">
        <v>122</v>
      </c>
      <c r="AI399" s="1">
        <v>44896</v>
      </c>
      <c r="AJ399" t="s">
        <v>38</v>
      </c>
      <c r="AK399">
        <v>15</v>
      </c>
    </row>
    <row r="400" spans="1:37" x14ac:dyDescent="0.25">
      <c r="A400">
        <v>44909</v>
      </c>
      <c r="B400">
        <v>-0.22339876659642649</v>
      </c>
      <c r="C400">
        <v>-8.4386752172283711E-2</v>
      </c>
      <c r="D400">
        <v>-4.1499407091377213E-2</v>
      </c>
      <c r="E400">
        <v>-0.2433316124767291</v>
      </c>
      <c r="F400">
        <v>-3.8892621871896037E-2</v>
      </c>
      <c r="G400">
        <v>-0.3774967126828947</v>
      </c>
      <c r="H400">
        <v>-0.16663770071071929</v>
      </c>
      <c r="I400">
        <v>-0.1667955836094368</v>
      </c>
      <c r="J400">
        <v>-2.6183174945682348E-2</v>
      </c>
      <c r="K400">
        <v>-8.5014451317039594E-2</v>
      </c>
      <c r="L400">
        <v>-5.1537994561860763E-2</v>
      </c>
      <c r="M400">
        <v>-2.1913740225592358E-2</v>
      </c>
      <c r="N400">
        <v>-0.13426847789775709</v>
      </c>
      <c r="O400">
        <v>-5.7609507007046902E-2</v>
      </c>
      <c r="P400">
        <v>-0.1125017803587248</v>
      </c>
      <c r="Q400">
        <v>-0.43840892625746958</v>
      </c>
      <c r="R400">
        <v>-0.39673695182705238</v>
      </c>
      <c r="S400">
        <v>-0.6771354436436724</v>
      </c>
      <c r="T400">
        <v>-0.13587367235106679</v>
      </c>
      <c r="U400">
        <v>-0.25687864809051969</v>
      </c>
      <c r="V400">
        <v>-9.6114260258062023E-2</v>
      </c>
      <c r="W400">
        <v>-0.27107905506316893</v>
      </c>
      <c r="X400">
        <v>-0.33872673725305019</v>
      </c>
      <c r="Y400">
        <v>-1.1317885461880299E-2</v>
      </c>
      <c r="Z400">
        <v>-0.3456612357876564</v>
      </c>
      <c r="AA400">
        <v>-0.1229376761823848</v>
      </c>
      <c r="AB400">
        <v>-0.20592399851278151</v>
      </c>
      <c r="AC400">
        <v>-3.5257105629534567E-2</v>
      </c>
      <c r="AD400">
        <v>-8.8786768703953939E-2</v>
      </c>
      <c r="AE400">
        <v>-0.33686779571354492</v>
      </c>
      <c r="AF400">
        <v>-0.26506781260089612</v>
      </c>
      <c r="AG400">
        <v>-9.3876545695826402E-2</v>
      </c>
      <c r="AH400" t="s">
        <v>122</v>
      </c>
      <c r="AI400" s="1">
        <v>44896</v>
      </c>
      <c r="AJ400" t="s">
        <v>39</v>
      </c>
      <c r="AK400">
        <v>14</v>
      </c>
    </row>
    <row r="401" spans="1:37" x14ac:dyDescent="0.25">
      <c r="A401">
        <v>44908</v>
      </c>
      <c r="B401">
        <v>-2.5909163979650821E-2</v>
      </c>
      <c r="C401">
        <v>0</v>
      </c>
      <c r="D401">
        <v>0</v>
      </c>
      <c r="E401">
        <v>-3.5071648525480198E-2</v>
      </c>
      <c r="F401">
        <v>0</v>
      </c>
      <c r="G401">
        <v>-3.2482632997528778E-3</v>
      </c>
      <c r="H401">
        <v>-7.5731378433932142E-2</v>
      </c>
      <c r="I401">
        <v>-1.5272326951093739E-2</v>
      </c>
      <c r="J401">
        <v>0</v>
      </c>
      <c r="K401">
        <v>-9.3814178846656354E-2</v>
      </c>
      <c r="L401">
        <v>-4.3445960558215868E-2</v>
      </c>
      <c r="M401">
        <v>-2.203423488289581E-3</v>
      </c>
      <c r="N401">
        <v>-2.5957928646138721E-2</v>
      </c>
      <c r="O401">
        <v>-1.6712604832585059E-4</v>
      </c>
      <c r="P401">
        <v>-3.9875953999068077E-2</v>
      </c>
      <c r="Q401">
        <v>-4.9327579624505362E-3</v>
      </c>
      <c r="R401">
        <v>-7.5045810085552006E-3</v>
      </c>
      <c r="S401">
        <v>0</v>
      </c>
      <c r="T401">
        <v>-1.3540325418209379E-2</v>
      </c>
      <c r="U401">
        <v>-1.6411538224094999E-2</v>
      </c>
      <c r="V401">
        <v>-4.6785924029537428E-2</v>
      </c>
      <c r="W401">
        <v>-5.1525649811773801E-2</v>
      </c>
      <c r="X401">
        <v>-6.391131623629584E-2</v>
      </c>
      <c r="Y401">
        <v>-9.5295426025155755E-2</v>
      </c>
      <c r="Z401">
        <v>-3.1531007928970019E-2</v>
      </c>
      <c r="AA401">
        <v>-3.1478097458129663E-2</v>
      </c>
      <c r="AB401">
        <v>-1.3277406448662909E-2</v>
      </c>
      <c r="AC401">
        <v>-2.17496292240658E-2</v>
      </c>
      <c r="AD401">
        <v>-4.9246430289194967E-2</v>
      </c>
      <c r="AE401">
        <v>-1.5976406206001359E-3</v>
      </c>
      <c r="AF401">
        <v>-2.8795561086224941E-2</v>
      </c>
      <c r="AG401">
        <v>-5.6606730003314933E-2</v>
      </c>
      <c r="AH401" t="s">
        <v>122</v>
      </c>
      <c r="AI401" s="1">
        <v>44896</v>
      </c>
      <c r="AJ401" t="s">
        <v>40</v>
      </c>
      <c r="AK401">
        <v>13</v>
      </c>
    </row>
    <row r="402" spans="1:37" x14ac:dyDescent="0.25">
      <c r="A402">
        <v>44907</v>
      </c>
      <c r="B402">
        <v>-0.96464559528278737</v>
      </c>
      <c r="C402">
        <v>-0.92443948032331036</v>
      </c>
      <c r="D402">
        <v>-0.46786888866527487</v>
      </c>
      <c r="E402">
        <v>-1.8275766699452889</v>
      </c>
      <c r="F402">
        <v>-0.81559545581418746</v>
      </c>
      <c r="G402">
        <v>-3.0890805468316209</v>
      </c>
      <c r="H402">
        <v>-0.41243796168650859</v>
      </c>
      <c r="I402">
        <v>-0.54220660031309376</v>
      </c>
      <c r="J402">
        <v>-1.022815492954775</v>
      </c>
      <c r="K402">
        <v>-0.87842608513386</v>
      </c>
      <c r="L402">
        <v>-0.79905628555042174</v>
      </c>
      <c r="M402">
        <v>-0.11130253558082349</v>
      </c>
      <c r="N402">
        <v>-0.42242738183250661</v>
      </c>
      <c r="O402">
        <v>-0.10497835140367839</v>
      </c>
      <c r="P402">
        <v>-0.87823348613317564</v>
      </c>
      <c r="Q402">
        <v>-0.70334077500350545</v>
      </c>
      <c r="R402">
        <v>-1.039679217429653</v>
      </c>
      <c r="S402">
        <v>-1.385772882320141</v>
      </c>
      <c r="T402">
        <v>-0.59740906148104567</v>
      </c>
      <c r="U402">
        <v>-0.128638742619543</v>
      </c>
      <c r="V402">
        <v>-0.19055693833882381</v>
      </c>
      <c r="W402">
        <v>-0.69928522940956039</v>
      </c>
      <c r="X402">
        <v>-0.80783281318325706</v>
      </c>
      <c r="Y402">
        <v>-0.31746475774967009</v>
      </c>
      <c r="Z402">
        <v>-1.612635743687423</v>
      </c>
      <c r="AA402">
        <v>-0.62290156995477797</v>
      </c>
      <c r="AB402">
        <v>-0.47561949933492581</v>
      </c>
      <c r="AC402">
        <v>-0.38027324966380799</v>
      </c>
      <c r="AD402">
        <v>-1.222693676214935</v>
      </c>
      <c r="AE402">
        <v>-1.6306815516326061</v>
      </c>
      <c r="AF402">
        <v>-0.91598859866516991</v>
      </c>
      <c r="AG402">
        <v>-0.39746405133211732</v>
      </c>
      <c r="AH402" t="s">
        <v>122</v>
      </c>
      <c r="AI402" s="1">
        <v>44896</v>
      </c>
      <c r="AJ402" t="s">
        <v>41</v>
      </c>
      <c r="AK402">
        <v>12</v>
      </c>
    </row>
    <row r="403" spans="1:37" x14ac:dyDescent="0.25">
      <c r="A403">
        <v>44904</v>
      </c>
      <c r="B403">
        <v>-7.6945491456338874E-2</v>
      </c>
      <c r="C403">
        <v>-2.3499735714421339E-2</v>
      </c>
      <c r="D403">
        <v>-0.67871989894838736</v>
      </c>
      <c r="E403">
        <v>-0.16545613342442431</v>
      </c>
      <c r="F403">
        <v>-1.3860849300073801E-2</v>
      </c>
      <c r="G403">
        <v>-0.16470227990408379</v>
      </c>
      <c r="H403">
        <v>-7.7244708780457019E-3</v>
      </c>
      <c r="I403">
        <v>-4.2361876665063462E-2</v>
      </c>
      <c r="J403">
        <v>-0.2282848154590523</v>
      </c>
      <c r="K403">
        <v>-3.7432212560484138E-2</v>
      </c>
      <c r="L403">
        <v>0</v>
      </c>
      <c r="M403">
        <v>0</v>
      </c>
      <c r="N403">
        <v>-7.9132162970341438E-2</v>
      </c>
      <c r="O403">
        <v>-2.2761210870876961E-2</v>
      </c>
      <c r="P403">
        <v>-1.4968750594206839E-2</v>
      </c>
      <c r="Q403">
        <v>-4.6845387290867208E-2</v>
      </c>
      <c r="R403">
        <v>-4.0239131729156302E-3</v>
      </c>
      <c r="S403">
        <v>0</v>
      </c>
      <c r="T403">
        <v>-0.16187203620448309</v>
      </c>
      <c r="U403">
        <v>-0.1245922145470074</v>
      </c>
      <c r="V403">
        <v>-3.7486256800123872E-2</v>
      </c>
      <c r="W403">
        <v>-3.9683159205885074E-3</v>
      </c>
      <c r="X403">
        <v>-4.1197662039020831E-2</v>
      </c>
      <c r="Y403">
        <v>-0.13629275802939969</v>
      </c>
      <c r="Z403">
        <v>-9.0025797752215073E-2</v>
      </c>
      <c r="AA403">
        <v>-7.8670891372627852E-2</v>
      </c>
      <c r="AB403">
        <v>-4.9584623800380423E-2</v>
      </c>
      <c r="AC403">
        <v>-8.0024579413762245E-2</v>
      </c>
      <c r="AD403">
        <v>-7.7621336869082028E-2</v>
      </c>
      <c r="AE403">
        <v>-0.10843741035336529</v>
      </c>
      <c r="AF403">
        <v>-7.7129825243668071E-2</v>
      </c>
      <c r="AG403">
        <v>-4.651123135344979E-2</v>
      </c>
      <c r="AH403" t="s">
        <v>123</v>
      </c>
      <c r="AI403" s="1">
        <v>44896</v>
      </c>
      <c r="AJ403" t="s">
        <v>43</v>
      </c>
      <c r="AK403">
        <v>9</v>
      </c>
    </row>
    <row r="404" spans="1:37" x14ac:dyDescent="0.25">
      <c r="A404">
        <v>44903</v>
      </c>
      <c r="B404">
        <v>-0.1219980167568772</v>
      </c>
      <c r="C404">
        <v>-2.5258030393221189E-2</v>
      </c>
      <c r="D404">
        <v>-2.633179085838153E-2</v>
      </c>
      <c r="E404">
        <v>-0.20928063371658609</v>
      </c>
      <c r="F404">
        <v>-3.4488628428363838E-2</v>
      </c>
      <c r="G404">
        <v>-1.826681041308335E-2</v>
      </c>
      <c r="H404">
        <v>-3.805808929751666E-2</v>
      </c>
      <c r="I404">
        <v>-4.2528220897707948E-3</v>
      </c>
      <c r="J404">
        <v>-6.6383112689186591E-2</v>
      </c>
      <c r="K404">
        <v>-0.18794039850019431</v>
      </c>
      <c r="L404">
        <v>0</v>
      </c>
      <c r="M404">
        <v>-5.8727342131855008E-2</v>
      </c>
      <c r="N404">
        <v>-0.32881074404027749</v>
      </c>
      <c r="O404">
        <v>-0.1085619125892844</v>
      </c>
      <c r="P404">
        <v>-3.8657138150586537E-2</v>
      </c>
      <c r="Q404">
        <v>-8.9592510128985142E-2</v>
      </c>
      <c r="R404">
        <v>-1.655400156282175E-2</v>
      </c>
      <c r="S404">
        <v>-1.010043061397038E-2</v>
      </c>
      <c r="T404">
        <v>-0.1890030119327881</v>
      </c>
      <c r="U404">
        <v>-0.75793119602487202</v>
      </c>
      <c r="V404">
        <v>-1.8756499862214261E-2</v>
      </c>
      <c r="W404">
        <v>-7.7995662939271404E-2</v>
      </c>
      <c r="X404">
        <v>-2.764345656431114E-2</v>
      </c>
      <c r="Y404">
        <v>-8.9766680929354983E-2</v>
      </c>
      <c r="Z404">
        <v>-9.0084192958906587E-2</v>
      </c>
      <c r="AA404">
        <v>-0.17891717432719129</v>
      </c>
      <c r="AB404">
        <v>-0.11305689420021239</v>
      </c>
      <c r="AC404">
        <v>-5.5567222811976021E-2</v>
      </c>
      <c r="AD404">
        <v>-0.2495962693416936</v>
      </c>
      <c r="AE404">
        <v>-5.7551258675078903E-2</v>
      </c>
      <c r="AF404">
        <v>-0.18270860258318211</v>
      </c>
      <c r="AG404">
        <v>-5.3039444212965928E-2</v>
      </c>
      <c r="AH404" t="s">
        <v>123</v>
      </c>
      <c r="AI404" s="1">
        <v>44896</v>
      </c>
      <c r="AJ404" t="s">
        <v>38</v>
      </c>
      <c r="AK404">
        <v>8</v>
      </c>
    </row>
    <row r="405" spans="1:37" x14ac:dyDescent="0.25">
      <c r="A405">
        <v>44902</v>
      </c>
      <c r="B405">
        <v>-1.1862682888161129</v>
      </c>
      <c r="C405">
        <v>-1.8617932096012</v>
      </c>
      <c r="D405">
        <v>-1.9215531914177578E-2</v>
      </c>
      <c r="E405">
        <v>-2.309332404203313</v>
      </c>
      <c r="F405">
        <v>-0.98226264939747621</v>
      </c>
      <c r="G405">
        <v>-2.0339876572111568</v>
      </c>
      <c r="H405">
        <v>-0.44752040893600442</v>
      </c>
      <c r="I405">
        <v>-0.88431020241101033</v>
      </c>
      <c r="J405">
        <v>-0.32623808419967087</v>
      </c>
      <c r="K405">
        <v>-2.4708543899178891E-2</v>
      </c>
      <c r="L405">
        <v>-4.9066106141601368E-2</v>
      </c>
      <c r="M405">
        <v>-0.23288762702660659</v>
      </c>
      <c r="N405">
        <v>-0.62767584272623111</v>
      </c>
      <c r="O405">
        <v>-0.8120834010326522</v>
      </c>
      <c r="P405">
        <v>-3.39676875567356</v>
      </c>
      <c r="Q405">
        <v>-0.34251216033559428</v>
      </c>
      <c r="R405">
        <v>-3.0403666318463181</v>
      </c>
      <c r="S405">
        <v>-1.403429726058719</v>
      </c>
      <c r="T405">
        <v>-0.84585040943109313</v>
      </c>
      <c r="U405">
        <v>-2.6733815917624031</v>
      </c>
      <c r="V405">
        <v>-0.58250225312064041</v>
      </c>
      <c r="W405">
        <v>-0.60625277283658618</v>
      </c>
      <c r="X405">
        <v>-1.393161133001753</v>
      </c>
      <c r="Y405">
        <v>-0.12632590538663041</v>
      </c>
      <c r="Z405">
        <v>-1.889664426661442</v>
      </c>
      <c r="AA405">
        <v>-1.0837151204274891</v>
      </c>
      <c r="AB405">
        <v>-0.65205944512162572</v>
      </c>
      <c r="AC405">
        <v>-0.1809776099955023</v>
      </c>
      <c r="AD405">
        <v>-0.19124558036356559</v>
      </c>
      <c r="AE405">
        <v>-0.64316240632808341</v>
      </c>
      <c r="AF405">
        <v>-1.711550991459567</v>
      </c>
      <c r="AG405">
        <v>-1.2057630804002371</v>
      </c>
      <c r="AH405" t="s">
        <v>123</v>
      </c>
      <c r="AI405" s="1">
        <v>44896</v>
      </c>
      <c r="AJ405" t="s">
        <v>39</v>
      </c>
      <c r="AK405">
        <v>7</v>
      </c>
    </row>
    <row r="406" spans="1:37" x14ac:dyDescent="0.25">
      <c r="A406">
        <v>44901</v>
      </c>
      <c r="B406">
        <v>-3.607481733452409</v>
      </c>
      <c r="C406">
        <v>-6.7827787477358186</v>
      </c>
      <c r="D406">
        <v>-2.2094582973525791</v>
      </c>
      <c r="E406">
        <v>-6.2860512493457907</v>
      </c>
      <c r="F406">
        <v>-4.5563443054950854</v>
      </c>
      <c r="G406">
        <v>-7.0290253533883122</v>
      </c>
      <c r="H406">
        <v>-4.454721267997253</v>
      </c>
      <c r="I406">
        <v>-2.1597922562415812</v>
      </c>
      <c r="J406">
        <v>-3.0158191987125531</v>
      </c>
      <c r="K406">
        <v>-1.0382777133396459</v>
      </c>
      <c r="L406">
        <v>-1.379607504606124</v>
      </c>
      <c r="M406">
        <v>-2.042917433288777</v>
      </c>
      <c r="N406">
        <v>-1.0698049379369079</v>
      </c>
      <c r="O406">
        <v>-0.91379185581938793</v>
      </c>
      <c r="P406">
        <v>-3.83694392710319</v>
      </c>
      <c r="Q406">
        <v>-4.8492466519911313</v>
      </c>
      <c r="R406">
        <v>-8.3375164890980766</v>
      </c>
      <c r="S406">
        <v>-5.544788497615035</v>
      </c>
      <c r="T406">
        <v>-1.498232704255857</v>
      </c>
      <c r="U406">
        <v>0</v>
      </c>
      <c r="V406">
        <v>-1.7727817259168579</v>
      </c>
      <c r="W406">
        <v>-3.3747485015018479</v>
      </c>
      <c r="X406">
        <v>-4.0395845247762692</v>
      </c>
      <c r="Y406">
        <v>-1.784129562618322</v>
      </c>
      <c r="Z406">
        <v>-5.682064648230738</v>
      </c>
      <c r="AA406">
        <v>-1.6640138923777741</v>
      </c>
      <c r="AB406">
        <v>-2.869669736788051</v>
      </c>
      <c r="AC406">
        <v>-1.882053766642523</v>
      </c>
      <c r="AD406">
        <v>-4.0291259292234827</v>
      </c>
      <c r="AE406">
        <v>-3.4900312361724959</v>
      </c>
      <c r="AF406">
        <v>-3.3221726245411429</v>
      </c>
      <c r="AG406">
        <v>-4.2286331399961474</v>
      </c>
      <c r="AH406" t="s">
        <v>123</v>
      </c>
      <c r="AI406" s="1">
        <v>44896</v>
      </c>
      <c r="AJ406" t="s">
        <v>40</v>
      </c>
      <c r="AK406">
        <v>6</v>
      </c>
    </row>
    <row r="407" spans="1:37" x14ac:dyDescent="0.25">
      <c r="A407">
        <v>44900</v>
      </c>
      <c r="B407">
        <v>-0.24112186821946979</v>
      </c>
      <c r="C407">
        <v>-0.3614279132551072</v>
      </c>
      <c r="D407">
        <v>-0.22114489934346271</v>
      </c>
      <c r="E407">
        <v>-0.5431282876270026</v>
      </c>
      <c r="F407">
        <v>-0.14994940005416291</v>
      </c>
      <c r="G407">
        <v>-7.9049092332388715E-2</v>
      </c>
      <c r="H407">
        <v>-0.81850860900039912</v>
      </c>
      <c r="I407">
        <v>-7.0697973107042955E-2</v>
      </c>
      <c r="J407">
        <v>-0.38242350450926632</v>
      </c>
      <c r="K407">
        <v>-0.1173153099156677</v>
      </c>
      <c r="L407">
        <v>-0.122749993328051</v>
      </c>
      <c r="M407">
        <v>-0.22525006835787709</v>
      </c>
      <c r="N407">
        <v>-6.5419368011180964E-2</v>
      </c>
      <c r="O407">
        <v>-0.17527550052537591</v>
      </c>
      <c r="P407">
        <v>-2.528538459274126E-2</v>
      </c>
      <c r="Q407">
        <v>-3.5467691451076942E-2</v>
      </c>
      <c r="R407">
        <v>-0.24246562414553791</v>
      </c>
      <c r="S407">
        <v>-1.4246223342037959E-2</v>
      </c>
      <c r="T407">
        <v>-0.35449386989301551</v>
      </c>
      <c r="U407">
        <v>-1.9788538509755881E-2</v>
      </c>
      <c r="V407">
        <v>-0.27575701100265959</v>
      </c>
      <c r="W407">
        <v>-0.20463765497753039</v>
      </c>
      <c r="X407">
        <v>-0.32298940021649952</v>
      </c>
      <c r="Y407">
        <v>-0.2361929364383705</v>
      </c>
      <c r="Z407">
        <v>-0.30683317987473802</v>
      </c>
      <c r="AA407">
        <v>-0.1223658080455312</v>
      </c>
      <c r="AB407">
        <v>-0.2317822890659483</v>
      </c>
      <c r="AC407">
        <v>-0.21334271588344331</v>
      </c>
      <c r="AD407">
        <v>-4.7341438179722722E-2</v>
      </c>
      <c r="AE407">
        <v>-0.17405856389072599</v>
      </c>
      <c r="AF407">
        <v>-0.319926459192099</v>
      </c>
      <c r="AG407">
        <v>-0.23051531841398809</v>
      </c>
      <c r="AH407" t="s">
        <v>123</v>
      </c>
      <c r="AI407" s="1">
        <v>44896</v>
      </c>
      <c r="AJ407" t="s">
        <v>41</v>
      </c>
      <c r="AK407">
        <v>5</v>
      </c>
    </row>
    <row r="408" spans="1:37" x14ac:dyDescent="0.25">
      <c r="A408">
        <v>44897</v>
      </c>
      <c r="B408">
        <v>-6.7522837946072016E-3</v>
      </c>
      <c r="C408">
        <v>0</v>
      </c>
      <c r="D408">
        <v>-2.474408829298301E-3</v>
      </c>
      <c r="E408">
        <v>-1.385293748862065E-2</v>
      </c>
      <c r="F408">
        <v>-5.5367374984039881E-3</v>
      </c>
      <c r="G408">
        <v>-5.1614917985841136E-3</v>
      </c>
      <c r="H408">
        <v>0</v>
      </c>
      <c r="I408">
        <v>-5.727938910177934E-3</v>
      </c>
      <c r="J408">
        <v>0</v>
      </c>
      <c r="K408">
        <v>-1.586423724904849E-2</v>
      </c>
      <c r="L408">
        <v>-2.301912692946613E-2</v>
      </c>
      <c r="M408">
        <v>0</v>
      </c>
      <c r="N408">
        <v>-2.0630921761957922E-3</v>
      </c>
      <c r="O408">
        <v>-3.7190421209986078E-4</v>
      </c>
      <c r="P408">
        <v>-2.246110520319347E-3</v>
      </c>
      <c r="Q408">
        <v>-5.4444956893627582E-4</v>
      </c>
      <c r="R408">
        <v>0</v>
      </c>
      <c r="S408">
        <v>0</v>
      </c>
      <c r="T408">
        <v>-1.1536634109026659E-3</v>
      </c>
      <c r="U408">
        <v>0</v>
      </c>
      <c r="V408">
        <v>0</v>
      </c>
      <c r="W408">
        <v>-0.14975622619883711</v>
      </c>
      <c r="X408">
        <v>-1.5726377564783369E-2</v>
      </c>
      <c r="Y408">
        <v>-4.1656147334655398E-3</v>
      </c>
      <c r="Z408">
        <v>-1.5633930827486851E-2</v>
      </c>
      <c r="AA408">
        <v>-2.5746250524715198E-3</v>
      </c>
      <c r="AB408">
        <v>-7.3759594894236215E-4</v>
      </c>
      <c r="AC408">
        <v>-3.1782003862248298E-3</v>
      </c>
      <c r="AD408">
        <v>-2.658613683412006E-3</v>
      </c>
      <c r="AE408">
        <v>-1.8589141924367409E-3</v>
      </c>
      <c r="AF408">
        <v>-9.7144121841133378E-3</v>
      </c>
      <c r="AG408">
        <v>-8.4949559990578957E-3</v>
      </c>
      <c r="AH408" t="s">
        <v>124</v>
      </c>
      <c r="AI408" s="1">
        <v>44896</v>
      </c>
      <c r="AJ408" t="s">
        <v>43</v>
      </c>
      <c r="AK408">
        <v>2</v>
      </c>
    </row>
    <row r="409" spans="1:37" x14ac:dyDescent="0.25">
      <c r="A409">
        <v>44896</v>
      </c>
      <c r="B409">
        <v>-0.56752844675090353</v>
      </c>
      <c r="C409">
        <v>-0.24972114902513551</v>
      </c>
      <c r="D409">
        <v>-0.26411618998658593</v>
      </c>
      <c r="E409">
        <v>-0.38262896843665539</v>
      </c>
      <c r="F409">
        <v>-1.5388910883640501</v>
      </c>
      <c r="G409">
        <v>-1.0242769261651901</v>
      </c>
      <c r="H409">
        <v>-0.56906210828261417</v>
      </c>
      <c r="I409">
        <v>-0.8172328199419876</v>
      </c>
      <c r="J409">
        <v>-2.184315430724344</v>
      </c>
      <c r="K409">
        <v>-0.15941470469380989</v>
      </c>
      <c r="L409">
        <v>-0.13989108394015129</v>
      </c>
      <c r="M409">
        <v>-0.87390538280465602</v>
      </c>
      <c r="N409">
        <v>-0.78235620655619842</v>
      </c>
      <c r="O409">
        <v>-0.20280414829974391</v>
      </c>
      <c r="P409">
        <v>-0.16827594985349131</v>
      </c>
      <c r="Q409">
        <v>-0.44073312582065699</v>
      </c>
      <c r="R409">
        <v>-8.0172962021153704E-2</v>
      </c>
      <c r="S409">
        <v>-1.075390244910116</v>
      </c>
      <c r="T409">
        <v>-0.21286060563339329</v>
      </c>
      <c r="U409">
        <v>-1.01826847610758</v>
      </c>
      <c r="V409">
        <v>-0.27423945927086268</v>
      </c>
      <c r="W409">
        <v>-0.28971952639049958</v>
      </c>
      <c r="X409">
        <v>-0.66317871364046399</v>
      </c>
      <c r="Y409">
        <v>-0.28259838775006751</v>
      </c>
      <c r="Z409">
        <v>-0.58214718954463174</v>
      </c>
      <c r="AA409">
        <v>-0.76417933117711967</v>
      </c>
      <c r="AB409">
        <v>-0.43779701157883433</v>
      </c>
      <c r="AC409">
        <v>-0.45482023261005022</v>
      </c>
      <c r="AD409">
        <v>-0.9917552438523225</v>
      </c>
      <c r="AE409">
        <v>-1.316780510841904</v>
      </c>
      <c r="AF409">
        <v>-0.34202659646560191</v>
      </c>
      <c r="AG409">
        <v>-0.34842037915291468</v>
      </c>
      <c r="AH409" t="s">
        <v>124</v>
      </c>
      <c r="AI409" s="1">
        <v>44896</v>
      </c>
      <c r="AJ409" t="s">
        <v>38</v>
      </c>
      <c r="AK409">
        <v>1</v>
      </c>
    </row>
    <row r="410" spans="1:37" x14ac:dyDescent="0.25">
      <c r="A410">
        <v>44895</v>
      </c>
      <c r="B410">
        <v>-2.4917585138438329E-2</v>
      </c>
      <c r="C410">
        <v>0</v>
      </c>
      <c r="D410">
        <v>0</v>
      </c>
      <c r="E410">
        <v>-1.0965821159688161E-2</v>
      </c>
      <c r="F410">
        <v>-2.6124624639895059E-4</v>
      </c>
      <c r="G410">
        <v>-1.242761895349064E-2</v>
      </c>
      <c r="H410">
        <v>-2.8545096502690721E-2</v>
      </c>
      <c r="I410">
        <v>-5.9740655028324118E-2</v>
      </c>
      <c r="J410">
        <v>-8.7870351168965674E-3</v>
      </c>
      <c r="K410">
        <v>-8.8156070655461981E-4</v>
      </c>
      <c r="L410">
        <v>-1.888125196537932E-2</v>
      </c>
      <c r="M410">
        <v>-3.067258273808765E-2</v>
      </c>
      <c r="N410">
        <v>-5.1895432809847576E-3</v>
      </c>
      <c r="O410">
        <v>-2.2849611344174091E-2</v>
      </c>
      <c r="P410">
        <v>-1.922721050516734E-2</v>
      </c>
      <c r="Q410">
        <v>-1.350479960016631E-3</v>
      </c>
      <c r="R410">
        <v>0</v>
      </c>
      <c r="S410">
        <v>-4.8134682374217849E-2</v>
      </c>
      <c r="T410">
        <v>-1.2804496553632101E-2</v>
      </c>
      <c r="U410">
        <v>-1.9241804632464828E-2</v>
      </c>
      <c r="V410">
        <v>-0.2405348545816722</v>
      </c>
      <c r="W410">
        <v>-9.0223206836495526E-2</v>
      </c>
      <c r="X410">
        <v>-6.4996771429593009E-2</v>
      </c>
      <c r="Y410">
        <v>-5.5966823407285838E-3</v>
      </c>
      <c r="Z410">
        <v>-2.488834816502724E-2</v>
      </c>
      <c r="AA410">
        <v>-1.6645446060845809E-2</v>
      </c>
      <c r="AB410">
        <v>-3.4920222329043189E-2</v>
      </c>
      <c r="AC410">
        <v>-1.3274283846117479E-2</v>
      </c>
      <c r="AD410">
        <v>-7.1059573137474937E-3</v>
      </c>
      <c r="AE410">
        <v>-7.8096457673380174E-3</v>
      </c>
      <c r="AF410">
        <v>-2.7157244749641079E-2</v>
      </c>
      <c r="AG410">
        <v>-5.2316893233827891E-2</v>
      </c>
      <c r="AH410" t="s">
        <v>124</v>
      </c>
      <c r="AI410" s="1">
        <v>44866</v>
      </c>
      <c r="AJ410" t="s">
        <v>39</v>
      </c>
      <c r="AK410">
        <v>30</v>
      </c>
    </row>
    <row r="411" spans="1:37" x14ac:dyDescent="0.25">
      <c r="A411">
        <v>44894</v>
      </c>
      <c r="B411">
        <v>-9.7683656003519741E-3</v>
      </c>
      <c r="C411">
        <v>0</v>
      </c>
      <c r="D411">
        <v>0</v>
      </c>
      <c r="E411">
        <v>-7.6268535799211212E-4</v>
      </c>
      <c r="F411">
        <v>-2.2632047319160159E-2</v>
      </c>
      <c r="G411">
        <v>-2.5636646480501732E-3</v>
      </c>
      <c r="H411">
        <v>-5.0066045735741332E-2</v>
      </c>
      <c r="I411">
        <v>-4.3004229152601332E-3</v>
      </c>
      <c r="J411">
        <v>-7.7541677946018368E-3</v>
      </c>
      <c r="K411">
        <v>-1.835734306334304E-3</v>
      </c>
      <c r="L411">
        <v>-1.2488552009052139E-2</v>
      </c>
      <c r="M411">
        <v>-2.2890030393671049E-2</v>
      </c>
      <c r="N411">
        <v>-6.1080977743096197E-2</v>
      </c>
      <c r="O411">
        <v>-3.7276548055853113E-2</v>
      </c>
      <c r="P411">
        <v>0</v>
      </c>
      <c r="Q411">
        <v>0</v>
      </c>
      <c r="R411">
        <v>0</v>
      </c>
      <c r="S411">
        <v>0</v>
      </c>
      <c r="T411">
        <v>-7.056290662614953E-2</v>
      </c>
      <c r="U411">
        <v>0</v>
      </c>
      <c r="V411">
        <v>0</v>
      </c>
      <c r="W411">
        <v>-2.131890064929794E-2</v>
      </c>
      <c r="X411">
        <v>-6.1021445498647218E-3</v>
      </c>
      <c r="Y411">
        <v>-4.927938902903109E-2</v>
      </c>
      <c r="Z411">
        <v>-2.790936353894886E-3</v>
      </c>
      <c r="AA411">
        <v>-1.449744478031661E-2</v>
      </c>
      <c r="AB411">
        <v>-1.8457436730942089E-2</v>
      </c>
      <c r="AC411">
        <v>-1.9679658051798329E-2</v>
      </c>
      <c r="AD411">
        <v>-7.5578592733664739E-4</v>
      </c>
      <c r="AE411">
        <v>-2.0712584397260459E-4</v>
      </c>
      <c r="AF411">
        <v>-1.382756953444569E-2</v>
      </c>
      <c r="AG411">
        <v>-2.7917016661709461E-2</v>
      </c>
      <c r="AH411" t="s">
        <v>124</v>
      </c>
      <c r="AI411" s="1">
        <v>44866</v>
      </c>
      <c r="AJ411" t="s">
        <v>40</v>
      </c>
      <c r="AK411">
        <v>29</v>
      </c>
    </row>
    <row r="412" spans="1:37" x14ac:dyDescent="0.25">
      <c r="A412">
        <v>44893</v>
      </c>
      <c r="B412">
        <v>-2.2717028154647462E-2</v>
      </c>
      <c r="C412">
        <v>0</v>
      </c>
      <c r="D412">
        <v>-1.4481124957608669E-2</v>
      </c>
      <c r="E412">
        <v>-5.2107286063667411E-3</v>
      </c>
      <c r="F412">
        <v>0</v>
      </c>
      <c r="G412">
        <v>-0.27770735094077859</v>
      </c>
      <c r="H412">
        <v>0</v>
      </c>
      <c r="I412">
        <v>0</v>
      </c>
      <c r="J412">
        <v>-1.535490241091142E-2</v>
      </c>
      <c r="K412">
        <v>-6.4170803693860634E-2</v>
      </c>
      <c r="L412">
        <v>0</v>
      </c>
      <c r="M412">
        <v>0</v>
      </c>
      <c r="N412">
        <v>0</v>
      </c>
      <c r="O412">
        <v>-3.1665724758439318E-2</v>
      </c>
      <c r="P412">
        <v>0</v>
      </c>
      <c r="Q412">
        <v>-1.171909378782381E-3</v>
      </c>
      <c r="R412">
        <v>0</v>
      </c>
      <c r="S412">
        <v>-0.1180743280369012</v>
      </c>
      <c r="T412">
        <v>-1.8846755711373899E-3</v>
      </c>
      <c r="U412">
        <v>0</v>
      </c>
      <c r="V412">
        <v>-5.8371986101336598E-4</v>
      </c>
      <c r="W412">
        <v>-2.3553667274017989E-2</v>
      </c>
      <c r="X412">
        <v>-5.1440333073167182E-3</v>
      </c>
      <c r="Y412">
        <v>-4.5692010041006398E-2</v>
      </c>
      <c r="Z412">
        <v>-6.518565895816926E-2</v>
      </c>
      <c r="AA412">
        <v>-1.675817369043889E-3</v>
      </c>
      <c r="AB412">
        <v>-2.5872977694578639E-3</v>
      </c>
      <c r="AC412">
        <v>-7.9357049555893212E-3</v>
      </c>
      <c r="AD412">
        <v>-4.1609854161807243E-3</v>
      </c>
      <c r="AE412">
        <v>-2.4633803013758831E-4</v>
      </c>
      <c r="AF412">
        <v>-6.6702076935460111E-2</v>
      </c>
      <c r="AG412">
        <v>-1.321482754309737E-3</v>
      </c>
      <c r="AH412" t="s">
        <v>124</v>
      </c>
      <c r="AI412" s="1">
        <v>44866</v>
      </c>
      <c r="AJ412" t="s">
        <v>41</v>
      </c>
      <c r="AK412">
        <v>28</v>
      </c>
    </row>
    <row r="413" spans="1:37" x14ac:dyDescent="0.25">
      <c r="A413">
        <v>44890</v>
      </c>
      <c r="B413">
        <v>-1.4042780357078869E-2</v>
      </c>
      <c r="C413">
        <v>0</v>
      </c>
      <c r="D413">
        <v>0</v>
      </c>
      <c r="E413">
        <v>0</v>
      </c>
      <c r="F413">
        <v>-3.8402997075478312E-4</v>
      </c>
      <c r="G413">
        <v>-6.7269770048581493E-2</v>
      </c>
      <c r="H413">
        <v>-0.31432729605407372</v>
      </c>
      <c r="I413">
        <v>0</v>
      </c>
      <c r="J413">
        <v>-1.4634139868777249E-4</v>
      </c>
      <c r="K413">
        <v>0</v>
      </c>
      <c r="L413">
        <v>0</v>
      </c>
      <c r="M413">
        <v>-4.1913211304824291E-3</v>
      </c>
      <c r="N413">
        <v>-1.7317699659911709E-3</v>
      </c>
      <c r="O413">
        <v>-2.9615566485449309E-2</v>
      </c>
      <c r="P413">
        <v>0</v>
      </c>
      <c r="Q413">
        <v>-5.8299837741794519E-5</v>
      </c>
      <c r="R413">
        <v>0</v>
      </c>
      <c r="S413">
        <v>0</v>
      </c>
      <c r="T413">
        <v>-2.6739834962303511E-3</v>
      </c>
      <c r="U413">
        <v>-0.27503597518819711</v>
      </c>
      <c r="V413">
        <v>-1.9919098417005329E-2</v>
      </c>
      <c r="W413">
        <v>-0.15562480694907849</v>
      </c>
      <c r="X413">
        <v>-4.8371305842763472E-3</v>
      </c>
      <c r="Y413">
        <v>-8.455973139625159E-3</v>
      </c>
      <c r="Z413">
        <v>-1.5333132254619309E-2</v>
      </c>
      <c r="AA413">
        <v>-5.9298482693938993E-3</v>
      </c>
      <c r="AB413">
        <v>-2.4938355598971961E-2</v>
      </c>
      <c r="AC413">
        <v>-2.516570443552944E-3</v>
      </c>
      <c r="AD413">
        <v>-4.2783928124049877E-3</v>
      </c>
      <c r="AE413">
        <v>-6.760821553776321E-3</v>
      </c>
      <c r="AF413">
        <v>-1.1000792179513681E-2</v>
      </c>
      <c r="AG413">
        <v>-3.6024713069829267E-2</v>
      </c>
      <c r="AH413" t="s">
        <v>125</v>
      </c>
      <c r="AI413" s="1">
        <v>44866</v>
      </c>
      <c r="AJ413" t="s">
        <v>43</v>
      </c>
      <c r="AK413">
        <v>25</v>
      </c>
    </row>
    <row r="414" spans="1:37" x14ac:dyDescent="0.25">
      <c r="A414">
        <v>44889</v>
      </c>
      <c r="B414">
        <v>-0.15124404009048509</v>
      </c>
      <c r="C414">
        <v>-6.7248010479031253</v>
      </c>
      <c r="D414">
        <v>-4.9007169192303759E-2</v>
      </c>
      <c r="E414">
        <v>-9.8528126062963378E-2</v>
      </c>
      <c r="F414">
        <v>-4.7094876922058526E-3</v>
      </c>
      <c r="G414">
        <v>-9.0145943463515274E-2</v>
      </c>
      <c r="H414">
        <v>-2.079627337836798E-2</v>
      </c>
      <c r="I414">
        <v>-0.35162931064763359</v>
      </c>
      <c r="J414">
        <v>-4.8996492163638758E-2</v>
      </c>
      <c r="K414">
        <v>0</v>
      </c>
      <c r="L414">
        <v>-7.3430388281912409E-2</v>
      </c>
      <c r="M414">
        <v>-4.8305074808619397E-2</v>
      </c>
      <c r="N414">
        <v>-0.24028911136556599</v>
      </c>
      <c r="O414">
        <v>-0.10142400442501789</v>
      </c>
      <c r="P414">
        <v>-4.9019588790126287E-2</v>
      </c>
      <c r="Q414">
        <v>-7.5824471726095759E-3</v>
      </c>
      <c r="R414">
        <v>-2.0560230683803939E-2</v>
      </c>
      <c r="S414">
        <v>-0.17641518986435109</v>
      </c>
      <c r="T414">
        <v>-3.5148888011368708E-2</v>
      </c>
      <c r="U414">
        <v>-6.0889027872706733E-3</v>
      </c>
      <c r="V414">
        <v>-3.9363353919334113E-2</v>
      </c>
      <c r="W414">
        <v>-0.2175066233927864</v>
      </c>
      <c r="X414">
        <v>-9.2998330719907471E-2</v>
      </c>
      <c r="Y414">
        <v>-1.7044087784189699E-2</v>
      </c>
      <c r="Z414">
        <v>-0.21840573395536159</v>
      </c>
      <c r="AA414">
        <v>-0.1732805982497925</v>
      </c>
      <c r="AB414">
        <v>-2.970779892137369E-2</v>
      </c>
      <c r="AC414">
        <v>-4.9165539255036528E-2</v>
      </c>
      <c r="AD414">
        <v>-0.15072818424319159</v>
      </c>
      <c r="AE414">
        <v>-9.5279759877042972E-2</v>
      </c>
      <c r="AF414">
        <v>-0.1023159813783711</v>
      </c>
      <c r="AG414">
        <v>-0.2909512480746817</v>
      </c>
      <c r="AH414" t="s">
        <v>125</v>
      </c>
      <c r="AI414" s="1">
        <v>44866</v>
      </c>
      <c r="AJ414" t="s">
        <v>38</v>
      </c>
      <c r="AK414">
        <v>24</v>
      </c>
    </row>
    <row r="415" spans="1:37" x14ac:dyDescent="0.25">
      <c r="A415">
        <v>44888</v>
      </c>
      <c r="B415">
        <v>-1.2439509024266051</v>
      </c>
      <c r="C415">
        <v>-0.25128034197292087</v>
      </c>
      <c r="D415">
        <v>-0.19356561741491549</v>
      </c>
      <c r="E415">
        <v>-1.811825285659888</v>
      </c>
      <c r="F415">
        <v>-0.160413324983186</v>
      </c>
      <c r="G415">
        <v>-2.998067772203945</v>
      </c>
      <c r="H415">
        <v>-0.53775844096261971</v>
      </c>
      <c r="I415">
        <v>-1.1032330047009951</v>
      </c>
      <c r="J415">
        <v>-0.82642857568737138</v>
      </c>
      <c r="K415">
        <v>-0.27251197086301659</v>
      </c>
      <c r="L415">
        <v>-0.36062354383427331</v>
      </c>
      <c r="M415">
        <v>-0.23196328417086179</v>
      </c>
      <c r="N415">
        <v>-0.69055136160280639</v>
      </c>
      <c r="O415">
        <v>-0.83955033166079762</v>
      </c>
      <c r="P415">
        <v>-1.077009052938843</v>
      </c>
      <c r="Q415">
        <v>-0.28715809312109142</v>
      </c>
      <c r="R415">
        <v>-2.920237867623579</v>
      </c>
      <c r="S415">
        <v>-2.079806674340162</v>
      </c>
      <c r="T415">
        <v>-0.89708549451549924</v>
      </c>
      <c r="U415">
        <v>-0.71155013038934389</v>
      </c>
      <c r="V415">
        <v>-0.54369316595288442</v>
      </c>
      <c r="W415">
        <v>-1.5614820647498009</v>
      </c>
      <c r="X415">
        <v>-1.4012123022971681</v>
      </c>
      <c r="Y415">
        <v>-0.3043861999383275</v>
      </c>
      <c r="Z415">
        <v>-1.9244083258149429</v>
      </c>
      <c r="AA415">
        <v>-0.80260160577325923</v>
      </c>
      <c r="AB415">
        <v>-0.57031904193782623</v>
      </c>
      <c r="AC415">
        <v>-0.31794837240165041</v>
      </c>
      <c r="AD415">
        <v>-0.32244217072216941</v>
      </c>
      <c r="AE415">
        <v>-0.83848249825553745</v>
      </c>
      <c r="AF415">
        <v>-1.494732406705644</v>
      </c>
      <c r="AG415">
        <v>-1.2800240892001951</v>
      </c>
      <c r="AH415" t="s">
        <v>125</v>
      </c>
      <c r="AI415" s="1">
        <v>44866</v>
      </c>
      <c r="AJ415" t="s">
        <v>39</v>
      </c>
      <c r="AK415">
        <v>23</v>
      </c>
    </row>
    <row r="416" spans="1:37" x14ac:dyDescent="0.25">
      <c r="A416">
        <v>44887</v>
      </c>
      <c r="B416">
        <v>-0.51598968841641979</v>
      </c>
      <c r="C416">
        <v>-0.94646412828254434</v>
      </c>
      <c r="D416">
        <v>-0.43398115258704079</v>
      </c>
      <c r="E416">
        <v>-0.43692013289346149</v>
      </c>
      <c r="F416">
        <v>-0.48890815301804169</v>
      </c>
      <c r="G416">
        <v>-0.12283338206745111</v>
      </c>
      <c r="H416">
        <v>-0.1940615757044567</v>
      </c>
      <c r="I416">
        <v>-1.073271162345605</v>
      </c>
      <c r="J416">
        <v>-3.2872008846536557E-2</v>
      </c>
      <c r="K416">
        <v>-4.9080132635427223E-2</v>
      </c>
      <c r="L416">
        <v>-0.23958758438180761</v>
      </c>
      <c r="M416">
        <v>-9.3408391926995293E-2</v>
      </c>
      <c r="N416">
        <v>-0.12353454490125231</v>
      </c>
      <c r="O416">
        <v>-0.24491029146119819</v>
      </c>
      <c r="P416">
        <v>-0.83707276867166791</v>
      </c>
      <c r="Q416">
        <v>-0.19750758655486261</v>
      </c>
      <c r="R416">
        <v>-5.400704219081591E-2</v>
      </c>
      <c r="S416">
        <v>-2.1275947520341072</v>
      </c>
      <c r="T416">
        <v>-0.18681230915788061</v>
      </c>
      <c r="U416">
        <v>-1.254634215383428</v>
      </c>
      <c r="V416">
        <v>-0.15058583429580141</v>
      </c>
      <c r="W416">
        <v>-0.66688527117336838</v>
      </c>
      <c r="X416">
        <v>-0.4687891502522879</v>
      </c>
      <c r="Y416">
        <v>0</v>
      </c>
      <c r="Z416">
        <v>-0.60233358826543004</v>
      </c>
      <c r="AA416">
        <v>-0.50214409322307763</v>
      </c>
      <c r="AB416">
        <v>-0.23033722612291571</v>
      </c>
      <c r="AC416">
        <v>-0.1532014702257517</v>
      </c>
      <c r="AD416">
        <v>-0.48043018858168363</v>
      </c>
      <c r="AE416">
        <v>-0.34990250843452092</v>
      </c>
      <c r="AF416">
        <v>-0.36167579857719212</v>
      </c>
      <c r="AG416">
        <v>-0.46098487272282768</v>
      </c>
      <c r="AH416" t="s">
        <v>125</v>
      </c>
      <c r="AI416" s="1">
        <v>44866</v>
      </c>
      <c r="AJ416" t="s">
        <v>40</v>
      </c>
      <c r="AK416">
        <v>22</v>
      </c>
    </row>
    <row r="417" spans="1:37" x14ac:dyDescent="0.25">
      <c r="A417">
        <v>44886</v>
      </c>
      <c r="B417">
        <v>-0.10852384698020399</v>
      </c>
      <c r="C417">
        <v>-1.3737781055835661</v>
      </c>
      <c r="D417">
        <v>-0.31772034259280169</v>
      </c>
      <c r="E417">
        <v>-0.118509930546917</v>
      </c>
      <c r="F417">
        <v>-2.6827092886397799E-2</v>
      </c>
      <c r="G417">
        <v>-5.1091608108892413E-2</v>
      </c>
      <c r="H417">
        <v>-5.4198569359706232E-2</v>
      </c>
      <c r="I417">
        <v>-0.2831896191547249</v>
      </c>
      <c r="J417">
        <v>-3.2216031847236161E-3</v>
      </c>
      <c r="K417">
        <v>-3.5436439420481997E-2</v>
      </c>
      <c r="L417">
        <v>-5.6258694461815513E-3</v>
      </c>
      <c r="M417">
        <v>-5.5602178299641647E-2</v>
      </c>
      <c r="N417">
        <v>-0.29440492875263968</v>
      </c>
      <c r="O417">
        <v>-2.073706924832661E-2</v>
      </c>
      <c r="P417">
        <v>-9.1622381076052681E-2</v>
      </c>
      <c r="Q417">
        <v>-0.39362007070269378</v>
      </c>
      <c r="R417">
        <v>0</v>
      </c>
      <c r="S417">
        <v>-5.8848307820030803E-2</v>
      </c>
      <c r="T417">
        <v>-2.0403947621075509E-2</v>
      </c>
      <c r="U417">
        <v>-0.1216891295857951</v>
      </c>
      <c r="V417">
        <v>-4.3270702365395812E-2</v>
      </c>
      <c r="W417">
        <v>-0.1096646020891676</v>
      </c>
      <c r="X417">
        <v>-4.3365299981734592E-2</v>
      </c>
      <c r="Y417">
        <v>-5.3090055347337114E-4</v>
      </c>
      <c r="Z417">
        <v>-9.8304626026219685E-2</v>
      </c>
      <c r="AA417">
        <v>-0.17143804186550241</v>
      </c>
      <c r="AB417">
        <v>-0.1014029614415677</v>
      </c>
      <c r="AC417">
        <v>-4.5414273928331597E-2</v>
      </c>
      <c r="AD417">
        <v>-0.26921988068920588</v>
      </c>
      <c r="AE417">
        <v>-0.2898737720980854</v>
      </c>
      <c r="AF417">
        <v>-3.481718834002439E-2</v>
      </c>
      <c r="AG417">
        <v>-8.8416357851697547E-2</v>
      </c>
      <c r="AH417" t="s">
        <v>125</v>
      </c>
      <c r="AI417" s="1">
        <v>44866</v>
      </c>
      <c r="AJ417" t="s">
        <v>41</v>
      </c>
      <c r="AK417">
        <v>21</v>
      </c>
    </row>
    <row r="418" spans="1:37" x14ac:dyDescent="0.25">
      <c r="A418">
        <v>44883</v>
      </c>
      <c r="B418">
        <v>-3.428932549326591E-2</v>
      </c>
      <c r="C418">
        <v>0</v>
      </c>
      <c r="D418">
        <v>-6.5382505502220495E-2</v>
      </c>
      <c r="E418">
        <v>-1.3422796350751351E-2</v>
      </c>
      <c r="F418">
        <v>-9.1807827861505702E-3</v>
      </c>
      <c r="G418">
        <v>-2.838960648722896E-2</v>
      </c>
      <c r="H418">
        <v>-1.223588684491303E-2</v>
      </c>
      <c r="I418">
        <v>0</v>
      </c>
      <c r="J418">
        <v>-0.46230036298777571</v>
      </c>
      <c r="K418">
        <v>0</v>
      </c>
      <c r="L418">
        <v>-1.870921727023206E-3</v>
      </c>
      <c r="M418">
        <v>-3.4706052779960479E-2</v>
      </c>
      <c r="N418">
        <v>-9.8952648579669331E-2</v>
      </c>
      <c r="O418">
        <v>-0.13553809815943771</v>
      </c>
      <c r="P418">
        <v>-9.2951460496332525E-5</v>
      </c>
      <c r="Q418">
        <v>-1.8968393106178E-2</v>
      </c>
      <c r="R418">
        <v>0</v>
      </c>
      <c r="S418">
        <v>0</v>
      </c>
      <c r="T418">
        <v>-8.5664746774207545E-2</v>
      </c>
      <c r="U418">
        <v>-0.1206352333232675</v>
      </c>
      <c r="V418">
        <v>-4.1242271263744391E-2</v>
      </c>
      <c r="W418">
        <v>-3.9368538891456792E-2</v>
      </c>
      <c r="X418">
        <v>-2.3163039540372469E-2</v>
      </c>
      <c r="Y418">
        <v>-4.9607586933027217E-4</v>
      </c>
      <c r="Z418">
        <v>-1.8191210177196361E-2</v>
      </c>
      <c r="AA418">
        <v>-6.3764657391038732E-2</v>
      </c>
      <c r="AB418">
        <v>-4.5884867826940449E-2</v>
      </c>
      <c r="AC418">
        <v>-2.0707684400885031E-2</v>
      </c>
      <c r="AD418">
        <v>-2.4898867964836369E-2</v>
      </c>
      <c r="AE418">
        <v>-5.6579639425440087E-2</v>
      </c>
      <c r="AF418">
        <v>-2.2823318127988591E-2</v>
      </c>
      <c r="AG418">
        <v>-3.8611115449725709E-2</v>
      </c>
      <c r="AH418" t="s">
        <v>126</v>
      </c>
      <c r="AI418" s="1">
        <v>44866</v>
      </c>
      <c r="AJ418" t="s">
        <v>43</v>
      </c>
      <c r="AK418">
        <v>18</v>
      </c>
    </row>
    <row r="419" spans="1:37" x14ac:dyDescent="0.25">
      <c r="A419">
        <v>44882</v>
      </c>
      <c r="B419">
        <v>-0.15679652555110621</v>
      </c>
      <c r="C419">
        <v>-0.15483016202770619</v>
      </c>
      <c r="D419">
        <v>-3.3313947505547951E-3</v>
      </c>
      <c r="E419">
        <v>-6.6310555400763943E-2</v>
      </c>
      <c r="F419">
        <v>0</v>
      </c>
      <c r="G419">
        <v>-1.9053914683482168E-2</v>
      </c>
      <c r="H419">
        <v>-5.3385125098959138E-2</v>
      </c>
      <c r="I419">
        <v>-0.1162535360858704</v>
      </c>
      <c r="J419">
        <v>-0.19095946431370531</v>
      </c>
      <c r="K419">
        <v>0</v>
      </c>
      <c r="L419">
        <v>-3.2335177199892602E-2</v>
      </c>
      <c r="M419">
        <v>-2.3021016847573181E-3</v>
      </c>
      <c r="N419">
        <v>-3.1357378059563713E-2</v>
      </c>
      <c r="O419">
        <v>-1.184163146989729E-2</v>
      </c>
      <c r="P419">
        <v>-8.1487000674841849E-3</v>
      </c>
      <c r="Q419">
        <v>-0.16188155606675839</v>
      </c>
      <c r="R419">
        <v>-8.6208362852149181E-2</v>
      </c>
      <c r="S419">
        <v>-0.1603931289832832</v>
      </c>
      <c r="T419">
        <v>-5.9722393890714327E-2</v>
      </c>
      <c r="U419">
        <v>-0.47469241541252571</v>
      </c>
      <c r="V419">
        <v>-1.7502098936648291E-2</v>
      </c>
      <c r="W419">
        <v>-0.77184225458553934</v>
      </c>
      <c r="X419">
        <v>-0.212326102131731</v>
      </c>
      <c r="Y419">
        <v>-1.357840103125193E-2</v>
      </c>
      <c r="Z419">
        <v>-0.13279964734577979</v>
      </c>
      <c r="AA419">
        <v>-5.8650354716303768E-2</v>
      </c>
      <c r="AB419">
        <v>-8.6207152296876713E-2</v>
      </c>
      <c r="AC419">
        <v>-1.023765226805857E-2</v>
      </c>
      <c r="AD419">
        <v>-5.3918739787356167E-2</v>
      </c>
      <c r="AE419">
        <v>-0.14036529323780261</v>
      </c>
      <c r="AF419">
        <v>-5.6751960189499649E-2</v>
      </c>
      <c r="AG419">
        <v>-0.11856798539225449</v>
      </c>
      <c r="AH419" t="s">
        <v>126</v>
      </c>
      <c r="AI419" s="1">
        <v>44866</v>
      </c>
      <c r="AJ419" t="s">
        <v>38</v>
      </c>
      <c r="AK419">
        <v>17</v>
      </c>
    </row>
    <row r="420" spans="1:37" x14ac:dyDescent="0.25">
      <c r="A420">
        <v>44881</v>
      </c>
      <c r="B420">
        <v>-3.6285084957780413E-2</v>
      </c>
      <c r="C420">
        <v>0</v>
      </c>
      <c r="D420">
        <v>0</v>
      </c>
      <c r="E420">
        <v>-0.22359030020768461</v>
      </c>
      <c r="F420">
        <v>-1.14230237660217E-3</v>
      </c>
      <c r="G420">
        <v>-4.4476270372813899E-4</v>
      </c>
      <c r="H420">
        <v>0</v>
      </c>
      <c r="I420">
        <v>-5.9028146566057947E-2</v>
      </c>
      <c r="J420">
        <v>0</v>
      </c>
      <c r="K420">
        <v>0</v>
      </c>
      <c r="L420">
        <v>-2.0741140351606662E-3</v>
      </c>
      <c r="M420">
        <v>0</v>
      </c>
      <c r="N420">
        <v>0</v>
      </c>
      <c r="O420">
        <v>0</v>
      </c>
      <c r="P420">
        <v>-0.32107492833165718</v>
      </c>
      <c r="Q420">
        <v>0</v>
      </c>
      <c r="R420">
        <v>0</v>
      </c>
      <c r="S420">
        <v>-7.86778670015158E-2</v>
      </c>
      <c r="T420">
        <v>-9.5085511187906285E-2</v>
      </c>
      <c r="U420">
        <v>0</v>
      </c>
      <c r="V420">
        <v>0</v>
      </c>
      <c r="W420">
        <v>-0.16071923050987491</v>
      </c>
      <c r="X420">
        <v>-2.032329110133119E-2</v>
      </c>
      <c r="Y420">
        <v>-1.393003189396681E-4</v>
      </c>
      <c r="Z420">
        <v>-8.1484871941292905E-2</v>
      </c>
      <c r="AA420">
        <v>-2.1482269222306949E-2</v>
      </c>
      <c r="AB420">
        <v>-7.4768692539472943E-3</v>
      </c>
      <c r="AC420">
        <v>-1.6787388886698649E-4</v>
      </c>
      <c r="AD420">
        <v>-2.5355233800615658E-2</v>
      </c>
      <c r="AE420">
        <v>-6.9939539847958887E-3</v>
      </c>
      <c r="AF420">
        <v>-2.7893627069454779E-2</v>
      </c>
      <c r="AG420">
        <v>-9.1848338617683573E-2</v>
      </c>
      <c r="AH420" t="s">
        <v>126</v>
      </c>
      <c r="AI420" s="1">
        <v>44866</v>
      </c>
      <c r="AJ420" t="s">
        <v>39</v>
      </c>
      <c r="AK420">
        <v>16</v>
      </c>
    </row>
    <row r="421" spans="1:37" x14ac:dyDescent="0.25">
      <c r="A421">
        <v>44880</v>
      </c>
      <c r="B421">
        <v>-4.4148885540602754</v>
      </c>
      <c r="C421">
        <v>-2.3394891956710659</v>
      </c>
      <c r="D421">
        <v>-12.371423596211921</v>
      </c>
      <c r="E421">
        <v>-3.412263657655731</v>
      </c>
      <c r="F421">
        <v>-3.674900806325089</v>
      </c>
      <c r="G421">
        <v>-4.3447017358120439</v>
      </c>
      <c r="H421">
        <v>-3.1646810614163128</v>
      </c>
      <c r="I421">
        <v>-4.5731505048600916</v>
      </c>
      <c r="J421">
        <v>-8.831814574412201</v>
      </c>
      <c r="K421">
        <v>-2.780884646301883</v>
      </c>
      <c r="L421">
        <v>-3.3756288233348331</v>
      </c>
      <c r="M421">
        <v>-8.064414098581814</v>
      </c>
      <c r="N421">
        <v>-5.3658174482304286</v>
      </c>
      <c r="O421">
        <v>-4.585888817483732</v>
      </c>
      <c r="P421">
        <v>-8.4019466356269721</v>
      </c>
      <c r="Q421">
        <v>-2.823146973579747</v>
      </c>
      <c r="R421">
        <v>-2.3560745229113511</v>
      </c>
      <c r="S421">
        <v>-3.452907292158065</v>
      </c>
      <c r="T421">
        <v>-3.6467400352066131</v>
      </c>
      <c r="U421">
        <v>-1.750777424491109</v>
      </c>
      <c r="V421">
        <v>-7.2112544801687122</v>
      </c>
      <c r="W421">
        <v>-2.38253177345443</v>
      </c>
      <c r="X421">
        <v>-4.5416069968845019</v>
      </c>
      <c r="Y421">
        <v>-1.499930074829412</v>
      </c>
      <c r="Z421">
        <v>-3.85461967559608</v>
      </c>
      <c r="AA421">
        <v>-5.8500662833488661</v>
      </c>
      <c r="AB421">
        <v>-3.9155104682734438</v>
      </c>
      <c r="AC421">
        <v>-5.348012654117551</v>
      </c>
      <c r="AD421">
        <v>-4.0362279077822816</v>
      </c>
      <c r="AE421">
        <v>-4.0392941164415621</v>
      </c>
      <c r="AF421">
        <v>-4.3225607713235563</v>
      </c>
      <c r="AG421">
        <v>-5.1911075427546471</v>
      </c>
      <c r="AH421" t="s">
        <v>126</v>
      </c>
      <c r="AI421" s="1">
        <v>44866</v>
      </c>
      <c r="AJ421" t="s">
        <v>40</v>
      </c>
      <c r="AK421">
        <v>15</v>
      </c>
    </row>
    <row r="422" spans="1:37" x14ac:dyDescent="0.25">
      <c r="A422">
        <v>44879</v>
      </c>
      <c r="B422">
        <v>-2.557271205134052</v>
      </c>
      <c r="C422">
        <v>-0.83099226221965283</v>
      </c>
      <c r="D422">
        <v>-0.45746030287486528</v>
      </c>
      <c r="E422">
        <v>-3.277108279119596</v>
      </c>
      <c r="F422">
        <v>-1.3216899464125531</v>
      </c>
      <c r="G422">
        <v>-2.6448276360030301</v>
      </c>
      <c r="H422">
        <v>-1.7922511142707229</v>
      </c>
      <c r="I422">
        <v>-1.859812507940596</v>
      </c>
      <c r="J422">
        <v>-5.4803613419049704</v>
      </c>
      <c r="K422">
        <v>-3.927481598354063</v>
      </c>
      <c r="L422">
        <v>-4.8423796194069881</v>
      </c>
      <c r="M422">
        <v>-1.7494188009692739</v>
      </c>
      <c r="N422">
        <v>-3.122027629342099</v>
      </c>
      <c r="O422">
        <v>-2.5869559202736969</v>
      </c>
      <c r="P422">
        <v>-5.141378203488439</v>
      </c>
      <c r="Q422">
        <v>-0.41414174757270772</v>
      </c>
      <c r="R422">
        <v>-0.39546337188852793</v>
      </c>
      <c r="S422">
        <v>-1.2639477230029921</v>
      </c>
      <c r="T422">
        <v>-1.6138780532867341</v>
      </c>
      <c r="U422">
        <v>-2.513903402412712</v>
      </c>
      <c r="V422">
        <v>-4.2158335008516232</v>
      </c>
      <c r="W422">
        <v>-2.7941029348257578</v>
      </c>
      <c r="X422">
        <v>-2.0998373287038672</v>
      </c>
      <c r="Y422">
        <v>-1.3642283190773561</v>
      </c>
      <c r="Z422">
        <v>-2.7393409083213749</v>
      </c>
      <c r="AA422">
        <v>-3.572319664628544</v>
      </c>
      <c r="AB422">
        <v>-1.7226318238649949</v>
      </c>
      <c r="AC422">
        <v>-2.093057428765011</v>
      </c>
      <c r="AD422">
        <v>-0.68490052101858667</v>
      </c>
      <c r="AE422">
        <v>-1.840657673617784</v>
      </c>
      <c r="AF422">
        <v>-2.950511354310362</v>
      </c>
      <c r="AG422">
        <v>-3.2733315146791759</v>
      </c>
      <c r="AH422" t="s">
        <v>126</v>
      </c>
      <c r="AI422" s="1">
        <v>44866</v>
      </c>
      <c r="AJ422" t="s">
        <v>41</v>
      </c>
      <c r="AK422">
        <v>14</v>
      </c>
    </row>
    <row r="423" spans="1:37" x14ac:dyDescent="0.25">
      <c r="A423">
        <v>44876</v>
      </c>
      <c r="B423">
        <v>-1.856796621520221</v>
      </c>
      <c r="C423">
        <v>-3.6735875007873422</v>
      </c>
      <c r="D423">
        <v>-1.0887278890949581</v>
      </c>
      <c r="E423">
        <v>-2.5484774035780231</v>
      </c>
      <c r="F423">
        <v>-4.1596495131279543</v>
      </c>
      <c r="G423">
        <v>-1.9633606534331951</v>
      </c>
      <c r="H423">
        <v>-0.57919721068995766</v>
      </c>
      <c r="I423">
        <v>-1.206260453022387</v>
      </c>
      <c r="J423">
        <v>-2.8103747034590909</v>
      </c>
      <c r="K423">
        <v>-1.519568650073932</v>
      </c>
      <c r="L423">
        <v>-0.93357448603042015</v>
      </c>
      <c r="M423">
        <v>-0.25829055886973401</v>
      </c>
      <c r="N423">
        <v>-1.3572370200785311</v>
      </c>
      <c r="O423">
        <v>-1.3904891365601739</v>
      </c>
      <c r="P423">
        <v>-1.710439211242891</v>
      </c>
      <c r="Q423">
        <v>-0.7658160552815475</v>
      </c>
      <c r="R423">
        <v>-2.0942669327266028</v>
      </c>
      <c r="S423">
        <v>-1.916968889193402</v>
      </c>
      <c r="T423">
        <v>-1.380467137613155</v>
      </c>
      <c r="U423">
        <v>-2.598361710272111</v>
      </c>
      <c r="V423">
        <v>-1.99265590288913</v>
      </c>
      <c r="W423">
        <v>-0.39613883149222118</v>
      </c>
      <c r="X423">
        <v>-2.6502549426979649</v>
      </c>
      <c r="Y423">
        <v>-0.156604377404571</v>
      </c>
      <c r="Z423">
        <v>-2.2980343123055151</v>
      </c>
      <c r="AA423">
        <v>-1.670976983226373</v>
      </c>
      <c r="AB423">
        <v>-1.633881601520818</v>
      </c>
      <c r="AC423">
        <v>-0.45458498438974931</v>
      </c>
      <c r="AD423">
        <v>-0.26509627970762251</v>
      </c>
      <c r="AE423">
        <v>-2.1874592441829122</v>
      </c>
      <c r="AF423">
        <v>-2.1491102310406212</v>
      </c>
      <c r="AG423">
        <v>-1.238695680409319</v>
      </c>
      <c r="AH423" t="s">
        <v>127</v>
      </c>
      <c r="AI423" s="1">
        <v>44866</v>
      </c>
      <c r="AJ423" t="s">
        <v>43</v>
      </c>
      <c r="AK423">
        <v>11</v>
      </c>
    </row>
    <row r="424" spans="1:37" x14ac:dyDescent="0.25">
      <c r="A424">
        <v>44875</v>
      </c>
      <c r="B424">
        <v>-5.3923376490144781</v>
      </c>
      <c r="C424">
        <v>-6.1419874794473666</v>
      </c>
      <c r="D424">
        <v>-5.0435241045706416</v>
      </c>
      <c r="E424">
        <v>-4.5303775416643566</v>
      </c>
      <c r="F424">
        <v>-5.6010578835645068</v>
      </c>
      <c r="G424">
        <v>-4.3106353342989534</v>
      </c>
      <c r="H424">
        <v>-3.7695192537563482</v>
      </c>
      <c r="I424">
        <v>-2.88043568526053</v>
      </c>
      <c r="J424">
        <v>-11.28238266014605</v>
      </c>
      <c r="K424">
        <v>-6.6168170353786451</v>
      </c>
      <c r="L424">
        <v>-2.1469806391257711</v>
      </c>
      <c r="M424">
        <v>-7.0287848612010784</v>
      </c>
      <c r="N424">
        <v>-10.40953087125455</v>
      </c>
      <c r="O424">
        <v>-2.1540269827772982</v>
      </c>
      <c r="P424">
        <v>-7.6314415496176</v>
      </c>
      <c r="Q424">
        <v>-3.7266976371985132</v>
      </c>
      <c r="R424">
        <v>-5.0582377926139372</v>
      </c>
      <c r="S424">
        <v>-9.6099709229900032</v>
      </c>
      <c r="T424">
        <v>-4.5115644557110386</v>
      </c>
      <c r="U424">
        <v>-5.0294273468084816</v>
      </c>
      <c r="V424">
        <v>-2.9109331639419</v>
      </c>
      <c r="W424">
        <v>-7.2191384336859592</v>
      </c>
      <c r="X424">
        <v>-5.288189147117266</v>
      </c>
      <c r="Y424">
        <v>-1.7521050999556951</v>
      </c>
      <c r="Z424">
        <v>-5.5215159914026897</v>
      </c>
      <c r="AA424">
        <v>-7.9155993369368689</v>
      </c>
      <c r="AB424">
        <v>-3.8054295040898651</v>
      </c>
      <c r="AC424">
        <v>-4.0056423401356263</v>
      </c>
      <c r="AD424">
        <v>-2.751640940774621</v>
      </c>
      <c r="AE424">
        <v>-4.8452365433182614</v>
      </c>
      <c r="AF424">
        <v>-6.2119225614256068</v>
      </c>
      <c r="AG424">
        <v>-5.078370096170767</v>
      </c>
      <c r="AH424" t="s">
        <v>127</v>
      </c>
      <c r="AI424" s="1">
        <v>44866</v>
      </c>
      <c r="AJ424" t="s">
        <v>38</v>
      </c>
      <c r="AK424">
        <v>10</v>
      </c>
    </row>
    <row r="425" spans="1:37" x14ac:dyDescent="0.25">
      <c r="A425">
        <v>44874</v>
      </c>
      <c r="B425">
        <v>-0.34179373949472169</v>
      </c>
      <c r="C425">
        <v>-0.34410652863683872</v>
      </c>
      <c r="D425">
        <v>-0.1104308018546228</v>
      </c>
      <c r="E425">
        <v>-0.2500043219083436</v>
      </c>
      <c r="F425">
        <v>-0.29844849153361719</v>
      </c>
      <c r="G425">
        <v>-0.10256802754837829</v>
      </c>
      <c r="H425">
        <v>-0.19945614435594591</v>
      </c>
      <c r="I425">
        <v>-0.47720489000967697</v>
      </c>
      <c r="J425">
        <v>-2.5920399631753209E-2</v>
      </c>
      <c r="K425">
        <v>-0.37885781185956241</v>
      </c>
      <c r="L425">
        <v>-0.16590921297126349</v>
      </c>
      <c r="M425">
        <v>-7.7955779248047377E-2</v>
      </c>
      <c r="N425">
        <v>-0.11986335924692459</v>
      </c>
      <c r="O425">
        <v>-0.43297431726586127</v>
      </c>
      <c r="P425">
        <v>-0.19543043395975609</v>
      </c>
      <c r="Q425">
        <v>-0.18340282539962419</v>
      </c>
      <c r="R425">
        <v>-6.1704097923706319E-2</v>
      </c>
      <c r="S425">
        <v>-0.3074543504473537</v>
      </c>
      <c r="T425">
        <v>-0.21928980576853249</v>
      </c>
      <c r="U425">
        <v>-1.3302274793653519</v>
      </c>
      <c r="V425">
        <v>-6.6536125802856436E-2</v>
      </c>
      <c r="W425">
        <v>0</v>
      </c>
      <c r="X425">
        <v>-0.12513865730168869</v>
      </c>
      <c r="Y425">
        <v>-5.4577381397888751E-3</v>
      </c>
      <c r="Z425">
        <v>-0.24110157599030529</v>
      </c>
      <c r="AA425">
        <v>-0.27946661434394482</v>
      </c>
      <c r="AB425">
        <v>-0.27852862743775869</v>
      </c>
      <c r="AC425">
        <v>-0.1016312456074215</v>
      </c>
      <c r="AD425">
        <v>-5.90580552861876E-2</v>
      </c>
      <c r="AE425">
        <v>-0.44236201305983952</v>
      </c>
      <c r="AF425">
        <v>-0.37319185994030429</v>
      </c>
      <c r="AG425">
        <v>-7.6277218998147531E-2</v>
      </c>
      <c r="AH425" t="s">
        <v>127</v>
      </c>
      <c r="AI425" s="1">
        <v>44866</v>
      </c>
      <c r="AJ425" t="s">
        <v>39</v>
      </c>
      <c r="AK425">
        <v>9</v>
      </c>
    </row>
    <row r="426" spans="1:37" x14ac:dyDescent="0.25">
      <c r="A426">
        <v>44873</v>
      </c>
      <c r="B426">
        <v>-0.30649005644293581</v>
      </c>
      <c r="C426">
        <v>-1.608450639279726</v>
      </c>
      <c r="D426">
        <v>-6.5183313746063287E-2</v>
      </c>
      <c r="E426">
        <v>-0.85397209884112546</v>
      </c>
      <c r="F426">
        <v>0</v>
      </c>
      <c r="G426">
        <v>-0.14595965225021029</v>
      </c>
      <c r="H426">
        <v>-0.11725922886400381</v>
      </c>
      <c r="I426">
        <v>-0.38146912047041331</v>
      </c>
      <c r="J426">
        <v>0</v>
      </c>
      <c r="K426">
        <v>-3.8724816012446747E-2</v>
      </c>
      <c r="L426">
        <v>-0.35837220274870241</v>
      </c>
      <c r="M426">
        <v>-9.3610028256443847E-3</v>
      </c>
      <c r="N426">
        <v>-2.6807741597482761E-2</v>
      </c>
      <c r="O426">
        <v>-7.3539860347461338E-3</v>
      </c>
      <c r="P426">
        <v>-6.178390131220117E-2</v>
      </c>
      <c r="Q426">
        <v>-9.6197641285364292E-3</v>
      </c>
      <c r="R426">
        <v>-2.7564458470268779E-2</v>
      </c>
      <c r="S426">
        <v>-1.993839518833012</v>
      </c>
      <c r="T426">
        <v>-0.26630338478148963</v>
      </c>
      <c r="U426">
        <v>-0.27535951036294609</v>
      </c>
      <c r="V426">
        <v>-0.46790357714604469</v>
      </c>
      <c r="W426">
        <v>0</v>
      </c>
      <c r="X426">
        <v>-0.80221166160514701</v>
      </c>
      <c r="Y426">
        <v>-4.6384216876021109E-3</v>
      </c>
      <c r="Z426">
        <v>-0.68227964143095032</v>
      </c>
      <c r="AA426">
        <v>-9.3629202520545296E-2</v>
      </c>
      <c r="AB426">
        <v>-0.104325892289547</v>
      </c>
      <c r="AC426">
        <v>-8.1713815155063263E-2</v>
      </c>
      <c r="AD426">
        <v>-1.539797359690705E-2</v>
      </c>
      <c r="AE426">
        <v>-0.1749552125084736</v>
      </c>
      <c r="AF426">
        <v>-0.48305516792794961</v>
      </c>
      <c r="AG426">
        <v>-0.25944475714050658</v>
      </c>
      <c r="AH426" t="s">
        <v>127</v>
      </c>
      <c r="AI426" s="1">
        <v>44866</v>
      </c>
      <c r="AJ426" t="s">
        <v>40</v>
      </c>
      <c r="AK426">
        <v>8</v>
      </c>
    </row>
    <row r="427" spans="1:37" x14ac:dyDescent="0.25">
      <c r="A427">
        <v>44872</v>
      </c>
      <c r="B427">
        <v>-4.0790229806832903</v>
      </c>
      <c r="C427">
        <v>-3.1000944218373578</v>
      </c>
      <c r="D427">
        <v>-2.3813703633884549</v>
      </c>
      <c r="E427">
        <v>-4.927934019573172</v>
      </c>
      <c r="F427">
        <v>-5.5359643124954321</v>
      </c>
      <c r="G427">
        <v>-6.4867261466906037</v>
      </c>
      <c r="H427">
        <v>-2.883405484704241</v>
      </c>
      <c r="I427">
        <v>-1.578027137353982</v>
      </c>
      <c r="J427">
        <v>-4.550363056968842</v>
      </c>
      <c r="K427">
        <v>-5.6472953084284043</v>
      </c>
      <c r="L427">
        <v>-2.5399533174515421</v>
      </c>
      <c r="M427">
        <v>-2.8981145053416419</v>
      </c>
      <c r="N427">
        <v>-4.6505325258139623</v>
      </c>
      <c r="O427">
        <v>-2.5918001365726111</v>
      </c>
      <c r="P427">
        <v>-3.5856770432194951</v>
      </c>
      <c r="Q427">
        <v>-1.7234291334683449</v>
      </c>
      <c r="R427">
        <v>-3.112637533381005</v>
      </c>
      <c r="S427">
        <v>-4.914633765079973</v>
      </c>
      <c r="T427">
        <v>-3.8975687595250368</v>
      </c>
      <c r="U427">
        <v>-3.0907036772831971</v>
      </c>
      <c r="V427">
        <v>-3.208355629604362</v>
      </c>
      <c r="W427">
        <v>-2.7775773598469402</v>
      </c>
      <c r="X427">
        <v>-5.7012667675938351</v>
      </c>
      <c r="Y427">
        <v>-1.376535790937</v>
      </c>
      <c r="Z427">
        <v>-5.1795651362991713</v>
      </c>
      <c r="AA427">
        <v>-3.9748282537797919</v>
      </c>
      <c r="AB427">
        <v>-3.0849051639107472</v>
      </c>
      <c r="AC427">
        <v>-2.293179057283985</v>
      </c>
      <c r="AD427">
        <v>-1.3827150100878269</v>
      </c>
      <c r="AE427">
        <v>-3.784882556195452</v>
      </c>
      <c r="AF427">
        <v>-4.7986924797282269</v>
      </c>
      <c r="AG427">
        <v>-3.8850036221771931</v>
      </c>
      <c r="AH427" t="s">
        <v>127</v>
      </c>
      <c r="AI427" s="1">
        <v>44866</v>
      </c>
      <c r="AJ427" t="s">
        <v>41</v>
      </c>
      <c r="AK427">
        <v>7</v>
      </c>
    </row>
    <row r="428" spans="1:37" x14ac:dyDescent="0.25">
      <c r="A428">
        <v>44869</v>
      </c>
      <c r="B428">
        <v>-2.4580266684294729</v>
      </c>
      <c r="C428">
        <v>-6.386313301867296</v>
      </c>
      <c r="D428">
        <v>-4.0766697762958488</v>
      </c>
      <c r="E428">
        <v>-3.8994058863522429</v>
      </c>
      <c r="F428">
        <v>-4.3053270794686007</v>
      </c>
      <c r="G428">
        <v>-3.4076446635362712</v>
      </c>
      <c r="H428">
        <v>-0.76205894151285625</v>
      </c>
      <c r="I428">
        <v>-1.1585578565094139</v>
      </c>
      <c r="J428">
        <v>-0.91500567662554588</v>
      </c>
      <c r="K428">
        <v>-3.6254069962965718</v>
      </c>
      <c r="L428">
        <v>-0.86201013924430592</v>
      </c>
      <c r="M428">
        <v>-1.5351229730364171</v>
      </c>
      <c r="N428">
        <v>-1.994657975785312</v>
      </c>
      <c r="O428">
        <v>-4.4596847293145636</v>
      </c>
      <c r="P428">
        <v>-0.27102296116924279</v>
      </c>
      <c r="Q428">
        <v>-0.57953793714193613</v>
      </c>
      <c r="R428">
        <v>-7.5256253580897132</v>
      </c>
      <c r="S428">
        <v>-2.451633199616392</v>
      </c>
      <c r="T428">
        <v>-0.57034597976199652</v>
      </c>
      <c r="U428">
        <v>-1.676853645845594</v>
      </c>
      <c r="V428">
        <v>-0.69095580267931211</v>
      </c>
      <c r="W428">
        <v>-0.53798557575516825</v>
      </c>
      <c r="X428">
        <v>-3.1515754185446441</v>
      </c>
      <c r="Y428">
        <v>-0.16550492468103881</v>
      </c>
      <c r="Z428">
        <v>-3.7432668464498531</v>
      </c>
      <c r="AA428">
        <v>-1.679300999794237</v>
      </c>
      <c r="AB428">
        <v>-1.4603641843555899</v>
      </c>
      <c r="AC428">
        <v>-1.211807835932003</v>
      </c>
      <c r="AD428">
        <v>-0.69046810763337985</v>
      </c>
      <c r="AE428">
        <v>-3.1159346199653521</v>
      </c>
      <c r="AF428">
        <v>-2.7163946262321339</v>
      </c>
      <c r="AG428">
        <v>-1.4419030052632411</v>
      </c>
      <c r="AH428" t="s">
        <v>128</v>
      </c>
      <c r="AI428" s="1">
        <v>44866</v>
      </c>
      <c r="AJ428" t="s">
        <v>43</v>
      </c>
      <c r="AK428">
        <v>4</v>
      </c>
    </row>
    <row r="429" spans="1:37" x14ac:dyDescent="0.25">
      <c r="A429">
        <v>44868</v>
      </c>
      <c r="B429">
        <v>-0.25277239558792991</v>
      </c>
      <c r="C429">
        <v>-1.931854719871157E-2</v>
      </c>
      <c r="D429">
        <v>-1.1014444846045621E-2</v>
      </c>
      <c r="E429">
        <v>-0.1626660891626395</v>
      </c>
      <c r="F429">
        <v>-0.51781473208702844</v>
      </c>
      <c r="G429">
        <v>-0.23472965346084651</v>
      </c>
      <c r="H429">
        <v>-0.19420444770543049</v>
      </c>
      <c r="I429">
        <v>-0.38982259839943229</v>
      </c>
      <c r="J429">
        <v>-0.17216279104327509</v>
      </c>
      <c r="K429">
        <v>-0.40242303361745169</v>
      </c>
      <c r="L429">
        <v>-0.22037982427797881</v>
      </c>
      <c r="M429">
        <v>-0.91497279443624935</v>
      </c>
      <c r="N429">
        <v>-9.3213935770802003E-2</v>
      </c>
      <c r="O429">
        <v>-0.1311835754972053</v>
      </c>
      <c r="P429">
        <v>-7.8655109052153029E-3</v>
      </c>
      <c r="Q429">
        <v>-0.39520701438210321</v>
      </c>
      <c r="R429">
        <v>-0.57171991575884173</v>
      </c>
      <c r="S429">
        <v>-0.6923310398541761</v>
      </c>
      <c r="T429">
        <v>-0.30088141530164192</v>
      </c>
      <c r="U429">
        <v>-1.038699649936526</v>
      </c>
      <c r="V429">
        <v>-0.1845431948193153</v>
      </c>
      <c r="W429">
        <v>-0.21452031118064269</v>
      </c>
      <c r="X429">
        <v>-5.5959235608498699E-2</v>
      </c>
      <c r="Y429">
        <v>-4.8451907749207188E-3</v>
      </c>
      <c r="Z429">
        <v>-0.19513197969180601</v>
      </c>
      <c r="AA429">
        <v>-0.2049229258893159</v>
      </c>
      <c r="AB429">
        <v>-0.32405296384469351</v>
      </c>
      <c r="AC429">
        <v>-0.26019970160475758</v>
      </c>
      <c r="AD429">
        <v>-0.18986508486279241</v>
      </c>
      <c r="AE429">
        <v>-0.272623171156402</v>
      </c>
      <c r="AF429">
        <v>-0.24447327561530691</v>
      </c>
      <c r="AG429">
        <v>-0.1923235269523475</v>
      </c>
      <c r="AH429" t="s">
        <v>128</v>
      </c>
      <c r="AI429" s="1">
        <v>44866</v>
      </c>
      <c r="AJ429" t="s">
        <v>38</v>
      </c>
      <c r="AK429">
        <v>3</v>
      </c>
    </row>
    <row r="430" spans="1:37" x14ac:dyDescent="0.25">
      <c r="A430">
        <v>44867</v>
      </c>
      <c r="B430">
        <v>-0.30641085924632072</v>
      </c>
      <c r="C430">
        <v>-0.56748815768177208</v>
      </c>
      <c r="D430">
        <v>-0.51874429256033372</v>
      </c>
      <c r="E430">
        <v>-0.2779911309415794</v>
      </c>
      <c r="F430">
        <v>-0.67293692549576611</v>
      </c>
      <c r="G430">
        <v>-9.0591585251666523E-2</v>
      </c>
      <c r="H430">
        <v>-0.2688246030671157</v>
      </c>
      <c r="I430">
        <v>-1.1181314286407069</v>
      </c>
      <c r="J430">
        <v>-3.125936604347622E-3</v>
      </c>
      <c r="K430">
        <v>-0.26303958009316769</v>
      </c>
      <c r="L430">
        <v>-8.2109379401696155E-3</v>
      </c>
      <c r="M430">
        <v>-0.29658257810509342</v>
      </c>
      <c r="N430">
        <v>-0.88984105420270576</v>
      </c>
      <c r="O430">
        <v>-8.5993258277741957E-2</v>
      </c>
      <c r="P430">
        <v>-4.0607058242514073E-2</v>
      </c>
      <c r="Q430">
        <v>-0.218174036039955</v>
      </c>
      <c r="R430">
        <v>-8.9485011542055279E-2</v>
      </c>
      <c r="S430">
        <v>-0.35501421874769729</v>
      </c>
      <c r="T430">
        <v>-0.52553191493010942</v>
      </c>
      <c r="U430">
        <v>-0.32022328367611358</v>
      </c>
      <c r="V430">
        <v>-0.17313937965835521</v>
      </c>
      <c r="W430">
        <v>-3.0411958527701271E-2</v>
      </c>
      <c r="X430">
        <v>-0.2949953511853865</v>
      </c>
      <c r="Y430">
        <v>-2.895707839541118E-2</v>
      </c>
      <c r="Z430">
        <v>-0.2473128708346754</v>
      </c>
      <c r="AA430">
        <v>-0.47664958093067877</v>
      </c>
      <c r="AB430">
        <v>-0.31892041413097538</v>
      </c>
      <c r="AC430">
        <v>-0.14781531666537079</v>
      </c>
      <c r="AD430">
        <v>-0.38559155872716</v>
      </c>
      <c r="AE430">
        <v>-0.67768319382202624</v>
      </c>
      <c r="AF430">
        <v>-0.16530327658629029</v>
      </c>
      <c r="AG430">
        <v>-0.23313795685381519</v>
      </c>
      <c r="AH430" t="s">
        <v>128</v>
      </c>
      <c r="AI430" s="1">
        <v>44866</v>
      </c>
      <c r="AJ430" t="s">
        <v>39</v>
      </c>
      <c r="AK430">
        <v>2</v>
      </c>
    </row>
    <row r="431" spans="1:37" x14ac:dyDescent="0.25">
      <c r="A431">
        <v>44866</v>
      </c>
      <c r="B431">
        <v>-0.30352096931434552</v>
      </c>
      <c r="C431">
        <v>-0.91126233791578182</v>
      </c>
      <c r="D431">
        <v>-0.59123085165774236</v>
      </c>
      <c r="E431">
        <v>-0.10724475670683339</v>
      </c>
      <c r="F431">
        <v>-0.18693260215181531</v>
      </c>
      <c r="G431">
        <v>-0.14730812739191049</v>
      </c>
      <c r="H431">
        <v>-0.41404025158503588</v>
      </c>
      <c r="I431">
        <v>-1.9637342759711509</v>
      </c>
      <c r="J431">
        <v>-0.44314306748377852</v>
      </c>
      <c r="K431">
        <v>-2.2371976424744159E-3</v>
      </c>
      <c r="L431">
        <v>-0.69653197495092778</v>
      </c>
      <c r="M431">
        <v>-0.178564463503084</v>
      </c>
      <c r="N431">
        <v>-0.24136032684932629</v>
      </c>
      <c r="O431">
        <v>-3.9162715779508889E-2</v>
      </c>
      <c r="P431">
        <v>-0.14892937611931689</v>
      </c>
      <c r="Q431">
        <v>-0.16070112095903219</v>
      </c>
      <c r="R431">
        <v>-0.51601106430198285</v>
      </c>
      <c r="S431">
        <v>-2.1100613094636258</v>
      </c>
      <c r="T431">
        <v>-0.37001156526435991</v>
      </c>
      <c r="U431">
        <v>-5.902509939871829E-3</v>
      </c>
      <c r="V431">
        <v>-0.19821502613028411</v>
      </c>
      <c r="W431">
        <v>-0.16638029322249959</v>
      </c>
      <c r="X431">
        <v>-0.22231433810110701</v>
      </c>
      <c r="Y431">
        <v>-4.0132752998057221E-2</v>
      </c>
      <c r="Z431">
        <v>-0.32581339965842843</v>
      </c>
      <c r="AA431">
        <v>-0.356130389932513</v>
      </c>
      <c r="AB431">
        <v>-0.22555623015578141</v>
      </c>
      <c r="AC431">
        <v>-0.26391999928665189</v>
      </c>
      <c r="AD431">
        <v>-0.39152890963281017</v>
      </c>
      <c r="AE431">
        <v>-0.36315972732222612</v>
      </c>
      <c r="AF431">
        <v>-0.26701528463421198</v>
      </c>
      <c r="AG431">
        <v>-0.23805377105457801</v>
      </c>
      <c r="AH431" t="s">
        <v>128</v>
      </c>
      <c r="AI431" s="1">
        <v>44866</v>
      </c>
      <c r="AJ431" t="s">
        <v>40</v>
      </c>
      <c r="AK431">
        <v>1</v>
      </c>
    </row>
    <row r="432" spans="1:37" x14ac:dyDescent="0.25">
      <c r="A432">
        <v>44865</v>
      </c>
      <c r="B432">
        <v>-0.33745570259384838</v>
      </c>
      <c r="C432">
        <v>-0.14208338379975999</v>
      </c>
      <c r="D432">
        <v>0</v>
      </c>
      <c r="E432">
        <v>-0.51814736124900929</v>
      </c>
      <c r="F432">
        <v>-3.0202929659795688E-3</v>
      </c>
      <c r="G432">
        <v>-1.731682642844529E-2</v>
      </c>
      <c r="H432">
        <v>-0.98696147671078582</v>
      </c>
      <c r="I432">
        <v>-0.62777887890619388</v>
      </c>
      <c r="J432">
        <v>-0.83436666406398374</v>
      </c>
      <c r="K432">
        <v>-0.12532864656374171</v>
      </c>
      <c r="L432">
        <v>-1.34405826518439E-2</v>
      </c>
      <c r="M432">
        <v>-0.1602017950637265</v>
      </c>
      <c r="N432">
        <v>-0.10750199960199119</v>
      </c>
      <c r="O432">
        <v>-0.1413907236270607</v>
      </c>
      <c r="P432">
        <v>-9.4476382227352985E-3</v>
      </c>
      <c r="Q432">
        <v>-5.1877639784961363E-3</v>
      </c>
      <c r="R432">
        <v>-9.7175904889474918E-3</v>
      </c>
      <c r="S432">
        <v>-4.3255312229199641</v>
      </c>
      <c r="T432">
        <v>-0.33092794901764988</v>
      </c>
      <c r="U432">
        <v>-1.507551603536508E-2</v>
      </c>
      <c r="V432">
        <v>-0.1557125244334398</v>
      </c>
      <c r="W432">
        <v>-0.1750436410131512</v>
      </c>
      <c r="X432">
        <v>-0.55615965583513827</v>
      </c>
      <c r="Y432">
        <v>-6.1077198734250833E-2</v>
      </c>
      <c r="Z432">
        <v>-0.57085133907722796</v>
      </c>
      <c r="AA432">
        <v>-0.2119461552735902</v>
      </c>
      <c r="AB432">
        <v>-0.17938062019208231</v>
      </c>
      <c r="AC432">
        <v>-5.9301367451472957E-2</v>
      </c>
      <c r="AD432">
        <v>-2.22836893518687E-2</v>
      </c>
      <c r="AE432">
        <v>-0.25627841394233208</v>
      </c>
      <c r="AF432">
        <v>-0.37723010484867953</v>
      </c>
      <c r="AG432">
        <v>-0.4103409269778292</v>
      </c>
      <c r="AH432" t="s">
        <v>128</v>
      </c>
      <c r="AI432" s="1">
        <v>44835</v>
      </c>
      <c r="AJ432" t="s">
        <v>41</v>
      </c>
      <c r="AK432">
        <v>31</v>
      </c>
    </row>
    <row r="433" spans="1:37" x14ac:dyDescent="0.25">
      <c r="A433">
        <v>44862</v>
      </c>
      <c r="B433">
        <v>-0.45849026132197018</v>
      </c>
      <c r="C433">
        <v>-0.29820598209344512</v>
      </c>
      <c r="D433">
        <v>-0.1015436743659153</v>
      </c>
      <c r="E433">
        <v>-0.25278676707853043</v>
      </c>
      <c r="F433">
        <v>-0.24342892048311621</v>
      </c>
      <c r="G433">
        <v>-0.23909669366064121</v>
      </c>
      <c r="H433">
        <v>-0.36798191497282301</v>
      </c>
      <c r="I433">
        <v>-0.51252578384734104</v>
      </c>
      <c r="J433">
        <v>-0.47960419139937599</v>
      </c>
      <c r="K433">
        <v>-0.22458675154183941</v>
      </c>
      <c r="L433">
        <v>-0.21829092301218589</v>
      </c>
      <c r="M433">
        <v>-0.27110646951556611</v>
      </c>
      <c r="N433">
        <v>-0.37310381848814489</v>
      </c>
      <c r="O433">
        <v>-0.41246782642901653</v>
      </c>
      <c r="P433">
        <v>-0.33259643071350631</v>
      </c>
      <c r="Q433">
        <v>-0.36858988261608472</v>
      </c>
      <c r="R433">
        <v>-0.1717323579589462</v>
      </c>
      <c r="S433">
        <v>-1.880172735291225</v>
      </c>
      <c r="T433">
        <v>-0.34311422212428438</v>
      </c>
      <c r="U433">
        <v>-0.30175865640491312</v>
      </c>
      <c r="V433">
        <v>-0.1114298307248123</v>
      </c>
      <c r="W433">
        <v>-0.1203274880013762</v>
      </c>
      <c r="X433">
        <v>-0.55390350059864712</v>
      </c>
      <c r="Y433">
        <v>-3.7608246438123771E-2</v>
      </c>
      <c r="Z433">
        <v>-0.51632805478579902</v>
      </c>
      <c r="AA433">
        <v>-0.40912968589970261</v>
      </c>
      <c r="AB433">
        <v>-0.333948190258057</v>
      </c>
      <c r="AC433">
        <v>-0.19793151138869849</v>
      </c>
      <c r="AD433">
        <v>-0.32616198154512571</v>
      </c>
      <c r="AE433">
        <v>-0.65792398946359931</v>
      </c>
      <c r="AF433">
        <v>-0.30770329910686478</v>
      </c>
      <c r="AG433">
        <v>-0.33706555080905493</v>
      </c>
      <c r="AH433" t="s">
        <v>129</v>
      </c>
      <c r="AI433" s="1">
        <v>44835</v>
      </c>
      <c r="AJ433" t="s">
        <v>43</v>
      </c>
      <c r="AK433">
        <v>28</v>
      </c>
    </row>
    <row r="434" spans="1:37" x14ac:dyDescent="0.25">
      <c r="A434">
        <v>44861</v>
      </c>
      <c r="B434">
        <v>-7.5709396220151447E-3</v>
      </c>
      <c r="C434">
        <v>0</v>
      </c>
      <c r="D434">
        <v>0</v>
      </c>
      <c r="E434">
        <v>-2.5891313171895491E-4</v>
      </c>
      <c r="F434">
        <v>0</v>
      </c>
      <c r="G434">
        <v>-4.6726238338363913E-3</v>
      </c>
      <c r="H434">
        <v>-0.1101404440752098</v>
      </c>
      <c r="I434">
        <v>-7.7659874210786609E-3</v>
      </c>
      <c r="J434">
        <v>0</v>
      </c>
      <c r="K434">
        <v>0</v>
      </c>
      <c r="L434">
        <v>0</v>
      </c>
      <c r="M434">
        <v>0</v>
      </c>
      <c r="N434">
        <v>-6.5332050591707547E-4</v>
      </c>
      <c r="O434">
        <v>-0.15951651943998879</v>
      </c>
      <c r="P434">
        <v>-1.9669107650759129E-2</v>
      </c>
      <c r="Q434">
        <v>0</v>
      </c>
      <c r="R434">
        <v>-1.6377856105004911E-2</v>
      </c>
      <c r="S434">
        <v>0</v>
      </c>
      <c r="T434">
        <v>0</v>
      </c>
      <c r="U434">
        <v>0</v>
      </c>
      <c r="V434">
        <v>-5.8095204846393836E-3</v>
      </c>
      <c r="W434">
        <v>-5.2527038067468326E-3</v>
      </c>
      <c r="X434">
        <v>-4.1158250155066438E-3</v>
      </c>
      <c r="Y434">
        <v>-1.955208685167761E-3</v>
      </c>
      <c r="Z434">
        <v>-2.342936489493973E-3</v>
      </c>
      <c r="AA434">
        <v>-3.9820906198705869E-3</v>
      </c>
      <c r="AB434">
        <v>-1.5608855617973901E-2</v>
      </c>
      <c r="AC434">
        <v>-1.546600620103404E-4</v>
      </c>
      <c r="AD434">
        <v>-6.1575306184198327E-4</v>
      </c>
      <c r="AE434">
        <v>-1.900832015457088E-4</v>
      </c>
      <c r="AF434">
        <v>-5.5834896620856472E-3</v>
      </c>
      <c r="AG434">
        <v>-3.861751414865839E-2</v>
      </c>
      <c r="AH434" t="s">
        <v>129</v>
      </c>
      <c r="AI434" s="1">
        <v>44835</v>
      </c>
      <c r="AJ434" t="s">
        <v>38</v>
      </c>
      <c r="AK434">
        <v>27</v>
      </c>
    </row>
    <row r="435" spans="1:37" x14ac:dyDescent="0.25">
      <c r="A435">
        <v>44860</v>
      </c>
      <c r="B435">
        <v>-0.66248209628791055</v>
      </c>
      <c r="C435">
        <v>-0.22206421887268851</v>
      </c>
      <c r="D435">
        <v>-6.4034199705830477E-2</v>
      </c>
      <c r="E435">
        <v>-1.6000624798658909</v>
      </c>
      <c r="F435">
        <v>-0.65713172691615684</v>
      </c>
      <c r="G435">
        <v>-0.84637872247322143</v>
      </c>
      <c r="H435">
        <v>-1.0199482177081991</v>
      </c>
      <c r="I435">
        <v>-0.29216944373110598</v>
      </c>
      <c r="J435">
        <v>-0.97830735530824675</v>
      </c>
      <c r="K435">
        <v>-0.21886607251451159</v>
      </c>
      <c r="L435">
        <v>-0.51269781179615981</v>
      </c>
      <c r="M435">
        <v>-0.2423706641915899</v>
      </c>
      <c r="N435">
        <v>-0.32537365486948838</v>
      </c>
      <c r="O435">
        <v>-0.40468168220987438</v>
      </c>
      <c r="P435">
        <v>-3.5132219826996408E-2</v>
      </c>
      <c r="Q435">
        <v>-0.14643765426242841</v>
      </c>
      <c r="R435">
        <v>-0.42867225741919329</v>
      </c>
      <c r="S435">
        <v>-0.66413228232887078</v>
      </c>
      <c r="T435">
        <v>-0.2936980186140854</v>
      </c>
      <c r="U435">
        <v>-0.34855777195544252</v>
      </c>
      <c r="V435">
        <v>-0.44035001461450102</v>
      </c>
      <c r="W435">
        <v>-0.39277261185371881</v>
      </c>
      <c r="X435">
        <v>-0.6421322548283237</v>
      </c>
      <c r="Y435">
        <v>-2.0092391616384628E-2</v>
      </c>
      <c r="Z435">
        <v>-1.014565152893159</v>
      </c>
      <c r="AA435">
        <v>-0.35080251275435498</v>
      </c>
      <c r="AB435">
        <v>-0.48772271643383869</v>
      </c>
      <c r="AC435">
        <v>-0.23091920095762261</v>
      </c>
      <c r="AD435">
        <v>-2.9601858304818259E-2</v>
      </c>
      <c r="AE435">
        <v>-0.86853454590958012</v>
      </c>
      <c r="AF435">
        <v>-0.84632281090762684</v>
      </c>
      <c r="AG435">
        <v>-0.38516762568091562</v>
      </c>
      <c r="AH435" t="s">
        <v>129</v>
      </c>
      <c r="AI435" s="1">
        <v>44835</v>
      </c>
      <c r="AJ435" t="s">
        <v>39</v>
      </c>
      <c r="AK435">
        <v>26</v>
      </c>
    </row>
    <row r="436" spans="1:37" x14ac:dyDescent="0.25">
      <c r="A436">
        <v>44859</v>
      </c>
      <c r="B436">
        <v>-0.89809771331228916</v>
      </c>
      <c r="C436">
        <v>-0.30655911753369441</v>
      </c>
      <c r="D436">
        <v>0</v>
      </c>
      <c r="E436">
        <v>-1.8435128445539239</v>
      </c>
      <c r="F436">
        <v>-2.143874916198325</v>
      </c>
      <c r="G436">
        <v>-1.3052170484517209</v>
      </c>
      <c r="H436">
        <v>-0.54601764313895196</v>
      </c>
      <c r="I436">
        <v>-1.6284761327170609</v>
      </c>
      <c r="J436">
        <v>-0.19415790051232751</v>
      </c>
      <c r="K436">
        <v>-0.76644866098614206</v>
      </c>
      <c r="L436">
        <v>-1.410126671558009</v>
      </c>
      <c r="M436">
        <v>-8.6991064808927543E-2</v>
      </c>
      <c r="N436">
        <v>-0.67589832295384755</v>
      </c>
      <c r="O436">
        <v>-0.30415255022262438</v>
      </c>
      <c r="P436">
        <v>-1.0482448774886219</v>
      </c>
      <c r="Q436">
        <v>-9.0735851636958315E-3</v>
      </c>
      <c r="R436">
        <v>-3.1087995537908069</v>
      </c>
      <c r="S436">
        <v>-0.57020846149024984</v>
      </c>
      <c r="T436">
        <v>-0.14846374650834279</v>
      </c>
      <c r="U436">
        <v>-1.163292699924851</v>
      </c>
      <c r="V436">
        <v>-0.64128998569173279</v>
      </c>
      <c r="W436">
        <v>-0.37430569230640698</v>
      </c>
      <c r="X436">
        <v>-0.47898158069613872</v>
      </c>
      <c r="Y436">
        <v>-0.8331983846188814</v>
      </c>
      <c r="Z436">
        <v>-1.246979875021458</v>
      </c>
      <c r="AA436">
        <v>-0.99182961681155646</v>
      </c>
      <c r="AB436">
        <v>-0.39697322474852431</v>
      </c>
      <c r="AC436">
        <v>-0.35982395222559121</v>
      </c>
      <c r="AD436">
        <v>-3.1334083392697047E-2</v>
      </c>
      <c r="AE436">
        <v>-0.90678393932646773</v>
      </c>
      <c r="AF436">
        <v>-1.205067444726132</v>
      </c>
      <c r="AG436">
        <v>-0.59455149420289133</v>
      </c>
      <c r="AH436" t="s">
        <v>129</v>
      </c>
      <c r="AI436" s="1">
        <v>44835</v>
      </c>
      <c r="AJ436" t="s">
        <v>40</v>
      </c>
      <c r="AK436">
        <v>25</v>
      </c>
    </row>
    <row r="437" spans="1:37" x14ac:dyDescent="0.25">
      <c r="A437">
        <v>44858</v>
      </c>
      <c r="B437">
        <v>-4.9291391239917424</v>
      </c>
      <c r="C437">
        <v>-9.4066545609779677</v>
      </c>
      <c r="D437">
        <v>-1.4138775433177171</v>
      </c>
      <c r="E437">
        <v>-6.2780099359788544</v>
      </c>
      <c r="F437">
        <v>-6.5506297788035832</v>
      </c>
      <c r="G437">
        <v>-6.3412920902999641</v>
      </c>
      <c r="H437">
        <v>-6.157200707507295</v>
      </c>
      <c r="I437">
        <v>-4.230111135599798</v>
      </c>
      <c r="J437">
        <v>-8.7132145735931079</v>
      </c>
      <c r="K437">
        <v>-2.0161741586372051</v>
      </c>
      <c r="L437">
        <v>-3.5759528501155819</v>
      </c>
      <c r="M437">
        <v>-3.0022291535322201</v>
      </c>
      <c r="N437">
        <v>-4.050453675049094</v>
      </c>
      <c r="O437">
        <v>-7.2453254780672944</v>
      </c>
      <c r="P437">
        <v>-5.9691292200365016</v>
      </c>
      <c r="Q437">
        <v>-1.181257818103693</v>
      </c>
      <c r="R437">
        <v>-7.575236470990844</v>
      </c>
      <c r="S437">
        <v>-5.3097551986338676</v>
      </c>
      <c r="T437">
        <v>-1.3335555696436709</v>
      </c>
      <c r="U437">
        <v>-6.251885850420674</v>
      </c>
      <c r="V437">
        <v>-4.8107925194624164</v>
      </c>
      <c r="W437">
        <v>-6.4621810366050898</v>
      </c>
      <c r="X437">
        <v>-5.4792790256704729</v>
      </c>
      <c r="Y437">
        <v>-3.8353160095515419</v>
      </c>
      <c r="Z437">
        <v>-6.2573250646147178</v>
      </c>
      <c r="AA437">
        <v>-4.8995759558006489</v>
      </c>
      <c r="AB437">
        <v>-3.4152723235744502</v>
      </c>
      <c r="AC437">
        <v>-3.1261528009440398</v>
      </c>
      <c r="AD437">
        <v>-3.008407857567108</v>
      </c>
      <c r="AE437">
        <v>-3.6841856464527689</v>
      </c>
      <c r="AF437">
        <v>-4.934341925994417</v>
      </c>
      <c r="AG437">
        <v>-6.9601441987753452</v>
      </c>
      <c r="AH437" t="s">
        <v>129</v>
      </c>
      <c r="AI437" s="1">
        <v>44835</v>
      </c>
      <c r="AJ437" t="s">
        <v>41</v>
      </c>
      <c r="AK437">
        <v>24</v>
      </c>
    </row>
    <row r="438" spans="1:37" x14ac:dyDescent="0.25">
      <c r="A438">
        <v>44855</v>
      </c>
      <c r="B438">
        <v>-5.4620767442519753</v>
      </c>
      <c r="C438">
        <v>-12.340776780049159</v>
      </c>
      <c r="D438">
        <v>-4.2130588962091648</v>
      </c>
      <c r="E438">
        <v>-5.77299998962072</v>
      </c>
      <c r="F438">
        <v>-6.1009250535153221</v>
      </c>
      <c r="G438">
        <v>-7.6077093325588017</v>
      </c>
      <c r="H438">
        <v>-3.968765847931544</v>
      </c>
      <c r="I438">
        <v>-2.2716612518190189</v>
      </c>
      <c r="J438">
        <v>-11.18126215390506</v>
      </c>
      <c r="K438">
        <v>-4.4210880234439092</v>
      </c>
      <c r="L438">
        <v>-2.3412858645474528</v>
      </c>
      <c r="M438">
        <v>-4.6669269229344064</v>
      </c>
      <c r="N438">
        <v>-8.5806111326959424</v>
      </c>
      <c r="O438">
        <v>-4.1908339089050566</v>
      </c>
      <c r="P438">
        <v>-4.2976450416592673</v>
      </c>
      <c r="Q438">
        <v>-2.0285741384917189</v>
      </c>
      <c r="R438">
        <v>-11.660149254296391</v>
      </c>
      <c r="S438">
        <v>-7.6164513433551946</v>
      </c>
      <c r="T438">
        <v>-2.7825929671878908</v>
      </c>
      <c r="U438">
        <v>-8.0356243037569008</v>
      </c>
      <c r="V438">
        <v>-3.740152349957127</v>
      </c>
      <c r="W438">
        <v>-5.9968160019274386</v>
      </c>
      <c r="X438">
        <v>-5.8870419244717969</v>
      </c>
      <c r="Y438">
        <v>-2.8349248483155711</v>
      </c>
      <c r="Z438">
        <v>-6.699584667558935</v>
      </c>
      <c r="AA438">
        <v>-6.4265936461680164</v>
      </c>
      <c r="AB438">
        <v>-3.432370669644611</v>
      </c>
      <c r="AC438">
        <v>-3.948222582042678</v>
      </c>
      <c r="AD438">
        <v>-4.2281839920441744</v>
      </c>
      <c r="AE438">
        <v>-5.6877721085930997</v>
      </c>
      <c r="AF438">
        <v>-6.1992609010426856</v>
      </c>
      <c r="AG438">
        <v>-4.0927159403512849</v>
      </c>
      <c r="AH438" t="s">
        <v>130</v>
      </c>
      <c r="AI438" s="1">
        <v>44835</v>
      </c>
      <c r="AJ438" t="s">
        <v>43</v>
      </c>
      <c r="AK438">
        <v>21</v>
      </c>
    </row>
    <row r="439" spans="1:37" x14ac:dyDescent="0.25">
      <c r="A439">
        <v>44854</v>
      </c>
      <c r="B439">
        <v>-0.41815408112023289</v>
      </c>
      <c r="C439">
        <v>-0.73684237709086642</v>
      </c>
      <c r="D439">
        <v>-0.13114754840885809</v>
      </c>
      <c r="E439">
        <v>-0.50845679370030861</v>
      </c>
      <c r="F439">
        <v>-1.0455609924796421</v>
      </c>
      <c r="G439">
        <v>-0.60222847519828959</v>
      </c>
      <c r="H439">
        <v>-0.74514105266830943</v>
      </c>
      <c r="I439">
        <v>-1.129871530247518</v>
      </c>
      <c r="J439">
        <v>-0.24145262355576769</v>
      </c>
      <c r="K439">
        <v>-8.5655935378246686E-2</v>
      </c>
      <c r="L439">
        <v>-0.37047859634155489</v>
      </c>
      <c r="M439">
        <v>-0.17705336400744681</v>
      </c>
      <c r="N439">
        <v>-0.32317816395716642</v>
      </c>
      <c r="O439">
        <v>-1.0456198540566539E-2</v>
      </c>
      <c r="P439">
        <v>-0.13267589615023731</v>
      </c>
      <c r="Q439">
        <v>-0.143197215838861</v>
      </c>
      <c r="R439">
        <v>-1.3863613177244909</v>
      </c>
      <c r="S439">
        <v>-0.39931202968020613</v>
      </c>
      <c r="T439">
        <v>-0.34431894102988653</v>
      </c>
      <c r="U439">
        <v>-0.53806337138058313</v>
      </c>
      <c r="V439">
        <v>-7.8971709788401484E-2</v>
      </c>
      <c r="W439">
        <v>-2.142076359198827E-2</v>
      </c>
      <c r="X439">
        <v>-0.55123126349776985</v>
      </c>
      <c r="Y439">
        <v>-6.3030231814630203E-2</v>
      </c>
      <c r="Z439">
        <v>-0.54184431852026538</v>
      </c>
      <c r="AA439">
        <v>-0.46024362186381951</v>
      </c>
      <c r="AB439">
        <v>-0.28203859753240018</v>
      </c>
      <c r="AC439">
        <v>-0.17414573305646019</v>
      </c>
      <c r="AD439">
        <v>-0.13068143618061101</v>
      </c>
      <c r="AE439">
        <v>-0.60126319210891344</v>
      </c>
      <c r="AF439">
        <v>-0.41399709509366028</v>
      </c>
      <c r="AG439">
        <v>-0.34027837987239079</v>
      </c>
      <c r="AH439" t="s">
        <v>130</v>
      </c>
      <c r="AI439" s="1">
        <v>44835</v>
      </c>
      <c r="AJ439" t="s">
        <v>38</v>
      </c>
      <c r="AK439">
        <v>20</v>
      </c>
    </row>
    <row r="440" spans="1:37" x14ac:dyDescent="0.25">
      <c r="A440">
        <v>44853</v>
      </c>
      <c r="B440">
        <v>-0.32187846749434401</v>
      </c>
      <c r="C440">
        <v>-2.6924950010948561E-2</v>
      </c>
      <c r="D440">
        <v>-3.7147197742759097E-2</v>
      </c>
      <c r="E440">
        <v>-0.21376981526153929</v>
      </c>
      <c r="F440">
        <v>-0.86225134242613277</v>
      </c>
      <c r="G440">
        <v>-0.20882150450528311</v>
      </c>
      <c r="H440">
        <v>-8.269260302395269E-2</v>
      </c>
      <c r="I440">
        <v>-8.0763546852345949E-2</v>
      </c>
      <c r="J440">
        <v>-5.3304171517317048E-2</v>
      </c>
      <c r="K440">
        <v>-4.3391087239750527E-2</v>
      </c>
      <c r="L440">
        <v>-0.1211240638444588</v>
      </c>
      <c r="M440">
        <v>-0.24880569695848159</v>
      </c>
      <c r="N440">
        <v>-0.31082933429975013</v>
      </c>
      <c r="O440">
        <v>-0.1791810104052082</v>
      </c>
      <c r="P440">
        <v>-0.34953396097465089</v>
      </c>
      <c r="Q440">
        <v>-6.9751091802474005E-2</v>
      </c>
      <c r="R440">
        <v>-0.51112479304327707</v>
      </c>
      <c r="S440">
        <v>-1.021817009763978</v>
      </c>
      <c r="T440">
        <v>-5.8972260941739879E-2</v>
      </c>
      <c r="U440">
        <v>-0.80054717527538677</v>
      </c>
      <c r="V440">
        <v>-0.34210085477849039</v>
      </c>
      <c r="W440">
        <v>-0.82083932363987211</v>
      </c>
      <c r="X440">
        <v>-0.16067098373084959</v>
      </c>
      <c r="Y440">
        <v>-0.24714028154061371</v>
      </c>
      <c r="Z440">
        <v>-0.31644356609461161</v>
      </c>
      <c r="AA440">
        <v>-0.26564045791245772</v>
      </c>
      <c r="AB440">
        <v>-0.25477775874981989</v>
      </c>
      <c r="AC440">
        <v>-0.1878888918728428</v>
      </c>
      <c r="AD440">
        <v>-0.1413734788469525</v>
      </c>
      <c r="AE440">
        <v>-0.24187667856927009</v>
      </c>
      <c r="AF440">
        <v>-0.37168933460578057</v>
      </c>
      <c r="AG440">
        <v>-0.22361563490750491</v>
      </c>
      <c r="AH440" t="s">
        <v>130</v>
      </c>
      <c r="AI440" s="1">
        <v>44835</v>
      </c>
      <c r="AJ440" t="s">
        <v>39</v>
      </c>
      <c r="AK440">
        <v>19</v>
      </c>
    </row>
    <row r="441" spans="1:37" x14ac:dyDescent="0.25">
      <c r="A441">
        <v>44852</v>
      </c>
      <c r="B441">
        <v>-0.26307217794042448</v>
      </c>
      <c r="C441">
        <v>-0.44828751234322078</v>
      </c>
      <c r="D441">
        <v>-4.3746549328727867E-2</v>
      </c>
      <c r="E441">
        <v>-0.28811568114550751</v>
      </c>
      <c r="F441">
        <v>-0.95548384174718282</v>
      </c>
      <c r="G441">
        <v>-0.30441670941953602</v>
      </c>
      <c r="H441">
        <v>-0.17998958139031401</v>
      </c>
      <c r="I441">
        <v>-0.82942607570087967</v>
      </c>
      <c r="J441">
        <v>-0.58984981101496992</v>
      </c>
      <c r="K441">
        <v>-1.043356165159149E-2</v>
      </c>
      <c r="L441">
        <v>-0.128265392913682</v>
      </c>
      <c r="M441">
        <v>-3.5638251983339503E-2</v>
      </c>
      <c r="N441">
        <v>-0.41311682801979949</v>
      </c>
      <c r="O441">
        <v>-0.19686449576245249</v>
      </c>
      <c r="P441">
        <v>-1.613619988742155E-2</v>
      </c>
      <c r="Q441">
        <v>-7.6356728633232868E-2</v>
      </c>
      <c r="R441">
        <v>-0.2359036574143312</v>
      </c>
      <c r="S441">
        <v>-9.5587822714811935E-2</v>
      </c>
      <c r="T441">
        <v>-0.1191210787335393</v>
      </c>
      <c r="U441">
        <v>-0.13736339972529921</v>
      </c>
      <c r="V441">
        <v>-2.4131381007621439E-2</v>
      </c>
      <c r="W441">
        <v>-7.0738495807525642E-2</v>
      </c>
      <c r="X441">
        <v>-0.51411877103052872</v>
      </c>
      <c r="Y441">
        <v>-4.9770536258221837E-2</v>
      </c>
      <c r="Z441">
        <v>-0.32462640862697112</v>
      </c>
      <c r="AA441">
        <v>-0.33860679753617567</v>
      </c>
      <c r="AB441">
        <v>-0.19848850003590121</v>
      </c>
      <c r="AC441">
        <v>-6.010051493079669E-2</v>
      </c>
      <c r="AD441">
        <v>-9.2881171846374552E-2</v>
      </c>
      <c r="AE441">
        <v>-0.44297542207721352</v>
      </c>
      <c r="AF441">
        <v>-0.26322645656494742</v>
      </c>
      <c r="AG441">
        <v>-0.14553261690579991</v>
      </c>
      <c r="AH441" t="s">
        <v>130</v>
      </c>
      <c r="AI441" s="1">
        <v>44835</v>
      </c>
      <c r="AJ441" t="s">
        <v>40</v>
      </c>
      <c r="AK441">
        <v>18</v>
      </c>
    </row>
    <row r="442" spans="1:37" x14ac:dyDescent="0.25">
      <c r="A442">
        <v>44851</v>
      </c>
      <c r="B442">
        <v>-0.1047763078626955</v>
      </c>
      <c r="C442">
        <v>-2.470863687051504E-3</v>
      </c>
      <c r="D442">
        <v>0</v>
      </c>
      <c r="E442">
        <v>-0.1016283243802459</v>
      </c>
      <c r="F442">
        <v>-4.8761050871369921E-2</v>
      </c>
      <c r="G442">
        <v>-0.1028230359997416</v>
      </c>
      <c r="H442">
        <v>-6.9101109623653109E-2</v>
      </c>
      <c r="I442">
        <v>-9.0826896081296959E-2</v>
      </c>
      <c r="J442">
        <v>-2.9976585628496099E-2</v>
      </c>
      <c r="K442">
        <v>-3.4043730489900391E-3</v>
      </c>
      <c r="L442">
        <v>-9.1992138954089198E-2</v>
      </c>
      <c r="M442">
        <v>-1.5774578450535238E-2</v>
      </c>
      <c r="N442">
        <v>-9.5560410751400066E-3</v>
      </c>
      <c r="O442">
        <v>-0.2413347697274934</v>
      </c>
      <c r="P442">
        <v>-3.6027491098805473E-2</v>
      </c>
      <c r="Q442">
        <v>-3.080674687851629E-2</v>
      </c>
      <c r="R442">
        <v>-8.715690620303038E-3</v>
      </c>
      <c r="S442">
        <v>-0.28273182545530401</v>
      </c>
      <c r="T442">
        <v>-0.27450853799266439</v>
      </c>
      <c r="U442">
        <v>0</v>
      </c>
      <c r="V442">
        <v>-1.8547922107748561E-2</v>
      </c>
      <c r="W442">
        <v>-0.38041911752513979</v>
      </c>
      <c r="X442">
        <v>-4.705032710010202E-2</v>
      </c>
      <c r="Y442">
        <v>-0.21059400701887099</v>
      </c>
      <c r="Z442">
        <v>-0.133565611990726</v>
      </c>
      <c r="AA442">
        <v>-2.5274720861262829E-2</v>
      </c>
      <c r="AB442">
        <v>-0.1230945031018878</v>
      </c>
      <c r="AC442">
        <v>-8.0577101097022971E-2</v>
      </c>
      <c r="AD442">
        <v>-0.1218847316308279</v>
      </c>
      <c r="AE442">
        <v>-3.2465244444807972E-2</v>
      </c>
      <c r="AF442">
        <v>-0.1161259823050451</v>
      </c>
      <c r="AG442">
        <v>-0.12950725325117921</v>
      </c>
      <c r="AH442" t="s">
        <v>130</v>
      </c>
      <c r="AI442" s="1">
        <v>44835</v>
      </c>
      <c r="AJ442" t="s">
        <v>41</v>
      </c>
      <c r="AK442">
        <v>17</v>
      </c>
    </row>
    <row r="443" spans="1:37" x14ac:dyDescent="0.25">
      <c r="A443">
        <v>44848</v>
      </c>
      <c r="B443">
        <v>-0.1090052485171901</v>
      </c>
      <c r="C443">
        <v>0</v>
      </c>
      <c r="D443">
        <v>-0.2413718653808942</v>
      </c>
      <c r="E443">
        <v>-0.11959449068183101</v>
      </c>
      <c r="F443">
        <v>-0.1175169796888106</v>
      </c>
      <c r="G443">
        <v>-0.36013026498803219</v>
      </c>
      <c r="H443">
        <v>-0.14280018822247231</v>
      </c>
      <c r="I443">
        <v>-4.8713070409243227E-2</v>
      </c>
      <c r="J443">
        <v>-3.7975906931711018E-2</v>
      </c>
      <c r="K443">
        <v>-4.8395426452980728E-2</v>
      </c>
      <c r="L443">
        <v>-3.7940587137943467E-2</v>
      </c>
      <c r="M443">
        <v>-0.1066602513681303</v>
      </c>
      <c r="N443">
        <v>-6.1513257652168328E-2</v>
      </c>
      <c r="O443">
        <v>-0.27376524241092037</v>
      </c>
      <c r="P443">
        <v>-6.4226746919794034E-2</v>
      </c>
      <c r="Q443">
        <v>-0.14128899136849879</v>
      </c>
      <c r="R443">
        <v>-0.34286828252276408</v>
      </c>
      <c r="S443">
        <v>-4.7550528630922826E-3</v>
      </c>
      <c r="T443">
        <v>-9.0873637605764238E-2</v>
      </c>
      <c r="U443">
        <v>-9.4830700322249689E-3</v>
      </c>
      <c r="V443">
        <v>-2.6887520486406989E-2</v>
      </c>
      <c r="W443">
        <v>-6.0751590046143777E-2</v>
      </c>
      <c r="X443">
        <v>-0.10675140696009471</v>
      </c>
      <c r="Y443">
        <v>-1.3912925956424389E-3</v>
      </c>
      <c r="Z443">
        <v>-0.1385910471462134</v>
      </c>
      <c r="AA443">
        <v>-5.1349292114021901E-2</v>
      </c>
      <c r="AB443">
        <v>-0.12582691249576861</v>
      </c>
      <c r="AC443">
        <v>-6.4910415327052357E-2</v>
      </c>
      <c r="AD443">
        <v>-6.5812070984930734E-2</v>
      </c>
      <c r="AE443">
        <v>-0.1701981275157454</v>
      </c>
      <c r="AF443">
        <v>-9.2033314771132135E-2</v>
      </c>
      <c r="AG443">
        <v>-9.5778320557662583E-2</v>
      </c>
      <c r="AH443" t="s">
        <v>131</v>
      </c>
      <c r="AI443" s="1">
        <v>44835</v>
      </c>
      <c r="AJ443" t="s">
        <v>43</v>
      </c>
      <c r="AK443">
        <v>14</v>
      </c>
    </row>
    <row r="444" spans="1:37" x14ac:dyDescent="0.25">
      <c r="A444">
        <v>44847</v>
      </c>
      <c r="B444">
        <v>-6.4978708735786053E-2</v>
      </c>
      <c r="C444">
        <v>-1.001281838904119E-2</v>
      </c>
      <c r="D444">
        <v>-0.29421530053305089</v>
      </c>
      <c r="E444">
        <v>-0.1028386108928368</v>
      </c>
      <c r="F444">
        <v>-2.5600888127836952E-2</v>
      </c>
      <c r="G444">
        <v>-3.1912847776164682E-2</v>
      </c>
      <c r="H444">
        <v>-0.349272749060421</v>
      </c>
      <c r="I444">
        <v>-0.12937602236990631</v>
      </c>
      <c r="J444">
        <v>-8.370452403862496E-3</v>
      </c>
      <c r="K444">
        <v>-1.847967674619622E-2</v>
      </c>
      <c r="L444">
        <v>-1.069033168426262E-2</v>
      </c>
      <c r="M444">
        <v>-6.3213100278281355E-4</v>
      </c>
      <c r="N444">
        <v>-3.8205629006960763E-2</v>
      </c>
      <c r="O444">
        <v>-7.795273904815399E-3</v>
      </c>
      <c r="P444">
        <v>-3.33881998652052E-2</v>
      </c>
      <c r="Q444">
        <v>-9.2750844382032734E-3</v>
      </c>
      <c r="R444">
        <v>-1.7217934822626919E-2</v>
      </c>
      <c r="S444">
        <v>-0.1227975295160308</v>
      </c>
      <c r="T444">
        <v>-5.2324921036026137E-2</v>
      </c>
      <c r="U444">
        <v>-5.6573596170953208E-3</v>
      </c>
      <c r="V444">
        <v>-1.560966523657918E-2</v>
      </c>
      <c r="W444">
        <v>-0.1134727801118274</v>
      </c>
      <c r="X444">
        <v>-5.803349386650488E-2</v>
      </c>
      <c r="Y444">
        <v>-4.4783416261361501E-2</v>
      </c>
      <c r="Z444">
        <v>-8.2021183984489987E-2</v>
      </c>
      <c r="AA444">
        <v>-4.4452078356091163E-2</v>
      </c>
      <c r="AB444">
        <v>-4.4019595892433823E-2</v>
      </c>
      <c r="AC444">
        <v>-3.7486816596244428E-2</v>
      </c>
      <c r="AD444">
        <v>-1.6818955254304949E-2</v>
      </c>
      <c r="AE444">
        <v>-2.0812227256212259E-2</v>
      </c>
      <c r="AF444">
        <v>-6.3791749974139791E-2</v>
      </c>
      <c r="AG444">
        <v>-0.1628413475379494</v>
      </c>
      <c r="AH444" t="s">
        <v>131</v>
      </c>
      <c r="AI444" s="1">
        <v>44835</v>
      </c>
      <c r="AJ444" t="s">
        <v>38</v>
      </c>
      <c r="AK444">
        <v>13</v>
      </c>
    </row>
    <row r="445" spans="1:37" x14ac:dyDescent="0.25">
      <c r="A445">
        <v>44846</v>
      </c>
      <c r="B445">
        <v>-5.7913084688767907E-2</v>
      </c>
      <c r="C445">
        <v>-9.0759185363104868E-4</v>
      </c>
      <c r="D445">
        <v>-1.5891767216600289E-3</v>
      </c>
      <c r="E445">
        <v>-0.1298685630137387</v>
      </c>
      <c r="F445">
        <v>-6.4447314519670649E-3</v>
      </c>
      <c r="G445">
        <v>-5.3816748000388541E-2</v>
      </c>
      <c r="H445">
        <v>-1.197093424500608E-3</v>
      </c>
      <c r="I445">
        <v>-0.1225632369307991</v>
      </c>
      <c r="J445">
        <v>0</v>
      </c>
      <c r="K445">
        <v>-1.49577883036595E-2</v>
      </c>
      <c r="L445">
        <v>-0.2447520744696087</v>
      </c>
      <c r="M445">
        <v>-5.2441296758441577E-3</v>
      </c>
      <c r="N445">
        <v>-1.9245184974557201E-2</v>
      </c>
      <c r="O445">
        <v>-6.590063655260199E-2</v>
      </c>
      <c r="P445">
        <v>-0.15404978781306</v>
      </c>
      <c r="Q445">
        <v>-5.0997053644648294E-3</v>
      </c>
      <c r="R445">
        <v>0</v>
      </c>
      <c r="S445">
        <v>-0.1774432686787431</v>
      </c>
      <c r="T445">
        <v>-0.1010731019880914</v>
      </c>
      <c r="U445">
        <v>-3.9558442891668537E-3</v>
      </c>
      <c r="V445">
        <v>-1.507200595275696E-2</v>
      </c>
      <c r="W445">
        <v>-0.1424684886501735</v>
      </c>
      <c r="X445">
        <v>-4.5969244703908903E-2</v>
      </c>
      <c r="Y445">
        <v>-1.67884856249268E-3</v>
      </c>
      <c r="Z445">
        <v>-9.0072014071233081E-2</v>
      </c>
      <c r="AA445">
        <v>-5.108328124874878E-2</v>
      </c>
      <c r="AB445">
        <v>-2.59230058033585E-2</v>
      </c>
      <c r="AC445">
        <v>-2.3859598313766061E-2</v>
      </c>
      <c r="AD445">
        <v>-6.366797389292838E-3</v>
      </c>
      <c r="AE445">
        <v>-1.5583601065949771E-2</v>
      </c>
      <c r="AF445">
        <v>-5.4145915404521183E-2</v>
      </c>
      <c r="AG445">
        <v>-0.18167627713404819</v>
      </c>
      <c r="AH445" t="s">
        <v>131</v>
      </c>
      <c r="AI445" s="1">
        <v>44835</v>
      </c>
      <c r="AJ445" t="s">
        <v>39</v>
      </c>
      <c r="AK445">
        <v>12</v>
      </c>
    </row>
    <row r="446" spans="1:37" x14ac:dyDescent="0.25">
      <c r="A446">
        <v>44845</v>
      </c>
      <c r="B446">
        <v>-3.16734283264709</v>
      </c>
      <c r="C446">
        <v>-3.1192288085166702</v>
      </c>
      <c r="D446">
        <v>-2.1700880395426991</v>
      </c>
      <c r="E446">
        <v>-3.6564455545413819</v>
      </c>
      <c r="F446">
        <v>-4.9252194690138911</v>
      </c>
      <c r="G446">
        <v>-3.6432397218737309</v>
      </c>
      <c r="H446">
        <v>-2.282157865818772</v>
      </c>
      <c r="I446">
        <v>-2.4167258294369942</v>
      </c>
      <c r="J446">
        <v>-6.8009349516382791</v>
      </c>
      <c r="K446">
        <v>-0.59296159836231455</v>
      </c>
      <c r="L446">
        <v>-3.4877815049019669</v>
      </c>
      <c r="M446">
        <v>-3.5731750443917392</v>
      </c>
      <c r="N446">
        <v>-2.7435019999951198</v>
      </c>
      <c r="O446">
        <v>-1.2869337742007381</v>
      </c>
      <c r="P446">
        <v>-3.9826795831369539</v>
      </c>
      <c r="Q446">
        <v>-4.0458865114719442</v>
      </c>
      <c r="R446">
        <v>-10.188008980604179</v>
      </c>
      <c r="S446">
        <v>-0.74621413707964546</v>
      </c>
      <c r="T446">
        <v>-2.6494608667846218</v>
      </c>
      <c r="U446">
        <v>-2.049779591009115</v>
      </c>
      <c r="V446">
        <v>-2.278366161646022</v>
      </c>
      <c r="W446">
        <v>-3.6800676445915101</v>
      </c>
      <c r="X446">
        <v>-3.0656687938599609</v>
      </c>
      <c r="Y446">
        <v>-2.1048562721027411</v>
      </c>
      <c r="Z446">
        <v>-3.3962465301631588</v>
      </c>
      <c r="AA446">
        <v>-3.1013233971041858</v>
      </c>
      <c r="AB446">
        <v>-2.9223677985987888</v>
      </c>
      <c r="AC446">
        <v>-2.899670956686188</v>
      </c>
      <c r="AD446">
        <v>-2.5915840128098662</v>
      </c>
      <c r="AE446">
        <v>-3.7545852701114741</v>
      </c>
      <c r="AF446">
        <v>-3.1639409424634999</v>
      </c>
      <c r="AG446">
        <v>-2.7540866430402691</v>
      </c>
      <c r="AH446" t="s">
        <v>131</v>
      </c>
      <c r="AI446" s="1">
        <v>44835</v>
      </c>
      <c r="AJ446" t="s">
        <v>40</v>
      </c>
      <c r="AK446">
        <v>11</v>
      </c>
    </row>
    <row r="447" spans="1:37" x14ac:dyDescent="0.25">
      <c r="A447">
        <v>44844</v>
      </c>
      <c r="B447">
        <v>-3.8752777753820987E-2</v>
      </c>
      <c r="C447">
        <v>0</v>
      </c>
      <c r="D447">
        <v>-5.3560582755257755E-4</v>
      </c>
      <c r="E447">
        <v>-5.9821464784585103E-2</v>
      </c>
      <c r="F447">
        <v>0</v>
      </c>
      <c r="G447">
        <v>-5.4974554583793059E-3</v>
      </c>
      <c r="H447">
        <v>0</v>
      </c>
      <c r="I447">
        <v>-4.2146016537562503E-2</v>
      </c>
      <c r="J447">
        <v>-1.421654423088034E-2</v>
      </c>
      <c r="K447">
        <v>0</v>
      </c>
      <c r="L447">
        <v>-3.620647038500855E-2</v>
      </c>
      <c r="M447">
        <v>-1.7189575161340821E-2</v>
      </c>
      <c r="N447">
        <v>0</v>
      </c>
      <c r="O447">
        <v>-0.1541347690009347</v>
      </c>
      <c r="P447">
        <v>-9.2672251842504286E-2</v>
      </c>
      <c r="Q447">
        <v>-0.130664876172814</v>
      </c>
      <c r="R447">
        <v>0</v>
      </c>
      <c r="S447">
        <v>-8.0672925627409894E-2</v>
      </c>
      <c r="T447">
        <v>-7.5685455105706468E-3</v>
      </c>
      <c r="U447">
        <v>0</v>
      </c>
      <c r="V447">
        <v>-7.1742360652065976E-3</v>
      </c>
      <c r="W447">
        <v>-8.5200899680093183E-3</v>
      </c>
      <c r="X447">
        <v>-4.4538601986634063E-2</v>
      </c>
      <c r="Y447">
        <v>-4.0390630409238093E-3</v>
      </c>
      <c r="Z447">
        <v>-4.9882511707621847E-2</v>
      </c>
      <c r="AA447">
        <v>-1.213567774133224E-2</v>
      </c>
      <c r="AB447">
        <v>-4.5215999755529153E-2</v>
      </c>
      <c r="AC447">
        <v>-3.0677555261178269E-2</v>
      </c>
      <c r="AD447">
        <v>-4.4935782108433797E-2</v>
      </c>
      <c r="AE447">
        <v>-5.3638261967454977E-2</v>
      </c>
      <c r="AF447">
        <v>-1.430163027655193E-2</v>
      </c>
      <c r="AG447">
        <v>-6.7970436617859065E-2</v>
      </c>
      <c r="AH447" t="s">
        <v>131</v>
      </c>
      <c r="AI447" s="1">
        <v>44835</v>
      </c>
      <c r="AJ447" t="s">
        <v>41</v>
      </c>
      <c r="AK447">
        <v>10</v>
      </c>
    </row>
    <row r="448" spans="1:37" x14ac:dyDescent="0.25">
      <c r="A448">
        <v>44841</v>
      </c>
      <c r="B448">
        <v>-3.753881200099046</v>
      </c>
      <c r="C448">
        <v>-3.419796667399718</v>
      </c>
      <c r="D448">
        <v>-1.0661317147585601</v>
      </c>
      <c r="E448">
        <v>-3.556279926056384</v>
      </c>
      <c r="F448">
        <v>-6.4615609821106634</v>
      </c>
      <c r="G448">
        <v>-4.7559268210114016</v>
      </c>
      <c r="H448">
        <v>-4.5016168889094734</v>
      </c>
      <c r="I448">
        <v>-3.4596504504331218</v>
      </c>
      <c r="J448">
        <v>-2.1155008149464738</v>
      </c>
      <c r="K448">
        <v>-3.9278948581642958</v>
      </c>
      <c r="L448">
        <v>-4.0412197847385576</v>
      </c>
      <c r="M448">
        <v>-2.5920323335252071</v>
      </c>
      <c r="N448">
        <v>-6.6054790055563917</v>
      </c>
      <c r="O448">
        <v>-0.55528426705561229</v>
      </c>
      <c r="P448">
        <v>-4.9184115498386376</v>
      </c>
      <c r="Q448">
        <v>-6.0451545580577539</v>
      </c>
      <c r="R448">
        <v>-6.3297270140356936</v>
      </c>
      <c r="S448">
        <v>-3.967151089462694</v>
      </c>
      <c r="T448">
        <v>-1.4543637982895989</v>
      </c>
      <c r="U448">
        <v>-7.6111961559884067</v>
      </c>
      <c r="V448">
        <v>-0.29465101004426247</v>
      </c>
      <c r="W448">
        <v>-4.3140632397798617</v>
      </c>
      <c r="X448">
        <v>-3.2557864538094501</v>
      </c>
      <c r="Y448">
        <v>-2.5439633115863232</v>
      </c>
      <c r="Z448">
        <v>-3.9537076209246158</v>
      </c>
      <c r="AA448">
        <v>-4.962074198360714</v>
      </c>
      <c r="AB448">
        <v>-2.9718647504894058</v>
      </c>
      <c r="AC448">
        <v>-2.6449709323869768</v>
      </c>
      <c r="AD448">
        <v>-4.3436392102474937</v>
      </c>
      <c r="AE448">
        <v>-3.2317724968535289</v>
      </c>
      <c r="AF448">
        <v>-3.7629587708796879</v>
      </c>
      <c r="AG448">
        <v>-4.0526828971483821</v>
      </c>
      <c r="AH448" t="s">
        <v>132</v>
      </c>
      <c r="AI448" s="1">
        <v>44835</v>
      </c>
      <c r="AJ448" t="s">
        <v>43</v>
      </c>
      <c r="AK448">
        <v>7</v>
      </c>
    </row>
    <row r="449" spans="1:37" x14ac:dyDescent="0.25">
      <c r="A449">
        <v>44840</v>
      </c>
      <c r="B449">
        <v>-1.9351291036235221</v>
      </c>
      <c r="C449">
        <v>-3.4125675596438718</v>
      </c>
      <c r="D449">
        <v>-2.0598352750092399</v>
      </c>
      <c r="E449">
        <v>-2.0503619626457681</v>
      </c>
      <c r="F449">
        <v>-2.00662663348887</v>
      </c>
      <c r="G449">
        <v>-2.8788756765469778</v>
      </c>
      <c r="H449">
        <v>-0.67586630407821946</v>
      </c>
      <c r="I449">
        <v>-2.0828101307883968</v>
      </c>
      <c r="J449">
        <v>-2.6635506870644869</v>
      </c>
      <c r="K449">
        <v>-1.3127814318833879</v>
      </c>
      <c r="L449">
        <v>-0.77160890337109678</v>
      </c>
      <c r="M449">
        <v>-2.3152570370171701</v>
      </c>
      <c r="N449">
        <v>-2.8005447842509659</v>
      </c>
      <c r="O449">
        <v>-1.030762520239888</v>
      </c>
      <c r="P449">
        <v>-1.7742537082356149</v>
      </c>
      <c r="Q449">
        <v>-1.503367497458268</v>
      </c>
      <c r="R449">
        <v>-3.7455541429102461</v>
      </c>
      <c r="S449">
        <v>-2.6506792246519439</v>
      </c>
      <c r="T449">
        <v>-1.674329210348795</v>
      </c>
      <c r="U449">
        <v>-5.404874291095604</v>
      </c>
      <c r="V449">
        <v>-1.457589918431061</v>
      </c>
      <c r="W449">
        <v>-1.2458244710641939</v>
      </c>
      <c r="X449">
        <v>-1.245120997016451</v>
      </c>
      <c r="Y449">
        <v>-1.201889762671936</v>
      </c>
      <c r="Z449">
        <v>-2.0558607391314712</v>
      </c>
      <c r="AA449">
        <v>-2.4780609769182589</v>
      </c>
      <c r="AB449">
        <v>-1.4352778373076189</v>
      </c>
      <c r="AC449">
        <v>-1.7040555867116669</v>
      </c>
      <c r="AD449">
        <v>-1.712973248494813</v>
      </c>
      <c r="AE449">
        <v>-2.555329960693093</v>
      </c>
      <c r="AF449">
        <v>-1.983181450442465</v>
      </c>
      <c r="AG449">
        <v>-1.3199963567028821</v>
      </c>
      <c r="AH449" t="s">
        <v>132</v>
      </c>
      <c r="AI449" s="1">
        <v>44835</v>
      </c>
      <c r="AJ449" t="s">
        <v>38</v>
      </c>
      <c r="AK449">
        <v>6</v>
      </c>
    </row>
    <row r="450" spans="1:37" x14ac:dyDescent="0.25">
      <c r="A450">
        <v>44839</v>
      </c>
      <c r="B450">
        <v>-2.60982998790148E-2</v>
      </c>
      <c r="C450">
        <v>-1.261893399868245E-2</v>
      </c>
      <c r="D450">
        <v>-1.7703433538499389E-3</v>
      </c>
      <c r="E450">
        <v>-2.2406553092038399E-3</v>
      </c>
      <c r="F450">
        <v>0</v>
      </c>
      <c r="G450">
        <v>-4.8868819389381847E-2</v>
      </c>
      <c r="H450">
        <v>-1.2303083485409609E-2</v>
      </c>
      <c r="I450">
        <v>-3.8461186706799037E-2</v>
      </c>
      <c r="J450">
        <v>-4.0616638139721259E-2</v>
      </c>
      <c r="K450">
        <v>-3.7191762698499859E-3</v>
      </c>
      <c r="L450">
        <v>-9.955168362253719E-2</v>
      </c>
      <c r="M450">
        <v>-2.275900645499972E-2</v>
      </c>
      <c r="N450">
        <v>-9.5793965663659303E-2</v>
      </c>
      <c r="O450">
        <v>0</v>
      </c>
      <c r="P450">
        <v>-1.8222397210552421E-2</v>
      </c>
      <c r="Q450">
        <v>-5.1315085752044118E-2</v>
      </c>
      <c r="R450">
        <v>-0.1335585131743888</v>
      </c>
      <c r="S450">
        <v>-7.0034947056650587E-2</v>
      </c>
      <c r="T450">
        <v>-2.427243424311766E-2</v>
      </c>
      <c r="U450">
        <v>-1.4630333117758821E-2</v>
      </c>
      <c r="V450">
        <v>-5.2912840535413758E-2</v>
      </c>
      <c r="W450">
        <v>-2.7571092401610462E-3</v>
      </c>
      <c r="X450">
        <v>-1.090215731277513E-2</v>
      </c>
      <c r="Y450">
        <v>-4.5284044030164693E-2</v>
      </c>
      <c r="Z450">
        <v>-1.7707530279820999E-2</v>
      </c>
      <c r="AA450">
        <v>-4.6855153081226959E-2</v>
      </c>
      <c r="AB450">
        <v>-2.004196494051615E-2</v>
      </c>
      <c r="AC450">
        <v>-3.4566303959764511E-2</v>
      </c>
      <c r="AD450">
        <v>-6.7971234384194362E-2</v>
      </c>
      <c r="AE450">
        <v>-1.6363896656050751E-2</v>
      </c>
      <c r="AF450">
        <v>-1.636106002045358E-2</v>
      </c>
      <c r="AG450">
        <v>-5.3764975581475027E-2</v>
      </c>
      <c r="AH450" t="s">
        <v>132</v>
      </c>
      <c r="AI450" s="1">
        <v>44835</v>
      </c>
      <c r="AJ450" t="s">
        <v>39</v>
      </c>
      <c r="AK450">
        <v>5</v>
      </c>
    </row>
    <row r="451" spans="1:37" x14ac:dyDescent="0.25">
      <c r="A451">
        <v>44838</v>
      </c>
      <c r="B451">
        <v>-1.2013246766743719</v>
      </c>
      <c r="C451">
        <v>-1.004196804686267</v>
      </c>
      <c r="D451">
        <v>-1.0114806274349371</v>
      </c>
      <c r="E451">
        <v>-1.1736750972314149</v>
      </c>
      <c r="F451">
        <v>-0.80543902515250043</v>
      </c>
      <c r="G451">
        <v>-1.348107310126526</v>
      </c>
      <c r="H451">
        <v>-0.56120427319020227</v>
      </c>
      <c r="I451">
        <v>-1.2995279702263489</v>
      </c>
      <c r="J451">
        <v>-0.65994686442222095</v>
      </c>
      <c r="K451">
        <v>-1.874870584601608</v>
      </c>
      <c r="L451">
        <v>-0.62395528469454653</v>
      </c>
      <c r="M451">
        <v>-1.101356538278063</v>
      </c>
      <c r="N451">
        <v>-1.538668832331076</v>
      </c>
      <c r="O451">
        <v>-0.77954344794807839</v>
      </c>
      <c r="P451">
        <v>-0.77756975498742098</v>
      </c>
      <c r="Q451">
        <v>-0.82099944918153223</v>
      </c>
      <c r="R451">
        <v>-3.528760325147251</v>
      </c>
      <c r="S451">
        <v>-1.4571240280472431</v>
      </c>
      <c r="T451">
        <v>-0.48369173899435269</v>
      </c>
      <c r="U451">
        <v>-3.0356533633596241</v>
      </c>
      <c r="V451">
        <v>-0.41061309971266741</v>
      </c>
      <c r="W451">
        <v>-1.112396651620511</v>
      </c>
      <c r="X451">
        <v>-1.3198979846550141</v>
      </c>
      <c r="Y451">
        <v>-0.51340043850028616</v>
      </c>
      <c r="Z451">
        <v>-1.407346882830703</v>
      </c>
      <c r="AA451">
        <v>-1.5522625546061539</v>
      </c>
      <c r="AB451">
        <v>-0.65196975162057447</v>
      </c>
      <c r="AC451">
        <v>-0.83700982063648</v>
      </c>
      <c r="AD451">
        <v>-0.86054434872404983</v>
      </c>
      <c r="AE451">
        <v>-1.168791861845454</v>
      </c>
      <c r="AF451">
        <v>-1.186955122361081</v>
      </c>
      <c r="AG451">
        <v>-1.348857962224485</v>
      </c>
      <c r="AH451" t="s">
        <v>132</v>
      </c>
      <c r="AI451" s="1">
        <v>44835</v>
      </c>
      <c r="AJ451" t="s">
        <v>40</v>
      </c>
      <c r="AK451">
        <v>4</v>
      </c>
    </row>
    <row r="452" spans="1:37" x14ac:dyDescent="0.25">
      <c r="A452">
        <v>44837</v>
      </c>
      <c r="B452">
        <v>-3.0083606132048049</v>
      </c>
      <c r="C452">
        <v>-6.5262197038711296</v>
      </c>
      <c r="D452">
        <v>-2.797523395408827</v>
      </c>
      <c r="E452">
        <v>-3.015227205305306</v>
      </c>
      <c r="F452">
        <v>-3.6592140053895039</v>
      </c>
      <c r="G452">
        <v>-3.952891807520218</v>
      </c>
      <c r="H452">
        <v>-2.958094989518643</v>
      </c>
      <c r="I452">
        <v>-1.887961779515005</v>
      </c>
      <c r="J452">
        <v>-3.9599393353621402</v>
      </c>
      <c r="K452">
        <v>-2.4642824079117172</v>
      </c>
      <c r="L452">
        <v>-1.501415266884879</v>
      </c>
      <c r="M452">
        <v>-2.703425388683431</v>
      </c>
      <c r="N452">
        <v>-4.1031638777533512</v>
      </c>
      <c r="O452">
        <v>-1.966082255641552</v>
      </c>
      <c r="P452">
        <v>-1.21945391837076</v>
      </c>
      <c r="Q452">
        <v>-3.613144819353852</v>
      </c>
      <c r="R452">
        <v>-5.7037748791681491</v>
      </c>
      <c r="S452">
        <v>-3.407872056756704</v>
      </c>
      <c r="T452">
        <v>-2.4990171406118251</v>
      </c>
      <c r="U452">
        <v>-4.3527843575122596</v>
      </c>
      <c r="V452">
        <v>-2.4273442198681781</v>
      </c>
      <c r="W452">
        <v>-2.7848369547197911</v>
      </c>
      <c r="X452">
        <v>-2.4502929500766131</v>
      </c>
      <c r="Y452">
        <v>-1.6736196025756129</v>
      </c>
      <c r="Z452">
        <v>-3.2503721416961038</v>
      </c>
      <c r="AA452">
        <v>-2.979901127534931</v>
      </c>
      <c r="AB452">
        <v>-2.899360778236844</v>
      </c>
      <c r="AC452">
        <v>-2.2501563352355261</v>
      </c>
      <c r="AD452">
        <v>-3.4364332062666509</v>
      </c>
      <c r="AE452">
        <v>-3.6529551125410769</v>
      </c>
      <c r="AF452">
        <v>-3.118706856181956</v>
      </c>
      <c r="AG452">
        <v>-2.0320054101784848</v>
      </c>
      <c r="AH452" t="s">
        <v>132</v>
      </c>
      <c r="AI452" s="1">
        <v>44835</v>
      </c>
      <c r="AJ452" t="s">
        <v>41</v>
      </c>
      <c r="AK452">
        <v>3</v>
      </c>
    </row>
    <row r="453" spans="1:37" x14ac:dyDescent="0.25">
      <c r="A453">
        <v>44834</v>
      </c>
      <c r="B453">
        <v>-5.1856544460876883E-2</v>
      </c>
      <c r="C453">
        <v>0</v>
      </c>
      <c r="D453">
        <v>-2.6698640945645078E-3</v>
      </c>
      <c r="E453">
        <v>-6.528437493556781E-2</v>
      </c>
      <c r="F453">
        <v>-8.4815665394309386E-3</v>
      </c>
      <c r="G453">
        <v>-7.4014337794467986E-3</v>
      </c>
      <c r="H453">
        <v>0</v>
      </c>
      <c r="I453">
        <v>0</v>
      </c>
      <c r="J453">
        <v>-3.3694541607489817E-2</v>
      </c>
      <c r="K453">
        <v>-1.344450971353232E-2</v>
      </c>
      <c r="L453">
        <v>-0.2464224437601345</v>
      </c>
      <c r="M453">
        <v>-2.9894754364469148E-2</v>
      </c>
      <c r="N453">
        <v>0</v>
      </c>
      <c r="O453">
        <v>-0.35936198576000938</v>
      </c>
      <c r="P453">
        <v>0</v>
      </c>
      <c r="Q453">
        <v>-6.4317726631030053E-2</v>
      </c>
      <c r="R453">
        <v>-1.5981270285711699E-3</v>
      </c>
      <c r="S453">
        <v>0</v>
      </c>
      <c r="T453">
        <v>-5.889999289332308E-2</v>
      </c>
      <c r="U453">
        <v>0</v>
      </c>
      <c r="V453">
        <v>-1.2461378294644949E-3</v>
      </c>
      <c r="W453">
        <v>-3.1684879190847393E-2</v>
      </c>
      <c r="X453">
        <v>-2.9360686679561269E-2</v>
      </c>
      <c r="Y453">
        <v>0</v>
      </c>
      <c r="Z453">
        <v>-4.0031716233432463E-2</v>
      </c>
      <c r="AA453">
        <v>-1.3441931546001799E-3</v>
      </c>
      <c r="AB453">
        <v>-5.5254016420857428E-2</v>
      </c>
      <c r="AC453">
        <v>-5.0369895507245889E-2</v>
      </c>
      <c r="AD453">
        <v>-0.1203169587319359</v>
      </c>
      <c r="AE453">
        <v>-2.208731122753637E-2</v>
      </c>
      <c r="AF453">
        <v>-2.3381077999463561E-2</v>
      </c>
      <c r="AG453">
        <v>-4.3596276428887998E-2</v>
      </c>
      <c r="AH453" t="s">
        <v>133</v>
      </c>
      <c r="AI453" s="1">
        <v>44805</v>
      </c>
      <c r="AJ453" t="s">
        <v>43</v>
      </c>
      <c r="AK453">
        <v>30</v>
      </c>
    </row>
    <row r="454" spans="1:37" x14ac:dyDescent="0.25">
      <c r="A454">
        <v>44833</v>
      </c>
      <c r="B454">
        <v>-1.0940105143671139</v>
      </c>
      <c r="C454">
        <v>-2.0299062636411271</v>
      </c>
      <c r="D454">
        <v>-1.3140970608181499</v>
      </c>
      <c r="E454">
        <v>-1.234624075606279</v>
      </c>
      <c r="F454">
        <v>-1.5438221059728361</v>
      </c>
      <c r="G454">
        <v>-1.055522563361337</v>
      </c>
      <c r="H454">
        <v>-0.64584351923288541</v>
      </c>
      <c r="I454">
        <v>-0.94914741827648674</v>
      </c>
      <c r="J454">
        <v>-1.588522850418594</v>
      </c>
      <c r="K454">
        <v>-1.7704125199936021</v>
      </c>
      <c r="L454">
        <v>-9.0201750825475213E-2</v>
      </c>
      <c r="M454">
        <v>-1.261621348075735</v>
      </c>
      <c r="N454">
        <v>-1.5995140146709761</v>
      </c>
      <c r="O454">
        <v>-0.58377830019811772</v>
      </c>
      <c r="P454">
        <v>-0.27280242051528131</v>
      </c>
      <c r="Q454">
        <v>-0.35945712873560709</v>
      </c>
      <c r="R454">
        <v>-0.11975403445366049</v>
      </c>
      <c r="S454">
        <v>-0.79839552086896459</v>
      </c>
      <c r="T454">
        <v>-0.53590946985548871</v>
      </c>
      <c r="U454">
        <v>-2.981014069271164</v>
      </c>
      <c r="V454">
        <v>-0.61472942631241734</v>
      </c>
      <c r="W454">
        <v>-0.32371842832211789</v>
      </c>
      <c r="X454">
        <v>-1.840734195029798</v>
      </c>
      <c r="Y454">
        <v>-0.52513421081337952</v>
      </c>
      <c r="Z454">
        <v>-1.3152957945309529</v>
      </c>
      <c r="AA454">
        <v>-1.357075031892482</v>
      </c>
      <c r="AB454">
        <v>-0.64997365651854333</v>
      </c>
      <c r="AC454">
        <v>-0.82800968097363703</v>
      </c>
      <c r="AD454">
        <v>-1.0633266682244751</v>
      </c>
      <c r="AE454">
        <v>-1.422935464037596</v>
      </c>
      <c r="AF454">
        <v>-1.3567024572933899</v>
      </c>
      <c r="AG454">
        <v>-0.33017738017456438</v>
      </c>
      <c r="AH454" t="s">
        <v>133</v>
      </c>
      <c r="AI454" s="1">
        <v>44805</v>
      </c>
      <c r="AJ454" t="s">
        <v>38</v>
      </c>
      <c r="AK454">
        <v>29</v>
      </c>
    </row>
    <row r="455" spans="1:37" x14ac:dyDescent="0.25">
      <c r="A455">
        <v>44832</v>
      </c>
      <c r="B455">
        <v>-1.129225524419821</v>
      </c>
      <c r="C455">
        <v>-3.6214780136289271</v>
      </c>
      <c r="D455">
        <v>-1.1164308919742809</v>
      </c>
      <c r="E455">
        <v>-0.64450898018019731</v>
      </c>
      <c r="F455">
        <v>-0.96657876355859829</v>
      </c>
      <c r="G455">
        <v>-7.6083176665816765E-2</v>
      </c>
      <c r="H455">
        <v>-0.70266873121876872</v>
      </c>
      <c r="I455">
        <v>-1.674392893635924</v>
      </c>
      <c r="J455">
        <v>-0.87451759166514031</v>
      </c>
      <c r="K455">
        <v>-1.097345373267169</v>
      </c>
      <c r="L455">
        <v>-1.930796595704463</v>
      </c>
      <c r="M455">
        <v>-1.1965690365531081</v>
      </c>
      <c r="N455">
        <v>-1.803435881211489</v>
      </c>
      <c r="O455">
        <v>-0.29811698958065552</v>
      </c>
      <c r="P455">
        <v>-0.50188908691357192</v>
      </c>
      <c r="Q455">
        <v>-0.26104900812214932</v>
      </c>
      <c r="R455">
        <v>-0.24359031492671429</v>
      </c>
      <c r="S455">
        <v>-1.241440553493836</v>
      </c>
      <c r="T455">
        <v>-3.3881905360299749</v>
      </c>
      <c r="U455">
        <v>-0.76161231812974706</v>
      </c>
      <c r="V455">
        <v>-1.000895329221628</v>
      </c>
      <c r="W455">
        <v>-0.72358165243251671</v>
      </c>
      <c r="X455">
        <v>-2.255652294998391</v>
      </c>
      <c r="Y455">
        <v>-0.35189267766608739</v>
      </c>
      <c r="Z455">
        <v>-1.024169271844098</v>
      </c>
      <c r="AA455">
        <v>-1.317739748710538</v>
      </c>
      <c r="AB455">
        <v>-1.0343314568345889</v>
      </c>
      <c r="AC455">
        <v>-1.084078743601145</v>
      </c>
      <c r="AD455">
        <v>-1.953312607175556</v>
      </c>
      <c r="AE455">
        <v>-1.004815614417202</v>
      </c>
      <c r="AF455">
        <v>-1.33771084642921</v>
      </c>
      <c r="AG455">
        <v>-0.59221398460550767</v>
      </c>
      <c r="AH455" t="s">
        <v>133</v>
      </c>
      <c r="AI455" s="1">
        <v>44805</v>
      </c>
      <c r="AJ455" t="s">
        <v>39</v>
      </c>
      <c r="AK455">
        <v>28</v>
      </c>
    </row>
    <row r="456" spans="1:37" x14ac:dyDescent="0.25">
      <c r="A456">
        <v>44831</v>
      </c>
      <c r="B456">
        <v>-0.44149845226976492</v>
      </c>
      <c r="C456">
        <v>-1.075816093243811</v>
      </c>
      <c r="D456">
        <v>-0.41317684656047138</v>
      </c>
      <c r="E456">
        <v>-0.79582563128150152</v>
      </c>
      <c r="F456">
        <v>-0.73605628920700417</v>
      </c>
      <c r="G456">
        <v>-0.1084529473148866</v>
      </c>
      <c r="H456">
        <v>-5.8015043699772999E-2</v>
      </c>
      <c r="I456">
        <v>-0.27691011200566318</v>
      </c>
      <c r="J456">
        <v>-1.8267023810761329</v>
      </c>
      <c r="K456">
        <v>-1.1704958301514551E-2</v>
      </c>
      <c r="L456">
        <v>-0.186215802545976</v>
      </c>
      <c r="M456">
        <v>-3.6473487416500631E-2</v>
      </c>
      <c r="N456">
        <v>-0.54153624172363934</v>
      </c>
      <c r="O456">
        <v>-0.37248753737215351</v>
      </c>
      <c r="P456">
        <v>-1.654761241976677E-2</v>
      </c>
      <c r="Q456">
        <v>-6.4793572716944331E-2</v>
      </c>
      <c r="R456">
        <v>-9.8636159392693323E-2</v>
      </c>
      <c r="S456">
        <v>-0.20174513860782001</v>
      </c>
      <c r="T456">
        <v>-0.86075454564881138</v>
      </c>
      <c r="U456">
        <v>-0.14634315327079511</v>
      </c>
      <c r="V456">
        <v>-0.44384247310308678</v>
      </c>
      <c r="W456">
        <v>-0.19202571463187609</v>
      </c>
      <c r="X456">
        <v>-0.29600111743233409</v>
      </c>
      <c r="Y456">
        <v>-1.095623951401943</v>
      </c>
      <c r="Z456">
        <v>-0.43745241782395861</v>
      </c>
      <c r="AA456">
        <v>-0.4152231558513092</v>
      </c>
      <c r="AB456">
        <v>-0.40805639600901961</v>
      </c>
      <c r="AC456">
        <v>-0.26767992129689872</v>
      </c>
      <c r="AD456">
        <v>-0.22646912019059851</v>
      </c>
      <c r="AE456">
        <v>-0.48375537846767758</v>
      </c>
      <c r="AF456">
        <v>-0.50860059503160282</v>
      </c>
      <c r="AG456">
        <v>-0.29030604377550923</v>
      </c>
      <c r="AH456" t="s">
        <v>133</v>
      </c>
      <c r="AI456" s="1">
        <v>44805</v>
      </c>
      <c r="AJ456" t="s">
        <v>40</v>
      </c>
      <c r="AK456">
        <v>27</v>
      </c>
    </row>
    <row r="457" spans="1:37" x14ac:dyDescent="0.25">
      <c r="A457">
        <v>44830</v>
      </c>
      <c r="B457">
        <v>-1.968005469147275</v>
      </c>
      <c r="C457">
        <v>-2.938132428531314</v>
      </c>
      <c r="D457">
        <v>-0.1963715659406752</v>
      </c>
      <c r="E457">
        <v>-2.8699558065441209</v>
      </c>
      <c r="F457">
        <v>-1.6808712831360211</v>
      </c>
      <c r="G457">
        <v>-2.9083189331271551</v>
      </c>
      <c r="H457">
        <v>-1.0015396323827781</v>
      </c>
      <c r="I457">
        <v>-2.615881250209914</v>
      </c>
      <c r="J457">
        <v>-4.0862453331345421</v>
      </c>
      <c r="K457">
        <v>-2.389147676665583</v>
      </c>
      <c r="L457">
        <v>-2.2569824759708852</v>
      </c>
      <c r="M457">
        <v>-1.9563790781657979</v>
      </c>
      <c r="N457">
        <v>-1.7545340784487951</v>
      </c>
      <c r="O457">
        <v>-0.76731106083274658</v>
      </c>
      <c r="P457">
        <v>-0.58227111044768642</v>
      </c>
      <c r="Q457">
        <v>-1.3794697947922721</v>
      </c>
      <c r="R457">
        <v>-4.8720716621370022</v>
      </c>
      <c r="S457">
        <v>-2.1496892652552662</v>
      </c>
      <c r="T457">
        <v>-2.0912598415692969</v>
      </c>
      <c r="U457">
        <v>-3.1917535681658369</v>
      </c>
      <c r="V457">
        <v>-1.484895425217063</v>
      </c>
      <c r="W457">
        <v>-0.75172092061493945</v>
      </c>
      <c r="X457">
        <v>-1.765467286501327</v>
      </c>
      <c r="Y457">
        <v>-0.14282181895322121</v>
      </c>
      <c r="Z457">
        <v>-2.4588433379897041</v>
      </c>
      <c r="AA457">
        <v>-1.9974835424219699</v>
      </c>
      <c r="AB457">
        <v>-1.4282524929759459</v>
      </c>
      <c r="AC457">
        <v>-1.01215885198779</v>
      </c>
      <c r="AD457">
        <v>-1.276219525435383</v>
      </c>
      <c r="AE457">
        <v>-2.7553155215513021</v>
      </c>
      <c r="AF457">
        <v>-2.0417067576151902</v>
      </c>
      <c r="AG457">
        <v>-1.281335093441418</v>
      </c>
      <c r="AH457" t="s">
        <v>133</v>
      </c>
      <c r="AI457" s="1">
        <v>44805</v>
      </c>
      <c r="AJ457" t="s">
        <v>41</v>
      </c>
      <c r="AK457">
        <v>26</v>
      </c>
    </row>
    <row r="458" spans="1:37" x14ac:dyDescent="0.25">
      <c r="A458">
        <v>44827</v>
      </c>
      <c r="B458">
        <v>-0.34490305191555332</v>
      </c>
      <c r="C458">
        <v>-0.34000737627779259</v>
      </c>
      <c r="D458">
        <v>-6.8967146404983276E-2</v>
      </c>
      <c r="E458">
        <v>-0.48993769253088792</v>
      </c>
      <c r="F458">
        <v>-0.18443006936200221</v>
      </c>
      <c r="G458">
        <v>-0.69286957125521031</v>
      </c>
      <c r="H458">
        <v>-4.4534296155017271E-2</v>
      </c>
      <c r="I458">
        <v>-0.74316147727629522</v>
      </c>
      <c r="J458">
        <v>-0.1276648791056435</v>
      </c>
      <c r="K458">
        <v>-2.6510520117725499E-2</v>
      </c>
      <c r="L458">
        <v>-0.19975370305956619</v>
      </c>
      <c r="M458">
        <v>-0.1705182841843276</v>
      </c>
      <c r="N458">
        <v>-0.41252194011265558</v>
      </c>
      <c r="O458">
        <v>-3.8385249771532952E-2</v>
      </c>
      <c r="P458">
        <v>-0.19952807893474259</v>
      </c>
      <c r="Q458">
        <v>-0.52478237633923064</v>
      </c>
      <c r="R458">
        <v>-0.71363846207604054</v>
      </c>
      <c r="S458">
        <v>-0.26400546954740051</v>
      </c>
      <c r="T458">
        <v>-8.2403154631575604E-2</v>
      </c>
      <c r="U458">
        <v>-0.39673294801833142</v>
      </c>
      <c r="V458">
        <v>-0.1667609526008284</v>
      </c>
      <c r="W458">
        <v>-8.6407160298534152E-2</v>
      </c>
      <c r="X458">
        <v>-0.38217612829942871</v>
      </c>
      <c r="Y458">
        <v>-0.28212312201090312</v>
      </c>
      <c r="Z458">
        <v>-0.46101367010558653</v>
      </c>
      <c r="AA458">
        <v>-0.36926779569651841</v>
      </c>
      <c r="AB458">
        <v>-0.18388836031943989</v>
      </c>
      <c r="AC458">
        <v>-0.26392496402959198</v>
      </c>
      <c r="AD458">
        <v>-0.47535217820755199</v>
      </c>
      <c r="AE458">
        <v>-0.44322005621313171</v>
      </c>
      <c r="AF458">
        <v>-0.34715098292525259</v>
      </c>
      <c r="AG458">
        <v>-0.1728290149483579</v>
      </c>
      <c r="AH458" t="s">
        <v>134</v>
      </c>
      <c r="AI458" s="1">
        <v>44805</v>
      </c>
      <c r="AJ458" t="s">
        <v>43</v>
      </c>
      <c r="AK458">
        <v>23</v>
      </c>
    </row>
    <row r="459" spans="1:37" x14ac:dyDescent="0.25">
      <c r="A459">
        <v>44826</v>
      </c>
      <c r="B459">
        <v>-1.0425448662962361E-2</v>
      </c>
      <c r="C459">
        <v>0</v>
      </c>
      <c r="D459">
        <v>0</v>
      </c>
      <c r="E459">
        <v>-1.1430591184862209E-3</v>
      </c>
      <c r="F459">
        <v>0</v>
      </c>
      <c r="G459">
        <v>-1.5600201763237981E-2</v>
      </c>
      <c r="H459">
        <v>0</v>
      </c>
      <c r="I459">
        <v>-0.12555056172734211</v>
      </c>
      <c r="J459">
        <v>-1.217837315857818E-3</v>
      </c>
      <c r="K459">
        <v>0</v>
      </c>
      <c r="L459">
        <v>-1.9191434012714489E-2</v>
      </c>
      <c r="M459">
        <v>0</v>
      </c>
      <c r="N459">
        <v>-1.0781818546144191E-3</v>
      </c>
      <c r="O459">
        <v>0</v>
      </c>
      <c r="P459">
        <v>0</v>
      </c>
      <c r="Q459">
        <v>-1.5700164473408069E-2</v>
      </c>
      <c r="R459">
        <v>0</v>
      </c>
      <c r="S459">
        <v>0</v>
      </c>
      <c r="T459">
        <v>-2.061592711313065E-3</v>
      </c>
      <c r="U459">
        <v>0</v>
      </c>
      <c r="V459">
        <v>-5.757248044690722E-3</v>
      </c>
      <c r="W459">
        <v>-0.12784535884491621</v>
      </c>
      <c r="X459">
        <v>-6.6955004285409207E-3</v>
      </c>
      <c r="Y459">
        <v>-2.9516524065460572E-3</v>
      </c>
      <c r="Z459">
        <v>-9.6582096074602185E-3</v>
      </c>
      <c r="AA459">
        <v>-1.204501390494468E-2</v>
      </c>
      <c r="AB459">
        <v>-3.2135474888444668E-3</v>
      </c>
      <c r="AC459">
        <v>-1.8163583386483441E-3</v>
      </c>
      <c r="AD459">
        <v>-1.216882436760698E-2</v>
      </c>
      <c r="AE459">
        <v>-2.5913780062677958E-3</v>
      </c>
      <c r="AF459">
        <v>-1.9557394675870348E-3</v>
      </c>
      <c r="AG459">
        <v>-3.0605515046529211E-2</v>
      </c>
      <c r="AH459" t="s">
        <v>134</v>
      </c>
      <c r="AI459" s="1">
        <v>44805</v>
      </c>
      <c r="AJ459" t="s">
        <v>38</v>
      </c>
      <c r="AK459">
        <v>22</v>
      </c>
    </row>
    <row r="460" spans="1:37" x14ac:dyDescent="0.25">
      <c r="A460">
        <v>44825</v>
      </c>
      <c r="B460">
        <v>-9.1312077260326766E-2</v>
      </c>
      <c r="C460">
        <v>-0.37195393184745978</v>
      </c>
      <c r="D460">
        <v>-3.1437128736518501E-2</v>
      </c>
      <c r="E460">
        <v>-0.12774624799192899</v>
      </c>
      <c r="F460">
        <v>-2.1639407823582119E-2</v>
      </c>
      <c r="G460">
        <v>-8.6416948728554752E-2</v>
      </c>
      <c r="H460">
        <v>-0.13044993816052561</v>
      </c>
      <c r="I460">
        <v>-6.6744578782385836E-2</v>
      </c>
      <c r="J460">
        <v>-8.877262850112054E-3</v>
      </c>
      <c r="K460">
        <v>-0.38382920785754859</v>
      </c>
      <c r="L460">
        <v>-0.1465496986033408</v>
      </c>
      <c r="M460">
        <v>-0.14256593924588251</v>
      </c>
      <c r="N460">
        <v>-1.055698824718459E-2</v>
      </c>
      <c r="O460">
        <v>-1.5783093107231871E-2</v>
      </c>
      <c r="P460">
        <v>-2.059086248793858E-2</v>
      </c>
      <c r="Q460">
        <v>-0.1483740085987649</v>
      </c>
      <c r="R460">
        <v>-0.45895732684914259</v>
      </c>
      <c r="S460">
        <v>-2.1502848648271351E-2</v>
      </c>
      <c r="T460">
        <v>-0.1119710204732987</v>
      </c>
      <c r="U460">
        <v>-0.84031690884318999</v>
      </c>
      <c r="V460">
        <v>-1.2932878284440169E-2</v>
      </c>
      <c r="W460">
        <v>-1.4420635881766669E-2</v>
      </c>
      <c r="X460">
        <v>-5.0668195412804019E-2</v>
      </c>
      <c r="Y460">
        <v>-1.8465390054138629E-2</v>
      </c>
      <c r="Z460">
        <v>-0.1072333828003027</v>
      </c>
      <c r="AA460">
        <v>-7.1344917082900111E-2</v>
      </c>
      <c r="AB460">
        <v>-7.9747120226701537E-2</v>
      </c>
      <c r="AC460">
        <v>-9.163642856385297E-2</v>
      </c>
      <c r="AD460">
        <v>-0.18189636315033969</v>
      </c>
      <c r="AE460">
        <v>-0.1146279684733436</v>
      </c>
      <c r="AF460">
        <v>-7.2256434456465277E-2</v>
      </c>
      <c r="AG460">
        <v>-7.1911380678988682E-2</v>
      </c>
      <c r="AH460" t="s">
        <v>134</v>
      </c>
      <c r="AI460" s="1">
        <v>44805</v>
      </c>
      <c r="AJ460" t="s">
        <v>39</v>
      </c>
      <c r="AK460">
        <v>21</v>
      </c>
    </row>
    <row r="461" spans="1:37" x14ac:dyDescent="0.25">
      <c r="A461">
        <v>44824</v>
      </c>
      <c r="B461">
        <v>-7.9339202256092957E-3</v>
      </c>
      <c r="C461">
        <v>0</v>
      </c>
      <c r="D461">
        <v>-8.7149825707845126E-4</v>
      </c>
      <c r="E461">
        <v>-1.4216223865591521E-3</v>
      </c>
      <c r="F461">
        <v>-7.4201533677576087E-4</v>
      </c>
      <c r="G461">
        <v>-9.1220695789568946E-3</v>
      </c>
      <c r="H461">
        <v>0</v>
      </c>
      <c r="I461">
        <v>-2.8371938651632581E-2</v>
      </c>
      <c r="J461">
        <v>-1.7045563432210909E-2</v>
      </c>
      <c r="K461">
        <v>-9.4011190768311854E-4</v>
      </c>
      <c r="L461">
        <v>0</v>
      </c>
      <c r="M461">
        <v>0</v>
      </c>
      <c r="N461">
        <v>-5.770115937368302E-3</v>
      </c>
      <c r="O461">
        <v>-1.0864334223537119E-2</v>
      </c>
      <c r="P461">
        <v>-3.664183360661565E-3</v>
      </c>
      <c r="Q461">
        <v>-2.269793656882626E-3</v>
      </c>
      <c r="R461">
        <v>0</v>
      </c>
      <c r="S461">
        <v>-1.405086517949779E-3</v>
      </c>
      <c r="T461">
        <v>-4.9102644776517299E-3</v>
      </c>
      <c r="U461">
        <v>-8.6825158407001033E-3</v>
      </c>
      <c r="V461">
        <v>-8.3930745360979386E-2</v>
      </c>
      <c r="W461">
        <v>-9.5544737127752757E-2</v>
      </c>
      <c r="X461">
        <v>-8.6637892875872247E-3</v>
      </c>
      <c r="Y461">
        <v>-1.064413048169279E-2</v>
      </c>
      <c r="Z461">
        <v>-7.4972300967887338E-3</v>
      </c>
      <c r="AA461">
        <v>-9.603469459125942E-3</v>
      </c>
      <c r="AB461">
        <v>-1.02858552873938E-2</v>
      </c>
      <c r="AC461">
        <v>-1.326781467584529E-3</v>
      </c>
      <c r="AD461">
        <v>-3.144221735635441E-3</v>
      </c>
      <c r="AE461">
        <v>-1.430806066786104E-3</v>
      </c>
      <c r="AF461">
        <v>-1.101185383469141E-2</v>
      </c>
      <c r="AG461">
        <v>-1.3037359980090219E-2</v>
      </c>
      <c r="AH461" t="s">
        <v>134</v>
      </c>
      <c r="AI461" s="1">
        <v>44805</v>
      </c>
      <c r="AJ461" t="s">
        <v>40</v>
      </c>
      <c r="AK461">
        <v>20</v>
      </c>
    </row>
    <row r="462" spans="1:37" x14ac:dyDescent="0.25">
      <c r="A462">
        <v>44823</v>
      </c>
      <c r="B462">
        <v>-3.373077286610779</v>
      </c>
      <c r="C462">
        <v>-5.6848439088772356</v>
      </c>
      <c r="D462">
        <v>-4.1269501176712549</v>
      </c>
      <c r="E462">
        <v>-3.3088177106589041</v>
      </c>
      <c r="F462">
        <v>-5.781114468507778</v>
      </c>
      <c r="G462">
        <v>-5.2256911363842269</v>
      </c>
      <c r="H462">
        <v>-3.4806014202807991</v>
      </c>
      <c r="I462">
        <v>-2.4424425403989432</v>
      </c>
      <c r="J462">
        <v>-5.1382828873243529</v>
      </c>
      <c r="K462">
        <v>-5.0542236609775468</v>
      </c>
      <c r="L462">
        <v>-1.017800879813302</v>
      </c>
      <c r="M462">
        <v>-3.355641123266321</v>
      </c>
      <c r="N462">
        <v>-5.2260266070210397</v>
      </c>
      <c r="O462">
        <v>-1.215446132917146</v>
      </c>
      <c r="P462">
        <v>-1.633854658945719</v>
      </c>
      <c r="Q462">
        <v>-1.682201827883288</v>
      </c>
      <c r="R462">
        <v>-3.8588569324405819</v>
      </c>
      <c r="S462">
        <v>-4.928280202373692</v>
      </c>
      <c r="T462">
        <v>-1.1546616412229329</v>
      </c>
      <c r="U462">
        <v>-4.0181852706437873</v>
      </c>
      <c r="V462">
        <v>-5.6572180505382406</v>
      </c>
      <c r="W462">
        <v>-1.430509921450849</v>
      </c>
      <c r="X462">
        <v>-3.0779871447024849</v>
      </c>
      <c r="Y462">
        <v>-1.9023678646066211</v>
      </c>
      <c r="Z462">
        <v>-3.6680569043291928</v>
      </c>
      <c r="AA462">
        <v>-3.966627429850853</v>
      </c>
      <c r="AB462">
        <v>-2.629457239199783</v>
      </c>
      <c r="AC462">
        <v>-2.795721482685078</v>
      </c>
      <c r="AD462">
        <v>-1.859807166992381</v>
      </c>
      <c r="AE462">
        <v>-3.9124494781747838</v>
      </c>
      <c r="AF462">
        <v>-3.817442372152454</v>
      </c>
      <c r="AG462">
        <v>-2.38250319035749</v>
      </c>
      <c r="AH462" t="s">
        <v>134</v>
      </c>
      <c r="AI462" s="1">
        <v>44805</v>
      </c>
      <c r="AJ462" t="s">
        <v>41</v>
      </c>
      <c r="AK462">
        <v>19</v>
      </c>
    </row>
    <row r="463" spans="1:37" x14ac:dyDescent="0.25">
      <c r="A463">
        <v>44820</v>
      </c>
      <c r="B463">
        <v>-1.3174635759983699</v>
      </c>
      <c r="C463">
        <v>-1.840521710604422</v>
      </c>
      <c r="D463">
        <v>-0.23239227259735909</v>
      </c>
      <c r="E463">
        <v>-1.6681649427094281</v>
      </c>
      <c r="F463">
        <v>-1.2932289909324559</v>
      </c>
      <c r="G463">
        <v>-1.7186339981327261</v>
      </c>
      <c r="H463">
        <v>-1.7769513392038101</v>
      </c>
      <c r="I463">
        <v>-2.4248652953422529</v>
      </c>
      <c r="J463">
        <v>-1.426685974206396</v>
      </c>
      <c r="K463">
        <v>-0.6622371193446126</v>
      </c>
      <c r="L463">
        <v>-0.54162937824950985</v>
      </c>
      <c r="M463">
        <v>-1.1346468088837209</v>
      </c>
      <c r="N463">
        <v>-2.15374369955852</v>
      </c>
      <c r="O463">
        <v>-0.64395174532547406</v>
      </c>
      <c r="P463">
        <v>-1.616569245947427</v>
      </c>
      <c r="Q463">
        <v>-0.8055076436194798</v>
      </c>
      <c r="R463">
        <v>-2.846037254565398</v>
      </c>
      <c r="S463">
        <v>-2.640554409787581</v>
      </c>
      <c r="T463">
        <v>-0.67267220943148331</v>
      </c>
      <c r="U463">
        <v>-1.686056630537657</v>
      </c>
      <c r="V463">
        <v>-0.67097172130484661</v>
      </c>
      <c r="W463">
        <v>-4.3913291232820367E-2</v>
      </c>
      <c r="X463">
        <v>-0.61939647601166015</v>
      </c>
      <c r="Y463">
        <v>-0.59644381769377941</v>
      </c>
      <c r="Z463">
        <v>-1.384853295050622</v>
      </c>
      <c r="AA463">
        <v>-1.8345377171460779</v>
      </c>
      <c r="AB463">
        <v>-0.97800193761198817</v>
      </c>
      <c r="AC463">
        <v>-0.7455457225401303</v>
      </c>
      <c r="AD463">
        <v>-1.1326886145492689</v>
      </c>
      <c r="AE463">
        <v>-1.5688651465605259</v>
      </c>
      <c r="AF463">
        <v>-1.146308129604551</v>
      </c>
      <c r="AG463">
        <v>-1.3762157999888009</v>
      </c>
      <c r="AH463" t="s">
        <v>135</v>
      </c>
      <c r="AI463" s="1">
        <v>44805</v>
      </c>
      <c r="AJ463" t="s">
        <v>43</v>
      </c>
      <c r="AK463">
        <v>16</v>
      </c>
    </row>
    <row r="464" spans="1:37" x14ac:dyDescent="0.25">
      <c r="A464">
        <v>44819</v>
      </c>
      <c r="B464">
        <v>-0.1575898503255985</v>
      </c>
      <c r="C464">
        <v>-0.29430598237525413</v>
      </c>
      <c r="D464">
        <v>-6.0825583466718618E-2</v>
      </c>
      <c r="E464">
        <v>-0.1289969651258196</v>
      </c>
      <c r="F464">
        <v>-0.10966906497590929</v>
      </c>
      <c r="G464">
        <v>-0.1946173734703037</v>
      </c>
      <c r="H464">
        <v>-5.4907428210354096E-3</v>
      </c>
      <c r="I464">
        <v>-1.2534947670499841E-2</v>
      </c>
      <c r="J464">
        <v>-0.41521062301620898</v>
      </c>
      <c r="K464">
        <v>-8.3884471201604152E-2</v>
      </c>
      <c r="L464">
        <v>-0.73783181582877033</v>
      </c>
      <c r="M464">
        <v>-5.3732404929082177E-2</v>
      </c>
      <c r="N464">
        <v>-0.20425596807118221</v>
      </c>
      <c r="O464">
        <v>-5.4645463529797787E-2</v>
      </c>
      <c r="P464">
        <v>-0.23700911763454391</v>
      </c>
      <c r="Q464">
        <v>-0.1360950097974013</v>
      </c>
      <c r="R464">
        <v>-1.0712609471156931E-2</v>
      </c>
      <c r="S464">
        <v>-0.13406871273532039</v>
      </c>
      <c r="T464">
        <v>-9.7963333284915161E-2</v>
      </c>
      <c r="U464">
        <v>-0.31188251183737392</v>
      </c>
      <c r="V464">
        <v>-0.1110416538250272</v>
      </c>
      <c r="W464">
        <v>-3.4251327791594663E-2</v>
      </c>
      <c r="X464">
        <v>-0.13088028497476151</v>
      </c>
      <c r="Y464">
        <v>-3.7965765184420727E-2</v>
      </c>
      <c r="Z464">
        <v>-0.13525603201276751</v>
      </c>
      <c r="AA464">
        <v>-0.1960904312807919</v>
      </c>
      <c r="AB464">
        <v>-0.15789083366214479</v>
      </c>
      <c r="AC464">
        <v>-0.1590927763373608</v>
      </c>
      <c r="AD464">
        <v>-0.28951660107957822</v>
      </c>
      <c r="AE464">
        <v>-0.22420624509608791</v>
      </c>
      <c r="AF464">
        <v>-0.15703795250984209</v>
      </c>
      <c r="AG464">
        <v>-6.8748013671304911E-2</v>
      </c>
      <c r="AH464" t="s">
        <v>135</v>
      </c>
      <c r="AI464" s="1">
        <v>44805</v>
      </c>
      <c r="AJ464" t="s">
        <v>38</v>
      </c>
      <c r="AK464">
        <v>15</v>
      </c>
    </row>
    <row r="465" spans="1:37" x14ac:dyDescent="0.25">
      <c r="A465">
        <v>44818</v>
      </c>
      <c r="B465">
        <v>-2.025142957793075E-2</v>
      </c>
      <c r="C465">
        <v>0</v>
      </c>
      <c r="D465">
        <v>0</v>
      </c>
      <c r="E465">
        <v>-1.5068271141568361E-2</v>
      </c>
      <c r="F465">
        <v>-8.2140970096669912E-3</v>
      </c>
      <c r="G465">
        <v>-1.577069399884733E-2</v>
      </c>
      <c r="H465">
        <v>0</v>
      </c>
      <c r="I465">
        <v>-4.4849737242559251E-2</v>
      </c>
      <c r="J465">
        <v>-7.0141908572449651E-3</v>
      </c>
      <c r="K465">
        <v>0</v>
      </c>
      <c r="L465">
        <v>0</v>
      </c>
      <c r="M465">
        <v>-2.6611154471371742E-2</v>
      </c>
      <c r="N465">
        <v>-1.1468503843367089E-2</v>
      </c>
      <c r="O465">
        <v>-0.13996489342739679</v>
      </c>
      <c r="P465">
        <v>-3.9470342543049507E-3</v>
      </c>
      <c r="Q465">
        <v>-5.6587207157609801E-2</v>
      </c>
      <c r="R465">
        <v>0</v>
      </c>
      <c r="S465">
        <v>0</v>
      </c>
      <c r="T465">
        <v>-0.20547960792487799</v>
      </c>
      <c r="U465">
        <v>0</v>
      </c>
      <c r="V465">
        <v>0</v>
      </c>
      <c r="W465">
        <v>-4.0443037622653027E-2</v>
      </c>
      <c r="X465">
        <v>-4.2924804325355018E-3</v>
      </c>
      <c r="Y465">
        <v>-1.569596753583222E-3</v>
      </c>
      <c r="Z465">
        <v>-1.6136566051036021E-2</v>
      </c>
      <c r="AA465">
        <v>-8.8952257886411E-3</v>
      </c>
      <c r="AB465">
        <v>-4.9648704908424553E-2</v>
      </c>
      <c r="AC465">
        <v>-5.9857630634150578E-3</v>
      </c>
      <c r="AD465">
        <v>-7.8215125950745784E-2</v>
      </c>
      <c r="AE465">
        <v>-7.4246320326525157E-3</v>
      </c>
      <c r="AF465">
        <v>-9.0515807291585738E-3</v>
      </c>
      <c r="AG465">
        <v>-5.9159015633842377E-2</v>
      </c>
      <c r="AH465" t="s">
        <v>135</v>
      </c>
      <c r="AI465" s="1">
        <v>44805</v>
      </c>
      <c r="AJ465" t="s">
        <v>39</v>
      </c>
      <c r="AK465">
        <v>14</v>
      </c>
    </row>
    <row r="466" spans="1:37" x14ac:dyDescent="0.25">
      <c r="A466">
        <v>44817</v>
      </c>
      <c r="B466">
        <v>-9.1087318780270252E-2</v>
      </c>
      <c r="C466">
        <v>-3.0730688178273778E-3</v>
      </c>
      <c r="D466">
        <v>-6.8914558518558669E-2</v>
      </c>
      <c r="E466">
        <v>-6.5055186878941948E-2</v>
      </c>
      <c r="F466">
        <v>-0.13697708418022109</v>
      </c>
      <c r="G466">
        <v>-4.9638991645353188E-2</v>
      </c>
      <c r="H466">
        <v>-0.1006188463144638</v>
      </c>
      <c r="I466">
        <v>-1.497213467942699E-2</v>
      </c>
      <c r="J466">
        <v>-6.6862474072091156E-3</v>
      </c>
      <c r="K466">
        <v>-2.8182321621512381E-3</v>
      </c>
      <c r="L466">
        <v>-1.6692090104288219E-4</v>
      </c>
      <c r="M466">
        <v>-0.1238089527071573</v>
      </c>
      <c r="N466">
        <v>-3.0840903878094121E-2</v>
      </c>
      <c r="O466">
        <v>-0.1113895483227826</v>
      </c>
      <c r="P466">
        <v>-3.1714965718816802E-2</v>
      </c>
      <c r="Q466">
        <v>-8.7847637333214504E-2</v>
      </c>
      <c r="R466">
        <v>-7.7608556740109746E-2</v>
      </c>
      <c r="S466">
        <v>-6.3403786252712426E-3</v>
      </c>
      <c r="T466">
        <v>-0.13102223534072691</v>
      </c>
      <c r="U466">
        <v>-3.7890930632253392E-2</v>
      </c>
      <c r="V466">
        <v>-3.7254848547489207E-2</v>
      </c>
      <c r="W466">
        <v>-0.18507657129134189</v>
      </c>
      <c r="X466">
        <v>-7.458083900290359E-2</v>
      </c>
      <c r="Y466">
        <v>-2.2409900270468811E-2</v>
      </c>
      <c r="Z466">
        <v>-8.6473882908339905E-2</v>
      </c>
      <c r="AA466">
        <v>-3.0960234508205849E-2</v>
      </c>
      <c r="AB466">
        <v>-0.1386881055208779</v>
      </c>
      <c r="AC466">
        <v>-5.7597526555222003E-2</v>
      </c>
      <c r="AD466">
        <v>-8.0090597246463169E-2</v>
      </c>
      <c r="AE466">
        <v>-8.0551009170706026E-2</v>
      </c>
      <c r="AF466">
        <v>-7.8749768657379066E-2</v>
      </c>
      <c r="AG466">
        <v>-8.086495927477319E-2</v>
      </c>
      <c r="AH466" t="s">
        <v>135</v>
      </c>
      <c r="AI466" s="1">
        <v>44805</v>
      </c>
      <c r="AJ466" t="s">
        <v>40</v>
      </c>
      <c r="AK466">
        <v>13</v>
      </c>
    </row>
    <row r="467" spans="1:37" x14ac:dyDescent="0.25">
      <c r="A467">
        <v>44816</v>
      </c>
      <c r="B467">
        <v>-0.16995845309808319</v>
      </c>
      <c r="C467">
        <v>-3.0837477358834069E-2</v>
      </c>
      <c r="D467">
        <v>-8.4947192501518359E-2</v>
      </c>
      <c r="E467">
        <v>-0.1056370369018601</v>
      </c>
      <c r="F467">
        <v>-8.1170918311921303E-2</v>
      </c>
      <c r="G467">
        <v>-0.37859389487966538</v>
      </c>
      <c r="H467">
        <v>-0.29894980677110289</v>
      </c>
      <c r="I467">
        <v>-0.1302165664376963</v>
      </c>
      <c r="J467">
        <v>-0.1942050084852332</v>
      </c>
      <c r="K467">
        <v>-0.31385426924534432</v>
      </c>
      <c r="L467">
        <v>-0.13544319258070711</v>
      </c>
      <c r="M467">
        <v>-9.9959490417731126E-2</v>
      </c>
      <c r="N467">
        <v>-0.1927821704604312</v>
      </c>
      <c r="O467">
        <v>-6.4043679307924414E-2</v>
      </c>
      <c r="P467">
        <v>-2.4987417550501601E-2</v>
      </c>
      <c r="Q467">
        <v>-0.47554588762609329</v>
      </c>
      <c r="R467">
        <v>-1.0959953825400579E-2</v>
      </c>
      <c r="S467">
        <v>-0.1403628004801491</v>
      </c>
      <c r="T467">
        <v>-7.6085157220658423E-2</v>
      </c>
      <c r="U467">
        <v>-0.1359008766957476</v>
      </c>
      <c r="V467">
        <v>-0.13319152667618839</v>
      </c>
      <c r="W467">
        <v>-8.5270844087846659E-2</v>
      </c>
      <c r="X467">
        <v>-0.16757495365825731</v>
      </c>
      <c r="Y467">
        <v>-3.0133457545622681E-2</v>
      </c>
      <c r="Z467">
        <v>-0.1584611913562082</v>
      </c>
      <c r="AA467">
        <v>-0.14983356261537281</v>
      </c>
      <c r="AB467">
        <v>-0.21677544515771041</v>
      </c>
      <c r="AC467">
        <v>-8.9102188665184059E-2</v>
      </c>
      <c r="AD467">
        <v>-0.16558818386069429</v>
      </c>
      <c r="AE467">
        <v>-0.21603464184262311</v>
      </c>
      <c r="AF467">
        <v>-0.2109422584141436</v>
      </c>
      <c r="AG467">
        <v>-5.8177562727669031E-2</v>
      </c>
      <c r="AH467" t="s">
        <v>135</v>
      </c>
      <c r="AI467" s="1">
        <v>44805</v>
      </c>
      <c r="AJ467" t="s">
        <v>41</v>
      </c>
      <c r="AK467">
        <v>12</v>
      </c>
    </row>
    <row r="468" spans="1:37" x14ac:dyDescent="0.25">
      <c r="A468">
        <v>44813</v>
      </c>
      <c r="B468">
        <v>-1.660456617690571E-2</v>
      </c>
      <c r="C468">
        <v>0</v>
      </c>
      <c r="D468">
        <v>0</v>
      </c>
      <c r="E468">
        <v>-4.5249324543998777E-2</v>
      </c>
      <c r="F468">
        <v>-2.2173095270044831E-2</v>
      </c>
      <c r="G468">
        <v>-3.3820201806343958E-3</v>
      </c>
      <c r="H468">
        <v>-5.4401670065511096E-3</v>
      </c>
      <c r="I468">
        <v>-2.7281541404109221E-2</v>
      </c>
      <c r="J468">
        <v>-1.626591907359088E-3</v>
      </c>
      <c r="K468">
        <v>-7.99302380459537E-2</v>
      </c>
      <c r="L468">
        <v>-0.3253831281257295</v>
      </c>
      <c r="M468">
        <v>-1.6993543156221379E-3</v>
      </c>
      <c r="N468">
        <v>-9.0390425917526791E-4</v>
      </c>
      <c r="O468">
        <v>-4.3396299949252388E-3</v>
      </c>
      <c r="P468">
        <v>-2.7592849599448861E-2</v>
      </c>
      <c r="Q468">
        <v>-6.1228793726710918E-4</v>
      </c>
      <c r="R468">
        <v>-7.6771432076863403E-3</v>
      </c>
      <c r="S468">
        <v>0</v>
      </c>
      <c r="T468">
        <v>-2.0788009445111229E-2</v>
      </c>
      <c r="U468">
        <v>0</v>
      </c>
      <c r="V468">
        <v>-7.4573595927279482E-2</v>
      </c>
      <c r="W468">
        <v>-1.355029014035408E-2</v>
      </c>
      <c r="X468">
        <v>-4.1580520222900194E-3</v>
      </c>
      <c r="Y468">
        <v>-7.1228589272206537E-3</v>
      </c>
      <c r="Z468">
        <v>-1.625924108054751E-2</v>
      </c>
      <c r="AA468">
        <v>-1.199865202132059E-2</v>
      </c>
      <c r="AB468">
        <v>-1.5856860371948021E-2</v>
      </c>
      <c r="AC468">
        <v>-2.6088105081318719E-2</v>
      </c>
      <c r="AD468">
        <v>-6.224045087900522E-4</v>
      </c>
      <c r="AE468">
        <v>-2.6290931528270061E-3</v>
      </c>
      <c r="AF468">
        <v>-3.5242746882333247E-2</v>
      </c>
      <c r="AG468">
        <v>-9.5827690493816182E-3</v>
      </c>
      <c r="AH468" t="s">
        <v>136</v>
      </c>
      <c r="AI468" s="1">
        <v>44805</v>
      </c>
      <c r="AJ468" t="s">
        <v>43</v>
      </c>
      <c r="AK468">
        <v>9</v>
      </c>
    </row>
    <row r="469" spans="1:37" x14ac:dyDescent="0.25">
      <c r="A469">
        <v>44812</v>
      </c>
      <c r="B469">
        <v>-0.82236117655195728</v>
      </c>
      <c r="C469">
        <v>-6.4242577448039148E-3</v>
      </c>
      <c r="D469">
        <v>-0.40863014365146599</v>
      </c>
      <c r="E469">
        <v>-0.87113182435784797</v>
      </c>
      <c r="F469">
        <v>-0.59364039164837124</v>
      </c>
      <c r="G469">
        <v>-1.2029525277581949</v>
      </c>
      <c r="H469">
        <v>-0.47614137801934092</v>
      </c>
      <c r="I469">
        <v>-0.61938018233561309</v>
      </c>
      <c r="J469">
        <v>-0.60070121399591925</v>
      </c>
      <c r="K469">
        <v>-0.44886801992055092</v>
      </c>
      <c r="L469">
        <v>-0.81837590036046715</v>
      </c>
      <c r="M469">
        <v>-0.49251592425071372</v>
      </c>
      <c r="N469">
        <v>-0.24108203362473399</v>
      </c>
      <c r="O469">
        <v>-0.17383355596214309</v>
      </c>
      <c r="P469">
        <v>-1.389612351095078</v>
      </c>
      <c r="Q469">
        <v>-1.015314586392827</v>
      </c>
      <c r="R469">
        <v>-1.878904767719056</v>
      </c>
      <c r="S469">
        <v>-0.54868505393846045</v>
      </c>
      <c r="T469">
        <v>-0.87217856075521472</v>
      </c>
      <c r="U469">
        <v>-0.25872639382446838</v>
      </c>
      <c r="V469">
        <v>-0.61966203579280421</v>
      </c>
      <c r="W469">
        <v>-0.52301344351990708</v>
      </c>
      <c r="X469">
        <v>-1.183734047341273</v>
      </c>
      <c r="Y469">
        <v>-0.32609239015893587</v>
      </c>
      <c r="Z469">
        <v>-0.9774677640643864</v>
      </c>
      <c r="AA469">
        <v>-0.54882579506759799</v>
      </c>
      <c r="AB469">
        <v>-0.70485826505419391</v>
      </c>
      <c r="AC469">
        <v>-0.51295586856619679</v>
      </c>
      <c r="AD469">
        <v>-0.73117777791164063</v>
      </c>
      <c r="AE469">
        <v>-0.8242597928197446</v>
      </c>
      <c r="AF469">
        <v>-0.85990547255583061</v>
      </c>
      <c r="AG469">
        <v>-0.5068775986441163</v>
      </c>
      <c r="AH469" t="s">
        <v>136</v>
      </c>
      <c r="AI469" s="1">
        <v>44805</v>
      </c>
      <c r="AJ469" t="s">
        <v>38</v>
      </c>
      <c r="AK469">
        <v>8</v>
      </c>
    </row>
    <row r="470" spans="1:37" x14ac:dyDescent="0.25">
      <c r="A470">
        <v>44811</v>
      </c>
      <c r="B470">
        <v>-3.0300563582429341</v>
      </c>
      <c r="C470">
        <v>-5.2240520163753059</v>
      </c>
      <c r="D470">
        <v>-2.1072233153056978</v>
      </c>
      <c r="E470">
        <v>-3.3791747097401679</v>
      </c>
      <c r="F470">
        <v>-4.0302848692354836</v>
      </c>
      <c r="G470">
        <v>-4.2259560941218908</v>
      </c>
      <c r="H470">
        <v>-2.1501068044724572</v>
      </c>
      <c r="I470">
        <v>-3.123871484595675</v>
      </c>
      <c r="J470">
        <v>-6.8964291124433101</v>
      </c>
      <c r="K470">
        <v>-4.2604115862791891</v>
      </c>
      <c r="L470">
        <v>-5.1695701910823333</v>
      </c>
      <c r="M470">
        <v>-2.3455730636315821</v>
      </c>
      <c r="N470">
        <v>-3.670458051880864</v>
      </c>
      <c r="O470">
        <v>-2.773551545042813</v>
      </c>
      <c r="P470">
        <v>-2.3551946351277948</v>
      </c>
      <c r="Q470">
        <v>-2.7476667238931589</v>
      </c>
      <c r="R470">
        <v>-4.151542675512685</v>
      </c>
      <c r="S470">
        <v>-1.166794092230691</v>
      </c>
      <c r="T470">
        <v>-2.2194681587484468</v>
      </c>
      <c r="U470">
        <v>-4.7339018974294111</v>
      </c>
      <c r="V470">
        <v>-2.521882445061661</v>
      </c>
      <c r="W470">
        <v>-1.287306001204185</v>
      </c>
      <c r="X470">
        <v>-2.2873211680616778</v>
      </c>
      <c r="Y470">
        <v>-0.67690340477239874</v>
      </c>
      <c r="Z470">
        <v>-3.028834955763668</v>
      </c>
      <c r="AA470">
        <v>-3.8350515926075519</v>
      </c>
      <c r="AB470">
        <v>-2.7149693562650068</v>
      </c>
      <c r="AC470">
        <v>-2.2195654946829042</v>
      </c>
      <c r="AD470">
        <v>-3.2831213862676321</v>
      </c>
      <c r="AE470">
        <v>-4.0121228594668272</v>
      </c>
      <c r="AF470">
        <v>-3.0323232320435038</v>
      </c>
      <c r="AG470">
        <v>-2.0075433625794821</v>
      </c>
      <c r="AH470" t="s">
        <v>136</v>
      </c>
      <c r="AI470" s="1">
        <v>44805</v>
      </c>
      <c r="AJ470" t="s">
        <v>39</v>
      </c>
      <c r="AK470">
        <v>7</v>
      </c>
    </row>
    <row r="471" spans="1:37" x14ac:dyDescent="0.25">
      <c r="A471">
        <v>44810</v>
      </c>
      <c r="B471">
        <v>-0.24928458722273461</v>
      </c>
      <c r="C471">
        <v>-1.1396586835102029E-2</v>
      </c>
      <c r="D471">
        <v>-0.51320517886542472</v>
      </c>
      <c r="E471">
        <v>-0.15853680179409119</v>
      </c>
      <c r="F471">
        <v>-0.41164662945178943</v>
      </c>
      <c r="G471">
        <v>-0.23180003995781301</v>
      </c>
      <c r="H471">
        <v>-5.3274967442580083E-2</v>
      </c>
      <c r="I471">
        <v>-0.122888512710798</v>
      </c>
      <c r="J471">
        <v>-0.84425576823893755</v>
      </c>
      <c r="K471">
        <v>-0.28413416472470188</v>
      </c>
      <c r="L471">
        <v>-5.5583820569378828E-2</v>
      </c>
      <c r="M471">
        <v>-0.30206061440077819</v>
      </c>
      <c r="N471">
        <v>-0.8699842859881326</v>
      </c>
      <c r="O471">
        <v>-0.1555083810727598</v>
      </c>
      <c r="P471">
        <v>-0.34604485507961541</v>
      </c>
      <c r="Q471">
        <v>-5.5511190955912497E-2</v>
      </c>
      <c r="R471">
        <v>-0.2261783671448773</v>
      </c>
      <c r="S471">
        <v>-0.39813647537495012</v>
      </c>
      <c r="T471">
        <v>-0.36681312395087562</v>
      </c>
      <c r="U471">
        <v>-0.74595307106290232</v>
      </c>
      <c r="V471">
        <v>-0.20347177646812381</v>
      </c>
      <c r="W471">
        <v>-7.4308369624837667E-2</v>
      </c>
      <c r="X471">
        <v>-9.6339874227209799E-2</v>
      </c>
      <c r="Y471">
        <v>-7.4188822548987454E-2</v>
      </c>
      <c r="Z471">
        <v>-0.1774875216425742</v>
      </c>
      <c r="AA471">
        <v>-0.55628660293979182</v>
      </c>
      <c r="AB471">
        <v>-0.19782603913451299</v>
      </c>
      <c r="AC471">
        <v>-0.20135163769142039</v>
      </c>
      <c r="AD471">
        <v>-0.1969216281066761</v>
      </c>
      <c r="AE471">
        <v>-0.32605333068366749</v>
      </c>
      <c r="AF471">
        <v>-0.26315195804972841</v>
      </c>
      <c r="AG471">
        <v>-0.15495164723948729</v>
      </c>
      <c r="AH471" t="s">
        <v>136</v>
      </c>
      <c r="AI471" s="1">
        <v>44805</v>
      </c>
      <c r="AJ471" t="s">
        <v>40</v>
      </c>
      <c r="AK471">
        <v>6</v>
      </c>
    </row>
    <row r="472" spans="1:37" x14ac:dyDescent="0.25">
      <c r="A472">
        <v>44809</v>
      </c>
      <c r="B472">
        <v>-0.14500721548974699</v>
      </c>
      <c r="C472">
        <v>-0.19732925686748021</v>
      </c>
      <c r="D472">
        <v>-6.2064341138511669E-2</v>
      </c>
      <c r="E472">
        <v>-0.23282547405259971</v>
      </c>
      <c r="F472">
        <v>-0.29383497037877637</v>
      </c>
      <c r="G472">
        <v>-0.26779670681716561</v>
      </c>
      <c r="H472">
        <v>-0.15256440673952151</v>
      </c>
      <c r="I472">
        <v>-5.3255728335887371E-4</v>
      </c>
      <c r="J472">
        <v>-4.3280066872913928E-2</v>
      </c>
      <c r="K472">
        <v>-8.0175017522410311E-2</v>
      </c>
      <c r="L472">
        <v>-0.31462150033849762</v>
      </c>
      <c r="M472">
        <v>-1.533936600519354E-2</v>
      </c>
      <c r="N472">
        <v>-0.10813859617239339</v>
      </c>
      <c r="O472">
        <v>-0.1477056269108511</v>
      </c>
      <c r="P472">
        <v>-0.18410593546777559</v>
      </c>
      <c r="Q472">
        <v>-0.20787453930582331</v>
      </c>
      <c r="R472">
        <v>-7.0445594875872153E-2</v>
      </c>
      <c r="S472">
        <v>0</v>
      </c>
      <c r="T472">
        <v>-0.24728697726854421</v>
      </c>
      <c r="U472">
        <v>-0.27132222312134069</v>
      </c>
      <c r="V472">
        <v>-8.8192336472022168E-2</v>
      </c>
      <c r="W472">
        <v>-4.4435475364483987E-3</v>
      </c>
      <c r="X472">
        <v>-0.1035407477665857</v>
      </c>
      <c r="Y472">
        <v>-2.3754631366857851E-2</v>
      </c>
      <c r="Z472">
        <v>-0.16053765807030271</v>
      </c>
      <c r="AA472">
        <v>-9.3202878639697923E-2</v>
      </c>
      <c r="AB472">
        <v>-0.20201839179468331</v>
      </c>
      <c r="AC472">
        <v>-5.8075905146441377E-2</v>
      </c>
      <c r="AD472">
        <v>-0.23847603339959031</v>
      </c>
      <c r="AE472">
        <v>-0.1312106197520132</v>
      </c>
      <c r="AF472">
        <v>-0.12764625728387621</v>
      </c>
      <c r="AG472">
        <v>-0.16221913578085501</v>
      </c>
      <c r="AH472" t="s">
        <v>136</v>
      </c>
      <c r="AI472" s="1">
        <v>44805</v>
      </c>
      <c r="AJ472" t="s">
        <v>41</v>
      </c>
      <c r="AK472">
        <v>5</v>
      </c>
    </row>
    <row r="473" spans="1:37" x14ac:dyDescent="0.25">
      <c r="A473">
        <v>44804</v>
      </c>
      <c r="B473">
        <v>-0.1242852447645543</v>
      </c>
      <c r="C473">
        <v>0</v>
      </c>
      <c r="D473">
        <v>-4.5785365963879457E-2</v>
      </c>
      <c r="E473">
        <v>-7.9644150232279637E-2</v>
      </c>
      <c r="F473">
        <v>-4.7152091379011433E-3</v>
      </c>
      <c r="G473">
        <v>-5.3246862521019477E-2</v>
      </c>
      <c r="H473">
        <v>-0.15725255880339439</v>
      </c>
      <c r="I473">
        <v>-3.7995885981919708E-4</v>
      </c>
      <c r="J473">
        <v>-0.42991055888653068</v>
      </c>
      <c r="K473">
        <v>0</v>
      </c>
      <c r="L473">
        <v>-0.14627990799603541</v>
      </c>
      <c r="M473">
        <v>-5.299916059199513E-2</v>
      </c>
      <c r="N473">
        <v>-1.7358905106915561E-2</v>
      </c>
      <c r="O473">
        <v>-7.7615793163458027E-2</v>
      </c>
      <c r="P473">
        <v>-3.9947241934259803E-2</v>
      </c>
      <c r="Q473">
        <v>-7.3948502587426204E-2</v>
      </c>
      <c r="R473">
        <v>0</v>
      </c>
      <c r="S473">
        <v>-2.671207132743071E-3</v>
      </c>
      <c r="T473">
        <v>-0.1806000048882283</v>
      </c>
      <c r="U473">
        <v>0</v>
      </c>
      <c r="V473">
        <v>-8.505569561557795E-2</v>
      </c>
      <c r="W473">
        <v>-0.13892227885092789</v>
      </c>
      <c r="X473">
        <v>-3.6789219307437138E-3</v>
      </c>
      <c r="Y473">
        <v>-2.7777246668060151E-2</v>
      </c>
      <c r="Z473">
        <v>-6.2689728127104119E-2</v>
      </c>
      <c r="AA473">
        <v>-4.0866250694228883E-2</v>
      </c>
      <c r="AB473">
        <v>-0.14258721623413451</v>
      </c>
      <c r="AC473">
        <v>-0.14710328082654239</v>
      </c>
      <c r="AD473">
        <v>-7.7744562695556282E-2</v>
      </c>
      <c r="AE473">
        <v>-0.1098773644772548</v>
      </c>
      <c r="AF473">
        <v>-0.13165995581701301</v>
      </c>
      <c r="AG473">
        <v>-3.1784479176871917E-2</v>
      </c>
      <c r="AH473" t="s">
        <v>137</v>
      </c>
      <c r="AI473" s="1">
        <v>44774</v>
      </c>
      <c r="AJ473" t="s">
        <v>39</v>
      </c>
      <c r="AK473">
        <v>31</v>
      </c>
    </row>
    <row r="474" spans="1:37" x14ac:dyDescent="0.25">
      <c r="A474">
        <v>44803</v>
      </c>
      <c r="B474">
        <v>-0.24111056256779759</v>
      </c>
      <c r="C474">
        <v>-0.37323385610605381</v>
      </c>
      <c r="D474">
        <v>-7.3913478191227955E-2</v>
      </c>
      <c r="E474">
        <v>-0.32835022952777221</v>
      </c>
      <c r="F474">
        <v>-0.60143768327725589</v>
      </c>
      <c r="G474">
        <v>-0.59028816318725419</v>
      </c>
      <c r="H474">
        <v>-0.28536372040089858</v>
      </c>
      <c r="I474">
        <v>-9.3192420235356399E-2</v>
      </c>
      <c r="J474">
        <v>-0.39471907548029239</v>
      </c>
      <c r="K474">
        <v>-0.21910055436088771</v>
      </c>
      <c r="L474">
        <v>-3.4871257766544067E-2</v>
      </c>
      <c r="M474">
        <v>-0.14938116833191931</v>
      </c>
      <c r="N474">
        <v>-0.19734899326791069</v>
      </c>
      <c r="O474">
        <v>-0.175564345986473</v>
      </c>
      <c r="P474">
        <v>-6.3173654698533727E-2</v>
      </c>
      <c r="Q474">
        <v>-9.8809932559858912E-2</v>
      </c>
      <c r="R474">
        <v>-0.32481470558816239</v>
      </c>
      <c r="S474">
        <v>-0.18796411831296361</v>
      </c>
      <c r="T474">
        <v>-5.2391263692038878E-2</v>
      </c>
      <c r="U474">
        <v>-0.32297817938292639</v>
      </c>
      <c r="V474">
        <v>-0.167674110343807</v>
      </c>
      <c r="W474">
        <v>-0.27391985399467361</v>
      </c>
      <c r="X474">
        <v>-0.1863434386981774</v>
      </c>
      <c r="Y474">
        <v>-6.6729392540123889E-2</v>
      </c>
      <c r="Z474">
        <v>-0.34065921043434821</v>
      </c>
      <c r="AA474">
        <v>-0.1821623035747359</v>
      </c>
      <c r="AB474">
        <v>-0.19030699538132939</v>
      </c>
      <c r="AC474">
        <v>-8.8128026024693801E-2</v>
      </c>
      <c r="AD474">
        <v>-1.24818768703077E-2</v>
      </c>
      <c r="AE474">
        <v>-0.44614988375135628</v>
      </c>
      <c r="AF474">
        <v>-0.2587037294106575</v>
      </c>
      <c r="AG474">
        <v>-0.12806185517052709</v>
      </c>
      <c r="AH474" t="s">
        <v>137</v>
      </c>
      <c r="AI474" s="1">
        <v>44774</v>
      </c>
      <c r="AJ474" t="s">
        <v>40</v>
      </c>
      <c r="AK474">
        <v>30</v>
      </c>
    </row>
    <row r="475" spans="1:37" x14ac:dyDescent="0.25">
      <c r="A475">
        <v>44802</v>
      </c>
      <c r="B475">
        <v>-0.13229184567539901</v>
      </c>
      <c r="C475">
        <v>-0.17122322970573181</v>
      </c>
      <c r="D475">
        <v>0</v>
      </c>
      <c r="E475">
        <v>-0.42498092142102328</v>
      </c>
      <c r="F475">
        <v>-2.9156913341898262E-3</v>
      </c>
      <c r="G475">
        <v>-5.6889685147457618E-2</v>
      </c>
      <c r="H475">
        <v>-0.1931315820546235</v>
      </c>
      <c r="I475">
        <v>-8.0860674597611273E-2</v>
      </c>
      <c r="J475">
        <v>-1.132632926216188E-2</v>
      </c>
      <c r="K475">
        <v>-1.197193978669155E-2</v>
      </c>
      <c r="L475">
        <v>-0.50305944265016889</v>
      </c>
      <c r="M475">
        <v>-0.13026650141392909</v>
      </c>
      <c r="N475">
        <v>-5.3317733360762412E-2</v>
      </c>
      <c r="O475">
        <v>-5.7136482502133053E-2</v>
      </c>
      <c r="P475">
        <v>-0.41814608598816211</v>
      </c>
      <c r="Q475">
        <v>-4.4189921049095561E-2</v>
      </c>
      <c r="R475">
        <v>-2.4977108405547378E-2</v>
      </c>
      <c r="S475">
        <v>-0.17366057668392451</v>
      </c>
      <c r="T475">
        <v>-4.3620147096614187E-2</v>
      </c>
      <c r="U475">
        <v>0</v>
      </c>
      <c r="V475">
        <v>-1.008831307288734E-2</v>
      </c>
      <c r="W475">
        <v>-0.1189783832307319</v>
      </c>
      <c r="X475">
        <v>-5.485238846038356E-2</v>
      </c>
      <c r="Y475">
        <v>-0.221258789890001</v>
      </c>
      <c r="Z475">
        <v>-0.2021742336012185</v>
      </c>
      <c r="AA475">
        <v>-7.9050687594574939E-2</v>
      </c>
      <c r="AB475">
        <v>-5.1018896699564012E-2</v>
      </c>
      <c r="AC475">
        <v>-0.20897968750815041</v>
      </c>
      <c r="AD475">
        <v>-4.5187926616762297E-2</v>
      </c>
      <c r="AE475">
        <v>-2.7261799604037549E-2</v>
      </c>
      <c r="AF475">
        <v>-0.17808842370641581</v>
      </c>
      <c r="AG475">
        <v>-0.23521954262427169</v>
      </c>
      <c r="AH475" t="s">
        <v>137</v>
      </c>
      <c r="AI475" s="1">
        <v>44774</v>
      </c>
      <c r="AJ475" t="s">
        <v>41</v>
      </c>
      <c r="AK475">
        <v>29</v>
      </c>
    </row>
    <row r="476" spans="1:37" x14ac:dyDescent="0.25">
      <c r="A476">
        <v>44799</v>
      </c>
      <c r="B476">
        <v>-0.57121576829329523</v>
      </c>
      <c r="C476">
        <v>-0.1836428377326359</v>
      </c>
      <c r="D476">
        <v>-0.17773676299876179</v>
      </c>
      <c r="E476">
        <v>-0.31373585241555602</v>
      </c>
      <c r="F476">
        <v>-0.50214183014464497</v>
      </c>
      <c r="G476">
        <v>-1.4785901635174059</v>
      </c>
      <c r="H476">
        <v>-1.44819481664007</v>
      </c>
      <c r="I476">
        <v>-0.33202642409858157</v>
      </c>
      <c r="J476">
        <v>-1.4472463934721169</v>
      </c>
      <c r="K476">
        <v>-0.42699287079904541</v>
      </c>
      <c r="L476">
        <v>-0.6742979952144551</v>
      </c>
      <c r="M476">
        <v>-0.24801707532090261</v>
      </c>
      <c r="N476">
        <v>-0.56872093936035695</v>
      </c>
      <c r="O476">
        <v>-0.13837766419688249</v>
      </c>
      <c r="P476">
        <v>-0.92373281365638016</v>
      </c>
      <c r="Q476">
        <v>-0.29534696711279568</v>
      </c>
      <c r="R476">
        <v>-1.4661741775300681</v>
      </c>
      <c r="S476">
        <v>-0.86307133082630005</v>
      </c>
      <c r="T476">
        <v>-0.38376639628077469</v>
      </c>
      <c r="U476">
        <v>-0.83849916208909581</v>
      </c>
      <c r="V476">
        <v>-0.63495437698648949</v>
      </c>
      <c r="W476">
        <v>-0.48465461287144862</v>
      </c>
      <c r="X476">
        <v>-0.5822897457850692</v>
      </c>
      <c r="Y476">
        <v>-0.2192310360603163</v>
      </c>
      <c r="Z476">
        <v>-0.6298529388712335</v>
      </c>
      <c r="AA476">
        <v>-0.69117030810261426</v>
      </c>
      <c r="AB476">
        <v>-0.49085363851433522</v>
      </c>
      <c r="AC476">
        <v>-0.30533918337615318</v>
      </c>
      <c r="AD476">
        <v>-0.4153854110120177</v>
      </c>
      <c r="AE476">
        <v>-0.57757835128933033</v>
      </c>
      <c r="AF476">
        <v>-0.57377459114480067</v>
      </c>
      <c r="AG476">
        <v>-0.59059490539854886</v>
      </c>
      <c r="AH476" t="s">
        <v>138</v>
      </c>
      <c r="AI476" s="1">
        <v>44774</v>
      </c>
      <c r="AJ476" t="s">
        <v>43</v>
      </c>
      <c r="AK476">
        <v>26</v>
      </c>
    </row>
    <row r="477" spans="1:37" x14ac:dyDescent="0.25">
      <c r="A477">
        <v>44798</v>
      </c>
      <c r="B477">
        <v>-0.13464806748348279</v>
      </c>
      <c r="C477">
        <v>-6.3587038454179803E-2</v>
      </c>
      <c r="D477">
        <v>-6.7376565501506572E-2</v>
      </c>
      <c r="E477">
        <v>-6.7985751057603266E-2</v>
      </c>
      <c r="F477">
        <v>-0.3051072067318597</v>
      </c>
      <c r="G477">
        <v>-0.19197434746647149</v>
      </c>
      <c r="H477">
        <v>-0.18497197044293939</v>
      </c>
      <c r="I477">
        <v>-5.0433135237789493E-2</v>
      </c>
      <c r="J477">
        <v>-0.74492006657953269</v>
      </c>
      <c r="K477">
        <v>-0.15655970850477391</v>
      </c>
      <c r="L477">
        <v>-7.0145722922504747E-2</v>
      </c>
      <c r="M477">
        <v>-0.11366097949928471</v>
      </c>
      <c r="N477">
        <v>-3.3907675693953587E-2</v>
      </c>
      <c r="O477">
        <v>-0.13486502962395039</v>
      </c>
      <c r="P477">
        <v>-6.9738277448432896E-4</v>
      </c>
      <c r="Q477">
        <v>-7.5114511219022901E-3</v>
      </c>
      <c r="R477">
        <v>-7.999943745171588E-2</v>
      </c>
      <c r="S477">
        <v>0</v>
      </c>
      <c r="T477">
        <v>-0.1061677483228205</v>
      </c>
      <c r="U477">
        <v>-1.504883179460439E-2</v>
      </c>
      <c r="V477">
        <v>-3.6372018208022362E-2</v>
      </c>
      <c r="W477">
        <v>-2.2690685285374171E-2</v>
      </c>
      <c r="X477">
        <v>-5.1422802286513143E-2</v>
      </c>
      <c r="Y477">
        <v>-8.8931920561658769E-3</v>
      </c>
      <c r="Z477">
        <v>-0.1166523541589935</v>
      </c>
      <c r="AA477">
        <v>-7.5711094989267896E-2</v>
      </c>
      <c r="AB477">
        <v>-0.1014982199808294</v>
      </c>
      <c r="AC477">
        <v>-6.0853920323806272E-2</v>
      </c>
      <c r="AD477">
        <v>-7.3789797957399886E-3</v>
      </c>
      <c r="AE477">
        <v>-0.105268025948256</v>
      </c>
      <c r="AF477">
        <v>-0.18385607688516839</v>
      </c>
      <c r="AG477">
        <v>-2.7654014114557309E-2</v>
      </c>
      <c r="AH477" t="s">
        <v>138</v>
      </c>
      <c r="AI477" s="1">
        <v>44774</v>
      </c>
      <c r="AJ477" t="s">
        <v>38</v>
      </c>
      <c r="AK477">
        <v>25</v>
      </c>
    </row>
    <row r="478" spans="1:37" x14ac:dyDescent="0.25">
      <c r="A478">
        <v>44797</v>
      </c>
      <c r="B478">
        <v>-7.6067493644852768E-2</v>
      </c>
      <c r="C478">
        <v>-1.287508500507209E-2</v>
      </c>
      <c r="D478">
        <v>-5.0264230809133788E-2</v>
      </c>
      <c r="E478">
        <v>-0.13468594191944311</v>
      </c>
      <c r="F478">
        <v>-6.766485349736979E-4</v>
      </c>
      <c r="G478">
        <v>-0.14547969248685691</v>
      </c>
      <c r="H478">
        <v>-0.18127450680684939</v>
      </c>
      <c r="I478">
        <v>-7.0254009208558413E-2</v>
      </c>
      <c r="J478">
        <v>-0.21587820291608589</v>
      </c>
      <c r="K478">
        <v>-8.6289178332203901E-3</v>
      </c>
      <c r="L478">
        <v>-6.1416986026632148E-2</v>
      </c>
      <c r="M478">
        <v>-3.0645483737840332E-2</v>
      </c>
      <c r="N478">
        <v>-4.054309993701518E-2</v>
      </c>
      <c r="O478">
        <v>-1.408548248797378E-3</v>
      </c>
      <c r="P478">
        <v>-5.9622388474104393E-2</v>
      </c>
      <c r="Q478">
        <v>-5.0427143886082007E-2</v>
      </c>
      <c r="R478">
        <v>-0.12497797832844321</v>
      </c>
      <c r="S478">
        <v>-5.5379057363838788E-2</v>
      </c>
      <c r="T478">
        <v>-0.10787333977419269</v>
      </c>
      <c r="U478">
        <v>-3.2533529277733383E-2</v>
      </c>
      <c r="V478">
        <v>-9.1825887752626997E-2</v>
      </c>
      <c r="W478">
        <v>-3.8203016571016997E-2</v>
      </c>
      <c r="X478">
        <v>-6.6202345779669006E-2</v>
      </c>
      <c r="Y478">
        <v>-6.0144877780282718E-3</v>
      </c>
      <c r="Z478">
        <v>-9.812412855302266E-2</v>
      </c>
      <c r="AA478">
        <v>-6.3341455630989321E-2</v>
      </c>
      <c r="AB478">
        <v>-6.9766481196857202E-2</v>
      </c>
      <c r="AC478">
        <v>-3.0722498557410619E-2</v>
      </c>
      <c r="AD478">
        <v>-4.4864961902322392E-2</v>
      </c>
      <c r="AE478">
        <v>-0.10596380671187371</v>
      </c>
      <c r="AF478">
        <v>-7.7455419074724807E-2</v>
      </c>
      <c r="AG478">
        <v>-5.4154721117980101E-2</v>
      </c>
      <c r="AH478" t="s">
        <v>138</v>
      </c>
      <c r="AI478" s="1">
        <v>44774</v>
      </c>
      <c r="AJ478" t="s">
        <v>39</v>
      </c>
      <c r="AK478">
        <v>24</v>
      </c>
    </row>
    <row r="479" spans="1:37" x14ac:dyDescent="0.25">
      <c r="A479">
        <v>44796</v>
      </c>
      <c r="B479">
        <v>-2.6833562295504772E-3</v>
      </c>
      <c r="C479">
        <v>0</v>
      </c>
      <c r="D479">
        <v>-1.513145806872265E-2</v>
      </c>
      <c r="E479">
        <v>-9.1920353282526096E-4</v>
      </c>
      <c r="F479">
        <v>0</v>
      </c>
      <c r="G479">
        <v>0</v>
      </c>
      <c r="H479">
        <v>-5.903245652033217E-3</v>
      </c>
      <c r="I479">
        <v>-2.7153886641446061E-3</v>
      </c>
      <c r="J479">
        <v>-1.011386261085449E-3</v>
      </c>
      <c r="K479">
        <v>-1.578921783802629E-3</v>
      </c>
      <c r="L479">
        <v>-4.2481418274270917E-3</v>
      </c>
      <c r="M479">
        <v>0</v>
      </c>
      <c r="N479">
        <v>0</v>
      </c>
      <c r="O479">
        <v>-3.652922380740109E-3</v>
      </c>
      <c r="P479">
        <v>0</v>
      </c>
      <c r="Q479">
        <v>-1.7151144707948891E-4</v>
      </c>
      <c r="R479">
        <v>0</v>
      </c>
      <c r="S479">
        <v>0</v>
      </c>
      <c r="T479">
        <v>-6.2223741232449517E-3</v>
      </c>
      <c r="U479">
        <v>-1.5176659265018881E-3</v>
      </c>
      <c r="V479">
        <v>0</v>
      </c>
      <c r="W479">
        <v>-0.1373146545554749</v>
      </c>
      <c r="X479">
        <v>-2.1393403559224699E-3</v>
      </c>
      <c r="Y479">
        <v>-5.3941745279423102E-2</v>
      </c>
      <c r="Z479">
        <v>-3.129254002799352E-3</v>
      </c>
      <c r="AA479">
        <v>-4.172133553487759E-4</v>
      </c>
      <c r="AB479">
        <v>-1.624769062132245E-3</v>
      </c>
      <c r="AC479">
        <v>-1.2337485427065651E-2</v>
      </c>
      <c r="AD479">
        <v>-1.7406584756785321E-2</v>
      </c>
      <c r="AE479">
        <v>-8.2194566627555126E-4</v>
      </c>
      <c r="AF479">
        <v>-3.3183204988654338E-3</v>
      </c>
      <c r="AG479">
        <v>-7.5549683122066633E-4</v>
      </c>
      <c r="AH479" t="s">
        <v>138</v>
      </c>
      <c r="AI479" s="1">
        <v>44774</v>
      </c>
      <c r="AJ479" t="s">
        <v>40</v>
      </c>
      <c r="AK479">
        <v>23</v>
      </c>
    </row>
    <row r="480" spans="1:37" x14ac:dyDescent="0.25">
      <c r="A480">
        <v>44795</v>
      </c>
      <c r="B480">
        <v>-0.48794825441685069</v>
      </c>
      <c r="C480">
        <v>-3.0170148206656849E-3</v>
      </c>
      <c r="D480">
        <v>-6.8035820027489952E-2</v>
      </c>
      <c r="E480">
        <v>-1.23836038321338</v>
      </c>
      <c r="F480">
        <v>-0.32600786837004631</v>
      </c>
      <c r="G480">
        <v>-0.41495710535599523</v>
      </c>
      <c r="H480">
        <v>-0.39209667449657781</v>
      </c>
      <c r="I480">
        <v>-1.0706354887764891</v>
      </c>
      <c r="J480">
        <v>-0.11387187865580541</v>
      </c>
      <c r="K480">
        <v>-0.10388177529984211</v>
      </c>
      <c r="L480">
        <v>-4.9092892055063037E-2</v>
      </c>
      <c r="M480">
        <v>-0.26080325694817508</v>
      </c>
      <c r="N480">
        <v>-0.32571595239762191</v>
      </c>
      <c r="O480">
        <v>-0.14829375483415139</v>
      </c>
      <c r="P480">
        <v>-0.41814672941999581</v>
      </c>
      <c r="Q480">
        <v>-0.49784634868535921</v>
      </c>
      <c r="R480">
        <v>-1.4594374309334259</v>
      </c>
      <c r="S480">
        <v>-0.29670817577920722</v>
      </c>
      <c r="T480">
        <v>-7.7110639690734589E-2</v>
      </c>
      <c r="U480">
        <v>-0.71696425577151146</v>
      </c>
      <c r="V480">
        <v>-0.70675472876520218</v>
      </c>
      <c r="W480">
        <v>-0.25901830368589951</v>
      </c>
      <c r="X480">
        <v>-0.43857918254221528</v>
      </c>
      <c r="Y480">
        <v>-0.30246503170324612</v>
      </c>
      <c r="Z480">
        <v>-0.68520234895471999</v>
      </c>
      <c r="AA480">
        <v>-0.41420691533060727</v>
      </c>
      <c r="AB480">
        <v>-0.33175468445364148</v>
      </c>
      <c r="AC480">
        <v>-0.22638795918703239</v>
      </c>
      <c r="AD480">
        <v>-0.3205288379904993</v>
      </c>
      <c r="AE480">
        <v>-0.53713458873905962</v>
      </c>
      <c r="AF480">
        <v>-0.43739180858349291</v>
      </c>
      <c r="AG480">
        <v>-0.58759467167397139</v>
      </c>
      <c r="AH480" t="s">
        <v>138</v>
      </c>
      <c r="AI480" s="1">
        <v>44774</v>
      </c>
      <c r="AJ480" t="s">
        <v>41</v>
      </c>
      <c r="AK480">
        <v>22</v>
      </c>
    </row>
    <row r="481" spans="1:37" x14ac:dyDescent="0.25">
      <c r="A481">
        <v>44792</v>
      </c>
      <c r="B481">
        <v>-0.46894812719979839</v>
      </c>
      <c r="C481">
        <v>-0.39051434002866331</v>
      </c>
      <c r="D481">
        <v>-0.23647602720307681</v>
      </c>
      <c r="E481">
        <v>-0.29655586687857138</v>
      </c>
      <c r="F481">
        <v>-0.17351200569962899</v>
      </c>
      <c r="G481">
        <v>-0.110923417219596</v>
      </c>
      <c r="H481">
        <v>-0.64196826393811035</v>
      </c>
      <c r="I481">
        <v>-3.9066643506652177E-2</v>
      </c>
      <c r="J481">
        <v>-0.21149904467166719</v>
      </c>
      <c r="K481">
        <v>-1.118784827242268</v>
      </c>
      <c r="L481">
        <v>-3.5712625491911933E-2</v>
      </c>
      <c r="M481">
        <v>-0.31040336274224639</v>
      </c>
      <c r="N481">
        <v>-0.64326129340888083</v>
      </c>
      <c r="O481">
        <v>-8.5030772639803062E-2</v>
      </c>
      <c r="P481">
        <v>-0.40824926329079703</v>
      </c>
      <c r="Q481">
        <v>-0.40530341044966239</v>
      </c>
      <c r="R481">
        <v>-0.45874896221972428</v>
      </c>
      <c r="S481">
        <v>-0.3984499082113111</v>
      </c>
      <c r="T481">
        <v>-0.38872733673949822</v>
      </c>
      <c r="U481">
        <v>-0.42645686122525522</v>
      </c>
      <c r="V481">
        <v>-0.97427028023584017</v>
      </c>
      <c r="W481">
        <v>-1.3189092416530031</v>
      </c>
      <c r="X481">
        <v>-0.48963327144290658</v>
      </c>
      <c r="Y481">
        <v>-0.25345384283933109</v>
      </c>
      <c r="Z481">
        <v>-0.4199098683107495</v>
      </c>
      <c r="AA481">
        <v>-0.47724133598128737</v>
      </c>
      <c r="AB481">
        <v>-0.45762465223219573</v>
      </c>
      <c r="AC481">
        <v>-0.23236233130738809</v>
      </c>
      <c r="AD481">
        <v>-0.29818108989158271</v>
      </c>
      <c r="AE481">
        <v>-0.25155013035000767</v>
      </c>
      <c r="AF481">
        <v>-0.45751429068846799</v>
      </c>
      <c r="AG481">
        <v>-0.61944166550473645</v>
      </c>
      <c r="AH481" t="s">
        <v>139</v>
      </c>
      <c r="AI481" s="1">
        <v>44774</v>
      </c>
      <c r="AJ481" t="s">
        <v>43</v>
      </c>
      <c r="AK481">
        <v>19</v>
      </c>
    </row>
    <row r="482" spans="1:37" x14ac:dyDescent="0.25">
      <c r="A482">
        <v>44791</v>
      </c>
      <c r="B482">
        <v>-0.25414547191330039</v>
      </c>
      <c r="C482">
        <v>-0.64138175936829178</v>
      </c>
      <c r="D482">
        <v>-4.0837514527308071E-2</v>
      </c>
      <c r="E482">
        <v>-0.21935592019246641</v>
      </c>
      <c r="F482">
        <v>-0.75690966277814054</v>
      </c>
      <c r="G482">
        <v>-3.3569528378227091E-3</v>
      </c>
      <c r="H482">
        <v>-0.55184187168551579</v>
      </c>
      <c r="I482">
        <v>-0.66255821905138468</v>
      </c>
      <c r="J482">
        <v>-8.4277384961784316E-2</v>
      </c>
      <c r="K482">
        <v>-0.98367285031696861</v>
      </c>
      <c r="L482">
        <v>-2.6295925951635549E-2</v>
      </c>
      <c r="M482">
        <v>-0.10478690111110329</v>
      </c>
      <c r="N482">
        <v>-0.41633439208087109</v>
      </c>
      <c r="O482">
        <v>-9.5864227170736505E-2</v>
      </c>
      <c r="P482">
        <v>-0.26634281416669042</v>
      </c>
      <c r="Q482">
        <v>-0.1970099076891956</v>
      </c>
      <c r="R482">
        <v>-8.2047885649310578E-3</v>
      </c>
      <c r="S482">
        <v>-0.1982631031822833</v>
      </c>
      <c r="T482">
        <v>-0.30804052986099018</v>
      </c>
      <c r="U482">
        <v>-8.6702892330493414E-2</v>
      </c>
      <c r="V482">
        <v>-0.1875143804262602</v>
      </c>
      <c r="W482">
        <v>-0.31622753080295279</v>
      </c>
      <c r="X482">
        <v>-0.38026849048402112</v>
      </c>
      <c r="Y482">
        <v>-5.1433178884302481E-2</v>
      </c>
      <c r="Z482">
        <v>-0.20464697557367059</v>
      </c>
      <c r="AA482">
        <v>-0.41753077025226959</v>
      </c>
      <c r="AB482">
        <v>-0.30223391333805399</v>
      </c>
      <c r="AC482">
        <v>-7.323012630260213E-2</v>
      </c>
      <c r="AD482">
        <v>-0.22279251987062729</v>
      </c>
      <c r="AE482">
        <v>-0.17578224594308089</v>
      </c>
      <c r="AF482">
        <v>-0.23328316576777169</v>
      </c>
      <c r="AG482">
        <v>-0.3772488755822323</v>
      </c>
      <c r="AH482" t="s">
        <v>139</v>
      </c>
      <c r="AI482" s="1">
        <v>44774</v>
      </c>
      <c r="AJ482" t="s">
        <v>38</v>
      </c>
      <c r="AK482">
        <v>18</v>
      </c>
    </row>
    <row r="483" spans="1:37" x14ac:dyDescent="0.25">
      <c r="A483">
        <v>44790</v>
      </c>
      <c r="B483">
        <v>-0.4002588394699792</v>
      </c>
      <c r="C483">
        <v>-0.41466002766018778</v>
      </c>
      <c r="D483">
        <v>-0.37207405388096138</v>
      </c>
      <c r="E483">
        <v>-0.1810256480460502</v>
      </c>
      <c r="F483">
        <v>-0.49088308550279858</v>
      </c>
      <c r="G483">
        <v>-0.60742552567137442</v>
      </c>
      <c r="H483">
        <v>-0.2404154290165158</v>
      </c>
      <c r="I483">
        <v>-0.1310608303759061</v>
      </c>
      <c r="J483">
        <v>-0.67412165946586911</v>
      </c>
      <c r="K483">
        <v>-8.3708920536367942E-2</v>
      </c>
      <c r="L483">
        <v>-0.65295407953985496</v>
      </c>
      <c r="M483">
        <v>-0.46257428736546119</v>
      </c>
      <c r="N483">
        <v>-0.47989608622465191</v>
      </c>
      <c r="O483">
        <v>-0.59225387379772576</v>
      </c>
      <c r="P483">
        <v>-0.50040704101882827</v>
      </c>
      <c r="Q483">
        <v>-0.16936644072270421</v>
      </c>
      <c r="R483">
        <v>-0.1446654709204914</v>
      </c>
      <c r="S483">
        <v>-0.52938173247025588</v>
      </c>
      <c r="T483">
        <v>-0.5285085387626286</v>
      </c>
      <c r="U483">
        <v>-0.82579161337157392</v>
      </c>
      <c r="V483">
        <v>-0.53772313544517814</v>
      </c>
      <c r="W483">
        <v>-0.50968552867152672</v>
      </c>
      <c r="X483">
        <v>-0.36232567151326422</v>
      </c>
      <c r="Y483">
        <v>-0.39660065024885938</v>
      </c>
      <c r="Z483">
        <v>-0.34203594749796967</v>
      </c>
      <c r="AA483">
        <v>-0.41517536011090178</v>
      </c>
      <c r="AB483">
        <v>-0.40801067978758782</v>
      </c>
      <c r="AC483">
        <v>-0.5469102718558575</v>
      </c>
      <c r="AD483">
        <v>-0.2174540735269937</v>
      </c>
      <c r="AE483">
        <v>-0.32486294280913108</v>
      </c>
      <c r="AF483">
        <v>-0.42150208186287269</v>
      </c>
      <c r="AG483">
        <v>-0.49788337167779367</v>
      </c>
      <c r="AH483" t="s">
        <v>139</v>
      </c>
      <c r="AI483" s="1">
        <v>44774</v>
      </c>
      <c r="AJ483" t="s">
        <v>39</v>
      </c>
      <c r="AK483">
        <v>17</v>
      </c>
    </row>
    <row r="484" spans="1:37" x14ac:dyDescent="0.25">
      <c r="A484">
        <v>44789</v>
      </c>
      <c r="B484">
        <v>-0.13886179735953841</v>
      </c>
      <c r="C484">
        <v>-0.32325402769023359</v>
      </c>
      <c r="D484">
        <v>-4.249355912407092E-2</v>
      </c>
      <c r="E484">
        <v>-8.8340092210735355E-2</v>
      </c>
      <c r="F484">
        <v>-0.1163810729101724</v>
      </c>
      <c r="G484">
        <v>-8.2265923593830545E-2</v>
      </c>
      <c r="H484">
        <v>-2.171163244779192E-2</v>
      </c>
      <c r="I484">
        <v>-9.6030766879049698E-2</v>
      </c>
      <c r="J484">
        <v>-5.8093899341057707E-2</v>
      </c>
      <c r="K484">
        <v>-3.2113232686533051E-2</v>
      </c>
      <c r="L484">
        <v>-0.29882015235912168</v>
      </c>
      <c r="M484">
        <v>-2.591043846253523E-2</v>
      </c>
      <c r="N484">
        <v>-7.7473560993241111E-2</v>
      </c>
      <c r="O484">
        <v>-0.26969013471104919</v>
      </c>
      <c r="P484">
        <v>-0.11923473568126711</v>
      </c>
      <c r="Q484">
        <v>-0.1174274330856748</v>
      </c>
      <c r="R484">
        <v>-1.8446127396954191E-2</v>
      </c>
      <c r="S484">
        <v>-3.6347683538199872E-2</v>
      </c>
      <c r="T484">
        <v>-0.22443427702449781</v>
      </c>
      <c r="U484">
        <v>-0.22699885928339589</v>
      </c>
      <c r="V484">
        <v>-8.1565711439308495E-3</v>
      </c>
      <c r="W484">
        <v>-9.1364735407195766E-2</v>
      </c>
      <c r="X484">
        <v>-9.1377493357600398E-2</v>
      </c>
      <c r="Y484">
        <v>-6.4027803178263995E-2</v>
      </c>
      <c r="Z484">
        <v>-9.9660208045980969E-2</v>
      </c>
      <c r="AA484">
        <v>-8.783832240099794E-2</v>
      </c>
      <c r="AB484">
        <v>-0.13598639811399829</v>
      </c>
      <c r="AC484">
        <v>-7.1793595834636681E-2</v>
      </c>
      <c r="AD484">
        <v>-5.7227702918826007E-2</v>
      </c>
      <c r="AE484">
        <v>-8.3444144547886026E-2</v>
      </c>
      <c r="AF484">
        <v>-0.15548135683880709</v>
      </c>
      <c r="AG484">
        <v>-0.1159814903641726</v>
      </c>
      <c r="AH484" t="s">
        <v>139</v>
      </c>
      <c r="AI484" s="1">
        <v>44774</v>
      </c>
      <c r="AJ484" t="s">
        <v>40</v>
      </c>
      <c r="AK484">
        <v>16</v>
      </c>
    </row>
    <row r="485" spans="1:37" x14ac:dyDescent="0.25">
      <c r="A485">
        <v>44788</v>
      </c>
      <c r="B485">
        <v>-0.15840966248989741</v>
      </c>
      <c r="C485">
        <v>0</v>
      </c>
      <c r="D485">
        <v>-1.394848942316625E-2</v>
      </c>
      <c r="E485">
        <v>-0.1913347659108813</v>
      </c>
      <c r="F485">
        <v>-9.612165931370989E-2</v>
      </c>
      <c r="G485">
        <v>-0.60666686196026176</v>
      </c>
      <c r="H485">
        <v>-4.6282396089755351E-3</v>
      </c>
      <c r="I485">
        <v>-0.12516897878721389</v>
      </c>
      <c r="J485">
        <v>-0.12853744112053761</v>
      </c>
      <c r="K485">
        <v>-8.7302102853301741E-2</v>
      </c>
      <c r="L485">
        <v>-0.10623231773568979</v>
      </c>
      <c r="M485">
        <v>-9.2413780080139743E-2</v>
      </c>
      <c r="N485">
        <v>-3.4975540462698268E-2</v>
      </c>
      <c r="O485">
        <v>-7.5840038952871475E-2</v>
      </c>
      <c r="P485">
        <v>-0.13001925653320121</v>
      </c>
      <c r="Q485">
        <v>-6.7603497755728451E-2</v>
      </c>
      <c r="R485">
        <v>-2.0891027850057382E-2</v>
      </c>
      <c r="S485">
        <v>-8.3881547689249561E-2</v>
      </c>
      <c r="T485">
        <v>-2.5496266090745061E-2</v>
      </c>
      <c r="U485">
        <v>-6.0580953202603822E-2</v>
      </c>
      <c r="V485">
        <v>-4.4004254077338198E-2</v>
      </c>
      <c r="W485">
        <v>-2.9490072287030499E-2</v>
      </c>
      <c r="X485">
        <v>-0.1163688731684978</v>
      </c>
      <c r="Y485">
        <v>-1.060082991926722E-2</v>
      </c>
      <c r="Z485">
        <v>-0.2307564006654588</v>
      </c>
      <c r="AA485">
        <v>-8.7394901666349972E-2</v>
      </c>
      <c r="AB485">
        <v>-5.033374352843329E-2</v>
      </c>
      <c r="AC485">
        <v>-5.5285976365856658E-2</v>
      </c>
      <c r="AD485">
        <v>-2.355166590885854E-2</v>
      </c>
      <c r="AE485">
        <v>-5.0806703536091631E-2</v>
      </c>
      <c r="AF485">
        <v>-0.1956741649187391</v>
      </c>
      <c r="AG485">
        <v>-9.5005556674397418E-2</v>
      </c>
      <c r="AH485" t="s">
        <v>139</v>
      </c>
      <c r="AI485" s="1">
        <v>44774</v>
      </c>
      <c r="AJ485" t="s">
        <v>41</v>
      </c>
      <c r="AK485">
        <v>15</v>
      </c>
    </row>
    <row r="486" spans="1:37" x14ac:dyDescent="0.25">
      <c r="A486">
        <v>44785</v>
      </c>
      <c r="B486">
        <v>-6.8438677118258656E-3</v>
      </c>
      <c r="C486">
        <v>0</v>
      </c>
      <c r="D486">
        <v>0</v>
      </c>
      <c r="E486">
        <v>-4.8850970039558883E-3</v>
      </c>
      <c r="F486">
        <v>-7.0839850312354831E-4</v>
      </c>
      <c r="G486">
        <v>-1.5360864714504549E-3</v>
      </c>
      <c r="H486">
        <v>0</v>
      </c>
      <c r="I486">
        <v>0</v>
      </c>
      <c r="J486">
        <v>-2.8654206839032661E-3</v>
      </c>
      <c r="K486">
        <v>-6.9183191923733833E-4</v>
      </c>
      <c r="L486">
        <v>-2.8891211877810741E-2</v>
      </c>
      <c r="M486">
        <v>-8.4359161257237716E-3</v>
      </c>
      <c r="N486">
        <v>-1.0942855967916E-2</v>
      </c>
      <c r="O486">
        <v>-9.6697104288151439E-2</v>
      </c>
      <c r="P486">
        <v>-1.205898985276131E-2</v>
      </c>
      <c r="Q486">
        <v>-2.7846320567925411E-3</v>
      </c>
      <c r="R486">
        <v>0</v>
      </c>
      <c r="S486">
        <v>0</v>
      </c>
      <c r="T486">
        <v>-5.2706346179889974E-3</v>
      </c>
      <c r="U486">
        <v>0</v>
      </c>
      <c r="V486">
        <v>-1.6680176230072889E-2</v>
      </c>
      <c r="W486">
        <v>-3.972821871381722E-4</v>
      </c>
      <c r="X486">
        <v>-1.5450047125308911E-2</v>
      </c>
      <c r="Y486">
        <v>-1.6711776727887349E-3</v>
      </c>
      <c r="Z486">
        <v>-4.6700939036631566E-3</v>
      </c>
      <c r="AA486">
        <v>-5.8828731350823336E-3</v>
      </c>
      <c r="AB486">
        <v>-9.7209665820497965E-3</v>
      </c>
      <c r="AC486">
        <v>-7.8917772986985719E-3</v>
      </c>
      <c r="AD486">
        <v>-4.00653272531866E-4</v>
      </c>
      <c r="AE486">
        <v>-2.3159225414314971E-3</v>
      </c>
      <c r="AF486">
        <v>-6.5068979406664356E-3</v>
      </c>
      <c r="AG486">
        <v>-1.804774158763028E-2</v>
      </c>
      <c r="AH486" t="s">
        <v>140</v>
      </c>
      <c r="AI486" s="1">
        <v>44774</v>
      </c>
      <c r="AJ486" t="s">
        <v>43</v>
      </c>
      <c r="AK486">
        <v>12</v>
      </c>
    </row>
    <row r="487" spans="1:37" x14ac:dyDescent="0.25">
      <c r="A487">
        <v>44784</v>
      </c>
      <c r="B487">
        <v>-1.090657595267839</v>
      </c>
      <c r="C487">
        <v>-0.3167532445546119</v>
      </c>
      <c r="D487">
        <v>-0.17380890080373609</v>
      </c>
      <c r="E487">
        <v>-1.5389587693160811</v>
      </c>
      <c r="F487">
        <v>-0.37597295872020758</v>
      </c>
      <c r="G487">
        <v>-1.672203509888381</v>
      </c>
      <c r="H487">
        <v>-1.0098339668507199</v>
      </c>
      <c r="I487">
        <v>-0.54378182277947218</v>
      </c>
      <c r="J487">
        <v>-0.53573559038408503</v>
      </c>
      <c r="K487">
        <v>-0.5067506417118689</v>
      </c>
      <c r="L487">
        <v>-1.3935453500472359</v>
      </c>
      <c r="M487">
        <v>-0.92566491046484678</v>
      </c>
      <c r="N487">
        <v>-1.721543085274351</v>
      </c>
      <c r="O487">
        <v>-0.68740283350002807</v>
      </c>
      <c r="P487">
        <v>-1.3135969107870229</v>
      </c>
      <c r="Q487">
        <v>-0.36560446293231491</v>
      </c>
      <c r="R487">
        <v>-2.9270411756613739</v>
      </c>
      <c r="S487">
        <v>-1.7558573960464821</v>
      </c>
      <c r="T487">
        <v>-0.25731237033285592</v>
      </c>
      <c r="U487">
        <v>-0.55090224485659867</v>
      </c>
      <c r="V487">
        <v>-0.31089718604747418</v>
      </c>
      <c r="W487">
        <v>-0.35797463828745979</v>
      </c>
      <c r="X487">
        <v>-1.560880036193341</v>
      </c>
      <c r="Y487">
        <v>-1.1202845127931129</v>
      </c>
      <c r="Z487">
        <v>-1.5048812437075261</v>
      </c>
      <c r="AA487">
        <v>-1.164672475862083</v>
      </c>
      <c r="AB487">
        <v>-0.4606341804733709</v>
      </c>
      <c r="AC487">
        <v>-1.001381974252451</v>
      </c>
      <c r="AD487">
        <v>-0.37519593677869939</v>
      </c>
      <c r="AE487">
        <v>-1.112641150437631</v>
      </c>
      <c r="AF487">
        <v>-1.191836296495461</v>
      </c>
      <c r="AG487">
        <v>-1.1052473931560289</v>
      </c>
      <c r="AH487" t="s">
        <v>140</v>
      </c>
      <c r="AI487" s="1">
        <v>44774</v>
      </c>
      <c r="AJ487" t="s">
        <v>38</v>
      </c>
      <c r="AK487">
        <v>11</v>
      </c>
    </row>
    <row r="488" spans="1:37" x14ac:dyDescent="0.25">
      <c r="A488">
        <v>44783</v>
      </c>
      <c r="B488">
        <v>-0.1322674922427608</v>
      </c>
      <c r="C488">
        <v>-0.21006730058468931</v>
      </c>
      <c r="D488">
        <v>-7.3399425646559185E-2</v>
      </c>
      <c r="E488">
        <v>-1.233072417630951E-2</v>
      </c>
      <c r="F488">
        <v>-7.9376096207343413E-2</v>
      </c>
      <c r="G488">
        <v>-0.29533130048306627</v>
      </c>
      <c r="H488">
        <v>-0.41900732421382242</v>
      </c>
      <c r="I488">
        <v>-0.1736248045282805</v>
      </c>
      <c r="J488">
        <v>-3.488167634661702E-2</v>
      </c>
      <c r="K488">
        <v>-8.1343459793770778E-2</v>
      </c>
      <c r="L488">
        <v>-4.5219105878348161E-2</v>
      </c>
      <c r="M488">
        <v>-0.2323247590264195</v>
      </c>
      <c r="N488">
        <v>-0.21400247943213069</v>
      </c>
      <c r="O488">
        <v>-1.7212263509559129E-2</v>
      </c>
      <c r="P488">
        <v>-2.5823122445559069E-2</v>
      </c>
      <c r="Q488">
        <v>-0.15499747663700891</v>
      </c>
      <c r="R488">
        <v>-0.1273883156814305</v>
      </c>
      <c r="S488">
        <v>-0.1138403132989271</v>
      </c>
      <c r="T488">
        <v>-0.21359608984114969</v>
      </c>
      <c r="U488">
        <v>-0.15720494473114821</v>
      </c>
      <c r="V488">
        <v>-0.17182101423354779</v>
      </c>
      <c r="W488">
        <v>-0.28611475083608801</v>
      </c>
      <c r="X488">
        <v>-0.13715748365678909</v>
      </c>
      <c r="Y488">
        <v>-0.22561734297016001</v>
      </c>
      <c r="Z488">
        <v>-0.1111705259621823</v>
      </c>
      <c r="AA488">
        <v>-0.12479023169592279</v>
      </c>
      <c r="AB488">
        <v>-0.16226024243317719</v>
      </c>
      <c r="AC488">
        <v>-0.17276811151799021</v>
      </c>
      <c r="AD488">
        <v>-0.15105954237835401</v>
      </c>
      <c r="AE488">
        <v>-0.22029343705560611</v>
      </c>
      <c r="AF488">
        <v>-0.10760287798405289</v>
      </c>
      <c r="AG488">
        <v>-9.1343835487019409E-2</v>
      </c>
      <c r="AH488" t="s">
        <v>140</v>
      </c>
      <c r="AI488" s="1">
        <v>44774</v>
      </c>
      <c r="AJ488" t="s">
        <v>39</v>
      </c>
      <c r="AK488">
        <v>10</v>
      </c>
    </row>
    <row r="489" spans="1:37" x14ac:dyDescent="0.25">
      <c r="A489">
        <v>44782</v>
      </c>
      <c r="B489">
        <v>-0.1190701706786689</v>
      </c>
      <c r="C489">
        <v>-0.58506785028557251</v>
      </c>
      <c r="D489">
        <v>-1.364523806064457E-2</v>
      </c>
      <c r="E489">
        <v>-6.8318490854009165E-2</v>
      </c>
      <c r="F489">
        <v>-2.8434518052968131E-3</v>
      </c>
      <c r="G489">
        <v>-3.1958498395993261E-2</v>
      </c>
      <c r="H489">
        <v>-8.5644738982291644E-4</v>
      </c>
      <c r="I489">
        <v>-0.39350692924377789</v>
      </c>
      <c r="J489">
        <v>-0.30368178646750549</v>
      </c>
      <c r="K489">
        <v>-0.5476176561851378</v>
      </c>
      <c r="L489">
        <v>-6.1366251915713911E-2</v>
      </c>
      <c r="M489">
        <v>-1.499597485717641E-2</v>
      </c>
      <c r="N489">
        <v>-0.12289228335408341</v>
      </c>
      <c r="O489">
        <v>-0.57442295295240453</v>
      </c>
      <c r="P489">
        <v>-3.3794059333282903E-2</v>
      </c>
      <c r="Q489">
        <v>-8.3103673284105492E-2</v>
      </c>
      <c r="R489">
        <v>-3.5999932573233237E-2</v>
      </c>
      <c r="S489">
        <v>-0.1237616022504899</v>
      </c>
      <c r="T489">
        <v>-0.29919574039454588</v>
      </c>
      <c r="U489">
        <v>-1.1488367973284841</v>
      </c>
      <c r="V489">
        <v>-6.1363119204430577E-2</v>
      </c>
      <c r="W489">
        <v>-6.0828442968114592E-2</v>
      </c>
      <c r="X489">
        <v>-0.1144988680931462</v>
      </c>
      <c r="Y489">
        <v>-4.1843844234150607E-2</v>
      </c>
      <c r="Z489">
        <v>-8.5042840888908081E-2</v>
      </c>
      <c r="AA489">
        <v>-0.23817085864271029</v>
      </c>
      <c r="AB489">
        <v>-0.13713644645377759</v>
      </c>
      <c r="AC489">
        <v>-4.2924720105763058E-2</v>
      </c>
      <c r="AD489">
        <v>-0.14512549613158049</v>
      </c>
      <c r="AE489">
        <v>-0.1376007847948417</v>
      </c>
      <c r="AF489">
        <v>-0.1433574103128942</v>
      </c>
      <c r="AG489">
        <v>-4.4083197953010862E-2</v>
      </c>
      <c r="AH489" t="s">
        <v>140</v>
      </c>
      <c r="AI489" s="1">
        <v>44774</v>
      </c>
      <c r="AJ489" t="s">
        <v>40</v>
      </c>
      <c r="AK489">
        <v>9</v>
      </c>
    </row>
    <row r="490" spans="1:37" x14ac:dyDescent="0.25">
      <c r="A490">
        <v>44781</v>
      </c>
      <c r="B490">
        <v>-9.9640896210411875E-2</v>
      </c>
      <c r="C490">
        <v>-3.1245177606570749E-3</v>
      </c>
      <c r="D490">
        <v>-1.3922159928838501E-2</v>
      </c>
      <c r="E490">
        <v>-0.1982457172609329</v>
      </c>
      <c r="F490">
        <v>-0.72320878322408433</v>
      </c>
      <c r="G490">
        <v>-0.2154739917247237</v>
      </c>
      <c r="H490">
        <v>-4.7707720021899429E-2</v>
      </c>
      <c r="I490">
        <v>-7.8787365908766019E-3</v>
      </c>
      <c r="J490">
        <v>0</v>
      </c>
      <c r="K490">
        <v>-3.6459434209246289E-3</v>
      </c>
      <c r="L490">
        <v>-0.23267851984211729</v>
      </c>
      <c r="M490">
        <v>-8.4184526410149702E-3</v>
      </c>
      <c r="N490">
        <v>-0.132469498775208</v>
      </c>
      <c r="O490">
        <v>-3.6904382865105452E-2</v>
      </c>
      <c r="P490">
        <v>-7.7341036321197279E-2</v>
      </c>
      <c r="Q490">
        <v>-2.2391237033355649E-2</v>
      </c>
      <c r="R490">
        <v>-4.9069393610511443E-2</v>
      </c>
      <c r="S490">
        <v>0</v>
      </c>
      <c r="T490">
        <v>-0.37020215387241268</v>
      </c>
      <c r="U490">
        <v>0</v>
      </c>
      <c r="V490">
        <v>-8.7352778657719034E-3</v>
      </c>
      <c r="W490">
        <v>-3.4390729796695108E-2</v>
      </c>
      <c r="X490">
        <v>-2.6814136513498541E-2</v>
      </c>
      <c r="Y490">
        <v>-1.057741034641959E-2</v>
      </c>
      <c r="Z490">
        <v>-0.102353204955747</v>
      </c>
      <c r="AA490">
        <v>-5.9437950557499931E-2</v>
      </c>
      <c r="AB490">
        <v>-0.13956482166104531</v>
      </c>
      <c r="AC490">
        <v>-4.9871852222155288E-2</v>
      </c>
      <c r="AD490">
        <v>-4.2124713707610228E-2</v>
      </c>
      <c r="AE490">
        <v>-0.1427416361532057</v>
      </c>
      <c r="AF490">
        <v>-0.1182826166061081</v>
      </c>
      <c r="AG490">
        <v>-4.4446528213611218E-2</v>
      </c>
      <c r="AH490" t="s">
        <v>140</v>
      </c>
      <c r="AI490" s="1">
        <v>44774</v>
      </c>
      <c r="AJ490" t="s">
        <v>41</v>
      </c>
      <c r="AK490">
        <v>8</v>
      </c>
    </row>
    <row r="491" spans="1:37" x14ac:dyDescent="0.25">
      <c r="A491">
        <v>44778</v>
      </c>
      <c r="B491">
        <v>-2.8955988444709271E-2</v>
      </c>
      <c r="C491">
        <v>0</v>
      </c>
      <c r="D491">
        <v>-1.407451610686675E-2</v>
      </c>
      <c r="E491">
        <v>-1.497038567198977E-2</v>
      </c>
      <c r="F491">
        <v>-1.7614385903132869E-3</v>
      </c>
      <c r="G491">
        <v>0</v>
      </c>
      <c r="H491">
        <v>-0.16612592093777839</v>
      </c>
      <c r="I491">
        <v>-4.1862715341876612E-3</v>
      </c>
      <c r="J491">
        <v>-1.0266471322617019E-2</v>
      </c>
      <c r="K491">
        <v>-5.4345052846113953E-3</v>
      </c>
      <c r="L491">
        <v>-8.6971593537145606E-2</v>
      </c>
      <c r="M491">
        <v>-3.8520742217744192E-3</v>
      </c>
      <c r="N491">
        <v>-1.5618867033639711E-2</v>
      </c>
      <c r="O491">
        <v>-0.1118498310375885</v>
      </c>
      <c r="P491">
        <v>-5.6472324959523298E-2</v>
      </c>
      <c r="Q491">
        <v>-9.8347805094825685E-3</v>
      </c>
      <c r="R491">
        <v>0</v>
      </c>
      <c r="S491">
        <v>-1.1863160046233631E-2</v>
      </c>
      <c r="T491">
        <v>-0.12618714703405651</v>
      </c>
      <c r="U491">
        <v>-6.6700432929880954E-2</v>
      </c>
      <c r="V491">
        <v>-2.7865563542849629E-2</v>
      </c>
      <c r="W491">
        <v>-3.4935417340999932E-3</v>
      </c>
      <c r="X491">
        <v>-2.1982712572611279E-2</v>
      </c>
      <c r="Y491">
        <v>-0.19794494454982739</v>
      </c>
      <c r="Z491">
        <v>-9.3594519886127017E-3</v>
      </c>
      <c r="AA491">
        <v>-2.3043924245005169E-2</v>
      </c>
      <c r="AB491">
        <v>-7.6728386671775617E-2</v>
      </c>
      <c r="AC491">
        <v>-6.1232499454252777E-2</v>
      </c>
      <c r="AD491">
        <v>-0.1296944094480163</v>
      </c>
      <c r="AE491">
        <v>-2.2709091276333169E-2</v>
      </c>
      <c r="AF491">
        <v>-1.29994322714611E-2</v>
      </c>
      <c r="AG491">
        <v>-5.4373641312115389E-2</v>
      </c>
      <c r="AH491" t="s">
        <v>141</v>
      </c>
      <c r="AI491" s="1">
        <v>44774</v>
      </c>
      <c r="AJ491" t="s">
        <v>43</v>
      </c>
      <c r="AK491">
        <v>5</v>
      </c>
    </row>
    <row r="492" spans="1:37" x14ac:dyDescent="0.25">
      <c r="A492">
        <v>44777</v>
      </c>
      <c r="B492">
        <v>-0.2574163879428345</v>
      </c>
      <c r="C492">
        <v>0</v>
      </c>
      <c r="D492">
        <v>-0.33474463189453829</v>
      </c>
      <c r="E492">
        <v>-0.17140820237053739</v>
      </c>
      <c r="F492">
        <v>-1.316704408437088</v>
      </c>
      <c r="G492">
        <v>-0.26626403126928139</v>
      </c>
      <c r="H492">
        <v>-9.9771359862203604E-2</v>
      </c>
      <c r="I492">
        <v>-0.1087222342018853</v>
      </c>
      <c r="J492">
        <v>-0.47993543466647232</v>
      </c>
      <c r="K492">
        <v>-0.13466628601367289</v>
      </c>
      <c r="L492">
        <v>-0.25888456553417488</v>
      </c>
      <c r="M492">
        <v>-0.15171456907917849</v>
      </c>
      <c r="N492">
        <v>-0.30831551684099379</v>
      </c>
      <c r="O492">
        <v>-0.1200595246707815</v>
      </c>
      <c r="P492">
        <v>-0.12625454521357321</v>
      </c>
      <c r="Q492">
        <v>-6.7383173890650017E-2</v>
      </c>
      <c r="R492">
        <v>-0.5336477814777314</v>
      </c>
      <c r="S492">
        <v>-8.4594410425900129E-2</v>
      </c>
      <c r="T492">
        <v>-0.16642541035258551</v>
      </c>
      <c r="U492">
        <v>-0.76931813401076943</v>
      </c>
      <c r="V492">
        <v>-0.35669610134650731</v>
      </c>
      <c r="W492">
        <v>-0.27480961476711691</v>
      </c>
      <c r="X492">
        <v>-0.62262271682479353</v>
      </c>
      <c r="Y492">
        <v>-7.5416705415742623E-3</v>
      </c>
      <c r="Z492">
        <v>-0.26961345198397829</v>
      </c>
      <c r="AA492">
        <v>-0.27353274587752319</v>
      </c>
      <c r="AB492">
        <v>-0.26007325660026159</v>
      </c>
      <c r="AC492">
        <v>-0.1585132724238407</v>
      </c>
      <c r="AD492">
        <v>-0.24441033285263861</v>
      </c>
      <c r="AE492">
        <v>-0.31845552285282558</v>
      </c>
      <c r="AF492">
        <v>-0.29927523786494042</v>
      </c>
      <c r="AG492">
        <v>-0.12568455998841641</v>
      </c>
      <c r="AH492" t="s">
        <v>141</v>
      </c>
      <c r="AI492" s="1">
        <v>44774</v>
      </c>
      <c r="AJ492" t="s">
        <v>38</v>
      </c>
      <c r="AK492">
        <v>4</v>
      </c>
    </row>
    <row r="493" spans="1:37" x14ac:dyDescent="0.25">
      <c r="A493">
        <v>44776</v>
      </c>
      <c r="B493">
        <v>-4.0142896101780588E-2</v>
      </c>
      <c r="C493">
        <v>-6.7933578167294402E-4</v>
      </c>
      <c r="D493">
        <v>-2.4919927852658122E-3</v>
      </c>
      <c r="E493">
        <v>-3.4831673432294187E-2</v>
      </c>
      <c r="F493">
        <v>-9.5231872767391174E-2</v>
      </c>
      <c r="G493">
        <v>-0.31962906953653852</v>
      </c>
      <c r="H493">
        <v>-5.5240224460865982E-3</v>
      </c>
      <c r="I493">
        <v>-1.732003056200313E-3</v>
      </c>
      <c r="J493">
        <v>-1.9621664136234319E-2</v>
      </c>
      <c r="K493">
        <v>-2.6215791139074158E-3</v>
      </c>
      <c r="L493">
        <v>-3.5642147880904383E-2</v>
      </c>
      <c r="M493">
        <v>-4.7240149722547357E-2</v>
      </c>
      <c r="N493">
        <v>-1.377522704816641E-3</v>
      </c>
      <c r="O493">
        <v>-5.0834316167721076E-3</v>
      </c>
      <c r="P493">
        <v>-2.5094366911630011E-2</v>
      </c>
      <c r="Q493">
        <v>-1.2704815363782319E-3</v>
      </c>
      <c r="R493">
        <v>0</v>
      </c>
      <c r="S493">
        <v>-2.3035472732281129E-2</v>
      </c>
      <c r="T493">
        <v>-1.9672292855812481E-2</v>
      </c>
      <c r="U493">
        <v>-2.4652475668745359E-3</v>
      </c>
      <c r="V493">
        <v>0</v>
      </c>
      <c r="W493">
        <v>0</v>
      </c>
      <c r="X493">
        <v>-5.8158576047529324E-3</v>
      </c>
      <c r="Y493">
        <v>-3.6883388330641247E-2</v>
      </c>
      <c r="Z493">
        <v>-6.9517161859964607E-2</v>
      </c>
      <c r="AA493">
        <v>-6.1288785265421839E-3</v>
      </c>
      <c r="AB493">
        <v>-1.032475831523501E-2</v>
      </c>
      <c r="AC493">
        <v>-3.426223622071816E-2</v>
      </c>
      <c r="AD493">
        <v>-3.3707470642754928E-3</v>
      </c>
      <c r="AE493">
        <v>-1.209517804736996E-2</v>
      </c>
      <c r="AF493">
        <v>-6.5588446403143166E-2</v>
      </c>
      <c r="AG493">
        <v>-2.0850255026737451E-2</v>
      </c>
      <c r="AH493" t="s">
        <v>141</v>
      </c>
      <c r="AI493" s="1">
        <v>44774</v>
      </c>
      <c r="AJ493" t="s">
        <v>39</v>
      </c>
      <c r="AK493">
        <v>3</v>
      </c>
    </row>
    <row r="494" spans="1:37" x14ac:dyDescent="0.25">
      <c r="A494">
        <v>44775</v>
      </c>
      <c r="B494">
        <v>-7.4239799873471221E-2</v>
      </c>
      <c r="C494">
        <v>-7.3803490266017929E-2</v>
      </c>
      <c r="D494">
        <v>-5.0716837679626647E-2</v>
      </c>
      <c r="E494">
        <v>-3.0718257862740569E-2</v>
      </c>
      <c r="F494">
        <v>-0.30270767217445099</v>
      </c>
      <c r="G494">
        <v>-0.1699897359356137</v>
      </c>
      <c r="H494">
        <v>-2.1179825357100932E-2</v>
      </c>
      <c r="I494">
        <v>-9.3863518757985806E-2</v>
      </c>
      <c r="J494">
        <v>-3.9084805513797692E-2</v>
      </c>
      <c r="K494">
        <v>-1.394681665994797E-2</v>
      </c>
      <c r="L494">
        <v>-5.3855976621908233E-2</v>
      </c>
      <c r="M494">
        <v>0</v>
      </c>
      <c r="N494">
        <v>-6.0474741241949452E-2</v>
      </c>
      <c r="O494">
        <v>-4.5319348100982494E-3</v>
      </c>
      <c r="P494">
        <v>-1.411324631764614E-2</v>
      </c>
      <c r="Q494">
        <v>-8.4792569821861188E-2</v>
      </c>
      <c r="R494">
        <v>-0.35731370343768259</v>
      </c>
      <c r="S494">
        <v>-0.13807738676721101</v>
      </c>
      <c r="T494">
        <v>-6.4583743456765041E-2</v>
      </c>
      <c r="U494">
        <v>-0.1579044132921156</v>
      </c>
      <c r="V494">
        <v>-5.809711126656323E-2</v>
      </c>
      <c r="W494">
        <v>-3.0839760584731001E-2</v>
      </c>
      <c r="X494">
        <v>-0.1247413583826117</v>
      </c>
      <c r="Y494">
        <v>-0.22605699265457341</v>
      </c>
      <c r="Z494">
        <v>-8.8681628374728483E-2</v>
      </c>
      <c r="AA494">
        <v>-5.7563483746115023E-2</v>
      </c>
      <c r="AB494">
        <v>-7.0307105525820812E-2</v>
      </c>
      <c r="AC494">
        <v>-5.8559271053630603E-2</v>
      </c>
      <c r="AD494">
        <v>-2.007967580923924E-2</v>
      </c>
      <c r="AE494">
        <v>-0.14382606439709419</v>
      </c>
      <c r="AF494">
        <v>-6.3687296854854969E-2</v>
      </c>
      <c r="AG494">
        <v>-5.4448061470890298E-2</v>
      </c>
      <c r="AH494" t="s">
        <v>141</v>
      </c>
      <c r="AI494" s="1">
        <v>44774</v>
      </c>
      <c r="AJ494" t="s">
        <v>40</v>
      </c>
      <c r="AK494">
        <v>2</v>
      </c>
    </row>
    <row r="495" spans="1:37" x14ac:dyDescent="0.25">
      <c r="A495">
        <v>44774</v>
      </c>
      <c r="B495">
        <v>-2.676829292854737E-2</v>
      </c>
      <c r="C495">
        <v>0</v>
      </c>
      <c r="D495">
        <v>-0.15002159823784239</v>
      </c>
      <c r="E495">
        <v>-2.5154236226429559E-2</v>
      </c>
      <c r="F495">
        <v>-7.497116465330426E-3</v>
      </c>
      <c r="G495">
        <v>-1.4887634888566591E-3</v>
      </c>
      <c r="H495">
        <v>-8.8701741070549622E-2</v>
      </c>
      <c r="I495">
        <v>-2.3436530494852521E-2</v>
      </c>
      <c r="J495">
        <v>0</v>
      </c>
      <c r="K495">
        <v>0</v>
      </c>
      <c r="L495">
        <v>-4.908688747731383E-2</v>
      </c>
      <c r="M495">
        <v>-5.3023855192148514E-3</v>
      </c>
      <c r="N495">
        <v>-6.533426622840624E-2</v>
      </c>
      <c r="O495">
        <v>-1.064223910005189E-2</v>
      </c>
      <c r="P495">
        <v>-3.2330584946604671E-3</v>
      </c>
      <c r="Q495">
        <v>-4.172155585182389E-3</v>
      </c>
      <c r="R495">
        <v>0</v>
      </c>
      <c r="S495">
        <v>-9.8145330359558358E-2</v>
      </c>
      <c r="T495">
        <v>-0.1362830257919645</v>
      </c>
      <c r="U495">
        <v>0</v>
      </c>
      <c r="V495">
        <v>-7.8692705232400142E-2</v>
      </c>
      <c r="W495">
        <v>-3.2810367609903749E-4</v>
      </c>
      <c r="X495">
        <v>-7.9314650392623507E-3</v>
      </c>
      <c r="Y495">
        <v>-4.2888831586715209E-4</v>
      </c>
      <c r="Z495">
        <v>-1.488586994188444E-2</v>
      </c>
      <c r="AA495">
        <v>-2.0206458290558279E-2</v>
      </c>
      <c r="AB495">
        <v>-5.3264339138235868E-2</v>
      </c>
      <c r="AC495">
        <v>-3.6473580646382148E-2</v>
      </c>
      <c r="AD495">
        <v>-5.8225157660486363E-3</v>
      </c>
      <c r="AE495">
        <v>-9.4798935604510342E-3</v>
      </c>
      <c r="AF495">
        <v>-4.3261517308618179E-2</v>
      </c>
      <c r="AG495">
        <v>-2.7012498718242531E-2</v>
      </c>
      <c r="AH495" t="s">
        <v>141</v>
      </c>
      <c r="AI495" s="1">
        <v>44774</v>
      </c>
      <c r="AJ495" t="s">
        <v>41</v>
      </c>
      <c r="AK495">
        <v>1</v>
      </c>
    </row>
    <row r="496" spans="1:37" x14ac:dyDescent="0.25">
      <c r="A496">
        <v>44771</v>
      </c>
      <c r="B496">
        <v>-0.39609993131112492</v>
      </c>
      <c r="C496">
        <v>-1.305061622532151</v>
      </c>
      <c r="D496">
        <v>-0.14514801155275669</v>
      </c>
      <c r="E496">
        <v>-0.3601571507752187</v>
      </c>
      <c r="F496">
        <v>-0.31095437773855611</v>
      </c>
      <c r="G496">
        <v>-0.20939527497685179</v>
      </c>
      <c r="H496">
        <v>-0.32732148646684922</v>
      </c>
      <c r="I496">
        <v>-0.69796592288986448</v>
      </c>
      <c r="J496">
        <v>-0.60027607931028781</v>
      </c>
      <c r="K496">
        <v>-0.1036721212951514</v>
      </c>
      <c r="L496">
        <v>-0.23266033867593999</v>
      </c>
      <c r="M496">
        <v>-0.23609123716882841</v>
      </c>
      <c r="N496">
        <v>-1.0035519465511871</v>
      </c>
      <c r="O496">
        <v>-8.7133223099598076E-2</v>
      </c>
      <c r="P496">
        <v>-0.1184976662194165</v>
      </c>
      <c r="Q496">
        <v>-0.21157029143741399</v>
      </c>
      <c r="R496">
        <v>-4.1239866576324898E-2</v>
      </c>
      <c r="S496">
        <v>-4.4857225522620753E-2</v>
      </c>
      <c r="T496">
        <v>-0.31942164709368143</v>
      </c>
      <c r="U496">
        <v>-0.28489288492951748</v>
      </c>
      <c r="V496">
        <v>-0.3099722325738315</v>
      </c>
      <c r="W496">
        <v>-1.8556397286332418E-2</v>
      </c>
      <c r="X496">
        <v>-0.46782948813446362</v>
      </c>
      <c r="Y496">
        <v>-0.40860588246286639</v>
      </c>
      <c r="Z496">
        <v>-0.35651352208493942</v>
      </c>
      <c r="AA496">
        <v>-0.60735668953399724</v>
      </c>
      <c r="AB496">
        <v>-0.27052564112963928</v>
      </c>
      <c r="AC496">
        <v>-0.26699335932131318</v>
      </c>
      <c r="AD496">
        <v>-0.49724432929324541</v>
      </c>
      <c r="AE496">
        <v>-0.65672822065768222</v>
      </c>
      <c r="AF496">
        <v>-0.3075488948886595</v>
      </c>
      <c r="AG496">
        <v>-0.19828256938413241</v>
      </c>
      <c r="AH496" t="s">
        <v>142</v>
      </c>
      <c r="AI496" s="1">
        <v>44743</v>
      </c>
      <c r="AJ496" t="s">
        <v>43</v>
      </c>
      <c r="AK496">
        <v>29</v>
      </c>
    </row>
    <row r="497" spans="1:37" x14ac:dyDescent="0.25">
      <c r="A497">
        <v>44770</v>
      </c>
      <c r="B497">
        <v>-0.17509864945037379</v>
      </c>
      <c r="C497">
        <v>-0.34794267144183771</v>
      </c>
      <c r="D497">
        <v>-0.13383911880578639</v>
      </c>
      <c r="E497">
        <v>-8.9030935130343811E-2</v>
      </c>
      <c r="F497">
        <v>-3.1541065781583669E-3</v>
      </c>
      <c r="G497">
        <v>-0.32751841060685488</v>
      </c>
      <c r="H497">
        <v>-0.23811392730226921</v>
      </c>
      <c r="I497">
        <v>-0.18072062237337419</v>
      </c>
      <c r="J497">
        <v>-4.9708480268505363E-2</v>
      </c>
      <c r="K497">
        <v>-3.1573529708342943E-2</v>
      </c>
      <c r="L497">
        <v>-0.20675032964721321</v>
      </c>
      <c r="M497">
        <v>-5.1734841543912578E-2</v>
      </c>
      <c r="N497">
        <v>-0.28784547241844272</v>
      </c>
      <c r="O497">
        <v>-0.14964636682613339</v>
      </c>
      <c r="P497">
        <v>-0.12723717259440009</v>
      </c>
      <c r="Q497">
        <v>-2.7554807807544161E-2</v>
      </c>
      <c r="R497">
        <v>-0.57221995800975167</v>
      </c>
      <c r="S497">
        <v>-2.4715949567327349E-2</v>
      </c>
      <c r="T497">
        <v>-0.34609029815709091</v>
      </c>
      <c r="U497">
        <v>-6.7886568874758121E-2</v>
      </c>
      <c r="V497">
        <v>-0.19127362911596801</v>
      </c>
      <c r="W497">
        <v>-0.14231908067073909</v>
      </c>
      <c r="X497">
        <v>-0.27960016976003221</v>
      </c>
      <c r="Y497">
        <v>-5.7678227266923232E-2</v>
      </c>
      <c r="Z497">
        <v>-0.2000455391821844</v>
      </c>
      <c r="AA497">
        <v>-0.15506643878852769</v>
      </c>
      <c r="AB497">
        <v>-0.166914808394131</v>
      </c>
      <c r="AC497">
        <v>-8.97232127422182E-2</v>
      </c>
      <c r="AD497">
        <v>-2.799665094081194E-2</v>
      </c>
      <c r="AE497">
        <v>-0.22739568356528991</v>
      </c>
      <c r="AF497">
        <v>-0.1789211883784966</v>
      </c>
      <c r="AG497">
        <v>-0.16791871621446039</v>
      </c>
      <c r="AH497" t="s">
        <v>142</v>
      </c>
      <c r="AI497" s="1">
        <v>44743</v>
      </c>
      <c r="AJ497" t="s">
        <v>38</v>
      </c>
      <c r="AK497">
        <v>28</v>
      </c>
    </row>
    <row r="498" spans="1:37" x14ac:dyDescent="0.25">
      <c r="A498">
        <v>44769</v>
      </c>
      <c r="B498">
        <v>-2.525519435692505E-2</v>
      </c>
      <c r="C498">
        <v>-2.1887917069982629E-4</v>
      </c>
      <c r="D498">
        <v>0</v>
      </c>
      <c r="E498">
        <v>-5.721437827080479E-3</v>
      </c>
      <c r="F498">
        <v>0</v>
      </c>
      <c r="G498">
        <v>-3.3442892114195769E-4</v>
      </c>
      <c r="H498">
        <v>-2.9294899286590919E-3</v>
      </c>
      <c r="I498">
        <v>-3.0761504332156429E-2</v>
      </c>
      <c r="J498">
        <v>-3.1307253542803282E-3</v>
      </c>
      <c r="K498">
        <v>-1.2043639285608089E-3</v>
      </c>
      <c r="L498">
        <v>0</v>
      </c>
      <c r="M498">
        <v>-5.5225308348571832E-2</v>
      </c>
      <c r="N498">
        <v>-7.7178963492630329E-2</v>
      </c>
      <c r="O498">
        <v>-0.20704456211453401</v>
      </c>
      <c r="P498">
        <v>-5.733628236432203E-3</v>
      </c>
      <c r="Q498">
        <v>-4.8085117944470556E-3</v>
      </c>
      <c r="R498">
        <v>-9.4608789768345879E-3</v>
      </c>
      <c r="S498">
        <v>-4.2733336834922054E-3</v>
      </c>
      <c r="T498">
        <v>-3.627625914558931E-3</v>
      </c>
      <c r="U498">
        <v>0</v>
      </c>
      <c r="V498">
        <v>-4.8949170593145498E-2</v>
      </c>
      <c r="W498">
        <v>-1.449208487437056E-3</v>
      </c>
      <c r="X498">
        <v>-7.9277942523183709E-2</v>
      </c>
      <c r="Y498">
        <v>-4.4788032488255677E-3</v>
      </c>
      <c r="Z498">
        <v>-2.6535892846372849E-2</v>
      </c>
      <c r="AA498">
        <v>-2.6220386080934709E-2</v>
      </c>
      <c r="AB498">
        <v>-2.075971118068292E-2</v>
      </c>
      <c r="AC498">
        <v>-1.382913248197697E-2</v>
      </c>
      <c r="AD498">
        <v>-1.9535528401598049E-3</v>
      </c>
      <c r="AE498">
        <v>-6.7430816442762094E-3</v>
      </c>
      <c r="AF498">
        <v>-1.635535005119524E-2</v>
      </c>
      <c r="AG498">
        <v>-6.2038136139936632E-2</v>
      </c>
      <c r="AH498" t="s">
        <v>142</v>
      </c>
      <c r="AI498" s="1">
        <v>44743</v>
      </c>
      <c r="AJ498" t="s">
        <v>39</v>
      </c>
      <c r="AK498">
        <v>27</v>
      </c>
    </row>
    <row r="499" spans="1:37" x14ac:dyDescent="0.25">
      <c r="A499">
        <v>44768</v>
      </c>
      <c r="B499">
        <v>-0.5246964879894741</v>
      </c>
      <c r="C499">
        <v>-0.51176536585441923</v>
      </c>
      <c r="D499">
        <v>-0.24784723205415279</v>
      </c>
      <c r="E499">
        <v>-0.60026606560709939</v>
      </c>
      <c r="F499">
        <v>-0.51855714160086785</v>
      </c>
      <c r="G499">
        <v>-0.65209208377096994</v>
      </c>
      <c r="H499">
        <v>-4.9398204841101807E-2</v>
      </c>
      <c r="I499">
        <v>-1.4775935009972201</v>
      </c>
      <c r="J499">
        <v>-0.1147947982732485</v>
      </c>
      <c r="K499">
        <v>-0.25014126362370198</v>
      </c>
      <c r="L499">
        <v>-0.1578064903059663</v>
      </c>
      <c r="M499">
        <v>-0.36598648708732229</v>
      </c>
      <c r="N499">
        <v>-0.31568485368202892</v>
      </c>
      <c r="O499">
        <v>-0.27856777380975672</v>
      </c>
      <c r="P499">
        <v>-0.76327007824540538</v>
      </c>
      <c r="Q499">
        <v>-0.13196534764496121</v>
      </c>
      <c r="R499">
        <v>-1.5885029649212461E-3</v>
      </c>
      <c r="S499">
        <v>-1.42935109443595</v>
      </c>
      <c r="T499">
        <v>-0.61417509060662356</v>
      </c>
      <c r="U499">
        <v>-4.0309183211149193</v>
      </c>
      <c r="V499">
        <v>-0.49941009837160111</v>
      </c>
      <c r="W499">
        <v>-0.1110534631320864</v>
      </c>
      <c r="X499">
        <v>-0.24031794154834291</v>
      </c>
      <c r="Y499">
        <v>-0.28005216809225131</v>
      </c>
      <c r="Z499">
        <v>-0.5509729566140189</v>
      </c>
      <c r="AA499">
        <v>-0.75147113094200246</v>
      </c>
      <c r="AB499">
        <v>-0.35026201208900742</v>
      </c>
      <c r="AC499">
        <v>-0.28167933230669739</v>
      </c>
      <c r="AD499">
        <v>-0.17105114770162411</v>
      </c>
      <c r="AE499">
        <v>-0.48954535235648522</v>
      </c>
      <c r="AF499">
        <v>-0.51922055855967508</v>
      </c>
      <c r="AG499">
        <v>-0.61645332607616476</v>
      </c>
      <c r="AH499" t="s">
        <v>142</v>
      </c>
      <c r="AI499" s="1">
        <v>44743</v>
      </c>
      <c r="AJ499" t="s">
        <v>40</v>
      </c>
      <c r="AK499">
        <v>26</v>
      </c>
    </row>
    <row r="500" spans="1:37" x14ac:dyDescent="0.25">
      <c r="A500">
        <v>44767</v>
      </c>
      <c r="B500">
        <v>-0.44332056119095148</v>
      </c>
      <c r="C500">
        <v>-0.71194841113054919</v>
      </c>
      <c r="D500">
        <v>-0.46060462743667302</v>
      </c>
      <c r="E500">
        <v>-0.2835707444872691</v>
      </c>
      <c r="F500">
        <v>-0.49486349528875989</v>
      </c>
      <c r="G500">
        <v>-0.28059106171711518</v>
      </c>
      <c r="H500">
        <v>-0.43898995754287451</v>
      </c>
      <c r="I500">
        <v>-0.41924434005351419</v>
      </c>
      <c r="J500">
        <v>-1.946799679355498</v>
      </c>
      <c r="K500">
        <v>-0.74338178293828416</v>
      </c>
      <c r="L500">
        <v>-0.37689270303568451</v>
      </c>
      <c r="M500">
        <v>-0.25710088510248369</v>
      </c>
      <c r="N500">
        <v>-0.41472136076206162</v>
      </c>
      <c r="O500">
        <v>-0.23706069252175599</v>
      </c>
      <c r="P500">
        <v>-0.55336757609975129</v>
      </c>
      <c r="Q500">
        <v>-0.27779053558563938</v>
      </c>
      <c r="R500">
        <v>-1.257343501659189</v>
      </c>
      <c r="S500">
        <v>-0.83513203771979538</v>
      </c>
      <c r="T500">
        <v>-0.15603834996142821</v>
      </c>
      <c r="U500">
        <v>-0.29300288926252149</v>
      </c>
      <c r="V500">
        <v>-0.2680085771820967</v>
      </c>
      <c r="W500">
        <v>-0.30223504044596422</v>
      </c>
      <c r="X500">
        <v>-0.26164666926074642</v>
      </c>
      <c r="Y500">
        <v>-0.40654189996340562</v>
      </c>
      <c r="Z500">
        <v>-0.34234970798512998</v>
      </c>
      <c r="AA500">
        <v>-0.61768518731798905</v>
      </c>
      <c r="AB500">
        <v>-0.30955084012789891</v>
      </c>
      <c r="AC500">
        <v>-0.3555752474569332</v>
      </c>
      <c r="AD500">
        <v>-0.37761020847181959</v>
      </c>
      <c r="AE500">
        <v>-0.35737885686512549</v>
      </c>
      <c r="AF500">
        <v>-0.4900898162933508</v>
      </c>
      <c r="AG500">
        <v>-0.30075250344916099</v>
      </c>
      <c r="AH500" t="s">
        <v>142</v>
      </c>
      <c r="AI500" s="1">
        <v>44743</v>
      </c>
      <c r="AJ500" t="s">
        <v>41</v>
      </c>
      <c r="AK500">
        <v>25</v>
      </c>
    </row>
    <row r="501" spans="1:37" x14ac:dyDescent="0.25">
      <c r="A501">
        <v>44764</v>
      </c>
      <c r="B501">
        <v>-0.44031954691911568</v>
      </c>
      <c r="C501">
        <v>-0.92044616139671875</v>
      </c>
      <c r="D501">
        <v>-0.11305892780049839</v>
      </c>
      <c r="E501">
        <v>-0.52735247466278989</v>
      </c>
      <c r="F501">
        <v>-5.4171232826298571E-2</v>
      </c>
      <c r="G501">
        <v>-0.75712650674851445</v>
      </c>
      <c r="H501">
        <v>-0.13228999803444449</v>
      </c>
      <c r="I501">
        <v>-0.1762396950845419</v>
      </c>
      <c r="J501">
        <v>-0.43392312917757841</v>
      </c>
      <c r="K501">
        <v>-0.1722810504141917</v>
      </c>
      <c r="L501">
        <v>-0.37125934593196508</v>
      </c>
      <c r="M501">
        <v>-9.3617125368002263E-2</v>
      </c>
      <c r="N501">
        <v>-0.52060621818517661</v>
      </c>
      <c r="O501">
        <v>-0.65928158987975272</v>
      </c>
      <c r="P501">
        <v>-4.3251259678425212E-2</v>
      </c>
      <c r="Q501">
        <v>-0.34496179745160338</v>
      </c>
      <c r="R501">
        <v>-0.30488687366802242</v>
      </c>
      <c r="S501">
        <v>-0.48671803814999298</v>
      </c>
      <c r="T501">
        <v>-8.0570785800913591E-2</v>
      </c>
      <c r="U501">
        <v>-0.90072756720990133</v>
      </c>
      <c r="V501">
        <v>-0.47352600772743347</v>
      </c>
      <c r="W501">
        <v>-0.64550872193838771</v>
      </c>
      <c r="X501">
        <v>-0.45659432524675359</v>
      </c>
      <c r="Y501">
        <v>-0.47743295648169498</v>
      </c>
      <c r="Z501">
        <v>-0.6252011803545976</v>
      </c>
      <c r="AA501">
        <v>-0.32842696201019422</v>
      </c>
      <c r="AB501">
        <v>-0.26545127734645663</v>
      </c>
      <c r="AC501">
        <v>-0.38939658466015631</v>
      </c>
      <c r="AD501">
        <v>-0.46258488857831831</v>
      </c>
      <c r="AE501">
        <v>-0.45932094763617393</v>
      </c>
      <c r="AF501">
        <v>-0.51371618060726176</v>
      </c>
      <c r="AG501">
        <v>-0.26435405989846161</v>
      </c>
      <c r="AH501" t="s">
        <v>143</v>
      </c>
      <c r="AI501" s="1">
        <v>44743</v>
      </c>
      <c r="AJ501" t="s">
        <v>43</v>
      </c>
      <c r="AK501">
        <v>22</v>
      </c>
    </row>
    <row r="502" spans="1:37" x14ac:dyDescent="0.25">
      <c r="A502">
        <v>44763</v>
      </c>
      <c r="B502">
        <v>-0.34736843517775762</v>
      </c>
      <c r="C502">
        <v>-0.22970439005500201</v>
      </c>
      <c r="D502">
        <v>-0.25360379781558978</v>
      </c>
      <c r="E502">
        <v>-0.39972646580194998</v>
      </c>
      <c r="F502">
        <v>-0.1136917562666062</v>
      </c>
      <c r="G502">
        <v>-0.42479911251581348</v>
      </c>
      <c r="H502">
        <v>-0.19953037835498311</v>
      </c>
      <c r="I502">
        <v>-0.1084810806955018</v>
      </c>
      <c r="J502">
        <v>-0.24770088220873729</v>
      </c>
      <c r="K502">
        <v>-0.23895689997358599</v>
      </c>
      <c r="L502">
        <v>-0.37926333032588172</v>
      </c>
      <c r="M502">
        <v>-0.13601582506863111</v>
      </c>
      <c r="N502">
        <v>-0.33759531470546211</v>
      </c>
      <c r="O502">
        <v>-0.78785526551817497</v>
      </c>
      <c r="P502">
        <v>-0.18205423981619681</v>
      </c>
      <c r="Q502">
        <v>-9.0944285177769701E-2</v>
      </c>
      <c r="R502">
        <v>-0.19842401435117901</v>
      </c>
      <c r="S502">
        <v>-0.1044967410583614</v>
      </c>
      <c r="T502">
        <v>-0.27679588231698632</v>
      </c>
      <c r="U502">
        <v>-4.0865011049176054</v>
      </c>
      <c r="V502">
        <v>-8.8157901705793115E-2</v>
      </c>
      <c r="W502">
        <v>-5.4850509668938868E-2</v>
      </c>
      <c r="X502">
        <v>-0.25688945831936377</v>
      </c>
      <c r="Y502">
        <v>-0.1509000152468927</v>
      </c>
      <c r="Z502">
        <v>-0.32970729682790939</v>
      </c>
      <c r="AA502">
        <v>-0.54320391806868695</v>
      </c>
      <c r="AB502">
        <v>-0.24064873533542061</v>
      </c>
      <c r="AC502">
        <v>-0.23456741641978771</v>
      </c>
      <c r="AD502">
        <v>-6.2096811532369962E-2</v>
      </c>
      <c r="AE502">
        <v>-0.22856213197965311</v>
      </c>
      <c r="AF502">
        <v>-0.47516314390401021</v>
      </c>
      <c r="AG502">
        <v>-0.32621146780447302</v>
      </c>
      <c r="AH502" t="s">
        <v>143</v>
      </c>
      <c r="AI502" s="1">
        <v>44743</v>
      </c>
      <c r="AJ502" t="s">
        <v>38</v>
      </c>
      <c r="AK502">
        <v>21</v>
      </c>
    </row>
    <row r="503" spans="1:37" x14ac:dyDescent="0.25">
      <c r="A503">
        <v>44762</v>
      </c>
      <c r="B503">
        <v>-0.1327832145408564</v>
      </c>
      <c r="C503">
        <v>-2.8447065251537559E-2</v>
      </c>
      <c r="D503">
        <v>-7.2758226746362231E-2</v>
      </c>
      <c r="E503">
        <v>-4.8491886536290302E-2</v>
      </c>
      <c r="F503">
        <v>-0.14201478959249261</v>
      </c>
      <c r="G503">
        <v>-0.19155542747203719</v>
      </c>
      <c r="H503">
        <v>-0.13804021589630239</v>
      </c>
      <c r="I503">
        <v>-0.36180755005373988</v>
      </c>
      <c r="J503">
        <v>-0.28001933055013439</v>
      </c>
      <c r="K503">
        <v>0</v>
      </c>
      <c r="L503">
        <v>-4.3649458012136683E-2</v>
      </c>
      <c r="M503">
        <v>-0.1905769904823805</v>
      </c>
      <c r="N503">
        <v>-9.3590343750017319E-2</v>
      </c>
      <c r="O503">
        <v>-5.9310064264374573E-2</v>
      </c>
      <c r="P503">
        <v>-9.2726318063857435E-2</v>
      </c>
      <c r="Q503">
        <v>-2.0233958298990821E-2</v>
      </c>
      <c r="R503">
        <v>-0.16932760766022589</v>
      </c>
      <c r="S503">
        <v>-0.33438801538410962</v>
      </c>
      <c r="T503">
        <v>-0.56793697697134637</v>
      </c>
      <c r="U503">
        <v>-1.0435937077796619E-2</v>
      </c>
      <c r="V503">
        <v>-1.3268203252899201E-2</v>
      </c>
      <c r="W503">
        <v>-2.73226185079086E-2</v>
      </c>
      <c r="X503">
        <v>-6.4092122766737911E-2</v>
      </c>
      <c r="Y503">
        <v>-0.57064031822254779</v>
      </c>
      <c r="Z503">
        <v>-8.9264390623117321E-2</v>
      </c>
      <c r="AA503">
        <v>-0.115660155287048</v>
      </c>
      <c r="AB503">
        <v>-0.16382204524672089</v>
      </c>
      <c r="AC503">
        <v>-0.17911759125437329</v>
      </c>
      <c r="AD503">
        <v>-5.1792751080674673E-2</v>
      </c>
      <c r="AE503">
        <v>-0.2007919916052161</v>
      </c>
      <c r="AF503">
        <v>-0.1105557644873302</v>
      </c>
      <c r="AG503">
        <v>-0.13139963565857729</v>
      </c>
      <c r="AH503" t="s">
        <v>143</v>
      </c>
      <c r="AI503" s="1">
        <v>44743</v>
      </c>
      <c r="AJ503" t="s">
        <v>39</v>
      </c>
      <c r="AK503">
        <v>20</v>
      </c>
    </row>
    <row r="504" spans="1:37" x14ac:dyDescent="0.25">
      <c r="A504">
        <v>44761</v>
      </c>
      <c r="B504">
        <v>-8.1824616070919509E-2</v>
      </c>
      <c r="C504">
        <v>-0.12983451303849541</v>
      </c>
      <c r="D504">
        <v>-0.1024144844713949</v>
      </c>
      <c r="E504">
        <v>-5.0649801575493363E-2</v>
      </c>
      <c r="F504">
        <v>-2.361361179735786E-2</v>
      </c>
      <c r="G504">
        <v>-0.11691092484321849</v>
      </c>
      <c r="H504">
        <v>-2.6205250655649479E-2</v>
      </c>
      <c r="I504">
        <v>-1.8011492446812331E-2</v>
      </c>
      <c r="J504">
        <v>-0.1710384621863168</v>
      </c>
      <c r="K504">
        <v>-1.101612364749107E-2</v>
      </c>
      <c r="L504">
        <v>-8.5451648584840435E-3</v>
      </c>
      <c r="M504">
        <v>-1.9711560590438441E-2</v>
      </c>
      <c r="N504">
        <v>-4.2034791644676127E-2</v>
      </c>
      <c r="O504">
        <v>-0.48208035512976249</v>
      </c>
      <c r="P504">
        <v>-1.021383567597425E-2</v>
      </c>
      <c r="Q504">
        <v>-1.9298973165429719E-2</v>
      </c>
      <c r="R504">
        <v>-0.25473031300676108</v>
      </c>
      <c r="S504">
        <v>-0.48222380501723677</v>
      </c>
      <c r="T504">
        <v>-0.18151071348080169</v>
      </c>
      <c r="U504">
        <v>-6.2468136420555168E-2</v>
      </c>
      <c r="V504">
        <v>-3.6273128380844732E-2</v>
      </c>
      <c r="W504">
        <v>-0.13528288768588709</v>
      </c>
      <c r="X504">
        <v>-5.3702352721177099E-2</v>
      </c>
      <c r="Y504">
        <v>-0.1146468652298734</v>
      </c>
      <c r="Z504">
        <v>-0.1077416085875909</v>
      </c>
      <c r="AA504">
        <v>-4.1358124927649689E-2</v>
      </c>
      <c r="AB504">
        <v>-8.5340024757743702E-2</v>
      </c>
      <c r="AC504">
        <v>-5.7129631308859397E-2</v>
      </c>
      <c r="AD504">
        <v>-4.7051928891061238E-2</v>
      </c>
      <c r="AE504">
        <v>-5.1627080567687222E-2</v>
      </c>
      <c r="AF504">
        <v>-0.1222142038378637</v>
      </c>
      <c r="AG504">
        <v>-5.1949491512903512E-2</v>
      </c>
      <c r="AH504" t="s">
        <v>143</v>
      </c>
      <c r="AI504" s="1">
        <v>44743</v>
      </c>
      <c r="AJ504" t="s">
        <v>40</v>
      </c>
      <c r="AK504">
        <v>19</v>
      </c>
    </row>
    <row r="505" spans="1:37" x14ac:dyDescent="0.25">
      <c r="A505">
        <v>44760</v>
      </c>
      <c r="B505">
        <v>-0.20526952384275449</v>
      </c>
      <c r="C505">
        <v>-4.3631279273562723E-2</v>
      </c>
      <c r="D505">
        <v>-0.1024230454334764</v>
      </c>
      <c r="E505">
        <v>-0.48410526663729953</v>
      </c>
      <c r="F505">
        <v>-6.8253947442435625E-2</v>
      </c>
      <c r="G505">
        <v>-0.30475339772357218</v>
      </c>
      <c r="H505">
        <v>-8.7470496816875812E-2</v>
      </c>
      <c r="I505">
        <v>-5.3197693057032168E-2</v>
      </c>
      <c r="J505">
        <v>-0.12709192488311549</v>
      </c>
      <c r="K505">
        <v>-3.1898958187896093E-2</v>
      </c>
      <c r="L505">
        <v>-4.4051887277888391E-2</v>
      </c>
      <c r="M505">
        <v>-0.2261385453637908</v>
      </c>
      <c r="N505">
        <v>-0.19641286197594471</v>
      </c>
      <c r="O505">
        <v>-5.4083584860401802E-2</v>
      </c>
      <c r="P505">
        <v>-0.2071826684206661</v>
      </c>
      <c r="Q505">
        <v>-0.32947142011663449</v>
      </c>
      <c r="R505">
        <v>-5.9637174368514401E-2</v>
      </c>
      <c r="S505">
        <v>-0.75654462154508384</v>
      </c>
      <c r="T505">
        <v>-1.0110705074391879E-2</v>
      </c>
      <c r="U505">
        <v>-4.9867615559566078E-2</v>
      </c>
      <c r="V505">
        <v>-3.8897384310646439E-2</v>
      </c>
      <c r="W505">
        <v>-0.22718557521552771</v>
      </c>
      <c r="X505">
        <v>-0.18092857820124941</v>
      </c>
      <c r="Y505">
        <v>-3.5354223939698393E-2</v>
      </c>
      <c r="Z505">
        <v>-0.34767671462596789</v>
      </c>
      <c r="AA505">
        <v>-0.13202558957035029</v>
      </c>
      <c r="AB505">
        <v>-9.8170804317844876E-2</v>
      </c>
      <c r="AC505">
        <v>-0.1086250150608831</v>
      </c>
      <c r="AD505">
        <v>-0.22107997276466701</v>
      </c>
      <c r="AE505">
        <v>-0.24549522735627069</v>
      </c>
      <c r="AF505">
        <v>-0.22382866102734311</v>
      </c>
      <c r="AG505">
        <v>-0.1214974985940095</v>
      </c>
      <c r="AH505" t="s">
        <v>143</v>
      </c>
      <c r="AI505" s="1">
        <v>44743</v>
      </c>
      <c r="AJ505" t="s">
        <v>41</v>
      </c>
      <c r="AK505">
        <v>18</v>
      </c>
    </row>
    <row r="506" spans="1:37" x14ac:dyDescent="0.25">
      <c r="A506">
        <v>44757</v>
      </c>
      <c r="B506">
        <v>-0.28892748805319662</v>
      </c>
      <c r="C506">
        <v>-1.811077430156687</v>
      </c>
      <c r="D506">
        <v>-0.61040770855003834</v>
      </c>
      <c r="E506">
        <v>-0.29566822117236002</v>
      </c>
      <c r="F506">
        <v>-0.40307099385639478</v>
      </c>
      <c r="G506">
        <v>-0.63278613928997141</v>
      </c>
      <c r="H506">
        <v>-5.0535036024163947E-2</v>
      </c>
      <c r="I506">
        <v>-0.14335108210660569</v>
      </c>
      <c r="J506">
        <v>-0.37041800230140048</v>
      </c>
      <c r="K506">
        <v>-0.24345553279973819</v>
      </c>
      <c r="L506">
        <v>-9.4206759824907407E-2</v>
      </c>
      <c r="M506">
        <v>-0.23314523864706621</v>
      </c>
      <c r="N506">
        <v>-0.42794300286121278</v>
      </c>
      <c r="O506">
        <v>-0.1227019901715313</v>
      </c>
      <c r="P506">
        <v>-0.15953388352631051</v>
      </c>
      <c r="Q506">
        <v>-0.31545144003508219</v>
      </c>
      <c r="R506">
        <v>0</v>
      </c>
      <c r="S506">
        <v>-7.7002583613782191E-2</v>
      </c>
      <c r="T506">
        <v>-0.1704715932314162</v>
      </c>
      <c r="U506">
        <v>-0.36476418594178739</v>
      </c>
      <c r="V506">
        <v>-0.46647688225698541</v>
      </c>
      <c r="W506">
        <v>-4.1415337352597698E-2</v>
      </c>
      <c r="X506">
        <v>-0.23301020361523919</v>
      </c>
      <c r="Y506">
        <v>-0.1361163009563798</v>
      </c>
      <c r="Z506">
        <v>-0.32387087203818682</v>
      </c>
      <c r="AA506">
        <v>-0.29657766123268497</v>
      </c>
      <c r="AB506">
        <v>-0.23620933922077239</v>
      </c>
      <c r="AC506">
        <v>-0.23653471047515309</v>
      </c>
      <c r="AD506">
        <v>-0.27437862768124588</v>
      </c>
      <c r="AE506">
        <v>-0.64291415686436126</v>
      </c>
      <c r="AF506">
        <v>-0.25801803732770318</v>
      </c>
      <c r="AG506">
        <v>-8.4354211431798054E-2</v>
      </c>
      <c r="AH506" t="s">
        <v>144</v>
      </c>
      <c r="AI506" s="1">
        <v>44743</v>
      </c>
      <c r="AJ506" t="s">
        <v>43</v>
      </c>
      <c r="AK506">
        <v>15</v>
      </c>
    </row>
    <row r="507" spans="1:37" x14ac:dyDescent="0.25">
      <c r="A507">
        <v>44756</v>
      </c>
      <c r="B507">
        <v>-4.3061975831116678E-2</v>
      </c>
      <c r="C507">
        <v>-0.10363848259892509</v>
      </c>
      <c r="D507">
        <v>-1.4176143816905551E-2</v>
      </c>
      <c r="E507">
        <v>-1.1901081180517361E-2</v>
      </c>
      <c r="F507">
        <v>-2.5448204303764352E-3</v>
      </c>
      <c r="G507">
        <v>-0.1095751658039097</v>
      </c>
      <c r="H507">
        <v>-9.2852226116724047E-3</v>
      </c>
      <c r="I507">
        <v>-1.119440287789355E-2</v>
      </c>
      <c r="J507">
        <v>-1.6815179553066651E-2</v>
      </c>
      <c r="K507">
        <v>0</v>
      </c>
      <c r="L507">
        <v>-5.7891229654879223E-2</v>
      </c>
      <c r="M507">
        <v>-1.9912722180884919E-2</v>
      </c>
      <c r="N507">
        <v>-7.2849320576309448E-4</v>
      </c>
      <c r="O507">
        <v>-7.7600585086084528E-2</v>
      </c>
      <c r="P507">
        <v>-2.269511596574153E-2</v>
      </c>
      <c r="Q507">
        <v>-7.7292286194933684E-3</v>
      </c>
      <c r="R507">
        <v>0</v>
      </c>
      <c r="S507">
        <v>-8.3401208553171527E-2</v>
      </c>
      <c r="T507">
        <v>-0.13295793962318361</v>
      </c>
      <c r="U507">
        <v>-7.602122074998263E-3</v>
      </c>
      <c r="V507">
        <v>-0.19947222538071099</v>
      </c>
      <c r="W507">
        <v>-0.2103912200864293</v>
      </c>
      <c r="X507">
        <v>-8.8358199961208368E-3</v>
      </c>
      <c r="Y507">
        <v>-5.9659062969205229E-3</v>
      </c>
      <c r="Z507">
        <v>-5.1442333030236792E-2</v>
      </c>
      <c r="AA507">
        <v>-6.0961147275767026E-3</v>
      </c>
      <c r="AB507">
        <v>-5.7508517267000757E-2</v>
      </c>
      <c r="AC507">
        <v>-4.8532685740118778E-2</v>
      </c>
      <c r="AD507">
        <v>-1.32512200276021E-2</v>
      </c>
      <c r="AE507">
        <v>-1.119108140054717E-2</v>
      </c>
      <c r="AF507">
        <v>-8.4400233289993937E-2</v>
      </c>
      <c r="AG507">
        <v>-1.9644682756377301E-2</v>
      </c>
      <c r="AH507" t="s">
        <v>144</v>
      </c>
      <c r="AI507" s="1">
        <v>44743</v>
      </c>
      <c r="AJ507" t="s">
        <v>38</v>
      </c>
      <c r="AK507">
        <v>14</v>
      </c>
    </row>
    <row r="508" spans="1:37" x14ac:dyDescent="0.25">
      <c r="A508">
        <v>44755</v>
      </c>
      <c r="B508">
        <v>-0.18468309729950719</v>
      </c>
      <c r="C508">
        <v>-0.125609626619619</v>
      </c>
      <c r="D508">
        <v>0</v>
      </c>
      <c r="E508">
        <v>-0.32527543265328202</v>
      </c>
      <c r="F508">
        <v>-0.21994076980824881</v>
      </c>
      <c r="G508">
        <v>-0.26025680332469969</v>
      </c>
      <c r="H508">
        <v>-8.111475494632768E-2</v>
      </c>
      <c r="I508">
        <v>-0.1746139213476772</v>
      </c>
      <c r="J508">
        <v>-2.8733982305710021E-2</v>
      </c>
      <c r="K508">
        <v>-6.620451525082607E-3</v>
      </c>
      <c r="L508">
        <v>-0.17905059368660001</v>
      </c>
      <c r="M508">
        <v>-8.7281566841567307E-2</v>
      </c>
      <c r="N508">
        <v>-0.30187154284824957</v>
      </c>
      <c r="O508">
        <v>-0.4959506157830067</v>
      </c>
      <c r="P508">
        <v>-3.5644831313751867E-2</v>
      </c>
      <c r="Q508">
        <v>-0.10523634374281229</v>
      </c>
      <c r="R508">
        <v>-0.1093271390769753</v>
      </c>
      <c r="S508">
        <v>-6.8774229405746304E-2</v>
      </c>
      <c r="T508">
        <v>-0.12138528108315309</v>
      </c>
      <c r="U508">
        <v>-0.42225804839583853</v>
      </c>
      <c r="V508">
        <v>-6.8274717921817099E-3</v>
      </c>
      <c r="W508">
        <v>-1.756931566536922E-2</v>
      </c>
      <c r="X508">
        <v>-0.30611959161682301</v>
      </c>
      <c r="Y508">
        <v>-6.0501000165501383E-2</v>
      </c>
      <c r="Z508">
        <v>-0.2478830876430031</v>
      </c>
      <c r="AA508">
        <v>-0.15232028347561891</v>
      </c>
      <c r="AB508">
        <v>-0.1469765958574564</v>
      </c>
      <c r="AC508">
        <v>-7.2132273117246001E-2</v>
      </c>
      <c r="AD508">
        <v>-8.3990080411387599E-2</v>
      </c>
      <c r="AE508">
        <v>-0.24437043225139429</v>
      </c>
      <c r="AF508">
        <v>-0.2325380239041627</v>
      </c>
      <c r="AG508">
        <v>-8.1144521376539921E-2</v>
      </c>
      <c r="AH508" t="s">
        <v>144</v>
      </c>
      <c r="AI508" s="1">
        <v>44743</v>
      </c>
      <c r="AJ508" t="s">
        <v>39</v>
      </c>
      <c r="AK508">
        <v>13</v>
      </c>
    </row>
    <row r="509" spans="1:37" x14ac:dyDescent="0.25">
      <c r="A509">
        <v>44754</v>
      </c>
      <c r="B509">
        <v>-2.5226221591024851E-3</v>
      </c>
      <c r="C509">
        <v>0</v>
      </c>
      <c r="D509">
        <v>0</v>
      </c>
      <c r="E509">
        <v>-1.2973454897921011E-3</v>
      </c>
      <c r="F509">
        <v>0</v>
      </c>
      <c r="G509">
        <v>0</v>
      </c>
      <c r="H509">
        <v>-6.3598255453735451E-4</v>
      </c>
      <c r="I509">
        <v>-7.8428348913913096E-3</v>
      </c>
      <c r="J509">
        <v>0</v>
      </c>
      <c r="K509">
        <v>0</v>
      </c>
      <c r="L509">
        <v>-8.2589594434907473E-2</v>
      </c>
      <c r="M509">
        <v>-4.7925846922861146E-3</v>
      </c>
      <c r="N509">
        <v>-2.2111714791339641E-4</v>
      </c>
      <c r="O509">
        <v>-1.601545092277506E-3</v>
      </c>
      <c r="P509">
        <v>-1.7644613717074421E-2</v>
      </c>
      <c r="Q509">
        <v>-8.3820256510156658E-4</v>
      </c>
      <c r="R509">
        <v>0</v>
      </c>
      <c r="S509">
        <v>-1.0579350873591121E-2</v>
      </c>
      <c r="T509">
        <v>-1.0410942439564191E-3</v>
      </c>
      <c r="U509">
        <v>0</v>
      </c>
      <c r="V509">
        <v>0</v>
      </c>
      <c r="W509">
        <v>-1.6882341866059979E-2</v>
      </c>
      <c r="X509">
        <v>-5.9801085693288207E-3</v>
      </c>
      <c r="Y509">
        <v>0</v>
      </c>
      <c r="Z509">
        <v>-2.9570681233336278E-3</v>
      </c>
      <c r="AA509">
        <v>-2.0546939678163811E-3</v>
      </c>
      <c r="AB509">
        <v>-5.4406128315153529E-4</v>
      </c>
      <c r="AC509">
        <v>-8.9437441292623751E-3</v>
      </c>
      <c r="AD509">
        <v>-1.3785669223220059E-2</v>
      </c>
      <c r="AE509">
        <v>-7.5558981611845957E-4</v>
      </c>
      <c r="AF509">
        <v>-3.8460670350259858E-4</v>
      </c>
      <c r="AG509">
        <v>-1.135398077748679E-2</v>
      </c>
      <c r="AH509" t="s">
        <v>144</v>
      </c>
      <c r="AI509" s="1">
        <v>44743</v>
      </c>
      <c r="AJ509" t="s">
        <v>40</v>
      </c>
      <c r="AK509">
        <v>12</v>
      </c>
    </row>
    <row r="510" spans="1:37" x14ac:dyDescent="0.25">
      <c r="A510">
        <v>44753</v>
      </c>
      <c r="B510">
        <v>-0.36060313257614929</v>
      </c>
      <c r="C510">
        <v>-1.140309920478773</v>
      </c>
      <c r="D510">
        <v>-5.9683247617008731E-2</v>
      </c>
      <c r="E510">
        <v>-0.22576671326987319</v>
      </c>
      <c r="F510">
        <v>-4.1896553236043008E-2</v>
      </c>
      <c r="G510">
        <v>-0.87272648706758471</v>
      </c>
      <c r="H510">
        <v>-0.13662936370759779</v>
      </c>
      <c r="I510">
        <v>-0.37748132073183438</v>
      </c>
      <c r="J510">
        <v>-0.15274998869663869</v>
      </c>
      <c r="K510">
        <v>-0.22569825675112479</v>
      </c>
      <c r="L510">
        <v>-7.4671423867613704E-2</v>
      </c>
      <c r="M510">
        <v>-0.94646275866690432</v>
      </c>
      <c r="N510">
        <v>-0.27466873249426399</v>
      </c>
      <c r="O510">
        <v>-8.6976829694538679E-3</v>
      </c>
      <c r="P510">
        <v>-3.6384159406928601E-2</v>
      </c>
      <c r="Q510">
        <v>-0.83872787301940432</v>
      </c>
      <c r="R510">
        <v>-1.7019117646629669</v>
      </c>
      <c r="S510">
        <v>-0.38291671241059527</v>
      </c>
      <c r="T510">
        <v>-9.4173536705065453E-2</v>
      </c>
      <c r="U510">
        <v>-2.4686091362059321</v>
      </c>
      <c r="V510">
        <v>-8.8498780565690979E-2</v>
      </c>
      <c r="W510">
        <v>-7.3008498854454998E-2</v>
      </c>
      <c r="X510">
        <v>-0.4454296900567381</v>
      </c>
      <c r="Y510">
        <v>-1.37559602977365E-2</v>
      </c>
      <c r="Z510">
        <v>-0.50649189199850697</v>
      </c>
      <c r="AA510">
        <v>-0.3132394149158072</v>
      </c>
      <c r="AB510">
        <v>-0.20798089816423909</v>
      </c>
      <c r="AC510">
        <v>-0.28908936330571472</v>
      </c>
      <c r="AD510">
        <v>-0.55720414897092541</v>
      </c>
      <c r="AE510">
        <v>-0.62386640074217381</v>
      </c>
      <c r="AF510">
        <v>-0.28211810213527527</v>
      </c>
      <c r="AG510">
        <v>-0.21478617369850561</v>
      </c>
      <c r="AH510" t="s">
        <v>144</v>
      </c>
      <c r="AI510" s="1">
        <v>44743</v>
      </c>
      <c r="AJ510" t="s">
        <v>41</v>
      </c>
      <c r="AK510">
        <v>11</v>
      </c>
    </row>
    <row r="511" spans="1:37" x14ac:dyDescent="0.25">
      <c r="A511">
        <v>44750</v>
      </c>
      <c r="B511">
        <v>-5.8104128604462887E-2</v>
      </c>
      <c r="C511">
        <v>-0.13777894508900501</v>
      </c>
      <c r="D511">
        <v>-2.4031808766093371E-2</v>
      </c>
      <c r="E511">
        <v>-8.033957467216489E-3</v>
      </c>
      <c r="F511">
        <v>-6.3118050349732793E-2</v>
      </c>
      <c r="G511">
        <v>-8.6449175497725823E-4</v>
      </c>
      <c r="H511">
        <v>-3.9678875611601511E-3</v>
      </c>
      <c r="I511">
        <v>-0.1245470873227065</v>
      </c>
      <c r="J511">
        <v>-0.17528347930037319</v>
      </c>
      <c r="K511">
        <v>-1.509301509785904E-3</v>
      </c>
      <c r="L511">
        <v>-4.3585868452524518E-2</v>
      </c>
      <c r="M511">
        <v>-0.1332546264466605</v>
      </c>
      <c r="N511">
        <v>-2.3428484846516402E-2</v>
      </c>
      <c r="O511">
        <v>-2.2223907146259662E-2</v>
      </c>
      <c r="P511">
        <v>-3.626258760456341E-3</v>
      </c>
      <c r="Q511">
        <v>-0.30642585567975461</v>
      </c>
      <c r="R511">
        <v>-6.2516276441219987E-2</v>
      </c>
      <c r="S511">
        <v>-0.2720384020498352</v>
      </c>
      <c r="T511">
        <v>-3.1720899289275267E-2</v>
      </c>
      <c r="U511">
        <v>-0.25130700375293652</v>
      </c>
      <c r="V511">
        <v>-5.7438317303080799E-2</v>
      </c>
      <c r="W511">
        <v>-1.2535623996307669E-2</v>
      </c>
      <c r="X511">
        <v>-9.5485631256090039E-2</v>
      </c>
      <c r="Y511">
        <v>0</v>
      </c>
      <c r="Z511">
        <v>-5.0255073861042998E-2</v>
      </c>
      <c r="AA511">
        <v>-5.2491811762066062E-2</v>
      </c>
      <c r="AB511">
        <v>-7.6973560119899601E-2</v>
      </c>
      <c r="AC511">
        <v>-4.432848407386146E-2</v>
      </c>
      <c r="AD511">
        <v>-0.19224935301030641</v>
      </c>
      <c r="AE511">
        <v>-4.9880482663316968E-2</v>
      </c>
      <c r="AF511">
        <v>-4.035394163762155E-2</v>
      </c>
      <c r="AG511">
        <v>-6.8397827921412871E-2</v>
      </c>
      <c r="AH511" t="s">
        <v>145</v>
      </c>
      <c r="AI511" s="1">
        <v>44743</v>
      </c>
      <c r="AJ511" t="s">
        <v>43</v>
      </c>
      <c r="AK511">
        <v>8</v>
      </c>
    </row>
    <row r="512" spans="1:37" x14ac:dyDescent="0.25">
      <c r="A512">
        <v>44749</v>
      </c>
      <c r="B512">
        <v>-2.864284292867918E-2</v>
      </c>
      <c r="C512">
        <v>0</v>
      </c>
      <c r="D512">
        <v>-1.970513705821E-2</v>
      </c>
      <c r="E512">
        <v>-4.6947535485810557E-2</v>
      </c>
      <c r="F512">
        <v>-2.745263116462696E-2</v>
      </c>
      <c r="G512">
        <v>-1.005331110471348E-2</v>
      </c>
      <c r="H512">
        <v>-1.0497779328194739E-2</v>
      </c>
      <c r="I512">
        <v>-5.074941879210932E-2</v>
      </c>
      <c r="J512">
        <v>-0.16651476441215099</v>
      </c>
      <c r="K512">
        <v>0</v>
      </c>
      <c r="L512">
        <v>-4.1263106804652859E-3</v>
      </c>
      <c r="M512">
        <v>-5.8746343171871907E-3</v>
      </c>
      <c r="N512">
        <v>-4.5060944100182672E-3</v>
      </c>
      <c r="O512">
        <v>-5.7267524465410384E-3</v>
      </c>
      <c r="P512">
        <v>-6.9372654261649425E-4</v>
      </c>
      <c r="Q512">
        <v>-7.340550293808785E-3</v>
      </c>
      <c r="R512">
        <v>0</v>
      </c>
      <c r="S512">
        <v>-8.7707742195799895E-2</v>
      </c>
      <c r="T512">
        <v>-2.48856436288055E-2</v>
      </c>
      <c r="U512">
        <v>-0.1736814031975657</v>
      </c>
      <c r="V512">
        <v>-8.19977037880633E-2</v>
      </c>
      <c r="W512">
        <v>-3.7538604065120952E-4</v>
      </c>
      <c r="X512">
        <v>-3.5343271408734563E-2</v>
      </c>
      <c r="Y512">
        <v>-0.1024063434780355</v>
      </c>
      <c r="Z512">
        <v>-3.2379431027196613E-2</v>
      </c>
      <c r="AA512">
        <v>-2.7761161749033161E-2</v>
      </c>
      <c r="AB512">
        <v>-2.218318511528761E-2</v>
      </c>
      <c r="AC512">
        <v>-2.6175628798706111E-2</v>
      </c>
      <c r="AD512">
        <v>-9.760339804902882E-3</v>
      </c>
      <c r="AE512">
        <v>-9.6515232821114561E-3</v>
      </c>
      <c r="AF512">
        <v>-4.6856536980039339E-2</v>
      </c>
      <c r="AG512">
        <v>-1.8349715740404421E-2</v>
      </c>
      <c r="AH512" t="s">
        <v>145</v>
      </c>
      <c r="AI512" s="1">
        <v>44743</v>
      </c>
      <c r="AJ512" t="s">
        <v>38</v>
      </c>
      <c r="AK512">
        <v>7</v>
      </c>
    </row>
    <row r="513" spans="1:37" x14ac:dyDescent="0.25">
      <c r="A513">
        <v>44748</v>
      </c>
      <c r="B513">
        <v>-1.7087772023303069</v>
      </c>
      <c r="C513">
        <v>-4.0605068493303706</v>
      </c>
      <c r="D513">
        <v>-2.6381562873828668</v>
      </c>
      <c r="E513">
        <v>-1.033498636274566</v>
      </c>
      <c r="F513">
        <v>-2.4795155540721829</v>
      </c>
      <c r="G513">
        <v>-1.9476112533156971</v>
      </c>
      <c r="H513">
        <v>-0.52220802406890643</v>
      </c>
      <c r="I513">
        <v>-1.3413100831382461</v>
      </c>
      <c r="J513">
        <v>-9.4823085723774216</v>
      </c>
      <c r="K513">
        <v>-4.2022794788943596</v>
      </c>
      <c r="L513">
        <v>-0.55581470907239305</v>
      </c>
      <c r="M513">
        <v>-2.8563096309510509</v>
      </c>
      <c r="N513">
        <v>-1.8292468864950271</v>
      </c>
      <c r="O513">
        <v>-0.91040756607133055</v>
      </c>
      <c r="P513">
        <v>-1.6275455995080319</v>
      </c>
      <c r="Q513">
        <v>-0.52431374062898206</v>
      </c>
      <c r="R513">
        <v>-2.6776601615747699</v>
      </c>
      <c r="S513">
        <v>-0.32012657211628298</v>
      </c>
      <c r="T513">
        <v>-1.320906996743344</v>
      </c>
      <c r="U513">
        <v>-0.84703062791821337</v>
      </c>
      <c r="V513">
        <v>-3.828231928455454</v>
      </c>
      <c r="W513">
        <v>-0.30701112253115159</v>
      </c>
      <c r="X513">
        <v>-1.405409602192907</v>
      </c>
      <c r="Y513">
        <v>-0.93747057874320339</v>
      </c>
      <c r="Z513">
        <v>-1.406134106978199</v>
      </c>
      <c r="AA513">
        <v>-2.650605539616635</v>
      </c>
      <c r="AB513">
        <v>-1.4251241163117701</v>
      </c>
      <c r="AC513">
        <v>-1.89064894959069</v>
      </c>
      <c r="AD513">
        <v>-2.22875395770328</v>
      </c>
      <c r="AE513">
        <v>-2.1321028428779591</v>
      </c>
      <c r="AF513">
        <v>-1.8160956485632469</v>
      </c>
      <c r="AG513">
        <v>-0.8139304717332172</v>
      </c>
      <c r="AH513" t="s">
        <v>145</v>
      </c>
      <c r="AI513" s="1">
        <v>44743</v>
      </c>
      <c r="AJ513" t="s">
        <v>39</v>
      </c>
      <c r="AK513">
        <v>6</v>
      </c>
    </row>
    <row r="514" spans="1:37" x14ac:dyDescent="0.25">
      <c r="A514">
        <v>44747</v>
      </c>
      <c r="B514">
        <v>-1.3161979602736269</v>
      </c>
      <c r="C514">
        <v>-4.3950683974951641</v>
      </c>
      <c r="D514">
        <v>-0.59723879000683611</v>
      </c>
      <c r="E514">
        <v>-0.80460985902182802</v>
      </c>
      <c r="F514">
        <v>-1.801812878263257</v>
      </c>
      <c r="G514">
        <v>-0.73745947298960057</v>
      </c>
      <c r="H514">
        <v>-0.53980379692148805</v>
      </c>
      <c r="I514">
        <v>-1.2871718394948379</v>
      </c>
      <c r="J514">
        <v>-1.2971986341034361</v>
      </c>
      <c r="K514">
        <v>-5.004081188973486</v>
      </c>
      <c r="L514">
        <v>-0.294451433270151</v>
      </c>
      <c r="M514">
        <v>-3.8478665838671748</v>
      </c>
      <c r="N514">
        <v>-1.926678609249042</v>
      </c>
      <c r="O514">
        <v>-0.47915146347194448</v>
      </c>
      <c r="P514">
        <v>-0.95205159965201847</v>
      </c>
      <c r="Q514">
        <v>-2.629579900300336E-2</v>
      </c>
      <c r="R514">
        <v>-1.832950576190864</v>
      </c>
      <c r="S514">
        <v>-1.0955577456159551</v>
      </c>
      <c r="T514">
        <v>-1.683026087053374</v>
      </c>
      <c r="U514">
        <v>-8.3137880581805739</v>
      </c>
      <c r="V514">
        <v>-1.859827404869747</v>
      </c>
      <c r="W514">
        <v>-0.23378926359535351</v>
      </c>
      <c r="X514">
        <v>-1.2796907724143789</v>
      </c>
      <c r="Y514">
        <v>-6.2619381178717029E-2</v>
      </c>
      <c r="Z514">
        <v>-1.2139999764982661</v>
      </c>
      <c r="AA514">
        <v>-2.190924456675361</v>
      </c>
      <c r="AB514">
        <v>-0.79117966787370164</v>
      </c>
      <c r="AC514">
        <v>-1.3058904760375141</v>
      </c>
      <c r="AD514">
        <v>-1.0321997495382871</v>
      </c>
      <c r="AE514">
        <v>-1.8791973250330061</v>
      </c>
      <c r="AF514">
        <v>-1.456022604509041</v>
      </c>
      <c r="AG514">
        <v>-0.47944419621337708</v>
      </c>
      <c r="AH514" t="s">
        <v>145</v>
      </c>
      <c r="AI514" s="1">
        <v>44743</v>
      </c>
      <c r="AJ514" t="s">
        <v>40</v>
      </c>
      <c r="AK514">
        <v>5</v>
      </c>
    </row>
    <row r="515" spans="1:37" x14ac:dyDescent="0.25">
      <c r="A515">
        <v>44746</v>
      </c>
      <c r="B515">
        <v>-0.17872851653150129</v>
      </c>
      <c r="C515">
        <v>-0.51416035825465356</v>
      </c>
      <c r="D515">
        <v>-0.16104532734919749</v>
      </c>
      <c r="E515">
        <v>-0.23344118982591511</v>
      </c>
      <c r="F515">
        <v>-8.385070977582243E-2</v>
      </c>
      <c r="G515">
        <v>-0.3007472522093303</v>
      </c>
      <c r="H515">
        <v>-0.19489363083305331</v>
      </c>
      <c r="I515">
        <v>-7.5773424799703282E-2</v>
      </c>
      <c r="J515">
        <v>-6.7855428331380044E-2</v>
      </c>
      <c r="K515">
        <v>-0.46309481090007831</v>
      </c>
      <c r="L515">
        <v>-4.7404548166725909E-2</v>
      </c>
      <c r="M515">
        <v>-0.19946764541252501</v>
      </c>
      <c r="N515">
        <v>-0.20326914517990469</v>
      </c>
      <c r="O515">
        <v>-0.25656252970941512</v>
      </c>
      <c r="P515">
        <v>-9.1349045287495864E-2</v>
      </c>
      <c r="Q515">
        <v>-3.8144807566126017E-2</v>
      </c>
      <c r="R515">
        <v>-1.708247840115238E-2</v>
      </c>
      <c r="S515">
        <v>-0.1131701286541133</v>
      </c>
      <c r="T515">
        <v>-2.531175517430095E-2</v>
      </c>
      <c r="U515">
        <v>-1.8146178375947111</v>
      </c>
      <c r="V515">
        <v>-0.36573874692325409</v>
      </c>
      <c r="W515">
        <v>-1.6601436245496849E-2</v>
      </c>
      <c r="X515">
        <v>-6.7939054776601462E-2</v>
      </c>
      <c r="Y515">
        <v>-0.28450156868221721</v>
      </c>
      <c r="Z515">
        <v>-0.1744756895163577</v>
      </c>
      <c r="AA515">
        <v>-0.25400091636132488</v>
      </c>
      <c r="AB515">
        <v>-0.12286951786929021</v>
      </c>
      <c r="AC515">
        <v>-0.17666477539061351</v>
      </c>
      <c r="AD515">
        <v>-0.1641364009872866</v>
      </c>
      <c r="AE515">
        <v>-0.26842133180742123</v>
      </c>
      <c r="AF515">
        <v>-0.23276577199996629</v>
      </c>
      <c r="AG515">
        <v>-2.8897305200010631E-2</v>
      </c>
      <c r="AH515" t="s">
        <v>145</v>
      </c>
      <c r="AI515" s="1">
        <v>44743</v>
      </c>
      <c r="AJ515" t="s">
        <v>41</v>
      </c>
      <c r="AK515">
        <v>4</v>
      </c>
    </row>
    <row r="516" spans="1:37" x14ac:dyDescent="0.25">
      <c r="A516">
        <v>44743</v>
      </c>
      <c r="B516">
        <v>-2.4517614608002399E-2</v>
      </c>
      <c r="C516">
        <v>-0.20597755512743909</v>
      </c>
      <c r="D516">
        <v>-2.3192810735182451E-2</v>
      </c>
      <c r="E516">
        <v>-1.8972957852347639E-2</v>
      </c>
      <c r="F516">
        <v>-2.9799293652482111E-2</v>
      </c>
      <c r="G516">
        <v>-2.2883269141214569E-2</v>
      </c>
      <c r="H516">
        <v>-4.9438798726624336E-3</v>
      </c>
      <c r="I516">
        <v>-4.0387815555112622E-4</v>
      </c>
      <c r="J516">
        <v>0</v>
      </c>
      <c r="K516">
        <v>-4.4681803944496903E-2</v>
      </c>
      <c r="L516">
        <v>0</v>
      </c>
      <c r="M516">
        <v>-1.850184436694421E-3</v>
      </c>
      <c r="N516">
        <v>-1.111176451417753E-2</v>
      </c>
      <c r="O516">
        <v>-7.6678077390687608E-4</v>
      </c>
      <c r="P516">
        <v>0</v>
      </c>
      <c r="Q516">
        <v>0</v>
      </c>
      <c r="R516">
        <v>0</v>
      </c>
      <c r="S516">
        <v>-1.7530708236035801E-2</v>
      </c>
      <c r="T516">
        <v>-5.1117166804555247E-2</v>
      </c>
      <c r="U516">
        <v>-4.2003044026251803E-2</v>
      </c>
      <c r="V516">
        <v>-9.6287761148606372E-4</v>
      </c>
      <c r="W516">
        <v>-3.1927234277941557E-2</v>
      </c>
      <c r="X516">
        <v>-4.8173568965956072E-2</v>
      </c>
      <c r="Y516">
        <v>-8.7058570890641063E-2</v>
      </c>
      <c r="Z516">
        <v>-3.8671457251107877E-2</v>
      </c>
      <c r="AA516">
        <v>-1.7706276736132461E-2</v>
      </c>
      <c r="AB516">
        <v>-9.7217772986998297E-3</v>
      </c>
      <c r="AC516">
        <v>-1.7032723283912608E-2</v>
      </c>
      <c r="AD516">
        <v>-5.1082058332356392E-2</v>
      </c>
      <c r="AE516">
        <v>-1.1424889049509191E-2</v>
      </c>
      <c r="AF516">
        <v>-2.6861207696826629E-2</v>
      </c>
      <c r="AG516">
        <v>-2.434164312872554E-2</v>
      </c>
      <c r="AH516" t="s">
        <v>146</v>
      </c>
      <c r="AI516" s="1">
        <v>44743</v>
      </c>
      <c r="AJ516" t="s">
        <v>43</v>
      </c>
      <c r="AK516">
        <v>1</v>
      </c>
    </row>
    <row r="517" spans="1:37" x14ac:dyDescent="0.25">
      <c r="A517">
        <v>44742</v>
      </c>
      <c r="B517">
        <v>-2.0857347691767298</v>
      </c>
      <c r="C517">
        <v>-0.18192407608456501</v>
      </c>
      <c r="D517">
        <v>-1.1701609888200899</v>
      </c>
      <c r="E517">
        <v>-2.3075116649763698</v>
      </c>
      <c r="F517">
        <v>-0.56985331211118773</v>
      </c>
      <c r="G517">
        <v>-4.1275656348550793</v>
      </c>
      <c r="H517">
        <v>-1.389809182418615</v>
      </c>
      <c r="I517">
        <v>-1.2561093631590861</v>
      </c>
      <c r="J517">
        <v>-2.4685601333181122</v>
      </c>
      <c r="K517">
        <v>-0.15515018402099409</v>
      </c>
      <c r="L517">
        <v>-1.4492000608238169</v>
      </c>
      <c r="M517">
        <v>-0.61413729833094854</v>
      </c>
      <c r="N517">
        <v>-2.658152541909018</v>
      </c>
      <c r="O517">
        <v>-0.5058378487975258</v>
      </c>
      <c r="P517">
        <v>-1.101790845078364</v>
      </c>
      <c r="Q517">
        <v>-1.520434344856791</v>
      </c>
      <c r="R517">
        <v>-3.481207171583236</v>
      </c>
      <c r="S517">
        <v>-2.4722627501399699</v>
      </c>
      <c r="T517">
        <v>-1.0595340569265661</v>
      </c>
      <c r="U517">
        <v>-0.6548668232239192</v>
      </c>
      <c r="V517">
        <v>-2.6066086093613241</v>
      </c>
      <c r="W517">
        <v>-0.4533022814127754</v>
      </c>
      <c r="X517">
        <v>-3.4299293457808919</v>
      </c>
      <c r="Y517">
        <v>-0.98481596683330708</v>
      </c>
      <c r="Z517">
        <v>-2.8922238313076529</v>
      </c>
      <c r="AA517">
        <v>-1.6438245620160301</v>
      </c>
      <c r="AB517">
        <v>-1.2330469200529439</v>
      </c>
      <c r="AC517">
        <v>-0.96784718059166663</v>
      </c>
      <c r="AD517">
        <v>-1.3944234416248129</v>
      </c>
      <c r="AE517">
        <v>-2.233655473348223</v>
      </c>
      <c r="AF517">
        <v>-1.777924126953319</v>
      </c>
      <c r="AG517">
        <v>-1.9041880093331911</v>
      </c>
      <c r="AH517" t="s">
        <v>146</v>
      </c>
      <c r="AI517" s="1">
        <v>44713</v>
      </c>
      <c r="AJ517" t="s">
        <v>38</v>
      </c>
      <c r="AK517">
        <v>30</v>
      </c>
    </row>
    <row r="518" spans="1:37" x14ac:dyDescent="0.25">
      <c r="A518">
        <v>44741</v>
      </c>
      <c r="B518">
        <v>-0.20068725427744119</v>
      </c>
      <c r="C518">
        <v>-0.43101500307962409</v>
      </c>
      <c r="D518">
        <v>-0.13012392382535701</v>
      </c>
      <c r="E518">
        <v>-0.18822072293234191</v>
      </c>
      <c r="F518">
        <v>-2.8859689676027879E-4</v>
      </c>
      <c r="G518">
        <v>-0.14358095095558601</v>
      </c>
      <c r="H518">
        <v>-7.2216132296792176E-2</v>
      </c>
      <c r="I518">
        <v>-1.8932851504968771</v>
      </c>
      <c r="J518">
        <v>-0.45737460311204781</v>
      </c>
      <c r="K518">
        <v>-1.5295754490784059E-2</v>
      </c>
      <c r="L518">
        <v>0</v>
      </c>
      <c r="M518">
        <v>-2.274454062175264E-2</v>
      </c>
      <c r="N518">
        <v>-0.20642644191504381</v>
      </c>
      <c r="O518">
        <v>-4.4497039553259968E-2</v>
      </c>
      <c r="P518">
        <v>-6.0328997914769408E-2</v>
      </c>
      <c r="Q518">
        <v>-0.15798495292778181</v>
      </c>
      <c r="R518">
        <v>-0.72774148630597257</v>
      </c>
      <c r="S518">
        <v>-0.20308695745109209</v>
      </c>
      <c r="T518">
        <v>-0.1930966867954565</v>
      </c>
      <c r="U518">
        <v>-1.570628682068426E-2</v>
      </c>
      <c r="V518">
        <v>-3.4949256593911748E-4</v>
      </c>
      <c r="W518">
        <v>-0.41411610223088291</v>
      </c>
      <c r="X518">
        <v>-0.40860295494758508</v>
      </c>
      <c r="Y518">
        <v>-4.5422407006391788E-2</v>
      </c>
      <c r="Z518">
        <v>-0.27363144436785147</v>
      </c>
      <c r="AA518">
        <v>-0.29161447149781561</v>
      </c>
      <c r="AB518">
        <v>-7.4550952239337401E-2</v>
      </c>
      <c r="AC518">
        <v>-3.1975406890492879E-2</v>
      </c>
      <c r="AD518">
        <v>-0.1181165965925033</v>
      </c>
      <c r="AE518">
        <v>-0.20588874570067389</v>
      </c>
      <c r="AF518">
        <v>-0.1994015228805662</v>
      </c>
      <c r="AG518">
        <v>-0.16260816941884121</v>
      </c>
      <c r="AH518" t="s">
        <v>146</v>
      </c>
      <c r="AI518" s="1">
        <v>44713</v>
      </c>
      <c r="AJ518" t="s">
        <v>39</v>
      </c>
      <c r="AK518">
        <v>29</v>
      </c>
    </row>
    <row r="519" spans="1:37" x14ac:dyDescent="0.25">
      <c r="A519">
        <v>44740</v>
      </c>
      <c r="B519">
        <v>-0.12524713432333151</v>
      </c>
      <c r="C519">
        <v>-8.2784779082748519E-2</v>
      </c>
      <c r="D519">
        <v>-0.14704309179582839</v>
      </c>
      <c r="E519">
        <v>-4.8100009822749368E-2</v>
      </c>
      <c r="F519">
        <v>-2.1182298314431271E-3</v>
      </c>
      <c r="G519">
        <v>-0.28171615400362687</v>
      </c>
      <c r="H519">
        <v>-2.9233783539765398E-2</v>
      </c>
      <c r="I519">
        <v>-0.2827712933356894</v>
      </c>
      <c r="J519">
        <v>-0.1324923626384871</v>
      </c>
      <c r="K519">
        <v>-1.2260176666550011E-2</v>
      </c>
      <c r="L519">
        <v>-8.1292607938103389E-2</v>
      </c>
      <c r="M519">
        <v>-3.4776150848556411E-2</v>
      </c>
      <c r="N519">
        <v>-0.1257222324313278</v>
      </c>
      <c r="O519">
        <v>-7.2267310527424607E-3</v>
      </c>
      <c r="P519">
        <v>-1.818524450104352E-3</v>
      </c>
      <c r="Q519">
        <v>-3.6343883317292388E-3</v>
      </c>
      <c r="R519">
        <v>-1.6747921878530459E-2</v>
      </c>
      <c r="S519">
        <v>-0.83826742181675151</v>
      </c>
      <c r="T519">
        <v>-1.6266265189246551E-2</v>
      </c>
      <c r="U519">
        <v>-1.1498890903821599</v>
      </c>
      <c r="V519">
        <v>-0.47190440781526388</v>
      </c>
      <c r="W519">
        <v>-9.7434529820065452E-2</v>
      </c>
      <c r="X519">
        <v>-0.2206433269381714</v>
      </c>
      <c r="Y519">
        <v>-6.878541310759391E-2</v>
      </c>
      <c r="Z519">
        <v>-0.1648670087483054</v>
      </c>
      <c r="AA519">
        <v>-0.18071654245680141</v>
      </c>
      <c r="AB519">
        <v>-3.5638414927236399E-2</v>
      </c>
      <c r="AC519">
        <v>-7.7202730145360485E-2</v>
      </c>
      <c r="AD519">
        <v>-1.6745217452536369E-2</v>
      </c>
      <c r="AE519">
        <v>-0.16130161822313799</v>
      </c>
      <c r="AF519">
        <v>-0.1247464061239983</v>
      </c>
      <c r="AG519">
        <v>-0.107286304854117</v>
      </c>
      <c r="AH519" t="s">
        <v>146</v>
      </c>
      <c r="AI519" s="1">
        <v>44713</v>
      </c>
      <c r="AJ519" t="s">
        <v>40</v>
      </c>
      <c r="AK519">
        <v>28</v>
      </c>
    </row>
    <row r="520" spans="1:37" x14ac:dyDescent="0.25">
      <c r="A520">
        <v>44739</v>
      </c>
      <c r="B520">
        <v>-5.3663157279688789E-2</v>
      </c>
      <c r="C520">
        <v>-0.1520900988484486</v>
      </c>
      <c r="D520">
        <v>-4.8907610880304937E-2</v>
      </c>
      <c r="E520">
        <v>-2.1491579211506068E-3</v>
      </c>
      <c r="F520">
        <v>-5.4552424806022112E-2</v>
      </c>
      <c r="G520">
        <v>0</v>
      </c>
      <c r="H520">
        <v>-0.16370778857942039</v>
      </c>
      <c r="I520">
        <v>-0.29013483446296079</v>
      </c>
      <c r="J520">
        <v>-1.194252364641683E-3</v>
      </c>
      <c r="K520">
        <v>-3.4069523998599979E-4</v>
      </c>
      <c r="L520">
        <v>0</v>
      </c>
      <c r="M520">
        <v>-2.4377900309622649E-3</v>
      </c>
      <c r="N520">
        <v>-0.38723945294648637</v>
      </c>
      <c r="O520">
        <v>-7.5877759754792648E-2</v>
      </c>
      <c r="P520">
        <v>-1.1364894262798001E-2</v>
      </c>
      <c r="Q520">
        <v>-0.16627941068441321</v>
      </c>
      <c r="R520">
        <v>-8.5185950752984362E-3</v>
      </c>
      <c r="S520">
        <v>-9.089252628544724E-3</v>
      </c>
      <c r="T520">
        <v>-1.049665428048902E-4</v>
      </c>
      <c r="U520">
        <v>-2.5010742364190909E-2</v>
      </c>
      <c r="V520">
        <v>-4.5928930194946427E-2</v>
      </c>
      <c r="W520">
        <v>-9.7075032771434006E-2</v>
      </c>
      <c r="X520">
        <v>-2.940151195911302E-2</v>
      </c>
      <c r="Y520">
        <v>-0.3703932512800972</v>
      </c>
      <c r="Z520">
        <v>-1.315583500323479E-2</v>
      </c>
      <c r="AA520">
        <v>-0.14055073319161279</v>
      </c>
      <c r="AB520">
        <v>-7.9789791010566893E-2</v>
      </c>
      <c r="AC520">
        <v>-6.6790013313278496E-2</v>
      </c>
      <c r="AD520">
        <v>-0.19912760494053311</v>
      </c>
      <c r="AE520">
        <v>-5.8731231505265338E-2</v>
      </c>
      <c r="AF520">
        <v>-3.6575756267456558E-2</v>
      </c>
      <c r="AG520">
        <v>-5.3647835308600997E-2</v>
      </c>
      <c r="AH520" t="s">
        <v>146</v>
      </c>
      <c r="AI520" s="1">
        <v>44713</v>
      </c>
      <c r="AJ520" t="s">
        <v>41</v>
      </c>
      <c r="AK520">
        <v>27</v>
      </c>
    </row>
    <row r="521" spans="1:37" x14ac:dyDescent="0.25">
      <c r="A521">
        <v>44736</v>
      </c>
      <c r="B521">
        <v>-0.29413794839278151</v>
      </c>
      <c r="C521">
        <v>-0.2142192665516244</v>
      </c>
      <c r="D521">
        <v>-5.0222202096334011E-2</v>
      </c>
      <c r="E521">
        <v>-0.32207178354327187</v>
      </c>
      <c r="F521">
        <v>-0.4752311310469034</v>
      </c>
      <c r="G521">
        <v>-0.1520194453274776</v>
      </c>
      <c r="H521">
        <v>-3.2630254204632177E-2</v>
      </c>
      <c r="I521">
        <v>-0.1526144999538665</v>
      </c>
      <c r="J521">
        <v>-0.2382772071766685</v>
      </c>
      <c r="K521">
        <v>-0.12801964000415531</v>
      </c>
      <c r="L521">
        <v>-2.810068249690173E-2</v>
      </c>
      <c r="M521">
        <v>-0.29834998026507198</v>
      </c>
      <c r="N521">
        <v>-0.193379504068557</v>
      </c>
      <c r="O521">
        <v>-6.2848411998499901E-2</v>
      </c>
      <c r="P521">
        <v>-0.1055627285299191</v>
      </c>
      <c r="Q521">
        <v>-0.24510897008953009</v>
      </c>
      <c r="R521">
        <v>-0.2767591794875528</v>
      </c>
      <c r="S521">
        <v>-0.62698677325723717</v>
      </c>
      <c r="T521">
        <v>-0.26576381377121061</v>
      </c>
      <c r="U521">
        <v>-0.87391100779468189</v>
      </c>
      <c r="V521">
        <v>-0.31465459270594143</v>
      </c>
      <c r="W521">
        <v>-0.39795073234840761</v>
      </c>
      <c r="X521">
        <v>-0.35434403570979928</v>
      </c>
      <c r="Y521">
        <v>-7.8344485802587335E-2</v>
      </c>
      <c r="Z521">
        <v>-0.39188254182830867</v>
      </c>
      <c r="AA521">
        <v>-0.20163541481330921</v>
      </c>
      <c r="AB521">
        <v>-0.249504390471325</v>
      </c>
      <c r="AC521">
        <v>-0.1253514158134284</v>
      </c>
      <c r="AD521">
        <v>-0.28798336207894198</v>
      </c>
      <c r="AE521">
        <v>-0.32416773305185248</v>
      </c>
      <c r="AF521">
        <v>-0.24045033322002601</v>
      </c>
      <c r="AG521">
        <v>-0.34378796694414582</v>
      </c>
      <c r="AH521" t="s">
        <v>147</v>
      </c>
      <c r="AI521" s="1">
        <v>44713</v>
      </c>
      <c r="AJ521" t="s">
        <v>43</v>
      </c>
      <c r="AK521">
        <v>24</v>
      </c>
    </row>
    <row r="522" spans="1:37" x14ac:dyDescent="0.25">
      <c r="A522">
        <v>44735</v>
      </c>
      <c r="B522">
        <v>-3.7814419533176288E-3</v>
      </c>
      <c r="C522">
        <v>0</v>
      </c>
      <c r="D522">
        <v>0</v>
      </c>
      <c r="E522">
        <v>-8.8340814995265752E-3</v>
      </c>
      <c r="F522">
        <v>-1.569260222400742E-3</v>
      </c>
      <c r="G522">
        <v>-7.5963371998923014E-3</v>
      </c>
      <c r="H522">
        <v>-1.94195377219859E-3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-4.1810825637950593E-3</v>
      </c>
      <c r="O522">
        <v>-8.0748475251255208E-4</v>
      </c>
      <c r="P522">
        <v>-2.3578963510737318E-2</v>
      </c>
      <c r="Q522">
        <v>0</v>
      </c>
      <c r="R522">
        <v>0</v>
      </c>
      <c r="S522">
        <v>0</v>
      </c>
      <c r="T522">
        <v>-3.191481079496278E-3</v>
      </c>
      <c r="U522">
        <v>0</v>
      </c>
      <c r="V522">
        <v>-6.2053545240607737E-3</v>
      </c>
      <c r="W522">
        <v>0</v>
      </c>
      <c r="X522">
        <v>-3.1835901155156821E-3</v>
      </c>
      <c r="Y522">
        <v>-7.3514242701273897E-3</v>
      </c>
      <c r="Z522">
        <v>-5.7790402661513623E-3</v>
      </c>
      <c r="AA522">
        <v>-3.2124880419821481E-3</v>
      </c>
      <c r="AB522">
        <v>-1.878871183614804E-3</v>
      </c>
      <c r="AC522">
        <v>-5.8150914636749865E-4</v>
      </c>
      <c r="AD522">
        <v>-9.9950366486638575E-3</v>
      </c>
      <c r="AE522">
        <v>-1.3831812568658669E-3</v>
      </c>
      <c r="AF522">
        <v>-3.101576202034005E-3</v>
      </c>
      <c r="AG522">
        <v>-5.2135041557998096E-3</v>
      </c>
      <c r="AH522" t="s">
        <v>147</v>
      </c>
      <c r="AI522" s="1">
        <v>44713</v>
      </c>
      <c r="AJ522" t="s">
        <v>38</v>
      </c>
      <c r="AK522">
        <v>23</v>
      </c>
    </row>
    <row r="523" spans="1:37" x14ac:dyDescent="0.25">
      <c r="A523">
        <v>44734</v>
      </c>
      <c r="B523">
        <v>-0.44821679572920492</v>
      </c>
      <c r="C523">
        <v>-3.8090323812864719</v>
      </c>
      <c r="D523">
        <v>-0.1142058408109913</v>
      </c>
      <c r="E523">
        <v>-0.15383061496028541</v>
      </c>
      <c r="F523">
        <v>-5.5144813814116768E-2</v>
      </c>
      <c r="G523">
        <v>-7.6771522714984817E-4</v>
      </c>
      <c r="H523">
        <v>-0.1017297966103046</v>
      </c>
      <c r="I523">
        <v>-1.57149521188791</v>
      </c>
      <c r="J523">
        <v>-2.28382963205968</v>
      </c>
      <c r="K523">
        <v>-7.7060387636551928</v>
      </c>
      <c r="L523">
        <v>-0.25840540522369732</v>
      </c>
      <c r="M523">
        <v>-3.413954973750533</v>
      </c>
      <c r="N523">
        <v>-0.55282496735166242</v>
      </c>
      <c r="O523">
        <v>-4.3558200099523159E-2</v>
      </c>
      <c r="P523">
        <v>-2.6514488383661342E-3</v>
      </c>
      <c r="Q523">
        <v>-3.3465749362647658E-2</v>
      </c>
      <c r="R523">
        <v>-4.9954305445720507E-2</v>
      </c>
      <c r="S523">
        <v>-0.29422128356702021</v>
      </c>
      <c r="T523">
        <v>-0.36889681563359789</v>
      </c>
      <c r="U523">
        <v>-5.9109579994247898</v>
      </c>
      <c r="V523">
        <v>-1.519302558984049</v>
      </c>
      <c r="W523">
        <v>-0.37132250410166651</v>
      </c>
      <c r="X523">
        <v>-0.32482532860864749</v>
      </c>
      <c r="Y523">
        <v>0</v>
      </c>
      <c r="Z523">
        <v>-0.22101961738979409</v>
      </c>
      <c r="AA523">
        <v>-1.3049969259810239</v>
      </c>
      <c r="AB523">
        <v>-0.2274454249859901</v>
      </c>
      <c r="AC523">
        <v>-0.958213924267318</v>
      </c>
      <c r="AD523">
        <v>-0.67095728258471676</v>
      </c>
      <c r="AE523">
        <v>-0.63949352145147376</v>
      </c>
      <c r="AF523">
        <v>-0.42140504837934672</v>
      </c>
      <c r="AG523">
        <v>-0.26235358027408118</v>
      </c>
      <c r="AH523" t="s">
        <v>147</v>
      </c>
      <c r="AI523" s="1">
        <v>44713</v>
      </c>
      <c r="AJ523" t="s">
        <v>39</v>
      </c>
      <c r="AK523">
        <v>22</v>
      </c>
    </row>
    <row r="524" spans="1:37" x14ac:dyDescent="0.25">
      <c r="A524">
        <v>44733</v>
      </c>
      <c r="B524">
        <v>-1.427476207037127</v>
      </c>
      <c r="C524">
        <v>-2.4388515763585721</v>
      </c>
      <c r="D524">
        <v>-3.7871886282941747E-2</v>
      </c>
      <c r="E524">
        <v>-1.836487750140904</v>
      </c>
      <c r="F524">
        <v>-0.5314943384447065</v>
      </c>
      <c r="G524">
        <v>-0.29657401505963338</v>
      </c>
      <c r="H524">
        <v>-0.78923431072300254</v>
      </c>
      <c r="I524">
        <v>-3.129545875419764</v>
      </c>
      <c r="J524">
        <v>-4.8034812510728173</v>
      </c>
      <c r="K524">
        <v>-2.600661618581845</v>
      </c>
      <c r="L524">
        <v>-2.438988740464513</v>
      </c>
      <c r="M524">
        <v>-3.1163527014273318</v>
      </c>
      <c r="N524">
        <v>-1.629408851877771</v>
      </c>
      <c r="O524">
        <v>-0.13649682730495741</v>
      </c>
      <c r="P524">
        <v>-0.3446040770820013</v>
      </c>
      <c r="Q524">
        <v>-0.1164502734598987</v>
      </c>
      <c r="R524">
        <v>-0.9081336682053609</v>
      </c>
      <c r="S524">
        <v>-3.519426802135718</v>
      </c>
      <c r="T524">
        <v>-0.33088462814903702</v>
      </c>
      <c r="U524">
        <v>-6.2385771013529476</v>
      </c>
      <c r="V524">
        <v>-2.120354430930989</v>
      </c>
      <c r="W524">
        <v>-0.78762414010307602</v>
      </c>
      <c r="X524">
        <v>-2.5328706910696859</v>
      </c>
      <c r="Y524">
        <v>-0.28246300496434018</v>
      </c>
      <c r="Z524">
        <v>-1.7790804570482119</v>
      </c>
      <c r="AA524">
        <v>-2.1613055374298709</v>
      </c>
      <c r="AB524">
        <v>-0.48264154234197371</v>
      </c>
      <c r="AC524">
        <v>-1.4633770077129999</v>
      </c>
      <c r="AD524">
        <v>-0.29909106521555667</v>
      </c>
      <c r="AE524">
        <v>-1.084309265187124</v>
      </c>
      <c r="AF524">
        <v>-1.6445001362949581</v>
      </c>
      <c r="AG524">
        <v>-1.784938373234517</v>
      </c>
      <c r="AH524" t="s">
        <v>147</v>
      </c>
      <c r="AI524" s="1">
        <v>44713</v>
      </c>
      <c r="AJ524" t="s">
        <v>40</v>
      </c>
      <c r="AK524">
        <v>21</v>
      </c>
    </row>
    <row r="525" spans="1:37" x14ac:dyDescent="0.25">
      <c r="A525">
        <v>44732</v>
      </c>
      <c r="B525">
        <v>-3.1018474776013498</v>
      </c>
      <c r="C525">
        <v>-4.6148954125319008</v>
      </c>
      <c r="D525">
        <v>-2.5187237729700538</v>
      </c>
      <c r="E525">
        <v>-3.9344403953102609</v>
      </c>
      <c r="F525">
        <v>-3.310863711964787</v>
      </c>
      <c r="G525">
        <v>-3.6460056574440438</v>
      </c>
      <c r="H525">
        <v>-1.684972807404312</v>
      </c>
      <c r="I525">
        <v>-3.0597347980736598</v>
      </c>
      <c r="J525">
        <v>-7.3219820969149838</v>
      </c>
      <c r="K525">
        <v>-0.58607453870696558</v>
      </c>
      <c r="L525">
        <v>-2.2312952624231182</v>
      </c>
      <c r="M525">
        <v>-2.578729107473043</v>
      </c>
      <c r="N525">
        <v>-3.976355908876164</v>
      </c>
      <c r="O525">
        <v>-2.4173369868586132</v>
      </c>
      <c r="P525">
        <v>-3.2904180277678519</v>
      </c>
      <c r="Q525">
        <v>-1.379837629288492</v>
      </c>
      <c r="R525">
        <v>-2.9020745916045789</v>
      </c>
      <c r="S525">
        <v>-5.4126145798269496</v>
      </c>
      <c r="T525">
        <v>-2.2426894776031929</v>
      </c>
      <c r="U525">
        <v>-6.8580531053768573E-2</v>
      </c>
      <c r="V525">
        <v>-2.9806776073911312</v>
      </c>
      <c r="W525">
        <v>-2.884155715707013</v>
      </c>
      <c r="X525">
        <v>-3.48487024706656</v>
      </c>
      <c r="Y525">
        <v>-0.29403108778011983</v>
      </c>
      <c r="Z525">
        <v>-3.857113255076376</v>
      </c>
      <c r="AA525">
        <v>-3.375085025921893</v>
      </c>
      <c r="AB525">
        <v>-2.1836609032790348</v>
      </c>
      <c r="AC525">
        <v>-1.8734075081016259</v>
      </c>
      <c r="AD525">
        <v>-2.439379721861743</v>
      </c>
      <c r="AE525">
        <v>-3.205004261149099</v>
      </c>
      <c r="AF525">
        <v>-3.480133308691483</v>
      </c>
      <c r="AG525">
        <v>-2.4018764952067042</v>
      </c>
      <c r="AH525" t="s">
        <v>147</v>
      </c>
      <c r="AI525" s="1">
        <v>44713</v>
      </c>
      <c r="AJ525" t="s">
        <v>41</v>
      </c>
      <c r="AK525">
        <v>20</v>
      </c>
    </row>
    <row r="526" spans="1:37" x14ac:dyDescent="0.25">
      <c r="A526">
        <v>44729</v>
      </c>
      <c r="B526">
        <v>-1.5314727102628189</v>
      </c>
      <c r="C526">
        <v>-0.24605503359750011</v>
      </c>
      <c r="D526">
        <v>-1.264972229737253E-2</v>
      </c>
      <c r="E526">
        <v>-3.4294962152638608</v>
      </c>
      <c r="F526">
        <v>-0.34054565081822002</v>
      </c>
      <c r="G526">
        <v>-4.4120672632014024</v>
      </c>
      <c r="H526">
        <v>-0.34604209998453161</v>
      </c>
      <c r="I526">
        <v>-1.3465221365010811</v>
      </c>
      <c r="J526">
        <v>-0.14039783885491949</v>
      </c>
      <c r="K526">
        <v>-5.6427063826228897E-2</v>
      </c>
      <c r="L526">
        <v>-0.31309199106633429</v>
      </c>
      <c r="M526">
        <v>-9.3856103018068612E-2</v>
      </c>
      <c r="N526">
        <v>-0.73578192349996874</v>
      </c>
      <c r="O526">
        <v>-0.93979195592457498</v>
      </c>
      <c r="P526">
        <v>-1.9441282618315829</v>
      </c>
      <c r="Q526">
        <v>-0.82501336464324859</v>
      </c>
      <c r="R526">
        <v>-2.833504238089823</v>
      </c>
      <c r="S526">
        <v>-3.9291752114420122</v>
      </c>
      <c r="T526">
        <v>-1.1981694391643569</v>
      </c>
      <c r="U526">
        <v>-1.801321307450552E-2</v>
      </c>
      <c r="V526">
        <v>-0.31086917938467251</v>
      </c>
      <c r="W526">
        <v>-1.097792206209945</v>
      </c>
      <c r="X526">
        <v>-2.5344927275916529</v>
      </c>
      <c r="Y526">
        <v>-0.96493177593289081</v>
      </c>
      <c r="Z526">
        <v>-3.065686829457237</v>
      </c>
      <c r="AA526">
        <v>-0.74065445691598675</v>
      </c>
      <c r="AB526">
        <v>-0.73029459354893433</v>
      </c>
      <c r="AC526">
        <v>-0.3038761533151324</v>
      </c>
      <c r="AD526">
        <v>-0.2488058853922151</v>
      </c>
      <c r="AE526">
        <v>-1.0685953304115079</v>
      </c>
      <c r="AF526">
        <v>-1.8977101102658609</v>
      </c>
      <c r="AG526">
        <v>-1.895912721678235</v>
      </c>
      <c r="AH526" t="s">
        <v>148</v>
      </c>
      <c r="AI526" s="1">
        <v>44713</v>
      </c>
      <c r="AJ526" t="s">
        <v>43</v>
      </c>
      <c r="AK526">
        <v>17</v>
      </c>
    </row>
    <row r="527" spans="1:37" x14ac:dyDescent="0.25">
      <c r="A527">
        <v>44728</v>
      </c>
      <c r="B527">
        <v>-0.40573286778145501</v>
      </c>
      <c r="C527">
        <v>-5.0261366973616091E-3</v>
      </c>
      <c r="D527">
        <v>-0.45880178426673018</v>
      </c>
      <c r="E527">
        <v>-1.1499370220429499</v>
      </c>
      <c r="F527">
        <v>-0.34938792330961932</v>
      </c>
      <c r="G527">
        <v>-0.96244124731930603</v>
      </c>
      <c r="H527">
        <v>-4.8470842062781211E-2</v>
      </c>
      <c r="I527">
        <v>-0.56097143503796687</v>
      </c>
      <c r="J527">
        <v>-7.6737958130433714E-2</v>
      </c>
      <c r="K527">
        <v>-0.38415002254061031</v>
      </c>
      <c r="L527">
        <v>-5.69940383072376E-2</v>
      </c>
      <c r="M527">
        <v>-5.0374173060637573E-2</v>
      </c>
      <c r="N527">
        <v>-0.21576528661463451</v>
      </c>
      <c r="O527">
        <v>-0.13520570425784489</v>
      </c>
      <c r="P527">
        <v>-1.0665206784137391</v>
      </c>
      <c r="Q527">
        <v>-0.13055220378660909</v>
      </c>
      <c r="R527">
        <v>-1.575311637924836</v>
      </c>
      <c r="S527">
        <v>-9.5378965600112622E-2</v>
      </c>
      <c r="T527">
        <v>-0.11814405336477909</v>
      </c>
      <c r="U527">
        <v>-0.26045307266663092</v>
      </c>
      <c r="V527">
        <v>-2.9797476748695439E-2</v>
      </c>
      <c r="W527">
        <v>-3.0685504634098769E-2</v>
      </c>
      <c r="X527">
        <v>-0.23977261667855421</v>
      </c>
      <c r="Y527">
        <v>-0.21563747368580721</v>
      </c>
      <c r="Z527">
        <v>-0.62635491661397913</v>
      </c>
      <c r="AA527">
        <v>-0.41849612275581127</v>
      </c>
      <c r="AB527">
        <v>-0.14977112904721859</v>
      </c>
      <c r="AC527">
        <v>-0.1442476997945461</v>
      </c>
      <c r="AD527">
        <v>-3.37886274673148E-2</v>
      </c>
      <c r="AE527">
        <v>-0.42337696152153759</v>
      </c>
      <c r="AF527">
        <v>-0.47387438997068221</v>
      </c>
      <c r="AG527">
        <v>-0.39974587573993919</v>
      </c>
      <c r="AH527" t="s">
        <v>148</v>
      </c>
      <c r="AI527" s="1">
        <v>44713</v>
      </c>
      <c r="AJ527" t="s">
        <v>38</v>
      </c>
      <c r="AK527">
        <v>16</v>
      </c>
    </row>
    <row r="528" spans="1:37" x14ac:dyDescent="0.25">
      <c r="A528">
        <v>44727</v>
      </c>
      <c r="B528">
        <v>-1.9729147836143019</v>
      </c>
      <c r="C528">
        <v>-1.11239642775395</v>
      </c>
      <c r="D528">
        <v>-1.6569639189963861E-2</v>
      </c>
      <c r="E528">
        <v>-3.1294216275964639</v>
      </c>
      <c r="F528">
        <v>-0.62712909918112603</v>
      </c>
      <c r="G528">
        <v>-4.2785953903411578</v>
      </c>
      <c r="H528">
        <v>-1.0613393489593539</v>
      </c>
      <c r="I528">
        <v>-1.6317095544746441</v>
      </c>
      <c r="J528">
        <v>-0.97200560806021508</v>
      </c>
      <c r="K528">
        <v>-0.19041062008191131</v>
      </c>
      <c r="L528">
        <v>-2.5821130075253271</v>
      </c>
      <c r="M528">
        <v>-1.104809611455686</v>
      </c>
      <c r="N528">
        <v>-1.7168717681185559</v>
      </c>
      <c r="O528">
        <v>-2.1214134347543521</v>
      </c>
      <c r="P528">
        <v>-3.3449838888426831</v>
      </c>
      <c r="Q528">
        <v>-0.24510490971575899</v>
      </c>
      <c r="R528">
        <v>-6.5627735128021971</v>
      </c>
      <c r="S528">
        <v>-2.0059766644053441</v>
      </c>
      <c r="T528">
        <v>-1.6449018005284239</v>
      </c>
      <c r="U528">
        <v>0</v>
      </c>
      <c r="V528">
        <v>-1.7214625741823291</v>
      </c>
      <c r="W528">
        <v>-4.5534952489583302</v>
      </c>
      <c r="X528">
        <v>-2.0413895644002769</v>
      </c>
      <c r="Y528">
        <v>-0.67947213018896857</v>
      </c>
      <c r="Z528">
        <v>-3.050379585063816</v>
      </c>
      <c r="AA528">
        <v>-1.465788824752013</v>
      </c>
      <c r="AB528">
        <v>-1.1602197269139809</v>
      </c>
      <c r="AC528">
        <v>-0.99051406228542993</v>
      </c>
      <c r="AD528">
        <v>-0.49739576154424192</v>
      </c>
      <c r="AE528">
        <v>-1.5246371404767289</v>
      </c>
      <c r="AF528">
        <v>-2.0500777733524029</v>
      </c>
      <c r="AG528">
        <v>-2.9953223919340961</v>
      </c>
      <c r="AH528" t="s">
        <v>148</v>
      </c>
      <c r="AI528" s="1">
        <v>44713</v>
      </c>
      <c r="AJ528" t="s">
        <v>39</v>
      </c>
      <c r="AK528">
        <v>15</v>
      </c>
    </row>
    <row r="529" spans="1:37" x14ac:dyDescent="0.25">
      <c r="A529">
        <v>44726</v>
      </c>
      <c r="B529">
        <v>-0.49033330021928367</v>
      </c>
      <c r="C529">
        <v>-7.4220206054163252E-3</v>
      </c>
      <c r="D529">
        <v>-1.818037435863593E-3</v>
      </c>
      <c r="E529">
        <v>-0.61995464229557395</v>
      </c>
      <c r="F529">
        <v>-2.6919325853522759E-3</v>
      </c>
      <c r="G529">
        <v>-1.409329876380186</v>
      </c>
      <c r="H529">
        <v>-0.17650682226740549</v>
      </c>
      <c r="I529">
        <v>-0.2120270627951952</v>
      </c>
      <c r="J529">
        <v>-0.27300807767325852</v>
      </c>
      <c r="K529">
        <v>0</v>
      </c>
      <c r="L529">
        <v>-1.4664769227631269</v>
      </c>
      <c r="M529">
        <v>-3.7709558133000032E-2</v>
      </c>
      <c r="N529">
        <v>-0.36032008317395592</v>
      </c>
      <c r="O529">
        <v>-0.13172953508711319</v>
      </c>
      <c r="P529">
        <v>-1.1731956222998789</v>
      </c>
      <c r="Q529">
        <v>-0.35108793486383028</v>
      </c>
      <c r="R529">
        <v>-1.666193345706471</v>
      </c>
      <c r="S529">
        <v>-1.1467404951472771</v>
      </c>
      <c r="T529">
        <v>-0.96451869707290072</v>
      </c>
      <c r="U529">
        <v>0</v>
      </c>
      <c r="V529">
        <v>-0.1300445783151456</v>
      </c>
      <c r="W529">
        <v>-0.25495310749026812</v>
      </c>
      <c r="X529">
        <v>-0.41344810879921451</v>
      </c>
      <c r="Y529">
        <v>-0.31042153125018368</v>
      </c>
      <c r="Z529">
        <v>-0.69946871274095757</v>
      </c>
      <c r="AA529">
        <v>-0.34455332682973849</v>
      </c>
      <c r="AB529">
        <v>-0.34375241560740261</v>
      </c>
      <c r="AC529">
        <v>-0.25779326281094223</v>
      </c>
      <c r="AD529">
        <v>-0.23651504643819779</v>
      </c>
      <c r="AE529">
        <v>-0.38580160244423523</v>
      </c>
      <c r="AF529">
        <v>-0.52502307869422138</v>
      </c>
      <c r="AG529">
        <v>-0.62873340425816215</v>
      </c>
      <c r="AH529" t="s">
        <v>148</v>
      </c>
      <c r="AI529" s="1">
        <v>44713</v>
      </c>
      <c r="AJ529" t="s">
        <v>40</v>
      </c>
      <c r="AK529">
        <v>14</v>
      </c>
    </row>
    <row r="530" spans="1:37" x14ac:dyDescent="0.25">
      <c r="A530">
        <v>44725</v>
      </c>
      <c r="B530">
        <v>-6.0043369547102161</v>
      </c>
      <c r="C530">
        <v>-7.1558597774236681</v>
      </c>
      <c r="D530">
        <v>-4.3374109946799733</v>
      </c>
      <c r="E530">
        <v>-5.7540961981806751</v>
      </c>
      <c r="F530">
        <v>-6.012532907060546</v>
      </c>
      <c r="G530">
        <v>-8.0773726732264262</v>
      </c>
      <c r="H530">
        <v>-3.0139396318686829</v>
      </c>
      <c r="I530">
        <v>-4.9963609943055749</v>
      </c>
      <c r="J530">
        <v>-8.188226558471408</v>
      </c>
      <c r="K530">
        <v>-5.3680994783740834</v>
      </c>
      <c r="L530">
        <v>-1.4801180238446829</v>
      </c>
      <c r="M530">
        <v>-0.85233848339413587</v>
      </c>
      <c r="N530">
        <v>-7.0886924042039983</v>
      </c>
      <c r="O530">
        <v>-4.4574967844081366</v>
      </c>
      <c r="P530">
        <v>-8.3319141607824996</v>
      </c>
      <c r="Q530">
        <v>-6.5790953228973583</v>
      </c>
      <c r="R530">
        <v>-9.5611353204506422</v>
      </c>
      <c r="S530">
        <v>-5.0194499119629086</v>
      </c>
      <c r="T530">
        <v>-7.7448098480503784</v>
      </c>
      <c r="U530">
        <v>-6.0168266196958111</v>
      </c>
      <c r="V530">
        <v>-7.5551293011939586</v>
      </c>
      <c r="W530">
        <v>-10.364215900778021</v>
      </c>
      <c r="X530">
        <v>-6.0641203988075736</v>
      </c>
      <c r="Y530">
        <v>-2.3569900279392071</v>
      </c>
      <c r="Z530">
        <v>-6.6091819811737818</v>
      </c>
      <c r="AA530">
        <v>-6.9011297885299374</v>
      </c>
      <c r="AB530">
        <v>-6.0879557806695042</v>
      </c>
      <c r="AC530">
        <v>-1.873170909814855</v>
      </c>
      <c r="AD530">
        <v>-5.0620300546648096</v>
      </c>
      <c r="AE530">
        <v>-5.7154445551943374</v>
      </c>
      <c r="AF530">
        <v>-5.9471585241020621</v>
      </c>
      <c r="AG530">
        <v>-6.7628846178980027</v>
      </c>
      <c r="AH530" t="s">
        <v>148</v>
      </c>
      <c r="AI530" s="1">
        <v>44713</v>
      </c>
      <c r="AJ530" t="s">
        <v>41</v>
      </c>
      <c r="AK530">
        <v>13</v>
      </c>
    </row>
    <row r="531" spans="1:37" x14ac:dyDescent="0.25">
      <c r="A531">
        <v>44722</v>
      </c>
      <c r="B531">
        <v>-1.849573323613074</v>
      </c>
      <c r="C531">
        <v>-2.3266145154816451</v>
      </c>
      <c r="D531">
        <v>-2.7191889779919891</v>
      </c>
      <c r="E531">
        <v>-0.91668541649969015</v>
      </c>
      <c r="F531">
        <v>-1.7174503706072739</v>
      </c>
      <c r="G531">
        <v>-1.836171312662368</v>
      </c>
      <c r="H531">
        <v>-2.178717120678046</v>
      </c>
      <c r="I531">
        <v>-2.146032140644107</v>
      </c>
      <c r="J531">
        <v>-5.7625357702990074</v>
      </c>
      <c r="K531">
        <v>-3.3505497734747789</v>
      </c>
      <c r="L531">
        <v>-0.53673981945470628</v>
      </c>
      <c r="M531">
        <v>-3.5048263441237681</v>
      </c>
      <c r="N531">
        <v>-2.7868105476844058</v>
      </c>
      <c r="O531">
        <v>-0.47339865126652531</v>
      </c>
      <c r="P531">
        <v>-1.186898191723825</v>
      </c>
      <c r="Q531">
        <v>-1.0293071850365501</v>
      </c>
      <c r="R531">
        <v>-1.155743107833879E-2</v>
      </c>
      <c r="S531">
        <v>-1.547293287964884</v>
      </c>
      <c r="T531">
        <v>-1.0346706635833449</v>
      </c>
      <c r="U531">
        <v>-6.7196731141805843</v>
      </c>
      <c r="V531">
        <v>-5.336245029619147</v>
      </c>
      <c r="W531">
        <v>-2.713970195907605</v>
      </c>
      <c r="X531">
        <v>-1.812965348005017</v>
      </c>
      <c r="Y531">
        <v>-0.49419683749055759</v>
      </c>
      <c r="Z531">
        <v>-1.460871741963196</v>
      </c>
      <c r="AA531">
        <v>-3.0245621729447478</v>
      </c>
      <c r="AB531">
        <v>-1.6757937596400561</v>
      </c>
      <c r="AC531">
        <v>-1.827924854234424</v>
      </c>
      <c r="AD531">
        <v>-1.4057009236062989</v>
      </c>
      <c r="AE531">
        <v>-2.3004637908181231</v>
      </c>
      <c r="AF531">
        <v>-1.960730779198117</v>
      </c>
      <c r="AG531">
        <v>-1.289468665362612</v>
      </c>
      <c r="AH531" t="s">
        <v>149</v>
      </c>
      <c r="AI531" s="1">
        <v>44713</v>
      </c>
      <c r="AJ531" t="s">
        <v>43</v>
      </c>
      <c r="AK531">
        <v>10</v>
      </c>
    </row>
    <row r="532" spans="1:37" x14ac:dyDescent="0.25">
      <c r="A532">
        <v>44721</v>
      </c>
      <c r="B532">
        <v>-0.1216011819257735</v>
      </c>
      <c r="C532">
        <v>-0.33134810498227901</v>
      </c>
      <c r="D532">
        <v>-5.8245745506619602E-2</v>
      </c>
      <c r="E532">
        <v>-9.1142360898613883E-2</v>
      </c>
      <c r="F532">
        <v>-8.1692273904778959E-3</v>
      </c>
      <c r="G532">
        <v>-7.127856804886748E-2</v>
      </c>
      <c r="H532">
        <v>-1.717780570613495E-2</v>
      </c>
      <c r="I532">
        <v>-0.279106008339157</v>
      </c>
      <c r="J532">
        <v>-2.6030175996887079E-2</v>
      </c>
      <c r="K532">
        <v>-2.5993385790867761E-2</v>
      </c>
      <c r="L532">
        <v>-0.1940019047553091</v>
      </c>
      <c r="M532">
        <v>-4.5062240109119932E-2</v>
      </c>
      <c r="N532">
        <v>-7.0493505081970831E-2</v>
      </c>
      <c r="O532">
        <v>-6.0038235743045468E-3</v>
      </c>
      <c r="P532">
        <v>-0.45040043729009588</v>
      </c>
      <c r="Q532">
        <v>-0.15928938492606859</v>
      </c>
      <c r="R532">
        <v>-0.22959687975867979</v>
      </c>
      <c r="S532">
        <v>-2.549859501280877E-2</v>
      </c>
      <c r="T532">
        <v>-0.19814926750013551</v>
      </c>
      <c r="U532">
        <v>-3.3295861813354283E-2</v>
      </c>
      <c r="V532">
        <v>-4.7281084076109557E-2</v>
      </c>
      <c r="W532">
        <v>0</v>
      </c>
      <c r="X532">
        <v>-0.103062879487942</v>
      </c>
      <c r="Y532">
        <v>-0.1334866378387245</v>
      </c>
      <c r="Z532">
        <v>-9.0916959097926839E-2</v>
      </c>
      <c r="AA532">
        <v>-0.15473216231452411</v>
      </c>
      <c r="AB532">
        <v>-7.62210541967345E-2</v>
      </c>
      <c r="AC532">
        <v>-0.2091588261481411</v>
      </c>
      <c r="AD532">
        <v>-0.1165909926935268</v>
      </c>
      <c r="AE532">
        <v>-0.1055951462952284</v>
      </c>
      <c r="AF532">
        <v>-0.108202186555208</v>
      </c>
      <c r="AG532">
        <v>-0.1218873651329012</v>
      </c>
      <c r="AH532" t="s">
        <v>149</v>
      </c>
      <c r="AI532" s="1">
        <v>44713</v>
      </c>
      <c r="AJ532" t="s">
        <v>38</v>
      </c>
      <c r="AK532">
        <v>9</v>
      </c>
    </row>
    <row r="533" spans="1:37" x14ac:dyDescent="0.25">
      <c r="A533">
        <v>44720</v>
      </c>
      <c r="B533">
        <v>-8.2055577049584258E-2</v>
      </c>
      <c r="C533">
        <v>-2.8612749222059489E-2</v>
      </c>
      <c r="D533">
        <v>-0.3313285805932274</v>
      </c>
      <c r="E533">
        <v>-5.2939301527826343E-3</v>
      </c>
      <c r="F533">
        <v>0</v>
      </c>
      <c r="G533">
        <v>-7.3952119568964608E-2</v>
      </c>
      <c r="H533">
        <v>-3.1269652578060463E-2</v>
      </c>
      <c r="I533">
        <v>-3.4821959215069392E-2</v>
      </c>
      <c r="J533">
        <v>-0.79221231294946048</v>
      </c>
      <c r="K533">
        <v>-0.52827580936328311</v>
      </c>
      <c r="L533">
        <v>-4.4788081565350643E-3</v>
      </c>
      <c r="M533">
        <v>-0.32406715253451168</v>
      </c>
      <c r="N533">
        <v>-6.8727444709257415E-2</v>
      </c>
      <c r="O533">
        <v>-1.08255421880392E-3</v>
      </c>
      <c r="P533">
        <v>-3.430036182504316E-2</v>
      </c>
      <c r="Q533">
        <v>-3.4260737493246117E-2</v>
      </c>
      <c r="R533">
        <v>-5.0826174937201277E-2</v>
      </c>
      <c r="S533">
        <v>-4.1763216306842502E-2</v>
      </c>
      <c r="T533">
        <v>-0.197536123006574</v>
      </c>
      <c r="U533">
        <v>-2.1167167353354328</v>
      </c>
      <c r="V533">
        <v>-0.2834786940842578</v>
      </c>
      <c r="W533">
        <v>0</v>
      </c>
      <c r="X533">
        <v>-4.3099067051743593E-2</v>
      </c>
      <c r="Y533">
        <v>-0.2438766537686731</v>
      </c>
      <c r="Z533">
        <v>-2.8046503504422119E-2</v>
      </c>
      <c r="AA533">
        <v>-0.23343619861341031</v>
      </c>
      <c r="AB533">
        <v>-6.4495924855366579E-2</v>
      </c>
      <c r="AC533">
        <v>-0.21461018628602949</v>
      </c>
      <c r="AD533">
        <v>-9.8773124419407651E-2</v>
      </c>
      <c r="AE533">
        <v>-9.5294680686749553E-2</v>
      </c>
      <c r="AF533">
        <v>-8.225435697919839E-2</v>
      </c>
      <c r="AG533">
        <v>-5.7810972999110859E-2</v>
      </c>
      <c r="AH533" t="s">
        <v>149</v>
      </c>
      <c r="AI533" s="1">
        <v>44713</v>
      </c>
      <c r="AJ533" t="s">
        <v>39</v>
      </c>
      <c r="AK533">
        <v>8</v>
      </c>
    </row>
    <row r="534" spans="1:37" x14ac:dyDescent="0.25">
      <c r="A534">
        <v>44719</v>
      </c>
      <c r="B534">
        <v>-0.17798572910415711</v>
      </c>
      <c r="C534">
        <v>-0.20795441191960359</v>
      </c>
      <c r="D534">
        <v>0</v>
      </c>
      <c r="E534">
        <v>-0.87408149713827887</v>
      </c>
      <c r="F534">
        <v>-1.7175225737772411E-2</v>
      </c>
      <c r="G534">
        <v>-0.104275673364278</v>
      </c>
      <c r="H534">
        <v>-5.2349211180091483E-2</v>
      </c>
      <c r="I534">
        <v>-6.9441497981839101E-2</v>
      </c>
      <c r="J534">
        <v>0</v>
      </c>
      <c r="K534">
        <v>0</v>
      </c>
      <c r="L534">
        <v>-0.12957159579268709</v>
      </c>
      <c r="M534">
        <v>-7.1982549475773129E-3</v>
      </c>
      <c r="N534">
        <v>-6.2681348155640554E-2</v>
      </c>
      <c r="O534">
        <v>-5.8193897367399473E-2</v>
      </c>
      <c r="P534">
        <v>-0.1322956354845275</v>
      </c>
      <c r="Q534">
        <v>-7.7712692407876705E-2</v>
      </c>
      <c r="R534">
        <v>-0.14952566286343771</v>
      </c>
      <c r="S534">
        <v>-0.42434424479605742</v>
      </c>
      <c r="T534">
        <v>-1.0546221144867601E-4</v>
      </c>
      <c r="U534">
        <v>0</v>
      </c>
      <c r="V534">
        <v>0</v>
      </c>
      <c r="W534">
        <v>-0.122831656052602</v>
      </c>
      <c r="X534">
        <v>-0.2931173825180835</v>
      </c>
      <c r="Y534">
        <v>-0.15686584480704091</v>
      </c>
      <c r="Z534">
        <v>-0.48062701445768552</v>
      </c>
      <c r="AA534">
        <v>-4.2298497826024233E-2</v>
      </c>
      <c r="AB534">
        <v>-2.4493300530500649E-2</v>
      </c>
      <c r="AC534">
        <v>-5.2409030722549987E-2</v>
      </c>
      <c r="AD534">
        <v>-2.9459657680867891E-3</v>
      </c>
      <c r="AE534">
        <v>-4.5654069440741983E-2</v>
      </c>
      <c r="AF534">
        <v>-0.16564022047633831</v>
      </c>
      <c r="AG534">
        <v>-0.60080290238616818</v>
      </c>
      <c r="AH534" t="s">
        <v>149</v>
      </c>
      <c r="AI534" s="1">
        <v>44713</v>
      </c>
      <c r="AJ534" t="s">
        <v>40</v>
      </c>
      <c r="AK534">
        <v>7</v>
      </c>
    </row>
    <row r="535" spans="1:37" x14ac:dyDescent="0.25">
      <c r="A535">
        <v>44718</v>
      </c>
      <c r="B535">
        <v>-0.79972617636541365</v>
      </c>
      <c r="C535">
        <v>-0.77847827826730542</v>
      </c>
      <c r="D535">
        <v>-0.15772782459647219</v>
      </c>
      <c r="E535">
        <v>-1.2027133478752621</v>
      </c>
      <c r="F535">
        <v>-1.403322702868115</v>
      </c>
      <c r="G535">
        <v>-0.43827283671800249</v>
      </c>
      <c r="H535">
        <v>-0.46963051963641161</v>
      </c>
      <c r="I535">
        <v>-1.221190742445015</v>
      </c>
      <c r="J535">
        <v>-0.32183130294864087</v>
      </c>
      <c r="K535">
        <v>-0.95502115506785668</v>
      </c>
      <c r="L535">
        <v>-0.30644727811487799</v>
      </c>
      <c r="M535">
        <v>-6.6712569714346359E-2</v>
      </c>
      <c r="N535">
        <v>-1.0177464299045069</v>
      </c>
      <c r="O535">
        <v>-0.57376186015748865</v>
      </c>
      <c r="P535">
        <v>-0.41066959234995748</v>
      </c>
      <c r="Q535">
        <v>-0.30406253892549689</v>
      </c>
      <c r="R535">
        <v>-1.523586597195334</v>
      </c>
      <c r="S535">
        <v>-0.76879822922626107</v>
      </c>
      <c r="T535">
        <v>-0.44204688844505691</v>
      </c>
      <c r="U535">
        <v>-2.68650363660712</v>
      </c>
      <c r="V535">
        <v>-0.5308567115762467</v>
      </c>
      <c r="W535">
        <v>-0.19172293104797841</v>
      </c>
      <c r="X535">
        <v>-1.124953824320704</v>
      </c>
      <c r="Y535">
        <v>-0.44191927757992061</v>
      </c>
      <c r="Z535">
        <v>-1.015979261188281</v>
      </c>
      <c r="AA535">
        <v>-0.92106924686862035</v>
      </c>
      <c r="AB535">
        <v>-0.55202769506454874</v>
      </c>
      <c r="AC535">
        <v>-0.32507081117238362</v>
      </c>
      <c r="AD535">
        <v>-0.1619174885073979</v>
      </c>
      <c r="AE535">
        <v>-0.73466394736748342</v>
      </c>
      <c r="AF535">
        <v>-0.89761273196082347</v>
      </c>
      <c r="AG535">
        <v>-0.81042809113373837</v>
      </c>
      <c r="AH535" t="s">
        <v>149</v>
      </c>
      <c r="AI535" s="1">
        <v>44713</v>
      </c>
      <c r="AJ535" t="s">
        <v>41</v>
      </c>
      <c r="AK535">
        <v>6</v>
      </c>
    </row>
    <row r="536" spans="1:37" x14ac:dyDescent="0.25">
      <c r="A536">
        <v>44715</v>
      </c>
      <c r="B536">
        <v>-0.1919260290588615</v>
      </c>
      <c r="C536">
        <v>-1.806188754961556E-2</v>
      </c>
      <c r="D536">
        <v>0</v>
      </c>
      <c r="E536">
        <v>-0.30722185317484491</v>
      </c>
      <c r="F536">
        <v>-0.1120046017033403</v>
      </c>
      <c r="G536">
        <v>-0.20165861154243539</v>
      </c>
      <c r="H536">
        <v>-4.0822153827886239E-2</v>
      </c>
      <c r="I536">
        <v>-0.14704534258666971</v>
      </c>
      <c r="J536">
        <v>-0.16848524956531699</v>
      </c>
      <c r="K536">
        <v>-0.16150553035194409</v>
      </c>
      <c r="L536">
        <v>-0.44716190703058267</v>
      </c>
      <c r="M536">
        <v>-2.394625384629389E-2</v>
      </c>
      <c r="N536">
        <v>-0.36594356697994662</v>
      </c>
      <c r="O536">
        <v>-0.1370625425344664</v>
      </c>
      <c r="P536">
        <v>-0.1971129307519385</v>
      </c>
      <c r="Q536">
        <v>-6.6195495005440447E-2</v>
      </c>
      <c r="R536">
        <v>-4.9465885408443093E-2</v>
      </c>
      <c r="S536">
        <v>-6.8370915786103964E-2</v>
      </c>
      <c r="T536">
        <v>-0.1283021932727218</v>
      </c>
      <c r="U536">
        <v>0</v>
      </c>
      <c r="V536">
        <v>-5.0273145919010082E-2</v>
      </c>
      <c r="W536">
        <v>-0.3066912782556987</v>
      </c>
      <c r="X536">
        <v>-0.27509586662493279</v>
      </c>
      <c r="Y536">
        <v>-2.4139425753965261E-2</v>
      </c>
      <c r="Z536">
        <v>-0.27143879979278829</v>
      </c>
      <c r="AA536">
        <v>-0.22123523753194541</v>
      </c>
      <c r="AB536">
        <v>-9.4345742339446523E-2</v>
      </c>
      <c r="AC536">
        <v>-6.7185278497955414E-2</v>
      </c>
      <c r="AD536">
        <v>-0.14159863051663379</v>
      </c>
      <c r="AE536">
        <v>-8.6713445753367327E-2</v>
      </c>
      <c r="AF536">
        <v>-0.2042691650264496</v>
      </c>
      <c r="AG536">
        <v>-0.30571057698906628</v>
      </c>
      <c r="AH536" t="s">
        <v>150</v>
      </c>
      <c r="AI536" s="1">
        <v>44713</v>
      </c>
      <c r="AJ536" t="s">
        <v>43</v>
      </c>
      <c r="AK536">
        <v>3</v>
      </c>
    </row>
    <row r="537" spans="1:37" x14ac:dyDescent="0.25">
      <c r="A537">
        <v>44714</v>
      </c>
      <c r="B537">
        <v>-0.72090147818977224</v>
      </c>
      <c r="C537">
        <v>-6.9608789525404799E-3</v>
      </c>
      <c r="D537">
        <v>0</v>
      </c>
      <c r="E537">
        <v>-1.5732835455488969</v>
      </c>
      <c r="F537">
        <v>-0.24031291165420199</v>
      </c>
      <c r="G537">
        <v>-0.59939228236391995</v>
      </c>
      <c r="H537">
        <v>-0.65733364777499304</v>
      </c>
      <c r="I537">
        <v>-1.0210293583503109</v>
      </c>
      <c r="J537">
        <v>-2.7466016274180309</v>
      </c>
      <c r="K537">
        <v>-0.1235150949606741</v>
      </c>
      <c r="L537">
        <v>-0.94217090006166304</v>
      </c>
      <c r="M537">
        <v>-0.9731683808595194</v>
      </c>
      <c r="N537">
        <v>-0.37986391765253302</v>
      </c>
      <c r="O537">
        <v>-4.7746213712899437E-2</v>
      </c>
      <c r="P537">
        <v>-1.2782326122151051</v>
      </c>
      <c r="Q537">
        <v>-0.65177610539494368</v>
      </c>
      <c r="R537">
        <v>-0.4737116163866455</v>
      </c>
      <c r="S537">
        <v>-0.83802745260961842</v>
      </c>
      <c r="T537">
        <v>-0.4628276898169234</v>
      </c>
      <c r="U537">
        <v>-0.12634521559731421</v>
      </c>
      <c r="V537">
        <v>-1.127728724419204</v>
      </c>
      <c r="W537">
        <v>-0.39488937001052737</v>
      </c>
      <c r="X537">
        <v>-0.46745274426804567</v>
      </c>
      <c r="Y537">
        <v>-0.3751648650140107</v>
      </c>
      <c r="Z537">
        <v>-0.84586155686349529</v>
      </c>
      <c r="AA537">
        <v>-0.79263783200282012</v>
      </c>
      <c r="AB537">
        <v>-0.51550190670662532</v>
      </c>
      <c r="AC537">
        <v>-0.54021894489055855</v>
      </c>
      <c r="AD537">
        <v>-0.63785477642001343</v>
      </c>
      <c r="AE537">
        <v>-0.79391031560244341</v>
      </c>
      <c r="AF537">
        <v>-0.69212992945414664</v>
      </c>
      <c r="AG537">
        <v>-0.72570422137889157</v>
      </c>
      <c r="AH537" t="s">
        <v>150</v>
      </c>
      <c r="AI537" s="1">
        <v>44713</v>
      </c>
      <c r="AJ537" t="s">
        <v>38</v>
      </c>
      <c r="AK537">
        <v>2</v>
      </c>
    </row>
    <row r="538" spans="1:37" x14ac:dyDescent="0.25">
      <c r="A538">
        <v>44713</v>
      </c>
      <c r="B538">
        <v>-0.1967571678360627</v>
      </c>
      <c r="C538">
        <v>-3.3565373142648368E-2</v>
      </c>
      <c r="D538">
        <v>-6.5884661521174587E-2</v>
      </c>
      <c r="E538">
        <v>-0.2228551520464658</v>
      </c>
      <c r="F538">
        <v>-5.3167853132959138E-2</v>
      </c>
      <c r="G538">
        <v>-3.0327405443903659E-2</v>
      </c>
      <c r="H538">
        <v>-4.3897168937320999E-2</v>
      </c>
      <c r="I538">
        <v>-0.1669456312280761</v>
      </c>
      <c r="J538">
        <v>-2.2725731732271669E-3</v>
      </c>
      <c r="K538">
        <v>-8.2159285767725177E-3</v>
      </c>
      <c r="L538">
        <v>0</v>
      </c>
      <c r="M538">
        <v>-2.8837083186141789E-2</v>
      </c>
      <c r="N538">
        <v>-3.2196261116115038E-2</v>
      </c>
      <c r="O538">
        <v>-0.1824170514948012</v>
      </c>
      <c r="P538">
        <v>-8.285843077087221E-2</v>
      </c>
      <c r="Q538">
        <v>-0.15632194128207999</v>
      </c>
      <c r="R538">
        <v>-0.30753152735519168</v>
      </c>
      <c r="S538">
        <v>-0.39592155829125342</v>
      </c>
      <c r="T538">
        <v>-0.55430802829778625</v>
      </c>
      <c r="U538">
        <v>0</v>
      </c>
      <c r="V538">
        <v>-3.5827915072096393E-2</v>
      </c>
      <c r="W538">
        <v>-0.24820547925484179</v>
      </c>
      <c r="X538">
        <v>-0.24811762996090031</v>
      </c>
      <c r="Y538">
        <v>-0.1835696203984741</v>
      </c>
      <c r="Z538">
        <v>-0.2053753273849305</v>
      </c>
      <c r="AA538">
        <v>-3.9128678407937732E-2</v>
      </c>
      <c r="AB538">
        <v>-0.199483184445124</v>
      </c>
      <c r="AC538">
        <v>-5.0863964241703842E-2</v>
      </c>
      <c r="AD538">
        <v>-3.464248333936893E-2</v>
      </c>
      <c r="AE538">
        <v>-7.3522519068205769E-2</v>
      </c>
      <c r="AF538">
        <v>-0.1947110480598189</v>
      </c>
      <c r="AG538">
        <v>-0.24134313514280481</v>
      </c>
      <c r="AH538" t="s">
        <v>150</v>
      </c>
      <c r="AI538" s="1">
        <v>44713</v>
      </c>
      <c r="AJ538" t="s">
        <v>39</v>
      </c>
      <c r="AK538">
        <v>1</v>
      </c>
    </row>
    <row r="539" spans="1:37" x14ac:dyDescent="0.25">
      <c r="A539">
        <v>44712</v>
      </c>
      <c r="B539">
        <v>-0.34009111282181742</v>
      </c>
      <c r="C539">
        <v>-0.64773258164087888</v>
      </c>
      <c r="D539">
        <v>-1.155128799294965E-2</v>
      </c>
      <c r="E539">
        <v>-0.47834028884944729</v>
      </c>
      <c r="F539">
        <v>-0.48534985567650851</v>
      </c>
      <c r="G539">
        <v>-0.13769200210460181</v>
      </c>
      <c r="H539">
        <v>-0.2007212236468856</v>
      </c>
      <c r="I539">
        <v>-1.8887882250339449E-2</v>
      </c>
      <c r="J539">
        <v>-1.233962212623693E-2</v>
      </c>
      <c r="K539">
        <v>-4.6303471724676703E-3</v>
      </c>
      <c r="L539">
        <v>-0.11343932156257901</v>
      </c>
      <c r="M539">
        <v>-4.5065783859692107E-2</v>
      </c>
      <c r="N539">
        <v>-9.8867049950740415E-2</v>
      </c>
      <c r="O539">
        <v>-0.35274837797098202</v>
      </c>
      <c r="P539">
        <v>-0.43480574328281091</v>
      </c>
      <c r="Q539">
        <v>-0.34227492360151812</v>
      </c>
      <c r="R539">
        <v>-0.52091428497041758</v>
      </c>
      <c r="S539">
        <v>-0.91417900938089336</v>
      </c>
      <c r="T539">
        <v>-0.68746051403812902</v>
      </c>
      <c r="U539">
        <v>-4.5485843091354262E-2</v>
      </c>
      <c r="V539">
        <v>-0.20695115439675979</v>
      </c>
      <c r="W539">
        <v>-3.428622963308383E-2</v>
      </c>
      <c r="X539">
        <v>-0.20763457470675911</v>
      </c>
      <c r="Y539">
        <v>-0.36551121235802198</v>
      </c>
      <c r="Z539">
        <v>-0.33683766621060568</v>
      </c>
      <c r="AA539">
        <v>-9.3699003232363118E-2</v>
      </c>
      <c r="AB539">
        <v>-0.47899572250183109</v>
      </c>
      <c r="AC539">
        <v>-0.11227253970749949</v>
      </c>
      <c r="AD539">
        <v>-0.16262969222698151</v>
      </c>
      <c r="AE539">
        <v>-0.1790465063737301</v>
      </c>
      <c r="AF539">
        <v>-0.37535911722292681</v>
      </c>
      <c r="AG539">
        <v>-0.33530331318946599</v>
      </c>
      <c r="AH539" t="s">
        <v>150</v>
      </c>
      <c r="AI539" s="1">
        <v>44682</v>
      </c>
      <c r="AJ539" t="s">
        <v>40</v>
      </c>
      <c r="AK539">
        <v>31</v>
      </c>
    </row>
    <row r="540" spans="1:37" x14ac:dyDescent="0.25">
      <c r="A540">
        <v>44711</v>
      </c>
      <c r="B540">
        <v>-4.0611625640594048E-2</v>
      </c>
      <c r="C540">
        <v>-3.7395376358050313E-2</v>
      </c>
      <c r="D540">
        <v>-3.1666868619895949E-3</v>
      </c>
      <c r="E540">
        <v>-5.4034576912573309E-2</v>
      </c>
      <c r="F540">
        <v>-3.2686741670526383E-2</v>
      </c>
      <c r="G540">
        <v>-2.8282458598904409E-2</v>
      </c>
      <c r="H540">
        <v>-6.8995063270481008E-2</v>
      </c>
      <c r="I540">
        <v>-7.7718461128629956E-2</v>
      </c>
      <c r="J540">
        <v>-0.16925137820385081</v>
      </c>
      <c r="K540">
        <v>-2.2955686955835709E-2</v>
      </c>
      <c r="L540">
        <v>-2.3105174223875289E-2</v>
      </c>
      <c r="M540">
        <v>-8.5175331044502353E-2</v>
      </c>
      <c r="N540">
        <v>-7.5357479680861095E-2</v>
      </c>
      <c r="O540">
        <v>-2.0124184972255921E-2</v>
      </c>
      <c r="P540">
        <v>-9.2737634616343087E-2</v>
      </c>
      <c r="Q540">
        <v>-1.2204718874730611E-2</v>
      </c>
      <c r="R540">
        <v>-8.739599191114401E-3</v>
      </c>
      <c r="S540">
        <v>-7.1637022233590711E-2</v>
      </c>
      <c r="T540">
        <v>-3.5248191600575227E-2</v>
      </c>
      <c r="U540">
        <v>-2.589611072652186E-2</v>
      </c>
      <c r="V540">
        <v>-1.029815960794277E-2</v>
      </c>
      <c r="W540">
        <v>-5.1111611595557266E-4</v>
      </c>
      <c r="X540">
        <v>-6.1816627094349406E-3</v>
      </c>
      <c r="Y540">
        <v>-1.930076253211192E-2</v>
      </c>
      <c r="Z540">
        <v>-3.1054761226320799E-2</v>
      </c>
      <c r="AA540">
        <v>-8.4793362114522264E-2</v>
      </c>
      <c r="AB540">
        <v>-2.631112716097344E-2</v>
      </c>
      <c r="AC540">
        <v>-3.9868093882310572E-2</v>
      </c>
      <c r="AD540">
        <v>-1.9765416743895221E-2</v>
      </c>
      <c r="AE540">
        <v>-9.5270183884820198E-2</v>
      </c>
      <c r="AF540">
        <v>-3.4805769869128179E-2</v>
      </c>
      <c r="AG540">
        <v>-1.696678451594091E-2</v>
      </c>
      <c r="AH540" t="s">
        <v>150</v>
      </c>
      <c r="AI540" s="1">
        <v>44682</v>
      </c>
      <c r="AJ540" t="s">
        <v>41</v>
      </c>
      <c r="AK540">
        <v>30</v>
      </c>
    </row>
    <row r="541" spans="1:37" x14ac:dyDescent="0.25">
      <c r="A541">
        <v>44708</v>
      </c>
      <c r="B541">
        <v>-7.4059407044754763E-2</v>
      </c>
      <c r="C541">
        <v>-1.313978228791704E-2</v>
      </c>
      <c r="D541">
        <v>-5.039599913872166E-3</v>
      </c>
      <c r="E541">
        <v>-1.8344990144012498E-2</v>
      </c>
      <c r="F541">
        <v>-0.1129847954487072</v>
      </c>
      <c r="G541">
        <v>-3.2329400506043278E-2</v>
      </c>
      <c r="H541">
        <v>-4.9777362881188239E-2</v>
      </c>
      <c r="I541">
        <v>-7.3730364991632227E-2</v>
      </c>
      <c r="J541">
        <v>-0.20630458124771281</v>
      </c>
      <c r="K541">
        <v>-8.0191761626358965E-2</v>
      </c>
      <c r="L541">
        <v>0</v>
      </c>
      <c r="M541">
        <v>-5.7631420322351154E-3</v>
      </c>
      <c r="N541">
        <v>-0.20751016375444609</v>
      </c>
      <c r="O541">
        <v>-2.7631340500138369E-2</v>
      </c>
      <c r="P541">
        <v>-2.4802622623964109E-2</v>
      </c>
      <c r="Q541">
        <v>-7.3333014445191476E-3</v>
      </c>
      <c r="R541">
        <v>-0.50050906702827969</v>
      </c>
      <c r="S541">
        <v>-1.2840266846045251E-2</v>
      </c>
      <c r="T541">
        <v>-0.35605563503509802</v>
      </c>
      <c r="U541">
        <v>-0.14544394507675679</v>
      </c>
      <c r="V541">
        <v>-0.1173828599218954</v>
      </c>
      <c r="W541">
        <v>-1.4447581195414909E-2</v>
      </c>
      <c r="X541">
        <v>-0.10058250474552879</v>
      </c>
      <c r="Y541">
        <v>-1.040933662457885E-2</v>
      </c>
      <c r="Z541">
        <v>-4.6682972007179642E-2</v>
      </c>
      <c r="AA541">
        <v>-0.1403388086375274</v>
      </c>
      <c r="AB541">
        <v>-0.10259791412072131</v>
      </c>
      <c r="AC541">
        <v>-5.188430858159879E-3</v>
      </c>
      <c r="AD541">
        <v>-5.6685804315515283E-3</v>
      </c>
      <c r="AE541">
        <v>-0.13608151001230179</v>
      </c>
      <c r="AF541">
        <v>-7.2989734343113122E-2</v>
      </c>
      <c r="AG541">
        <v>-5.2178294705015928E-2</v>
      </c>
      <c r="AH541" t="s">
        <v>151</v>
      </c>
      <c r="AI541" s="1">
        <v>44682</v>
      </c>
      <c r="AJ541" t="s">
        <v>43</v>
      </c>
      <c r="AK541">
        <v>27</v>
      </c>
    </row>
    <row r="542" spans="1:37" x14ac:dyDescent="0.25">
      <c r="A542">
        <v>44707</v>
      </c>
      <c r="B542">
        <v>-0.1698595721478319</v>
      </c>
      <c r="C542">
        <v>-8.600313486458816E-2</v>
      </c>
      <c r="D542">
        <v>-0.37079692468344738</v>
      </c>
      <c r="E542">
        <v>-0.16190278656860591</v>
      </c>
      <c r="F542">
        <v>-6.1404175232221678E-2</v>
      </c>
      <c r="G542">
        <v>-0.18960605403237951</v>
      </c>
      <c r="H542">
        <v>-2.0579531380534859E-2</v>
      </c>
      <c r="I542">
        <v>-0.2239640937407758</v>
      </c>
      <c r="J542">
        <v>-0.39872232613518488</v>
      </c>
      <c r="K542">
        <v>-3.1883619068431568E-3</v>
      </c>
      <c r="L542">
        <v>-0.28991145160678872</v>
      </c>
      <c r="M542">
        <v>-0.24963292856687941</v>
      </c>
      <c r="N542">
        <v>-0.11548658086952911</v>
      </c>
      <c r="O542">
        <v>-7.3938237370241008E-2</v>
      </c>
      <c r="P542">
        <v>-9.0356713292424437E-2</v>
      </c>
      <c r="Q542">
        <v>-0.18411821112057211</v>
      </c>
      <c r="R542">
        <v>-0.2122376804121687</v>
      </c>
      <c r="S542">
        <v>-0.43492597756398121</v>
      </c>
      <c r="T542">
        <v>-5.6563361540191988E-2</v>
      </c>
      <c r="U542">
        <v>0</v>
      </c>
      <c r="V542">
        <v>-0.39261739481228952</v>
      </c>
      <c r="W542">
        <v>-5.4583674129169606E-3</v>
      </c>
      <c r="X542">
        <v>-0.33248526205985718</v>
      </c>
      <c r="Y542">
        <v>-9.7835604682383268E-3</v>
      </c>
      <c r="Z542">
        <v>-0.22371418457213821</v>
      </c>
      <c r="AA542">
        <v>-0.11916846040559601</v>
      </c>
      <c r="AB542">
        <v>-0.1166900055728807</v>
      </c>
      <c r="AC542">
        <v>-0.18884003561642609</v>
      </c>
      <c r="AD542">
        <v>-0.23154063547659709</v>
      </c>
      <c r="AE542">
        <v>-0.24622699788508501</v>
      </c>
      <c r="AF542">
        <v>-0.15662974007421601</v>
      </c>
      <c r="AG542">
        <v>-9.4629747109238757E-2</v>
      </c>
      <c r="AH542" t="s">
        <v>151</v>
      </c>
      <c r="AI542" s="1">
        <v>44682</v>
      </c>
      <c r="AJ542" t="s">
        <v>38</v>
      </c>
      <c r="AK542">
        <v>26</v>
      </c>
    </row>
    <row r="543" spans="1:37" x14ac:dyDescent="0.25">
      <c r="A543">
        <v>44706</v>
      </c>
      <c r="B543">
        <v>-5.9052126024351512E-3</v>
      </c>
      <c r="C543">
        <v>0</v>
      </c>
      <c r="D543">
        <v>0</v>
      </c>
      <c r="E543">
        <v>-8.036055627742688E-4</v>
      </c>
      <c r="F543">
        <v>-1.058140790048614E-2</v>
      </c>
      <c r="G543">
        <v>-6.8792499844447103E-2</v>
      </c>
      <c r="H543">
        <v>-2.810137750772507E-3</v>
      </c>
      <c r="I543">
        <v>-1.280145046694431E-2</v>
      </c>
      <c r="J543">
        <v>0</v>
      </c>
      <c r="K543">
        <v>-1.8843945782495129E-3</v>
      </c>
      <c r="L543">
        <v>-2.3584934065204399E-2</v>
      </c>
      <c r="M543">
        <v>0</v>
      </c>
      <c r="N543">
        <v>-2.6330706598472459E-5</v>
      </c>
      <c r="O543">
        <v>-8.7546201011670427E-4</v>
      </c>
      <c r="P543">
        <v>-1.0907108567843489E-3</v>
      </c>
      <c r="Q543">
        <v>0</v>
      </c>
      <c r="R543">
        <v>-6.6134486452571516E-3</v>
      </c>
      <c r="S543">
        <v>-5.1478603371032513E-3</v>
      </c>
      <c r="T543">
        <v>-2.9977734722152782E-3</v>
      </c>
      <c r="U543">
        <v>0</v>
      </c>
      <c r="V543">
        <v>0</v>
      </c>
      <c r="W543">
        <v>-1.693997247431387E-3</v>
      </c>
      <c r="X543">
        <v>-2.5814292746953291E-3</v>
      </c>
      <c r="Y543">
        <v>-2.2329704605296589E-2</v>
      </c>
      <c r="Z543">
        <v>-1.179769093100152E-2</v>
      </c>
      <c r="AA543">
        <v>-1.462757812570213E-3</v>
      </c>
      <c r="AB543">
        <v>-1.7856447004134879E-3</v>
      </c>
      <c r="AC543">
        <v>-5.1369453013531364E-3</v>
      </c>
      <c r="AD543">
        <v>-1.358492202155775E-3</v>
      </c>
      <c r="AE543">
        <v>-1.9295782562727629E-3</v>
      </c>
      <c r="AF543">
        <v>-1.2671889792985849E-2</v>
      </c>
      <c r="AG543">
        <v>-6.7224041531003197E-4</v>
      </c>
      <c r="AH543" t="s">
        <v>151</v>
      </c>
      <c r="AI543" s="1">
        <v>44682</v>
      </c>
      <c r="AJ543" t="s">
        <v>39</v>
      </c>
      <c r="AK543">
        <v>25</v>
      </c>
    </row>
    <row r="544" spans="1:37" x14ac:dyDescent="0.25">
      <c r="A544">
        <v>44705</v>
      </c>
      <c r="B544">
        <v>-6.7288139051570869E-2</v>
      </c>
      <c r="C544">
        <v>0</v>
      </c>
      <c r="D544">
        <v>0</v>
      </c>
      <c r="E544">
        <v>-0.1002348979449373</v>
      </c>
      <c r="F544">
        <v>-3.0798450930256259E-2</v>
      </c>
      <c r="G544">
        <v>-2.348261943098914E-3</v>
      </c>
      <c r="H544">
        <v>-4.75698768255223E-2</v>
      </c>
      <c r="I544">
        <v>-0.23607704403612861</v>
      </c>
      <c r="J544">
        <v>-4.7793396811452088E-2</v>
      </c>
      <c r="K544">
        <v>-2.8529555546110461E-2</v>
      </c>
      <c r="L544">
        <v>-1.749387791919662E-2</v>
      </c>
      <c r="M544">
        <v>-6.6013207180929323E-4</v>
      </c>
      <c r="N544">
        <v>-9.9306386712736429E-3</v>
      </c>
      <c r="O544">
        <v>-2.5156564362498489E-4</v>
      </c>
      <c r="P544">
        <v>-6.9995737021615961E-2</v>
      </c>
      <c r="Q544">
        <v>-4.3430828965549152E-2</v>
      </c>
      <c r="R544">
        <v>0</v>
      </c>
      <c r="S544">
        <v>-1.893755963878601</v>
      </c>
      <c r="T544">
        <v>-4.0510682396725672E-2</v>
      </c>
      <c r="U544">
        <v>-5.0165978944729126E-3</v>
      </c>
      <c r="V544">
        <v>-3.5845437626306827E-2</v>
      </c>
      <c r="W544">
        <v>-1.9401257054554241E-2</v>
      </c>
      <c r="X544">
        <v>-8.3799257045553924E-2</v>
      </c>
      <c r="Y544">
        <v>0</v>
      </c>
      <c r="Z544">
        <v>-0.11631597823111001</v>
      </c>
      <c r="AA544">
        <v>-5.0517795817186392E-2</v>
      </c>
      <c r="AB544">
        <v>-3.9397040354589727E-2</v>
      </c>
      <c r="AC544">
        <v>-2.001703226982799E-3</v>
      </c>
      <c r="AD544">
        <v>-2.0177457352236899E-2</v>
      </c>
      <c r="AE544">
        <v>-3.2988054067580111E-2</v>
      </c>
      <c r="AF544">
        <v>-4.9384003685280807E-2</v>
      </c>
      <c r="AG544">
        <v>-0.18923367823193341</v>
      </c>
      <c r="AH544" t="s">
        <v>151</v>
      </c>
      <c r="AI544" s="1">
        <v>44682</v>
      </c>
      <c r="AJ544" t="s">
        <v>40</v>
      </c>
      <c r="AK544">
        <v>24</v>
      </c>
    </row>
    <row r="545" spans="1:37" x14ac:dyDescent="0.25">
      <c r="A545">
        <v>44704</v>
      </c>
      <c r="B545">
        <v>-0.76209943965128224</v>
      </c>
      <c r="C545">
        <v>-0.4719132548480533</v>
      </c>
      <c r="D545">
        <v>-1.09946944171865E-3</v>
      </c>
      <c r="E545">
        <v>-0.89439312720833186</v>
      </c>
      <c r="F545">
        <v>-1.126283443601426</v>
      </c>
      <c r="G545">
        <v>-1.8069283090871491</v>
      </c>
      <c r="H545">
        <v>-0.66543153118901877</v>
      </c>
      <c r="I545">
        <v>-1.169096626413469</v>
      </c>
      <c r="J545">
        <v>-0.1206386647706781</v>
      </c>
      <c r="K545">
        <v>-0.20170979094141081</v>
      </c>
      <c r="L545">
        <v>-0.24467333235286889</v>
      </c>
      <c r="M545">
        <v>-0.29326667547457291</v>
      </c>
      <c r="N545">
        <v>-0.17600532343565201</v>
      </c>
      <c r="O545">
        <v>-0.29520553028485108</v>
      </c>
      <c r="P545">
        <v>-0.27532993608556622</v>
      </c>
      <c r="Q545">
        <v>-1.16178101301513</v>
      </c>
      <c r="R545">
        <v>-1.2189020312769041</v>
      </c>
      <c r="S545">
        <v>-0.58619812735062138</v>
      </c>
      <c r="T545">
        <v>-0.46763954235628502</v>
      </c>
      <c r="U545">
        <v>-5.8763111816299549E-2</v>
      </c>
      <c r="V545">
        <v>-0.57342417990908678</v>
      </c>
      <c r="W545">
        <v>-0.39859356591122291</v>
      </c>
      <c r="X545">
        <v>-0.64040796229012986</v>
      </c>
      <c r="Y545">
        <v>-3.8740394578255337E-2</v>
      </c>
      <c r="Z545">
        <v>-1.027587630517999</v>
      </c>
      <c r="AA545">
        <v>-0.29095178785177422</v>
      </c>
      <c r="AB545">
        <v>-0.80132412362328853</v>
      </c>
      <c r="AC545">
        <v>-0.17734781285799511</v>
      </c>
      <c r="AD545">
        <v>-0.94582172440465972</v>
      </c>
      <c r="AE545">
        <v>-1.093997173833188</v>
      </c>
      <c r="AF545">
        <v>-0.54623940041812102</v>
      </c>
      <c r="AG545">
        <v>-0.52134326820481725</v>
      </c>
      <c r="AH545" t="s">
        <v>151</v>
      </c>
      <c r="AI545" s="1">
        <v>44682</v>
      </c>
      <c r="AJ545" t="s">
        <v>41</v>
      </c>
      <c r="AK545">
        <v>23</v>
      </c>
    </row>
    <row r="546" spans="1:37" x14ac:dyDescent="0.25">
      <c r="A546">
        <v>44701</v>
      </c>
      <c r="B546">
        <v>-0.15777311673552549</v>
      </c>
      <c r="C546">
        <v>-0.1785858460253234</v>
      </c>
      <c r="D546">
        <v>-0.47884989263869832</v>
      </c>
      <c r="E546">
        <v>-7.8538710747415197E-2</v>
      </c>
      <c r="F546">
        <v>-0.1491330695983327</v>
      </c>
      <c r="G546">
        <v>-0.2382657789330101</v>
      </c>
      <c r="H546">
        <v>-0.22510171847367999</v>
      </c>
      <c r="I546">
        <v>-4.6934439445005062E-2</v>
      </c>
      <c r="J546">
        <v>-0.30756254258678828</v>
      </c>
      <c r="K546">
        <v>-2.7925828163647911E-2</v>
      </c>
      <c r="L546">
        <v>-9.5468895651333908E-3</v>
      </c>
      <c r="M546">
        <v>-0.1129729607693741</v>
      </c>
      <c r="N546">
        <v>-0.103200352005153</v>
      </c>
      <c r="O546">
        <v>-1.38053707985738E-2</v>
      </c>
      <c r="P546">
        <v>-7.3174456375857566E-2</v>
      </c>
      <c r="Q546">
        <v>-0.14471750299219721</v>
      </c>
      <c r="R546">
        <v>-1.8818460391336909E-2</v>
      </c>
      <c r="S546">
        <v>-1.9058921551857809E-2</v>
      </c>
      <c r="T546">
        <v>-0.1462266907555439</v>
      </c>
      <c r="U546">
        <v>-0.42872107640208762</v>
      </c>
      <c r="V546">
        <v>-0.67310621840291851</v>
      </c>
      <c r="W546">
        <v>-0.29333704312321718</v>
      </c>
      <c r="X546">
        <v>-2.436744529711353E-2</v>
      </c>
      <c r="Y546">
        <v>-1.4924143729330531E-2</v>
      </c>
      <c r="Z546">
        <v>-0.12855671857332249</v>
      </c>
      <c r="AA546">
        <v>-0.12401135338275809</v>
      </c>
      <c r="AB546">
        <v>-0.2333601566881702</v>
      </c>
      <c r="AC546">
        <v>-0.1062405059336769</v>
      </c>
      <c r="AD546">
        <v>-0.10329139223087019</v>
      </c>
      <c r="AE546">
        <v>-0.1239404864993594</v>
      </c>
      <c r="AF546">
        <v>-0.22338322486794629</v>
      </c>
      <c r="AG546">
        <v>-7.3052615105053495E-2</v>
      </c>
      <c r="AH546" t="s">
        <v>152</v>
      </c>
      <c r="AI546" s="1">
        <v>44682</v>
      </c>
      <c r="AJ546" t="s">
        <v>43</v>
      </c>
      <c r="AK546">
        <v>20</v>
      </c>
    </row>
    <row r="547" spans="1:37" x14ac:dyDescent="0.25">
      <c r="A547">
        <v>44700</v>
      </c>
      <c r="B547">
        <v>-4.8244191706032988E-2</v>
      </c>
      <c r="C547">
        <v>-3.8814055406412848E-2</v>
      </c>
      <c r="D547">
        <v>0</v>
      </c>
      <c r="E547">
        <v>-8.5028286421590604E-2</v>
      </c>
      <c r="F547">
        <v>-1.372213290506331E-3</v>
      </c>
      <c r="G547">
        <v>-5.1159115912187178E-2</v>
      </c>
      <c r="H547">
        <v>-0.2257139924501374</v>
      </c>
      <c r="I547">
        <v>-2.5218150194133808E-3</v>
      </c>
      <c r="J547">
        <v>-8.8182079935904614E-3</v>
      </c>
      <c r="K547">
        <v>-1.1360548472315541E-2</v>
      </c>
      <c r="L547">
        <v>-3.632189198327318E-2</v>
      </c>
      <c r="M547">
        <v>-4.4070178782863151E-2</v>
      </c>
      <c r="N547">
        <v>-3.2638950750675591E-3</v>
      </c>
      <c r="O547">
        <v>-2.1130431498991731E-2</v>
      </c>
      <c r="P547">
        <v>-7.1376846273973242E-3</v>
      </c>
      <c r="Q547">
        <v>-1.423873873849104E-2</v>
      </c>
      <c r="R547">
        <v>0</v>
      </c>
      <c r="S547">
        <v>-3.662127446767856E-3</v>
      </c>
      <c r="T547">
        <v>-1.6765107120852982E-2</v>
      </c>
      <c r="U547">
        <v>0</v>
      </c>
      <c r="V547">
        <v>-1.2879480676467421E-3</v>
      </c>
      <c r="W547">
        <v>-7.1669610132764794E-2</v>
      </c>
      <c r="X547">
        <v>-5.3071387017090653E-2</v>
      </c>
      <c r="Y547">
        <v>-1.711399284924374E-3</v>
      </c>
      <c r="Z547">
        <v>-7.6744911382421871E-2</v>
      </c>
      <c r="AA547">
        <v>-4.624733081582573E-3</v>
      </c>
      <c r="AB547">
        <v>-3.004355112578792E-2</v>
      </c>
      <c r="AC547">
        <v>-1.940363296700244E-2</v>
      </c>
      <c r="AD547">
        <v>-9.0761625963809659E-3</v>
      </c>
      <c r="AE547">
        <v>-4.6875306008041448E-2</v>
      </c>
      <c r="AF547">
        <v>-4.8103544666819147E-2</v>
      </c>
      <c r="AG547">
        <v>-4.4136384469579501E-2</v>
      </c>
      <c r="AH547" t="s">
        <v>152</v>
      </c>
      <c r="AI547" s="1">
        <v>44682</v>
      </c>
      <c r="AJ547" t="s">
        <v>38</v>
      </c>
      <c r="AK547">
        <v>19</v>
      </c>
    </row>
    <row r="548" spans="1:37" x14ac:dyDescent="0.25">
      <c r="A548">
        <v>44699</v>
      </c>
      <c r="B548">
        <v>-0.41618550530519011</v>
      </c>
      <c r="C548">
        <v>-7.5673663929466298E-2</v>
      </c>
      <c r="D548">
        <v>-0.31492145142196493</v>
      </c>
      <c r="E548">
        <v>-0.36127109401116581</v>
      </c>
      <c r="F548">
        <v>-2.0350924781986569E-2</v>
      </c>
      <c r="G548">
        <v>-0.59139278030509457</v>
      </c>
      <c r="H548">
        <v>-0.35086299477372312</v>
      </c>
      <c r="I548">
        <v>-0.81502894540990167</v>
      </c>
      <c r="J548">
        <v>-1.411029884871003</v>
      </c>
      <c r="K548">
        <v>-0.77806637823642011</v>
      </c>
      <c r="L548">
        <v>-0.25856144235789302</v>
      </c>
      <c r="M548">
        <v>-0.1167256408142211</v>
      </c>
      <c r="N548">
        <v>-0.12779144323031569</v>
      </c>
      <c r="O548">
        <v>-0.35767012306203338</v>
      </c>
      <c r="P548">
        <v>-0.22411155916120559</v>
      </c>
      <c r="Q548">
        <v>-0.17088985016028219</v>
      </c>
      <c r="R548">
        <v>-4.8216439434278308E-2</v>
      </c>
      <c r="S548">
        <v>-0.4163375298634604</v>
      </c>
      <c r="T548">
        <v>-0.16466955086040869</v>
      </c>
      <c r="U548">
        <v>-0.19706299604781841</v>
      </c>
      <c r="V548">
        <v>-7.1917745057527169E-2</v>
      </c>
      <c r="W548">
        <v>-0.36129243002570299</v>
      </c>
      <c r="X548">
        <v>-0.3052871603863474</v>
      </c>
      <c r="Y548">
        <v>-4.8257856640861511E-2</v>
      </c>
      <c r="Z548">
        <v>-0.39735976312432042</v>
      </c>
      <c r="AA548">
        <v>-0.43369709972989479</v>
      </c>
      <c r="AB548">
        <v>-0.20494449545674071</v>
      </c>
      <c r="AC548">
        <v>-0.1732703080296194</v>
      </c>
      <c r="AD548">
        <v>-9.6535554164655105E-2</v>
      </c>
      <c r="AE548">
        <v>-0.26464392604290371</v>
      </c>
      <c r="AF548">
        <v>-0.46177155533997571</v>
      </c>
      <c r="AG548">
        <v>-0.31736154405589972</v>
      </c>
      <c r="AH548" t="s">
        <v>152</v>
      </c>
      <c r="AI548" s="1">
        <v>44682</v>
      </c>
      <c r="AJ548" t="s">
        <v>39</v>
      </c>
      <c r="AK548">
        <v>18</v>
      </c>
    </row>
    <row r="549" spans="1:37" x14ac:dyDescent="0.25">
      <c r="A549">
        <v>44698</v>
      </c>
      <c r="B549">
        <v>-9.960960451933263E-3</v>
      </c>
      <c r="C549">
        <v>0</v>
      </c>
      <c r="D549">
        <v>0</v>
      </c>
      <c r="E549">
        <v>-5.9006747360800253E-4</v>
      </c>
      <c r="F549">
        <v>0</v>
      </c>
      <c r="G549">
        <v>-2.8084677501604201E-3</v>
      </c>
      <c r="H549">
        <v>0</v>
      </c>
      <c r="I549">
        <v>-9.968004760491804E-2</v>
      </c>
      <c r="J549">
        <v>0</v>
      </c>
      <c r="K549">
        <v>0</v>
      </c>
      <c r="L549">
        <v>-0.73362948629810087</v>
      </c>
      <c r="M549">
        <v>0</v>
      </c>
      <c r="N549">
        <v>0</v>
      </c>
      <c r="O549">
        <v>0</v>
      </c>
      <c r="P549">
        <v>-3.84816038425926E-3</v>
      </c>
      <c r="Q549">
        <v>-7.961404995074613E-3</v>
      </c>
      <c r="R549">
        <v>0</v>
      </c>
      <c r="S549">
        <v>-5.6576273027619507E-2</v>
      </c>
      <c r="T549">
        <v>0</v>
      </c>
      <c r="U549">
        <v>0</v>
      </c>
      <c r="V549">
        <v>-0.1082565892665085</v>
      </c>
      <c r="W549">
        <v>-9.0759521741835703E-3</v>
      </c>
      <c r="X549">
        <v>-6.4030098325593907E-3</v>
      </c>
      <c r="Y549">
        <v>0</v>
      </c>
      <c r="Z549">
        <v>-4.38657264920983E-3</v>
      </c>
      <c r="AA549">
        <v>-3.9759861049617354E-3</v>
      </c>
      <c r="AB549">
        <v>-6.8548839652276981E-3</v>
      </c>
      <c r="AC549">
        <v>-4.5582434802618643E-2</v>
      </c>
      <c r="AD549">
        <v>0</v>
      </c>
      <c r="AE549">
        <v>-2.3334469262836872E-3</v>
      </c>
      <c r="AF549">
        <v>-1.727737263251905E-2</v>
      </c>
      <c r="AG549">
        <v>-1.16586409435658E-2</v>
      </c>
      <c r="AH549" t="s">
        <v>152</v>
      </c>
      <c r="AI549" s="1">
        <v>44682</v>
      </c>
      <c r="AJ549" t="s">
        <v>40</v>
      </c>
      <c r="AK549">
        <v>17</v>
      </c>
    </row>
    <row r="550" spans="1:37" x14ac:dyDescent="0.25">
      <c r="A550">
        <v>44697</v>
      </c>
      <c r="B550">
        <v>-1.074493785594451</v>
      </c>
      <c r="C550">
        <v>-2.8227228089144552</v>
      </c>
      <c r="D550">
        <v>-3.5406654153707491</v>
      </c>
      <c r="E550">
        <v>-0.91936161634811842</v>
      </c>
      <c r="F550">
        <v>-1.184304008869153</v>
      </c>
      <c r="G550">
        <v>-0.71487506493566932</v>
      </c>
      <c r="H550">
        <v>-0.2280477635133531</v>
      </c>
      <c r="I550">
        <v>-0.75163706468111935</v>
      </c>
      <c r="J550">
        <v>-0.4946728857477094</v>
      </c>
      <c r="K550">
        <v>-0.9860149452485848</v>
      </c>
      <c r="L550">
        <v>-0.70800520287335</v>
      </c>
      <c r="M550">
        <v>-0.74022558212318124</v>
      </c>
      <c r="N550">
        <v>-1.4675737397450921</v>
      </c>
      <c r="O550">
        <v>-0.35947834537922801</v>
      </c>
      <c r="P550">
        <v>-0.28311945163774799</v>
      </c>
      <c r="Q550">
        <v>-1.1393004677187719</v>
      </c>
      <c r="R550">
        <v>-0.36361483513190912</v>
      </c>
      <c r="S550">
        <v>-1.9394254496800349</v>
      </c>
      <c r="T550">
        <v>-0.46972349256695017</v>
      </c>
      <c r="U550">
        <v>-6.073697214123027</v>
      </c>
      <c r="V550">
        <v>-1.8335357266678129</v>
      </c>
      <c r="W550">
        <v>-0.55299362805257746</v>
      </c>
      <c r="X550">
        <v>-0.81710829971003485</v>
      </c>
      <c r="Y550">
        <v>-0.15616954704280309</v>
      </c>
      <c r="Z550">
        <v>-1.0526802190856039</v>
      </c>
      <c r="AA550">
        <v>-1.2461934376854991</v>
      </c>
      <c r="AB550">
        <v>-0.90489119047669286</v>
      </c>
      <c r="AC550">
        <v>-0.90988486544057046</v>
      </c>
      <c r="AD550">
        <v>-1.2371023767140179</v>
      </c>
      <c r="AE550">
        <v>-1.5863488213889569</v>
      </c>
      <c r="AF550">
        <v>-0.99970870511739407</v>
      </c>
      <c r="AG550">
        <v>-0.42804257374479371</v>
      </c>
      <c r="AH550" t="s">
        <v>152</v>
      </c>
      <c r="AI550" s="1">
        <v>44682</v>
      </c>
      <c r="AJ550" t="s">
        <v>41</v>
      </c>
      <c r="AK550">
        <v>16</v>
      </c>
    </row>
    <row r="551" spans="1:37" x14ac:dyDescent="0.25">
      <c r="A551">
        <v>44694</v>
      </c>
      <c r="B551">
        <v>-5.2275278868337267</v>
      </c>
      <c r="C551">
        <v>-6.9178920912715398</v>
      </c>
      <c r="D551">
        <v>-3.686551837539553</v>
      </c>
      <c r="E551">
        <v>-4.3955790804113111</v>
      </c>
      <c r="F551">
        <v>-8.5083684424029613</v>
      </c>
      <c r="G551">
        <v>-5.7585837598644432</v>
      </c>
      <c r="H551">
        <v>-3.1736224033388059</v>
      </c>
      <c r="I551">
        <v>-5.3620422796566496</v>
      </c>
      <c r="J551">
        <v>-3.6308680384011982</v>
      </c>
      <c r="K551">
        <v>-6.865292939889545</v>
      </c>
      <c r="L551">
        <v>-1.9297406546874929</v>
      </c>
      <c r="M551">
        <v>-3.57388174147605</v>
      </c>
      <c r="N551">
        <v>-5.5963008953887066</v>
      </c>
      <c r="O551">
        <v>-5.8699275657125698</v>
      </c>
      <c r="P551">
        <v>-7.0327949843844504</v>
      </c>
      <c r="Q551">
        <v>-5.4197483463097971</v>
      </c>
      <c r="R551">
        <v>-5.8639913753833213</v>
      </c>
      <c r="S551">
        <v>-4.6577682308624127</v>
      </c>
      <c r="T551">
        <v>-4.5097515505220898</v>
      </c>
      <c r="U551">
        <v>-5.1791042876423008</v>
      </c>
      <c r="V551">
        <v>-6.8681036924040653</v>
      </c>
      <c r="W551">
        <v>-7.9196941728554124</v>
      </c>
      <c r="X551">
        <v>-6.0113781136671962</v>
      </c>
      <c r="Y551">
        <v>-2.5806379344311918</v>
      </c>
      <c r="Z551">
        <v>-5.3894084699339544</v>
      </c>
      <c r="AA551">
        <v>-5.6699871599656104</v>
      </c>
      <c r="AB551">
        <v>-5.5219343610312714</v>
      </c>
      <c r="AC551">
        <v>-2.9760819909744249</v>
      </c>
      <c r="AD551">
        <v>-5.027365896741129</v>
      </c>
      <c r="AE551">
        <v>-5.4200548730579108</v>
      </c>
      <c r="AF551">
        <v>-5.0065227655101969</v>
      </c>
      <c r="AG551">
        <v>-5.5775537818781409</v>
      </c>
      <c r="AH551" t="s">
        <v>153</v>
      </c>
      <c r="AI551" s="1">
        <v>44682</v>
      </c>
      <c r="AJ551" t="s">
        <v>43</v>
      </c>
      <c r="AK551">
        <v>13</v>
      </c>
    </row>
    <row r="552" spans="1:37" x14ac:dyDescent="0.25">
      <c r="A552">
        <v>44693</v>
      </c>
      <c r="B552">
        <v>-3.946432602985229</v>
      </c>
      <c r="C552">
        <v>-4.4836970728140919</v>
      </c>
      <c r="D552">
        <v>-4.9974414466420942</v>
      </c>
      <c r="E552">
        <v>-4.369411189111255</v>
      </c>
      <c r="F552">
        <v>-2.889862943323747</v>
      </c>
      <c r="G552">
        <v>-5.0639918800644184</v>
      </c>
      <c r="H552">
        <v>-2.7384664697327921</v>
      </c>
      <c r="I552">
        <v>-2.4625550596828059</v>
      </c>
      <c r="J552">
        <v>-6.5203680709519327</v>
      </c>
      <c r="K552">
        <v>-5.2177159298324707</v>
      </c>
      <c r="L552">
        <v>-2.4452355095207681</v>
      </c>
      <c r="M552">
        <v>-3.0754696438271329</v>
      </c>
      <c r="N552">
        <v>-3.7289626753829972</v>
      </c>
      <c r="O552">
        <v>-2.7779888974845561</v>
      </c>
      <c r="P552">
        <v>-3.2781754500216289</v>
      </c>
      <c r="Q552">
        <v>-5.0211876056968174</v>
      </c>
      <c r="R552">
        <v>-6.5825274374509153</v>
      </c>
      <c r="S552">
        <v>-3.243589341927954</v>
      </c>
      <c r="T552">
        <v>-2.451455937126628</v>
      </c>
      <c r="U552">
        <v>-4.8280480608647256</v>
      </c>
      <c r="V552">
        <v>-5.1041866516052439</v>
      </c>
      <c r="W552">
        <v>-4.7719511850287706</v>
      </c>
      <c r="X552">
        <v>-3.892250053649017</v>
      </c>
      <c r="Y552">
        <v>-1.8336573463687511</v>
      </c>
      <c r="Z552">
        <v>-4.3934359633455076</v>
      </c>
      <c r="AA552">
        <v>-3.960302475256587</v>
      </c>
      <c r="AB552">
        <v>-3.5471849294666939</v>
      </c>
      <c r="AC552">
        <v>-2.9247797972960399</v>
      </c>
      <c r="AD552">
        <v>-3.9281954091157201</v>
      </c>
      <c r="AE552">
        <v>-4.2097237016985014</v>
      </c>
      <c r="AF552">
        <v>-3.9655036977125602</v>
      </c>
      <c r="AG552">
        <v>-3.625056082225762</v>
      </c>
      <c r="AH552" t="s">
        <v>153</v>
      </c>
      <c r="AI552" s="1">
        <v>44682</v>
      </c>
      <c r="AJ552" t="s">
        <v>38</v>
      </c>
      <c r="AK552">
        <v>12</v>
      </c>
    </row>
    <row r="553" spans="1:37" x14ac:dyDescent="0.25">
      <c r="A553">
        <v>44692</v>
      </c>
      <c r="B553">
        <v>-5.4849968744438253E-2</v>
      </c>
      <c r="C553">
        <v>-8.4745248195364817E-2</v>
      </c>
      <c r="D553">
        <v>-9.1845722095029711E-2</v>
      </c>
      <c r="E553">
        <v>-7.5453964638071093E-3</v>
      </c>
      <c r="F553">
        <v>-2.176210825552297E-2</v>
      </c>
      <c r="G553">
        <v>-4.0963958723671659E-2</v>
      </c>
      <c r="H553">
        <v>-5.4163581104896601E-2</v>
      </c>
      <c r="I553">
        <v>-0.1117977797975227</v>
      </c>
      <c r="J553">
        <v>-8.6508338838242119E-2</v>
      </c>
      <c r="K553">
        <v>-2.6978519254032159E-2</v>
      </c>
      <c r="L553">
        <v>-8.8211444633312056E-2</v>
      </c>
      <c r="M553">
        <v>-4.0248401396889141E-3</v>
      </c>
      <c r="N553">
        <v>-4.9818804137342484E-3</v>
      </c>
      <c r="O553">
        <v>-4.4963100633337817E-3</v>
      </c>
      <c r="P553">
        <v>-1.6595669661544792E-2</v>
      </c>
      <c r="Q553">
        <v>-6.1990220811073728E-2</v>
      </c>
      <c r="R553">
        <v>-2.175876827008838E-2</v>
      </c>
      <c r="S553">
        <v>-0.1638391538327835</v>
      </c>
      <c r="T553">
        <v>-8.1096399652309137E-2</v>
      </c>
      <c r="U553">
        <v>-0.1521504670089964</v>
      </c>
      <c r="V553">
        <v>-1.6466367683115629E-2</v>
      </c>
      <c r="W553">
        <v>-1.5147018488407819E-2</v>
      </c>
      <c r="X553">
        <v>-2.210053041830554E-2</v>
      </c>
      <c r="Y553">
        <v>0</v>
      </c>
      <c r="Z553">
        <v>-3.0617217114952199E-2</v>
      </c>
      <c r="AA553">
        <v>-4.6801696236480908E-2</v>
      </c>
      <c r="AB553">
        <v>-5.8849770949422009E-2</v>
      </c>
      <c r="AC553">
        <v>-2.3696856496132859E-2</v>
      </c>
      <c r="AD553">
        <v>-4.6307791700304822E-2</v>
      </c>
      <c r="AE553">
        <v>-2.8963588768012371E-2</v>
      </c>
      <c r="AF553">
        <v>-9.0473757774385558E-2</v>
      </c>
      <c r="AG553">
        <v>-1.272558434189815E-2</v>
      </c>
      <c r="AH553" t="s">
        <v>153</v>
      </c>
      <c r="AI553" s="1">
        <v>44682</v>
      </c>
      <c r="AJ553" t="s">
        <v>39</v>
      </c>
      <c r="AK553">
        <v>11</v>
      </c>
    </row>
    <row r="554" spans="1:37" x14ac:dyDescent="0.25">
      <c r="A554">
        <v>44691</v>
      </c>
      <c r="B554">
        <v>-4.5271689278297972E-2</v>
      </c>
      <c r="C554">
        <v>-0.3522564761556124</v>
      </c>
      <c r="D554">
        <v>0</v>
      </c>
      <c r="E554">
        <v>-4.1675359072351967E-2</v>
      </c>
      <c r="F554">
        <v>-3.8015968951182227E-2</v>
      </c>
      <c r="G554">
        <v>-0.14522751611696361</v>
      </c>
      <c r="H554">
        <v>-0.1010425467059131</v>
      </c>
      <c r="I554">
        <v>-8.5679260319969374E-4</v>
      </c>
      <c r="J554">
        <v>0</v>
      </c>
      <c r="K554">
        <v>0</v>
      </c>
      <c r="L554">
        <v>0</v>
      </c>
      <c r="M554">
        <v>0</v>
      </c>
      <c r="N554">
        <v>-0.14284941396496911</v>
      </c>
      <c r="O554">
        <v>-0.19338636849138149</v>
      </c>
      <c r="P554">
        <v>0</v>
      </c>
      <c r="Q554">
        <v>-5.65429592403677E-4</v>
      </c>
      <c r="R554">
        <v>0</v>
      </c>
      <c r="S554">
        <v>-4.2285266666346882E-2</v>
      </c>
      <c r="T554">
        <v>-6.1549201587912161E-2</v>
      </c>
      <c r="U554">
        <v>0</v>
      </c>
      <c r="V554">
        <v>0</v>
      </c>
      <c r="W554">
        <v>0</v>
      </c>
      <c r="X554">
        <v>-3.4640257602599298E-2</v>
      </c>
      <c r="Y554">
        <v>0</v>
      </c>
      <c r="Z554">
        <v>-7.2295968752772624E-2</v>
      </c>
      <c r="AA554">
        <v>-2.5623809972963211E-2</v>
      </c>
      <c r="AB554">
        <v>-4.5832726672154968E-2</v>
      </c>
      <c r="AC554">
        <v>0</v>
      </c>
      <c r="AD554">
        <v>-7.9123875868583843E-4</v>
      </c>
      <c r="AE554">
        <v>-4.8294587142367458E-2</v>
      </c>
      <c r="AF554">
        <v>-5.6207514650529623E-2</v>
      </c>
      <c r="AG554">
        <v>-4.0918834832393072E-2</v>
      </c>
      <c r="AH554" t="s">
        <v>153</v>
      </c>
      <c r="AI554" s="1">
        <v>44682</v>
      </c>
      <c r="AJ554" t="s">
        <v>40</v>
      </c>
      <c r="AK554">
        <v>10</v>
      </c>
    </row>
    <row r="555" spans="1:37" x14ac:dyDescent="0.25">
      <c r="A555">
        <v>44690</v>
      </c>
      <c r="B555">
        <v>-6.5353293346324088</v>
      </c>
      <c r="C555">
        <v>-6.0051237454991098</v>
      </c>
      <c r="D555">
        <v>-9.8188580972819217</v>
      </c>
      <c r="E555">
        <v>-4.7400906990073901</v>
      </c>
      <c r="F555">
        <v>-7.1377196439894304</v>
      </c>
      <c r="G555">
        <v>-8.3320877373912712</v>
      </c>
      <c r="H555">
        <v>-5.0726467957871506</v>
      </c>
      <c r="I555">
        <v>-3.9650086652495071</v>
      </c>
      <c r="J555">
        <v>-9.2384366360285508</v>
      </c>
      <c r="K555">
        <v>-8.1836025334107028</v>
      </c>
      <c r="L555">
        <v>-4.3470797090834399</v>
      </c>
      <c r="M555">
        <v>-9.2914104790315708</v>
      </c>
      <c r="N555">
        <v>-8.6432735797121083</v>
      </c>
      <c r="O555">
        <v>-2.8320487864923698</v>
      </c>
      <c r="P555">
        <v>-6.114807499857184</v>
      </c>
      <c r="Q555">
        <v>-5.664976707461892</v>
      </c>
      <c r="R555">
        <v>-13.982114080655229</v>
      </c>
      <c r="S555">
        <v>-4.7758933535444879</v>
      </c>
      <c r="T555">
        <v>-5.825892160610894</v>
      </c>
      <c r="U555">
        <v>-7.5124029923112614</v>
      </c>
      <c r="V555">
        <v>-8.6171636264240945</v>
      </c>
      <c r="W555">
        <v>-7.059292116582661</v>
      </c>
      <c r="X555">
        <v>-8.2850316999290143</v>
      </c>
      <c r="Y555">
        <v>-3.3181385049070178</v>
      </c>
      <c r="Z555">
        <v>-6.6747612703696726</v>
      </c>
      <c r="AA555">
        <v>-7.2878180693167831</v>
      </c>
      <c r="AB555">
        <v>-5.7306634620739354</v>
      </c>
      <c r="AC555">
        <v>-6.5217656175341796</v>
      </c>
      <c r="AD555">
        <v>-5.4110442187072474</v>
      </c>
      <c r="AE555">
        <v>-6.6264850974635596</v>
      </c>
      <c r="AF555">
        <v>-7.5044767832005803</v>
      </c>
      <c r="AG555">
        <v>-4.8289157704625287</v>
      </c>
      <c r="AH555" t="s">
        <v>153</v>
      </c>
      <c r="AI555" s="1">
        <v>44682</v>
      </c>
      <c r="AJ555" t="s">
        <v>41</v>
      </c>
      <c r="AK555">
        <v>9</v>
      </c>
    </row>
    <row r="556" spans="1:37" x14ac:dyDescent="0.25">
      <c r="A556">
        <v>44687</v>
      </c>
      <c r="B556">
        <v>-2.3030618188668259</v>
      </c>
      <c r="C556">
        <v>-5.8918103015783743</v>
      </c>
      <c r="D556">
        <v>-1.023989046753178</v>
      </c>
      <c r="E556">
        <v>-2.0458113513261669</v>
      </c>
      <c r="F556">
        <v>-3.477954276484144</v>
      </c>
      <c r="G556">
        <v>-6.3546989254389112</v>
      </c>
      <c r="H556">
        <v>-1.248822699374929</v>
      </c>
      <c r="I556">
        <v>-1.9223814905198391</v>
      </c>
      <c r="J556">
        <v>-4.1253710821460459</v>
      </c>
      <c r="K556">
        <v>-2.6568442070075551</v>
      </c>
      <c r="L556">
        <v>-2.5274377078224579</v>
      </c>
      <c r="M556">
        <v>-2.2656559133105518</v>
      </c>
      <c r="N556">
        <v>-2.4260519668591072</v>
      </c>
      <c r="O556">
        <v>-2.4521626756924428</v>
      </c>
      <c r="P556">
        <v>-1.481807450422165</v>
      </c>
      <c r="Q556">
        <v>-2.166695514591277</v>
      </c>
      <c r="R556">
        <v>-1.838075587103787</v>
      </c>
      <c r="S556">
        <v>-7.2754067796987884E-2</v>
      </c>
      <c r="T556">
        <v>-0.86520938034706363</v>
      </c>
      <c r="U556">
        <v>0</v>
      </c>
      <c r="V556">
        <v>-0.93325911317585142</v>
      </c>
      <c r="W556">
        <v>-1.281141392078589</v>
      </c>
      <c r="X556">
        <v>-2.9285904921124901</v>
      </c>
      <c r="Y556">
        <v>-0.57984184853175635</v>
      </c>
      <c r="Z556">
        <v>-2.9782642112308819</v>
      </c>
      <c r="AA556">
        <v>-2.0570319942682418</v>
      </c>
      <c r="AB556">
        <v>-1.710901868718282</v>
      </c>
      <c r="AC556">
        <v>-1.5288062015781041</v>
      </c>
      <c r="AD556">
        <v>-1.5750444086354789</v>
      </c>
      <c r="AE556">
        <v>-2.9609117734914472</v>
      </c>
      <c r="AF556">
        <v>-2.0013885479570401</v>
      </c>
      <c r="AG556">
        <v>-2.376520356211246</v>
      </c>
      <c r="AH556" t="s">
        <v>154</v>
      </c>
      <c r="AI556" s="1">
        <v>44682</v>
      </c>
      <c r="AJ556" t="s">
        <v>43</v>
      </c>
      <c r="AK556">
        <v>6</v>
      </c>
    </row>
    <row r="557" spans="1:37" x14ac:dyDescent="0.25">
      <c r="A557">
        <v>44686</v>
      </c>
      <c r="B557">
        <v>-0.39814444022320461</v>
      </c>
      <c r="C557">
        <v>-0.47143226811621552</v>
      </c>
      <c r="D557">
        <v>-5.275228141039854E-2</v>
      </c>
      <c r="E557">
        <v>-0.39056944180486708</v>
      </c>
      <c r="F557">
        <v>-0.39984374274190809</v>
      </c>
      <c r="G557">
        <v>-0.1783919945421388</v>
      </c>
      <c r="H557">
        <v>-0.32289959367673399</v>
      </c>
      <c r="I557">
        <v>-7.1216460317767905E-2</v>
      </c>
      <c r="J557">
        <v>-0.21756344623413729</v>
      </c>
      <c r="K557">
        <v>-1.6324015483996361E-2</v>
      </c>
      <c r="L557">
        <v>-6.1899066047453072E-2</v>
      </c>
      <c r="M557">
        <v>-0.15598213962426111</v>
      </c>
      <c r="N557">
        <v>-0.35747914515785822</v>
      </c>
      <c r="O557">
        <v>-0.62107679132349969</v>
      </c>
      <c r="P557">
        <v>-0.103245947516211</v>
      </c>
      <c r="Q557">
        <v>-9.1895187840149425E-2</v>
      </c>
      <c r="R557">
        <v>-2.341325692731042E-2</v>
      </c>
      <c r="S557">
        <v>-0.83770401723529597</v>
      </c>
      <c r="T557">
        <v>-0.23081208756869409</v>
      </c>
      <c r="U557">
        <v>-2.7623669837407752</v>
      </c>
      <c r="V557">
        <v>-0.35973144269452662</v>
      </c>
      <c r="W557">
        <v>-0.56159600621824834</v>
      </c>
      <c r="X557">
        <v>-0.74286358957872689</v>
      </c>
      <c r="Y557">
        <v>-0.1050909310219061</v>
      </c>
      <c r="Z557">
        <v>-0.57607706053903995</v>
      </c>
      <c r="AA557">
        <v>-0.28919768100264448</v>
      </c>
      <c r="AB557">
        <v>-0.28001248540736451</v>
      </c>
      <c r="AC557">
        <v>-0.12284851748194239</v>
      </c>
      <c r="AD557">
        <v>-2.922064073273424E-2</v>
      </c>
      <c r="AE557">
        <v>-0.32027617722054269</v>
      </c>
      <c r="AF557">
        <v>-0.58936186000621149</v>
      </c>
      <c r="AG557">
        <v>-0.17758705211547501</v>
      </c>
      <c r="AH557" t="s">
        <v>154</v>
      </c>
      <c r="AI557" s="1">
        <v>44682</v>
      </c>
      <c r="AJ557" t="s">
        <v>38</v>
      </c>
      <c r="AK557">
        <v>5</v>
      </c>
    </row>
    <row r="558" spans="1:37" x14ac:dyDescent="0.25">
      <c r="A558">
        <v>44685</v>
      </c>
      <c r="B558">
        <v>-0.63783088507391783</v>
      </c>
      <c r="C558">
        <v>-0.24036138011539951</v>
      </c>
      <c r="D558">
        <v>-4.7457333183454371E-3</v>
      </c>
      <c r="E558">
        <v>-0.90542153515651225</v>
      </c>
      <c r="F558">
        <v>-0.80735976413653576</v>
      </c>
      <c r="G558">
        <v>-1.170896301443527</v>
      </c>
      <c r="H558">
        <v>-0.27403650693246379</v>
      </c>
      <c r="I558">
        <v>-0.43060029634053509</v>
      </c>
      <c r="J558">
        <v>-3.5897162512906512E-2</v>
      </c>
      <c r="K558">
        <v>-0.1261022390347083</v>
      </c>
      <c r="L558">
        <v>-0.1074254157592044</v>
      </c>
      <c r="M558">
        <v>-0.1465622782652399</v>
      </c>
      <c r="N558">
        <v>-1.3886566078404941</v>
      </c>
      <c r="O558">
        <v>-0.17520625011074589</v>
      </c>
      <c r="P558">
        <v>-0.23820836129630471</v>
      </c>
      <c r="Q558">
        <v>-0.8224146658259136</v>
      </c>
      <c r="R558">
        <v>-0.36516147908778429</v>
      </c>
      <c r="S558">
        <v>-2.8672890035594429</v>
      </c>
      <c r="T558">
        <v>-0.80425931295913922</v>
      </c>
      <c r="U558">
        <v>-0.16856724446832319</v>
      </c>
      <c r="V558">
        <v>-1.34239452510559E-2</v>
      </c>
      <c r="W558">
        <v>-0.26678980109497902</v>
      </c>
      <c r="X558">
        <v>-0.38752667312355471</v>
      </c>
      <c r="Y558">
        <v>-0.24858378498065539</v>
      </c>
      <c r="Z558">
        <v>-0.85400231965870532</v>
      </c>
      <c r="AA558">
        <v>-0.60662307827521722</v>
      </c>
      <c r="AB558">
        <v>-0.49757915115784068</v>
      </c>
      <c r="AC558">
        <v>-0.14846813303603809</v>
      </c>
      <c r="AD558">
        <v>-0.65528641326872472</v>
      </c>
      <c r="AE558">
        <v>-0.97712192990228297</v>
      </c>
      <c r="AF558">
        <v>-0.5588947096418303</v>
      </c>
      <c r="AG558">
        <v>-0.44406832323645001</v>
      </c>
      <c r="AH558" t="s">
        <v>154</v>
      </c>
      <c r="AI558" s="1">
        <v>44682</v>
      </c>
      <c r="AJ558" t="s">
        <v>39</v>
      </c>
      <c r="AK558">
        <v>4</v>
      </c>
    </row>
    <row r="559" spans="1:37" x14ac:dyDescent="0.25">
      <c r="A559">
        <v>44680</v>
      </c>
      <c r="B559">
        <v>-3.0838820143750389E-2</v>
      </c>
      <c r="C559">
        <v>0</v>
      </c>
      <c r="D559">
        <v>0</v>
      </c>
      <c r="E559">
        <v>-2.50350852367528E-2</v>
      </c>
      <c r="F559">
        <v>-6.3873310074465453E-4</v>
      </c>
      <c r="G559">
        <v>-0.1037489799674306</v>
      </c>
      <c r="H559">
        <v>-1.1367007248677679E-2</v>
      </c>
      <c r="I559">
        <v>-5.6834898793939603E-2</v>
      </c>
      <c r="J559">
        <v>-8.6338457787365976E-4</v>
      </c>
      <c r="K559">
        <v>-9.5168061762418987E-3</v>
      </c>
      <c r="L559">
        <v>0</v>
      </c>
      <c r="M559">
        <v>-3.2047508279332421E-3</v>
      </c>
      <c r="N559">
        <v>-5.1584584363470393E-5</v>
      </c>
      <c r="O559">
        <v>-4.3767383471173021E-4</v>
      </c>
      <c r="P559">
        <v>-6.7014350403497486E-2</v>
      </c>
      <c r="Q559">
        <v>-2.7938053183133329E-2</v>
      </c>
      <c r="R559">
        <v>0</v>
      </c>
      <c r="S559">
        <v>-0.19025777556130069</v>
      </c>
      <c r="T559">
        <v>-4.2833308792891538E-2</v>
      </c>
      <c r="U559">
        <v>0</v>
      </c>
      <c r="V559">
        <v>-4.777533011163701E-2</v>
      </c>
      <c r="W559">
        <v>-1.043132590195826E-2</v>
      </c>
      <c r="X559">
        <v>-8.4016840154378269E-2</v>
      </c>
      <c r="Y559">
        <v>-1.605634261558361E-3</v>
      </c>
      <c r="Z559">
        <v>-5.7085457648151018E-2</v>
      </c>
      <c r="AA559">
        <v>-1.235434548526672E-2</v>
      </c>
      <c r="AB559">
        <v>-2.214350041709778E-2</v>
      </c>
      <c r="AC559">
        <v>-1.542516523873536E-3</v>
      </c>
      <c r="AD559">
        <v>-5.687185897103747E-2</v>
      </c>
      <c r="AE559">
        <v>-4.1454732476583309E-2</v>
      </c>
      <c r="AF559">
        <v>-1.353548667108445E-2</v>
      </c>
      <c r="AG559">
        <v>-5.5918482271657848E-2</v>
      </c>
      <c r="AH559" t="s">
        <v>155</v>
      </c>
      <c r="AI559" s="1">
        <v>44652</v>
      </c>
      <c r="AJ559" t="s">
        <v>43</v>
      </c>
      <c r="AK559">
        <v>29</v>
      </c>
    </row>
    <row r="560" spans="1:37" x14ac:dyDescent="0.25">
      <c r="A560">
        <v>44679</v>
      </c>
      <c r="B560">
        <v>-0.19614408878608519</v>
      </c>
      <c r="C560">
        <v>-0.10472999273769019</v>
      </c>
      <c r="D560">
        <v>-0.12678278064338991</v>
      </c>
      <c r="E560">
        <v>-0.26319343741223228</v>
      </c>
      <c r="F560">
        <v>-3.0315830610953321E-2</v>
      </c>
      <c r="G560">
        <v>-0.27219145919082582</v>
      </c>
      <c r="H560">
        <v>-0.13333196711817641</v>
      </c>
      <c r="I560">
        <v>-0.49703660908803171</v>
      </c>
      <c r="J560">
        <v>-0.1430713669625244</v>
      </c>
      <c r="K560">
        <v>-7.6649525755960721E-2</v>
      </c>
      <c r="L560">
        <v>-3.9871950676867177E-2</v>
      </c>
      <c r="M560">
        <v>-0.16907343759001481</v>
      </c>
      <c r="N560">
        <v>-5.5934297856447102E-2</v>
      </c>
      <c r="O560">
        <v>-0.1487892249224983</v>
      </c>
      <c r="P560">
        <v>-5.2950959788944443E-2</v>
      </c>
      <c r="Q560">
        <v>-9.9485306171603977E-2</v>
      </c>
      <c r="R560">
        <v>-0.69439303970362065</v>
      </c>
      <c r="S560">
        <v>-0.22627341101944001</v>
      </c>
      <c r="T560">
        <v>-0.17961304814185239</v>
      </c>
      <c r="U560">
        <v>-4.0375229547184102E-2</v>
      </c>
      <c r="V560">
        <v>-0.3482809061909749</v>
      </c>
      <c r="W560">
        <v>-4.7436864896577183E-2</v>
      </c>
      <c r="X560">
        <v>-0.29751640457796558</v>
      </c>
      <c r="Y560">
        <v>-1.519575242528402E-2</v>
      </c>
      <c r="Z560">
        <v>-0.27795853037550622</v>
      </c>
      <c r="AA560">
        <v>-0.1244161599553059</v>
      </c>
      <c r="AB560">
        <v>-0.1474578798673119</v>
      </c>
      <c r="AC560">
        <v>-9.2481668789962515E-2</v>
      </c>
      <c r="AD560">
        <v>-8.659060940323636E-2</v>
      </c>
      <c r="AE560">
        <v>-0.26048181549599969</v>
      </c>
      <c r="AF560">
        <v>-0.17181220168890141</v>
      </c>
      <c r="AG560">
        <v>-0.2140886788626894</v>
      </c>
      <c r="AH560" t="s">
        <v>155</v>
      </c>
      <c r="AI560" s="1">
        <v>44652</v>
      </c>
      <c r="AJ560" t="s">
        <v>38</v>
      </c>
      <c r="AK560">
        <v>28</v>
      </c>
    </row>
    <row r="561" spans="1:37" x14ac:dyDescent="0.25">
      <c r="A561">
        <v>44678</v>
      </c>
      <c r="B561">
        <v>-1.427412599266722E-2</v>
      </c>
      <c r="C561">
        <v>0</v>
      </c>
      <c r="D561">
        <v>0</v>
      </c>
      <c r="E561">
        <v>-1.30403511917062E-3</v>
      </c>
      <c r="F561">
        <v>-4.8211964321731943E-2</v>
      </c>
      <c r="G561">
        <v>-6.5314409199665503E-3</v>
      </c>
      <c r="H561">
        <v>0</v>
      </c>
      <c r="I561">
        <v>-0.38333277397772952</v>
      </c>
      <c r="J561">
        <v>0</v>
      </c>
      <c r="K561">
        <v>0</v>
      </c>
      <c r="L561">
        <v>0</v>
      </c>
      <c r="M561">
        <v>-4.7173621796861801E-3</v>
      </c>
      <c r="N561">
        <v>-2.741396547551401E-3</v>
      </c>
      <c r="O561">
        <v>-1.9276887088481031E-2</v>
      </c>
      <c r="P561">
        <v>-5.4053783264919957E-5</v>
      </c>
      <c r="Q561">
        <v>-1.006184939183929E-2</v>
      </c>
      <c r="R561">
        <v>0</v>
      </c>
      <c r="S561">
        <v>-0.14233156803185709</v>
      </c>
      <c r="T561">
        <v>-1.7218404304660168E-2</v>
      </c>
      <c r="U561">
        <v>0</v>
      </c>
      <c r="V561">
        <v>-9.6523027614842018E-3</v>
      </c>
      <c r="W561">
        <v>0</v>
      </c>
      <c r="X561">
        <v>-2.339142902560112E-2</v>
      </c>
      <c r="Y561">
        <v>-3.1462960590192803E-2</v>
      </c>
      <c r="Z561">
        <v>-1.1224960883097339E-2</v>
      </c>
      <c r="AA561">
        <v>-1.5911617041613611E-2</v>
      </c>
      <c r="AB561">
        <v>-1.481249781007302E-2</v>
      </c>
      <c r="AC561">
        <v>-5.8063965472295439E-3</v>
      </c>
      <c r="AD561">
        <v>-2.3375806198129619E-3</v>
      </c>
      <c r="AE561">
        <v>-3.7649547076829002E-3</v>
      </c>
      <c r="AF561">
        <v>-8.8105061875089676E-3</v>
      </c>
      <c r="AG561">
        <v>-4.998386809416229E-2</v>
      </c>
      <c r="AH561" t="s">
        <v>155</v>
      </c>
      <c r="AI561" s="1">
        <v>44652</v>
      </c>
      <c r="AJ561" t="s">
        <v>39</v>
      </c>
      <c r="AK561">
        <v>27</v>
      </c>
    </row>
    <row r="562" spans="1:37" x14ac:dyDescent="0.25">
      <c r="A562">
        <v>44677</v>
      </c>
      <c r="B562">
        <v>-1.183688114785166E-2</v>
      </c>
      <c r="C562">
        <v>-4.6340682776870451E-2</v>
      </c>
      <c r="D562">
        <v>-0.34492224289067669</v>
      </c>
      <c r="E562">
        <v>-1.23465189552957E-3</v>
      </c>
      <c r="F562">
        <v>-1.2745176088890199E-2</v>
      </c>
      <c r="G562">
        <v>-2.689333848249988E-3</v>
      </c>
      <c r="H562">
        <v>-8.9332983772968E-2</v>
      </c>
      <c r="I562">
        <v>-2.3230023495596538E-2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-5.595112085442464E-5</v>
      </c>
      <c r="P562">
        <v>0</v>
      </c>
      <c r="Q562">
        <v>-2.4700225750895859E-2</v>
      </c>
      <c r="R562">
        <v>0</v>
      </c>
      <c r="S562">
        <v>0</v>
      </c>
      <c r="T562">
        <v>-5.9586053860601973E-3</v>
      </c>
      <c r="U562">
        <v>-7.4254101958026925E-2</v>
      </c>
      <c r="V562">
        <v>-3.074397061747644E-2</v>
      </c>
      <c r="W562">
        <v>0</v>
      </c>
      <c r="X562">
        <v>-4.0150681693176787E-2</v>
      </c>
      <c r="Y562">
        <v>0</v>
      </c>
      <c r="Z562">
        <v>-1.0653310564533079E-2</v>
      </c>
      <c r="AA562">
        <v>-1.941144001448682E-3</v>
      </c>
      <c r="AB562">
        <v>-2.2070847991699592E-2</v>
      </c>
      <c r="AC562">
        <v>-2.588800117919237E-2</v>
      </c>
      <c r="AD562">
        <v>0</v>
      </c>
      <c r="AE562">
        <v>-1.03457759066006E-2</v>
      </c>
      <c r="AF562">
        <v>-1.243561445315311E-2</v>
      </c>
      <c r="AG562">
        <v>-1.945362693246876E-2</v>
      </c>
      <c r="AH562" t="s">
        <v>155</v>
      </c>
      <c r="AI562" s="1">
        <v>44652</v>
      </c>
      <c r="AJ562" t="s">
        <v>40</v>
      </c>
      <c r="AK562">
        <v>26</v>
      </c>
    </row>
    <row r="563" spans="1:37" x14ac:dyDescent="0.25">
      <c r="A563">
        <v>44676</v>
      </c>
      <c r="B563">
        <v>-3.6252000598287522</v>
      </c>
      <c r="C563">
        <v>-3.6518548469113532</v>
      </c>
      <c r="D563">
        <v>-4.1420803473434979</v>
      </c>
      <c r="E563">
        <v>-2.8318167484704109</v>
      </c>
      <c r="F563">
        <v>-2.976826057782314</v>
      </c>
      <c r="G563">
        <v>-4.8454595856640363</v>
      </c>
      <c r="H563">
        <v>-3.7082390601156381</v>
      </c>
      <c r="I563">
        <v>-2.1384556759095279</v>
      </c>
      <c r="J563">
        <v>-5.4560394929936074</v>
      </c>
      <c r="K563">
        <v>-4.9374858103259243</v>
      </c>
      <c r="L563">
        <v>-4.4235192652036508</v>
      </c>
      <c r="M563">
        <v>-3.211616557277249</v>
      </c>
      <c r="N563">
        <v>-4.0150420045474409</v>
      </c>
      <c r="O563">
        <v>-3.1636199382458101</v>
      </c>
      <c r="P563">
        <v>-2.9715117844454371</v>
      </c>
      <c r="Q563">
        <v>-4.5620731886354911</v>
      </c>
      <c r="R563">
        <v>-4.7180554605620131</v>
      </c>
      <c r="S563">
        <v>-4.602797021903374</v>
      </c>
      <c r="T563">
        <v>-3.261139337955822</v>
      </c>
      <c r="U563">
        <v>-2.3693396003264922</v>
      </c>
      <c r="V563">
        <v>-4.7573907550466883</v>
      </c>
      <c r="W563">
        <v>-3.3428627240573672</v>
      </c>
      <c r="X563">
        <v>-3.4547927797485931</v>
      </c>
      <c r="Y563">
        <v>-1.8628734230084381</v>
      </c>
      <c r="Z563">
        <v>-3.612627222890584</v>
      </c>
      <c r="AA563">
        <v>-3.6389939454974738</v>
      </c>
      <c r="AB563">
        <v>-3.8077017537682138</v>
      </c>
      <c r="AC563">
        <v>-3.1393237592929721</v>
      </c>
      <c r="AD563">
        <v>-4.7463956949639421</v>
      </c>
      <c r="AE563">
        <v>-4.2312752308189374</v>
      </c>
      <c r="AF563">
        <v>-3.7479836266811661</v>
      </c>
      <c r="AG563">
        <v>-2.3766059869054619</v>
      </c>
      <c r="AH563" t="s">
        <v>155</v>
      </c>
      <c r="AI563" s="1">
        <v>44652</v>
      </c>
      <c r="AJ563" t="s">
        <v>41</v>
      </c>
      <c r="AK563">
        <v>25</v>
      </c>
    </row>
    <row r="564" spans="1:37" x14ac:dyDescent="0.25">
      <c r="A564">
        <v>44673</v>
      </c>
      <c r="B564">
        <v>-0.93681695296100065</v>
      </c>
      <c r="C564">
        <v>-2.6381194110471031</v>
      </c>
      <c r="D564">
        <v>-0.85252777875537533</v>
      </c>
      <c r="E564">
        <v>-0.50311700488757694</v>
      </c>
      <c r="F564">
        <v>-0.32775886440593083</v>
      </c>
      <c r="G564">
        <v>-0.7754913034518417</v>
      </c>
      <c r="H564">
        <v>-0.9184071104423388</v>
      </c>
      <c r="I564">
        <v>-1.0699141309305</v>
      </c>
      <c r="J564">
        <v>-4.648446661201409</v>
      </c>
      <c r="K564">
        <v>-3.5293309162012698</v>
      </c>
      <c r="L564">
        <v>-0.8968351979042728</v>
      </c>
      <c r="M564">
        <v>-0.32420887951135208</v>
      </c>
      <c r="N564">
        <v>-1.49892758735624</v>
      </c>
      <c r="O564">
        <v>-0.20495944373343281</v>
      </c>
      <c r="P564">
        <v>-0.16333808415462719</v>
      </c>
      <c r="Q564">
        <v>-5.3292538923965058E-2</v>
      </c>
      <c r="R564">
        <v>-0.27844431329929431</v>
      </c>
      <c r="S564">
        <v>-0.1127465241643239</v>
      </c>
      <c r="T564">
        <v>-4.8252020876798349E-2</v>
      </c>
      <c r="U564">
        <v>-6.2732512716024669</v>
      </c>
      <c r="V564">
        <v>-1.7099362783966201</v>
      </c>
      <c r="W564">
        <v>-6.7519387837729858E-2</v>
      </c>
      <c r="X564">
        <v>-1.096052776122324</v>
      </c>
      <c r="Y564">
        <v>-8.7879870687100584E-2</v>
      </c>
      <c r="Z564">
        <v>-0.83974332187752287</v>
      </c>
      <c r="AA564">
        <v>-1.765523773351525</v>
      </c>
      <c r="AB564">
        <v>-0.40111278304453651</v>
      </c>
      <c r="AC564">
        <v>-0.41115694731195962</v>
      </c>
      <c r="AD564">
        <v>-0.1408586579433079</v>
      </c>
      <c r="AE564">
        <v>-0.98949277693172899</v>
      </c>
      <c r="AF564">
        <v>-1.3715003120088609</v>
      </c>
      <c r="AG564">
        <v>-0.34482758242247991</v>
      </c>
      <c r="AH564" t="s">
        <v>156</v>
      </c>
      <c r="AI564" s="1">
        <v>44652</v>
      </c>
      <c r="AJ564" t="s">
        <v>43</v>
      </c>
      <c r="AK564">
        <v>22</v>
      </c>
    </row>
    <row r="565" spans="1:37" x14ac:dyDescent="0.25">
      <c r="A565">
        <v>44672</v>
      </c>
      <c r="B565">
        <v>-1.8886145738771991</v>
      </c>
      <c r="C565">
        <v>-1.2961679459177431</v>
      </c>
      <c r="D565">
        <v>-1.23242149363281E-2</v>
      </c>
      <c r="E565">
        <v>-3.378522756064946</v>
      </c>
      <c r="F565">
        <v>-2.2907669123737149</v>
      </c>
      <c r="G565">
        <v>-0.73485915900073062</v>
      </c>
      <c r="H565">
        <v>-3.8761131343360828</v>
      </c>
      <c r="I565">
        <v>-1.585722308549703</v>
      </c>
      <c r="J565">
        <v>-7.831115350143687</v>
      </c>
      <c r="K565">
        <v>-0.24752496703975721</v>
      </c>
      <c r="L565">
        <v>-1.9988135572015771</v>
      </c>
      <c r="M565">
        <v>-3.6455415253448251</v>
      </c>
      <c r="N565">
        <v>-2.9775450874277629</v>
      </c>
      <c r="O565">
        <v>-0.31441173306847209</v>
      </c>
      <c r="P565">
        <v>-2.718767600145696</v>
      </c>
      <c r="Q565">
        <v>-0.17540513368738639</v>
      </c>
      <c r="R565">
        <v>-0.75378898549532658</v>
      </c>
      <c r="S565">
        <v>-1.717706751975161</v>
      </c>
      <c r="T565">
        <v>-0.1489304303764287</v>
      </c>
      <c r="U565">
        <v>-2.1128267305536679</v>
      </c>
      <c r="V565">
        <v>-1.156701353338023</v>
      </c>
      <c r="W565">
        <v>-1.0437905493481321</v>
      </c>
      <c r="X565">
        <v>-3.2682149373382381</v>
      </c>
      <c r="Y565">
        <v>-0.21189290903235641</v>
      </c>
      <c r="Z565">
        <v>-2.315173914897859</v>
      </c>
      <c r="AA565">
        <v>-2.7682105405880701</v>
      </c>
      <c r="AB565">
        <v>-0.84358534387185447</v>
      </c>
      <c r="AC565">
        <v>-1.399423306567434</v>
      </c>
      <c r="AD565">
        <v>-0.45443092372681682</v>
      </c>
      <c r="AE565">
        <v>-0.80954590653150815</v>
      </c>
      <c r="AF565">
        <v>-2.0287619110235089</v>
      </c>
      <c r="AG565">
        <v>-3.8918219408826862</v>
      </c>
      <c r="AH565" t="s">
        <v>156</v>
      </c>
      <c r="AI565" s="1">
        <v>44652</v>
      </c>
      <c r="AJ565" t="s">
        <v>38</v>
      </c>
      <c r="AK565">
        <v>21</v>
      </c>
    </row>
    <row r="566" spans="1:37" x14ac:dyDescent="0.25">
      <c r="A566">
        <v>44671</v>
      </c>
      <c r="B566">
        <v>-2.5702602660628568</v>
      </c>
      <c r="C566">
        <v>-2.1170429059236842</v>
      </c>
      <c r="D566">
        <v>-0.81833716764228248</v>
      </c>
      <c r="E566">
        <v>-2.787034181071995</v>
      </c>
      <c r="F566">
        <v>-2.3014566135719039</v>
      </c>
      <c r="G566">
        <v>-2.705280772439234</v>
      </c>
      <c r="H566">
        <v>-2.1490067596614839</v>
      </c>
      <c r="I566">
        <v>-3.9643422807323141</v>
      </c>
      <c r="J566">
        <v>-8.4039556831240017</v>
      </c>
      <c r="K566">
        <v>-2.9643500871615229</v>
      </c>
      <c r="L566">
        <v>-3.171474428362659</v>
      </c>
      <c r="M566">
        <v>-1.7951320764173579</v>
      </c>
      <c r="N566">
        <v>-3.8976165019939608</v>
      </c>
      <c r="O566">
        <v>-1.003171136248264</v>
      </c>
      <c r="P566">
        <v>-3.1663985866041142</v>
      </c>
      <c r="Q566">
        <v>-1.151768832223574</v>
      </c>
      <c r="R566">
        <v>-8.1979115407643732</v>
      </c>
      <c r="S566">
        <v>-1.371846200862219</v>
      </c>
      <c r="T566">
        <v>-1.872294785309208</v>
      </c>
      <c r="U566">
        <v>-0.7988416552147044</v>
      </c>
      <c r="V566">
        <v>-3.0213852943596429</v>
      </c>
      <c r="W566">
        <v>-0.94634944732418569</v>
      </c>
      <c r="X566">
        <v>-2.6955229065755661</v>
      </c>
      <c r="Y566">
        <v>-0.75865935693014175</v>
      </c>
      <c r="Z566">
        <v>-2.6654033173414931</v>
      </c>
      <c r="AA566">
        <v>-3.9710522780467938</v>
      </c>
      <c r="AB566">
        <v>-1.8295989765192679</v>
      </c>
      <c r="AC566">
        <v>-1.5322709582515119</v>
      </c>
      <c r="AD566">
        <v>-1.3233697738828429</v>
      </c>
      <c r="AE566">
        <v>-2.1993281777157758</v>
      </c>
      <c r="AF566">
        <v>-2.5452902348753712</v>
      </c>
      <c r="AG566">
        <v>-3.5078869953166318</v>
      </c>
      <c r="AH566" t="s">
        <v>156</v>
      </c>
      <c r="AI566" s="1">
        <v>44652</v>
      </c>
      <c r="AJ566" t="s">
        <v>39</v>
      </c>
      <c r="AK566">
        <v>20</v>
      </c>
    </row>
    <row r="567" spans="1:37" x14ac:dyDescent="0.25">
      <c r="A567">
        <v>44670</v>
      </c>
      <c r="B567">
        <v>-2.9709921135543391</v>
      </c>
      <c r="C567">
        <v>-1.473824817652887</v>
      </c>
      <c r="D567">
        <v>-2.2209482948423109</v>
      </c>
      <c r="E567">
        <v>-3.7163972281864628</v>
      </c>
      <c r="F567">
        <v>-2.9515752407234119</v>
      </c>
      <c r="G567">
        <v>-5.5551373871580392</v>
      </c>
      <c r="H567">
        <v>-2.580164764467527</v>
      </c>
      <c r="I567">
        <v>-3.7092936739858868</v>
      </c>
      <c r="J567">
        <v>-1.092515126694344</v>
      </c>
      <c r="K567">
        <v>-1.6936801648152691</v>
      </c>
      <c r="L567">
        <v>-1.7295708862299779</v>
      </c>
      <c r="M567">
        <v>-2.0093904162790208</v>
      </c>
      <c r="N567">
        <v>-2.4012496371719898</v>
      </c>
      <c r="O567">
        <v>-2.2167347924739271</v>
      </c>
      <c r="P567">
        <v>-3.2506895965242619</v>
      </c>
      <c r="Q567">
        <v>-1.9277524447935011</v>
      </c>
      <c r="R567">
        <v>-9.5458162564252902</v>
      </c>
      <c r="S567">
        <v>-2.5808732861536141</v>
      </c>
      <c r="T567">
        <v>-1.973626823189562</v>
      </c>
      <c r="U567">
        <v>-4.4729990750475954</v>
      </c>
      <c r="V567">
        <v>-1.7236642418643171</v>
      </c>
      <c r="W567">
        <v>-3.208651355691289</v>
      </c>
      <c r="X567">
        <v>-3.1286297102717522</v>
      </c>
      <c r="Y567">
        <v>-1.940136868793584</v>
      </c>
      <c r="Z567">
        <v>-3.8625302287302081</v>
      </c>
      <c r="AA567">
        <v>-2.6142972352161751</v>
      </c>
      <c r="AB567">
        <v>-2.172163702749121</v>
      </c>
      <c r="AC567">
        <v>-1.9879725027749919</v>
      </c>
      <c r="AD567">
        <v>-1.19362479675806</v>
      </c>
      <c r="AE567">
        <v>-1.9583147156476211</v>
      </c>
      <c r="AF567">
        <v>-3.673180396172246</v>
      </c>
      <c r="AG567">
        <v>-3.2637203691832362</v>
      </c>
      <c r="AH567" t="s">
        <v>156</v>
      </c>
      <c r="AI567" s="1">
        <v>44652</v>
      </c>
      <c r="AJ567" t="s">
        <v>40</v>
      </c>
      <c r="AK567">
        <v>19</v>
      </c>
    </row>
    <row r="568" spans="1:37" x14ac:dyDescent="0.25">
      <c r="A568">
        <v>44669</v>
      </c>
      <c r="B568">
        <v>-2.9418662575830421</v>
      </c>
      <c r="C568">
        <v>-0.92226957295780243</v>
      </c>
      <c r="D568">
        <v>-0.25726285538652338</v>
      </c>
      <c r="E568">
        <v>-4.4857161073495364</v>
      </c>
      <c r="F568">
        <v>-1.833925003631883</v>
      </c>
      <c r="G568">
        <v>-6.1821651641994251</v>
      </c>
      <c r="H568">
        <v>-1.666416745465862</v>
      </c>
      <c r="I568">
        <v>-2.2929464805831761</v>
      </c>
      <c r="J568">
        <v>-2.855774629224328</v>
      </c>
      <c r="K568">
        <v>0</v>
      </c>
      <c r="L568">
        <v>-2.0825559603259118</v>
      </c>
      <c r="M568">
        <v>-1.160521583617304</v>
      </c>
      <c r="N568">
        <v>-1.8891149590895471</v>
      </c>
      <c r="O568">
        <v>-1.421039111063473</v>
      </c>
      <c r="P568">
        <v>-3.0128537871405521</v>
      </c>
      <c r="Q568">
        <v>-1.9702852025524851</v>
      </c>
      <c r="R568">
        <v>-7.7848209385703999</v>
      </c>
      <c r="S568">
        <v>-2.4104713404490532</v>
      </c>
      <c r="T568">
        <v>-1.9833115253861091</v>
      </c>
      <c r="U568">
        <v>-6.572066417342262E-3</v>
      </c>
      <c r="V568">
        <v>-2.9416339877129958</v>
      </c>
      <c r="W568">
        <v>-4.5477050390796414</v>
      </c>
      <c r="X568">
        <v>-4.2957263181478114</v>
      </c>
      <c r="Y568">
        <v>-1.2854242091427239</v>
      </c>
      <c r="Z568">
        <v>-4.556990291944838</v>
      </c>
      <c r="AA568">
        <v>-1.7183596405801991</v>
      </c>
      <c r="AB568">
        <v>-1.9975755183794739</v>
      </c>
      <c r="AC568">
        <v>-1.2332256468642091</v>
      </c>
      <c r="AD568">
        <v>-1.388486876630409</v>
      </c>
      <c r="AE568">
        <v>-1.4478143472548051</v>
      </c>
      <c r="AF568">
        <v>-3.4680241291467961</v>
      </c>
      <c r="AG568">
        <v>-4.3571257179914378</v>
      </c>
      <c r="AH568" t="s">
        <v>156</v>
      </c>
      <c r="AI568" s="1">
        <v>44652</v>
      </c>
      <c r="AJ568" t="s">
        <v>41</v>
      </c>
      <c r="AK568">
        <v>18</v>
      </c>
    </row>
    <row r="569" spans="1:37" x14ac:dyDescent="0.25">
      <c r="A569">
        <v>44666</v>
      </c>
      <c r="B569">
        <v>-0.72513657496795958</v>
      </c>
      <c r="C569">
        <v>-0.90303847236899382</v>
      </c>
      <c r="D569">
        <v>-0.29898097749203972</v>
      </c>
      <c r="E569">
        <v>-1.331544634488244</v>
      </c>
      <c r="F569">
        <v>-1.3941297643360699</v>
      </c>
      <c r="G569">
        <v>-1.312628266918084</v>
      </c>
      <c r="H569">
        <v>-8.2876291890274872E-2</v>
      </c>
      <c r="I569">
        <v>-0.53173631414252731</v>
      </c>
      <c r="J569">
        <v>-0.1594223154473714</v>
      </c>
      <c r="K569">
        <v>-1.1668616299086859E-2</v>
      </c>
      <c r="L569">
        <v>-1.010411892049671</v>
      </c>
      <c r="M569">
        <v>-0.52060517357312364</v>
      </c>
      <c r="N569">
        <v>-0.41691890795447439</v>
      </c>
      <c r="O569">
        <v>-0.38801394712632042</v>
      </c>
      <c r="P569">
        <v>-0.35126256685757778</v>
      </c>
      <c r="Q569">
        <v>-1.308095783618924</v>
      </c>
      <c r="R569">
        <v>-0.69103585847918536</v>
      </c>
      <c r="S569">
        <v>-0.71156898999191387</v>
      </c>
      <c r="T569">
        <v>-0.170805229947526</v>
      </c>
      <c r="U569">
        <v>0</v>
      </c>
      <c r="V569">
        <v>-0.34509275436634101</v>
      </c>
      <c r="W569">
        <v>-1.465191922454262</v>
      </c>
      <c r="X569">
        <v>-0.74085788920430917</v>
      </c>
      <c r="Y569">
        <v>-0.29843696823473359</v>
      </c>
      <c r="Z569">
        <v>-1.120343862589861</v>
      </c>
      <c r="AA569">
        <v>-0.29163343999072178</v>
      </c>
      <c r="AB569">
        <v>-0.57097155125969512</v>
      </c>
      <c r="AC569">
        <v>-0.6248807039338613</v>
      </c>
      <c r="AD569">
        <v>-0.65306573153673908</v>
      </c>
      <c r="AE569">
        <v>-1.003492183202662</v>
      </c>
      <c r="AF569">
        <v>-0.67618684589453049</v>
      </c>
      <c r="AG569">
        <v>-0.54821201548186638</v>
      </c>
      <c r="AH569" t="s">
        <v>157</v>
      </c>
      <c r="AI569" s="1">
        <v>44652</v>
      </c>
      <c r="AJ569" t="s">
        <v>43</v>
      </c>
      <c r="AK569">
        <v>15</v>
      </c>
    </row>
    <row r="570" spans="1:37" x14ac:dyDescent="0.25">
      <c r="A570">
        <v>44665</v>
      </c>
      <c r="B570">
        <v>-0.29154085557037002</v>
      </c>
      <c r="C570">
        <v>-8.3835236557588139E-3</v>
      </c>
      <c r="D570">
        <v>-2.7744801717373431E-2</v>
      </c>
      <c r="E570">
        <v>-0.40062274528916603</v>
      </c>
      <c r="F570">
        <v>-0.20084984554811999</v>
      </c>
      <c r="G570">
        <v>-0.531170981660673</v>
      </c>
      <c r="H570">
        <v>-0.23216815650136799</v>
      </c>
      <c r="I570">
        <v>-8.6977443175336872E-2</v>
      </c>
      <c r="J570">
        <v>-6.3857876108173436E-2</v>
      </c>
      <c r="K570">
        <v>0</v>
      </c>
      <c r="L570">
        <v>-0.42422400818942041</v>
      </c>
      <c r="M570">
        <v>-0.30503480325090793</v>
      </c>
      <c r="N570">
        <v>-5.7865347329721879E-2</v>
      </c>
      <c r="O570">
        <v>-0.12190823397822879</v>
      </c>
      <c r="P570">
        <v>-0.20335448112571261</v>
      </c>
      <c r="Q570">
        <v>-0.52378076774701743</v>
      </c>
      <c r="R570">
        <v>-0.62929041772420158</v>
      </c>
      <c r="S570">
        <v>-3.7328291901894059E-2</v>
      </c>
      <c r="T570">
        <v>-0.32873201580790318</v>
      </c>
      <c r="U570">
        <v>-8.7596797976970592E-2</v>
      </c>
      <c r="V570">
        <v>-0.20054464535451469</v>
      </c>
      <c r="W570">
        <v>-0.1022157937353676</v>
      </c>
      <c r="X570">
        <v>-0.51929143588110627</v>
      </c>
      <c r="Y570">
        <v>-0.16079399140397749</v>
      </c>
      <c r="Z570">
        <v>-0.37211360046809178</v>
      </c>
      <c r="AA570">
        <v>-7.4548483232214621E-2</v>
      </c>
      <c r="AB570">
        <v>-0.33820314036795701</v>
      </c>
      <c r="AC570">
        <v>-0.2425629196689654</v>
      </c>
      <c r="AD570">
        <v>-0.34669645614419842</v>
      </c>
      <c r="AE570">
        <v>-0.2657735921646231</v>
      </c>
      <c r="AF570">
        <v>-0.33666646242314502</v>
      </c>
      <c r="AG570">
        <v>-0.21042587607576549</v>
      </c>
      <c r="AH570" t="s">
        <v>157</v>
      </c>
      <c r="AI570" s="1">
        <v>44652</v>
      </c>
      <c r="AJ570" t="s">
        <v>38</v>
      </c>
      <c r="AK570">
        <v>14</v>
      </c>
    </row>
    <row r="571" spans="1:37" x14ac:dyDescent="0.25">
      <c r="A571">
        <v>44664</v>
      </c>
      <c r="B571">
        <v>-1.432138859314196E-2</v>
      </c>
      <c r="C571">
        <v>0</v>
      </c>
      <c r="D571">
        <v>-2.2062173267220408E-3</v>
      </c>
      <c r="E571">
        <v>-1.3709547603308911E-3</v>
      </c>
      <c r="F571">
        <v>0</v>
      </c>
      <c r="G571">
        <v>-1.3417564339117791E-3</v>
      </c>
      <c r="H571">
        <v>0</v>
      </c>
      <c r="I571">
        <v>0</v>
      </c>
      <c r="J571">
        <v>-2.2617697957670841E-2</v>
      </c>
      <c r="K571">
        <v>-3.875566338398498E-3</v>
      </c>
      <c r="L571">
        <v>-3.117594279625208E-3</v>
      </c>
      <c r="M571">
        <v>-2.84461635521899E-3</v>
      </c>
      <c r="N571">
        <v>-1.334209189836111E-2</v>
      </c>
      <c r="O571">
        <v>0</v>
      </c>
      <c r="P571">
        <v>0</v>
      </c>
      <c r="Q571">
        <v>-3.015675146616102E-5</v>
      </c>
      <c r="R571">
        <v>0</v>
      </c>
      <c r="S571">
        <v>0</v>
      </c>
      <c r="T571">
        <v>-1.9165021946853711E-2</v>
      </c>
      <c r="U571">
        <v>-0.1363542900807882</v>
      </c>
      <c r="V571">
        <v>0</v>
      </c>
      <c r="W571">
        <v>0</v>
      </c>
      <c r="X571">
        <v>-6.3634676272257315E-2</v>
      </c>
      <c r="Y571">
        <v>-0.29686856941324341</v>
      </c>
      <c r="Z571">
        <v>-9.2944396069087973E-3</v>
      </c>
      <c r="AA571">
        <v>-1.9391097370961931E-2</v>
      </c>
      <c r="AB571">
        <v>-1.1270636313462971E-3</v>
      </c>
      <c r="AC571">
        <v>-6.1454180690472753E-2</v>
      </c>
      <c r="AD571">
        <v>-3.4344301313557739E-3</v>
      </c>
      <c r="AE571">
        <v>-6.3680653687802485E-4</v>
      </c>
      <c r="AF571">
        <v>-2.235498883724376E-2</v>
      </c>
      <c r="AG571">
        <v>-2.3323547407318509E-2</v>
      </c>
      <c r="AH571" t="s">
        <v>157</v>
      </c>
      <c r="AI571" s="1">
        <v>44652</v>
      </c>
      <c r="AJ571" t="s">
        <v>39</v>
      </c>
      <c r="AK571">
        <v>13</v>
      </c>
    </row>
    <row r="572" spans="1:37" x14ac:dyDescent="0.25">
      <c r="A572">
        <v>44663</v>
      </c>
      <c r="B572">
        <v>-2.4206532322443741</v>
      </c>
      <c r="C572">
        <v>-0.68973126923768069</v>
      </c>
      <c r="D572">
        <v>-2.2576043360748459</v>
      </c>
      <c r="E572">
        <v>-3.1434144220546378</v>
      </c>
      <c r="F572">
        <v>-0.84059090430954919</v>
      </c>
      <c r="G572">
        <v>-2.1553729468931682</v>
      </c>
      <c r="H572">
        <v>-1.2229359938976661</v>
      </c>
      <c r="I572">
        <v>-1.9011659966858709</v>
      </c>
      <c r="J572">
        <v>-8.5797819989252311</v>
      </c>
      <c r="K572">
        <v>-0.68538645068416848</v>
      </c>
      <c r="L572">
        <v>-0.79125369569182968</v>
      </c>
      <c r="M572">
        <v>-1.8259455999561991</v>
      </c>
      <c r="N572">
        <v>-2.2415447577965502</v>
      </c>
      <c r="O572">
        <v>-1.330467752003079</v>
      </c>
      <c r="P572">
        <v>-4.5025132127170044</v>
      </c>
      <c r="Q572">
        <v>-1.455898715101493</v>
      </c>
      <c r="R572">
        <v>-2.5848399999757889</v>
      </c>
      <c r="S572">
        <v>-3.4829288409538219</v>
      </c>
      <c r="T572">
        <v>-1.3577139372552971</v>
      </c>
      <c r="U572">
        <v>-6.5626514715262912E-3</v>
      </c>
      <c r="V572">
        <v>-2.9170158813203089</v>
      </c>
      <c r="W572">
        <v>-2.2936592458915661</v>
      </c>
      <c r="X572">
        <v>-3.7777574181530058</v>
      </c>
      <c r="Y572">
        <v>-2.104944713264838</v>
      </c>
      <c r="Z572">
        <v>-2.922755973652015</v>
      </c>
      <c r="AA572">
        <v>-2.7882627597715488</v>
      </c>
      <c r="AB572">
        <v>-1.5044354971603939</v>
      </c>
      <c r="AC572">
        <v>-1.932514543988797</v>
      </c>
      <c r="AD572">
        <v>-0.91849383308462318</v>
      </c>
      <c r="AE572">
        <v>-1.971696578760463</v>
      </c>
      <c r="AF572">
        <v>-2.6164021962220572</v>
      </c>
      <c r="AG572">
        <v>-3.063172526157353</v>
      </c>
      <c r="AH572" t="s">
        <v>157</v>
      </c>
      <c r="AI572" s="1">
        <v>44652</v>
      </c>
      <c r="AJ572" t="s">
        <v>40</v>
      </c>
      <c r="AK572">
        <v>12</v>
      </c>
    </row>
    <row r="573" spans="1:37" x14ac:dyDescent="0.25">
      <c r="A573">
        <v>44659</v>
      </c>
      <c r="B573">
        <v>-1.729559583342398</v>
      </c>
      <c r="C573">
        <v>-2.2840640094512632</v>
      </c>
      <c r="D573">
        <v>-1.373670696448549</v>
      </c>
      <c r="E573">
        <v>-1.567410760426968</v>
      </c>
      <c r="F573">
        <v>-3.04759390216728</v>
      </c>
      <c r="G573">
        <v>-1.658343322494171</v>
      </c>
      <c r="H573">
        <v>-2.5691741100560348</v>
      </c>
      <c r="I573">
        <v>-1.2982561025591861</v>
      </c>
      <c r="J573">
        <v>-3.9787372382872199</v>
      </c>
      <c r="K573">
        <v>-0.9427065500820222</v>
      </c>
      <c r="L573">
        <v>-0.95008084199583254</v>
      </c>
      <c r="M573">
        <v>-1.6411421551706169</v>
      </c>
      <c r="N573">
        <v>-1.40876486595706</v>
      </c>
      <c r="O573">
        <v>-1.2818505317227999</v>
      </c>
      <c r="P573">
        <v>-1.108884784491688</v>
      </c>
      <c r="Q573">
        <v>-1.153471280883422</v>
      </c>
      <c r="R573">
        <v>-7.4268878465044708</v>
      </c>
      <c r="S573">
        <v>-1.89930360954495</v>
      </c>
      <c r="T573">
        <v>-1.4855156039263471</v>
      </c>
      <c r="U573">
        <v>-1.8822763267938989</v>
      </c>
      <c r="V573">
        <v>-1.205230244748303</v>
      </c>
      <c r="W573">
        <v>-0.75154820047838233</v>
      </c>
      <c r="X573">
        <v>-1.9876216349888201</v>
      </c>
      <c r="Y573">
        <v>-0.44717894185365131</v>
      </c>
      <c r="Z573">
        <v>-1.8846801647002951</v>
      </c>
      <c r="AA573">
        <v>-1.6594555927695449</v>
      </c>
      <c r="AB573">
        <v>-1.7466040154416991</v>
      </c>
      <c r="AC573">
        <v>-1.117926808100933</v>
      </c>
      <c r="AD573">
        <v>-0.82141623655354445</v>
      </c>
      <c r="AE573">
        <v>-1.775026504200842</v>
      </c>
      <c r="AF573">
        <v>-1.782482574180853</v>
      </c>
      <c r="AG573">
        <v>-1.89359952239248</v>
      </c>
      <c r="AH573" t="s">
        <v>158</v>
      </c>
      <c r="AI573" s="1">
        <v>44652</v>
      </c>
      <c r="AJ573" t="s">
        <v>43</v>
      </c>
      <c r="AK573">
        <v>8</v>
      </c>
    </row>
    <row r="574" spans="1:37" x14ac:dyDescent="0.25">
      <c r="A574">
        <v>44658</v>
      </c>
      <c r="B574">
        <v>-1.2789121779425101</v>
      </c>
      <c r="C574">
        <v>-3.7680668814262042</v>
      </c>
      <c r="D574">
        <v>-0.83777151452108711</v>
      </c>
      <c r="E574">
        <v>-1.10617283676519</v>
      </c>
      <c r="F574">
        <v>-2.547323041414788</v>
      </c>
      <c r="G574">
        <v>-1.7113315861745251</v>
      </c>
      <c r="H574">
        <v>-0.5002303968054167</v>
      </c>
      <c r="I574">
        <v>-0.96778842611037241</v>
      </c>
      <c r="J574">
        <v>-0.1078378596287501</v>
      </c>
      <c r="K574">
        <v>-0.45462082479309629</v>
      </c>
      <c r="L574">
        <v>-2.488927030359509</v>
      </c>
      <c r="M574">
        <v>-0.51779984522866562</v>
      </c>
      <c r="N574">
        <v>-1.878880357396487</v>
      </c>
      <c r="O574">
        <v>-0.68861187178501215</v>
      </c>
      <c r="P574">
        <v>-0.89722331172527037</v>
      </c>
      <c r="Q574">
        <v>-0.76391606904499743</v>
      </c>
      <c r="R574">
        <v>-2.6056556789393959</v>
      </c>
      <c r="S574">
        <v>-0.51145079582840181</v>
      </c>
      <c r="T574">
        <v>-0.46687312593731328</v>
      </c>
      <c r="U574">
        <v>-4.6024869386774254</v>
      </c>
      <c r="V574">
        <v>-1.6533727898734849</v>
      </c>
      <c r="W574">
        <v>-0.72347534515784417</v>
      </c>
      <c r="X574">
        <v>-1.093436494625067</v>
      </c>
      <c r="Y574">
        <v>-0.81481998737961525</v>
      </c>
      <c r="Z574">
        <v>-1.3595292529695751</v>
      </c>
      <c r="AA574">
        <v>-1.356739928090924</v>
      </c>
      <c r="AB574">
        <v>-1.026812961267382</v>
      </c>
      <c r="AC574">
        <v>-1.0204577310837091</v>
      </c>
      <c r="AD574">
        <v>-0.91559421379534212</v>
      </c>
      <c r="AE574">
        <v>-1.1952735950162321</v>
      </c>
      <c r="AF574">
        <v>-1.439242969633667</v>
      </c>
      <c r="AG574">
        <v>-0.96003659153209953</v>
      </c>
      <c r="AH574" t="s">
        <v>158</v>
      </c>
      <c r="AI574" s="1">
        <v>44652</v>
      </c>
      <c r="AJ574" t="s">
        <v>38</v>
      </c>
      <c r="AK574">
        <v>7</v>
      </c>
    </row>
    <row r="575" spans="1:37" x14ac:dyDescent="0.25">
      <c r="A575">
        <v>44657</v>
      </c>
      <c r="B575">
        <v>-0.55847340852477034</v>
      </c>
      <c r="C575">
        <v>-0.71009401375618886</v>
      </c>
      <c r="D575">
        <v>-1.4414791165251741E-2</v>
      </c>
      <c r="E575">
        <v>-1.07976923280932</v>
      </c>
      <c r="F575">
        <v>-2.2583490093751881</v>
      </c>
      <c r="G575">
        <v>-0.19758920840243679</v>
      </c>
      <c r="H575">
        <v>-0.19735399426693589</v>
      </c>
      <c r="I575">
        <v>-0.80646130403798366</v>
      </c>
      <c r="J575">
        <v>-0.13420651872943079</v>
      </c>
      <c r="K575">
        <v>-2.5150544450548689E-2</v>
      </c>
      <c r="L575">
        <v>-0.30055003980644002</v>
      </c>
      <c r="M575">
        <v>-0.17513851733410921</v>
      </c>
      <c r="N575">
        <v>-0.79439493261422633</v>
      </c>
      <c r="O575">
        <v>-1.027647493430301</v>
      </c>
      <c r="P575">
        <v>-0.18054819581620479</v>
      </c>
      <c r="Q575">
        <v>-1.003408750497998E-2</v>
      </c>
      <c r="R575">
        <v>-1.1510684306216119</v>
      </c>
      <c r="S575">
        <v>-0.37618922004354949</v>
      </c>
      <c r="T575">
        <v>-0.21631237880746851</v>
      </c>
      <c r="U575">
        <v>-0.16724089550603111</v>
      </c>
      <c r="V575">
        <v>-1.1049861119356179</v>
      </c>
      <c r="W575">
        <v>-3.6143904430472509E-2</v>
      </c>
      <c r="X575">
        <v>-0.50832920553515815</v>
      </c>
      <c r="Y575">
        <v>-0.53849240694442668</v>
      </c>
      <c r="Z575">
        <v>-0.69552873907332247</v>
      </c>
      <c r="AA575">
        <v>-0.46000945406481442</v>
      </c>
      <c r="AB575">
        <v>-0.49027304397003818</v>
      </c>
      <c r="AC575">
        <v>-0.29992725090350048</v>
      </c>
      <c r="AD575">
        <v>-2.8579296352957272E-2</v>
      </c>
      <c r="AE575">
        <v>-0.64042829706331805</v>
      </c>
      <c r="AF575">
        <v>-0.70079274102184141</v>
      </c>
      <c r="AG575">
        <v>-0.41706523928393963</v>
      </c>
      <c r="AH575" t="s">
        <v>158</v>
      </c>
      <c r="AI575" s="1">
        <v>44652</v>
      </c>
      <c r="AJ575" t="s">
        <v>39</v>
      </c>
      <c r="AK575">
        <v>6</v>
      </c>
    </row>
    <row r="576" spans="1:37" x14ac:dyDescent="0.25">
      <c r="A576">
        <v>44656</v>
      </c>
      <c r="B576">
        <v>-0.22518387160683451</v>
      </c>
      <c r="C576">
        <v>-5.1099297066485867E-2</v>
      </c>
      <c r="D576">
        <v>-6.8854896701372216E-3</v>
      </c>
      <c r="E576">
        <v>-0.15061568549115081</v>
      </c>
      <c r="F576">
        <v>-0.71163690610513353</v>
      </c>
      <c r="G576">
        <v>-0.95628635275263041</v>
      </c>
      <c r="H576">
        <v>-1.998643636774285E-2</v>
      </c>
      <c r="I576">
        <v>-0.33017877175711807</v>
      </c>
      <c r="J576">
        <v>-2.274502250938612E-2</v>
      </c>
      <c r="K576">
        <v>-0.15956475439473289</v>
      </c>
      <c r="L576">
        <v>-0.10029076321164609</v>
      </c>
      <c r="M576">
        <v>-0.1589272609356075</v>
      </c>
      <c r="N576">
        <v>-0.2037489276630341</v>
      </c>
      <c r="O576">
        <v>-6.1654789446613421E-2</v>
      </c>
      <c r="P576">
        <v>-0.10748491664343821</v>
      </c>
      <c r="Q576">
        <v>-0.53397014947906241</v>
      </c>
      <c r="R576">
        <v>-0.30573294751531432</v>
      </c>
      <c r="S576">
        <v>-4.4211256969834703E-2</v>
      </c>
      <c r="T576">
        <v>-0.24732838133466509</v>
      </c>
      <c r="U576">
        <v>0</v>
      </c>
      <c r="V576">
        <v>-0.10574162604446</v>
      </c>
      <c r="W576">
        <v>-1.0267229838066721E-3</v>
      </c>
      <c r="X576">
        <v>-0.2007293953127797</v>
      </c>
      <c r="Y576">
        <v>-0.1067734508190995</v>
      </c>
      <c r="Z576">
        <v>-0.26430992184686142</v>
      </c>
      <c r="AA576">
        <v>-0.14606162022757219</v>
      </c>
      <c r="AB576">
        <v>-0.2742558390273897</v>
      </c>
      <c r="AC576">
        <v>-0.1036144101375876</v>
      </c>
      <c r="AD576">
        <v>-0.39878568567652201</v>
      </c>
      <c r="AE576">
        <v>-0.46943664776397342</v>
      </c>
      <c r="AF576">
        <v>-0.1372314266857152</v>
      </c>
      <c r="AG576">
        <v>-0.15526978547561091</v>
      </c>
      <c r="AH576" t="s">
        <v>158</v>
      </c>
      <c r="AI576" s="1">
        <v>44652</v>
      </c>
      <c r="AJ576" t="s">
        <v>40</v>
      </c>
      <c r="AK576">
        <v>5</v>
      </c>
    </row>
    <row r="577" spans="1:37" x14ac:dyDescent="0.25">
      <c r="A577">
        <v>44655</v>
      </c>
      <c r="B577">
        <v>-0.26707954910066101</v>
      </c>
      <c r="C577">
        <v>-0.14072203443310899</v>
      </c>
      <c r="D577">
        <v>-0.14569161203660669</v>
      </c>
      <c r="E577">
        <v>-0.4098501896669996</v>
      </c>
      <c r="F577">
        <v>-6.3890907861566051E-2</v>
      </c>
      <c r="G577">
        <v>-2.684710559975037E-2</v>
      </c>
      <c r="H577">
        <v>-0.30985391738083118</v>
      </c>
      <c r="I577">
        <v>-0.1674833865162097</v>
      </c>
      <c r="J577">
        <v>-9.7284829204973243E-3</v>
      </c>
      <c r="K577">
        <v>-0.18347264705630231</v>
      </c>
      <c r="L577">
        <v>-8.1950335279039836E-3</v>
      </c>
      <c r="M577">
        <v>-0.10358189155416769</v>
      </c>
      <c r="N577">
        <v>-0.93598455910130052</v>
      </c>
      <c r="O577">
        <v>-0.39521093365705717</v>
      </c>
      <c r="P577">
        <v>-0.15790766493401329</v>
      </c>
      <c r="Q577">
        <v>-0.28971548668777058</v>
      </c>
      <c r="R577">
        <v>-5.1909007229070858E-3</v>
      </c>
      <c r="S577">
        <v>-6.9569834038925304E-2</v>
      </c>
      <c r="T577">
        <v>-0.1116824217896968</v>
      </c>
      <c r="U577">
        <v>-1.302915517327345</v>
      </c>
      <c r="V577">
        <v>-0.36479726278313729</v>
      </c>
      <c r="W577">
        <v>-6.353780471406606E-2</v>
      </c>
      <c r="X577">
        <v>-0.22333851064816959</v>
      </c>
      <c r="Y577">
        <v>-0.19720329783776211</v>
      </c>
      <c r="Z577">
        <v>-0.21693979939771771</v>
      </c>
      <c r="AA577">
        <v>-0.46511184211102052</v>
      </c>
      <c r="AB577">
        <v>-0.2622897467541121</v>
      </c>
      <c r="AC577">
        <v>-0.1139979070295722</v>
      </c>
      <c r="AD577">
        <v>-0.2839729061825253</v>
      </c>
      <c r="AE577">
        <v>-0.33497630751139262</v>
      </c>
      <c r="AF577">
        <v>-0.29848814038188132</v>
      </c>
      <c r="AG577">
        <v>-0.13095635184673499</v>
      </c>
      <c r="AH577" t="s">
        <v>158</v>
      </c>
      <c r="AI577" s="1">
        <v>44652</v>
      </c>
      <c r="AJ577" t="s">
        <v>41</v>
      </c>
      <c r="AK577">
        <v>4</v>
      </c>
    </row>
    <row r="578" spans="1:37" x14ac:dyDescent="0.25">
      <c r="A578">
        <v>44652</v>
      </c>
      <c r="B578">
        <v>-2.6522018819901641E-2</v>
      </c>
      <c r="C578">
        <v>0</v>
      </c>
      <c r="D578">
        <v>-4.3289868594322961E-2</v>
      </c>
      <c r="E578">
        <v>-1.883473482654768E-3</v>
      </c>
      <c r="F578">
        <v>-5.6108934357540281E-2</v>
      </c>
      <c r="G578">
        <v>-7.1133422159151303E-3</v>
      </c>
      <c r="H578">
        <v>-0.19497862217203271</v>
      </c>
      <c r="I578">
        <v>-6.2892696026443415E-2</v>
      </c>
      <c r="J578">
        <v>-0.35128318246526169</v>
      </c>
      <c r="K578">
        <v>-1.78188506745624E-2</v>
      </c>
      <c r="L578">
        <v>0</v>
      </c>
      <c r="M578">
        <v>-4.0758195864149457E-3</v>
      </c>
      <c r="N578">
        <v>-1.896783351689036E-2</v>
      </c>
      <c r="O578">
        <v>-1.83093908191704E-3</v>
      </c>
      <c r="P578">
        <v>-2.5505815100969132E-3</v>
      </c>
      <c r="Q578">
        <v>0</v>
      </c>
      <c r="R578">
        <v>0</v>
      </c>
      <c r="S578">
        <v>-2.3230966267888929E-2</v>
      </c>
      <c r="T578">
        <v>-9.6960187487946364E-3</v>
      </c>
      <c r="U578">
        <v>-0.16602940253746931</v>
      </c>
      <c r="V578">
        <v>-1.2534405258160641E-2</v>
      </c>
      <c r="W578">
        <v>-7.9764055590687499E-2</v>
      </c>
      <c r="X578">
        <v>-3.2922028481611833E-2</v>
      </c>
      <c r="Y578">
        <v>-0.13053576859533089</v>
      </c>
      <c r="Z578">
        <v>-1.1658463231280111E-2</v>
      </c>
      <c r="AA578">
        <v>-6.2833850433686902E-2</v>
      </c>
      <c r="AB578">
        <v>-3.0386759574817859E-2</v>
      </c>
      <c r="AC578">
        <v>-2.894284127082631E-2</v>
      </c>
      <c r="AD578">
        <v>-4.0818198053169143E-3</v>
      </c>
      <c r="AE578">
        <v>-5.4290427670577596E-3</v>
      </c>
      <c r="AF578">
        <v>-2.932339312765125E-2</v>
      </c>
      <c r="AG578">
        <v>-4.9352488279229077E-2</v>
      </c>
      <c r="AH578" t="s">
        <v>159</v>
      </c>
      <c r="AI578" s="1">
        <v>44652</v>
      </c>
      <c r="AJ578" t="s">
        <v>43</v>
      </c>
      <c r="AK578">
        <v>1</v>
      </c>
    </row>
    <row r="579" spans="1:37" x14ac:dyDescent="0.25">
      <c r="A579">
        <v>44651</v>
      </c>
      <c r="B579">
        <v>-0.43587179696292072</v>
      </c>
      <c r="C579">
        <v>-0.35542061125530727</v>
      </c>
      <c r="D579">
        <v>-0.1003060950502062</v>
      </c>
      <c r="E579">
        <v>-0.66776695798540431</v>
      </c>
      <c r="F579">
        <v>-9.3044268964658977E-2</v>
      </c>
      <c r="G579">
        <v>-0.44104390488657852</v>
      </c>
      <c r="H579">
        <v>-0.42728309967132527</v>
      </c>
      <c r="I579">
        <v>-0.2062117732433193</v>
      </c>
      <c r="J579">
        <v>-1.522370092295954</v>
      </c>
      <c r="K579">
        <v>-0.1708463197866012</v>
      </c>
      <c r="L579">
        <v>-0.1504619674361348</v>
      </c>
      <c r="M579">
        <v>-0.23641719648373519</v>
      </c>
      <c r="N579">
        <v>-0.35220364391211662</v>
      </c>
      <c r="O579">
        <v>-0.16259884117151691</v>
      </c>
      <c r="P579">
        <v>-0.1064824636741508</v>
      </c>
      <c r="Q579">
        <v>-0.13165068202363869</v>
      </c>
      <c r="R579">
        <v>-1.714254886614543E-2</v>
      </c>
      <c r="S579">
        <v>-1.424056240291047</v>
      </c>
      <c r="T579">
        <v>-0.27260035833776169</v>
      </c>
      <c r="U579">
        <v>-0.14124593060792129</v>
      </c>
      <c r="V579">
        <v>-0.35861612426697781</v>
      </c>
      <c r="W579">
        <v>-1.122462332443803</v>
      </c>
      <c r="X579">
        <v>-0.48971270004163381</v>
      </c>
      <c r="Y579">
        <v>-0.37926901509307198</v>
      </c>
      <c r="Z579">
        <v>-0.67498592865288864</v>
      </c>
      <c r="AA579">
        <v>-0.35608610770028037</v>
      </c>
      <c r="AB579">
        <v>-0.22178010001164569</v>
      </c>
      <c r="AC579">
        <v>-0.2334466982649088</v>
      </c>
      <c r="AD579">
        <v>-0.11706237940285689</v>
      </c>
      <c r="AE579">
        <v>-0.37849826798064812</v>
      </c>
      <c r="AF579">
        <v>-0.48049949323959329</v>
      </c>
      <c r="AG579">
        <v>-0.52378212588978612</v>
      </c>
      <c r="AH579" t="s">
        <v>159</v>
      </c>
      <c r="AI579" s="1">
        <v>44621</v>
      </c>
      <c r="AJ579" t="s">
        <v>38</v>
      </c>
      <c r="AK579">
        <v>31</v>
      </c>
    </row>
    <row r="580" spans="1:37" x14ac:dyDescent="0.25">
      <c r="A580">
        <v>44650</v>
      </c>
      <c r="B580">
        <v>-1.0401459609389181</v>
      </c>
      <c r="C580">
        <v>-0.44386452158018957</v>
      </c>
      <c r="D580">
        <v>-0.1084945499106886</v>
      </c>
      <c r="E580">
        <v>-2.1573944892419989</v>
      </c>
      <c r="F580">
        <v>-0.67020469400139515</v>
      </c>
      <c r="G580">
        <v>-0.56231734467474559</v>
      </c>
      <c r="H580">
        <v>-0.4486411148669891</v>
      </c>
      <c r="I580">
        <v>-0.83671328000411416</v>
      </c>
      <c r="J580">
        <v>-2.168242707634314</v>
      </c>
      <c r="K580">
        <v>0</v>
      </c>
      <c r="L580">
        <v>-1.659561850838182</v>
      </c>
      <c r="M580">
        <v>-0.7012713015238633</v>
      </c>
      <c r="N580">
        <v>-2.1005997445354412</v>
      </c>
      <c r="O580">
        <v>-0.57639516736812857</v>
      </c>
      <c r="P580">
        <v>-0.87317508386613085</v>
      </c>
      <c r="Q580">
        <v>-8.7091829273905477E-2</v>
      </c>
      <c r="R580">
        <v>-1.253232712865288</v>
      </c>
      <c r="S580">
        <v>-0.99875852217144501</v>
      </c>
      <c r="T580">
        <v>-0.2140006279804301</v>
      </c>
      <c r="U580">
        <v>-6.3381236208573111E-3</v>
      </c>
      <c r="V580">
        <v>-1.464544244204028</v>
      </c>
      <c r="W580">
        <v>-1.8273464545625679</v>
      </c>
      <c r="X580">
        <v>-1.473594772975322</v>
      </c>
      <c r="Y580">
        <v>-0.96268039316397269</v>
      </c>
      <c r="Z580">
        <v>-1.444723077573826</v>
      </c>
      <c r="AA580">
        <v>-1.158181157638321</v>
      </c>
      <c r="AB580">
        <v>-0.43976929496437139</v>
      </c>
      <c r="AC580">
        <v>-0.85602588449009231</v>
      </c>
      <c r="AD580">
        <v>-9.179769704803982E-2</v>
      </c>
      <c r="AE580">
        <v>-0.76818362526952177</v>
      </c>
      <c r="AF580">
        <v>-1.1987478433081771</v>
      </c>
      <c r="AG580">
        <v>-1.430341840836898</v>
      </c>
      <c r="AH580" t="s">
        <v>159</v>
      </c>
      <c r="AI580" s="1">
        <v>44621</v>
      </c>
      <c r="AJ580" t="s">
        <v>39</v>
      </c>
      <c r="AK580">
        <v>30</v>
      </c>
    </row>
    <row r="581" spans="1:37" x14ac:dyDescent="0.25">
      <c r="A581">
        <v>44649</v>
      </c>
      <c r="B581">
        <v>-4.7263758678709383E-2</v>
      </c>
      <c r="C581">
        <v>-0.39234245535045981</v>
      </c>
      <c r="D581">
        <v>-6.0639867501169316E-3</v>
      </c>
      <c r="E581">
        <v>-2.2370611672110519E-2</v>
      </c>
      <c r="F581">
        <v>-5.0976031687115127E-2</v>
      </c>
      <c r="G581">
        <v>-1.152297924641146E-2</v>
      </c>
      <c r="H581">
        <v>-2.908445524332243E-2</v>
      </c>
      <c r="I581">
        <v>-3.7340915281479752E-2</v>
      </c>
      <c r="J581">
        <v>-6.4965631263024619E-3</v>
      </c>
      <c r="K581">
        <v>-0.14758865795914369</v>
      </c>
      <c r="L581">
        <v>0</v>
      </c>
      <c r="M581">
        <v>-1.7516425264888599E-2</v>
      </c>
      <c r="N581">
        <v>-3.4273628031785859E-2</v>
      </c>
      <c r="O581">
        <v>-9.7665179675370903E-2</v>
      </c>
      <c r="P581">
        <v>-6.7859802564443632E-4</v>
      </c>
      <c r="Q581">
        <v>-5.1579089703560052E-2</v>
      </c>
      <c r="R581">
        <v>-0.98243303022038364</v>
      </c>
      <c r="S581">
        <v>-0.1077294593053795</v>
      </c>
      <c r="T581">
        <v>-2.875348385880537E-2</v>
      </c>
      <c r="U581">
        <v>-0.63461716429257653</v>
      </c>
      <c r="V581">
        <v>-2.9422592938645421E-3</v>
      </c>
      <c r="W581">
        <v>-2.3823509568240211E-3</v>
      </c>
      <c r="X581">
        <v>-3.5791410541814797E-2</v>
      </c>
      <c r="Y581">
        <v>-0.1170337321543068</v>
      </c>
      <c r="Z581">
        <v>-5.0291333141310873E-2</v>
      </c>
      <c r="AA581">
        <v>-5.8472504736241743E-2</v>
      </c>
      <c r="AB581">
        <v>-4.0858961548123407E-2</v>
      </c>
      <c r="AC581">
        <v>-2.8384855417418971E-2</v>
      </c>
      <c r="AD581">
        <v>-1.8265112167318579E-2</v>
      </c>
      <c r="AE581">
        <v>-0.1018781055445222</v>
      </c>
      <c r="AF581">
        <v>-4.009590175364177E-2</v>
      </c>
      <c r="AG581">
        <v>-2.569988419953018E-2</v>
      </c>
      <c r="AH581" t="s">
        <v>159</v>
      </c>
      <c r="AI581" s="1">
        <v>44621</v>
      </c>
      <c r="AJ581" t="s">
        <v>40</v>
      </c>
      <c r="AK581">
        <v>29</v>
      </c>
    </row>
    <row r="582" spans="1:37" x14ac:dyDescent="0.25">
      <c r="A582">
        <v>44648</v>
      </c>
      <c r="B582">
        <v>-0.62920283873329075</v>
      </c>
      <c r="C582">
        <v>-0.22048719500245659</v>
      </c>
      <c r="D582">
        <v>-0.12081522814288539</v>
      </c>
      <c r="E582">
        <v>-1.911520799335563</v>
      </c>
      <c r="F582">
        <v>-0.32884878762748943</v>
      </c>
      <c r="G582">
        <v>-1.312983728583764</v>
      </c>
      <c r="H582">
        <v>-0.21019498347366999</v>
      </c>
      <c r="I582">
        <v>-0.15301132925336061</v>
      </c>
      <c r="J582">
        <v>0</v>
      </c>
      <c r="K582">
        <v>0</v>
      </c>
      <c r="L582">
        <v>-0.2177995183880487</v>
      </c>
      <c r="M582">
        <v>-0.53954434163002418</v>
      </c>
      <c r="N582">
        <v>-0.46620281774613093</v>
      </c>
      <c r="O582">
        <v>-0.41796381913727759</v>
      </c>
      <c r="P582">
        <v>-0.73387021944383912</v>
      </c>
      <c r="Q582">
        <v>-1.013122730488893</v>
      </c>
      <c r="R582">
        <v>-0.32611443457104922</v>
      </c>
      <c r="S582">
        <v>-0.20662399940400819</v>
      </c>
      <c r="T582">
        <v>-0.26312988403198689</v>
      </c>
      <c r="U582">
        <v>0</v>
      </c>
      <c r="V582">
        <v>-0.19966803704414371</v>
      </c>
      <c r="W582">
        <v>-0.59689851190838794</v>
      </c>
      <c r="X582">
        <v>-0.40621231291046189</v>
      </c>
      <c r="Y582">
        <v>-0.27266811207454</v>
      </c>
      <c r="Z582">
        <v>-1.0448911267667089</v>
      </c>
      <c r="AA582">
        <v>-0.22006619529093471</v>
      </c>
      <c r="AB582">
        <v>-0.49023032896400048</v>
      </c>
      <c r="AC582">
        <v>-0.36537828564508218</v>
      </c>
      <c r="AD582">
        <v>-0.65540793940439357</v>
      </c>
      <c r="AE582">
        <v>-0.5608027443731034</v>
      </c>
      <c r="AF582">
        <v>-0.54214197718414747</v>
      </c>
      <c r="AG582">
        <v>-0.90834262307345148</v>
      </c>
      <c r="AH582" t="s">
        <v>159</v>
      </c>
      <c r="AI582" s="1">
        <v>44621</v>
      </c>
      <c r="AJ582" t="s">
        <v>41</v>
      </c>
      <c r="AK582">
        <v>28</v>
      </c>
    </row>
    <row r="583" spans="1:37" x14ac:dyDescent="0.25">
      <c r="A583">
        <v>44645</v>
      </c>
      <c r="B583">
        <v>-0.12038336486609449</v>
      </c>
      <c r="C583">
        <v>-0.1067005711416288</v>
      </c>
      <c r="D583">
        <v>-4.8147597052578282E-2</v>
      </c>
      <c r="E583">
        <v>-0.1084566151562591</v>
      </c>
      <c r="F583">
        <v>-7.6686683267443045E-2</v>
      </c>
      <c r="G583">
        <v>-0.26333147899324078</v>
      </c>
      <c r="H583">
        <v>-0.11563535427686179</v>
      </c>
      <c r="I583">
        <v>-0.12637679649665609</v>
      </c>
      <c r="J583">
        <v>-0.34655356692218492</v>
      </c>
      <c r="K583">
        <v>0</v>
      </c>
      <c r="L583">
        <v>-6.305881344485699E-2</v>
      </c>
      <c r="M583">
        <v>-4.6317961231304321E-2</v>
      </c>
      <c r="N583">
        <v>-0.1254386363084985</v>
      </c>
      <c r="O583">
        <v>-8.9087348970416091E-2</v>
      </c>
      <c r="P583">
        <v>-7.5379838406908969E-2</v>
      </c>
      <c r="Q583">
        <v>-0.1509297174191494</v>
      </c>
      <c r="R583">
        <v>-0.12750983911630939</v>
      </c>
      <c r="S583">
        <v>-1.385415053053665E-2</v>
      </c>
      <c r="T583">
        <v>-7.1817698229303659E-2</v>
      </c>
      <c r="U583">
        <v>0</v>
      </c>
      <c r="V583">
        <v>-0.1824336587862686</v>
      </c>
      <c r="W583">
        <v>-0.278339760969877</v>
      </c>
      <c r="X583">
        <v>-0.14882234897999419</v>
      </c>
      <c r="Y583">
        <v>-5.3191929843907693E-2</v>
      </c>
      <c r="Z583">
        <v>-0.1460771427396535</v>
      </c>
      <c r="AA583">
        <v>-9.8264953992798859E-2</v>
      </c>
      <c r="AB583">
        <v>-0.1177160987146859</v>
      </c>
      <c r="AC583">
        <v>-5.5696456444086689E-2</v>
      </c>
      <c r="AD583">
        <v>-0.1411057693631548</v>
      </c>
      <c r="AE583">
        <v>-0.15898701408359511</v>
      </c>
      <c r="AF583">
        <v>-0.12903986627460171</v>
      </c>
      <c r="AG583">
        <v>-6.1215416306977202E-2</v>
      </c>
      <c r="AH583" t="s">
        <v>160</v>
      </c>
      <c r="AI583" s="1">
        <v>44621</v>
      </c>
      <c r="AJ583" t="s">
        <v>43</v>
      </c>
      <c r="AK583">
        <v>25</v>
      </c>
    </row>
    <row r="584" spans="1:37" x14ac:dyDescent="0.25">
      <c r="A584">
        <v>44644</v>
      </c>
      <c r="B584">
        <v>-0.10872571331189319</v>
      </c>
      <c r="C584">
        <v>-0.16339369309526169</v>
      </c>
      <c r="D584">
        <v>-1.33363627898849E-2</v>
      </c>
      <c r="E584">
        <v>-6.4549282256137056E-2</v>
      </c>
      <c r="F584">
        <v>-8.3003739841484139E-2</v>
      </c>
      <c r="G584">
        <v>-0.38752123471684469</v>
      </c>
      <c r="H584">
        <v>-6.3096569015523268E-2</v>
      </c>
      <c r="I584">
        <v>-6.9953596089453252E-3</v>
      </c>
      <c r="J584">
        <v>-0.42221452049746511</v>
      </c>
      <c r="K584">
        <v>-8.3625042419530528E-3</v>
      </c>
      <c r="L584">
        <v>-1.5447693389809451E-2</v>
      </c>
      <c r="M584">
        <v>-4.9044778818238682E-2</v>
      </c>
      <c r="N584">
        <v>-0.13809049871814599</v>
      </c>
      <c r="O584">
        <v>-5.2878144390713637E-2</v>
      </c>
      <c r="P584">
        <v>-0.2037879587434247</v>
      </c>
      <c r="Q584">
        <v>-0.18940916430708599</v>
      </c>
      <c r="R584">
        <v>-0.1932737776448602</v>
      </c>
      <c r="S584">
        <v>-0.18497397999316009</v>
      </c>
      <c r="T584">
        <v>-5.0368473956191387E-2</v>
      </c>
      <c r="U584">
        <v>-2.9780900037286021E-2</v>
      </c>
      <c r="V584">
        <v>-1.7813970819562361E-2</v>
      </c>
      <c r="W584">
        <v>0</v>
      </c>
      <c r="X584">
        <v>-0.1118294543628703</v>
      </c>
      <c r="Y584">
        <v>-5.0416429071207004E-3</v>
      </c>
      <c r="Z584">
        <v>-0.13463378400577039</v>
      </c>
      <c r="AA584">
        <v>-0.1201025550990604</v>
      </c>
      <c r="AB584">
        <v>-8.8885002376297442E-2</v>
      </c>
      <c r="AC584">
        <v>-2.214436623001146E-2</v>
      </c>
      <c r="AD584">
        <v>-0.26932517473284218</v>
      </c>
      <c r="AE584">
        <v>-0.24928955679732401</v>
      </c>
      <c r="AF584">
        <v>-6.8304077486302878E-2</v>
      </c>
      <c r="AG584">
        <v>-4.8279714234283358E-2</v>
      </c>
      <c r="AH584" t="s">
        <v>160</v>
      </c>
      <c r="AI584" s="1">
        <v>44621</v>
      </c>
      <c r="AJ584" t="s">
        <v>38</v>
      </c>
      <c r="AK584">
        <v>24</v>
      </c>
    </row>
    <row r="585" spans="1:37" x14ac:dyDescent="0.25">
      <c r="A585">
        <v>44643</v>
      </c>
      <c r="B585">
        <v>-0.33356746978716451</v>
      </c>
      <c r="C585">
        <v>-2.954027471843608E-2</v>
      </c>
      <c r="D585">
        <v>-2.2705444882174981E-2</v>
      </c>
      <c r="E585">
        <v>-0.43113864060831381</v>
      </c>
      <c r="F585">
        <v>-0.50255378752240276</v>
      </c>
      <c r="G585">
        <v>-0.24479807797885339</v>
      </c>
      <c r="H585">
        <v>-5.499347133986366E-2</v>
      </c>
      <c r="I585">
        <v>-5.8404512035378303E-2</v>
      </c>
      <c r="J585">
        <v>-0.90158238588936201</v>
      </c>
      <c r="K585">
        <v>-0.11101374472662939</v>
      </c>
      <c r="L585">
        <v>-9.9410176392899965E-2</v>
      </c>
      <c r="M585">
        <v>-0.1493526497315506</v>
      </c>
      <c r="N585">
        <v>-0.1801519087145238</v>
      </c>
      <c r="O585">
        <v>-5.2139899646601692E-2</v>
      </c>
      <c r="P585">
        <v>-0.27202247438880539</v>
      </c>
      <c r="Q585">
        <v>-0.18777085802918039</v>
      </c>
      <c r="R585">
        <v>-0.15004064191465269</v>
      </c>
      <c r="S585">
        <v>-1.086341501411243</v>
      </c>
      <c r="T585">
        <v>-0.1292355703808182</v>
      </c>
      <c r="U585">
        <v>-8.7073774251194183E-2</v>
      </c>
      <c r="V585">
        <v>-0.3014687424192275</v>
      </c>
      <c r="W585">
        <v>-0.78529227902196042</v>
      </c>
      <c r="X585">
        <v>-0.52597056949169818</v>
      </c>
      <c r="Y585">
        <v>-0.25225293561523221</v>
      </c>
      <c r="Z585">
        <v>-0.54629895383995164</v>
      </c>
      <c r="AA585">
        <v>-0.22660565656041731</v>
      </c>
      <c r="AB585">
        <v>-0.17461604347575371</v>
      </c>
      <c r="AC585">
        <v>-0.19617243005653531</v>
      </c>
      <c r="AD585">
        <v>-0.2909049094651584</v>
      </c>
      <c r="AE585">
        <v>-0.29763352449626151</v>
      </c>
      <c r="AF585">
        <v>-0.32058397315921261</v>
      </c>
      <c r="AG585">
        <v>-0.2701614846481431</v>
      </c>
      <c r="AH585" t="s">
        <v>160</v>
      </c>
      <c r="AI585" s="1">
        <v>44621</v>
      </c>
      <c r="AJ585" t="s">
        <v>39</v>
      </c>
      <c r="AK585">
        <v>23</v>
      </c>
    </row>
    <row r="586" spans="1:37" x14ac:dyDescent="0.25">
      <c r="A586">
        <v>44642</v>
      </c>
      <c r="B586">
        <v>-0.25187020681520711</v>
      </c>
      <c r="C586">
        <v>-0.20509936415337851</v>
      </c>
      <c r="D586">
        <v>-0.161427216320813</v>
      </c>
      <c r="E586">
        <v>-0.63846729310010919</v>
      </c>
      <c r="F586">
        <v>-0.33852974137417241</v>
      </c>
      <c r="G586">
        <v>-6.0595443783411883E-2</v>
      </c>
      <c r="H586">
        <v>-0.49466888072088522</v>
      </c>
      <c r="I586">
        <v>-0.42631449330506038</v>
      </c>
      <c r="J586">
        <v>-0.2277323728375383</v>
      </c>
      <c r="K586">
        <v>-5.750294289120892E-2</v>
      </c>
      <c r="L586">
        <v>-0.14460800773047899</v>
      </c>
      <c r="M586">
        <v>-6.4797942933507671E-2</v>
      </c>
      <c r="N586">
        <v>-0.15335958736849539</v>
      </c>
      <c r="O586">
        <v>-0.2712436859879796</v>
      </c>
      <c r="P586">
        <v>-0.21161119724951349</v>
      </c>
      <c r="Q586">
        <v>-2.6730286885619941E-2</v>
      </c>
      <c r="R586">
        <v>-0.25174464605091368</v>
      </c>
      <c r="S586">
        <v>-7.0022296437979692E-2</v>
      </c>
      <c r="T586">
        <v>-9.4973747886035548E-2</v>
      </c>
      <c r="U586">
        <v>-7.8132636969330552E-2</v>
      </c>
      <c r="V586">
        <v>-0.27194273351019571</v>
      </c>
      <c r="W586">
        <v>-0.12895297427405081</v>
      </c>
      <c r="X586">
        <v>-0.43144508768244688</v>
      </c>
      <c r="Y586">
        <v>0</v>
      </c>
      <c r="Z586">
        <v>-0.34572136641845491</v>
      </c>
      <c r="AA586">
        <v>-0.21225132014500789</v>
      </c>
      <c r="AB586">
        <v>-0.22194054363695859</v>
      </c>
      <c r="AC586">
        <v>-6.0332735198169812E-2</v>
      </c>
      <c r="AD586">
        <v>-3.7206231431221093E-2</v>
      </c>
      <c r="AE586">
        <v>-0.26100285296367698</v>
      </c>
      <c r="AF586">
        <v>-0.2461345982945001</v>
      </c>
      <c r="AG586">
        <v>-0.35654701106568798</v>
      </c>
      <c r="AH586" t="s">
        <v>160</v>
      </c>
      <c r="AI586" s="1">
        <v>44621</v>
      </c>
      <c r="AJ586" t="s">
        <v>40</v>
      </c>
      <c r="AK586">
        <v>22</v>
      </c>
    </row>
    <row r="587" spans="1:37" x14ac:dyDescent="0.25">
      <c r="A587">
        <v>44641</v>
      </c>
      <c r="B587">
        <v>-6.368196818224478E-2</v>
      </c>
      <c r="C587">
        <v>-3.9570186412331166E-3</v>
      </c>
      <c r="D587">
        <v>0</v>
      </c>
      <c r="E587">
        <v>-1.8390357835969519E-2</v>
      </c>
      <c r="F587">
        <v>-3.2780457525380851E-3</v>
      </c>
      <c r="G587">
        <v>-6.5437508232305597E-2</v>
      </c>
      <c r="H587">
        <v>-0.1220762292141805</v>
      </c>
      <c r="I587">
        <v>-5.5251245567528257E-4</v>
      </c>
      <c r="J587">
        <v>-2.5429600696317708E-2</v>
      </c>
      <c r="K587">
        <v>-0.1199792601876879</v>
      </c>
      <c r="L587">
        <v>-0.73929684328919176</v>
      </c>
      <c r="M587">
        <v>-0.14306308266455439</v>
      </c>
      <c r="N587">
        <v>-5.5014019559266061E-2</v>
      </c>
      <c r="O587">
        <v>-9.7245228438893064E-2</v>
      </c>
      <c r="P587">
        <v>-2.424880884433861E-2</v>
      </c>
      <c r="Q587">
        <v>-2.3725031487067789E-2</v>
      </c>
      <c r="R587">
        <v>-6.0915711779918558E-2</v>
      </c>
      <c r="S587">
        <v>-8.2158027236541767E-2</v>
      </c>
      <c r="T587">
        <v>-3.4607918562198747E-2</v>
      </c>
      <c r="U587">
        <v>-0.20805876212186711</v>
      </c>
      <c r="V587">
        <v>-0.17154458704741041</v>
      </c>
      <c r="W587">
        <v>-0.12717734312337459</v>
      </c>
      <c r="X587">
        <v>-8.8964817674615032E-2</v>
      </c>
      <c r="Y587">
        <v>-0.1103139949920082</v>
      </c>
      <c r="Z587">
        <v>-5.2573254386709338E-2</v>
      </c>
      <c r="AA587">
        <v>-4.3140182227765E-2</v>
      </c>
      <c r="AB587">
        <v>-6.2969790256381955E-2</v>
      </c>
      <c r="AC587">
        <v>-0.19266628858599799</v>
      </c>
      <c r="AD587">
        <v>-4.6913495764357672E-3</v>
      </c>
      <c r="AE587">
        <v>-3.7586282871287742E-2</v>
      </c>
      <c r="AF587">
        <v>-8.4316984966771397E-2</v>
      </c>
      <c r="AG587">
        <v>-8.2545056930216021E-2</v>
      </c>
      <c r="AH587" t="s">
        <v>160</v>
      </c>
      <c r="AI587" s="1">
        <v>44621</v>
      </c>
      <c r="AJ587" t="s">
        <v>41</v>
      </c>
      <c r="AK587">
        <v>21</v>
      </c>
    </row>
    <row r="588" spans="1:37" x14ac:dyDescent="0.25">
      <c r="A588">
        <v>44638</v>
      </c>
      <c r="B588">
        <v>-0.1641613838976477</v>
      </c>
      <c r="C588">
        <v>-5.1415046583144892E-2</v>
      </c>
      <c r="D588">
        <v>-7.9667165043514118E-3</v>
      </c>
      <c r="E588">
        <v>-0.20380377469531591</v>
      </c>
      <c r="F588">
        <v>-6.5395146493350292E-2</v>
      </c>
      <c r="G588">
        <v>-3.5046983023640239E-2</v>
      </c>
      <c r="H588">
        <v>-0.1056227453304729</v>
      </c>
      <c r="I588">
        <v>-5.0535474262392667E-2</v>
      </c>
      <c r="J588">
        <v>-0.31074638500087942</v>
      </c>
      <c r="K588">
        <v>-0.20514097723487279</v>
      </c>
      <c r="L588">
        <v>-0.23441253138116569</v>
      </c>
      <c r="M588">
        <v>-0.16532890521323601</v>
      </c>
      <c r="N588">
        <v>-0.21628850529718241</v>
      </c>
      <c r="O588">
        <v>-0.15942990691967601</v>
      </c>
      <c r="P588">
        <v>-0.22633642887976599</v>
      </c>
      <c r="Q588">
        <v>-8.7411597232140384E-2</v>
      </c>
      <c r="R588">
        <v>-8.20486092065425E-2</v>
      </c>
      <c r="S588">
        <v>-2.900804994816179E-3</v>
      </c>
      <c r="T588">
        <v>-0.59865629692763001</v>
      </c>
      <c r="U588">
        <v>-0.5273989721420691</v>
      </c>
      <c r="V588">
        <v>-9.4621362365543804E-2</v>
      </c>
      <c r="W588">
        <v>-0.57397959383912933</v>
      </c>
      <c r="X588">
        <v>-7.4232150524405405E-2</v>
      </c>
      <c r="Y588">
        <v>-5.6316126029108481E-2</v>
      </c>
      <c r="Z588">
        <v>-0.1309417122800359</v>
      </c>
      <c r="AA588">
        <v>-0.21668879775857169</v>
      </c>
      <c r="AB588">
        <v>-0.19177160516488409</v>
      </c>
      <c r="AC588">
        <v>-0.12923540935533359</v>
      </c>
      <c r="AD588">
        <v>-0.22331963854131121</v>
      </c>
      <c r="AE588">
        <v>-0.14028866785944821</v>
      </c>
      <c r="AF588">
        <v>-0.16288790494738031</v>
      </c>
      <c r="AG588">
        <v>-0.17363366260422769</v>
      </c>
      <c r="AH588" t="s">
        <v>161</v>
      </c>
      <c r="AI588" s="1">
        <v>44621</v>
      </c>
      <c r="AJ588" t="s">
        <v>43</v>
      </c>
      <c r="AK588">
        <v>18</v>
      </c>
    </row>
    <row r="589" spans="1:37" x14ac:dyDescent="0.25">
      <c r="A589">
        <v>44637</v>
      </c>
      <c r="B589">
        <v>-0.1925529234097296</v>
      </c>
      <c r="C589">
        <v>-8.798978579260458E-3</v>
      </c>
      <c r="D589">
        <v>-6.8978930511752511E-3</v>
      </c>
      <c r="E589">
        <v>-0.13600286267367451</v>
      </c>
      <c r="F589">
        <v>-3.2963941856027523E-2</v>
      </c>
      <c r="G589">
        <v>-0.11973523405074731</v>
      </c>
      <c r="H589">
        <v>-1.3136937480073959E-2</v>
      </c>
      <c r="I589">
        <v>-0.32387561117265989</v>
      </c>
      <c r="J589">
        <v>-0.40615523295268641</v>
      </c>
      <c r="K589">
        <v>-2.1500953281616522E-2</v>
      </c>
      <c r="L589">
        <v>-9.0092874966019143E-2</v>
      </c>
      <c r="M589">
        <v>-3.8574606644493498E-2</v>
      </c>
      <c r="N589">
        <v>-0.93548952359300253</v>
      </c>
      <c r="O589">
        <v>-8.5723359820846598E-2</v>
      </c>
      <c r="P589">
        <v>-0.17527837706651531</v>
      </c>
      <c r="Q589">
        <v>-6.3530378491488543E-2</v>
      </c>
      <c r="R589">
        <v>-0.1162499940857437</v>
      </c>
      <c r="S589">
        <v>-0.17298899651995989</v>
      </c>
      <c r="T589">
        <v>-7.9948921777224222E-2</v>
      </c>
      <c r="U589">
        <v>-0.21828621539504409</v>
      </c>
      <c r="V589">
        <v>-4.3103664320938352E-2</v>
      </c>
      <c r="W589">
        <v>-7.8549122713529387E-2</v>
      </c>
      <c r="X589">
        <v>-0.41507657109976259</v>
      </c>
      <c r="Y589">
        <v>-0.19638142477942869</v>
      </c>
      <c r="Z589">
        <v>-0.20237402309597591</v>
      </c>
      <c r="AA589">
        <v>-0.44329582937405809</v>
      </c>
      <c r="AB589">
        <v>-5.5448771241430203E-2</v>
      </c>
      <c r="AC589">
        <v>-0.1001078777131689</v>
      </c>
      <c r="AD589">
        <v>-0.13621688973404469</v>
      </c>
      <c r="AE589">
        <v>-0.31281832090012351</v>
      </c>
      <c r="AF589">
        <v>-0.15640126371228641</v>
      </c>
      <c r="AG589">
        <v>-0.16965909561420661</v>
      </c>
      <c r="AH589" t="s">
        <v>161</v>
      </c>
      <c r="AI589" s="1">
        <v>44621</v>
      </c>
      <c r="AJ589" t="s">
        <v>38</v>
      </c>
      <c r="AK589">
        <v>17</v>
      </c>
    </row>
    <row r="590" spans="1:37" x14ac:dyDescent="0.25">
      <c r="A590">
        <v>44636</v>
      </c>
      <c r="B590">
        <v>-0.119732026546812</v>
      </c>
      <c r="C590">
        <v>0</v>
      </c>
      <c r="D590">
        <v>-4.8252669826260204E-3</v>
      </c>
      <c r="E590">
        <v>-7.4955110522780685E-2</v>
      </c>
      <c r="F590">
        <v>-0.16367517365508849</v>
      </c>
      <c r="G590">
        <v>-2.7883159992025099E-2</v>
      </c>
      <c r="H590">
        <v>-1.366938276220605E-3</v>
      </c>
      <c r="I590">
        <v>-0.13883204424021109</v>
      </c>
      <c r="J590">
        <v>-6.9358298521168833E-3</v>
      </c>
      <c r="K590">
        <v>-3.20831189967581E-2</v>
      </c>
      <c r="L590">
        <v>-0.2083066235665072</v>
      </c>
      <c r="M590">
        <v>-1.1317220782721319E-2</v>
      </c>
      <c r="N590">
        <v>-0.24614988969182289</v>
      </c>
      <c r="O590">
        <v>-0.1246232634105451</v>
      </c>
      <c r="P590">
        <v>-5.0537061003799962E-2</v>
      </c>
      <c r="Q590">
        <v>-0.13358363826786901</v>
      </c>
      <c r="R590">
        <v>-4.8518729725109233E-2</v>
      </c>
      <c r="S590">
        <v>-3.9895843404878402E-2</v>
      </c>
      <c r="T590">
        <v>-0.18125181586680941</v>
      </c>
      <c r="U590">
        <v>-2.0502855595010659E-2</v>
      </c>
      <c r="V590">
        <v>-7.5030045628510927E-2</v>
      </c>
      <c r="W590">
        <v>-6.9338840786156306E-2</v>
      </c>
      <c r="X590">
        <v>-0.20864766636899101</v>
      </c>
      <c r="Y590">
        <v>-0.22800572027612651</v>
      </c>
      <c r="Z590">
        <v>-8.6762555171013292E-2</v>
      </c>
      <c r="AA590">
        <v>-0.1212925752852136</v>
      </c>
      <c r="AB590">
        <v>-0.1187970758417153</v>
      </c>
      <c r="AC590">
        <v>-0.10193747181310341</v>
      </c>
      <c r="AD590">
        <v>-9.6486990176763765E-2</v>
      </c>
      <c r="AE590">
        <v>-0.1280443506742997</v>
      </c>
      <c r="AF590">
        <v>-0.1010858104962499</v>
      </c>
      <c r="AG590">
        <v>-4.9779298770834868E-2</v>
      </c>
      <c r="AH590" t="s">
        <v>161</v>
      </c>
      <c r="AI590" s="1">
        <v>44621</v>
      </c>
      <c r="AJ590" t="s">
        <v>39</v>
      </c>
      <c r="AK590">
        <v>16</v>
      </c>
    </row>
    <row r="591" spans="1:37" x14ac:dyDescent="0.25">
      <c r="A591">
        <v>44635</v>
      </c>
      <c r="B591">
        <v>-5.5593261736128032E-2</v>
      </c>
      <c r="C591">
        <v>-4.696325404945606E-2</v>
      </c>
      <c r="D591">
        <v>-1.0898652158750671E-2</v>
      </c>
      <c r="E591">
        <v>-1.8225823818292259E-2</v>
      </c>
      <c r="F591">
        <v>-4.1683172628252947E-2</v>
      </c>
      <c r="G591">
        <v>-5.4279894114216791E-2</v>
      </c>
      <c r="H591">
        <v>-1.8119302684130249E-2</v>
      </c>
      <c r="I591">
        <v>-7.5690793204097148E-2</v>
      </c>
      <c r="J591">
        <v>0</v>
      </c>
      <c r="K591">
        <v>-5.0316912712707372E-3</v>
      </c>
      <c r="L591">
        <v>-0.91364593096991209</v>
      </c>
      <c r="M591">
        <v>-1.5047631071071949E-2</v>
      </c>
      <c r="N591">
        <v>-0.12870608361768671</v>
      </c>
      <c r="O591">
        <v>-3.2351027630220977E-2</v>
      </c>
      <c r="P591">
        <v>-3.0453468514002321E-2</v>
      </c>
      <c r="Q591">
        <v>-0.14303213718205809</v>
      </c>
      <c r="R591">
        <v>-0.25208142342137629</v>
      </c>
      <c r="S591">
        <v>-7.5877222349495371E-2</v>
      </c>
      <c r="T591">
        <v>-0.102419155382238</v>
      </c>
      <c r="U591">
        <v>0</v>
      </c>
      <c r="V591">
        <v>-1.392079272101816E-2</v>
      </c>
      <c r="W591">
        <v>-5.6973479363881122E-3</v>
      </c>
      <c r="X591">
        <v>-3.6185052662855967E-2</v>
      </c>
      <c r="Y591">
        <v>0</v>
      </c>
      <c r="Z591">
        <v>-4.0211718122778628E-2</v>
      </c>
      <c r="AA591">
        <v>-5.1565449717776657E-2</v>
      </c>
      <c r="AB591">
        <v>-7.6162922278260145E-2</v>
      </c>
      <c r="AC591">
        <v>-8.0965752888041212E-2</v>
      </c>
      <c r="AD591">
        <v>-7.1389984533051148E-2</v>
      </c>
      <c r="AE591">
        <v>-4.0722104299013767E-2</v>
      </c>
      <c r="AF591">
        <v>-5.0290397996266591E-2</v>
      </c>
      <c r="AG591">
        <v>-7.0302308289651852E-2</v>
      </c>
      <c r="AH591" t="s">
        <v>161</v>
      </c>
      <c r="AI591" s="1">
        <v>44621</v>
      </c>
      <c r="AJ591" t="s">
        <v>40</v>
      </c>
      <c r="AK591">
        <v>15</v>
      </c>
    </row>
    <row r="592" spans="1:37" x14ac:dyDescent="0.25">
      <c r="A592">
        <v>44634</v>
      </c>
      <c r="B592">
        <v>-0.95256340580426668</v>
      </c>
      <c r="C592">
        <v>-0.91243443314519224</v>
      </c>
      <c r="D592">
        <v>-1.0009685903222769</v>
      </c>
      <c r="E592">
        <v>-0.45009415809451081</v>
      </c>
      <c r="F592">
        <v>-1.362692634815587</v>
      </c>
      <c r="G592">
        <v>-1.5726491680467041</v>
      </c>
      <c r="H592">
        <v>-0.56382343220414666</v>
      </c>
      <c r="I592">
        <v>-0.95440925706201041</v>
      </c>
      <c r="J592">
        <v>-4.9073849688840552</v>
      </c>
      <c r="K592">
        <v>-0.34157983414547027</v>
      </c>
      <c r="L592">
        <v>-5.8973876399634799E-2</v>
      </c>
      <c r="M592">
        <v>-2.084680066176984</v>
      </c>
      <c r="N592">
        <v>-2.871594622352073</v>
      </c>
      <c r="O592">
        <v>-1.0421456742508359</v>
      </c>
      <c r="P592">
        <v>-0.44426953351138748</v>
      </c>
      <c r="Q592">
        <v>-0.1001358050829506</v>
      </c>
      <c r="R592">
        <v>-0.67976167259979436</v>
      </c>
      <c r="S592">
        <v>-2.377078062809717</v>
      </c>
      <c r="T592">
        <v>-0.66568186940528928</v>
      </c>
      <c r="U592">
        <v>-0.1898007490156482</v>
      </c>
      <c r="V592">
        <v>-3.5607393111305679</v>
      </c>
      <c r="W592">
        <v>-0.31484016069748189</v>
      </c>
      <c r="X592">
        <v>-0.21644726683275681</v>
      </c>
      <c r="Y592">
        <v>-0.26380809453508652</v>
      </c>
      <c r="Z592">
        <v>-0.66080917532825456</v>
      </c>
      <c r="AA592">
        <v>-1.706006380865696</v>
      </c>
      <c r="AB592">
        <v>-0.86392360286398651</v>
      </c>
      <c r="AC592">
        <v>-0.80944226543913389</v>
      </c>
      <c r="AD592">
        <v>-0.39738097910066478</v>
      </c>
      <c r="AE592">
        <v>-1.1990111679583759</v>
      </c>
      <c r="AF592">
        <v>-0.98597905010456266</v>
      </c>
      <c r="AG592">
        <v>-0.66763049425266052</v>
      </c>
      <c r="AH592" t="s">
        <v>161</v>
      </c>
      <c r="AI592" s="1">
        <v>44621</v>
      </c>
      <c r="AJ592" t="s">
        <v>41</v>
      </c>
      <c r="AK592">
        <v>14</v>
      </c>
    </row>
    <row r="593" spans="1:37" x14ac:dyDescent="0.25">
      <c r="A593">
        <v>44631</v>
      </c>
      <c r="B593">
        <v>-0.71714201665425514</v>
      </c>
      <c r="C593">
        <v>-0.170802222243855</v>
      </c>
      <c r="D593">
        <v>-0.19182252074462119</v>
      </c>
      <c r="E593">
        <v>-0.57085135384585473</v>
      </c>
      <c r="F593">
        <v>-1.7250601274773409</v>
      </c>
      <c r="G593">
        <v>-1.8088371280150981</v>
      </c>
      <c r="H593">
        <v>-0.60652874058869033</v>
      </c>
      <c r="I593">
        <v>-1.0590883632554551</v>
      </c>
      <c r="J593">
        <v>-4.0003985264576176</v>
      </c>
      <c r="K593">
        <v>-2.9561146778374691E-2</v>
      </c>
      <c r="L593">
        <v>-0.27041799898643532</v>
      </c>
      <c r="M593">
        <v>-0.83699865944006213</v>
      </c>
      <c r="N593">
        <v>-0.66140952778086148</v>
      </c>
      <c r="O593">
        <v>-0.21069484134132019</v>
      </c>
      <c r="P593">
        <v>-1.1703057365453029</v>
      </c>
      <c r="Q593">
        <v>-5.1515033010618778E-2</v>
      </c>
      <c r="R593">
        <v>-0.50922113454041718</v>
      </c>
      <c r="S593">
        <v>-0.8965173013845843</v>
      </c>
      <c r="T593">
        <v>-0.41202795743405712</v>
      </c>
      <c r="U593">
        <v>-0.63185288015890295</v>
      </c>
      <c r="V593">
        <v>-0.20369057707302271</v>
      </c>
      <c r="W593">
        <v>-0.2019729036697761</v>
      </c>
      <c r="X593">
        <v>-0.53943987935834847</v>
      </c>
      <c r="Y593">
        <v>-1.20462791465704</v>
      </c>
      <c r="Z593">
        <v>-0.74047335306497453</v>
      </c>
      <c r="AA593">
        <v>-1.146426538847616</v>
      </c>
      <c r="AB593">
        <v>-0.3611954479774005</v>
      </c>
      <c r="AC593">
        <v>-0.79383558474102189</v>
      </c>
      <c r="AD593">
        <v>-0.5382312259442199</v>
      </c>
      <c r="AE593">
        <v>-0.85711286559383959</v>
      </c>
      <c r="AF593">
        <v>-0.72737539009087682</v>
      </c>
      <c r="AG593">
        <v>-0.60415379486783749</v>
      </c>
      <c r="AH593" t="s">
        <v>162</v>
      </c>
      <c r="AI593" s="1">
        <v>44621</v>
      </c>
      <c r="AJ593" t="s">
        <v>43</v>
      </c>
      <c r="AK593">
        <v>11</v>
      </c>
    </row>
    <row r="594" spans="1:37" x14ac:dyDescent="0.25">
      <c r="A594">
        <v>44630</v>
      </c>
      <c r="B594">
        <v>-0.13720769277543471</v>
      </c>
      <c r="C594">
        <v>-4.4508681864602424E-3</v>
      </c>
      <c r="D594">
        <v>-0.1557354368293225</v>
      </c>
      <c r="E594">
        <v>-0.1600846606372591</v>
      </c>
      <c r="F594">
        <v>-0.11798346827063071</v>
      </c>
      <c r="G594">
        <v>-0.18275004903123809</v>
      </c>
      <c r="H594">
        <v>-7.3872938350267994E-2</v>
      </c>
      <c r="I594">
        <v>-4.4350342143646297E-2</v>
      </c>
      <c r="J594">
        <v>-6.675338701816802E-3</v>
      </c>
      <c r="K594">
        <v>-2.3654590854887789E-2</v>
      </c>
      <c r="L594">
        <v>-0.21132011624371649</v>
      </c>
      <c r="M594">
        <v>-6.3897640485019294E-2</v>
      </c>
      <c r="N594">
        <v>-0.30611965306460881</v>
      </c>
      <c r="O594">
        <v>-0.15360845734472989</v>
      </c>
      <c r="P594">
        <v>-0.176957512235038</v>
      </c>
      <c r="Q594">
        <v>-0.1389818528210344</v>
      </c>
      <c r="R594">
        <v>-0.26792540633889128</v>
      </c>
      <c r="S594">
        <v>-8.2719671819653909E-2</v>
      </c>
      <c r="T594">
        <v>-6.6210072578898868E-2</v>
      </c>
      <c r="U594">
        <v>-9.4053871759931601E-2</v>
      </c>
      <c r="V594">
        <v>-0.34629949157491419</v>
      </c>
      <c r="W594">
        <v>-6.1803433466036117E-2</v>
      </c>
      <c r="X594">
        <v>-9.9492286015596745E-2</v>
      </c>
      <c r="Y594">
        <v>-3.4245426049502752E-2</v>
      </c>
      <c r="Z594">
        <v>-0.1297428061061395</v>
      </c>
      <c r="AA594">
        <v>-0.14747779725140819</v>
      </c>
      <c r="AB594">
        <v>-0.15645181408590961</v>
      </c>
      <c r="AC594">
        <v>-9.3343655190607833E-2</v>
      </c>
      <c r="AD594">
        <v>-0.25076523756000052</v>
      </c>
      <c r="AE594">
        <v>-0.25691536893828948</v>
      </c>
      <c r="AF594">
        <v>-0.1211218100901648</v>
      </c>
      <c r="AG594">
        <v>-4.7695104309825473E-2</v>
      </c>
      <c r="AH594" t="s">
        <v>162</v>
      </c>
      <c r="AI594" s="1">
        <v>44621</v>
      </c>
      <c r="AJ594" t="s">
        <v>38</v>
      </c>
      <c r="AK594">
        <v>10</v>
      </c>
    </row>
    <row r="595" spans="1:37" x14ac:dyDescent="0.25">
      <c r="A595">
        <v>44629</v>
      </c>
      <c r="B595">
        <v>-9.8546219045114417E-2</v>
      </c>
      <c r="C595">
        <v>-1.033349528485695E-2</v>
      </c>
      <c r="D595">
        <v>-0.1022402483950678</v>
      </c>
      <c r="E595">
        <v>-0.14537293057963249</v>
      </c>
      <c r="F595">
        <v>-0.25213315709277317</v>
      </c>
      <c r="G595">
        <v>-0.1958979643576409</v>
      </c>
      <c r="H595">
        <v>-8.7271442639852981E-3</v>
      </c>
      <c r="I595">
        <v>-7.2882012013518377E-2</v>
      </c>
      <c r="J595">
        <v>-7.9968170093187227E-3</v>
      </c>
      <c r="K595">
        <v>-0.1208064472735185</v>
      </c>
      <c r="L595">
        <v>-4.0962422946272677E-2</v>
      </c>
      <c r="M595">
        <v>-9.8448455004272739E-2</v>
      </c>
      <c r="N595">
        <v>-9.0313756447414933E-2</v>
      </c>
      <c r="O595">
        <v>-2.8413006697229251E-2</v>
      </c>
      <c r="P595">
        <v>-9.906492426016357E-3</v>
      </c>
      <c r="Q595">
        <v>-6.2352861966388208E-2</v>
      </c>
      <c r="R595">
        <v>0</v>
      </c>
      <c r="S595">
        <v>0</v>
      </c>
      <c r="T595">
        <v>-0.13365943506278791</v>
      </c>
      <c r="U595">
        <v>-4.6763848835258519E-3</v>
      </c>
      <c r="V595">
        <v>-2.2345161002380931E-2</v>
      </c>
      <c r="W595">
        <v>-0.34451409790868132</v>
      </c>
      <c r="X595">
        <v>-0.10744956989958469</v>
      </c>
      <c r="Y595">
        <v>-7.7066477665320335E-2</v>
      </c>
      <c r="Z595">
        <v>-0.12618641823175381</v>
      </c>
      <c r="AA595">
        <v>-5.6740891753152382E-2</v>
      </c>
      <c r="AB595">
        <v>-8.0341847834834987E-2</v>
      </c>
      <c r="AC595">
        <v>-0.1071093817092065</v>
      </c>
      <c r="AD595">
        <v>-0.22160499150614271</v>
      </c>
      <c r="AE595">
        <v>-0.14620663144728521</v>
      </c>
      <c r="AF595">
        <v>-9.3846967851825239E-2</v>
      </c>
      <c r="AG595">
        <v>-2.9403634419855301E-2</v>
      </c>
      <c r="AH595" t="s">
        <v>162</v>
      </c>
      <c r="AI595" s="1">
        <v>44621</v>
      </c>
      <c r="AJ595" t="s">
        <v>39</v>
      </c>
      <c r="AK595">
        <v>9</v>
      </c>
    </row>
    <row r="596" spans="1:37" x14ac:dyDescent="0.25">
      <c r="A596">
        <v>44628</v>
      </c>
      <c r="B596">
        <v>-1.480347976362357</v>
      </c>
      <c r="C596">
        <v>-2.630691791721421</v>
      </c>
      <c r="D596">
        <v>-0.69084096679150064</v>
      </c>
      <c r="E596">
        <v>-2.1803682596760039</v>
      </c>
      <c r="F596">
        <v>-2.6236520036064421</v>
      </c>
      <c r="G596">
        <v>-0.89109042324538956</v>
      </c>
      <c r="H596">
        <v>-0.7883432843732362</v>
      </c>
      <c r="I596">
        <v>-0.86628812912906961</v>
      </c>
      <c r="J596">
        <v>-1.083179543048524</v>
      </c>
      <c r="K596">
        <v>-3.0897898818584091</v>
      </c>
      <c r="L596">
        <v>-0.2354404692248355</v>
      </c>
      <c r="M596">
        <v>-0.63935292383511066</v>
      </c>
      <c r="N596">
        <v>-1.3616764685225979</v>
      </c>
      <c r="O596">
        <v>-1.2981963217365271</v>
      </c>
      <c r="P596">
        <v>-1.977133783384545</v>
      </c>
      <c r="Q596">
        <v>-0.48246199236058313</v>
      </c>
      <c r="R596">
        <v>-0.942483950657794</v>
      </c>
      <c r="S596">
        <v>-2.3597609977854201</v>
      </c>
      <c r="T596">
        <v>-1.2264103846692871</v>
      </c>
      <c r="U596">
        <v>-4.3364842426938441</v>
      </c>
      <c r="V596">
        <v>-3.4463382020066891</v>
      </c>
      <c r="W596">
        <v>-1.381601916152615</v>
      </c>
      <c r="X596">
        <v>-1.198795116920317</v>
      </c>
      <c r="Y596">
        <v>-0.11425839693272589</v>
      </c>
      <c r="Z596">
        <v>-1.6377158457236121</v>
      </c>
      <c r="AA596">
        <v>-1.71322201808527</v>
      </c>
      <c r="AB596">
        <v>-1.4818785360336091</v>
      </c>
      <c r="AC596">
        <v>-0.45928439964692241</v>
      </c>
      <c r="AD596">
        <v>-0.69456982047254812</v>
      </c>
      <c r="AE596">
        <v>-2.0670468812162821</v>
      </c>
      <c r="AF596">
        <v>-1.6816021578138149</v>
      </c>
      <c r="AG596">
        <v>-0.79686308995917687</v>
      </c>
      <c r="AH596" t="s">
        <v>162</v>
      </c>
      <c r="AI596" s="1">
        <v>44621</v>
      </c>
      <c r="AJ596" t="s">
        <v>40</v>
      </c>
      <c r="AK596">
        <v>8</v>
      </c>
    </row>
    <row r="597" spans="1:37" x14ac:dyDescent="0.25">
      <c r="A597">
        <v>44627</v>
      </c>
      <c r="B597">
        <v>-0.27617185921046222</v>
      </c>
      <c r="C597">
        <v>-0.1987837407302453</v>
      </c>
      <c r="D597">
        <v>-0.18944377344452831</v>
      </c>
      <c r="E597">
        <v>-0.4343353425841448</v>
      </c>
      <c r="F597">
        <v>-1.897739190744882</v>
      </c>
      <c r="G597">
        <v>-0.36244698534982589</v>
      </c>
      <c r="H597">
        <v>-8.1502261203183185E-2</v>
      </c>
      <c r="I597">
        <v>-9.9211071674220011E-2</v>
      </c>
      <c r="J597">
        <v>0</v>
      </c>
      <c r="K597">
        <v>-3.4595350411258829E-4</v>
      </c>
      <c r="L597">
        <v>-3.5936121134040211</v>
      </c>
      <c r="M597">
        <v>-2.637074668062929E-2</v>
      </c>
      <c r="N597">
        <v>-0.1726748372926622</v>
      </c>
      <c r="O597">
        <v>-0.14395973248923119</v>
      </c>
      <c r="P597">
        <v>-1.2677941279945551E-3</v>
      </c>
      <c r="Q597">
        <v>-0.38196041229975702</v>
      </c>
      <c r="R597">
        <v>-0.12941116140735831</v>
      </c>
      <c r="S597">
        <v>-9.6549067712157488E-2</v>
      </c>
      <c r="T597">
        <v>-0.2365831928067903</v>
      </c>
      <c r="U597">
        <v>-8.9926488627155202E-2</v>
      </c>
      <c r="V597">
        <v>-6.6342185941084694E-2</v>
      </c>
      <c r="W597">
        <v>-5.0348935822984017E-3</v>
      </c>
      <c r="X597">
        <v>-0.35143866980706889</v>
      </c>
      <c r="Y597">
        <v>-0.13345365301652601</v>
      </c>
      <c r="Z597">
        <v>-0.3189706309594168</v>
      </c>
      <c r="AA597">
        <v>-6.4321695981591986E-2</v>
      </c>
      <c r="AB597">
        <v>-0.36741752947758571</v>
      </c>
      <c r="AC597">
        <v>-0.43173604188032672</v>
      </c>
      <c r="AD597">
        <v>-0.85920679104366782</v>
      </c>
      <c r="AE597">
        <v>-0.35869220546362368</v>
      </c>
      <c r="AF597">
        <v>-0.22570657220772511</v>
      </c>
      <c r="AG597">
        <v>-0.1518136746740377</v>
      </c>
      <c r="AH597" t="s">
        <v>162</v>
      </c>
      <c r="AI597" s="1">
        <v>44621</v>
      </c>
      <c r="AJ597" t="s">
        <v>41</v>
      </c>
      <c r="AK597">
        <v>7</v>
      </c>
    </row>
    <row r="598" spans="1:37" x14ac:dyDescent="0.25">
      <c r="A598">
        <v>44624</v>
      </c>
      <c r="B598">
        <v>-0.19387232041563099</v>
      </c>
      <c r="C598">
        <v>-8.9388039242946069E-2</v>
      </c>
      <c r="D598">
        <v>0</v>
      </c>
      <c r="E598">
        <v>-7.4270631272601695E-2</v>
      </c>
      <c r="F598">
        <v>-8.6394804927755545E-2</v>
      </c>
      <c r="G598">
        <v>-0.26433890774613222</v>
      </c>
      <c r="H598">
        <v>-4.3880252311640562E-2</v>
      </c>
      <c r="I598">
        <v>-0.23199368875873799</v>
      </c>
      <c r="J598">
        <v>-1.980055557782876</v>
      </c>
      <c r="K598">
        <v>-4.1123043979901533E-2</v>
      </c>
      <c r="L598">
        <v>-3.6307189967512421E-2</v>
      </c>
      <c r="M598">
        <v>-0.2909128621725256</v>
      </c>
      <c r="N598">
        <v>-0.11880179700026421</v>
      </c>
      <c r="O598">
        <v>-5.473393377940567E-2</v>
      </c>
      <c r="P598">
        <v>-6.8145283953463906E-2</v>
      </c>
      <c r="Q598">
        <v>-0.16359866668436279</v>
      </c>
      <c r="R598">
        <v>-1.1671925008838619</v>
      </c>
      <c r="S598">
        <v>-1.063823867049456</v>
      </c>
      <c r="T598">
        <v>-0.53504720615391288</v>
      </c>
      <c r="U598">
        <v>-0.2231487757124927</v>
      </c>
      <c r="V598">
        <v>-0.34847641777931848</v>
      </c>
      <c r="W598">
        <v>-0.4190583494301498</v>
      </c>
      <c r="X598">
        <v>-2.5607056771461769E-2</v>
      </c>
      <c r="Y598">
        <v>-5.6825928051918596E-3</v>
      </c>
      <c r="Z598">
        <v>-0.16495500580248759</v>
      </c>
      <c r="AA598">
        <v>-0.27470478583085539</v>
      </c>
      <c r="AB598">
        <v>-0.2201054811680275</v>
      </c>
      <c r="AC598">
        <v>-8.3878010246093399E-2</v>
      </c>
      <c r="AD598">
        <v>-0.19659891431479731</v>
      </c>
      <c r="AE598">
        <v>-0.28559262735226681</v>
      </c>
      <c r="AF598">
        <v>-0.17966224658868829</v>
      </c>
      <c r="AG598">
        <v>-0.1139458726536722</v>
      </c>
      <c r="AH598" t="s">
        <v>163</v>
      </c>
      <c r="AI598" s="1">
        <v>44621</v>
      </c>
      <c r="AJ598" t="s">
        <v>43</v>
      </c>
      <c r="AK598">
        <v>4</v>
      </c>
    </row>
    <row r="599" spans="1:37" x14ac:dyDescent="0.25">
      <c r="A599">
        <v>44623</v>
      </c>
      <c r="B599">
        <v>-1.7736708796646981E-2</v>
      </c>
      <c r="C599">
        <v>-6.8960130844756051E-2</v>
      </c>
      <c r="D599">
        <v>-2.3457918750104081E-2</v>
      </c>
      <c r="E599">
        <v>-5.097666841274022E-2</v>
      </c>
      <c r="F599">
        <v>-8.924476252232786E-5</v>
      </c>
      <c r="G599">
        <v>-1.3119669730772901E-3</v>
      </c>
      <c r="H599">
        <v>-2.547835997972302E-2</v>
      </c>
      <c r="I599">
        <v>-8.6431855175592251E-2</v>
      </c>
      <c r="J599">
        <v>-4.5396528925846058E-2</v>
      </c>
      <c r="K599">
        <v>-1.62379557627026E-3</v>
      </c>
      <c r="L599">
        <v>-0.11824880079557019</v>
      </c>
      <c r="M599">
        <v>-3.6765422638052048E-2</v>
      </c>
      <c r="N599">
        <v>-9.0750605782167332E-4</v>
      </c>
      <c r="O599">
        <v>-6.199348075339812E-3</v>
      </c>
      <c r="P599">
        <v>0</v>
      </c>
      <c r="Q599">
        <v>-8.3342911069004041E-3</v>
      </c>
      <c r="R599">
        <v>0</v>
      </c>
      <c r="S599">
        <v>-2.2181616814796079E-2</v>
      </c>
      <c r="T599">
        <v>-7.9156679201219191E-3</v>
      </c>
      <c r="U599">
        <v>-7.5551145493669286E-4</v>
      </c>
      <c r="V599">
        <v>-1.3646258933579731E-2</v>
      </c>
      <c r="W599">
        <v>-2.7781575270726241E-3</v>
      </c>
      <c r="X599">
        <v>-1.216388596046644E-2</v>
      </c>
      <c r="Y599">
        <v>-9.0134259695226517E-3</v>
      </c>
      <c r="Z599">
        <v>-2.1704186965050169E-2</v>
      </c>
      <c r="AA599">
        <v>-1.0942689674982209E-2</v>
      </c>
      <c r="AB599">
        <v>-1.112531060519191E-2</v>
      </c>
      <c r="AC599">
        <v>-3.9964293163080353E-2</v>
      </c>
      <c r="AD599">
        <v>-1.324463261999026E-2</v>
      </c>
      <c r="AE599">
        <v>-1.09625896034242E-2</v>
      </c>
      <c r="AF599">
        <v>-2.008883854144302E-2</v>
      </c>
      <c r="AG599">
        <v>-2.127256658433772E-2</v>
      </c>
      <c r="AH599" t="s">
        <v>163</v>
      </c>
      <c r="AI599" s="1">
        <v>44621</v>
      </c>
      <c r="AJ599" t="s">
        <v>38</v>
      </c>
      <c r="AK599">
        <v>3</v>
      </c>
    </row>
    <row r="600" spans="1:37" x14ac:dyDescent="0.25">
      <c r="A600">
        <v>44622</v>
      </c>
      <c r="B600">
        <v>-0.3831234527846058</v>
      </c>
      <c r="C600">
        <v>-7.3890523015521029E-2</v>
      </c>
      <c r="D600">
        <v>-0.73311338379463487</v>
      </c>
      <c r="E600">
        <v>-0.29741082136626562</v>
      </c>
      <c r="F600">
        <v>-0.27997695485512331</v>
      </c>
      <c r="G600">
        <v>-0.39750237962574719</v>
      </c>
      <c r="H600">
        <v>-0.50802750757445103</v>
      </c>
      <c r="I600">
        <v>-0.29458083924322631</v>
      </c>
      <c r="J600">
        <v>-0.42207385447132528</v>
      </c>
      <c r="K600">
        <v>-0.27783767208000298</v>
      </c>
      <c r="L600">
        <v>-6.4793713052219704E-2</v>
      </c>
      <c r="M600">
        <v>-0.21837187085018309</v>
      </c>
      <c r="N600">
        <v>-0.2044677007133992</v>
      </c>
      <c r="O600">
        <v>-4.0871892150028698E-2</v>
      </c>
      <c r="P600">
        <v>-0.40843804624982549</v>
      </c>
      <c r="Q600">
        <v>-2.2023206085194631</v>
      </c>
      <c r="R600">
        <v>-1.097848505105457</v>
      </c>
      <c r="S600">
        <v>-4.0465161832927733E-3</v>
      </c>
      <c r="T600">
        <v>-0.12562718288269831</v>
      </c>
      <c r="U600">
        <v>0</v>
      </c>
      <c r="V600">
        <v>-0.18989610215617889</v>
      </c>
      <c r="W600">
        <v>-0.3923352014629386</v>
      </c>
      <c r="X600">
        <v>-0.42374369798462269</v>
      </c>
      <c r="Y600">
        <v>-0.24117476126309351</v>
      </c>
      <c r="Z600">
        <v>-0.33790743964809011</v>
      </c>
      <c r="AA600">
        <v>-0.25230479385397381</v>
      </c>
      <c r="AB600">
        <v>-0.58267395814896794</v>
      </c>
      <c r="AC600">
        <v>-0.26440414587174882</v>
      </c>
      <c r="AD600">
        <v>-1.2495238297589011</v>
      </c>
      <c r="AE600">
        <v>-0.58200870666263038</v>
      </c>
      <c r="AF600">
        <v>-0.2421796084585302</v>
      </c>
      <c r="AG600">
        <v>-0.2421219856559588</v>
      </c>
      <c r="AH600" t="s">
        <v>163</v>
      </c>
      <c r="AI600" s="1">
        <v>44621</v>
      </c>
      <c r="AJ600" t="s">
        <v>39</v>
      </c>
      <c r="AK600">
        <v>2</v>
      </c>
    </row>
    <row r="601" spans="1:37" x14ac:dyDescent="0.25">
      <c r="A601">
        <v>44621</v>
      </c>
      <c r="B601">
        <v>-0.1173263849873829</v>
      </c>
      <c r="C601">
        <v>-6.2779501012019165E-2</v>
      </c>
      <c r="D601">
        <v>-1.9099274763698031E-2</v>
      </c>
      <c r="E601">
        <v>-1.365991570530036E-2</v>
      </c>
      <c r="F601">
        <v>-0.15854671358193781</v>
      </c>
      <c r="G601">
        <v>-2.355501148883212E-3</v>
      </c>
      <c r="H601">
        <v>-3.030582869269027E-2</v>
      </c>
      <c r="I601">
        <v>-4.6476100086079969E-2</v>
      </c>
      <c r="J601">
        <v>-0.19171531239788689</v>
      </c>
      <c r="K601">
        <v>-0.20287816614667781</v>
      </c>
      <c r="L601">
        <v>-3.0798894844050569E-2</v>
      </c>
      <c r="M601">
        <v>-5.2248695035023218E-2</v>
      </c>
      <c r="N601">
        <v>-0.51121844066823052</v>
      </c>
      <c r="O601">
        <v>-0.29036655699720609</v>
      </c>
      <c r="P601">
        <v>-0.28545177185723059</v>
      </c>
      <c r="Q601">
        <v>-0.1228531283332346</v>
      </c>
      <c r="R601">
        <v>-0.13960105392136821</v>
      </c>
      <c r="S601">
        <v>-0.72874383443440705</v>
      </c>
      <c r="T601">
        <v>-0.16862921063104769</v>
      </c>
      <c r="U601">
        <v>0</v>
      </c>
      <c r="V601">
        <v>-2.6413468651342351E-2</v>
      </c>
      <c r="W601">
        <v>-0.14214304195408581</v>
      </c>
      <c r="X601">
        <v>-9.2220155278264992E-2</v>
      </c>
      <c r="Y601">
        <v>-0.28071610345811998</v>
      </c>
      <c r="Z601">
        <v>-6.4708773909053788E-2</v>
      </c>
      <c r="AA601">
        <v>-0.2585214796370241</v>
      </c>
      <c r="AB601">
        <v>-0.13220158829328851</v>
      </c>
      <c r="AC601">
        <v>-8.6974356463079494E-2</v>
      </c>
      <c r="AD601">
        <v>-0.12830587616183839</v>
      </c>
      <c r="AE601">
        <v>-0.15968417534552501</v>
      </c>
      <c r="AF601">
        <v>-0.1114817990989245</v>
      </c>
      <c r="AG601">
        <v>-8.3803520322562358E-2</v>
      </c>
      <c r="AH601" t="s">
        <v>163</v>
      </c>
      <c r="AI601" s="1">
        <v>44621</v>
      </c>
      <c r="AJ601" t="s">
        <v>40</v>
      </c>
      <c r="AK601">
        <v>1</v>
      </c>
    </row>
    <row r="602" spans="1:37" x14ac:dyDescent="0.25">
      <c r="A602">
        <v>44620</v>
      </c>
      <c r="B602">
        <v>-0.1605884918343489</v>
      </c>
      <c r="C602">
        <v>-0.39833596388922371</v>
      </c>
      <c r="D602">
        <v>-2.371136450337193E-2</v>
      </c>
      <c r="E602">
        <v>-0.20646860190256469</v>
      </c>
      <c r="F602">
        <v>-0.81557234818768454</v>
      </c>
      <c r="G602">
        <v>-0.1323469552194935</v>
      </c>
      <c r="H602">
        <v>-0.18859231012965</v>
      </c>
      <c r="I602">
        <v>-0.20746636840625771</v>
      </c>
      <c r="J602">
        <v>-0.1214537306514283</v>
      </c>
      <c r="K602">
        <v>-3.401392344781126E-3</v>
      </c>
      <c r="L602">
        <v>-0.30431842966893657</v>
      </c>
      <c r="M602">
        <v>-0.32904983397868409</v>
      </c>
      <c r="N602">
        <v>-8.3067965681455261E-2</v>
      </c>
      <c r="O602">
        <v>-0.18550141786782981</v>
      </c>
      <c r="P602">
        <v>-1.387274663460872E-2</v>
      </c>
      <c r="Q602">
        <v>-0.36911643633692681</v>
      </c>
      <c r="R602">
        <v>-0.14883828667509719</v>
      </c>
      <c r="S602">
        <v>-1.315772589674769E-2</v>
      </c>
      <c r="T602">
        <v>-0.17923444364693361</v>
      </c>
      <c r="U602">
        <v>-9.3491504333072673E-3</v>
      </c>
      <c r="V602">
        <v>-5.0167909023751601E-2</v>
      </c>
      <c r="W602">
        <v>-0.1106854730377267</v>
      </c>
      <c r="X602">
        <v>-0.1043966882693579</v>
      </c>
      <c r="Y602">
        <v>-9.5935901462047363E-2</v>
      </c>
      <c r="Z602">
        <v>-0.14915897754989149</v>
      </c>
      <c r="AA602">
        <v>-6.7911266734767689E-2</v>
      </c>
      <c r="AB602">
        <v>-0.26801647321009492</v>
      </c>
      <c r="AC602">
        <v>-0.1892219419505361</v>
      </c>
      <c r="AD602">
        <v>-0.42019603384048931</v>
      </c>
      <c r="AE602">
        <v>-0.30459020776566881</v>
      </c>
      <c r="AF602">
        <v>-0.1141183451307536</v>
      </c>
      <c r="AG602">
        <v>-7.8248068533366091E-2</v>
      </c>
      <c r="AH602" t="s">
        <v>163</v>
      </c>
      <c r="AI602" s="1">
        <v>44593</v>
      </c>
      <c r="AJ602" t="s">
        <v>41</v>
      </c>
      <c r="AK602">
        <v>28</v>
      </c>
    </row>
    <row r="603" spans="1:37" x14ac:dyDescent="0.25">
      <c r="A603">
        <v>44617</v>
      </c>
      <c r="B603">
        <v>-0.1636465224168199</v>
      </c>
      <c r="C603">
        <v>-0.1072972148230382</v>
      </c>
      <c r="D603">
        <v>-2.3162687537225349E-2</v>
      </c>
      <c r="E603">
        <v>-0.1830314724352273</v>
      </c>
      <c r="F603">
        <v>-0.154771198816782</v>
      </c>
      <c r="G603">
        <v>-0.1393688780430648</v>
      </c>
      <c r="H603">
        <v>-0.17678965384708589</v>
      </c>
      <c r="I603">
        <v>-8.9284426650530532E-2</v>
      </c>
      <c r="J603">
        <v>-1.29925951378305</v>
      </c>
      <c r="K603">
        <v>-3.6774608596445969E-2</v>
      </c>
      <c r="L603">
        <v>-0.1321008809643931</v>
      </c>
      <c r="M603">
        <v>-0.25220270276146939</v>
      </c>
      <c r="N603">
        <v>-0.1023804865052562</v>
      </c>
      <c r="O603">
        <v>-6.005200080783573E-2</v>
      </c>
      <c r="P603">
        <v>-3.6747353868641662E-2</v>
      </c>
      <c r="Q603">
        <v>-6.4139722011022027E-2</v>
      </c>
      <c r="R603">
        <v>-2.8190918143783529E-2</v>
      </c>
      <c r="S603">
        <v>-2.549626357444524E-2</v>
      </c>
      <c r="T603">
        <v>-0.14134163545389769</v>
      </c>
      <c r="U603">
        <v>-7.1314620895931463E-2</v>
      </c>
      <c r="V603">
        <v>-0.31190368944617047</v>
      </c>
      <c r="W603">
        <v>-0.10602015081597869</v>
      </c>
      <c r="X603">
        <v>-0.14438020130883</v>
      </c>
      <c r="Y603">
        <v>-2.3795910098785299E-2</v>
      </c>
      <c r="Z603">
        <v>-0.18698246062302171</v>
      </c>
      <c r="AA603">
        <v>-0.16839689401462249</v>
      </c>
      <c r="AB603">
        <v>-0.13511948397140999</v>
      </c>
      <c r="AC603">
        <v>-0.1102637873150263</v>
      </c>
      <c r="AD603">
        <v>-0.36091697578409282</v>
      </c>
      <c r="AE603">
        <v>-0.17793373943449031</v>
      </c>
      <c r="AF603">
        <v>-0.16632840075025171</v>
      </c>
      <c r="AG603">
        <v>-9.6429954334712756E-2</v>
      </c>
      <c r="AH603" t="s">
        <v>164</v>
      </c>
      <c r="AI603" s="1">
        <v>44593</v>
      </c>
      <c r="AJ603" t="s">
        <v>43</v>
      </c>
      <c r="AK603">
        <v>25</v>
      </c>
    </row>
    <row r="604" spans="1:37" x14ac:dyDescent="0.25">
      <c r="A604">
        <v>44616</v>
      </c>
      <c r="B604">
        <v>-0.50477773992901598</v>
      </c>
      <c r="C604">
        <v>-5.2963937666029942E-2</v>
      </c>
      <c r="D604">
        <v>-0.36337424231437221</v>
      </c>
      <c r="E604">
        <v>-1.0724906265447931</v>
      </c>
      <c r="F604">
        <v>-0.19162031378450489</v>
      </c>
      <c r="G604">
        <v>-0.20358098938401401</v>
      </c>
      <c r="H604">
        <v>-0.66622019604111227</v>
      </c>
      <c r="I604">
        <v>-0.89431655131262033</v>
      </c>
      <c r="J604">
        <v>-3.2646437010027549E-2</v>
      </c>
      <c r="K604">
        <v>-1.357596251416775E-2</v>
      </c>
      <c r="L604">
        <v>-6.6818144844950703E-2</v>
      </c>
      <c r="M604">
        <v>-1.200505130844999</v>
      </c>
      <c r="N604">
        <v>-0.1444757438758352</v>
      </c>
      <c r="O604">
        <v>-0.40633760011613851</v>
      </c>
      <c r="P604">
        <v>-0.43640342872789101</v>
      </c>
      <c r="Q604">
        <v>-0.38064979830233919</v>
      </c>
      <c r="R604">
        <v>-0.57651051828644639</v>
      </c>
      <c r="S604">
        <v>-0.13211017761148119</v>
      </c>
      <c r="T604">
        <v>-0.59473642563937867</v>
      </c>
      <c r="U604">
        <v>-0.32298745883601399</v>
      </c>
      <c r="V604">
        <v>-0.73405704084926982</v>
      </c>
      <c r="W604">
        <v>-0.63998609180225863</v>
      </c>
      <c r="X604">
        <v>-0.56842823869082493</v>
      </c>
      <c r="Y604">
        <v>-0.28451703352422059</v>
      </c>
      <c r="Z604">
        <v>-0.59531020100075593</v>
      </c>
      <c r="AA604">
        <v>-0.26577870905774031</v>
      </c>
      <c r="AB604">
        <v>-0.52533415899978053</v>
      </c>
      <c r="AC604">
        <v>-0.58588302811217208</v>
      </c>
      <c r="AD604">
        <v>-0.22500254120807209</v>
      </c>
      <c r="AE604">
        <v>-0.36390745059395069</v>
      </c>
      <c r="AF604">
        <v>-0.62728766942038516</v>
      </c>
      <c r="AG604">
        <v>-0.51713759757107292</v>
      </c>
      <c r="AH604" t="s">
        <v>164</v>
      </c>
      <c r="AI604" s="1">
        <v>44593</v>
      </c>
      <c r="AJ604" t="s">
        <v>38</v>
      </c>
      <c r="AK604">
        <v>24</v>
      </c>
    </row>
    <row r="605" spans="1:37" x14ac:dyDescent="0.25">
      <c r="A605">
        <v>44615</v>
      </c>
      <c r="B605">
        <v>-9.2129339976844596E-2</v>
      </c>
      <c r="C605">
        <v>-2.2034797675343231E-2</v>
      </c>
      <c r="D605">
        <v>-3.0066388025784509E-2</v>
      </c>
      <c r="E605">
        <v>-0.1136858116474365</v>
      </c>
      <c r="F605">
        <v>-1.545488041542905E-2</v>
      </c>
      <c r="G605">
        <v>-9.3919059206070091E-2</v>
      </c>
      <c r="H605">
        <v>-9.0385465584136987E-4</v>
      </c>
      <c r="I605">
        <v>-7.7693568184412198E-2</v>
      </c>
      <c r="J605">
        <v>-0.1183817421430654</v>
      </c>
      <c r="K605">
        <v>-0.14193015476126561</v>
      </c>
      <c r="L605">
        <v>-0.12044385877120251</v>
      </c>
      <c r="M605">
        <v>-0.19101549131032289</v>
      </c>
      <c r="N605">
        <v>-0.10114581146120211</v>
      </c>
      <c r="O605">
        <v>-0.10289589591924379</v>
      </c>
      <c r="P605">
        <v>-0.1110339062975102</v>
      </c>
      <c r="Q605">
        <v>-0.27514726117568911</v>
      </c>
      <c r="R605">
        <v>-6.4261009048520888E-3</v>
      </c>
      <c r="S605">
        <v>-5.5057557365890061E-2</v>
      </c>
      <c r="T605">
        <v>-9.6123814620071954E-2</v>
      </c>
      <c r="U605">
        <v>-3.5151352486680262E-2</v>
      </c>
      <c r="V605">
        <v>-6.5183501582486883E-2</v>
      </c>
      <c r="W605">
        <v>-3.0611866534417619E-2</v>
      </c>
      <c r="X605">
        <v>-2.1901927763237811E-2</v>
      </c>
      <c r="Y605">
        <v>-4.118185240235675E-2</v>
      </c>
      <c r="Z605">
        <v>-7.9751719677847499E-2</v>
      </c>
      <c r="AA605">
        <v>-0.1120000533619767</v>
      </c>
      <c r="AB605">
        <v>-9.5135533033824021E-2</v>
      </c>
      <c r="AC605">
        <v>-0.1014245683472496</v>
      </c>
      <c r="AD605">
        <v>-6.9973286343978244E-2</v>
      </c>
      <c r="AE605">
        <v>-7.1956781737147993E-2</v>
      </c>
      <c r="AF605">
        <v>-0.1074361569728455</v>
      </c>
      <c r="AG605">
        <v>-8.016676878754804E-2</v>
      </c>
      <c r="AH605" t="s">
        <v>164</v>
      </c>
      <c r="AI605" s="1">
        <v>44593</v>
      </c>
      <c r="AJ605" t="s">
        <v>39</v>
      </c>
      <c r="AK605">
        <v>23</v>
      </c>
    </row>
    <row r="606" spans="1:37" x14ac:dyDescent="0.25">
      <c r="A606">
        <v>44614</v>
      </c>
      <c r="B606">
        <v>-0.3321260528387131</v>
      </c>
      <c r="C606">
        <v>-0.41297241389481482</v>
      </c>
      <c r="D606">
        <v>-0.3065603497641291</v>
      </c>
      <c r="E606">
        <v>-1.089892181003169</v>
      </c>
      <c r="F606">
        <v>-0.24619533622495179</v>
      </c>
      <c r="G606">
        <v>-0.17466885267308491</v>
      </c>
      <c r="H606">
        <v>-0.20735357774724369</v>
      </c>
      <c r="I606">
        <v>-8.6380386454358735E-2</v>
      </c>
      <c r="J606">
        <v>-1.45452299732736E-3</v>
      </c>
      <c r="K606">
        <v>-0.15070327302792311</v>
      </c>
      <c r="L606">
        <v>-0.1124332875049012</v>
      </c>
      <c r="M606">
        <v>-0.1199969146838958</v>
      </c>
      <c r="N606">
        <v>-9.1538774380091781E-2</v>
      </c>
      <c r="O606">
        <v>-0.31050379833955533</v>
      </c>
      <c r="P606">
        <v>-0.1255025644541618</v>
      </c>
      <c r="Q606">
        <v>-2.2106887534802631E-2</v>
      </c>
      <c r="R606">
        <v>-0.35193172394641942</v>
      </c>
      <c r="S606">
        <v>-0.23449742950379279</v>
      </c>
      <c r="T606">
        <v>-0.31046175686095739</v>
      </c>
      <c r="U606">
        <v>-0.17041154575980069</v>
      </c>
      <c r="V606">
        <v>-0.18612369497386591</v>
      </c>
      <c r="W606">
        <v>-1.404698404955116E-2</v>
      </c>
      <c r="X606">
        <v>-0.52183353434655855</v>
      </c>
      <c r="Y606">
        <v>-5.0109884420732283E-2</v>
      </c>
      <c r="Z606">
        <v>-0.63936432595791237</v>
      </c>
      <c r="AA606">
        <v>-0.105064793975817</v>
      </c>
      <c r="AB606">
        <v>-0.1758735083366639</v>
      </c>
      <c r="AC606">
        <v>-0.12727620546030699</v>
      </c>
      <c r="AD606">
        <v>-6.7359841660944775E-2</v>
      </c>
      <c r="AE606">
        <v>-0.2072934551113215</v>
      </c>
      <c r="AF606">
        <v>-0.41542089834695362</v>
      </c>
      <c r="AG606">
        <v>-0.3380906575372008</v>
      </c>
      <c r="AH606" t="s">
        <v>164</v>
      </c>
      <c r="AI606" s="1">
        <v>44593</v>
      </c>
      <c r="AJ606" t="s">
        <v>40</v>
      </c>
      <c r="AK606">
        <v>22</v>
      </c>
    </row>
    <row r="607" spans="1:37" x14ac:dyDescent="0.25">
      <c r="A607">
        <v>44613</v>
      </c>
      <c r="B607">
        <v>-4.480366547512326E-2</v>
      </c>
      <c r="C607">
        <v>-0.1061682478155893</v>
      </c>
      <c r="D607">
        <v>-1.6771739048111439E-2</v>
      </c>
      <c r="E607">
        <v>-3.1771971105167843E-2</v>
      </c>
      <c r="F607">
        <v>-2.018904869451519E-2</v>
      </c>
      <c r="G607">
        <v>-2.3433835518238279E-2</v>
      </c>
      <c r="H607">
        <v>-3.0066729191936651E-2</v>
      </c>
      <c r="I607">
        <v>-0.28764532656422381</v>
      </c>
      <c r="J607">
        <v>-0.13455366293803181</v>
      </c>
      <c r="K607">
        <v>-1.3551405608621971E-3</v>
      </c>
      <c r="L607">
        <v>-0.49904529766186823</v>
      </c>
      <c r="M607">
        <v>-3.7761336835462227E-2</v>
      </c>
      <c r="N607">
        <v>-3.8664297634261678E-2</v>
      </c>
      <c r="O607">
        <v>-2.287373163100518E-2</v>
      </c>
      <c r="P607">
        <v>-6.6917799876068246E-3</v>
      </c>
      <c r="Q607">
        <v>-7.2055988608634932E-4</v>
      </c>
      <c r="R607">
        <v>-6.4429160160352078E-2</v>
      </c>
      <c r="S607">
        <v>-0.2039694524214784</v>
      </c>
      <c r="T607">
        <v>-5.436610679748808E-2</v>
      </c>
      <c r="U607">
        <v>0</v>
      </c>
      <c r="V607">
        <v>-7.1609729293500082E-2</v>
      </c>
      <c r="W607">
        <v>-2.0938598641234429E-3</v>
      </c>
      <c r="X607">
        <v>-2.5438333384830172E-2</v>
      </c>
      <c r="Y607">
        <v>-0.25967516173681632</v>
      </c>
      <c r="Z607">
        <v>-3.696615717206244E-2</v>
      </c>
      <c r="AA607">
        <v>-5.4752532678097363E-2</v>
      </c>
      <c r="AB607">
        <v>-2.3970713499967239E-2</v>
      </c>
      <c r="AC607">
        <v>-0.1520134534440015</v>
      </c>
      <c r="AD607">
        <v>-6.424638603678752E-2</v>
      </c>
      <c r="AE607">
        <v>-4.9887840623182987E-2</v>
      </c>
      <c r="AF607">
        <v>-5.0009259776605107E-2</v>
      </c>
      <c r="AG607">
        <v>-2.2889995395364422E-2</v>
      </c>
      <c r="AH607" t="s">
        <v>164</v>
      </c>
      <c r="AI607" s="1">
        <v>44593</v>
      </c>
      <c r="AJ607" t="s">
        <v>41</v>
      </c>
      <c r="AK607">
        <v>21</v>
      </c>
    </row>
    <row r="608" spans="1:37" x14ac:dyDescent="0.25">
      <c r="A608">
        <v>44610</v>
      </c>
      <c r="B608">
        <v>-3.6419659242553887E-2</v>
      </c>
      <c r="C608">
        <v>-0.1243175938210077</v>
      </c>
      <c r="D608">
        <v>-0.1333241931713362</v>
      </c>
      <c r="E608">
        <v>-3.001262879886555E-2</v>
      </c>
      <c r="F608">
        <v>-7.2892829709862203E-2</v>
      </c>
      <c r="G608">
        <v>0</v>
      </c>
      <c r="H608">
        <v>-3.9523369388345879E-2</v>
      </c>
      <c r="I608">
        <v>-5.8556130799907727E-3</v>
      </c>
      <c r="J608">
        <v>-0.1042330343972761</v>
      </c>
      <c r="K608">
        <v>-4.5468585680851787E-3</v>
      </c>
      <c r="L608">
        <v>-6.0369428772648032E-2</v>
      </c>
      <c r="M608">
        <v>-4.9099980880300169E-3</v>
      </c>
      <c r="N608">
        <v>-1.062067666103492E-2</v>
      </c>
      <c r="O608">
        <v>-2.5075112815747189E-2</v>
      </c>
      <c r="P608">
        <v>0</v>
      </c>
      <c r="Q608">
        <v>-0.20706416778662159</v>
      </c>
      <c r="R608">
        <v>0</v>
      </c>
      <c r="S608">
        <v>-1.222189584577134E-2</v>
      </c>
      <c r="T608">
        <v>-4.4470192785595213E-2</v>
      </c>
      <c r="U608">
        <v>0</v>
      </c>
      <c r="V608">
        <v>-3.3212657353293193E-2</v>
      </c>
      <c r="W608">
        <v>0</v>
      </c>
      <c r="X608">
        <v>-6.0549048121769429E-2</v>
      </c>
      <c r="Y608">
        <v>-0.1299858655838369</v>
      </c>
      <c r="Z608">
        <v>-2.4778965830904082E-2</v>
      </c>
      <c r="AA608">
        <v>-1.0216152715378291E-2</v>
      </c>
      <c r="AB608">
        <v>-7.7164717382374182E-2</v>
      </c>
      <c r="AC608">
        <v>-7.0093374136965439E-2</v>
      </c>
      <c r="AD608">
        <v>-0.14792115013766771</v>
      </c>
      <c r="AE608">
        <v>-2.9570247766581931E-2</v>
      </c>
      <c r="AF608">
        <v>-2.8118172236142949E-2</v>
      </c>
      <c r="AG608">
        <v>-3.6996399065314753E-2</v>
      </c>
      <c r="AH608" t="s">
        <v>165</v>
      </c>
      <c r="AI608" s="1">
        <v>44593</v>
      </c>
      <c r="AJ608" t="s">
        <v>43</v>
      </c>
      <c r="AK608">
        <v>18</v>
      </c>
    </row>
    <row r="609" spans="1:37" x14ac:dyDescent="0.25">
      <c r="A609">
        <v>44609</v>
      </c>
      <c r="B609">
        <v>-5.9278550266779133E-2</v>
      </c>
      <c r="C609">
        <v>-3.9607619975368331E-2</v>
      </c>
      <c r="D609">
        <v>-6.7074180005284423E-2</v>
      </c>
      <c r="E609">
        <v>-0.15296289130562221</v>
      </c>
      <c r="F609">
        <v>-2.0522674110031749E-2</v>
      </c>
      <c r="G609">
        <v>-0.13122430302950849</v>
      </c>
      <c r="H609">
        <v>-1.8108883771996941E-2</v>
      </c>
      <c r="I609">
        <v>-5.5395767190528293E-2</v>
      </c>
      <c r="J609">
        <v>-3.3211452003246808E-2</v>
      </c>
      <c r="K609">
        <v>-1.623830666982773E-3</v>
      </c>
      <c r="L609">
        <v>-1.9389115109793189E-3</v>
      </c>
      <c r="M609">
        <v>-6.694249431035592E-3</v>
      </c>
      <c r="N609">
        <v>-5.2826872330091951E-2</v>
      </c>
      <c r="O609">
        <v>-2.4691043618162128E-2</v>
      </c>
      <c r="P609">
        <v>-6.3552966024467791E-2</v>
      </c>
      <c r="Q609">
        <v>-1.7251667773769869E-2</v>
      </c>
      <c r="R609">
        <v>0</v>
      </c>
      <c r="S609">
        <v>-3.9712186819910447E-3</v>
      </c>
      <c r="T609">
        <v>-5.0750204402329963E-3</v>
      </c>
      <c r="U609">
        <v>-1.26544766566701E-2</v>
      </c>
      <c r="V609">
        <v>-1.4516351939482501E-2</v>
      </c>
      <c r="W609">
        <v>-6.8156913404024577E-2</v>
      </c>
      <c r="X609">
        <v>-0.18892079747905419</v>
      </c>
      <c r="Y609">
        <v>-6.3181339977961748E-3</v>
      </c>
      <c r="Z609">
        <v>-0.1252852954610047</v>
      </c>
      <c r="AA609">
        <v>-4.1308929576985939E-2</v>
      </c>
      <c r="AB609">
        <v>-1.5481379445676E-2</v>
      </c>
      <c r="AC609">
        <v>-1.2108151981639221E-2</v>
      </c>
      <c r="AD609">
        <v>-6.273960589424681E-4</v>
      </c>
      <c r="AE609">
        <v>-5.052751950882084E-2</v>
      </c>
      <c r="AF609">
        <v>-7.3052923905967973E-2</v>
      </c>
      <c r="AG609">
        <v>-7.5944829382195253E-2</v>
      </c>
      <c r="AH609" t="s">
        <v>165</v>
      </c>
      <c r="AI609" s="1">
        <v>44593</v>
      </c>
      <c r="AJ609" t="s">
        <v>38</v>
      </c>
      <c r="AK609">
        <v>17</v>
      </c>
    </row>
    <row r="610" spans="1:37" x14ac:dyDescent="0.25">
      <c r="A610">
        <v>44608</v>
      </c>
      <c r="B610">
        <v>-5.0282413653014509E-2</v>
      </c>
      <c r="C610">
        <v>-0.21636909046400221</v>
      </c>
      <c r="D610">
        <v>0</v>
      </c>
      <c r="E610">
        <v>-2.9785224641457369E-2</v>
      </c>
      <c r="F610">
        <v>-0.26643790145908491</v>
      </c>
      <c r="G610">
        <v>-3.8012928253703088E-2</v>
      </c>
      <c r="H610">
        <v>-0.1061319829139494</v>
      </c>
      <c r="I610">
        <v>-2.0197465387095621E-2</v>
      </c>
      <c r="J610">
        <v>-6.2381276632304278E-2</v>
      </c>
      <c r="K610">
        <v>-9.4852322074116171E-3</v>
      </c>
      <c r="L610">
        <v>-4.6995457231452827E-2</v>
      </c>
      <c r="M610">
        <v>-4.2294779469810532E-3</v>
      </c>
      <c r="N610">
        <v>-5.9093202372166351E-2</v>
      </c>
      <c r="O610">
        <v>-0.15214681502687019</v>
      </c>
      <c r="P610">
        <v>-2.078027943443524E-2</v>
      </c>
      <c r="Q610">
        <v>-0.13344220030466661</v>
      </c>
      <c r="R610">
        <v>-7.2750877287928381E-3</v>
      </c>
      <c r="S610">
        <v>-8.0350565013282346E-3</v>
      </c>
      <c r="T610">
        <v>-9.2880423353797564E-2</v>
      </c>
      <c r="U610">
        <v>-5.0429525969407522E-2</v>
      </c>
      <c r="V610">
        <v>-2.5472915825235278E-3</v>
      </c>
      <c r="W610">
        <v>-2.4615721838114269E-2</v>
      </c>
      <c r="X610">
        <v>-1.238051225957436E-2</v>
      </c>
      <c r="Y610">
        <v>-1.862585745835759E-3</v>
      </c>
      <c r="Z610">
        <v>-3.3082141645872837E-2</v>
      </c>
      <c r="AA610">
        <v>-4.0622972492751708E-2</v>
      </c>
      <c r="AB610">
        <v>-0.1198392379786303</v>
      </c>
      <c r="AC610">
        <v>-1.7589656557057722E-2</v>
      </c>
      <c r="AD610">
        <v>-0.1214866101099195</v>
      </c>
      <c r="AE610">
        <v>-0.12131508951556</v>
      </c>
      <c r="AF610">
        <v>-2.8166809505334629E-2</v>
      </c>
      <c r="AG610">
        <v>-2.4165663383397502E-2</v>
      </c>
      <c r="AH610" t="s">
        <v>165</v>
      </c>
      <c r="AI610" s="1">
        <v>44593</v>
      </c>
      <c r="AJ610" t="s">
        <v>39</v>
      </c>
      <c r="AK610">
        <v>16</v>
      </c>
    </row>
    <row r="611" spans="1:37" x14ac:dyDescent="0.25">
      <c r="A611">
        <v>44607</v>
      </c>
      <c r="B611">
        <v>-4.0844443160367332E-2</v>
      </c>
      <c r="C611">
        <v>-9.7268057846205958E-2</v>
      </c>
      <c r="D611">
        <v>-3.1797308911049971E-3</v>
      </c>
      <c r="E611">
        <v>-2.0794368944162759E-2</v>
      </c>
      <c r="F611">
        <v>-1.9357906675478541E-4</v>
      </c>
      <c r="G611">
        <v>-1.6319434492458249E-2</v>
      </c>
      <c r="H611">
        <v>-0.1240718852842861</v>
      </c>
      <c r="I611">
        <v>-6.718786561444294E-2</v>
      </c>
      <c r="J611">
        <v>-0.91604185746612055</v>
      </c>
      <c r="K611">
        <v>-6.9635967788579167E-2</v>
      </c>
      <c r="L611">
        <v>-8.6613137282927225E-4</v>
      </c>
      <c r="M611">
        <v>-1.8545603431615359E-2</v>
      </c>
      <c r="N611">
        <v>-4.7453709409763623E-2</v>
      </c>
      <c r="O611">
        <v>-7.2950878911078008E-3</v>
      </c>
      <c r="P611">
        <v>-8.3352524807339998E-2</v>
      </c>
      <c r="Q611">
        <v>0</v>
      </c>
      <c r="R611">
        <v>0</v>
      </c>
      <c r="S611">
        <v>-3.5994069817581159E-2</v>
      </c>
      <c r="T611">
        <v>-7.0192693956862617E-2</v>
      </c>
      <c r="U611">
        <v>-0.1128904740390597</v>
      </c>
      <c r="V611">
        <v>-0.1373244132200489</v>
      </c>
      <c r="W611">
        <v>0</v>
      </c>
      <c r="X611">
        <v>-3.7365100055090902E-2</v>
      </c>
      <c r="Y611">
        <v>0</v>
      </c>
      <c r="Z611">
        <v>-2.4805660874780922E-2</v>
      </c>
      <c r="AA611">
        <v>-0.13037091672180279</v>
      </c>
      <c r="AB611">
        <v>-3.3922968751865797E-2</v>
      </c>
      <c r="AC611">
        <v>-7.0603391053505127E-3</v>
      </c>
      <c r="AD611">
        <v>-1.18661879366515E-2</v>
      </c>
      <c r="AE611">
        <v>-1.1979721079749839E-2</v>
      </c>
      <c r="AF611">
        <v>-4.4948721674065689E-2</v>
      </c>
      <c r="AG611">
        <v>-8.6629411395203679E-2</v>
      </c>
      <c r="AH611" t="s">
        <v>165</v>
      </c>
      <c r="AI611" s="1">
        <v>44593</v>
      </c>
      <c r="AJ611" t="s">
        <v>40</v>
      </c>
      <c r="AK611">
        <v>15</v>
      </c>
    </row>
    <row r="612" spans="1:37" x14ac:dyDescent="0.25">
      <c r="A612">
        <v>44606</v>
      </c>
      <c r="B612">
        <v>-1.0104176680231649</v>
      </c>
      <c r="C612">
        <v>-0.5599712724919278</v>
      </c>
      <c r="D612">
        <v>-0.37165179876282461</v>
      </c>
      <c r="E612">
        <v>-0.55702582994716465</v>
      </c>
      <c r="F612">
        <v>-0.34634986950578478</v>
      </c>
      <c r="G612">
        <v>-2.5763724993488779</v>
      </c>
      <c r="H612">
        <v>-0.35095044129628439</v>
      </c>
      <c r="I612">
        <v>-1.1765812036966219</v>
      </c>
      <c r="J612">
        <v>-0.32582149340926869</v>
      </c>
      <c r="K612">
        <v>-0.13026969169874089</v>
      </c>
      <c r="L612">
        <v>-0.28798056313588072</v>
      </c>
      <c r="M612">
        <v>-0.20610066771059099</v>
      </c>
      <c r="N612">
        <v>-1.2671910200373031</v>
      </c>
      <c r="O612">
        <v>-0.55059599773503964</v>
      </c>
      <c r="P612">
        <v>-0.61926825490046744</v>
      </c>
      <c r="Q612">
        <v>-5.3320011817142303</v>
      </c>
      <c r="R612">
        <v>-2.3363984295640372</v>
      </c>
      <c r="S612">
        <v>-0.59602461998886191</v>
      </c>
      <c r="T612">
        <v>-0.57257262774251727</v>
      </c>
      <c r="U612">
        <v>0</v>
      </c>
      <c r="V612">
        <v>-3.8238399083888583E-2</v>
      </c>
      <c r="W612">
        <v>-0.61679161754016298</v>
      </c>
      <c r="X612">
        <v>-1.040905148964163</v>
      </c>
      <c r="Y612">
        <v>-1.0696516880289699</v>
      </c>
      <c r="Z612">
        <v>-1.0700344402265709</v>
      </c>
      <c r="AA612">
        <v>-0.85649710397326329</v>
      </c>
      <c r="AB612">
        <v>-1.1788906165382931</v>
      </c>
      <c r="AC612">
        <v>-0.46189840791300307</v>
      </c>
      <c r="AD612">
        <v>-2.6656674737453461</v>
      </c>
      <c r="AE612">
        <v>-1.5375223222836469</v>
      </c>
      <c r="AF612">
        <v>-0.67483123007556856</v>
      </c>
      <c r="AG612">
        <v>-0.73573796482451903</v>
      </c>
      <c r="AH612" t="s">
        <v>165</v>
      </c>
      <c r="AI612" s="1">
        <v>44593</v>
      </c>
      <c r="AJ612" t="s">
        <v>41</v>
      </c>
      <c r="AK612">
        <v>14</v>
      </c>
    </row>
    <row r="613" spans="1:37" x14ac:dyDescent="0.25">
      <c r="A613">
        <v>44603</v>
      </c>
      <c r="B613">
        <v>-9.7919147751146879E-2</v>
      </c>
      <c r="C613">
        <v>-2.381405740072317E-2</v>
      </c>
      <c r="D613">
        <v>-0.1162981512631511</v>
      </c>
      <c r="E613">
        <v>-0.34207649548142782</v>
      </c>
      <c r="F613">
        <v>-2.3682319943801121E-2</v>
      </c>
      <c r="G613">
        <v>-2.8438458118095769E-2</v>
      </c>
      <c r="H613">
        <v>-2.3248736660177131E-2</v>
      </c>
      <c r="I613">
        <v>-0.188147934752464</v>
      </c>
      <c r="J613">
        <v>-0.27279730342544889</v>
      </c>
      <c r="K613">
        <v>-7.5805080715915501E-3</v>
      </c>
      <c r="L613">
        <v>-2.173745878278554E-3</v>
      </c>
      <c r="M613">
        <v>-7.8154340524047336E-2</v>
      </c>
      <c r="N613">
        <v>-2.2953727566252739E-2</v>
      </c>
      <c r="O613">
        <v>-0.11001553334537741</v>
      </c>
      <c r="P613">
        <v>-1.3666468256549861E-2</v>
      </c>
      <c r="Q613">
        <v>-4.8344145156074748E-2</v>
      </c>
      <c r="R613">
        <v>0</v>
      </c>
      <c r="S613">
        <v>-9.967337378258629E-3</v>
      </c>
      <c r="T613">
        <v>-8.5739678091285909E-2</v>
      </c>
      <c r="U613">
        <v>-0.2030799114333072</v>
      </c>
      <c r="V613">
        <v>-3.8549306356385198E-2</v>
      </c>
      <c r="W613">
        <v>-2.9983578352243041E-2</v>
      </c>
      <c r="X613">
        <v>-0.1913046560635277</v>
      </c>
      <c r="Y613">
        <v>-7.7685948786910992E-3</v>
      </c>
      <c r="Z613">
        <v>-0.14919036416272349</v>
      </c>
      <c r="AA613">
        <v>-6.8092658958661317E-2</v>
      </c>
      <c r="AB613">
        <v>-5.7801110112401792E-2</v>
      </c>
      <c r="AC613">
        <v>-3.9772666507616287E-2</v>
      </c>
      <c r="AD613">
        <v>-0.18526183716007441</v>
      </c>
      <c r="AE613">
        <v>-0.12696073851153919</v>
      </c>
      <c r="AF613">
        <v>-9.7437660491861283E-2</v>
      </c>
      <c r="AG613">
        <v>-4.957205488754924E-2</v>
      </c>
      <c r="AH613" t="s">
        <v>166</v>
      </c>
      <c r="AI613" s="1">
        <v>44593</v>
      </c>
      <c r="AJ613" t="s">
        <v>43</v>
      </c>
      <c r="AK613">
        <v>11</v>
      </c>
    </row>
    <row r="614" spans="1:37" x14ac:dyDescent="0.25">
      <c r="A614">
        <v>44602</v>
      </c>
      <c r="B614">
        <v>-0.11752692763766601</v>
      </c>
      <c r="C614">
        <v>-7.096248642528899E-2</v>
      </c>
      <c r="D614">
        <v>-3.8529183849132773E-2</v>
      </c>
      <c r="E614">
        <v>-0.1030637845555597</v>
      </c>
      <c r="F614">
        <v>-4.3941940424331957E-2</v>
      </c>
      <c r="G614">
        <v>-0.35598672508419787</v>
      </c>
      <c r="H614">
        <v>-1.3505389314658171E-2</v>
      </c>
      <c r="I614">
        <v>-0.1747580560004712</v>
      </c>
      <c r="J614">
        <v>0</v>
      </c>
      <c r="K614">
        <v>0</v>
      </c>
      <c r="L614">
        <v>-0.89415649356871618</v>
      </c>
      <c r="M614">
        <v>-2.2557798570078159E-2</v>
      </c>
      <c r="N614">
        <v>-7.0387162454670554E-2</v>
      </c>
      <c r="O614">
        <v>-6.3263994702436918E-2</v>
      </c>
      <c r="P614">
        <v>-4.4453402450998609E-2</v>
      </c>
      <c r="Q614">
        <v>-9.7514895732920784E-2</v>
      </c>
      <c r="R614">
        <v>-4.6139055017431494E-3</v>
      </c>
      <c r="S614">
        <v>-0.4412354482756467</v>
      </c>
      <c r="T614">
        <v>-8.1219822210779044E-2</v>
      </c>
      <c r="U614">
        <v>-2.1676525658289751E-2</v>
      </c>
      <c r="V614">
        <v>-0.16139375927143079</v>
      </c>
      <c r="W614">
        <v>-0.3707149016134812</v>
      </c>
      <c r="X614">
        <v>-9.1051113737793246E-2</v>
      </c>
      <c r="Y614">
        <v>-0.28804512017534151</v>
      </c>
      <c r="Z614">
        <v>-0.17753014318067331</v>
      </c>
      <c r="AA614">
        <v>-4.5646554336430098E-2</v>
      </c>
      <c r="AB614">
        <v>-7.6758079521972791E-2</v>
      </c>
      <c r="AC614">
        <v>-0.185795703211559</v>
      </c>
      <c r="AD614">
        <v>-9.246297154953266E-2</v>
      </c>
      <c r="AE614">
        <v>-0.1378349609440214</v>
      </c>
      <c r="AF614">
        <v>-0.1313662315241759</v>
      </c>
      <c r="AG614">
        <v>-7.4796709657000776E-2</v>
      </c>
      <c r="AH614" t="s">
        <v>166</v>
      </c>
      <c r="AI614" s="1">
        <v>44593</v>
      </c>
      <c r="AJ614" t="s">
        <v>38</v>
      </c>
      <c r="AK614">
        <v>10</v>
      </c>
    </row>
    <row r="615" spans="1:37" x14ac:dyDescent="0.25">
      <c r="A615">
        <v>44601</v>
      </c>
      <c r="B615">
        <v>-0.11604911007142189</v>
      </c>
      <c r="C615">
        <v>-7.0184498596813458E-4</v>
      </c>
      <c r="D615">
        <v>-3.8772707740276649E-2</v>
      </c>
      <c r="E615">
        <v>-3.8657239205837989E-2</v>
      </c>
      <c r="F615">
        <v>-4.062874944215316E-2</v>
      </c>
      <c r="G615">
        <v>-2.7842106571879899E-2</v>
      </c>
      <c r="H615">
        <v>-1.0470257738278119E-2</v>
      </c>
      <c r="I615">
        <v>-0.57544222298850844</v>
      </c>
      <c r="J615">
        <v>-0.58442372731504255</v>
      </c>
      <c r="K615">
        <v>-8.1847061225632043E-3</v>
      </c>
      <c r="L615">
        <v>-0.60536465338754297</v>
      </c>
      <c r="M615">
        <v>-0.5385764523804919</v>
      </c>
      <c r="N615">
        <v>-9.2352541714908892E-2</v>
      </c>
      <c r="O615">
        <v>-8.4799522170995581E-2</v>
      </c>
      <c r="P615">
        <v>-2.2541426616915728E-3</v>
      </c>
      <c r="Q615">
        <v>-0.2646831003360679</v>
      </c>
      <c r="R615">
        <v>0</v>
      </c>
      <c r="S615">
        <v>-0.1145399092440892</v>
      </c>
      <c r="T615">
        <v>-0.1066300749245583</v>
      </c>
      <c r="U615">
        <v>-0.69929016319729476</v>
      </c>
      <c r="V615">
        <v>-4.2954829217523187E-2</v>
      </c>
      <c r="W615">
        <v>-0.38935920051404799</v>
      </c>
      <c r="X615">
        <v>-7.9263888526790893E-2</v>
      </c>
      <c r="Y615">
        <v>0</v>
      </c>
      <c r="Z615">
        <v>-6.4772172858856294E-2</v>
      </c>
      <c r="AA615">
        <v>-0.17323447875657569</v>
      </c>
      <c r="AB615">
        <v>-9.9066476101120543E-2</v>
      </c>
      <c r="AC615">
        <v>-0.32927014034681129</v>
      </c>
      <c r="AD615">
        <v>-0.26623619330071152</v>
      </c>
      <c r="AE615">
        <v>-0.10455023476933011</v>
      </c>
      <c r="AF615">
        <v>-4.9125937590904063E-2</v>
      </c>
      <c r="AG615">
        <v>-0.221770514682021</v>
      </c>
      <c r="AH615" t="s">
        <v>166</v>
      </c>
      <c r="AI615" s="1">
        <v>44593</v>
      </c>
      <c r="AJ615" t="s">
        <v>39</v>
      </c>
      <c r="AK615">
        <v>9</v>
      </c>
    </row>
    <row r="616" spans="1:37" x14ac:dyDescent="0.25">
      <c r="A616">
        <v>44600</v>
      </c>
      <c r="B616">
        <v>-0.15591498910090801</v>
      </c>
      <c r="C616">
        <v>-3.3094303817691947E-2</v>
      </c>
      <c r="D616">
        <v>-4.9478594136845499E-3</v>
      </c>
      <c r="E616">
        <v>-0.69571979486857083</v>
      </c>
      <c r="F616">
        <v>-1.7377424724049011E-2</v>
      </c>
      <c r="G616">
        <v>-9.5942790050250359E-2</v>
      </c>
      <c r="H616">
        <v>-9.3220085357504937E-2</v>
      </c>
      <c r="I616">
        <v>-5.5747073117156987E-2</v>
      </c>
      <c r="J616">
        <v>-0.25021883783029752</v>
      </c>
      <c r="K616">
        <v>0</v>
      </c>
      <c r="L616">
        <v>-0.23654977186443929</v>
      </c>
      <c r="M616">
        <v>-3.9990308366282712E-5</v>
      </c>
      <c r="N616">
        <v>-2.556757857540479E-2</v>
      </c>
      <c r="O616">
        <v>-5.7024022367051959E-2</v>
      </c>
      <c r="P616">
        <v>-9.9293421349854107E-3</v>
      </c>
      <c r="Q616">
        <v>-2.3546531963256789E-2</v>
      </c>
      <c r="R616">
        <v>-0.1009255784786309</v>
      </c>
      <c r="S616">
        <v>0</v>
      </c>
      <c r="T616">
        <v>-9.3063693147917598E-2</v>
      </c>
      <c r="U616">
        <v>0</v>
      </c>
      <c r="V616">
        <v>-0.22058486301492761</v>
      </c>
      <c r="W616">
        <v>-5.0050291757870832E-2</v>
      </c>
      <c r="X616">
        <v>-0.44152605160054381</v>
      </c>
      <c r="Y616">
        <v>-4.5499348308518373E-2</v>
      </c>
      <c r="Z616">
        <v>-0.34707808843186572</v>
      </c>
      <c r="AA616">
        <v>-3.2457947375352188E-2</v>
      </c>
      <c r="AB616">
        <v>-7.5126624458467878E-2</v>
      </c>
      <c r="AC616">
        <v>-4.1474318644955183E-2</v>
      </c>
      <c r="AD616">
        <v>-0.1608647039551224</v>
      </c>
      <c r="AE616">
        <v>-0.1102000941625671</v>
      </c>
      <c r="AF616">
        <v>-0.2279392150476599</v>
      </c>
      <c r="AG616">
        <v>-7.2077562831800862E-2</v>
      </c>
      <c r="AH616" t="s">
        <v>166</v>
      </c>
      <c r="AI616" s="1">
        <v>44593</v>
      </c>
      <c r="AJ616" t="s">
        <v>40</v>
      </c>
      <c r="AK616">
        <v>8</v>
      </c>
    </row>
    <row r="617" spans="1:37" x14ac:dyDescent="0.25">
      <c r="A617">
        <v>44599</v>
      </c>
      <c r="B617">
        <v>-9.0948022371275056E-2</v>
      </c>
      <c r="C617">
        <v>-4.2012637727077452E-2</v>
      </c>
      <c r="D617">
        <v>-0.13761636464309071</v>
      </c>
      <c r="E617">
        <v>-0.19854372472133311</v>
      </c>
      <c r="F617">
        <v>-1.456281966269023E-2</v>
      </c>
      <c r="G617">
        <v>-8.2098476204804829E-2</v>
      </c>
      <c r="H617">
        <v>0</v>
      </c>
      <c r="I617">
        <v>-6.6633426716054926E-3</v>
      </c>
      <c r="J617">
        <v>-1.98281360716797E-2</v>
      </c>
      <c r="K617">
        <v>-5.5055262755860966E-3</v>
      </c>
      <c r="L617">
        <v>0</v>
      </c>
      <c r="M617">
        <v>-1.4066331845250159E-2</v>
      </c>
      <c r="N617">
        <v>-2.2132363044413909E-2</v>
      </c>
      <c r="O617">
        <v>-0.3964206021969911</v>
      </c>
      <c r="P617">
        <v>-0.1055804760116329</v>
      </c>
      <c r="Q617">
        <v>-0.25995439362437378</v>
      </c>
      <c r="R617">
        <v>0</v>
      </c>
      <c r="S617">
        <v>-5.0376161650616614E-3</v>
      </c>
      <c r="T617">
        <v>-6.203216426145753E-2</v>
      </c>
      <c r="U617">
        <v>-2.9491707065621198E-2</v>
      </c>
      <c r="V617">
        <v>-8.7875036462053552E-3</v>
      </c>
      <c r="W617">
        <v>0</v>
      </c>
      <c r="X617">
        <v>-0.17008758894411691</v>
      </c>
      <c r="Y617">
        <v>-0.22487403691403421</v>
      </c>
      <c r="Z617">
        <v>-0.1206747931888502</v>
      </c>
      <c r="AA617">
        <v>-3.0833468468151711E-2</v>
      </c>
      <c r="AB617">
        <v>-0.1064151683369679</v>
      </c>
      <c r="AC617">
        <v>-6.4839496806748817E-2</v>
      </c>
      <c r="AD617">
        <v>-0.30031791136979807</v>
      </c>
      <c r="AE617">
        <v>-0.1335823214238423</v>
      </c>
      <c r="AF617">
        <v>-8.8077557856315103E-2</v>
      </c>
      <c r="AG617">
        <v>-1.925199472035297E-2</v>
      </c>
      <c r="AH617" t="s">
        <v>166</v>
      </c>
      <c r="AI617" s="1">
        <v>44593</v>
      </c>
      <c r="AJ617" t="s">
        <v>41</v>
      </c>
      <c r="AK617">
        <v>7</v>
      </c>
    </row>
    <row r="618" spans="1:37" x14ac:dyDescent="0.25">
      <c r="A618">
        <v>44589</v>
      </c>
      <c r="B618">
        <v>-0.1616029684580666</v>
      </c>
      <c r="C618">
        <v>-5.0109469417449509E-2</v>
      </c>
      <c r="D618">
        <v>0</v>
      </c>
      <c r="E618">
        <v>-7.2928093181135134E-2</v>
      </c>
      <c r="F618">
        <v>-0.36222260584181121</v>
      </c>
      <c r="G618">
        <v>-0.1128989847800482</v>
      </c>
      <c r="H618">
        <v>-3.8507861067581507E-2</v>
      </c>
      <c r="I618">
        <v>-0.27276649485624238</v>
      </c>
      <c r="J618">
        <v>-6.1689134697662027</v>
      </c>
      <c r="K618">
        <v>0</v>
      </c>
      <c r="L618">
        <v>-8.0328913977746524E-2</v>
      </c>
      <c r="M618">
        <v>-1.6643407719553329E-2</v>
      </c>
      <c r="N618">
        <v>-7.9327718408720521E-2</v>
      </c>
      <c r="O618">
        <v>-3.11243183399212E-2</v>
      </c>
      <c r="P618">
        <v>-0.14368243909608119</v>
      </c>
      <c r="Q618">
        <v>-5.3393131258373902E-2</v>
      </c>
      <c r="R618">
        <v>-3.640696257847408E-3</v>
      </c>
      <c r="S618">
        <v>-0.14162793591455339</v>
      </c>
      <c r="T618">
        <v>-0.17724843402377399</v>
      </c>
      <c r="U618">
        <v>-0.28336911695948369</v>
      </c>
      <c r="V618">
        <v>-4.3624549061933122E-4</v>
      </c>
      <c r="W618">
        <v>-3.8349018209404583E-2</v>
      </c>
      <c r="X618">
        <v>-9.4646656854368169E-2</v>
      </c>
      <c r="Y618">
        <v>-0.21586126496983329</v>
      </c>
      <c r="Z618">
        <v>-0.10964823429575531</v>
      </c>
      <c r="AA618">
        <v>-0.41031074551948388</v>
      </c>
      <c r="AB618">
        <v>-0.1125174747199519</v>
      </c>
      <c r="AC618">
        <v>-5.8115744608548119E-2</v>
      </c>
      <c r="AD618">
        <v>-0.118826292397651</v>
      </c>
      <c r="AE618">
        <v>-0.2366061456772019</v>
      </c>
      <c r="AF618">
        <v>-0.12667036714609989</v>
      </c>
      <c r="AG618">
        <v>-0.16873693045094901</v>
      </c>
      <c r="AH618" t="s">
        <v>167</v>
      </c>
      <c r="AI618" s="1">
        <v>44562</v>
      </c>
      <c r="AJ618" t="s">
        <v>43</v>
      </c>
      <c r="AK618">
        <v>28</v>
      </c>
    </row>
    <row r="619" spans="1:37" x14ac:dyDescent="0.25">
      <c r="A619">
        <v>44588</v>
      </c>
      <c r="B619">
        <v>-0.45432895817965852</v>
      </c>
      <c r="C619">
        <v>-2.9570568571271332E-3</v>
      </c>
      <c r="D619">
        <v>-2.7687451830619089E-2</v>
      </c>
      <c r="E619">
        <v>-0.7620766438632266</v>
      </c>
      <c r="F619">
        <v>-1.3641259952455389</v>
      </c>
      <c r="G619">
        <v>-4.2247804093153707E-2</v>
      </c>
      <c r="H619">
        <v>-0.23582871968370031</v>
      </c>
      <c r="I619">
        <v>-0.4262694124234418</v>
      </c>
      <c r="J619">
        <v>-4.0877256408669717E-2</v>
      </c>
      <c r="K619">
        <v>-0.12761960517008661</v>
      </c>
      <c r="L619">
        <v>-1.5740968369261699E-2</v>
      </c>
      <c r="M619">
        <v>-0.1033991367993191</v>
      </c>
      <c r="N619">
        <v>-0.33387137313177151</v>
      </c>
      <c r="O619">
        <v>-0.14594798584755661</v>
      </c>
      <c r="P619">
        <v>-0.17613508862018659</v>
      </c>
      <c r="Q619">
        <v>-0.23055306044929361</v>
      </c>
      <c r="R619">
        <v>-0.26224759377261031</v>
      </c>
      <c r="S619">
        <v>-1.0499435796038299</v>
      </c>
      <c r="T619">
        <v>-0.1642657481616499</v>
      </c>
      <c r="U619">
        <v>-0.22020904794284571</v>
      </c>
      <c r="V619">
        <v>-0.65915404441084424</v>
      </c>
      <c r="W619">
        <v>-0.1130687787943635</v>
      </c>
      <c r="X619">
        <v>-0.65574104166472469</v>
      </c>
      <c r="Y619">
        <v>-8.3383989441319764E-2</v>
      </c>
      <c r="Z619">
        <v>-0.52870871078078341</v>
      </c>
      <c r="AA619">
        <v>-0.27547933442337241</v>
      </c>
      <c r="AB619">
        <v>-0.41000237714501658</v>
      </c>
      <c r="AC619">
        <v>-0.13161941098779309</v>
      </c>
      <c r="AD619">
        <v>-0.29714730530801847</v>
      </c>
      <c r="AE619">
        <v>-0.2100453191738389</v>
      </c>
      <c r="AF619">
        <v>-0.45559286030651619</v>
      </c>
      <c r="AG619">
        <v>-0.65693517030043358</v>
      </c>
      <c r="AH619" t="s">
        <v>167</v>
      </c>
      <c r="AI619" s="1">
        <v>44562</v>
      </c>
      <c r="AJ619" t="s">
        <v>38</v>
      </c>
      <c r="AK619">
        <v>27</v>
      </c>
    </row>
    <row r="620" spans="1:37" x14ac:dyDescent="0.25">
      <c r="A620">
        <v>44587</v>
      </c>
      <c r="B620">
        <v>-0.68811559865873628</v>
      </c>
      <c r="C620">
        <v>-8.1831199029236842E-2</v>
      </c>
      <c r="D620">
        <v>-5.2084421294401183E-2</v>
      </c>
      <c r="E620">
        <v>-1.216882499044535</v>
      </c>
      <c r="F620">
        <v>-0.47997451800659852</v>
      </c>
      <c r="G620">
        <v>-0.94413507551027009</v>
      </c>
      <c r="H620">
        <v>-0.59595022283994237</v>
      </c>
      <c r="I620">
        <v>-0.30653467415576452</v>
      </c>
      <c r="J620">
        <v>-0.2218584592217803</v>
      </c>
      <c r="K620">
        <v>-0.1726463437990691</v>
      </c>
      <c r="L620">
        <v>-0.26820106756241191</v>
      </c>
      <c r="M620">
        <v>-0.63357454086209253</v>
      </c>
      <c r="N620">
        <v>-0.42827684085454037</v>
      </c>
      <c r="O620">
        <v>-0.54329367045601207</v>
      </c>
      <c r="P620">
        <v>-0.37906369888417391</v>
      </c>
      <c r="Q620">
        <v>-9.5699694617617209E-2</v>
      </c>
      <c r="R620">
        <v>-0.32659553435430999</v>
      </c>
      <c r="S620">
        <v>-0.88581970892247985</v>
      </c>
      <c r="T620">
        <v>-0.38212869851860398</v>
      </c>
      <c r="U620">
        <v>-0.58593412374520182</v>
      </c>
      <c r="V620">
        <v>-0.32866165336396402</v>
      </c>
      <c r="W620">
        <v>-0.26206428498207429</v>
      </c>
      <c r="X620">
        <v>-1.3315325796697599</v>
      </c>
      <c r="Y620">
        <v>-1.069861351402341</v>
      </c>
      <c r="Z620">
        <v>-1.0881926306168701</v>
      </c>
      <c r="AA620">
        <v>-0.37519203598939788</v>
      </c>
      <c r="AB620">
        <v>-0.35501737624420671</v>
      </c>
      <c r="AC620">
        <v>-0.57933704139252229</v>
      </c>
      <c r="AD620">
        <v>-0.1888903021159683</v>
      </c>
      <c r="AE620">
        <v>-0.37752237549391171</v>
      </c>
      <c r="AF620">
        <v>-0.89578605259725186</v>
      </c>
      <c r="AG620">
        <v>-0.7236734097828913</v>
      </c>
      <c r="AH620" t="s">
        <v>167</v>
      </c>
      <c r="AI620" s="1">
        <v>44562</v>
      </c>
      <c r="AJ620" t="s">
        <v>39</v>
      </c>
      <c r="AK620">
        <v>26</v>
      </c>
    </row>
    <row r="621" spans="1:37" x14ac:dyDescent="0.25">
      <c r="A621">
        <v>44586</v>
      </c>
      <c r="B621">
        <v>-4.5179201078350113E-2</v>
      </c>
      <c r="C621">
        <v>0</v>
      </c>
      <c r="D621">
        <v>0</v>
      </c>
      <c r="E621">
        <v>-6.9230602956594861E-2</v>
      </c>
      <c r="F621">
        <v>-9.5226559267667628E-4</v>
      </c>
      <c r="G621">
        <v>-6.3559365594285273E-3</v>
      </c>
      <c r="H621">
        <v>0</v>
      </c>
      <c r="I621">
        <v>-7.8289046107947317E-4</v>
      </c>
      <c r="J621">
        <v>-4.9112225935427512E-3</v>
      </c>
      <c r="K621">
        <v>-4.9679677030579163E-2</v>
      </c>
      <c r="L621">
        <v>-9.1156343915090327E-3</v>
      </c>
      <c r="M621">
        <v>-5.2247441798366427E-2</v>
      </c>
      <c r="N621">
        <v>-1.031828318851506E-2</v>
      </c>
      <c r="O621">
        <v>0</v>
      </c>
      <c r="P621">
        <v>-0.3441597081696276</v>
      </c>
      <c r="Q621">
        <v>-3.9217946762147718E-3</v>
      </c>
      <c r="R621">
        <v>0</v>
      </c>
      <c r="S621">
        <v>0</v>
      </c>
      <c r="T621">
        <v>-0.24771426252327419</v>
      </c>
      <c r="U621">
        <v>-5.5891874972648588E-2</v>
      </c>
      <c r="V621">
        <v>-4.0669706158432503E-2</v>
      </c>
      <c r="W621">
        <v>-3.1548351791839763E-2</v>
      </c>
      <c r="X621">
        <v>-0.19737752879382309</v>
      </c>
      <c r="Y621">
        <v>0</v>
      </c>
      <c r="Z621">
        <v>-6.0787111439796107E-2</v>
      </c>
      <c r="AA621">
        <v>-4.3946711967451223E-2</v>
      </c>
      <c r="AB621">
        <v>-2.5855131489741261E-2</v>
      </c>
      <c r="AC621">
        <v>-1.384785177937458E-2</v>
      </c>
      <c r="AD621">
        <v>-2.0707008031953082E-2</v>
      </c>
      <c r="AE621">
        <v>-1.11319443105358E-2</v>
      </c>
      <c r="AF621">
        <v>-7.2036820421191763E-2</v>
      </c>
      <c r="AG621">
        <v>-5.2394186072293701E-2</v>
      </c>
      <c r="AH621" t="s">
        <v>167</v>
      </c>
      <c r="AI621" s="1">
        <v>44562</v>
      </c>
      <c r="AJ621" t="s">
        <v>40</v>
      </c>
      <c r="AK621">
        <v>25</v>
      </c>
    </row>
    <row r="622" spans="1:37" x14ac:dyDescent="0.25">
      <c r="A622">
        <v>44585</v>
      </c>
      <c r="B622">
        <v>-3.1451844381705349</v>
      </c>
      <c r="C622">
        <v>-3.9547637579601882</v>
      </c>
      <c r="D622">
        <v>-3.2711230717756119</v>
      </c>
      <c r="E622">
        <v>-3.560737146071852</v>
      </c>
      <c r="F622">
        <v>-3.439482914052312</v>
      </c>
      <c r="G622">
        <v>-5.3039452743172699</v>
      </c>
      <c r="H622">
        <v>-2.6705087416268158</v>
      </c>
      <c r="I622">
        <v>-3.0483183378973351</v>
      </c>
      <c r="J622">
        <v>-1.587783033867288</v>
      </c>
      <c r="K622">
        <v>-1.6703611510275509</v>
      </c>
      <c r="L622">
        <v>-1.041233409650691</v>
      </c>
      <c r="M622">
        <v>-1.8902036862762031</v>
      </c>
      <c r="N622">
        <v>-3.4043365786696338</v>
      </c>
      <c r="O622">
        <v>-2.0717040185054212</v>
      </c>
      <c r="P622">
        <v>-3.5305662365701238</v>
      </c>
      <c r="Q622">
        <v>-0.85222319226458598</v>
      </c>
      <c r="R622">
        <v>-6.6374738078238424</v>
      </c>
      <c r="S622">
        <v>-3.7895606675319482</v>
      </c>
      <c r="T622">
        <v>-3.0317409408602849</v>
      </c>
      <c r="U622">
        <v>-6.1333214174892694</v>
      </c>
      <c r="V622">
        <v>-2.2939281239874649</v>
      </c>
      <c r="W622">
        <v>-4.0581653747268476</v>
      </c>
      <c r="X622">
        <v>-3.1138685786161049</v>
      </c>
      <c r="Y622">
        <v>-0.93974599788390323</v>
      </c>
      <c r="Z622">
        <v>-3.8940118307034828</v>
      </c>
      <c r="AA622">
        <v>-3.2082459232640912</v>
      </c>
      <c r="AB622">
        <v>-2.387345190936804</v>
      </c>
      <c r="AC622">
        <v>-1.7074886646567271</v>
      </c>
      <c r="AD622">
        <v>-1.526687558905631</v>
      </c>
      <c r="AE622">
        <v>-3.12305933221637</v>
      </c>
      <c r="AF622">
        <v>-3.2601304000373248</v>
      </c>
      <c r="AG622">
        <v>-3.4817208575485021</v>
      </c>
      <c r="AH622" t="s">
        <v>167</v>
      </c>
      <c r="AI622" s="1">
        <v>44562</v>
      </c>
      <c r="AJ622" t="s">
        <v>41</v>
      </c>
      <c r="AK622">
        <v>24</v>
      </c>
    </row>
    <row r="623" spans="1:37" x14ac:dyDescent="0.25">
      <c r="A623">
        <v>44582</v>
      </c>
      <c r="B623">
        <v>-0.26384002346225938</v>
      </c>
      <c r="C623">
        <v>-0.2251776147289819</v>
      </c>
      <c r="D623">
        <v>-0.84416922319821608</v>
      </c>
      <c r="E623">
        <v>-0.11294590380363349</v>
      </c>
      <c r="F623">
        <v>-0.78357229493207536</v>
      </c>
      <c r="G623">
        <v>-0.55976040206184408</v>
      </c>
      <c r="H623">
        <v>-0.1125721773297363</v>
      </c>
      <c r="I623">
        <v>-0.4039296143483268</v>
      </c>
      <c r="J623">
        <v>0</v>
      </c>
      <c r="K623">
        <v>-0.80474024987274884</v>
      </c>
      <c r="L623">
        <v>-0.10447505097103869</v>
      </c>
      <c r="M623">
        <v>-0.18593015275020991</v>
      </c>
      <c r="N623">
        <v>-0.2717370703311891</v>
      </c>
      <c r="O623">
        <v>-0.28320005980041257</v>
      </c>
      <c r="P623">
        <v>-0.16059395814745361</v>
      </c>
      <c r="Q623">
        <v>-4.9645853288248748E-2</v>
      </c>
      <c r="R623">
        <v>-5.0273688759140872E-2</v>
      </c>
      <c r="S623">
        <v>-0.58583247108019376</v>
      </c>
      <c r="T623">
        <v>-0.105150629937343</v>
      </c>
      <c r="U623">
        <v>-0.31468502218018302</v>
      </c>
      <c r="V623">
        <v>-0.23486089489339149</v>
      </c>
      <c r="W623">
        <v>-0.1212771175993536</v>
      </c>
      <c r="X623">
        <v>-0.28907056245684881</v>
      </c>
      <c r="Y623">
        <v>-0.21977787317779651</v>
      </c>
      <c r="Z623">
        <v>-0.30342931290596947</v>
      </c>
      <c r="AA623">
        <v>-0.2514649893798328</v>
      </c>
      <c r="AB623">
        <v>-0.19353908495072539</v>
      </c>
      <c r="AC623">
        <v>-0.29243312502884311</v>
      </c>
      <c r="AD623">
        <v>-7.9426121242772096E-2</v>
      </c>
      <c r="AE623">
        <v>-0.37183582158752532</v>
      </c>
      <c r="AF623">
        <v>-0.25331944289094283</v>
      </c>
      <c r="AG623">
        <v>-0.1790416621674078</v>
      </c>
      <c r="AH623" t="s">
        <v>168</v>
      </c>
      <c r="AI623" s="1">
        <v>44562</v>
      </c>
      <c r="AJ623" t="s">
        <v>43</v>
      </c>
      <c r="AK623">
        <v>21</v>
      </c>
    </row>
    <row r="624" spans="1:37" x14ac:dyDescent="0.25">
      <c r="A624">
        <v>44581</v>
      </c>
      <c r="B624">
        <v>-0.1168702148641102</v>
      </c>
      <c r="C624">
        <v>-0.1873337883107197</v>
      </c>
      <c r="D624">
        <v>-0.29862493900197989</v>
      </c>
      <c r="E624">
        <v>-6.3890016110112038E-2</v>
      </c>
      <c r="F624">
        <v>0</v>
      </c>
      <c r="G624">
        <v>0</v>
      </c>
      <c r="H624">
        <v>-1.7194702405202739E-2</v>
      </c>
      <c r="I624">
        <v>-3.6016539996736603E-2</v>
      </c>
      <c r="J624">
        <v>-2.7776403035705312E-3</v>
      </c>
      <c r="K624">
        <v>0</v>
      </c>
      <c r="L624">
        <v>-7.0542175898330645E-2</v>
      </c>
      <c r="M624">
        <v>0</v>
      </c>
      <c r="N624">
        <v>-5.3329371846307459E-3</v>
      </c>
      <c r="O624">
        <v>-3.827987421939601E-4</v>
      </c>
      <c r="P624">
        <v>-1.062672985905111E-3</v>
      </c>
      <c r="Q624">
        <v>-1.802258743899782E-3</v>
      </c>
      <c r="R624">
        <v>0</v>
      </c>
      <c r="S624">
        <v>-5.6937916005623923E-2</v>
      </c>
      <c r="T624">
        <v>-3.6640155598193697E-2</v>
      </c>
      <c r="U624">
        <v>-1.38550608470708E-3</v>
      </c>
      <c r="V624">
        <v>-5.8675030141560637E-4</v>
      </c>
      <c r="W624">
        <v>-3.8857103399746401E-4</v>
      </c>
      <c r="X624">
        <v>-8.7412748791756589E-2</v>
      </c>
      <c r="Y624">
        <v>0</v>
      </c>
      <c r="Z624">
        <v>-0.1615937139656588</v>
      </c>
      <c r="AA624">
        <v>-5.8629924744007236E-3</v>
      </c>
      <c r="AB624">
        <v>-5.8996031119212707E-3</v>
      </c>
      <c r="AC624">
        <v>-3.1387807962765288E-2</v>
      </c>
      <c r="AD624">
        <v>-7.1924501564932641E-3</v>
      </c>
      <c r="AE624">
        <v>-5.3167035077440153E-2</v>
      </c>
      <c r="AF624">
        <v>-9.3136706395021682E-2</v>
      </c>
      <c r="AG624">
        <v>-1.6656405647409819E-2</v>
      </c>
      <c r="AH624" t="s">
        <v>168</v>
      </c>
      <c r="AI624" s="1">
        <v>44562</v>
      </c>
      <c r="AJ624" t="s">
        <v>38</v>
      </c>
      <c r="AK624">
        <v>20</v>
      </c>
    </row>
    <row r="625" spans="1:37" x14ac:dyDescent="0.25">
      <c r="A625">
        <v>44580</v>
      </c>
      <c r="B625">
        <v>-0.34245833568817791</v>
      </c>
      <c r="C625">
        <v>-0.35662423676270999</v>
      </c>
      <c r="D625">
        <v>-0.4076308870385586</v>
      </c>
      <c r="E625">
        <v>-0.70946939901402262</v>
      </c>
      <c r="F625">
        <v>-8.5200861308428225E-4</v>
      </c>
      <c r="G625">
        <v>-1.9656226231875799E-2</v>
      </c>
      <c r="H625">
        <v>-0.12654916578198119</v>
      </c>
      <c r="I625">
        <v>-0.61422941075929494</v>
      </c>
      <c r="J625">
        <v>-0.37999133442196109</v>
      </c>
      <c r="K625">
        <v>-0.30176255074939778</v>
      </c>
      <c r="L625">
        <v>-0.36677344725544597</v>
      </c>
      <c r="M625">
        <v>-1.935118810522525E-2</v>
      </c>
      <c r="N625">
        <v>-0.1012794998136074</v>
      </c>
      <c r="O625">
        <v>-9.0622376415759327E-4</v>
      </c>
      <c r="P625">
        <v>-0.72511719773579864</v>
      </c>
      <c r="Q625">
        <v>-0.29236829083387439</v>
      </c>
      <c r="R625">
        <v>0</v>
      </c>
      <c r="S625">
        <v>-0.42144452541715111</v>
      </c>
      <c r="T625">
        <v>-0.1047687308481131</v>
      </c>
      <c r="U625">
        <v>-0.12923463463452001</v>
      </c>
      <c r="V625">
        <v>-0.14758930818107699</v>
      </c>
      <c r="W625">
        <v>-4.5423035329140653E-2</v>
      </c>
      <c r="X625">
        <v>-0.84868492503815396</v>
      </c>
      <c r="Y625">
        <v>-0.68821334255167166</v>
      </c>
      <c r="Z625">
        <v>-0.46920954017055883</v>
      </c>
      <c r="AA625">
        <v>-0.37263790851621958</v>
      </c>
      <c r="AB625">
        <v>-0.10678438394163529</v>
      </c>
      <c r="AC625">
        <v>-0.29449335242167862</v>
      </c>
      <c r="AD625">
        <v>-0.1963145374925381</v>
      </c>
      <c r="AE625">
        <v>-0.10247506385726821</v>
      </c>
      <c r="AF625">
        <v>-0.35166187968418389</v>
      </c>
      <c r="AG625">
        <v>-0.57864430339116124</v>
      </c>
      <c r="AH625" t="s">
        <v>168</v>
      </c>
      <c r="AI625" s="1">
        <v>44562</v>
      </c>
      <c r="AJ625" t="s">
        <v>39</v>
      </c>
      <c r="AK625">
        <v>19</v>
      </c>
    </row>
    <row r="626" spans="1:37" x14ac:dyDescent="0.25">
      <c r="A626">
        <v>44579</v>
      </c>
      <c r="B626">
        <v>-1.2594468361104141</v>
      </c>
      <c r="C626">
        <v>-0.83197945022467967</v>
      </c>
      <c r="D626">
        <v>-0.4815429309948106</v>
      </c>
      <c r="E626">
        <v>-1.6912251488344481</v>
      </c>
      <c r="F626">
        <v>-0.78175354246964812</v>
      </c>
      <c r="G626">
        <v>-2.7726696821107422</v>
      </c>
      <c r="H626">
        <v>-1.971791198027748</v>
      </c>
      <c r="I626">
        <v>-0.76004830780038191</v>
      </c>
      <c r="J626">
        <v>-1.782561927741386E-2</v>
      </c>
      <c r="K626">
        <v>-7.6688679671493678E-3</v>
      </c>
      <c r="L626">
        <v>-0.65745686659403146</v>
      </c>
      <c r="M626">
        <v>-1.474717196903681</v>
      </c>
      <c r="N626">
        <v>-0.63806475723124012</v>
      </c>
      <c r="O626">
        <v>-0.49720506417717358</v>
      </c>
      <c r="P626">
        <v>-2.8629252506104881</v>
      </c>
      <c r="Q626">
        <v>-0.50982246567034006</v>
      </c>
      <c r="R626">
        <v>-1.2817936276701669</v>
      </c>
      <c r="S626">
        <v>-2.2962253950147491</v>
      </c>
      <c r="T626">
        <v>-0.48199807363602531</v>
      </c>
      <c r="U626">
        <v>-1.464456989013819</v>
      </c>
      <c r="V626">
        <v>-1.8605578827312641</v>
      </c>
      <c r="W626">
        <v>-1.6693520807052891</v>
      </c>
      <c r="X626">
        <v>-1.6492858607068099</v>
      </c>
      <c r="Y626">
        <v>-0.6038595983678624</v>
      </c>
      <c r="Z626">
        <v>-1.8820859913060879</v>
      </c>
      <c r="AA626">
        <v>-0.760693119644541</v>
      </c>
      <c r="AB626">
        <v>-0.8560863207320023</v>
      </c>
      <c r="AC626">
        <v>-0.90051225846769101</v>
      </c>
      <c r="AD626">
        <v>-0.2034903934526999</v>
      </c>
      <c r="AE626">
        <v>-0.97672664952814159</v>
      </c>
      <c r="AF626">
        <v>-1.305978717709593</v>
      </c>
      <c r="AG626">
        <v>-1.946856389341634</v>
      </c>
      <c r="AH626" t="s">
        <v>168</v>
      </c>
      <c r="AI626" s="1">
        <v>44562</v>
      </c>
      <c r="AJ626" t="s">
        <v>40</v>
      </c>
      <c r="AK626">
        <v>18</v>
      </c>
    </row>
    <row r="627" spans="1:37" x14ac:dyDescent="0.25">
      <c r="A627">
        <v>44578</v>
      </c>
      <c r="B627">
        <v>-3.324074286514934</v>
      </c>
      <c r="C627">
        <v>-3.354337715665789</v>
      </c>
      <c r="D627">
        <v>-3.6689554838603691</v>
      </c>
      <c r="E627">
        <v>-2.6550944250815971</v>
      </c>
      <c r="F627">
        <v>-4.3289051950869109</v>
      </c>
      <c r="G627">
        <v>-8.2023438181310926</v>
      </c>
      <c r="H627">
        <v>-3.3280323948980119</v>
      </c>
      <c r="I627">
        <v>-1.799847410856275</v>
      </c>
      <c r="J627">
        <v>-1.918523890486556</v>
      </c>
      <c r="K627">
        <v>-3.2353224261721318</v>
      </c>
      <c r="L627">
        <v>-1.172193981510524</v>
      </c>
      <c r="M627">
        <v>-3.3962814488544568</v>
      </c>
      <c r="N627">
        <v>-4.5099634587737967</v>
      </c>
      <c r="O627">
        <v>-1.502814035258093</v>
      </c>
      <c r="P627">
        <v>-2.703097518378045</v>
      </c>
      <c r="Q627">
        <v>-1.855814810127876</v>
      </c>
      <c r="R627">
        <v>-9.8081572951650529</v>
      </c>
      <c r="S627">
        <v>-3.5308241431874969</v>
      </c>
      <c r="T627">
        <v>-1.495417689117335</v>
      </c>
      <c r="U627">
        <v>-3.189645929962837</v>
      </c>
      <c r="V627">
        <v>-4.3573470185654113</v>
      </c>
      <c r="W627">
        <v>-3.7757587792002978</v>
      </c>
      <c r="X627">
        <v>-2.5496093725609712</v>
      </c>
      <c r="Y627">
        <v>-2.0412857132869831</v>
      </c>
      <c r="Z627">
        <v>-4.0210179392565397</v>
      </c>
      <c r="AA627">
        <v>-3.214900339646408</v>
      </c>
      <c r="AB627">
        <v>-2.4640161346787992</v>
      </c>
      <c r="AC627">
        <v>-2.6254850742145068</v>
      </c>
      <c r="AD627">
        <v>-1.8006204479501771</v>
      </c>
      <c r="AE627">
        <v>-4.2628608981164424</v>
      </c>
      <c r="AF627">
        <v>-3.595617508854446</v>
      </c>
      <c r="AG627">
        <v>-2.3494213043425081</v>
      </c>
      <c r="AH627" t="s">
        <v>168</v>
      </c>
      <c r="AI627" s="1">
        <v>44562</v>
      </c>
      <c r="AJ627" t="s">
        <v>41</v>
      </c>
      <c r="AK627">
        <v>17</v>
      </c>
    </row>
    <row r="628" spans="1:37" x14ac:dyDescent="0.25">
      <c r="A628">
        <v>44575</v>
      </c>
      <c r="B628">
        <v>-0.1790644416355035</v>
      </c>
      <c r="C628">
        <v>-7.5154398627155844E-3</v>
      </c>
      <c r="D628">
        <v>-3.526880473791093E-4</v>
      </c>
      <c r="E628">
        <v>-0.49910721593530177</v>
      </c>
      <c r="F628">
        <v>0</v>
      </c>
      <c r="G628">
        <v>-0.2762184751437804</v>
      </c>
      <c r="H628">
        <v>-1.8665449316984401E-2</v>
      </c>
      <c r="I628">
        <v>-0.1038091512785147</v>
      </c>
      <c r="J628">
        <v>-1.493938795178051E-2</v>
      </c>
      <c r="K628">
        <v>0</v>
      </c>
      <c r="L628">
        <v>-2.190498029874996E-2</v>
      </c>
      <c r="M628">
        <v>-6.9516366592485106E-3</v>
      </c>
      <c r="N628">
        <v>-0.644382621105553</v>
      </c>
      <c r="O628">
        <v>-6.4396176933421978E-3</v>
      </c>
      <c r="P628">
        <v>-7.933030848190592E-2</v>
      </c>
      <c r="Q628">
        <v>-7.7378614027223028E-2</v>
      </c>
      <c r="R628">
        <v>-8.3102240834784166E-3</v>
      </c>
      <c r="S628">
        <v>-0.49350362841372802</v>
      </c>
      <c r="T628">
        <v>-8.4153232712570469E-2</v>
      </c>
      <c r="U628">
        <v>-3.9314260917156528E-2</v>
      </c>
      <c r="V628">
        <v>-0.14496337462137909</v>
      </c>
      <c r="W628">
        <v>-0.1008155397515532</v>
      </c>
      <c r="X628">
        <v>-0.11046764364994389</v>
      </c>
      <c r="Y628">
        <v>-1.496269084441806E-2</v>
      </c>
      <c r="Z628">
        <v>-0.31002290642479641</v>
      </c>
      <c r="AA628">
        <v>-0.2059689973405078</v>
      </c>
      <c r="AB628">
        <v>-5.2408001330536663E-2</v>
      </c>
      <c r="AC628">
        <v>-1.8362887519601551E-2</v>
      </c>
      <c r="AD628">
        <v>-2.9809440787485059E-2</v>
      </c>
      <c r="AE628">
        <v>-0.1677686076352822</v>
      </c>
      <c r="AF628">
        <v>-0.15664790864965131</v>
      </c>
      <c r="AG628">
        <v>-0.28388753380558868</v>
      </c>
      <c r="AH628" t="s">
        <v>169</v>
      </c>
      <c r="AI628" s="1">
        <v>44562</v>
      </c>
      <c r="AJ628" t="s">
        <v>43</v>
      </c>
      <c r="AK628">
        <v>14</v>
      </c>
    </row>
    <row r="629" spans="1:37" x14ac:dyDescent="0.25">
      <c r="A629">
        <v>44574</v>
      </c>
      <c r="B629">
        <v>-1.8857581984076031</v>
      </c>
      <c r="C629">
        <v>-0.3608264940150569</v>
      </c>
      <c r="D629">
        <v>-0.26136929763730687</v>
      </c>
      <c r="E629">
        <v>-2.9617757582415178</v>
      </c>
      <c r="F629">
        <v>-2.347099130333965</v>
      </c>
      <c r="G629">
        <v>-1.765430016996447</v>
      </c>
      <c r="H629">
        <v>-2.321071555555303</v>
      </c>
      <c r="I629">
        <v>-1.0482571625105721</v>
      </c>
      <c r="J629">
        <v>-1.5875471515702071</v>
      </c>
      <c r="K629">
        <v>-9.9211796624346843E-2</v>
      </c>
      <c r="L629">
        <v>-1.4978992341224211</v>
      </c>
      <c r="M629">
        <v>-2.310184791904677</v>
      </c>
      <c r="N629">
        <v>-1.8693079950231331</v>
      </c>
      <c r="O629">
        <v>-2.080611081231754</v>
      </c>
      <c r="P629">
        <v>-2.0311460073187848</v>
      </c>
      <c r="Q629">
        <v>-0.7374753738635943</v>
      </c>
      <c r="R629">
        <v>-4.0573991001846368</v>
      </c>
      <c r="S629">
        <v>-1.2531203387437351E-2</v>
      </c>
      <c r="T629">
        <v>-1.275170649044634</v>
      </c>
      <c r="U629">
        <v>-3.3909894986910709</v>
      </c>
      <c r="V629">
        <v>-1.4037622605653099</v>
      </c>
      <c r="W629">
        <v>-3.1435120164191082</v>
      </c>
      <c r="X629">
        <v>-2.7749070358661698</v>
      </c>
      <c r="Y629">
        <v>-1.3185536148467341</v>
      </c>
      <c r="Z629">
        <v>-2.328812186743201</v>
      </c>
      <c r="AA629">
        <v>-1.613450104902769</v>
      </c>
      <c r="AB629">
        <v>-1.5484957188292749</v>
      </c>
      <c r="AC629">
        <v>-1.4552688975649899</v>
      </c>
      <c r="AD629">
        <v>-0.57051613731443784</v>
      </c>
      <c r="AE629">
        <v>-1.1936029264759609</v>
      </c>
      <c r="AF629">
        <v>-2.1206538235649202</v>
      </c>
      <c r="AG629">
        <v>-2.7073036707638169</v>
      </c>
      <c r="AH629" t="s">
        <v>169</v>
      </c>
      <c r="AI629" s="1">
        <v>44562</v>
      </c>
      <c r="AJ629" t="s">
        <v>38</v>
      </c>
      <c r="AK629">
        <v>13</v>
      </c>
    </row>
    <row r="630" spans="1:37" x14ac:dyDescent="0.25">
      <c r="A630">
        <v>44573</v>
      </c>
      <c r="B630">
        <v>-0.50689685713069643</v>
      </c>
      <c r="C630">
        <v>0</v>
      </c>
      <c r="D630">
        <v>-7.906222232512394E-3</v>
      </c>
      <c r="E630">
        <v>-3.0796722761569288</v>
      </c>
      <c r="F630">
        <v>-0.95128240390654151</v>
      </c>
      <c r="G630">
        <v>-2.7458145229424181E-2</v>
      </c>
      <c r="H630">
        <v>-0.30008949591893003</v>
      </c>
      <c r="I630">
        <v>-1.363897468332711</v>
      </c>
      <c r="J630">
        <v>-2.5958321825537561E-2</v>
      </c>
      <c r="K630">
        <v>0</v>
      </c>
      <c r="L630">
        <v>-5.0246957725652748E-2</v>
      </c>
      <c r="M630">
        <v>-3.7951521595927649E-2</v>
      </c>
      <c r="N630">
        <v>-0.13387085337531571</v>
      </c>
      <c r="O630">
        <v>-0.18603134898481241</v>
      </c>
      <c r="P630">
        <v>-0.33030770176296731</v>
      </c>
      <c r="Q630">
        <v>-1.605068894170973E-3</v>
      </c>
      <c r="R630">
        <v>-1.0673907369071129</v>
      </c>
      <c r="S630">
        <v>-0.10320016314769161</v>
      </c>
      <c r="T630">
        <v>-0.34618177262603</v>
      </c>
      <c r="U630">
        <v>-0.32390671721244169</v>
      </c>
      <c r="V630">
        <v>-0.33332223797154759</v>
      </c>
      <c r="W630">
        <v>-0.82896897716565066</v>
      </c>
      <c r="X630">
        <v>-0.41413155845068078</v>
      </c>
      <c r="Y630">
        <v>-0.43056692869251723</v>
      </c>
      <c r="Z630">
        <v>-0.9524774696027174</v>
      </c>
      <c r="AA630">
        <v>-0.27710032852573141</v>
      </c>
      <c r="AB630">
        <v>-0.2514080671150753</v>
      </c>
      <c r="AC630">
        <v>-0.1051409054286451</v>
      </c>
      <c r="AD630">
        <v>-6.301366773106977E-3</v>
      </c>
      <c r="AE630">
        <v>-0.28263260151183212</v>
      </c>
      <c r="AF630">
        <v>-0.58719252018187607</v>
      </c>
      <c r="AG630">
        <v>-0.99667761771139773</v>
      </c>
      <c r="AH630" t="s">
        <v>169</v>
      </c>
      <c r="AI630" s="1">
        <v>44562</v>
      </c>
      <c r="AJ630" t="s">
        <v>39</v>
      </c>
      <c r="AK630">
        <v>12</v>
      </c>
    </row>
    <row r="631" spans="1:37" x14ac:dyDescent="0.25">
      <c r="A631">
        <v>44572</v>
      </c>
      <c r="B631">
        <v>-0.87947831524834152</v>
      </c>
      <c r="C631">
        <v>-1.036644235980817</v>
      </c>
      <c r="D631">
        <v>-2.5395213421391619E-2</v>
      </c>
      <c r="E631">
        <v>-0.97707748433278685</v>
      </c>
      <c r="F631">
        <v>-0.56971604043275181</v>
      </c>
      <c r="G631">
        <v>-1.8333916012117519</v>
      </c>
      <c r="H631">
        <v>-1.1268845489356669</v>
      </c>
      <c r="I631">
        <v>-1.1313528398979069</v>
      </c>
      <c r="J631">
        <v>-0.74496513415254673</v>
      </c>
      <c r="K631">
        <v>-0.89133243200298151</v>
      </c>
      <c r="L631">
        <v>-1.1729482788644769</v>
      </c>
      <c r="M631">
        <v>-0.16078032938760731</v>
      </c>
      <c r="N631">
        <v>-0.98219600937621832</v>
      </c>
      <c r="O631">
        <v>-0.32377760728960531</v>
      </c>
      <c r="P631">
        <v>-0.7439793569089227</v>
      </c>
      <c r="Q631">
        <v>-0.24186720322128619</v>
      </c>
      <c r="R631">
        <v>-1.204266503731739</v>
      </c>
      <c r="S631">
        <v>-0.67221687730337687</v>
      </c>
      <c r="T631">
        <v>-0.74707217175309437</v>
      </c>
      <c r="U631">
        <v>-2.0175897346639822</v>
      </c>
      <c r="V631">
        <v>-1.3486667448058409</v>
      </c>
      <c r="W631">
        <v>-0.27833523220659251</v>
      </c>
      <c r="X631">
        <v>-0.47662743084956011</v>
      </c>
      <c r="Y631">
        <v>-1.7614523408583049</v>
      </c>
      <c r="Z631">
        <v>-0.96173047816760138</v>
      </c>
      <c r="AA631">
        <v>-1.0147700374886419</v>
      </c>
      <c r="AB631">
        <v>-0.65665496970380555</v>
      </c>
      <c r="AC631">
        <v>-0.62331256495853749</v>
      </c>
      <c r="AD631">
        <v>-0.4167380558699032</v>
      </c>
      <c r="AE631">
        <v>-0.87925296826680355</v>
      </c>
      <c r="AF631">
        <v>-0.83044241542546893</v>
      </c>
      <c r="AG631">
        <v>-1.1570954035113541</v>
      </c>
      <c r="AH631" t="s">
        <v>169</v>
      </c>
      <c r="AI631" s="1">
        <v>44562</v>
      </c>
      <c r="AJ631" t="s">
        <v>40</v>
      </c>
      <c r="AK631">
        <v>11</v>
      </c>
    </row>
    <row r="632" spans="1:37" x14ac:dyDescent="0.25">
      <c r="A632">
        <v>44571</v>
      </c>
      <c r="B632">
        <v>-2.0115262809306009</v>
      </c>
      <c r="C632">
        <v>-2.5629219756995592</v>
      </c>
      <c r="D632">
        <v>-1.836470180074488</v>
      </c>
      <c r="E632">
        <v>-1.518216656292845</v>
      </c>
      <c r="F632">
        <v>-2.6915289229371471</v>
      </c>
      <c r="G632">
        <v>-4.0983764143805299</v>
      </c>
      <c r="H632">
        <v>-2.688998805813295</v>
      </c>
      <c r="I632">
        <v>-1.4361880633342601</v>
      </c>
      <c r="J632">
        <v>-4.381739910780623</v>
      </c>
      <c r="K632">
        <v>-1.784039770420716</v>
      </c>
      <c r="L632">
        <v>-1.375562439128432</v>
      </c>
      <c r="M632">
        <v>-3.5013067944208882</v>
      </c>
      <c r="N632">
        <v>-3.4326910877400438</v>
      </c>
      <c r="O632">
        <v>-2.104287519611534</v>
      </c>
      <c r="P632">
        <v>-0.49094927615552919</v>
      </c>
      <c r="Q632">
        <v>-1.07909591085199</v>
      </c>
      <c r="R632">
        <v>-1.642477320399633</v>
      </c>
      <c r="S632">
        <v>-0.66982777942983829</v>
      </c>
      <c r="T632">
        <v>-0.93900395868945175</v>
      </c>
      <c r="U632">
        <v>-3.5677455531216511</v>
      </c>
      <c r="V632">
        <v>-1.5479840232676609</v>
      </c>
      <c r="W632">
        <v>-0.5085395764184365</v>
      </c>
      <c r="X632">
        <v>-1.864644504082956</v>
      </c>
      <c r="Y632">
        <v>-0.5786700032101062</v>
      </c>
      <c r="Z632">
        <v>-1.929272005876673</v>
      </c>
      <c r="AA632">
        <v>-2.4845060541966979</v>
      </c>
      <c r="AB632">
        <v>-1.6431274798926769</v>
      </c>
      <c r="AC632">
        <v>-2.2897133891269399</v>
      </c>
      <c r="AD632">
        <v>-1.155002350992312</v>
      </c>
      <c r="AE632">
        <v>-3.0826254560539321</v>
      </c>
      <c r="AF632">
        <v>-1.896475388565565</v>
      </c>
      <c r="AG632">
        <v>-1.420860640461912</v>
      </c>
      <c r="AH632" t="s">
        <v>169</v>
      </c>
      <c r="AI632" s="1">
        <v>44562</v>
      </c>
      <c r="AJ632" t="s">
        <v>41</v>
      </c>
      <c r="AK632">
        <v>10</v>
      </c>
    </row>
    <row r="633" spans="1:37" x14ac:dyDescent="0.25">
      <c r="A633">
        <v>44568</v>
      </c>
      <c r="B633">
        <v>-0.21594244449339201</v>
      </c>
      <c r="C633">
        <v>-3.5011345480663772E-2</v>
      </c>
      <c r="D633">
        <v>-0.35382992668552637</v>
      </c>
      <c r="E633">
        <v>-0.25826762784923862</v>
      </c>
      <c r="F633">
        <v>-8.1004527436116067E-2</v>
      </c>
      <c r="G633">
        <v>-0.2012304688797745</v>
      </c>
      <c r="H633">
        <v>-0.21830180207413369</v>
      </c>
      <c r="I633">
        <v>-0.14541550167143319</v>
      </c>
      <c r="J633">
        <v>-0.1500352151207158</v>
      </c>
      <c r="K633">
        <v>0</v>
      </c>
      <c r="L633">
        <v>-3.128063774517701E-2</v>
      </c>
      <c r="M633">
        <v>-0.20151691180193521</v>
      </c>
      <c r="N633">
        <v>-0.63397646058885404</v>
      </c>
      <c r="O633">
        <v>-0.46954077889694701</v>
      </c>
      <c r="P633">
        <v>-0.2001915094480399</v>
      </c>
      <c r="Q633">
        <v>-0.41955414505852562</v>
      </c>
      <c r="R633">
        <v>-5.5977549651929068E-2</v>
      </c>
      <c r="S633">
        <v>-0.1108461503025646</v>
      </c>
      <c r="T633">
        <v>-9.9504782334177602E-2</v>
      </c>
      <c r="U633">
        <v>-0.55675336218272342</v>
      </c>
      <c r="V633">
        <v>-7.8188742584652207E-2</v>
      </c>
      <c r="W633">
        <v>-0.14982268748650679</v>
      </c>
      <c r="X633">
        <v>-8.1463268034107125E-2</v>
      </c>
      <c r="Y633">
        <v>-0.1326484047023361</v>
      </c>
      <c r="Z633">
        <v>-0.16589133805532019</v>
      </c>
      <c r="AA633">
        <v>-0.31784810246987177</v>
      </c>
      <c r="AB633">
        <v>-0.22570468377859229</v>
      </c>
      <c r="AC633">
        <v>-0.19615935370923759</v>
      </c>
      <c r="AD633">
        <v>-0.30549282658694882</v>
      </c>
      <c r="AE633">
        <v>-0.35552194461796721</v>
      </c>
      <c r="AF633">
        <v>-0.16269933416023891</v>
      </c>
      <c r="AG633">
        <v>-0.16903094843941111</v>
      </c>
      <c r="AH633" t="s">
        <v>170</v>
      </c>
      <c r="AI633" s="1">
        <v>44562</v>
      </c>
      <c r="AJ633" t="s">
        <v>43</v>
      </c>
      <c r="AK633">
        <v>7</v>
      </c>
    </row>
    <row r="634" spans="1:37" x14ac:dyDescent="0.25">
      <c r="A634">
        <v>44567</v>
      </c>
      <c r="B634">
        <v>-0.28672581877995118</v>
      </c>
      <c r="C634">
        <v>-1.315640868280028</v>
      </c>
      <c r="D634">
        <v>-6.2202916532497939E-3</v>
      </c>
      <c r="E634">
        <v>-0.1162720603110608</v>
      </c>
      <c r="F634">
        <v>-0.28144656262625828</v>
      </c>
      <c r="G634">
        <v>-0.63682030616978791</v>
      </c>
      <c r="H634">
        <v>-2.5528202120190871E-3</v>
      </c>
      <c r="I634">
        <v>-0.24293421094267789</v>
      </c>
      <c r="J634">
        <v>-8.0385657250056058E-2</v>
      </c>
      <c r="K634">
        <v>-6.8588504367877889E-2</v>
      </c>
      <c r="L634">
        <v>-2.713126452934287E-2</v>
      </c>
      <c r="M634">
        <v>-0.39128500054414039</v>
      </c>
      <c r="N634">
        <v>-0.23700899383143079</v>
      </c>
      <c r="O634">
        <v>-0.10328896115308819</v>
      </c>
      <c r="P634">
        <v>-6.8139649098707816E-2</v>
      </c>
      <c r="Q634">
        <v>-0.14479339695189111</v>
      </c>
      <c r="R634">
        <v>-1.6434140974922878E-2</v>
      </c>
      <c r="S634">
        <v>-0.86425257684723311</v>
      </c>
      <c r="T634">
        <v>-0.36302022283302032</v>
      </c>
      <c r="U634">
        <v>-0.97492665786119659</v>
      </c>
      <c r="V634">
        <v>-1.206623192785105</v>
      </c>
      <c r="W634">
        <v>-0.24461683151368721</v>
      </c>
      <c r="X634">
        <v>-0.35903892074024563</v>
      </c>
      <c r="Y634">
        <v>-0.1039741432808463</v>
      </c>
      <c r="Z634">
        <v>-0.36988755758847952</v>
      </c>
      <c r="AA634">
        <v>-0.19905303615321721</v>
      </c>
      <c r="AB634">
        <v>-0.26181766775942561</v>
      </c>
      <c r="AC634">
        <v>-0.14355132112231339</v>
      </c>
      <c r="AD634">
        <v>-0.20293728180334819</v>
      </c>
      <c r="AE634">
        <v>-0.50589933754637606</v>
      </c>
      <c r="AF634">
        <v>-0.2727540688877072</v>
      </c>
      <c r="AG634">
        <v>-0.15448453254363331</v>
      </c>
      <c r="AH634" t="s">
        <v>170</v>
      </c>
      <c r="AI634" s="1">
        <v>44562</v>
      </c>
      <c r="AJ634" t="s">
        <v>38</v>
      </c>
      <c r="AK634">
        <v>6</v>
      </c>
    </row>
    <row r="635" spans="1:37" x14ac:dyDescent="0.25">
      <c r="A635">
        <v>44566</v>
      </c>
      <c r="B635">
        <v>-0.31616878823906852</v>
      </c>
      <c r="C635">
        <v>-0.23267681758490771</v>
      </c>
      <c r="D635">
        <v>-0.39586749208576771</v>
      </c>
      <c r="E635">
        <v>-0.25275980162791117</v>
      </c>
      <c r="F635">
        <v>-0.46785982018335093</v>
      </c>
      <c r="G635">
        <v>-0.83740646528356533</v>
      </c>
      <c r="H635">
        <v>-0.171845751331931</v>
      </c>
      <c r="I635">
        <v>-0.20899936757364859</v>
      </c>
      <c r="J635">
        <v>-0.86087179259157209</v>
      </c>
      <c r="K635">
        <v>0</v>
      </c>
      <c r="L635">
        <v>-0.69716945327291169</v>
      </c>
      <c r="M635">
        <v>-0.769830007100608</v>
      </c>
      <c r="N635">
        <v>-0.36579322254607349</v>
      </c>
      <c r="O635">
        <v>-0.15442194787110741</v>
      </c>
      <c r="P635">
        <v>-0.2284131767624123</v>
      </c>
      <c r="Q635">
        <v>-0.54877619471975858</v>
      </c>
      <c r="R635">
        <v>-0.19258960909880801</v>
      </c>
      <c r="S635">
        <v>-0.12207065629596769</v>
      </c>
      <c r="T635">
        <v>-0.17555830907686881</v>
      </c>
      <c r="U635">
        <v>0</v>
      </c>
      <c r="V635">
        <v>-0.43793681394567269</v>
      </c>
      <c r="W635">
        <v>-0.30561657822942118</v>
      </c>
      <c r="X635">
        <v>-9.8858191652252833E-2</v>
      </c>
      <c r="Y635">
        <v>-0.21770857867333679</v>
      </c>
      <c r="Z635">
        <v>-0.2937227333503668</v>
      </c>
      <c r="AA635">
        <v>-0.25046594844295361</v>
      </c>
      <c r="AB635">
        <v>-0.32455665806337958</v>
      </c>
      <c r="AC635">
        <v>-0.58632960333034867</v>
      </c>
      <c r="AD635">
        <v>-0.66612193930446328</v>
      </c>
      <c r="AE635">
        <v>-0.32140560345200508</v>
      </c>
      <c r="AF635">
        <v>-0.3322938888832534</v>
      </c>
      <c r="AG635">
        <v>-0.18783155305397009</v>
      </c>
      <c r="AH635" t="s">
        <v>170</v>
      </c>
      <c r="AI635" s="1">
        <v>44562</v>
      </c>
      <c r="AJ635" t="s">
        <v>39</v>
      </c>
      <c r="AK635">
        <v>5</v>
      </c>
    </row>
    <row r="636" spans="1:37" x14ac:dyDescent="0.25">
      <c r="A636">
        <v>44565</v>
      </c>
      <c r="B636">
        <v>-0.1051995321719197</v>
      </c>
      <c r="C636">
        <v>-0.28654312957198352</v>
      </c>
      <c r="D636">
        <v>-0.2415797137716193</v>
      </c>
      <c r="E636">
        <v>-9.1505208754829107E-2</v>
      </c>
      <c r="F636">
        <v>-2.2379653861996792E-3</v>
      </c>
      <c r="G636">
        <v>-3.0226185159820521E-2</v>
      </c>
      <c r="H636">
        <v>-0.27090423464715618</v>
      </c>
      <c r="I636">
        <v>-9.18649516131438E-2</v>
      </c>
      <c r="J636">
        <v>0</v>
      </c>
      <c r="K636">
        <v>-0.14477037914644639</v>
      </c>
      <c r="L636">
        <v>-3.208028731385823E-2</v>
      </c>
      <c r="M636">
        <v>-5.5654894272844759E-3</v>
      </c>
      <c r="N636">
        <v>-0.13114589426645379</v>
      </c>
      <c r="O636">
        <v>-8.3488208702003533E-2</v>
      </c>
      <c r="P636">
        <v>-0.12362788383288099</v>
      </c>
      <c r="Q636">
        <v>-0.20380814913087</v>
      </c>
      <c r="R636">
        <v>-4.7241790222232686E-3</v>
      </c>
      <c r="S636">
        <v>-8.9814589911017387E-2</v>
      </c>
      <c r="T636">
        <v>-0.47624807621709392</v>
      </c>
      <c r="U636">
        <v>-9.3752346809086617E-2</v>
      </c>
      <c r="V636">
        <v>-2.0366592858928091E-2</v>
      </c>
      <c r="W636">
        <v>-2.7255993557328918E-2</v>
      </c>
      <c r="X636">
        <v>-4.5721408460090769E-2</v>
      </c>
      <c r="Y636">
        <v>-7.8422927055281963E-2</v>
      </c>
      <c r="Z636">
        <v>-7.9620626945451634E-2</v>
      </c>
      <c r="AA636">
        <v>-9.4915861610101834E-2</v>
      </c>
      <c r="AB636">
        <v>-0.17563203775863551</v>
      </c>
      <c r="AC636">
        <v>-7.7790232085723512E-2</v>
      </c>
      <c r="AD636">
        <v>-0.12879615255241911</v>
      </c>
      <c r="AE636">
        <v>-9.6658303816579513E-2</v>
      </c>
      <c r="AF636">
        <v>-0.1024909902003671</v>
      </c>
      <c r="AG636">
        <v>-9.3116879144115913E-2</v>
      </c>
      <c r="AH636" t="s">
        <v>170</v>
      </c>
      <c r="AI636" s="1">
        <v>44562</v>
      </c>
      <c r="AJ636" t="s">
        <v>40</v>
      </c>
      <c r="AK636">
        <v>4</v>
      </c>
    </row>
    <row r="637" spans="1:37" x14ac:dyDescent="0.25">
      <c r="A637">
        <v>44561</v>
      </c>
      <c r="B637">
        <v>-0.33322982721899058</v>
      </c>
      <c r="C637">
        <v>-0.84766690705839143</v>
      </c>
      <c r="D637">
        <v>0</v>
      </c>
      <c r="E637">
        <v>-0.47496965642732669</v>
      </c>
      <c r="F637">
        <v>-0.1172455283168535</v>
      </c>
      <c r="G637">
        <v>-0.73347873127403163</v>
      </c>
      <c r="H637">
        <v>-0.22300872380994111</v>
      </c>
      <c r="I637">
        <v>-0.71458180831349527</v>
      </c>
      <c r="J637">
        <v>-0.71554571477757023</v>
      </c>
      <c r="K637">
        <v>-3.3861590508720778E-2</v>
      </c>
      <c r="L637">
        <v>-5.1451944726891963E-2</v>
      </c>
      <c r="M637">
        <v>-0.22484179233218271</v>
      </c>
      <c r="N637">
        <v>-0.11160339976080889</v>
      </c>
      <c r="O637">
        <v>-0.29224138729681087</v>
      </c>
      <c r="P637">
        <v>-0.24943432843946239</v>
      </c>
      <c r="Q637">
        <v>-9.8248686361130239E-2</v>
      </c>
      <c r="R637">
        <v>-0.5515903847461443</v>
      </c>
      <c r="S637">
        <v>-0.17370011469671809</v>
      </c>
      <c r="T637">
        <v>-0.7451033165941322</v>
      </c>
      <c r="U637">
        <v>-0.23395886873368121</v>
      </c>
      <c r="V637">
        <v>-6.57873287122855E-2</v>
      </c>
      <c r="W637">
        <v>-0.14943318140018871</v>
      </c>
      <c r="X637">
        <v>-0.24631949677058201</v>
      </c>
      <c r="Y637">
        <v>-0.31120787461618821</v>
      </c>
      <c r="Z637">
        <v>-0.43867911976079688</v>
      </c>
      <c r="AA637">
        <v>-0.29413420289338088</v>
      </c>
      <c r="AB637">
        <v>-0.25930246948125929</v>
      </c>
      <c r="AC637">
        <v>-0.16897581344036791</v>
      </c>
      <c r="AD637">
        <v>-0.1118864573581905</v>
      </c>
      <c r="AE637">
        <v>-0.29895830437929483</v>
      </c>
      <c r="AF637">
        <v>-0.36023016711299399</v>
      </c>
      <c r="AG637">
        <v>-0.39590664950382642</v>
      </c>
      <c r="AH637" t="s">
        <v>171</v>
      </c>
      <c r="AI637" s="1">
        <v>44531</v>
      </c>
      <c r="AJ637" t="s">
        <v>43</v>
      </c>
      <c r="AK637">
        <v>31</v>
      </c>
    </row>
    <row r="638" spans="1:37" x14ac:dyDescent="0.25">
      <c r="A638">
        <v>44560</v>
      </c>
      <c r="B638">
        <v>-0.19875842141512681</v>
      </c>
      <c r="C638">
        <v>-0.1236090492436793</v>
      </c>
      <c r="D638">
        <v>-2.2606079001403129E-2</v>
      </c>
      <c r="E638">
        <v>-0.54837896899598526</v>
      </c>
      <c r="F638">
        <v>-0.52298172292244804</v>
      </c>
      <c r="G638">
        <v>-3.531023373405667E-3</v>
      </c>
      <c r="H638">
        <v>-0.2239367247482158</v>
      </c>
      <c r="I638">
        <v>-3.7839382827500968E-2</v>
      </c>
      <c r="J638">
        <v>-4.1068787373763772E-2</v>
      </c>
      <c r="K638">
        <v>-3.2966665334747347E-2</v>
      </c>
      <c r="L638">
        <v>-1.2281570430956561E-2</v>
      </c>
      <c r="M638">
        <v>-0.2012897567763301</v>
      </c>
      <c r="N638">
        <v>-0.2054907046601735</v>
      </c>
      <c r="O638">
        <v>-0.29710562497103021</v>
      </c>
      <c r="P638">
        <v>-0.16482475893113499</v>
      </c>
      <c r="Q638">
        <v>-0.14533025966125329</v>
      </c>
      <c r="R638">
        <v>-0.2140779546976723</v>
      </c>
      <c r="S638">
        <v>-2.301222373802898E-2</v>
      </c>
      <c r="T638">
        <v>-0.15185057421712439</v>
      </c>
      <c r="U638">
        <v>-0.1159124180699921</v>
      </c>
      <c r="V638">
        <v>-0.26194821737408203</v>
      </c>
      <c r="W638">
        <v>-0.14119384826734979</v>
      </c>
      <c r="X638">
        <v>-0.38648715096266523</v>
      </c>
      <c r="Y638">
        <v>-5.2800668871375283E-3</v>
      </c>
      <c r="Z638">
        <v>-0.25330311617808149</v>
      </c>
      <c r="AA638">
        <v>-0.1188836580136184</v>
      </c>
      <c r="AB638">
        <v>-0.243555998064095</v>
      </c>
      <c r="AC638">
        <v>-5.9523903347408799E-2</v>
      </c>
      <c r="AD638">
        <v>-4.2786245022841597E-2</v>
      </c>
      <c r="AE638">
        <v>-0.10674755197006899</v>
      </c>
      <c r="AF638">
        <v>-0.26566670502172329</v>
      </c>
      <c r="AG638">
        <v>-0.22134000088351199</v>
      </c>
      <c r="AH638" t="s">
        <v>171</v>
      </c>
      <c r="AI638" s="1">
        <v>44531</v>
      </c>
      <c r="AJ638" t="s">
        <v>38</v>
      </c>
      <c r="AK638">
        <v>30</v>
      </c>
    </row>
    <row r="639" spans="1:37" x14ac:dyDescent="0.25">
      <c r="A639">
        <v>44559</v>
      </c>
      <c r="B639">
        <v>-0.34769247931450609</v>
      </c>
      <c r="C639">
        <v>-7.4948775964364986E-2</v>
      </c>
      <c r="D639">
        <v>-0.46817115439268431</v>
      </c>
      <c r="E639">
        <v>-0.45230926906209412</v>
      </c>
      <c r="F639">
        <v>-0.82047245334385999</v>
      </c>
      <c r="G639">
        <v>-6.1958138160049473E-3</v>
      </c>
      <c r="H639">
        <v>-0.47327874626881772</v>
      </c>
      <c r="I639">
        <v>-1.0709545433698999</v>
      </c>
      <c r="J639">
        <v>-3.4134392894945759E-4</v>
      </c>
      <c r="K639">
        <v>-0.3619523797317904</v>
      </c>
      <c r="L639">
        <v>-0.13150059939563261</v>
      </c>
      <c r="M639">
        <v>-0.19824001726658491</v>
      </c>
      <c r="N639">
        <v>-1.016768393711051</v>
      </c>
      <c r="O639">
        <v>-0.56784682661263441</v>
      </c>
      <c r="P639">
        <v>-0.1475517884199396</v>
      </c>
      <c r="Q639">
        <v>-0.23891064680033219</v>
      </c>
      <c r="R639">
        <v>-7.6115282276593588E-2</v>
      </c>
      <c r="S639">
        <v>-6.3163833330512328E-2</v>
      </c>
      <c r="T639">
        <v>-0.32613134515781822</v>
      </c>
      <c r="U639">
        <v>-0.48992359619708059</v>
      </c>
      <c r="V639">
        <v>-3.2313842791107752E-3</v>
      </c>
      <c r="W639">
        <v>-9.3764339248262135E-2</v>
      </c>
      <c r="X639">
        <v>-0.3541046810952167</v>
      </c>
      <c r="Y639">
        <v>-0.42997130927052668</v>
      </c>
      <c r="Z639">
        <v>-0.22385225277567039</v>
      </c>
      <c r="AA639">
        <v>-0.57099145600281376</v>
      </c>
      <c r="AB639">
        <v>-0.36568988243664652</v>
      </c>
      <c r="AC639">
        <v>-0.29366385202741968</v>
      </c>
      <c r="AD639">
        <v>-0.1827227967149358</v>
      </c>
      <c r="AE639">
        <v>-0.36133194033083332</v>
      </c>
      <c r="AF639">
        <v>-0.28556979322621678</v>
      </c>
      <c r="AG639">
        <v>-0.46260467713739672</v>
      </c>
      <c r="AH639" t="s">
        <v>171</v>
      </c>
      <c r="AI639" s="1">
        <v>44531</v>
      </c>
      <c r="AJ639" t="s">
        <v>39</v>
      </c>
      <c r="AK639">
        <v>29</v>
      </c>
    </row>
    <row r="640" spans="1:37" x14ac:dyDescent="0.25">
      <c r="A640">
        <v>44558</v>
      </c>
      <c r="B640">
        <v>-0.1742412920367381</v>
      </c>
      <c r="C640">
        <v>-0.25764886904217033</v>
      </c>
      <c r="D640">
        <v>-4.4999344920466727E-2</v>
      </c>
      <c r="E640">
        <v>-0.1699688715406818</v>
      </c>
      <c r="F640">
        <v>-6.6928207912217902E-2</v>
      </c>
      <c r="G640">
        <v>-0.37623174086248529</v>
      </c>
      <c r="H640">
        <v>-0.27141158794093689</v>
      </c>
      <c r="I640">
        <v>-4.4510458638544498E-2</v>
      </c>
      <c r="J640">
        <v>-0.3031814942669781</v>
      </c>
      <c r="K640">
        <v>-0.23803986970643731</v>
      </c>
      <c r="L640">
        <v>-0.1474297722863277</v>
      </c>
      <c r="M640">
        <v>-4.6421086273849547E-2</v>
      </c>
      <c r="N640">
        <v>-0.2507422930789121</v>
      </c>
      <c r="O640">
        <v>-0.21462931615870171</v>
      </c>
      <c r="P640">
        <v>-9.5865969013126426E-2</v>
      </c>
      <c r="Q640">
        <v>-1.1842548055556591E-3</v>
      </c>
      <c r="R640">
        <v>-0.18933124146797331</v>
      </c>
      <c r="S640">
        <v>-0.16984052880703601</v>
      </c>
      <c r="T640">
        <v>-0.40540564529854928</v>
      </c>
      <c r="U640">
        <v>-0.3834858986244023</v>
      </c>
      <c r="V640">
        <v>-0.46039631965068728</v>
      </c>
      <c r="W640">
        <v>-3.5113048276364897E-2</v>
      </c>
      <c r="X640">
        <v>-5.3901155632204732E-2</v>
      </c>
      <c r="Y640">
        <v>-7.7284552364209457E-3</v>
      </c>
      <c r="Z640">
        <v>-0.1826299292435446</v>
      </c>
      <c r="AA640">
        <v>-0.19671278297935571</v>
      </c>
      <c r="AB640">
        <v>-0.19401512338912591</v>
      </c>
      <c r="AC640">
        <v>-4.9238761081172207E-2</v>
      </c>
      <c r="AD640">
        <v>-3.4286930501710368E-2</v>
      </c>
      <c r="AE640">
        <v>-0.16443481739429469</v>
      </c>
      <c r="AF640">
        <v>-0.24860585908427821</v>
      </c>
      <c r="AG640">
        <v>-0.1037156910885411</v>
      </c>
      <c r="AH640" t="s">
        <v>171</v>
      </c>
      <c r="AI640" s="1">
        <v>44531</v>
      </c>
      <c r="AJ640" t="s">
        <v>40</v>
      </c>
      <c r="AK640">
        <v>28</v>
      </c>
    </row>
    <row r="641" spans="1:37" x14ac:dyDescent="0.25">
      <c r="A641">
        <v>44557</v>
      </c>
      <c r="B641">
        <v>-8.7315923850320804E-2</v>
      </c>
      <c r="C641">
        <v>0</v>
      </c>
      <c r="D641">
        <v>-9.19561015530167E-2</v>
      </c>
      <c r="E641">
        <v>-1.5100325077192941E-2</v>
      </c>
      <c r="F641">
        <v>-2.0590150151585242E-3</v>
      </c>
      <c r="G641">
        <v>-6.1567752187282353E-2</v>
      </c>
      <c r="H641">
        <v>-8.2754781842538316E-2</v>
      </c>
      <c r="I641">
        <v>-5.6787152484170871E-2</v>
      </c>
      <c r="J641">
        <v>-8.1525617711367113E-2</v>
      </c>
      <c r="K641">
        <v>-8.8525258784293449E-3</v>
      </c>
      <c r="L641">
        <v>-5.6773280129226956E-3</v>
      </c>
      <c r="M641">
        <v>-3.117807642353472E-2</v>
      </c>
      <c r="N641">
        <v>-0.174408041154858</v>
      </c>
      <c r="O641">
        <v>-7.6284313122740907E-2</v>
      </c>
      <c r="P641">
        <v>-0.27890191555778943</v>
      </c>
      <c r="Q641">
        <v>-4.6307824695388369E-2</v>
      </c>
      <c r="R641">
        <v>-0.1132998052418344</v>
      </c>
      <c r="S641">
        <v>-8.983361328139168E-2</v>
      </c>
      <c r="T641">
        <v>-4.8785261609824403E-2</v>
      </c>
      <c r="U641">
        <v>-6.1888558738633949E-2</v>
      </c>
      <c r="V641">
        <v>-0.151564677175961</v>
      </c>
      <c r="W641">
        <v>-0.56446079870562882</v>
      </c>
      <c r="X641">
        <v>-6.5774893101378851E-2</v>
      </c>
      <c r="Y641">
        <v>-0.34665540564681457</v>
      </c>
      <c r="Z641">
        <v>-6.3418223079680092E-2</v>
      </c>
      <c r="AA641">
        <v>-0.16086937627530409</v>
      </c>
      <c r="AB641">
        <v>-5.8650786373868918E-2</v>
      </c>
      <c r="AC641">
        <v>-0.10859940031353681</v>
      </c>
      <c r="AD641">
        <v>-3.9932685788661208E-2</v>
      </c>
      <c r="AE641">
        <v>-2.8357026935898411E-2</v>
      </c>
      <c r="AF641">
        <v>-9.048897481665881E-2</v>
      </c>
      <c r="AG641">
        <v>-0.16759119015633281</v>
      </c>
      <c r="AH641" t="s">
        <v>171</v>
      </c>
      <c r="AI641" s="1">
        <v>44531</v>
      </c>
      <c r="AJ641" t="s">
        <v>41</v>
      </c>
      <c r="AK641">
        <v>27</v>
      </c>
    </row>
    <row r="642" spans="1:37" x14ac:dyDescent="0.25">
      <c r="A642">
        <v>44554</v>
      </c>
      <c r="B642">
        <v>-0.26940899820313807</v>
      </c>
      <c r="C642">
        <v>-4.2810319952429107E-2</v>
      </c>
      <c r="D642">
        <v>-1.0600141151695149E-3</v>
      </c>
      <c r="E642">
        <v>-0.50018598648694657</v>
      </c>
      <c r="F642">
        <v>-0.1436713132346209</v>
      </c>
      <c r="G642">
        <v>-2.808875833306248E-3</v>
      </c>
      <c r="H642">
        <v>-0.52962756738527339</v>
      </c>
      <c r="I642">
        <v>-5.1142873754644498E-2</v>
      </c>
      <c r="J642">
        <v>-0.5658189062503246</v>
      </c>
      <c r="K642">
        <v>-0.23599491876568121</v>
      </c>
      <c r="L642">
        <v>-0.18350369054118851</v>
      </c>
      <c r="M642">
        <v>-0.20303227244750791</v>
      </c>
      <c r="N642">
        <v>-0.32247363176859672</v>
      </c>
      <c r="O642">
        <v>-0.1109731768201965</v>
      </c>
      <c r="P642">
        <v>-0.32560518125024263</v>
      </c>
      <c r="Q642">
        <v>-2.70279410681555E-3</v>
      </c>
      <c r="R642">
        <v>-0.64301329210351288</v>
      </c>
      <c r="S642">
        <v>-7.3380117622362462E-2</v>
      </c>
      <c r="T642">
        <v>-0.1012579573620984</v>
      </c>
      <c r="U642">
        <v>-8.4928075650698889E-2</v>
      </c>
      <c r="V642">
        <v>-0.1058999460263261</v>
      </c>
      <c r="W642">
        <v>-0.31950434267432037</v>
      </c>
      <c r="X642">
        <v>-0.54273152173973893</v>
      </c>
      <c r="Y642">
        <v>-0.46000732719072551</v>
      </c>
      <c r="Z642">
        <v>-0.30238672034599717</v>
      </c>
      <c r="AA642">
        <v>-0.30772724414142399</v>
      </c>
      <c r="AB642">
        <v>-0.1170103600409728</v>
      </c>
      <c r="AC642">
        <v>-0.29763608036443429</v>
      </c>
      <c r="AD642">
        <v>-2.939105874554258E-3</v>
      </c>
      <c r="AE642">
        <v>-0.14618720179722919</v>
      </c>
      <c r="AF642">
        <v>-0.33999967828728361</v>
      </c>
      <c r="AG642">
        <v>-0.43290687790932231</v>
      </c>
      <c r="AH642" t="s">
        <v>172</v>
      </c>
      <c r="AI642" s="1">
        <v>44531</v>
      </c>
      <c r="AJ642" t="s">
        <v>43</v>
      </c>
      <c r="AK642">
        <v>24</v>
      </c>
    </row>
    <row r="643" spans="1:37" x14ac:dyDescent="0.25">
      <c r="A643">
        <v>44553</v>
      </c>
      <c r="B643">
        <v>-0.57870963220083416</v>
      </c>
      <c r="C643">
        <v>-0.58052084077562238</v>
      </c>
      <c r="D643">
        <v>-0.75376882138462997</v>
      </c>
      <c r="E643">
        <v>-1.239863215180995</v>
      </c>
      <c r="F643">
        <v>-1.450227737791298</v>
      </c>
      <c r="G643">
        <v>-1.986644875801066</v>
      </c>
      <c r="H643">
        <v>-0.14374358967649159</v>
      </c>
      <c r="I643">
        <v>-0.58612780581587887</v>
      </c>
      <c r="J643">
        <v>-5.2084738841993048E-3</v>
      </c>
      <c r="K643">
        <v>-0.69067117596019489</v>
      </c>
      <c r="L643">
        <v>-1.5043600169969E-2</v>
      </c>
      <c r="M643">
        <v>-4.7799513420034717E-2</v>
      </c>
      <c r="N643">
        <v>-0.15233671142550151</v>
      </c>
      <c r="O643">
        <v>-0.46927003136942003</v>
      </c>
      <c r="P643">
        <v>-0.60925701082411399</v>
      </c>
      <c r="Q643">
        <v>-0.5463393622197239</v>
      </c>
      <c r="R643">
        <v>-0.36010838580225552</v>
      </c>
      <c r="S643">
        <v>-8.464327695986755E-3</v>
      </c>
      <c r="T643">
        <v>-0.1747476726157815</v>
      </c>
      <c r="U643">
        <v>-1.92207199423936</v>
      </c>
      <c r="V643">
        <v>-0.19432566348267921</v>
      </c>
      <c r="W643">
        <v>-0.38770433408481991</v>
      </c>
      <c r="X643">
        <v>-0.30299366057270938</v>
      </c>
      <c r="Y643">
        <v>-0.21302560127254611</v>
      </c>
      <c r="Z643">
        <v>-0.88784224468581596</v>
      </c>
      <c r="AA643">
        <v>-0.38319475508113582</v>
      </c>
      <c r="AB643">
        <v>-0.42748846584012751</v>
      </c>
      <c r="AC643">
        <v>-0.15321819706531931</v>
      </c>
      <c r="AD643">
        <v>-0.57517618756947986</v>
      </c>
      <c r="AE643">
        <v>-0.91839724555064906</v>
      </c>
      <c r="AF643">
        <v>-0.60354482674822418</v>
      </c>
      <c r="AG643">
        <v>-0.24338305959863901</v>
      </c>
      <c r="AH643" t="s">
        <v>172</v>
      </c>
      <c r="AI643" s="1">
        <v>44531</v>
      </c>
      <c r="AJ643" t="s">
        <v>38</v>
      </c>
      <c r="AK643">
        <v>23</v>
      </c>
    </row>
    <row r="644" spans="1:37" x14ac:dyDescent="0.25">
      <c r="A644">
        <v>44552</v>
      </c>
      <c r="B644">
        <v>-0.59892239367373734</v>
      </c>
      <c r="C644">
        <v>-0.19182060589248101</v>
      </c>
      <c r="D644">
        <v>-1.1208580980212419</v>
      </c>
      <c r="E644">
        <v>-0.53854359381811823</v>
      </c>
      <c r="F644">
        <v>-0.7513326147216518</v>
      </c>
      <c r="G644">
        <v>-2.149507377443006</v>
      </c>
      <c r="H644">
        <v>-3.353945973928945E-2</v>
      </c>
      <c r="I644">
        <v>-0.70718558344299198</v>
      </c>
      <c r="J644">
        <v>-0.71026351174932068</v>
      </c>
      <c r="K644">
        <v>-0.20645052031602831</v>
      </c>
      <c r="L644">
        <v>-0.10103882200622979</v>
      </c>
      <c r="M644">
        <v>-0.4039051270400123</v>
      </c>
      <c r="N644">
        <v>-0.49552517650848932</v>
      </c>
      <c r="O644">
        <v>-0.44749975063102387</v>
      </c>
      <c r="P644">
        <v>-0.51576109731824427</v>
      </c>
      <c r="Q644">
        <v>-0.9104997500072366</v>
      </c>
      <c r="R644">
        <v>-6.0937643354570907E-2</v>
      </c>
      <c r="S644">
        <v>-1.10570238356934</v>
      </c>
      <c r="T644">
        <v>-0.31624780477823933</v>
      </c>
      <c r="U644">
        <v>-0.84255017594658577</v>
      </c>
      <c r="V644">
        <v>-0.25855428686349607</v>
      </c>
      <c r="W644">
        <v>-0.34031579680892021</v>
      </c>
      <c r="X644">
        <v>-0.11804364680006769</v>
      </c>
      <c r="Y644">
        <v>-0.43433987189277368</v>
      </c>
      <c r="Z644">
        <v>-0.68915956648655108</v>
      </c>
      <c r="AA644">
        <v>-0.57639055915097503</v>
      </c>
      <c r="AB644">
        <v>-0.49117179454141768</v>
      </c>
      <c r="AC644">
        <v>-0.43323609008942637</v>
      </c>
      <c r="AD644">
        <v>-0.43757042123302892</v>
      </c>
      <c r="AE644">
        <v>-0.82468614879696622</v>
      </c>
      <c r="AF644">
        <v>-0.71015824358489865</v>
      </c>
      <c r="AG644">
        <v>-0.19457296662430679</v>
      </c>
      <c r="AH644" t="s">
        <v>172</v>
      </c>
      <c r="AI644" s="1">
        <v>44531</v>
      </c>
      <c r="AJ644" t="s">
        <v>39</v>
      </c>
      <c r="AK644">
        <v>22</v>
      </c>
    </row>
    <row r="645" spans="1:37" x14ac:dyDescent="0.25">
      <c r="A645">
        <v>44551</v>
      </c>
      <c r="B645">
        <v>-0.20990895290947931</v>
      </c>
      <c r="C645">
        <v>-0.12868108542271009</v>
      </c>
      <c r="D645">
        <v>0</v>
      </c>
      <c r="E645">
        <v>-5.2120425766654571E-2</v>
      </c>
      <c r="F645">
        <v>-2.5114502851839291E-3</v>
      </c>
      <c r="G645">
        <v>-0.67722980104768415</v>
      </c>
      <c r="H645">
        <v>-0.36610376393679489</v>
      </c>
      <c r="I645">
        <v>-0.61167145142255785</v>
      </c>
      <c r="J645">
        <v>0</v>
      </c>
      <c r="K645">
        <v>-0.36676210695039668</v>
      </c>
      <c r="L645">
        <v>-3.6345756069960419E-2</v>
      </c>
      <c r="M645">
        <v>-0.23414134533091499</v>
      </c>
      <c r="N645">
        <v>-0.1867901140485807</v>
      </c>
      <c r="O645">
        <v>-6.4973975624245991E-2</v>
      </c>
      <c r="P645">
        <v>-9.5123604373360343E-2</v>
      </c>
      <c r="Q645">
        <v>-0.42595542377361878</v>
      </c>
      <c r="R645">
        <v>-0.35473714251862531</v>
      </c>
      <c r="S645">
        <v>-0.4859482531856989</v>
      </c>
      <c r="T645">
        <v>-0.32217053576301119</v>
      </c>
      <c r="U645">
        <v>-4.4890266514875758E-2</v>
      </c>
      <c r="V645">
        <v>-0.1238098907333391</v>
      </c>
      <c r="W645">
        <v>-3.8933092766190391E-3</v>
      </c>
      <c r="X645">
        <v>-0.1018031693829704</v>
      </c>
      <c r="Y645">
        <v>-0.16014646489016421</v>
      </c>
      <c r="Z645">
        <v>-0.2294897935465183</v>
      </c>
      <c r="AA645">
        <v>-0.1836341167544715</v>
      </c>
      <c r="AB645">
        <v>-0.22761692580420051</v>
      </c>
      <c r="AC645">
        <v>-0.1340638225410237</v>
      </c>
      <c r="AD645">
        <v>-0.45205032683739987</v>
      </c>
      <c r="AE645">
        <v>-0.203136546079866</v>
      </c>
      <c r="AF645">
        <v>-0.134080656358225</v>
      </c>
      <c r="AG645">
        <v>-0.28357720424895683</v>
      </c>
      <c r="AH645" t="s">
        <v>172</v>
      </c>
      <c r="AI645" s="1">
        <v>44531</v>
      </c>
      <c r="AJ645" t="s">
        <v>40</v>
      </c>
      <c r="AK645">
        <v>21</v>
      </c>
    </row>
    <row r="646" spans="1:37" x14ac:dyDescent="0.25">
      <c r="A646">
        <v>44550</v>
      </c>
      <c r="B646">
        <v>-0.30784237303430301</v>
      </c>
      <c r="C646">
        <v>-0.30003276894981828</v>
      </c>
      <c r="D646">
        <v>-7.4869515149577376E-2</v>
      </c>
      <c r="E646">
        <v>-0.33814965784112411</v>
      </c>
      <c r="F646">
        <v>-0.65730307871761462</v>
      </c>
      <c r="G646">
        <v>-4.0860181744742388E-2</v>
      </c>
      <c r="H646">
        <v>-0.43154090070834211</v>
      </c>
      <c r="I646">
        <v>-0.1741952815591922</v>
      </c>
      <c r="J646">
        <v>-1.2997153624526661</v>
      </c>
      <c r="K646">
        <v>-1.9644569915350921E-2</v>
      </c>
      <c r="L646">
        <v>-6.912086138992711E-2</v>
      </c>
      <c r="M646">
        <v>-0.20210827279710111</v>
      </c>
      <c r="N646">
        <v>-0.49766216118759982</v>
      </c>
      <c r="O646">
        <v>-0.34146123275576512</v>
      </c>
      <c r="P646">
        <v>-0.9773359673191192</v>
      </c>
      <c r="Q646">
        <v>-8.9400330416828475E-2</v>
      </c>
      <c r="R646">
        <v>-0.28458864327830069</v>
      </c>
      <c r="S646">
        <v>-0.2015264747959826</v>
      </c>
      <c r="T646">
        <v>-0.23316789492667281</v>
      </c>
      <c r="U646">
        <v>-4.7331534338073279E-2</v>
      </c>
      <c r="V646">
        <v>-0.36926242165371248</v>
      </c>
      <c r="W646">
        <v>-0.40601232511629642</v>
      </c>
      <c r="X646">
        <v>-0.36959713020751789</v>
      </c>
      <c r="Y646">
        <v>-0.47898882261719372</v>
      </c>
      <c r="Z646">
        <v>-0.26474679082020941</v>
      </c>
      <c r="AA646">
        <v>-0.47896779519649491</v>
      </c>
      <c r="AB646">
        <v>-0.29246807920710621</v>
      </c>
      <c r="AC646">
        <v>-0.2181283051980312</v>
      </c>
      <c r="AD646">
        <v>-0.29026872589538039</v>
      </c>
      <c r="AE646">
        <v>-0.29702874252224137</v>
      </c>
      <c r="AF646">
        <v>-0.27304775749860122</v>
      </c>
      <c r="AG646">
        <v>-0.40204235129945881</v>
      </c>
      <c r="AH646" t="s">
        <v>172</v>
      </c>
      <c r="AI646" s="1">
        <v>44531</v>
      </c>
      <c r="AJ646" t="s">
        <v>41</v>
      </c>
      <c r="AK646">
        <v>20</v>
      </c>
    </row>
    <row r="647" spans="1:37" x14ac:dyDescent="0.25">
      <c r="A647">
        <v>44547</v>
      </c>
      <c r="B647">
        <v>-0.30939777989650652</v>
      </c>
      <c r="C647">
        <v>-0.12656726478731531</v>
      </c>
      <c r="D647">
        <v>-5.6560687224993807E-2</v>
      </c>
      <c r="E647">
        <v>-0.63738780208989809</v>
      </c>
      <c r="F647">
        <v>-0.1563772174955165</v>
      </c>
      <c r="G647">
        <v>-3.2939402874519262E-2</v>
      </c>
      <c r="H647">
        <v>-0.16477551379081751</v>
      </c>
      <c r="I647">
        <v>-0.78605295842194378</v>
      </c>
      <c r="J647">
        <v>-0.43385932731765159</v>
      </c>
      <c r="K647">
        <v>0</v>
      </c>
      <c r="L647">
        <v>-4.9981232915408597E-2</v>
      </c>
      <c r="M647">
        <v>-4.6845860446322968E-2</v>
      </c>
      <c r="N647">
        <v>-0.1626124268274749</v>
      </c>
      <c r="O647">
        <v>-0.16627785176124621</v>
      </c>
      <c r="P647">
        <v>-0.2019273311383426</v>
      </c>
      <c r="Q647">
        <v>-0.13386816180221331</v>
      </c>
      <c r="R647">
        <v>-2.934252413216821E-3</v>
      </c>
      <c r="S647">
        <v>-0.88636822731325371</v>
      </c>
      <c r="T647">
        <v>-2.0015211814822691</v>
      </c>
      <c r="U647">
        <v>-0.1681315646138383</v>
      </c>
      <c r="V647">
        <v>-0.32619691163364622</v>
      </c>
      <c r="W647">
        <v>-5.0676753534491498E-2</v>
      </c>
      <c r="X647">
        <v>-0.21089356087385441</v>
      </c>
      <c r="Y647">
        <v>-0.25447075507029659</v>
      </c>
      <c r="Z647">
        <v>-0.29658692552419219</v>
      </c>
      <c r="AA647">
        <v>-0.23297034245178111</v>
      </c>
      <c r="AB647">
        <v>-0.5087210757048517</v>
      </c>
      <c r="AC647">
        <v>-9.8978373621455978E-2</v>
      </c>
      <c r="AD647">
        <v>-0.3372609126182739</v>
      </c>
      <c r="AE647">
        <v>-0.19792047634411711</v>
      </c>
      <c r="AF647">
        <v>-0.39879818252959859</v>
      </c>
      <c r="AG647">
        <v>-0.23565393976701629</v>
      </c>
      <c r="AH647" t="s">
        <v>173</v>
      </c>
      <c r="AI647" s="1">
        <v>44531</v>
      </c>
      <c r="AJ647" t="s">
        <v>43</v>
      </c>
      <c r="AK647">
        <v>17</v>
      </c>
    </row>
    <row r="648" spans="1:37" x14ac:dyDescent="0.25">
      <c r="A648">
        <v>44546</v>
      </c>
      <c r="B648">
        <v>-0.19450522494538189</v>
      </c>
      <c r="C648">
        <v>-0.32330190238243478</v>
      </c>
      <c r="D648">
        <v>-0.13511142165980941</v>
      </c>
      <c r="E648">
        <v>-7.2722636631133682E-3</v>
      </c>
      <c r="F648">
        <v>-4.8279753155195124E-3</v>
      </c>
      <c r="G648">
        <v>-0.99541362579869863</v>
      </c>
      <c r="H648">
        <v>-0.29279193629106581</v>
      </c>
      <c r="I648">
        <v>-5.4991851093474417E-2</v>
      </c>
      <c r="J648">
        <v>-7.7893490744905813E-2</v>
      </c>
      <c r="K648">
        <v>-3.3705311667223091E-2</v>
      </c>
      <c r="L648">
        <v>-0.29767842040181619</v>
      </c>
      <c r="M648">
        <v>-0.2780931847798066</v>
      </c>
      <c r="N648">
        <v>-0.28175428826251447</v>
      </c>
      <c r="O648">
        <v>-5.0866497606796741E-2</v>
      </c>
      <c r="P648">
        <v>-5.585969833418529E-2</v>
      </c>
      <c r="Q648">
        <v>-0.30084019794442107</v>
      </c>
      <c r="R648">
        <v>-0.1279399241003559</v>
      </c>
      <c r="S648">
        <v>-0.16931784791264051</v>
      </c>
      <c r="T648">
        <v>-5.3016793219932523E-2</v>
      </c>
      <c r="U648">
        <v>-1.393246147829786E-2</v>
      </c>
      <c r="V648">
        <v>-0.77864299955198746</v>
      </c>
      <c r="W648">
        <v>-0.14738340238922479</v>
      </c>
      <c r="X648">
        <v>-9.3651899024894042E-2</v>
      </c>
      <c r="Y648">
        <v>-1.0124582414533609</v>
      </c>
      <c r="Z648">
        <v>-0.16189832786676231</v>
      </c>
      <c r="AA648">
        <v>-0.1220945851178715</v>
      </c>
      <c r="AB648">
        <v>-0.22250890214191871</v>
      </c>
      <c r="AC648">
        <v>-0.44079817118233161</v>
      </c>
      <c r="AD648">
        <v>-0.33679245840597211</v>
      </c>
      <c r="AE648">
        <v>-0.19215849745424279</v>
      </c>
      <c r="AF648">
        <v>-0.18404992865812581</v>
      </c>
      <c r="AG648">
        <v>-0.1498002334677902</v>
      </c>
      <c r="AH648" t="s">
        <v>173</v>
      </c>
      <c r="AI648" s="1">
        <v>44531</v>
      </c>
      <c r="AJ648" t="s">
        <v>38</v>
      </c>
      <c r="AK648">
        <v>16</v>
      </c>
    </row>
    <row r="649" spans="1:37" x14ac:dyDescent="0.25">
      <c r="A649">
        <v>44545</v>
      </c>
      <c r="B649">
        <v>-0.47388059832907808</v>
      </c>
      <c r="C649">
        <v>-6.4763055472229367E-2</v>
      </c>
      <c r="D649">
        <v>-0.23799715915590261</v>
      </c>
      <c r="E649">
        <v>-0.5099481453498661</v>
      </c>
      <c r="F649">
        <v>-0.15171531902513699</v>
      </c>
      <c r="G649">
        <v>-1.134353370260039</v>
      </c>
      <c r="H649">
        <v>-0.403738339412474</v>
      </c>
      <c r="I649">
        <v>-1.0128407641842581</v>
      </c>
      <c r="J649">
        <v>-0.29248298181572802</v>
      </c>
      <c r="K649">
        <v>-0.91369947533377338</v>
      </c>
      <c r="L649">
        <v>-0.20819337169115229</v>
      </c>
      <c r="M649">
        <v>-0.41388451381479652</v>
      </c>
      <c r="N649">
        <v>-0.135727404634881</v>
      </c>
      <c r="O649">
        <v>-0.80030677602163058</v>
      </c>
      <c r="P649">
        <v>-0.34014737328943762</v>
      </c>
      <c r="Q649">
        <v>-3.1240496287356648E-2</v>
      </c>
      <c r="R649">
        <v>-1.7022360046692171</v>
      </c>
      <c r="S649">
        <v>-0.72524928207637174</v>
      </c>
      <c r="T649">
        <v>-0.27412861230114199</v>
      </c>
      <c r="U649">
        <v>-1.941903186602342</v>
      </c>
      <c r="V649">
        <v>-4.8918579154585862E-2</v>
      </c>
      <c r="W649">
        <v>-6.9121323648955721E-2</v>
      </c>
      <c r="X649">
        <v>-0.49980436136788431</v>
      </c>
      <c r="Y649">
        <v>-0.33652720424349569</v>
      </c>
      <c r="Z649">
        <v>-0.61575918974118549</v>
      </c>
      <c r="AA649">
        <v>-0.61235344168097816</v>
      </c>
      <c r="AB649">
        <v>-0.21773286183161039</v>
      </c>
      <c r="AC649">
        <v>-0.32987670323218993</v>
      </c>
      <c r="AD649">
        <v>-0.177083856327553</v>
      </c>
      <c r="AE649">
        <v>-0.39979098403527441</v>
      </c>
      <c r="AF649">
        <v>-0.56178161692778417</v>
      </c>
      <c r="AG649">
        <v>-0.47699803843622751</v>
      </c>
      <c r="AH649" t="s">
        <v>173</v>
      </c>
      <c r="AI649" s="1">
        <v>44531</v>
      </c>
      <c r="AJ649" t="s">
        <v>39</v>
      </c>
      <c r="AK649">
        <v>15</v>
      </c>
    </row>
    <row r="650" spans="1:37" x14ac:dyDescent="0.25">
      <c r="A650">
        <v>44544</v>
      </c>
      <c r="B650">
        <v>-0.46169795948207781</v>
      </c>
      <c r="C650">
        <v>-0.27023434110824329</v>
      </c>
      <c r="D650">
        <v>-5.6651797277444883E-2</v>
      </c>
      <c r="E650">
        <v>-0.64306185615916611</v>
      </c>
      <c r="F650">
        <v>-0.14445991176013959</v>
      </c>
      <c r="G650">
        <v>-0.60000458682221047</v>
      </c>
      <c r="H650">
        <v>-0.36717615651505042</v>
      </c>
      <c r="I650">
        <v>-0.34260642376321582</v>
      </c>
      <c r="J650">
        <v>-0.20190091934585661</v>
      </c>
      <c r="K650">
        <v>-0.74146931516696879</v>
      </c>
      <c r="L650">
        <v>-0.3939707061812952</v>
      </c>
      <c r="M650">
        <v>-0.1552604121267176</v>
      </c>
      <c r="N650">
        <v>-0.1231075810794665</v>
      </c>
      <c r="O650">
        <v>-0.24144763243720979</v>
      </c>
      <c r="P650">
        <v>-0.24131927756606281</v>
      </c>
      <c r="Q650">
        <v>-0.33379696550309412</v>
      </c>
      <c r="R650">
        <v>-0.68656219679142927</v>
      </c>
      <c r="S650">
        <v>-0.37259849033143028</v>
      </c>
      <c r="T650">
        <v>-0.1535433004875543</v>
      </c>
      <c r="U650">
        <v>-0.23706691752141601</v>
      </c>
      <c r="V650">
        <v>-0.16308549568212391</v>
      </c>
      <c r="W650">
        <v>-1.25170408835187</v>
      </c>
      <c r="X650">
        <v>-0.92208355925930119</v>
      </c>
      <c r="Y650">
        <v>-2.6689499718272051E-2</v>
      </c>
      <c r="Z650">
        <v>-0.80307405778447383</v>
      </c>
      <c r="AA650">
        <v>-0.28044309935642781</v>
      </c>
      <c r="AB650">
        <v>-0.237583789890395</v>
      </c>
      <c r="AC650">
        <v>-0.13571552131327039</v>
      </c>
      <c r="AD650">
        <v>-0.1085543013976585</v>
      </c>
      <c r="AE650">
        <v>-0.25100994075591371</v>
      </c>
      <c r="AF650">
        <v>-0.59549635586936045</v>
      </c>
      <c r="AG650">
        <v>-0.55312887029171176</v>
      </c>
      <c r="AH650" t="s">
        <v>173</v>
      </c>
      <c r="AI650" s="1">
        <v>44531</v>
      </c>
      <c r="AJ650" t="s">
        <v>40</v>
      </c>
      <c r="AK650">
        <v>14</v>
      </c>
    </row>
    <row r="651" spans="1:37" x14ac:dyDescent="0.25">
      <c r="A651">
        <v>44543</v>
      </c>
      <c r="B651">
        <v>-7.2535814172193167E-2</v>
      </c>
      <c r="C651">
        <v>-0.20537209437518569</v>
      </c>
      <c r="D651">
        <v>-2.3351571829803391E-2</v>
      </c>
      <c r="E651">
        <v>-1.032642522938476E-2</v>
      </c>
      <c r="F651">
        <v>-5.226423804087834E-2</v>
      </c>
      <c r="G651">
        <v>-2.480382150521173E-2</v>
      </c>
      <c r="H651">
        <v>-3.3295596580164032E-2</v>
      </c>
      <c r="I651">
        <v>-6.4169398723109066E-3</v>
      </c>
      <c r="J651">
        <v>-6.6263387900543586E-3</v>
      </c>
      <c r="K651">
        <v>-0.1127631959349493</v>
      </c>
      <c r="L651">
        <v>-7.1177808938594211E-3</v>
      </c>
      <c r="M651">
        <v>-6.0082048675914317E-2</v>
      </c>
      <c r="N651">
        <v>-8.0160863497634724E-2</v>
      </c>
      <c r="O651">
        <v>-3.8848676059836752E-2</v>
      </c>
      <c r="P651">
        <v>-0.26201894467059761</v>
      </c>
      <c r="Q651">
        <v>-0.27055878914112519</v>
      </c>
      <c r="R651">
        <v>-0.1209013507910065</v>
      </c>
      <c r="S651">
        <v>-2.754855681149582E-2</v>
      </c>
      <c r="T651">
        <v>-8.8351253837013075E-2</v>
      </c>
      <c r="U651">
        <v>-0.18342006412459169</v>
      </c>
      <c r="V651">
        <v>-6.0597862808565488E-2</v>
      </c>
      <c r="W651">
        <v>-0.32776109269070802</v>
      </c>
      <c r="X651">
        <v>-0.1292735357542848</v>
      </c>
      <c r="Y651">
        <v>0</v>
      </c>
      <c r="Z651">
        <v>-6.1596190313461377E-2</v>
      </c>
      <c r="AA651">
        <v>-8.7934213648661372E-2</v>
      </c>
      <c r="AB651">
        <v>-9.9970638429473943E-2</v>
      </c>
      <c r="AC651">
        <v>-2.0025859235605788E-2</v>
      </c>
      <c r="AD651">
        <v>-6.4398218165706872E-2</v>
      </c>
      <c r="AE651">
        <v>-9.5140224484789981E-2</v>
      </c>
      <c r="AF651">
        <v>-5.6594761913971441E-2</v>
      </c>
      <c r="AG651">
        <v>-8.2170620348934673E-2</v>
      </c>
      <c r="AH651" t="s">
        <v>173</v>
      </c>
      <c r="AI651" s="1">
        <v>44531</v>
      </c>
      <c r="AJ651" t="s">
        <v>41</v>
      </c>
      <c r="AK651">
        <v>13</v>
      </c>
    </row>
    <row r="652" spans="1:37" x14ac:dyDescent="0.25">
      <c r="A652">
        <v>44540</v>
      </c>
      <c r="B652">
        <v>-0.31375492040265662</v>
      </c>
      <c r="C652">
        <v>-2.3987985296410239E-3</v>
      </c>
      <c r="D652">
        <v>-1.725047855351594E-3</v>
      </c>
      <c r="E652">
        <v>-0.22590893488006139</v>
      </c>
      <c r="F652">
        <v>-0.16242827299982951</v>
      </c>
      <c r="G652">
        <v>-0.27617343325979649</v>
      </c>
      <c r="H652">
        <v>-4.6319671764255069E-2</v>
      </c>
      <c r="I652">
        <v>-0.43463653531557861</v>
      </c>
      <c r="J652">
        <v>-0.36958541520891552</v>
      </c>
      <c r="K652">
        <v>-0.105602185892475</v>
      </c>
      <c r="L652">
        <v>-0.1268731426089984</v>
      </c>
      <c r="M652">
        <v>-0.11336553204858051</v>
      </c>
      <c r="N652">
        <v>-0.14073977529076351</v>
      </c>
      <c r="O652">
        <v>-0.1040514073772309</v>
      </c>
      <c r="P652">
        <v>-0.32462685441882372</v>
      </c>
      <c r="Q652">
        <v>-0.32675715122892779</v>
      </c>
      <c r="R652">
        <v>-0.39525201808965488</v>
      </c>
      <c r="S652">
        <v>-0.45079425950994911</v>
      </c>
      <c r="T652">
        <v>-0.27976112178296841</v>
      </c>
      <c r="U652">
        <v>-8.8935377383752318E-2</v>
      </c>
      <c r="V652">
        <v>-2.9920504095559481E-2</v>
      </c>
      <c r="W652">
        <v>-2.778455976387934E-3</v>
      </c>
      <c r="X652">
        <v>-0.18007244663937669</v>
      </c>
      <c r="Y652">
        <v>-0.33132827138153531</v>
      </c>
      <c r="Z652">
        <v>-0.37729922379019398</v>
      </c>
      <c r="AA652">
        <v>-0.31793031070430638</v>
      </c>
      <c r="AB652">
        <v>-0.17123706496049951</v>
      </c>
      <c r="AC652">
        <v>-0.1362811947413323</v>
      </c>
      <c r="AD652">
        <v>-0.40414175642865863</v>
      </c>
      <c r="AE652">
        <v>-0.19718236926785401</v>
      </c>
      <c r="AF652">
        <v>-0.32004292929764488</v>
      </c>
      <c r="AG652">
        <v>-0.29560087435888671</v>
      </c>
      <c r="AH652" t="s">
        <v>174</v>
      </c>
      <c r="AI652" s="1">
        <v>44531</v>
      </c>
      <c r="AJ652" t="s">
        <v>43</v>
      </c>
      <c r="AK652">
        <v>10</v>
      </c>
    </row>
    <row r="653" spans="1:37" x14ac:dyDescent="0.25">
      <c r="A653">
        <v>44539</v>
      </c>
      <c r="B653">
        <v>-2.5703776561329592E-2</v>
      </c>
      <c r="C653">
        <v>-3.0618098337968028E-4</v>
      </c>
      <c r="D653">
        <v>-6.6511198126799397E-4</v>
      </c>
      <c r="E653">
        <v>-3.2487381204987398E-2</v>
      </c>
      <c r="F653">
        <v>-1.8050254761137179E-3</v>
      </c>
      <c r="G653">
        <v>-1.122061442367301E-2</v>
      </c>
      <c r="H653">
        <v>-5.1573001435610069E-3</v>
      </c>
      <c r="I653">
        <v>-0.10808158246700281</v>
      </c>
      <c r="J653">
        <v>-6.6638821053149272E-3</v>
      </c>
      <c r="K653">
        <v>-3.9370092943975317E-2</v>
      </c>
      <c r="L653">
        <v>-2.5915969655575469E-3</v>
      </c>
      <c r="M653">
        <v>0</v>
      </c>
      <c r="N653">
        <v>-4.0353621251601121E-4</v>
      </c>
      <c r="O653">
        <v>-1.8381417510178711E-3</v>
      </c>
      <c r="P653">
        <v>-8.1488488051566527E-2</v>
      </c>
      <c r="Q653">
        <v>-5.8064537447761258E-3</v>
      </c>
      <c r="R653">
        <v>0</v>
      </c>
      <c r="S653">
        <v>-3.0351487800201749E-2</v>
      </c>
      <c r="T653">
        <v>-5.5741373361135908E-3</v>
      </c>
      <c r="U653">
        <v>0</v>
      </c>
      <c r="V653">
        <v>0</v>
      </c>
      <c r="W653">
        <v>-3.1222566357639429E-2</v>
      </c>
      <c r="X653">
        <v>-6.6793684056272576E-2</v>
      </c>
      <c r="Y653">
        <v>-8.1622446465235291E-5</v>
      </c>
      <c r="Z653">
        <v>-5.1199683239767722E-2</v>
      </c>
      <c r="AA653">
        <v>-2.6482305402319339E-2</v>
      </c>
      <c r="AB653">
        <v>-3.5706223118926019E-3</v>
      </c>
      <c r="AC653">
        <v>-3.2510866207801622E-4</v>
      </c>
      <c r="AD653">
        <v>-2.5297991569017101E-3</v>
      </c>
      <c r="AE653">
        <v>-6.5723906702302472E-3</v>
      </c>
      <c r="AF653">
        <v>-8.767367862642865E-3</v>
      </c>
      <c r="AG653">
        <v>-0.1019545813226241</v>
      </c>
      <c r="AH653" t="s">
        <v>174</v>
      </c>
      <c r="AI653" s="1">
        <v>44531</v>
      </c>
      <c r="AJ653" t="s">
        <v>38</v>
      </c>
      <c r="AK653">
        <v>9</v>
      </c>
    </row>
    <row r="654" spans="1:37" x14ac:dyDescent="0.25">
      <c r="A654">
        <v>44538</v>
      </c>
      <c r="B654">
        <v>-0.20152624687062279</v>
      </c>
      <c r="C654">
        <v>-0.34547131238446532</v>
      </c>
      <c r="D654">
        <v>-0.1247353900337414</v>
      </c>
      <c r="E654">
        <v>-0.28225340521638592</v>
      </c>
      <c r="F654">
        <v>-5.1884663469602771E-2</v>
      </c>
      <c r="G654">
        <v>-0.1737694625805751</v>
      </c>
      <c r="H654">
        <v>-0.1190450574394042</v>
      </c>
      <c r="I654">
        <v>-0.36447173405752492</v>
      </c>
      <c r="J654">
        <v>-0.14148117619374281</v>
      </c>
      <c r="K654">
        <v>-1.071113132713628E-2</v>
      </c>
      <c r="L654">
        <v>-4.5729753049191163E-2</v>
      </c>
      <c r="M654">
        <v>-0.26011187803823782</v>
      </c>
      <c r="N654">
        <v>-0.176380541707303</v>
      </c>
      <c r="O654">
        <v>-0.25433066641539609</v>
      </c>
      <c r="P654">
        <v>-0.1088852709894888</v>
      </c>
      <c r="Q654">
        <v>-1.4706227161617329E-2</v>
      </c>
      <c r="R654">
        <v>-3.4574111342910233E-2</v>
      </c>
      <c r="S654">
        <v>-0.18086133930671761</v>
      </c>
      <c r="T654">
        <v>-8.5440052549842341E-2</v>
      </c>
      <c r="U654">
        <v>-0.22088228198436449</v>
      </c>
      <c r="V654">
        <v>-0.1013842050511413</v>
      </c>
      <c r="W654">
        <v>-0.22339301329653041</v>
      </c>
      <c r="X654">
        <v>-0.28184495794472991</v>
      </c>
      <c r="Y654">
        <v>-0.18521541951648871</v>
      </c>
      <c r="Z654">
        <v>-0.26828572796793793</v>
      </c>
      <c r="AA654">
        <v>-0.1948324654529465</v>
      </c>
      <c r="AB654">
        <v>-8.0288969972175522E-2</v>
      </c>
      <c r="AC654">
        <v>-0.2052432455686912</v>
      </c>
      <c r="AD654">
        <v>-6.033703929543062E-2</v>
      </c>
      <c r="AE654">
        <v>-0.15929525030736649</v>
      </c>
      <c r="AF654">
        <v>-0.16361947427784959</v>
      </c>
      <c r="AG654">
        <v>-0.40467997132919581</v>
      </c>
      <c r="AH654" t="s">
        <v>174</v>
      </c>
      <c r="AI654" s="1">
        <v>44531</v>
      </c>
      <c r="AJ654" t="s">
        <v>39</v>
      </c>
      <c r="AK654">
        <v>8</v>
      </c>
    </row>
    <row r="655" spans="1:37" x14ac:dyDescent="0.25">
      <c r="A655">
        <v>44537</v>
      </c>
      <c r="B655">
        <v>-1.3553391753300011E-2</v>
      </c>
      <c r="C655">
        <v>-8.5563934739503744E-3</v>
      </c>
      <c r="D655">
        <v>-1.1537537918560339E-2</v>
      </c>
      <c r="E655">
        <v>-7.7250308526251614E-3</v>
      </c>
      <c r="F655">
        <v>-2.7306514981187378E-3</v>
      </c>
      <c r="G655">
        <v>-8.1897045639352621E-3</v>
      </c>
      <c r="H655">
        <v>-2.0226896932910521E-2</v>
      </c>
      <c r="I655">
        <v>-0.15372273956393029</v>
      </c>
      <c r="J655">
        <v>-8.3930123281697935E-3</v>
      </c>
      <c r="K655">
        <v>0</v>
      </c>
      <c r="L655">
        <v>-9.982238546297022E-4</v>
      </c>
      <c r="M655">
        <v>0</v>
      </c>
      <c r="N655">
        <v>-9.1118709783776942E-3</v>
      </c>
      <c r="O655">
        <v>-2.2899714062526989E-2</v>
      </c>
      <c r="P655">
        <v>-2.760688657502108E-2</v>
      </c>
      <c r="Q655">
        <v>-5.8786427883580992E-3</v>
      </c>
      <c r="R655">
        <v>0</v>
      </c>
      <c r="S655">
        <v>0</v>
      </c>
      <c r="T655">
        <v>-4.8700873835669581E-2</v>
      </c>
      <c r="U655">
        <v>0</v>
      </c>
      <c r="V655">
        <v>0</v>
      </c>
      <c r="W655">
        <v>0</v>
      </c>
      <c r="X655">
        <v>-2.3162666285432419E-2</v>
      </c>
      <c r="Y655">
        <v>-7.1883194653626142E-3</v>
      </c>
      <c r="Z655">
        <v>-9.3435491952281093E-3</v>
      </c>
      <c r="AA655">
        <v>-2.6277498900212571E-2</v>
      </c>
      <c r="AB655">
        <v>-1.6754425874636741E-2</v>
      </c>
      <c r="AC655">
        <v>-2.531538731911467E-3</v>
      </c>
      <c r="AD655">
        <v>-1.2493459361335921E-3</v>
      </c>
      <c r="AE655">
        <v>-1.683006115604522E-3</v>
      </c>
      <c r="AF655">
        <v>-1.1868333385516801E-2</v>
      </c>
      <c r="AG655">
        <v>-4.7372196423267329E-2</v>
      </c>
      <c r="AH655" t="s">
        <v>174</v>
      </c>
      <c r="AI655" s="1">
        <v>44531</v>
      </c>
      <c r="AJ655" t="s">
        <v>40</v>
      </c>
      <c r="AK655">
        <v>7</v>
      </c>
    </row>
    <row r="656" spans="1:37" x14ac:dyDescent="0.25">
      <c r="A656">
        <v>44536</v>
      </c>
      <c r="B656">
        <v>-2.4300793423997238</v>
      </c>
      <c r="C656">
        <v>-1.455311424797479</v>
      </c>
      <c r="D656">
        <v>-4.845462828269655</v>
      </c>
      <c r="E656">
        <v>-2.8160586049395828</v>
      </c>
      <c r="F656">
        <v>-2.0910289437501621</v>
      </c>
      <c r="G656">
        <v>-3.1501428863109591</v>
      </c>
      <c r="H656">
        <v>-3.5628780177049721</v>
      </c>
      <c r="I656">
        <v>-1.793602668898884</v>
      </c>
      <c r="J656">
        <v>-0.53764809638843769</v>
      </c>
      <c r="K656">
        <v>-2.0413618693036821</v>
      </c>
      <c r="L656">
        <v>-0.55285963746395528</v>
      </c>
      <c r="M656">
        <v>-2.0025925852622271</v>
      </c>
      <c r="N656">
        <v>-3.293611479291632</v>
      </c>
      <c r="O656">
        <v>-1.988769690180566</v>
      </c>
      <c r="P656">
        <v>-5.0368625020186366</v>
      </c>
      <c r="Q656">
        <v>-1.248597780911364</v>
      </c>
      <c r="R656">
        <v>-0.17910993806404091</v>
      </c>
      <c r="S656">
        <v>-2.8492649731955471</v>
      </c>
      <c r="T656">
        <v>-2.0335871381962392</v>
      </c>
      <c r="U656">
        <v>-2.884287951602698</v>
      </c>
      <c r="V656">
        <v>-3.6399420569211678</v>
      </c>
      <c r="W656">
        <v>-3.0751123716014819</v>
      </c>
      <c r="X656">
        <v>-1.7122013245240091</v>
      </c>
      <c r="Y656">
        <v>-0.93041049489360339</v>
      </c>
      <c r="Z656">
        <v>-2.5329675002663561</v>
      </c>
      <c r="AA656">
        <v>-2.797930581184378</v>
      </c>
      <c r="AB656">
        <v>-2.1749021102014838</v>
      </c>
      <c r="AC656">
        <v>-1.7070720204215131</v>
      </c>
      <c r="AD656">
        <v>-1.3061214663083589</v>
      </c>
      <c r="AE656">
        <v>-1.6361712827911861</v>
      </c>
      <c r="AF656">
        <v>-2.840228460376192</v>
      </c>
      <c r="AG656">
        <v>-2.8222663881664101</v>
      </c>
      <c r="AH656" t="s">
        <v>174</v>
      </c>
      <c r="AI656" s="1">
        <v>44531</v>
      </c>
      <c r="AJ656" t="s">
        <v>41</v>
      </c>
      <c r="AK656">
        <v>6</v>
      </c>
    </row>
    <row r="657" spans="1:37" x14ac:dyDescent="0.25">
      <c r="A657">
        <v>44533</v>
      </c>
      <c r="B657">
        <v>-2.7224685443901708</v>
      </c>
      <c r="C657">
        <v>-1.288271393383879</v>
      </c>
      <c r="D657">
        <v>-2.5640254067075769</v>
      </c>
      <c r="E657">
        <v>-2.512585699763314</v>
      </c>
      <c r="F657">
        <v>-2.1188997743261382</v>
      </c>
      <c r="G657">
        <v>-7.487926753728475</v>
      </c>
      <c r="H657">
        <v>-2.5672647722902542</v>
      </c>
      <c r="I657">
        <v>-3.3153095868038132</v>
      </c>
      <c r="J657">
        <v>-1.4738798287408299</v>
      </c>
      <c r="K657">
        <v>-1.2837248239395289</v>
      </c>
      <c r="L657">
        <v>-0.44702072820516481</v>
      </c>
      <c r="M657">
        <v>-2.7896096364626981</v>
      </c>
      <c r="N657">
        <v>-3.2314084424343239</v>
      </c>
      <c r="O657">
        <v>-1.814536534103335</v>
      </c>
      <c r="P657">
        <v>-3.535875058389184</v>
      </c>
      <c r="Q657">
        <v>-1.7518208314832711</v>
      </c>
      <c r="R657">
        <v>-1.4215556926031809</v>
      </c>
      <c r="S657">
        <v>-2.296620133377878</v>
      </c>
      <c r="T657">
        <v>-1.9343931880483749</v>
      </c>
      <c r="U657">
        <v>-2.2151627593313652</v>
      </c>
      <c r="V657">
        <v>-2.6416804242416929</v>
      </c>
      <c r="W657">
        <v>-2.1431793262794279</v>
      </c>
      <c r="X657">
        <v>-2.4648375102290192</v>
      </c>
      <c r="Y657">
        <v>-0.64527454877948565</v>
      </c>
      <c r="Z657">
        <v>-3.2699677099861848</v>
      </c>
      <c r="AA657">
        <v>-2.840314934197433</v>
      </c>
      <c r="AB657">
        <v>-2.0730026588481492</v>
      </c>
      <c r="AC657">
        <v>-1.5589614571346679</v>
      </c>
      <c r="AD657">
        <v>-2.2080118935757458</v>
      </c>
      <c r="AE657">
        <v>-3.1361936491605551</v>
      </c>
      <c r="AF657">
        <v>-2.63291404377983</v>
      </c>
      <c r="AG657">
        <v>-2.5943272268952851</v>
      </c>
      <c r="AH657" t="s">
        <v>175</v>
      </c>
      <c r="AI657" s="1">
        <v>44531</v>
      </c>
      <c r="AJ657" t="s">
        <v>43</v>
      </c>
      <c r="AK657">
        <v>3</v>
      </c>
    </row>
    <row r="658" spans="1:37" x14ac:dyDescent="0.25">
      <c r="A658">
        <v>44532</v>
      </c>
      <c r="B658">
        <v>-0.30813032627242032</v>
      </c>
      <c r="C658">
        <v>-0.22658696882959811</v>
      </c>
      <c r="D658">
        <v>-8.9955140800001235E-2</v>
      </c>
      <c r="E658">
        <v>-0.26808613690680899</v>
      </c>
      <c r="F658">
        <v>-9.2303791055021123E-2</v>
      </c>
      <c r="G658">
        <v>-0.6942703602169048</v>
      </c>
      <c r="H658">
        <v>-0.1400679853859832</v>
      </c>
      <c r="I658">
        <v>-1.0728551908335859</v>
      </c>
      <c r="J658">
        <v>-3.1509877313485667E-2</v>
      </c>
      <c r="K658">
        <v>-0.23509157948049569</v>
      </c>
      <c r="L658">
        <v>-0.25727476697751128</v>
      </c>
      <c r="M658">
        <v>-0.13760629506480021</v>
      </c>
      <c r="N658">
        <v>-0.45694389904153998</v>
      </c>
      <c r="O658">
        <v>-0.14167700776599221</v>
      </c>
      <c r="P658">
        <v>-0.1317762604631893</v>
      </c>
      <c r="Q658">
        <v>-0.31766816816705828</v>
      </c>
      <c r="R658">
        <v>-1.340270586374622</v>
      </c>
      <c r="S658">
        <v>-0.28666431061442699</v>
      </c>
      <c r="T658">
        <v>-5.7372189070277697E-2</v>
      </c>
      <c r="U658">
        <v>-2.5310846304770099E-2</v>
      </c>
      <c r="V658">
        <v>-5.5354428719180837E-2</v>
      </c>
      <c r="W658">
        <v>-7.4734365071522551E-3</v>
      </c>
      <c r="X658">
        <v>-0.52196207721961763</v>
      </c>
      <c r="Y658">
        <v>-4.7844545308863617E-2</v>
      </c>
      <c r="Z658">
        <v>-0.43077022636882989</v>
      </c>
      <c r="AA658">
        <v>-0.34957503637254611</v>
      </c>
      <c r="AB658">
        <v>-0.14076569097392699</v>
      </c>
      <c r="AC658">
        <v>-0.1262654980436293</v>
      </c>
      <c r="AD658">
        <v>-0.2171564757052572</v>
      </c>
      <c r="AE658">
        <v>-0.2949108112309104</v>
      </c>
      <c r="AF658">
        <v>-0.36333318995726133</v>
      </c>
      <c r="AG658">
        <v>-0.2238081330341688</v>
      </c>
      <c r="AH658" t="s">
        <v>175</v>
      </c>
      <c r="AI658" s="1">
        <v>44531</v>
      </c>
      <c r="AJ658" t="s">
        <v>38</v>
      </c>
      <c r="AK658">
        <v>2</v>
      </c>
    </row>
    <row r="659" spans="1:37" x14ac:dyDescent="0.25">
      <c r="A659">
        <v>44531</v>
      </c>
      <c r="B659">
        <v>-0.21370376954758991</v>
      </c>
      <c r="C659">
        <v>0</v>
      </c>
      <c r="D659">
        <v>-6.4782186700730368E-2</v>
      </c>
      <c r="E659">
        <v>-0.18503988653536779</v>
      </c>
      <c r="F659">
        <v>-0.3181286109907322</v>
      </c>
      <c r="G659">
        <v>-0.2161667257488164</v>
      </c>
      <c r="H659">
        <v>-0.2728431679124233</v>
      </c>
      <c r="I659">
        <v>-0.93825835334749041</v>
      </c>
      <c r="J659">
        <v>-7.0017767678821462E-3</v>
      </c>
      <c r="K659">
        <v>-3.9102879324963313E-2</v>
      </c>
      <c r="L659">
        <v>-1.048509556933732E-2</v>
      </c>
      <c r="M659">
        <v>-6.1642544647882901E-2</v>
      </c>
      <c r="N659">
        <v>-4.7132933398618383E-2</v>
      </c>
      <c r="O659">
        <v>-4.0652156285013737E-2</v>
      </c>
      <c r="P659">
        <v>-0.28813021713595133</v>
      </c>
      <c r="Q659">
        <v>-3.4745887554295499E-3</v>
      </c>
      <c r="R659">
        <v>-0.8732367439934986</v>
      </c>
      <c r="S659">
        <v>-1.003265318271868</v>
      </c>
      <c r="T659">
        <v>-0.10730261877493789</v>
      </c>
      <c r="U659">
        <v>-1.6473422995682389E-2</v>
      </c>
      <c r="V659">
        <v>-8.1041972570822782E-2</v>
      </c>
      <c r="W659">
        <v>-0.49672705610216328</v>
      </c>
      <c r="X659">
        <v>-0.27137880741749548</v>
      </c>
      <c r="Y659">
        <v>-0.69398170665808434</v>
      </c>
      <c r="Z659">
        <v>-0.28339388158718681</v>
      </c>
      <c r="AA659">
        <v>-0.169596055239672</v>
      </c>
      <c r="AB659">
        <v>-8.8872979364758894E-2</v>
      </c>
      <c r="AC659">
        <v>-0.32362254282270198</v>
      </c>
      <c r="AD659">
        <v>-3.9849548201103709E-2</v>
      </c>
      <c r="AE659">
        <v>-0.15061557469161879</v>
      </c>
      <c r="AF659">
        <v>-0.2130179388954255</v>
      </c>
      <c r="AG659">
        <v>-0.33871348006423369</v>
      </c>
      <c r="AH659" t="s">
        <v>175</v>
      </c>
      <c r="AI659" s="1">
        <v>44531</v>
      </c>
      <c r="AJ659" t="s">
        <v>39</v>
      </c>
      <c r="AK659">
        <v>1</v>
      </c>
    </row>
    <row r="660" spans="1:37" x14ac:dyDescent="0.25">
      <c r="A660">
        <v>44530</v>
      </c>
      <c r="B660">
        <v>-0.48667457930986441</v>
      </c>
      <c r="C660">
        <v>-0.78643470247799696</v>
      </c>
      <c r="D660">
        <v>-0.16104302708073431</v>
      </c>
      <c r="E660">
        <v>-0.39777006568135259</v>
      </c>
      <c r="F660">
        <v>-0.19656935847682411</v>
      </c>
      <c r="G660">
        <v>-0.69323249871704962</v>
      </c>
      <c r="H660">
        <v>-0.37289025387571778</v>
      </c>
      <c r="I660">
        <v>-0.5091527087808958</v>
      </c>
      <c r="J660">
        <v>-0.2492181171518128</v>
      </c>
      <c r="K660">
        <v>-3.9227529779696173E-2</v>
      </c>
      <c r="L660">
        <v>-0.21748818128857519</v>
      </c>
      <c r="M660">
        <v>-0.21248321443352189</v>
      </c>
      <c r="N660">
        <v>-0.1060512937221261</v>
      </c>
      <c r="O660">
        <v>-0.1716733327537347</v>
      </c>
      <c r="P660">
        <v>-0.21351889662408061</v>
      </c>
      <c r="Q660">
        <v>-1.43623942740065</v>
      </c>
      <c r="R660">
        <v>-0.12359381066822479</v>
      </c>
      <c r="S660">
        <v>-0.43225893359346068</v>
      </c>
      <c r="T660">
        <v>-0.34518188704591668</v>
      </c>
      <c r="U660">
        <v>-0.43940872424743349</v>
      </c>
      <c r="V660">
        <v>-0.44146812042314132</v>
      </c>
      <c r="W660">
        <v>-0.1318419701689939</v>
      </c>
      <c r="X660">
        <v>-0.69163000959377841</v>
      </c>
      <c r="Y660">
        <v>-4.3032172679274882E-3</v>
      </c>
      <c r="Z660">
        <v>-0.61930671373870305</v>
      </c>
      <c r="AA660">
        <v>-0.27390860429556929</v>
      </c>
      <c r="AB660">
        <v>-0.54649220500816653</v>
      </c>
      <c r="AC660">
        <v>-0.1366768627250812</v>
      </c>
      <c r="AD660">
        <v>-0.75400238153773724</v>
      </c>
      <c r="AE660">
        <v>-0.57590086206534086</v>
      </c>
      <c r="AF660">
        <v>-0.28957321131860209</v>
      </c>
      <c r="AG660">
        <v>-0.62885080307008334</v>
      </c>
      <c r="AH660" t="s">
        <v>175</v>
      </c>
      <c r="AI660" s="1">
        <v>44501</v>
      </c>
      <c r="AJ660" t="s">
        <v>40</v>
      </c>
      <c r="AK660">
        <v>30</v>
      </c>
    </row>
    <row r="661" spans="1:37" x14ac:dyDescent="0.25">
      <c r="A661">
        <v>44529</v>
      </c>
      <c r="B661">
        <v>-5.6177169769509892E-2</v>
      </c>
      <c r="C661">
        <v>-0.35599358274943921</v>
      </c>
      <c r="D661">
        <v>-2.793490457526995E-2</v>
      </c>
      <c r="E661">
        <v>-4.8889513546561368E-2</v>
      </c>
      <c r="F661">
        <v>-1.462018972296019E-2</v>
      </c>
      <c r="G661">
        <v>-1.6507692081847361E-4</v>
      </c>
      <c r="H661">
        <v>-4.3784041968702427E-2</v>
      </c>
      <c r="I661">
        <v>-0.21446008924023521</v>
      </c>
      <c r="J661">
        <v>0</v>
      </c>
      <c r="K661">
        <v>-9.8000511293482404E-2</v>
      </c>
      <c r="L661">
        <v>-0.13916160154511609</v>
      </c>
      <c r="M661">
        <v>0</v>
      </c>
      <c r="N661">
        <v>-1.452396874398334E-2</v>
      </c>
      <c r="O661">
        <v>-0.1898957809411902</v>
      </c>
      <c r="P661">
        <v>-1.404262273153868E-2</v>
      </c>
      <c r="Q661">
        <v>-0.31550479753572208</v>
      </c>
      <c r="R661">
        <v>-1.3938756417055361E-2</v>
      </c>
      <c r="S661">
        <v>-7.3690258770578235E-2</v>
      </c>
      <c r="T661">
        <v>-0.21254269266165851</v>
      </c>
      <c r="U661">
        <v>-6.6410028940281696E-2</v>
      </c>
      <c r="V661">
        <v>-6.3257306038935097E-3</v>
      </c>
      <c r="W661">
        <v>0</v>
      </c>
      <c r="X661">
        <v>-2.5139095251691331E-2</v>
      </c>
      <c r="Y661">
        <v>0</v>
      </c>
      <c r="Z661">
        <v>-3.195326310722571E-2</v>
      </c>
      <c r="AA661">
        <v>-4.1672634510966491E-2</v>
      </c>
      <c r="AB661">
        <v>-0.14943608453969071</v>
      </c>
      <c r="AC661">
        <v>-1.251281813356968E-2</v>
      </c>
      <c r="AD661">
        <v>-0.39607391188774371</v>
      </c>
      <c r="AE661">
        <v>-7.4000795141325307E-2</v>
      </c>
      <c r="AF661">
        <v>-2.4808791705022488E-2</v>
      </c>
      <c r="AG661">
        <v>-4.6101446748546278E-2</v>
      </c>
      <c r="AH661" t="s">
        <v>175</v>
      </c>
      <c r="AI661" s="1">
        <v>44501</v>
      </c>
      <c r="AJ661" t="s">
        <v>41</v>
      </c>
      <c r="AK661">
        <v>29</v>
      </c>
    </row>
    <row r="662" spans="1:37" x14ac:dyDescent="0.25">
      <c r="A662">
        <v>44526</v>
      </c>
      <c r="B662">
        <v>-0.44270286945008308</v>
      </c>
      <c r="C662">
        <v>-1.439653121042888</v>
      </c>
      <c r="D662">
        <v>-0.32771585306398598</v>
      </c>
      <c r="E662">
        <v>-0.53642363040160501</v>
      </c>
      <c r="F662">
        <v>-0.33707824428038868</v>
      </c>
      <c r="G662">
        <v>-1.1852977558720841</v>
      </c>
      <c r="H662">
        <v>-0.67356300900951915</v>
      </c>
      <c r="I662">
        <v>-0.29960789448868969</v>
      </c>
      <c r="J662">
        <v>-1.065449782221473</v>
      </c>
      <c r="K662">
        <v>-0.32462353532997917</v>
      </c>
      <c r="L662">
        <v>-0.59600364612174928</v>
      </c>
      <c r="M662">
        <v>-0.1896858276019939</v>
      </c>
      <c r="N662">
        <v>-0.40684674226269152</v>
      </c>
      <c r="O662">
        <v>-0.50062004112570313</v>
      </c>
      <c r="P662">
        <v>-0.19669859110439111</v>
      </c>
      <c r="Q662">
        <v>-0.47515632200856789</v>
      </c>
      <c r="R662">
        <v>-8.4319983018395092E-2</v>
      </c>
      <c r="S662">
        <v>-0.13290433901171381</v>
      </c>
      <c r="T662">
        <v>-0.44634546925742558</v>
      </c>
      <c r="U662">
        <v>-0.34348027232671269</v>
      </c>
      <c r="V662">
        <v>-0.40138526492618493</v>
      </c>
      <c r="W662">
        <v>-7.8540639224626299E-2</v>
      </c>
      <c r="X662">
        <v>-0.17870008009214711</v>
      </c>
      <c r="Y662">
        <v>-0.1399757729379302</v>
      </c>
      <c r="Z662">
        <v>-0.47549526178818668</v>
      </c>
      <c r="AA662">
        <v>-0.40734897751185961</v>
      </c>
      <c r="AB662">
        <v>-0.47197903429762911</v>
      </c>
      <c r="AC662">
        <v>-0.29085295462147598</v>
      </c>
      <c r="AD662">
        <v>-0.75114696665832525</v>
      </c>
      <c r="AE662">
        <v>-0.6100237632283283</v>
      </c>
      <c r="AF662">
        <v>-0.34225931594073078</v>
      </c>
      <c r="AG662">
        <v>-0.41114574621904748</v>
      </c>
      <c r="AH662" t="s">
        <v>176</v>
      </c>
      <c r="AI662" s="1">
        <v>44501</v>
      </c>
      <c r="AJ662" t="s">
        <v>43</v>
      </c>
      <c r="AK662">
        <v>26</v>
      </c>
    </row>
    <row r="663" spans="1:37" x14ac:dyDescent="0.25">
      <c r="A663">
        <v>44525</v>
      </c>
      <c r="B663">
        <v>-6.5686199185700594E-2</v>
      </c>
      <c r="C663">
        <v>-6.5079600871907992E-2</v>
      </c>
      <c r="D663">
        <v>-6.6621674779239443E-2</v>
      </c>
      <c r="E663">
        <v>-3.8368978419399423E-2</v>
      </c>
      <c r="F663">
        <v>-5.4994172386754643E-2</v>
      </c>
      <c r="G663">
        <v>-3.4334128311533971E-2</v>
      </c>
      <c r="H663">
        <v>-3.274302329757444E-2</v>
      </c>
      <c r="I663">
        <v>-4.9080399009001158E-2</v>
      </c>
      <c r="J663">
        <v>0</v>
      </c>
      <c r="K663">
        <v>-8.9551321881175136E-2</v>
      </c>
      <c r="L663">
        <v>-3.114554267846982E-2</v>
      </c>
      <c r="M663">
        <v>-0.13141240387894951</v>
      </c>
      <c r="N663">
        <v>-2.6002981356271351E-2</v>
      </c>
      <c r="O663">
        <v>-8.553579600307748E-2</v>
      </c>
      <c r="P663">
        <v>-2.2162070205065831E-2</v>
      </c>
      <c r="Q663">
        <v>-0.31624341631997749</v>
      </c>
      <c r="R663">
        <v>-1.6239020440486701E-3</v>
      </c>
      <c r="S663">
        <v>-0.39253076952162608</v>
      </c>
      <c r="T663">
        <v>-3.8961418965172877E-2</v>
      </c>
      <c r="U663">
        <v>-3.4030738802355902E-2</v>
      </c>
      <c r="V663">
        <v>-1.556612755278108E-2</v>
      </c>
      <c r="W663">
        <v>-6.3229297542658075E-2</v>
      </c>
      <c r="X663">
        <v>-7.3360328220471718E-3</v>
      </c>
      <c r="Y663">
        <v>-6.0237931226600469E-2</v>
      </c>
      <c r="Z663">
        <v>-6.082922692757687E-2</v>
      </c>
      <c r="AA663">
        <v>-2.9209592948797151E-2</v>
      </c>
      <c r="AB663">
        <v>-9.5170656079465482E-2</v>
      </c>
      <c r="AC663">
        <v>-9.3836809317740452E-2</v>
      </c>
      <c r="AD663">
        <v>-0.1654026152373371</v>
      </c>
      <c r="AE663">
        <v>-2.9767727243433049E-2</v>
      </c>
      <c r="AF663">
        <v>-5.5745606809553289E-2</v>
      </c>
      <c r="AG663">
        <v>-0.10303232103345419</v>
      </c>
      <c r="AH663" t="s">
        <v>176</v>
      </c>
      <c r="AI663" s="1">
        <v>44501</v>
      </c>
      <c r="AJ663" t="s">
        <v>38</v>
      </c>
      <c r="AK663">
        <v>25</v>
      </c>
    </row>
    <row r="664" spans="1:37" x14ac:dyDescent="0.25">
      <c r="A664">
        <v>44524</v>
      </c>
      <c r="B664">
        <v>-0.22649173984859089</v>
      </c>
      <c r="C664">
        <v>-0.51142294303500868</v>
      </c>
      <c r="D664">
        <v>-0.1375339913887472</v>
      </c>
      <c r="E664">
        <v>-0.42168172640371232</v>
      </c>
      <c r="F664">
        <v>-0.30725247972170988</v>
      </c>
      <c r="G664">
        <v>-0.1997950651923083</v>
      </c>
      <c r="H664">
        <v>-0.46884306369033579</v>
      </c>
      <c r="I664">
        <v>-1.4089384517531211E-2</v>
      </c>
      <c r="J664">
        <v>-0.26966885140375058</v>
      </c>
      <c r="K664">
        <v>-4.5431875998576933E-2</v>
      </c>
      <c r="L664">
        <v>-9.0173955003684123E-2</v>
      </c>
      <c r="M664">
        <v>-0.49784375311686219</v>
      </c>
      <c r="N664">
        <v>-0.26626255519110181</v>
      </c>
      <c r="O664">
        <v>-9.4547036543823071E-2</v>
      </c>
      <c r="P664">
        <v>-0.2696906391599202</v>
      </c>
      <c r="Q664">
        <v>0</v>
      </c>
      <c r="R664">
        <v>-0.10885357481640789</v>
      </c>
      <c r="S664">
        <v>-0.50385382513483534</v>
      </c>
      <c r="T664">
        <v>-5.9199847983312723E-2</v>
      </c>
      <c r="U664">
        <v>-5.9213046059426898E-3</v>
      </c>
      <c r="V664">
        <v>-0.18418763121136769</v>
      </c>
      <c r="W664">
        <v>-8.5752556656300896E-3</v>
      </c>
      <c r="X664">
        <v>-0.31207559979698629</v>
      </c>
      <c r="Y664">
        <v>-0.21745364537099129</v>
      </c>
      <c r="Z664">
        <v>-0.32099982542279798</v>
      </c>
      <c r="AA664">
        <v>-0.17006476333623699</v>
      </c>
      <c r="AB664">
        <v>-0.1111843664578808</v>
      </c>
      <c r="AC664">
        <v>-0.26789947577793538</v>
      </c>
      <c r="AD664">
        <v>-4.0719547030726722E-2</v>
      </c>
      <c r="AE664">
        <v>-0.14791940379343579</v>
      </c>
      <c r="AF664">
        <v>-0.27439936050061459</v>
      </c>
      <c r="AG664">
        <v>-0.30444029431878428</v>
      </c>
      <c r="AH664" t="s">
        <v>176</v>
      </c>
      <c r="AI664" s="1">
        <v>44501</v>
      </c>
      <c r="AJ664" t="s">
        <v>39</v>
      </c>
      <c r="AK664">
        <v>24</v>
      </c>
    </row>
    <row r="665" spans="1:37" x14ac:dyDescent="0.25">
      <c r="A665">
        <v>44523</v>
      </c>
      <c r="B665">
        <v>-4.1475695522752237E-2</v>
      </c>
      <c r="C665">
        <v>-5.620340811827574E-2</v>
      </c>
      <c r="D665">
        <v>0</v>
      </c>
      <c r="E665">
        <v>-7.8028375979566966E-2</v>
      </c>
      <c r="F665">
        <v>-0.1090513051354355</v>
      </c>
      <c r="G665">
        <v>0</v>
      </c>
      <c r="H665">
        <v>-3.240150375241127E-2</v>
      </c>
      <c r="I665">
        <v>-0.13576922118179169</v>
      </c>
      <c r="J665">
        <v>0</v>
      </c>
      <c r="K665">
        <v>0</v>
      </c>
      <c r="L665">
        <v>-7.0164875772471156E-3</v>
      </c>
      <c r="M665">
        <v>-4.0166691816002882E-3</v>
      </c>
      <c r="N665">
        <v>-2.0128821660363402E-3</v>
      </c>
      <c r="O665">
        <v>0</v>
      </c>
      <c r="P665">
        <v>-0.17025114629604959</v>
      </c>
      <c r="Q665">
        <v>-0.12623558615082409</v>
      </c>
      <c r="R665">
        <v>0</v>
      </c>
      <c r="S665">
        <v>0</v>
      </c>
      <c r="T665">
        <v>-9.2156863442267953E-3</v>
      </c>
      <c r="U665">
        <v>0</v>
      </c>
      <c r="V665">
        <v>0</v>
      </c>
      <c r="W665">
        <v>-3.541049802566372E-2</v>
      </c>
      <c r="X665">
        <v>-8.5814317364785772E-2</v>
      </c>
      <c r="Y665">
        <v>-3.8227531314364939E-2</v>
      </c>
      <c r="Z665">
        <v>-4.5646756692264062E-2</v>
      </c>
      <c r="AA665">
        <v>-2.7709518645865749E-2</v>
      </c>
      <c r="AB665">
        <v>-4.0116972903197878E-2</v>
      </c>
      <c r="AC665">
        <v>-1.0205120859804189E-2</v>
      </c>
      <c r="AD665">
        <v>-3.9612819778633457E-2</v>
      </c>
      <c r="AE665">
        <v>-5.7871344722088769E-2</v>
      </c>
      <c r="AF665">
        <v>-2.018235464699196E-2</v>
      </c>
      <c r="AG665">
        <v>-6.7626613464169497E-2</v>
      </c>
      <c r="AH665" t="s">
        <v>176</v>
      </c>
      <c r="AI665" s="1">
        <v>44501</v>
      </c>
      <c r="AJ665" t="s">
        <v>40</v>
      </c>
      <c r="AK665">
        <v>23</v>
      </c>
    </row>
    <row r="666" spans="1:37" x14ac:dyDescent="0.25">
      <c r="A666">
        <v>44522</v>
      </c>
      <c r="B666">
        <v>-2.583264962596044</v>
      </c>
      <c r="C666">
        <v>-3.152718184266651</v>
      </c>
      <c r="D666">
        <v>-0.57076163989506168</v>
      </c>
      <c r="E666">
        <v>-3.738866595503898</v>
      </c>
      <c r="F666">
        <v>-4.0540497948700098</v>
      </c>
      <c r="G666">
        <v>-1.460808583956265</v>
      </c>
      <c r="H666">
        <v>-3.5427108486700831</v>
      </c>
      <c r="I666">
        <v>-1.973309493622303</v>
      </c>
      <c r="J666">
        <v>-4.2898410314109876</v>
      </c>
      <c r="K666">
        <v>-1.816547812168904</v>
      </c>
      <c r="L666">
        <v>-2.1076670565430899</v>
      </c>
      <c r="M666">
        <v>-3.0880824109945548</v>
      </c>
      <c r="N666">
        <v>-3.97257060939295</v>
      </c>
      <c r="O666">
        <v>-2.409848750656125</v>
      </c>
      <c r="P666">
        <v>-3.081992465002799</v>
      </c>
      <c r="Q666">
        <v>-6.2857735210611276E-2</v>
      </c>
      <c r="R666">
        <v>-2.145028898937857</v>
      </c>
      <c r="S666">
        <v>-0.1516322326181278</v>
      </c>
      <c r="T666">
        <v>-1.660904286058779</v>
      </c>
      <c r="U666">
        <v>-0.44814479257630091</v>
      </c>
      <c r="V666">
        <v>-3.5571414520386</v>
      </c>
      <c r="W666">
        <v>-4.8751906983684199</v>
      </c>
      <c r="X666">
        <v>-3.9577374447609501</v>
      </c>
      <c r="Y666">
        <v>-1.5514462797872151</v>
      </c>
      <c r="Z666">
        <v>-2.9924183717351021</v>
      </c>
      <c r="AA666">
        <v>-3.0313404839686728</v>
      </c>
      <c r="AB666">
        <v>-1.7578115236256631</v>
      </c>
      <c r="AC666">
        <v>-2.1916500593945938</v>
      </c>
      <c r="AD666">
        <v>-0.48960716643219471</v>
      </c>
      <c r="AE666">
        <v>-1.9185314158549041</v>
      </c>
      <c r="AF666">
        <v>-3.096884518901271</v>
      </c>
      <c r="AG666">
        <v>-3.2400806765762589</v>
      </c>
      <c r="AH666" t="s">
        <v>176</v>
      </c>
      <c r="AI666" s="1">
        <v>44501</v>
      </c>
      <c r="AJ666" t="s">
        <v>41</v>
      </c>
      <c r="AK666">
        <v>22</v>
      </c>
    </row>
    <row r="667" spans="1:37" x14ac:dyDescent="0.25">
      <c r="A667">
        <v>44519</v>
      </c>
      <c r="B667">
        <v>-1.4983142611033391</v>
      </c>
      <c r="C667">
        <v>-0.571815246212939</v>
      </c>
      <c r="D667">
        <v>-0.62505229217056379</v>
      </c>
      <c r="E667">
        <v>-1.281206864211732</v>
      </c>
      <c r="F667">
        <v>-1.7963213807681291</v>
      </c>
      <c r="G667">
        <v>-1.377678212899565</v>
      </c>
      <c r="H667">
        <v>-1.801014814002849</v>
      </c>
      <c r="I667">
        <v>-1.763880214468855</v>
      </c>
      <c r="J667">
        <v>-3.583151651919247</v>
      </c>
      <c r="K667">
        <v>-0.73555267737051921</v>
      </c>
      <c r="L667">
        <v>-1.127888114190424</v>
      </c>
      <c r="M667">
        <v>-2.1339521443914351</v>
      </c>
      <c r="N667">
        <v>-2.1363869543215359</v>
      </c>
      <c r="O667">
        <v>-2.2565529980935231</v>
      </c>
      <c r="P667">
        <v>-1.132697338928603</v>
      </c>
      <c r="Q667">
        <v>-5.0679625171276922E-2</v>
      </c>
      <c r="R667">
        <v>0</v>
      </c>
      <c r="S667">
        <v>-2.169356286417508</v>
      </c>
      <c r="T667">
        <v>-0.99708520233695286</v>
      </c>
      <c r="U667">
        <v>-0.9066934989901192</v>
      </c>
      <c r="V667">
        <v>-4.1947102343464087</v>
      </c>
      <c r="W667">
        <v>-1.0329806518324389</v>
      </c>
      <c r="X667">
        <v>-0.99172302762140108</v>
      </c>
      <c r="Y667">
        <v>-0.35277635214007458</v>
      </c>
      <c r="Z667">
        <v>-1.173240663113208</v>
      </c>
      <c r="AA667">
        <v>-1.8260625646269519</v>
      </c>
      <c r="AB667">
        <v>-1.3184780384183039</v>
      </c>
      <c r="AC667">
        <v>-1.4897156058797201</v>
      </c>
      <c r="AD667">
        <v>-1.363982756491499</v>
      </c>
      <c r="AE667">
        <v>-0.94311104787369127</v>
      </c>
      <c r="AF667">
        <v>-1.6999228719192041</v>
      </c>
      <c r="AG667">
        <v>-1.1509017236510311</v>
      </c>
      <c r="AH667" t="s">
        <v>177</v>
      </c>
      <c r="AI667" s="1">
        <v>44501</v>
      </c>
      <c r="AJ667" t="s">
        <v>43</v>
      </c>
      <c r="AK667">
        <v>19</v>
      </c>
    </row>
    <row r="668" spans="1:37" x14ac:dyDescent="0.25">
      <c r="A668">
        <v>44518</v>
      </c>
      <c r="B668">
        <v>-0.28422023015354031</v>
      </c>
      <c r="C668">
        <v>-0.13679272517647059</v>
      </c>
      <c r="D668">
        <v>-2.6183958503027249E-2</v>
      </c>
      <c r="E668">
        <v>-6.1932397733174382E-2</v>
      </c>
      <c r="F668">
        <v>-0.13923399527113081</v>
      </c>
      <c r="G668">
        <v>-3.8771095672840878E-4</v>
      </c>
      <c r="H668">
        <v>-0.24745128927589291</v>
      </c>
      <c r="I668">
        <v>-0.2027405674540759</v>
      </c>
      <c r="J668">
        <v>-2.8910938612843222</v>
      </c>
      <c r="K668">
        <v>-0.1627981128098222</v>
      </c>
      <c r="L668">
        <v>-0.17609948934160161</v>
      </c>
      <c r="M668">
        <v>-0.20324575495846131</v>
      </c>
      <c r="N668">
        <v>-0.71253713511423067</v>
      </c>
      <c r="O668">
        <v>-1.9675583009945439E-3</v>
      </c>
      <c r="P668">
        <v>-0.17333886326930789</v>
      </c>
      <c r="Q668">
        <v>-0.68999912247711159</v>
      </c>
      <c r="R668">
        <v>0</v>
      </c>
      <c r="S668">
        <v>-2.8311076242256941</v>
      </c>
      <c r="T668">
        <v>-0.1957426904003555</v>
      </c>
      <c r="U668">
        <v>-0.56435081230561612</v>
      </c>
      <c r="V668">
        <v>-0.39225186584743432</v>
      </c>
      <c r="W668">
        <v>-0.17551604271264401</v>
      </c>
      <c r="X668">
        <v>-0.20828642833756131</v>
      </c>
      <c r="Y668">
        <v>-3.2632140530781513E-2</v>
      </c>
      <c r="Z668">
        <v>-0.18044984158384239</v>
      </c>
      <c r="AA668">
        <v>-0.65983316702077377</v>
      </c>
      <c r="AB668">
        <v>-0.27591724436203008</v>
      </c>
      <c r="AC668">
        <v>-0.1082498669180839</v>
      </c>
      <c r="AD668">
        <v>-1.333975214703579</v>
      </c>
      <c r="AE668">
        <v>-0.45750553859454468</v>
      </c>
      <c r="AF668">
        <v>-0.20838739656821359</v>
      </c>
      <c r="AG668">
        <v>-0.10233753517026931</v>
      </c>
      <c r="AH668" t="s">
        <v>177</v>
      </c>
      <c r="AI668" s="1">
        <v>44501</v>
      </c>
      <c r="AJ668" t="s">
        <v>38</v>
      </c>
      <c r="AK668">
        <v>18</v>
      </c>
    </row>
    <row r="669" spans="1:37" x14ac:dyDescent="0.25">
      <c r="A669">
        <v>44517</v>
      </c>
      <c r="B669">
        <v>-7.0088296889344801E-2</v>
      </c>
      <c r="C669">
        <v>-4.6063910487281041E-2</v>
      </c>
      <c r="D669">
        <v>-0.5747508163738051</v>
      </c>
      <c r="E669">
        <v>-5.1781610523758383E-2</v>
      </c>
      <c r="F669">
        <v>-3.2285188305985903E-2</v>
      </c>
      <c r="G669">
        <v>-1.2819656695316629E-2</v>
      </c>
      <c r="H669">
        <v>-6.8990432562123935E-2</v>
      </c>
      <c r="I669">
        <v>-5.763371863515037E-2</v>
      </c>
      <c r="J669">
        <v>-8.7204762900462748E-3</v>
      </c>
      <c r="K669">
        <v>-0.15419185631608581</v>
      </c>
      <c r="L669">
        <v>-6.8927445472708867E-3</v>
      </c>
      <c r="M669">
        <v>-5.9836532436716307E-2</v>
      </c>
      <c r="N669">
        <v>-0.1095705215126531</v>
      </c>
      <c r="O669">
        <v>-7.06942937725447E-2</v>
      </c>
      <c r="P669">
        <v>-3.8405655164075411E-3</v>
      </c>
      <c r="Q669">
        <v>-2.0857322740367921E-2</v>
      </c>
      <c r="R669">
        <v>0</v>
      </c>
      <c r="S669">
        <v>-0.61507019778660077</v>
      </c>
      <c r="T669">
        <v>-6.0795763899178699E-2</v>
      </c>
      <c r="U669">
        <v>-6.5769230371372611E-2</v>
      </c>
      <c r="V669">
        <v>-0.25846249616267042</v>
      </c>
      <c r="W669">
        <v>-0.1013726648977951</v>
      </c>
      <c r="X669">
        <v>-8.7246238860138797E-2</v>
      </c>
      <c r="Y669">
        <v>-3.059010146604076E-2</v>
      </c>
      <c r="Z669">
        <v>-7.1755344469211071E-2</v>
      </c>
      <c r="AA669">
        <v>-6.0708607810808078E-2</v>
      </c>
      <c r="AB669">
        <v>-6.8108133565542364E-2</v>
      </c>
      <c r="AC669">
        <v>-8.453420246937407E-2</v>
      </c>
      <c r="AD669">
        <v>-3.0607120747299401E-2</v>
      </c>
      <c r="AE669">
        <v>-6.5278295673956988E-2</v>
      </c>
      <c r="AF669">
        <v>-7.9994618275483487E-2</v>
      </c>
      <c r="AG669">
        <v>-6.8488366001419179E-2</v>
      </c>
      <c r="AH669" t="s">
        <v>177</v>
      </c>
      <c r="AI669" s="1">
        <v>44501</v>
      </c>
      <c r="AJ669" t="s">
        <v>39</v>
      </c>
      <c r="AK669">
        <v>17</v>
      </c>
    </row>
    <row r="670" spans="1:37" x14ac:dyDescent="0.25">
      <c r="A670">
        <v>44516</v>
      </c>
      <c r="B670">
        <v>-0.46495246719422351</v>
      </c>
      <c r="C670">
        <v>-0.73268273566686071</v>
      </c>
      <c r="D670">
        <v>0</v>
      </c>
      <c r="E670">
        <v>-1.464562648418553</v>
      </c>
      <c r="F670">
        <v>-0.51910590321427041</v>
      </c>
      <c r="G670">
        <v>-0.16955340139022351</v>
      </c>
      <c r="H670">
        <v>-0.15874024221557789</v>
      </c>
      <c r="I670">
        <v>-0.20011923868090301</v>
      </c>
      <c r="J670">
        <v>-0.21676739049003321</v>
      </c>
      <c r="K670">
        <v>-9.690192962554281E-2</v>
      </c>
      <c r="L670">
        <v>-0.25016490165707439</v>
      </c>
      <c r="M670">
        <v>-0.25270074137446902</v>
      </c>
      <c r="N670">
        <v>-0.21477039020671659</v>
      </c>
      <c r="O670">
        <v>-0.31766230016626068</v>
      </c>
      <c r="P670">
        <v>-0.59152675307811242</v>
      </c>
      <c r="Q670">
        <v>-0.1421080100834681</v>
      </c>
      <c r="R670">
        <v>-6.472994540587923E-2</v>
      </c>
      <c r="S670">
        <v>-0.63861065647137127</v>
      </c>
      <c r="T670">
        <v>-0.6856851769266441</v>
      </c>
      <c r="U670">
        <v>0</v>
      </c>
      <c r="V670">
        <v>-8.5184907819612354E-2</v>
      </c>
      <c r="W670">
        <v>-7.0674764390472697E-2</v>
      </c>
      <c r="X670">
        <v>-0.70657275173775691</v>
      </c>
      <c r="Y670">
        <v>-0.13241985097070191</v>
      </c>
      <c r="Z670">
        <v>-0.74496998365014999</v>
      </c>
      <c r="AA670">
        <v>-0.22682189956849191</v>
      </c>
      <c r="AB670">
        <v>-0.33157474648165741</v>
      </c>
      <c r="AC670">
        <v>-0.1952496112597569</v>
      </c>
      <c r="AD670">
        <v>-0.23129118375338409</v>
      </c>
      <c r="AE670">
        <v>-0.29157125755832869</v>
      </c>
      <c r="AF670">
        <v>-0.48756742939912662</v>
      </c>
      <c r="AG670">
        <v>-0.71958922953434667</v>
      </c>
      <c r="AH670" t="s">
        <v>177</v>
      </c>
      <c r="AI670" s="1">
        <v>44501</v>
      </c>
      <c r="AJ670" t="s">
        <v>40</v>
      </c>
      <c r="AK670">
        <v>16</v>
      </c>
    </row>
    <row r="671" spans="1:37" x14ac:dyDescent="0.25">
      <c r="A671">
        <v>44515</v>
      </c>
      <c r="B671">
        <v>-0.2192485400385763</v>
      </c>
      <c r="C671">
        <v>-9.2487265543867211E-3</v>
      </c>
      <c r="D671">
        <v>-0.17281730541848539</v>
      </c>
      <c r="E671">
        <v>-0.1786245608198207</v>
      </c>
      <c r="F671">
        <v>-0.59894333909246078</v>
      </c>
      <c r="G671">
        <v>-2.5818691063686301E-2</v>
      </c>
      <c r="H671">
        <v>-0.19013491868935359</v>
      </c>
      <c r="I671">
        <v>-0.13595717195356641</v>
      </c>
      <c r="J671">
        <v>-0.1792058341845334</v>
      </c>
      <c r="K671">
        <v>-0.59990988265869949</v>
      </c>
      <c r="L671">
        <v>-0.25540582698045872</v>
      </c>
      <c r="M671">
        <v>-7.0700176479860669E-2</v>
      </c>
      <c r="N671">
        <v>-0.17342924327692999</v>
      </c>
      <c r="O671">
        <v>-3.1197205205170289E-2</v>
      </c>
      <c r="P671">
        <v>-0.29398910312327242</v>
      </c>
      <c r="Q671">
        <v>-0.14364694115423279</v>
      </c>
      <c r="R671">
        <v>-0.52610564623317035</v>
      </c>
      <c r="S671">
        <v>-0.51518804956111575</v>
      </c>
      <c r="T671">
        <v>-0.1192819223895568</v>
      </c>
      <c r="U671">
        <v>-1.2616226244463959</v>
      </c>
      <c r="V671">
        <v>-0.2090965174803571</v>
      </c>
      <c r="W671">
        <v>-0.1108901835234971</v>
      </c>
      <c r="X671">
        <v>-0.47190207286287311</v>
      </c>
      <c r="Y671">
        <v>-2.101698330255457E-3</v>
      </c>
      <c r="Z671">
        <v>-0.2227409712242073</v>
      </c>
      <c r="AA671">
        <v>-0.30369446629002839</v>
      </c>
      <c r="AB671">
        <v>-0.1873880153287171</v>
      </c>
      <c r="AC671">
        <v>-8.2155469065195191E-2</v>
      </c>
      <c r="AD671">
        <v>-0.23125618610556609</v>
      </c>
      <c r="AE671">
        <v>-0.31028779340556978</v>
      </c>
      <c r="AF671">
        <v>-0.14951668477240149</v>
      </c>
      <c r="AG671">
        <v>-0.28218813579090918</v>
      </c>
      <c r="AH671" t="s">
        <v>177</v>
      </c>
      <c r="AI671" s="1">
        <v>44501</v>
      </c>
      <c r="AJ671" t="s">
        <v>41</v>
      </c>
      <c r="AK671">
        <v>15</v>
      </c>
    </row>
    <row r="672" spans="1:37" x14ac:dyDescent="0.25">
      <c r="A672">
        <v>44512</v>
      </c>
      <c r="B672">
        <v>-5.0260264584081928E-2</v>
      </c>
      <c r="C672">
        <v>-1.4135851966507081E-3</v>
      </c>
      <c r="D672">
        <v>-6.4188089799457351E-2</v>
      </c>
      <c r="E672">
        <v>-1.9269850323670019E-2</v>
      </c>
      <c r="F672">
        <v>-0.37957380999931062</v>
      </c>
      <c r="G672">
        <v>-1.136033588016414E-2</v>
      </c>
      <c r="H672">
        <v>-0.28783464076235971</v>
      </c>
      <c r="I672">
        <v>-1.4678100389458149E-2</v>
      </c>
      <c r="J672">
        <v>-3.4711945614179097E-2</v>
      </c>
      <c r="K672">
        <v>-7.7377899247595833E-2</v>
      </c>
      <c r="L672">
        <v>0</v>
      </c>
      <c r="M672">
        <v>-1.2992054350940059E-2</v>
      </c>
      <c r="N672">
        <v>-0.20375353552731301</v>
      </c>
      <c r="O672">
        <v>-4.1402017353529552E-2</v>
      </c>
      <c r="P672">
        <v>-1.5588947790167311E-2</v>
      </c>
      <c r="Q672">
        <v>-6.333548146721938E-3</v>
      </c>
      <c r="R672">
        <v>-0.43754933967268911</v>
      </c>
      <c r="S672">
        <v>-4.3797446268708677E-2</v>
      </c>
      <c r="T672">
        <v>-2.6455116823849281E-2</v>
      </c>
      <c r="U672">
        <v>0</v>
      </c>
      <c r="V672">
        <v>-6.1863132316408047E-2</v>
      </c>
      <c r="W672">
        <v>-4.4216439018306243E-3</v>
      </c>
      <c r="X672">
        <v>-5.6958802845524979E-2</v>
      </c>
      <c r="Y672">
        <v>-3.2810275864664652E-2</v>
      </c>
      <c r="Z672">
        <v>-2.9527496942404381E-2</v>
      </c>
      <c r="AA672">
        <v>-7.4415078997546735E-2</v>
      </c>
      <c r="AB672">
        <v>-7.81767282622301E-2</v>
      </c>
      <c r="AC672">
        <v>-2.3565845451374749E-2</v>
      </c>
      <c r="AD672">
        <v>-6.3207987380869196E-3</v>
      </c>
      <c r="AE672">
        <v>-2.0589406996132341E-2</v>
      </c>
      <c r="AF672">
        <v>-7.2181328650444423E-2</v>
      </c>
      <c r="AG672">
        <v>-5.9683589465936368E-2</v>
      </c>
      <c r="AH672" t="s">
        <v>178</v>
      </c>
      <c r="AI672" s="1">
        <v>44501</v>
      </c>
      <c r="AJ672" t="s">
        <v>43</v>
      </c>
      <c r="AK672">
        <v>12</v>
      </c>
    </row>
    <row r="673" spans="1:37" x14ac:dyDescent="0.25">
      <c r="A673">
        <v>44511</v>
      </c>
      <c r="B673">
        <v>-0.21359944765458749</v>
      </c>
      <c r="C673">
        <v>-0.14785537243927671</v>
      </c>
      <c r="D673">
        <v>-0.81024516941245517</v>
      </c>
      <c r="E673">
        <v>-5.9837172255349201E-2</v>
      </c>
      <c r="F673">
        <v>-0.12920501574244439</v>
      </c>
      <c r="G673">
        <v>-6.266429497231045E-2</v>
      </c>
      <c r="H673">
        <v>-0.62821692932265361</v>
      </c>
      <c r="I673">
        <v>-0.52053315040436832</v>
      </c>
      <c r="J673">
        <v>-0.34363754561526061</v>
      </c>
      <c r="K673">
        <v>-6.1414151133642909E-2</v>
      </c>
      <c r="L673">
        <v>-4.5936941740172734E-3</v>
      </c>
      <c r="M673">
        <v>-0.19387164556822739</v>
      </c>
      <c r="N673">
        <v>-0.22263065055652209</v>
      </c>
      <c r="O673">
        <v>-0.50898085752394884</v>
      </c>
      <c r="P673">
        <v>-4.7271889663969641E-2</v>
      </c>
      <c r="Q673">
        <v>-0.53581107579969656</v>
      </c>
      <c r="R673">
        <v>-1.045745203854586E-2</v>
      </c>
      <c r="S673">
        <v>-1.5724795780556311</v>
      </c>
      <c r="T673">
        <v>-0.2383719654229845</v>
      </c>
      <c r="U673">
        <v>-0.1013329966394316</v>
      </c>
      <c r="V673">
        <v>-0.43502098282952462</v>
      </c>
      <c r="W673">
        <v>-0.115717841665421</v>
      </c>
      <c r="X673">
        <v>-0.1547708070617336</v>
      </c>
      <c r="Y673">
        <v>-5.2576080279336003E-2</v>
      </c>
      <c r="Z673">
        <v>-0.1414535654636741</v>
      </c>
      <c r="AA673">
        <v>-0.2099221567215907</v>
      </c>
      <c r="AB673">
        <v>-0.40205742869072131</v>
      </c>
      <c r="AC673">
        <v>-0.15071883542734019</v>
      </c>
      <c r="AD673">
        <v>-0.41058015423077499</v>
      </c>
      <c r="AE673">
        <v>-0.29843683825090028</v>
      </c>
      <c r="AF673">
        <v>-0.18759061237415781</v>
      </c>
      <c r="AG673">
        <v>-0.13102433970633159</v>
      </c>
      <c r="AH673" t="s">
        <v>178</v>
      </c>
      <c r="AI673" s="1">
        <v>44501</v>
      </c>
      <c r="AJ673" t="s">
        <v>38</v>
      </c>
      <c r="AK673">
        <v>11</v>
      </c>
    </row>
    <row r="674" spans="1:37" x14ac:dyDescent="0.25">
      <c r="A674">
        <v>44510</v>
      </c>
      <c r="B674">
        <v>-8.0355601727854817E-2</v>
      </c>
      <c r="C674">
        <v>-3.8876088019253047E-2</v>
      </c>
      <c r="D674">
        <v>-3.6693074183165787E-2</v>
      </c>
      <c r="E674">
        <v>-2.4750401615875561E-2</v>
      </c>
      <c r="F674">
        <v>-0.44756300290985451</v>
      </c>
      <c r="G674">
        <v>-9.2162568455672444E-2</v>
      </c>
      <c r="H674">
        <v>-6.3636337995926121E-2</v>
      </c>
      <c r="I674">
        <v>-4.8110627316066933E-2</v>
      </c>
      <c r="J674">
        <v>0</v>
      </c>
      <c r="K674">
        <v>-5.3645611955780992E-2</v>
      </c>
      <c r="L674">
        <v>-4.4637346854867747E-2</v>
      </c>
      <c r="M674">
        <v>-3.5408730738687708E-3</v>
      </c>
      <c r="N674">
        <v>-2.0005128168299229E-2</v>
      </c>
      <c r="O674">
        <v>-5.7003363199606492E-2</v>
      </c>
      <c r="P674">
        <v>-1.258829550991271E-3</v>
      </c>
      <c r="Q674">
        <v>-9.7887192570962053E-2</v>
      </c>
      <c r="R674">
        <v>0</v>
      </c>
      <c r="S674">
        <v>-1.2463222243633469</v>
      </c>
      <c r="T674">
        <v>-2.3183703798737139E-2</v>
      </c>
      <c r="U674">
        <v>0</v>
      </c>
      <c r="V674">
        <v>-0.12615009385862189</v>
      </c>
      <c r="W674">
        <v>-1.32960999592012E-2</v>
      </c>
      <c r="X674">
        <v>-6.0213034875059919E-2</v>
      </c>
      <c r="Y674">
        <v>-3.4666040178774678E-4</v>
      </c>
      <c r="Z674">
        <v>-0.1216840606187678</v>
      </c>
      <c r="AA674">
        <v>-1.4601924461971271E-2</v>
      </c>
      <c r="AB674">
        <v>-0.1042958751730664</v>
      </c>
      <c r="AC674">
        <v>-1.5006700269777349E-2</v>
      </c>
      <c r="AD674">
        <v>-0.21467432019200811</v>
      </c>
      <c r="AE674">
        <v>-8.7106138558340387E-2</v>
      </c>
      <c r="AF674">
        <v>-3.5345309136460251E-2</v>
      </c>
      <c r="AG674">
        <v>-0.10079131191970971</v>
      </c>
      <c r="AH674" t="s">
        <v>178</v>
      </c>
      <c r="AI674" s="1">
        <v>44501</v>
      </c>
      <c r="AJ674" t="s">
        <v>39</v>
      </c>
      <c r="AK674">
        <v>10</v>
      </c>
    </row>
    <row r="675" spans="1:37" x14ac:dyDescent="0.25">
      <c r="A675">
        <v>44509</v>
      </c>
      <c r="B675">
        <v>-0.15650999784509459</v>
      </c>
      <c r="C675">
        <v>-5.9187167500801767E-2</v>
      </c>
      <c r="D675">
        <v>-5.5858428145645601E-2</v>
      </c>
      <c r="E675">
        <v>-0.27401523825866009</v>
      </c>
      <c r="F675">
        <v>-4.4343544623953067E-3</v>
      </c>
      <c r="G675">
        <v>-7.0931926180716851E-2</v>
      </c>
      <c r="H675">
        <v>-0.1013362886273909</v>
      </c>
      <c r="I675">
        <v>-5.2253835152562197E-2</v>
      </c>
      <c r="J675">
        <v>-7.1773988683766304E-2</v>
      </c>
      <c r="K675">
        <v>-0.12573066266916469</v>
      </c>
      <c r="L675">
        <v>-2.337413961471893E-3</v>
      </c>
      <c r="M675">
        <v>-0.23798312029484889</v>
      </c>
      <c r="N675">
        <v>-0.13979705497044101</v>
      </c>
      <c r="O675">
        <v>-0.29303494755124138</v>
      </c>
      <c r="P675">
        <v>-0.16355240026293341</v>
      </c>
      <c r="Q675">
        <v>-0.37040413773393599</v>
      </c>
      <c r="R675">
        <v>-5.793775281827309E-3</v>
      </c>
      <c r="S675">
        <v>-0.1096593386689141</v>
      </c>
      <c r="T675">
        <v>-0.24367827126967931</v>
      </c>
      <c r="U675">
        <v>-0.28558725878053959</v>
      </c>
      <c r="V675">
        <v>-1.4655066786866251E-2</v>
      </c>
      <c r="W675">
        <v>-0.39101511519079962</v>
      </c>
      <c r="X675">
        <v>-0.1001061445777575</v>
      </c>
      <c r="Y675">
        <v>-8.0826883552576584E-2</v>
      </c>
      <c r="Z675">
        <v>-0.1632488599781356</v>
      </c>
      <c r="AA675">
        <v>-0.12804803304349299</v>
      </c>
      <c r="AB675">
        <v>-0.18791557113661581</v>
      </c>
      <c r="AC675">
        <v>-0.1079801007419907</v>
      </c>
      <c r="AD675">
        <v>-0.36420242067558112</v>
      </c>
      <c r="AE675">
        <v>-0.15382744071049231</v>
      </c>
      <c r="AF675">
        <v>-0.1204293099126989</v>
      </c>
      <c r="AG675">
        <v>-0.17920756388900291</v>
      </c>
      <c r="AH675" t="s">
        <v>178</v>
      </c>
      <c r="AI675" s="1">
        <v>44501</v>
      </c>
      <c r="AJ675" t="s">
        <v>40</v>
      </c>
      <c r="AK675">
        <v>9</v>
      </c>
    </row>
    <row r="676" spans="1:37" x14ac:dyDescent="0.25">
      <c r="A676">
        <v>44508</v>
      </c>
      <c r="B676">
        <v>-6.6843637931764996E-2</v>
      </c>
      <c r="C676">
        <v>-0.16641979229411641</v>
      </c>
      <c r="D676">
        <v>-0.15578956429447829</v>
      </c>
      <c r="E676">
        <v>-3.9050213658417571E-2</v>
      </c>
      <c r="F676">
        <v>-7.3707749479588617E-3</v>
      </c>
      <c r="G676">
        <v>-4.0909649450468282E-4</v>
      </c>
      <c r="H676">
        <v>-0.1212384184997938</v>
      </c>
      <c r="I676">
        <v>-8.4881950711108436E-4</v>
      </c>
      <c r="J676">
        <v>-6.0349659949850427E-2</v>
      </c>
      <c r="K676">
        <v>-0.36367531656601809</v>
      </c>
      <c r="L676">
        <v>-0.20764824811566329</v>
      </c>
      <c r="M676">
        <v>-1.3689717188203559E-2</v>
      </c>
      <c r="N676">
        <v>-5.1573272911197031E-2</v>
      </c>
      <c r="O676">
        <v>-0.1757698149418592</v>
      </c>
      <c r="P676">
        <v>-6.1683030608298231E-2</v>
      </c>
      <c r="Q676">
        <v>-2.8901329007033249E-2</v>
      </c>
      <c r="R676">
        <v>0</v>
      </c>
      <c r="S676">
        <v>-7.2557825187516939E-2</v>
      </c>
      <c r="T676">
        <v>-0.13413018284254971</v>
      </c>
      <c r="U676">
        <v>-1.202465592486212E-2</v>
      </c>
      <c r="V676">
        <v>-0.21968056775856859</v>
      </c>
      <c r="W676">
        <v>-2.118243543382882E-2</v>
      </c>
      <c r="X676">
        <v>-0.12429879033541059</v>
      </c>
      <c r="Y676">
        <v>-2.873847934286141E-2</v>
      </c>
      <c r="Z676">
        <v>-4.5911420633928147E-2</v>
      </c>
      <c r="AA676">
        <v>-5.767772042169475E-2</v>
      </c>
      <c r="AB676">
        <v>-0.1151273668437742</v>
      </c>
      <c r="AC676">
        <v>-6.3896492949352166E-2</v>
      </c>
      <c r="AD676">
        <v>-3.2076896069907421E-2</v>
      </c>
      <c r="AE676">
        <v>-3.8870157570923318E-2</v>
      </c>
      <c r="AF676">
        <v>-5.5658808083322332E-2</v>
      </c>
      <c r="AG676">
        <v>-0.1416902577301028</v>
      </c>
      <c r="AH676" t="s">
        <v>178</v>
      </c>
      <c r="AI676" s="1">
        <v>44501</v>
      </c>
      <c r="AJ676" t="s">
        <v>41</v>
      </c>
      <c r="AK676">
        <v>8</v>
      </c>
    </row>
    <row r="677" spans="1:37" x14ac:dyDescent="0.25">
      <c r="A677">
        <v>44505</v>
      </c>
      <c r="B677">
        <v>-3.6095236399197587E-2</v>
      </c>
      <c r="C677">
        <v>0</v>
      </c>
      <c r="D677">
        <v>-1.708370354353635E-2</v>
      </c>
      <c r="E677">
        <v>-7.373162255305804E-2</v>
      </c>
      <c r="F677">
        <v>-2.977549801822036E-2</v>
      </c>
      <c r="G677">
        <v>-0.26712520693521041</v>
      </c>
      <c r="H677">
        <v>-9.0687430355012449E-2</v>
      </c>
      <c r="I677">
        <v>0</v>
      </c>
      <c r="J677">
        <v>-8.6793292617920355E-3</v>
      </c>
      <c r="K677">
        <v>0</v>
      </c>
      <c r="L677">
        <v>0</v>
      </c>
      <c r="M677">
        <v>-1.10469193466149E-3</v>
      </c>
      <c r="N677">
        <v>-7.0243389603459551E-4</v>
      </c>
      <c r="O677">
        <v>-1.426826216010312E-2</v>
      </c>
      <c r="P677">
        <v>-4.9173921479426799E-2</v>
      </c>
      <c r="Q677">
        <v>-7.2755646235779958E-2</v>
      </c>
      <c r="R677">
        <v>0</v>
      </c>
      <c r="S677">
        <v>-1.8827793780797471E-2</v>
      </c>
      <c r="T677">
        <v>-1.153727053001836E-3</v>
      </c>
      <c r="U677">
        <v>0</v>
      </c>
      <c r="V677">
        <v>-1.5872866190309559E-2</v>
      </c>
      <c r="W677">
        <v>-2.042093574845583E-2</v>
      </c>
      <c r="X677">
        <v>-5.6469713615524858E-2</v>
      </c>
      <c r="Y677">
        <v>-1.105407715438546E-3</v>
      </c>
      <c r="Z677">
        <v>-7.5814191074729489E-2</v>
      </c>
      <c r="AA677">
        <v>-5.1448450020802018E-3</v>
      </c>
      <c r="AB677">
        <v>-3.0845328546740158E-2</v>
      </c>
      <c r="AC677">
        <v>-6.7533898269857172E-3</v>
      </c>
      <c r="AD677">
        <v>-2.925824048751427E-2</v>
      </c>
      <c r="AE677">
        <v>-1.7516603427538611E-2</v>
      </c>
      <c r="AF677">
        <v>-4.4382443090480783E-2</v>
      </c>
      <c r="AG677">
        <v>-4.3705024900925447E-2</v>
      </c>
      <c r="AH677" t="s">
        <v>179</v>
      </c>
      <c r="AI677" s="1">
        <v>44501</v>
      </c>
      <c r="AJ677" t="s">
        <v>43</v>
      </c>
      <c r="AK677">
        <v>5</v>
      </c>
    </row>
    <row r="678" spans="1:37" x14ac:dyDescent="0.25">
      <c r="A678">
        <v>44504</v>
      </c>
      <c r="B678">
        <v>-6.3483305295141276E-2</v>
      </c>
      <c r="C678">
        <v>-1.301558017787889E-3</v>
      </c>
      <c r="D678">
        <v>0</v>
      </c>
      <c r="E678">
        <v>-5.110156214926271E-2</v>
      </c>
      <c r="F678">
        <v>-2.429196371803505E-4</v>
      </c>
      <c r="G678">
        <v>-1.476945346001869E-3</v>
      </c>
      <c r="H678">
        <v>-8.4605684834464356E-3</v>
      </c>
      <c r="I678">
        <v>-0.10790550438354191</v>
      </c>
      <c r="J678">
        <v>-9.7788852947036362E-2</v>
      </c>
      <c r="K678">
        <v>-2.7478004882504079E-3</v>
      </c>
      <c r="L678">
        <v>-9.5748788735311119E-2</v>
      </c>
      <c r="M678">
        <v>-0.100586138013607</v>
      </c>
      <c r="N678">
        <v>-1.7757723058331319E-2</v>
      </c>
      <c r="O678">
        <v>0</v>
      </c>
      <c r="P678">
        <v>-2.4265942926496309E-2</v>
      </c>
      <c r="Q678">
        <v>-0.24921775557026241</v>
      </c>
      <c r="R678">
        <v>0</v>
      </c>
      <c r="S678">
        <v>-4.5111567338458191E-4</v>
      </c>
      <c r="T678">
        <v>-2.581846158097862E-2</v>
      </c>
      <c r="U678">
        <v>0</v>
      </c>
      <c r="V678">
        <v>-3.7976453548972028E-2</v>
      </c>
      <c r="W678">
        <v>-2.0121904285176919E-3</v>
      </c>
      <c r="X678">
        <v>-8.054340946272355E-2</v>
      </c>
      <c r="Y678">
        <v>-5.7357423351798833E-3</v>
      </c>
      <c r="Z678">
        <v>-3.6631990663923232E-2</v>
      </c>
      <c r="AA678">
        <v>-3.3388916029215468E-2</v>
      </c>
      <c r="AB678">
        <v>-4.6043837417676113E-2</v>
      </c>
      <c r="AC678">
        <v>-0.23994672024558791</v>
      </c>
      <c r="AD678">
        <v>-8.3483452506313713E-2</v>
      </c>
      <c r="AE678">
        <v>-3.3831085688121973E-2</v>
      </c>
      <c r="AF678">
        <v>-3.1821200579185471E-2</v>
      </c>
      <c r="AG678">
        <v>-0.1262246013016963</v>
      </c>
      <c r="AH678" t="s">
        <v>179</v>
      </c>
      <c r="AI678" s="1">
        <v>44501</v>
      </c>
      <c r="AJ678" t="s">
        <v>38</v>
      </c>
      <c r="AK678">
        <v>4</v>
      </c>
    </row>
    <row r="679" spans="1:37" x14ac:dyDescent="0.25">
      <c r="A679">
        <v>44503</v>
      </c>
      <c r="B679">
        <v>-3.3739849152679242</v>
      </c>
      <c r="C679">
        <v>-2.4266247359781938</v>
      </c>
      <c r="D679">
        <v>-1.1951247548616939</v>
      </c>
      <c r="E679">
        <v>-7.3912152714924568</v>
      </c>
      <c r="F679">
        <v>-9.0618798851397493</v>
      </c>
      <c r="G679">
        <v>-1.9562082656277491</v>
      </c>
      <c r="H679">
        <v>-2.5172900097855848</v>
      </c>
      <c r="I679">
        <v>-2.2225438810438929</v>
      </c>
      <c r="J679">
        <v>-3.8794797799470602</v>
      </c>
      <c r="K679">
        <v>-2.5213944430919608</v>
      </c>
      <c r="L679">
        <v>-1.2209203047921431</v>
      </c>
      <c r="M679">
        <v>-1.4309489111407701</v>
      </c>
      <c r="N679">
        <v>-3.143495297792664</v>
      </c>
      <c r="O679">
        <v>-3.8935656978404389</v>
      </c>
      <c r="P679">
        <v>-5.2097867928240014</v>
      </c>
      <c r="Q679">
        <v>-8.9714194678070297E-5</v>
      </c>
      <c r="R679">
        <v>-2.8271324775262379</v>
      </c>
      <c r="S679">
        <v>-2.0210635696425001</v>
      </c>
      <c r="T679">
        <v>-1.041174951003649</v>
      </c>
      <c r="U679">
        <v>-4.131029139564478</v>
      </c>
      <c r="V679">
        <v>-3.228910071596609</v>
      </c>
      <c r="W679">
        <v>-5.14705464555243</v>
      </c>
      <c r="X679">
        <v>-4.431324679347064</v>
      </c>
      <c r="Y679">
        <v>-2.7986876457737471</v>
      </c>
      <c r="Z679">
        <v>-4.6828139270895717</v>
      </c>
      <c r="AA679">
        <v>-3.4548493840299459</v>
      </c>
      <c r="AB679">
        <v>-1.8500029566796949</v>
      </c>
      <c r="AC679">
        <v>-1.903527976986467</v>
      </c>
      <c r="AD679">
        <v>-0.44462879228304908</v>
      </c>
      <c r="AE679">
        <v>-2.3480110996328198</v>
      </c>
      <c r="AF679">
        <v>-4.378631758463019</v>
      </c>
      <c r="AG679">
        <v>-3.8538583190294191</v>
      </c>
      <c r="AH679" t="s">
        <v>179</v>
      </c>
      <c r="AI679" s="1">
        <v>44501</v>
      </c>
      <c r="AJ679" t="s">
        <v>39</v>
      </c>
      <c r="AK679">
        <v>3</v>
      </c>
    </row>
    <row r="680" spans="1:37" x14ac:dyDescent="0.25">
      <c r="A680">
        <v>44502</v>
      </c>
      <c r="B680">
        <v>-5.2149306621798952E-2</v>
      </c>
      <c r="C680">
        <v>-0.29622464575985608</v>
      </c>
      <c r="D680">
        <v>-1.540166402022793E-3</v>
      </c>
      <c r="E680">
        <v>-3.3171590757777772E-2</v>
      </c>
      <c r="F680">
        <v>-2.4500515503341831E-3</v>
      </c>
      <c r="G680">
        <v>-4.5219446305484572E-2</v>
      </c>
      <c r="H680">
        <v>-0.13193372803622971</v>
      </c>
      <c r="I680">
        <v>-7.3449380615552007E-3</v>
      </c>
      <c r="J680">
        <v>-8.3895718941594144E-2</v>
      </c>
      <c r="K680">
        <v>-2.5643268210619199E-3</v>
      </c>
      <c r="L680">
        <v>0</v>
      </c>
      <c r="M680">
        <v>-6.4438566839647146E-2</v>
      </c>
      <c r="N680">
        <v>-5.3335078425326303E-2</v>
      </c>
      <c r="O680">
        <v>-5.3289559637628769E-2</v>
      </c>
      <c r="P680">
        <v>-0.19616409059909279</v>
      </c>
      <c r="Q680">
        <v>-8.1028333364294158E-4</v>
      </c>
      <c r="R680">
        <v>0</v>
      </c>
      <c r="S680">
        <v>-0.16942152618539941</v>
      </c>
      <c r="T680">
        <v>-0.10850707067933429</v>
      </c>
      <c r="U680">
        <v>-1.0635849754971999E-2</v>
      </c>
      <c r="V680">
        <v>-4.902691184464375E-2</v>
      </c>
      <c r="W680">
        <v>-8.0243834789804711E-3</v>
      </c>
      <c r="X680">
        <v>-4.9888652347614977E-2</v>
      </c>
      <c r="Y680">
        <v>-0.13025611460656719</v>
      </c>
      <c r="Z680">
        <v>-5.8657315337798548E-2</v>
      </c>
      <c r="AA680">
        <v>-5.6140816660731271E-2</v>
      </c>
      <c r="AB680">
        <v>-4.010743472599828E-2</v>
      </c>
      <c r="AC680">
        <v>-4.363712522367437E-2</v>
      </c>
      <c r="AD680">
        <v>-9.3572193570711521E-3</v>
      </c>
      <c r="AE680">
        <v>-4.5243023166077048E-2</v>
      </c>
      <c r="AF680">
        <v>-4.033261662464941E-2</v>
      </c>
      <c r="AG680">
        <v>-0.1129189475334654</v>
      </c>
      <c r="AH680" t="s">
        <v>179</v>
      </c>
      <c r="AI680" s="1">
        <v>44501</v>
      </c>
      <c r="AJ680" t="s">
        <v>40</v>
      </c>
      <c r="AK680">
        <v>2</v>
      </c>
    </row>
    <row r="681" spans="1:37" x14ac:dyDescent="0.25">
      <c r="A681">
        <v>44501</v>
      </c>
      <c r="B681">
        <v>-0.49065969395603148</v>
      </c>
      <c r="C681">
        <v>-0.12661080695053009</v>
      </c>
      <c r="D681">
        <v>-0.70043756688458492</v>
      </c>
      <c r="E681">
        <v>-0.25583283911851368</v>
      </c>
      <c r="F681">
        <v>-0.49222070132594892</v>
      </c>
      <c r="G681">
        <v>-5.3784963080243924E-3</v>
      </c>
      <c r="H681">
        <v>-0.21211422149112991</v>
      </c>
      <c r="I681">
        <v>-0.22934481675311341</v>
      </c>
      <c r="J681">
        <v>-0.94491351772897381</v>
      </c>
      <c r="K681">
        <v>-0.68316755713707411</v>
      </c>
      <c r="L681">
        <v>-0.21660081288311769</v>
      </c>
      <c r="M681">
        <v>-0.72061366596038756</v>
      </c>
      <c r="N681">
        <v>-0.1974966715885918</v>
      </c>
      <c r="O681">
        <v>-0.23318049419827741</v>
      </c>
      <c r="P681">
        <v>-0.82460479518043528</v>
      </c>
      <c r="Q681">
        <v>-0.1314944589863184</v>
      </c>
      <c r="R681">
        <v>-0.77630772999189002</v>
      </c>
      <c r="S681">
        <v>-1.9000216856298939</v>
      </c>
      <c r="T681">
        <v>-0.19383600920370811</v>
      </c>
      <c r="U681">
        <v>-1.8596562850667461E-2</v>
      </c>
      <c r="V681">
        <v>-0.66942443893574655</v>
      </c>
      <c r="W681">
        <v>-0.81714983399784491</v>
      </c>
      <c r="X681">
        <v>-0.57885870243324056</v>
      </c>
      <c r="Y681">
        <v>-0.40222689567848541</v>
      </c>
      <c r="Z681">
        <v>-0.49304206149576002</v>
      </c>
      <c r="AA681">
        <v>-0.39453065379914809</v>
      </c>
      <c r="AB681">
        <v>-0.26939575784768738</v>
      </c>
      <c r="AC681">
        <v>-0.51647376176108573</v>
      </c>
      <c r="AD681">
        <v>-0.6874461938068519</v>
      </c>
      <c r="AE681">
        <v>-0.30231570777544381</v>
      </c>
      <c r="AF681">
        <v>-0.37001804968110691</v>
      </c>
      <c r="AG681">
        <v>-0.30280909170501458</v>
      </c>
      <c r="AH681" t="s">
        <v>179</v>
      </c>
      <c r="AI681" s="1">
        <v>44501</v>
      </c>
      <c r="AJ681" t="s">
        <v>41</v>
      </c>
      <c r="AK681">
        <v>1</v>
      </c>
    </row>
    <row r="682" spans="1:37" x14ac:dyDescent="0.25">
      <c r="A682">
        <v>44498</v>
      </c>
      <c r="B682">
        <v>-0.14069376957043739</v>
      </c>
      <c r="C682">
        <v>-1.439168538547316E-2</v>
      </c>
      <c r="D682">
        <v>-0.48201845427570261</v>
      </c>
      <c r="E682">
        <v>-8.2692679690718793E-2</v>
      </c>
      <c r="F682">
        <v>-2.179791403167531E-2</v>
      </c>
      <c r="G682">
        <v>-0.14677575135034729</v>
      </c>
      <c r="H682">
        <v>-0.44885788620144013</v>
      </c>
      <c r="I682">
        <v>-0.19513363172820669</v>
      </c>
      <c r="J682">
        <v>-0.12582445554079841</v>
      </c>
      <c r="K682">
        <v>-1.9019893240844389E-2</v>
      </c>
      <c r="L682">
        <v>-5.9115556078248983E-2</v>
      </c>
      <c r="M682">
        <v>-0.13115196192558809</v>
      </c>
      <c r="N682">
        <v>-9.3181105723269084E-2</v>
      </c>
      <c r="O682">
        <v>-9.9362552936996432E-2</v>
      </c>
      <c r="P682">
        <v>-5.1054446133919171E-2</v>
      </c>
      <c r="Q682">
        <v>-0.28084099550621761</v>
      </c>
      <c r="R682">
        <v>0</v>
      </c>
      <c r="S682">
        <v>-0.35444708854769708</v>
      </c>
      <c r="T682">
        <v>-0.74787562826801712</v>
      </c>
      <c r="U682">
        <v>-5.7529724483387952E-3</v>
      </c>
      <c r="V682">
        <v>-0.26686403704090672</v>
      </c>
      <c r="W682">
        <v>-8.112115363400621E-2</v>
      </c>
      <c r="X682">
        <v>-3.3126334340004469E-2</v>
      </c>
      <c r="Y682">
        <v>-8.9807821685242442E-2</v>
      </c>
      <c r="Z682">
        <v>-8.4543155222004465E-2</v>
      </c>
      <c r="AA682">
        <v>-8.5027237553314303E-2</v>
      </c>
      <c r="AB682">
        <v>-0.3097424440425654</v>
      </c>
      <c r="AC682">
        <v>-0.15484953518487729</v>
      </c>
      <c r="AD682">
        <v>-0.20799525645272979</v>
      </c>
      <c r="AE682">
        <v>-0.18310533600298831</v>
      </c>
      <c r="AF682">
        <v>-0.12930313924753739</v>
      </c>
      <c r="AG682">
        <v>-8.6320445128259968E-2</v>
      </c>
      <c r="AH682" t="s">
        <v>180</v>
      </c>
      <c r="AI682" s="1">
        <v>44470</v>
      </c>
      <c r="AJ682" t="s">
        <v>43</v>
      </c>
      <c r="AK682">
        <v>29</v>
      </c>
    </row>
    <row r="683" spans="1:37" x14ac:dyDescent="0.25">
      <c r="A683">
        <v>44497</v>
      </c>
      <c r="B683">
        <v>-8.6732950225108449E-2</v>
      </c>
      <c r="C683">
        <v>-0.1789358947814142</v>
      </c>
      <c r="D683">
        <v>-8.6789639844624383E-3</v>
      </c>
      <c r="E683">
        <v>-9.3730305703940156E-2</v>
      </c>
      <c r="F683">
        <v>-1.0461592416300691E-2</v>
      </c>
      <c r="G683">
        <v>-8.4139768162908413E-2</v>
      </c>
      <c r="H683">
        <v>-4.6896348953175238E-2</v>
      </c>
      <c r="I683">
        <v>-0.1247043388975739</v>
      </c>
      <c r="J683">
        <v>-0.1265335694162916</v>
      </c>
      <c r="K683">
        <v>-6.6096391522438028E-2</v>
      </c>
      <c r="L683">
        <v>-0.26839875683075171</v>
      </c>
      <c r="M683">
        <v>-1.781170881252862E-2</v>
      </c>
      <c r="N683">
        <v>-9.8115680714702169E-2</v>
      </c>
      <c r="O683">
        <v>-0.4458792600170649</v>
      </c>
      <c r="P683">
        <v>-0.1773851437777475</v>
      </c>
      <c r="Q683">
        <v>-1.6574165207143159E-2</v>
      </c>
      <c r="R683">
        <v>-3.405438735977046E-3</v>
      </c>
      <c r="S683">
        <v>-6.6413883190346006E-3</v>
      </c>
      <c r="T683">
        <v>-5.4759449468211818E-2</v>
      </c>
      <c r="U683">
        <v>-0.29505054650120532</v>
      </c>
      <c r="V683">
        <v>-8.6052303526151619E-2</v>
      </c>
      <c r="W683">
        <v>-9.2507326920360219E-2</v>
      </c>
      <c r="X683">
        <v>-2.037762710100403E-2</v>
      </c>
      <c r="Y683">
        <v>-0.24007679706346841</v>
      </c>
      <c r="Z683">
        <v>-6.3792120080191042E-2</v>
      </c>
      <c r="AA683">
        <v>-0.1292269257273152</v>
      </c>
      <c r="AB683">
        <v>-8.3392893778270805E-2</v>
      </c>
      <c r="AC683">
        <v>-0.1152242486403437</v>
      </c>
      <c r="AD683">
        <v>-7.62395985198496E-2</v>
      </c>
      <c r="AE683">
        <v>-6.6921863023809258E-2</v>
      </c>
      <c r="AF683">
        <v>-8.5206924136557685E-2</v>
      </c>
      <c r="AG683">
        <v>-0.10966805099984089</v>
      </c>
      <c r="AH683" t="s">
        <v>180</v>
      </c>
      <c r="AI683" s="1">
        <v>44470</v>
      </c>
      <c r="AJ683" t="s">
        <v>38</v>
      </c>
      <c r="AK683">
        <v>28</v>
      </c>
    </row>
    <row r="684" spans="1:37" x14ac:dyDescent="0.25">
      <c r="A684">
        <v>44496</v>
      </c>
      <c r="B684">
        <v>-8.7847927392132222E-2</v>
      </c>
      <c r="C684">
        <v>-9.1115096209774163E-2</v>
      </c>
      <c r="D684">
        <v>-0.14292239014387581</v>
      </c>
      <c r="E684">
        <v>-0.1123715226704457</v>
      </c>
      <c r="F684">
        <v>-3.1005204217120011E-2</v>
      </c>
      <c r="G684">
        <v>-1.8005682711991881E-2</v>
      </c>
      <c r="H684">
        <v>-8.3859157043478738E-2</v>
      </c>
      <c r="I684">
        <v>-0.49249877076467291</v>
      </c>
      <c r="J684">
        <v>0</v>
      </c>
      <c r="K684">
        <v>-5.2501645243552088E-2</v>
      </c>
      <c r="L684">
        <v>-4.6385963020073188E-2</v>
      </c>
      <c r="M684">
        <v>-4.0356803089436961E-2</v>
      </c>
      <c r="N684">
        <v>-0.32891254213184512</v>
      </c>
      <c r="O684">
        <v>-0.11575013791746221</v>
      </c>
      <c r="P684">
        <v>-4.9322616925914029E-3</v>
      </c>
      <c r="Q684">
        <v>-5.1823848605138867E-4</v>
      </c>
      <c r="R684">
        <v>0</v>
      </c>
      <c r="S684">
        <v>-2.3209614011654962E-2</v>
      </c>
      <c r="T684">
        <v>-3.094736739015376E-2</v>
      </c>
      <c r="U684">
        <v>-0.35669925012416881</v>
      </c>
      <c r="V684">
        <v>-1.189311644578577</v>
      </c>
      <c r="W684">
        <v>0</v>
      </c>
      <c r="X684">
        <v>-2.8196320863596209E-2</v>
      </c>
      <c r="Y684">
        <v>-1.283709148476599E-2</v>
      </c>
      <c r="Z684">
        <v>-4.9384743046696981E-2</v>
      </c>
      <c r="AA684">
        <v>-0.17690051423565931</v>
      </c>
      <c r="AB684">
        <v>-0.1110913649660436</v>
      </c>
      <c r="AC684">
        <v>-4.2954939506227273E-2</v>
      </c>
      <c r="AD684">
        <v>-3.400798118105848E-3</v>
      </c>
      <c r="AE684">
        <v>-1.3770094177336651E-2</v>
      </c>
      <c r="AF684">
        <v>-0.1245592077632775</v>
      </c>
      <c r="AG684">
        <v>-0.17590214713547669</v>
      </c>
      <c r="AH684" t="s">
        <v>180</v>
      </c>
      <c r="AI684" s="1">
        <v>44470</v>
      </c>
      <c r="AJ684" t="s">
        <v>39</v>
      </c>
      <c r="AK684">
        <v>27</v>
      </c>
    </row>
    <row r="685" spans="1:37" x14ac:dyDescent="0.25">
      <c r="A685">
        <v>44495</v>
      </c>
      <c r="B685">
        <v>-2.2461234533248289E-2</v>
      </c>
      <c r="C685">
        <v>0</v>
      </c>
      <c r="D685">
        <v>-2.192074376125653E-2</v>
      </c>
      <c r="E685">
        <v>-3.6509353562306703E-2</v>
      </c>
      <c r="F685">
        <v>-1.885268344161295E-3</v>
      </c>
      <c r="G685">
        <v>-7.1182195392477743E-3</v>
      </c>
      <c r="H685">
        <v>-4.1800500932274672E-4</v>
      </c>
      <c r="I685">
        <v>-4.5743055010259132E-2</v>
      </c>
      <c r="J685">
        <v>-3.4392271835079653E-2</v>
      </c>
      <c r="K685">
        <v>-1.9378146862691289E-3</v>
      </c>
      <c r="L685">
        <v>0</v>
      </c>
      <c r="M685">
        <v>-9.0053842929907289E-3</v>
      </c>
      <c r="N685">
        <v>-4.0957241087179761E-4</v>
      </c>
      <c r="O685">
        <v>-3.5096533153941963E-2</v>
      </c>
      <c r="P685">
        <v>-2.6027533364089171E-2</v>
      </c>
      <c r="Q685">
        <v>-6.5192578228384871E-3</v>
      </c>
      <c r="R685">
        <v>-1.3604480485545771E-2</v>
      </c>
      <c r="S685">
        <v>0</v>
      </c>
      <c r="T685">
        <v>-3.7229034751645657E-2</v>
      </c>
      <c r="U685">
        <v>-1.6764108762066521E-2</v>
      </c>
      <c r="V685">
        <v>-1.8483920619294429E-2</v>
      </c>
      <c r="W685">
        <v>0</v>
      </c>
      <c r="X685">
        <v>-2.1379266801200891E-2</v>
      </c>
      <c r="Y685">
        <v>-7.2108200090551341E-2</v>
      </c>
      <c r="Z685">
        <v>-3.134330711771105E-2</v>
      </c>
      <c r="AA685">
        <v>-1.2751197907871581E-2</v>
      </c>
      <c r="AB685">
        <v>-1.5267931459011241E-2</v>
      </c>
      <c r="AC685">
        <v>-1.9041141752164391E-2</v>
      </c>
      <c r="AD685">
        <v>-2.914631476806958E-2</v>
      </c>
      <c r="AE685">
        <v>-1.232859582645921E-2</v>
      </c>
      <c r="AF685">
        <v>-2.826761892037867E-2</v>
      </c>
      <c r="AG685">
        <v>-1.349127025700397E-2</v>
      </c>
      <c r="AH685" t="s">
        <v>180</v>
      </c>
      <c r="AI685" s="1">
        <v>44470</v>
      </c>
      <c r="AJ685" t="s">
        <v>40</v>
      </c>
      <c r="AK685">
        <v>26</v>
      </c>
    </row>
    <row r="686" spans="1:37" x14ac:dyDescent="0.25">
      <c r="A686">
        <v>44494</v>
      </c>
      <c r="B686">
        <v>-0.44864786404066748</v>
      </c>
      <c r="C686">
        <v>-0.35736633734572598</v>
      </c>
      <c r="D686">
        <v>-0.21144928629870369</v>
      </c>
      <c r="E686">
        <v>-0.25657437678931899</v>
      </c>
      <c r="F686">
        <v>-0.5087759685836355</v>
      </c>
      <c r="G686">
        <v>-0.80764764234938136</v>
      </c>
      <c r="H686">
        <v>-2.0706459591669528</v>
      </c>
      <c r="I686">
        <v>-3.4768048038462E-2</v>
      </c>
      <c r="J686">
        <v>-0.1233426065679175</v>
      </c>
      <c r="K686">
        <v>-0.25369720877492158</v>
      </c>
      <c r="L686">
        <v>-0.27364366207266111</v>
      </c>
      <c r="M686">
        <v>-5.9839198944415667E-2</v>
      </c>
      <c r="N686">
        <v>-0.38948329169675983</v>
      </c>
      <c r="O686">
        <v>-0.17606184205269859</v>
      </c>
      <c r="P686">
        <v>-0.57103365073122514</v>
      </c>
      <c r="Q686">
        <v>-0.50537330043748585</v>
      </c>
      <c r="R686">
        <v>-7.0193110171382425E-2</v>
      </c>
      <c r="S686">
        <v>-3.6857706281144429</v>
      </c>
      <c r="T686">
        <v>-0.20441843552034561</v>
      </c>
      <c r="U686">
        <v>-0.39463834004631931</v>
      </c>
      <c r="V686">
        <v>-0.94101637120217629</v>
      </c>
      <c r="W686">
        <v>-0.1405594830512791</v>
      </c>
      <c r="X686">
        <v>-0.40721892595888159</v>
      </c>
      <c r="Y686">
        <v>-1.335098897322518E-2</v>
      </c>
      <c r="Z686">
        <v>-0.53302600205589379</v>
      </c>
      <c r="AA686">
        <v>-0.3227478006003911</v>
      </c>
      <c r="AB686">
        <v>-0.59204913522375602</v>
      </c>
      <c r="AC686">
        <v>-9.5987390702584219E-2</v>
      </c>
      <c r="AD686">
        <v>-0.64986788468443568</v>
      </c>
      <c r="AE686">
        <v>-0.64892464273149486</v>
      </c>
      <c r="AF686">
        <v>-0.34650178127103443</v>
      </c>
      <c r="AG686">
        <v>-0.4092502374403032</v>
      </c>
      <c r="AH686" t="s">
        <v>180</v>
      </c>
      <c r="AI686" s="1">
        <v>44470</v>
      </c>
      <c r="AJ686" t="s">
        <v>41</v>
      </c>
      <c r="AK686">
        <v>25</v>
      </c>
    </row>
    <row r="687" spans="1:37" x14ac:dyDescent="0.25">
      <c r="A687">
        <v>44491</v>
      </c>
      <c r="B687">
        <v>-0.14909329604987381</v>
      </c>
      <c r="C687">
        <v>-4.4755579263697373E-2</v>
      </c>
      <c r="D687">
        <v>-4.6597705826263422E-2</v>
      </c>
      <c r="E687">
        <v>-0.28326616109840103</v>
      </c>
      <c r="F687">
        <v>0</v>
      </c>
      <c r="G687">
        <v>-0.39604797113277851</v>
      </c>
      <c r="H687">
        <v>-0.12829038438073079</v>
      </c>
      <c r="I687">
        <v>-0.32565011965546192</v>
      </c>
      <c r="J687">
        <v>-0.55457889927658899</v>
      </c>
      <c r="K687">
        <v>-6.9688096082250864E-2</v>
      </c>
      <c r="L687">
        <v>0</v>
      </c>
      <c r="M687">
        <v>-0.1131776488994831</v>
      </c>
      <c r="N687">
        <v>-9.3454490888007336E-2</v>
      </c>
      <c r="O687">
        <v>-1.688412062816263E-5</v>
      </c>
      <c r="P687">
        <v>-6.5112540839454619E-3</v>
      </c>
      <c r="Q687">
        <v>-0.1215013893125322</v>
      </c>
      <c r="R687">
        <v>0</v>
      </c>
      <c r="S687">
        <v>-0.32877189954517122</v>
      </c>
      <c r="T687">
        <v>-0.2440794376877852</v>
      </c>
      <c r="U687">
        <v>-6.3906675073362937E-2</v>
      </c>
      <c r="V687">
        <v>-5.5319609523939668E-2</v>
      </c>
      <c r="W687">
        <v>-1.7602967601373261E-3</v>
      </c>
      <c r="X687">
        <v>-7.0438814891158275E-2</v>
      </c>
      <c r="Y687">
        <v>-8.9245738549510234E-2</v>
      </c>
      <c r="Z687">
        <v>-0.20617982142339461</v>
      </c>
      <c r="AA687">
        <v>-0.13587488413645249</v>
      </c>
      <c r="AB687">
        <v>-8.3466236313104722E-2</v>
      </c>
      <c r="AC687">
        <v>-6.1966037995728182E-2</v>
      </c>
      <c r="AD687">
        <v>-9.4936543148387564E-2</v>
      </c>
      <c r="AE687">
        <v>-0.13445784977916461</v>
      </c>
      <c r="AF687">
        <v>-0.12539620753031711</v>
      </c>
      <c r="AG687">
        <v>-0.200197663939926</v>
      </c>
      <c r="AH687" t="s">
        <v>181</v>
      </c>
      <c r="AI687" s="1">
        <v>44470</v>
      </c>
      <c r="AJ687" t="s">
        <v>43</v>
      </c>
      <c r="AK687">
        <v>22</v>
      </c>
    </row>
    <row r="688" spans="1:37" x14ac:dyDescent="0.25">
      <c r="A688">
        <v>44490</v>
      </c>
      <c r="B688">
        <v>-0.17520037752753079</v>
      </c>
      <c r="C688">
        <v>-0.118614695745918</v>
      </c>
      <c r="D688">
        <v>-3.259347501464669E-2</v>
      </c>
      <c r="E688">
        <v>-0.11157948258981409</v>
      </c>
      <c r="F688">
        <v>-1.478488613660729E-2</v>
      </c>
      <c r="G688">
        <v>-0.33308427736834129</v>
      </c>
      <c r="H688">
        <v>-0.26351196702595159</v>
      </c>
      <c r="I688">
        <v>-9.0924853294746283E-2</v>
      </c>
      <c r="J688">
        <v>-0.14943113895848631</v>
      </c>
      <c r="K688">
        <v>-1.0730979217035449E-3</v>
      </c>
      <c r="L688">
        <v>-0.1544504107676852</v>
      </c>
      <c r="M688">
        <v>-0.1731204824084209</v>
      </c>
      <c r="N688">
        <v>-0.2082329672658601</v>
      </c>
      <c r="O688">
        <v>-0.19708087091125551</v>
      </c>
      <c r="P688">
        <v>-0.49055501883735309</v>
      </c>
      <c r="Q688">
        <v>-0.38463569820074822</v>
      </c>
      <c r="R688">
        <v>-7.0143051887205266E-2</v>
      </c>
      <c r="S688">
        <v>-6.4073304648346241E-3</v>
      </c>
      <c r="T688">
        <v>-0.25049064165434659</v>
      </c>
      <c r="U688">
        <v>-0.1222377761082398</v>
      </c>
      <c r="V688">
        <v>-0.1324557257714799</v>
      </c>
      <c r="W688">
        <v>-0.21181765166132099</v>
      </c>
      <c r="X688">
        <v>-5.2176773123199113E-2</v>
      </c>
      <c r="Y688">
        <v>-0.13389328996213251</v>
      </c>
      <c r="Z688">
        <v>-0.1249721228989607</v>
      </c>
      <c r="AA688">
        <v>-0.2066908170763789</v>
      </c>
      <c r="AB688">
        <v>-0.2425354775373644</v>
      </c>
      <c r="AC688">
        <v>-0.17603701336574021</v>
      </c>
      <c r="AD688">
        <v>-0.8851959554278559</v>
      </c>
      <c r="AE688">
        <v>-0.144709409980881</v>
      </c>
      <c r="AF688">
        <v>-0.1443760523818565</v>
      </c>
      <c r="AG688">
        <v>-0.1304608964453125</v>
      </c>
      <c r="AH688" t="s">
        <v>181</v>
      </c>
      <c r="AI688" s="1">
        <v>44470</v>
      </c>
      <c r="AJ688" t="s">
        <v>38</v>
      </c>
      <c r="AK688">
        <v>21</v>
      </c>
    </row>
    <row r="689" spans="1:37" x14ac:dyDescent="0.25">
      <c r="A689">
        <v>44489</v>
      </c>
      <c r="B689">
        <v>-0.1754366588232221</v>
      </c>
      <c r="C689">
        <v>-7.2216351765580694E-2</v>
      </c>
      <c r="D689">
        <v>-8.5176569768777327E-2</v>
      </c>
      <c r="E689">
        <v>-0.18578701647372931</v>
      </c>
      <c r="F689">
        <v>-1.6138743624436441E-2</v>
      </c>
      <c r="G689">
        <v>-0.23956573895596439</v>
      </c>
      <c r="H689">
        <v>-0.32303725277356882</v>
      </c>
      <c r="I689">
        <v>-5.2421198213897659E-2</v>
      </c>
      <c r="J689">
        <v>-0.13987123203399801</v>
      </c>
      <c r="K689">
        <v>-3.3154983574865612E-2</v>
      </c>
      <c r="L689">
        <v>-5.6190291873596636E-3</v>
      </c>
      <c r="M689">
        <v>-0.1479800576081684</v>
      </c>
      <c r="N689">
        <v>-1.483592316275581E-2</v>
      </c>
      <c r="O689">
        <v>-0.14859816169979079</v>
      </c>
      <c r="P689">
        <v>-0.28424143746540242</v>
      </c>
      <c r="Q689">
        <v>-1.833158868576237E-2</v>
      </c>
      <c r="R689">
        <v>0</v>
      </c>
      <c r="S689">
        <v>-9.0573156368796828E-2</v>
      </c>
      <c r="T689">
        <v>-0.33094623169870713</v>
      </c>
      <c r="U689">
        <v>-0.1282102408357014</v>
      </c>
      <c r="V689">
        <v>-0.28185209492502872</v>
      </c>
      <c r="W689">
        <v>-5.3824276166606358E-2</v>
      </c>
      <c r="X689">
        <v>-5.8777340447392107E-2</v>
      </c>
      <c r="Y689">
        <v>-0.30952528174527411</v>
      </c>
      <c r="Z689">
        <v>-0.1347410391778279</v>
      </c>
      <c r="AA689">
        <v>-8.1734995139409669E-2</v>
      </c>
      <c r="AB689">
        <v>-0.19525593662120999</v>
      </c>
      <c r="AC689">
        <v>-0.14120751309654481</v>
      </c>
      <c r="AD689">
        <v>-8.0426884875103855E-2</v>
      </c>
      <c r="AE689">
        <v>-5.7529112295060122E-2</v>
      </c>
      <c r="AF689">
        <v>-0.1137780922161233</v>
      </c>
      <c r="AG689">
        <v>-0.41461437148343522</v>
      </c>
      <c r="AH689" t="s">
        <v>181</v>
      </c>
      <c r="AI689" s="1">
        <v>44470</v>
      </c>
      <c r="AJ689" t="s">
        <v>39</v>
      </c>
      <c r="AK689">
        <v>20</v>
      </c>
    </row>
    <row r="690" spans="1:37" x14ac:dyDescent="0.25">
      <c r="A690">
        <v>44488</v>
      </c>
      <c r="B690">
        <v>-0.15044718848936689</v>
      </c>
      <c r="C690">
        <v>-7.3892784345426205E-2</v>
      </c>
      <c r="D690">
        <v>0</v>
      </c>
      <c r="E690">
        <v>-0.23242569237655991</v>
      </c>
      <c r="F690">
        <v>-5.6645937667224498E-2</v>
      </c>
      <c r="G690">
        <v>-0.23843692458182181</v>
      </c>
      <c r="H690">
        <v>-8.1430324080739289E-2</v>
      </c>
      <c r="I690">
        <v>-0.18035384456391451</v>
      </c>
      <c r="J690">
        <v>-0.32151832033593308</v>
      </c>
      <c r="K690">
        <v>-0.20363940643784401</v>
      </c>
      <c r="L690">
        <v>-8.6932285593987807E-4</v>
      </c>
      <c r="M690">
        <v>-0.12632958569677211</v>
      </c>
      <c r="N690">
        <v>-0.26515727404499762</v>
      </c>
      <c r="O690">
        <v>-5.7107221723723893E-2</v>
      </c>
      <c r="P690">
        <v>-0.1106990629497185</v>
      </c>
      <c r="Q690">
        <v>-3.6641864577846232E-2</v>
      </c>
      <c r="R690">
        <v>-1.4638956478534051E-2</v>
      </c>
      <c r="S690">
        <v>-7.3838571006793613E-2</v>
      </c>
      <c r="T690">
        <v>-0.1020831801542311</v>
      </c>
      <c r="U690">
        <v>-1.373560746230491E-2</v>
      </c>
      <c r="V690">
        <v>-0.2545425912029205</v>
      </c>
      <c r="W690">
        <v>-0.21150607419743581</v>
      </c>
      <c r="X690">
        <v>-0.1526323296829242</v>
      </c>
      <c r="Y690">
        <v>-7.7190680370408118E-2</v>
      </c>
      <c r="Z690">
        <v>-0.19375735924416171</v>
      </c>
      <c r="AA690">
        <v>-0.19960883950463901</v>
      </c>
      <c r="AB690">
        <v>-8.5912776122111595E-2</v>
      </c>
      <c r="AC690">
        <v>-5.0267129390013529E-2</v>
      </c>
      <c r="AD690">
        <v>-7.3642308005451185E-2</v>
      </c>
      <c r="AE690">
        <v>-0.14137800887389751</v>
      </c>
      <c r="AF690">
        <v>-0.16692778762892591</v>
      </c>
      <c r="AG690">
        <v>-0.1458379644479196</v>
      </c>
      <c r="AH690" t="s">
        <v>181</v>
      </c>
      <c r="AI690" s="1">
        <v>44470</v>
      </c>
      <c r="AJ690" t="s">
        <v>40</v>
      </c>
      <c r="AK690">
        <v>19</v>
      </c>
    </row>
    <row r="691" spans="1:37" x14ac:dyDescent="0.25">
      <c r="A691">
        <v>44487</v>
      </c>
      <c r="B691">
        <v>-0.40278399609575788</v>
      </c>
      <c r="C691">
        <v>-0.33995061489169093</v>
      </c>
      <c r="D691">
        <v>-0.1070394456239636</v>
      </c>
      <c r="E691">
        <v>-0.28358807251908802</v>
      </c>
      <c r="F691">
        <v>-0.83571051078039216</v>
      </c>
      <c r="G691">
        <v>-0.1091719682529575</v>
      </c>
      <c r="H691">
        <v>-0.28468081099401288</v>
      </c>
      <c r="I691">
        <v>-0.3261782245072754</v>
      </c>
      <c r="J691">
        <v>-4.1555814253264788E-2</v>
      </c>
      <c r="K691">
        <v>-0.32655486870468148</v>
      </c>
      <c r="L691">
        <v>-0.42257343482022708</v>
      </c>
      <c r="M691">
        <v>-0.25522121356920863</v>
      </c>
      <c r="N691">
        <v>-1.442350677321804</v>
      </c>
      <c r="O691">
        <v>-0.38715891793301732</v>
      </c>
      <c r="P691">
        <v>-0.70336407451732685</v>
      </c>
      <c r="Q691">
        <v>-8.8077702866785457E-2</v>
      </c>
      <c r="R691">
        <v>-0.32753480823239489</v>
      </c>
      <c r="S691">
        <v>-0.18303018968716989</v>
      </c>
      <c r="T691">
        <v>-0.38229102868961001</v>
      </c>
      <c r="U691">
        <v>-0.40152342609253311</v>
      </c>
      <c r="V691">
        <v>-0.31545279719244529</v>
      </c>
      <c r="W691">
        <v>-0.13055420587807509</v>
      </c>
      <c r="X691">
        <v>-0.43532287894501231</v>
      </c>
      <c r="Y691">
        <v>-0.1117636490785008</v>
      </c>
      <c r="Z691">
        <v>-0.32222329074926248</v>
      </c>
      <c r="AA691">
        <v>-0.79236024664843385</v>
      </c>
      <c r="AB691">
        <v>-0.32633150063437499</v>
      </c>
      <c r="AC691">
        <v>-0.2133405551808627</v>
      </c>
      <c r="AD691">
        <v>-0.36070196205624822</v>
      </c>
      <c r="AE691">
        <v>-0.31050142819810622</v>
      </c>
      <c r="AF691">
        <v>-0.46285563505998573</v>
      </c>
      <c r="AG691">
        <v>-0.37828525978309441</v>
      </c>
      <c r="AH691" t="s">
        <v>181</v>
      </c>
      <c r="AI691" s="1">
        <v>44470</v>
      </c>
      <c r="AJ691" t="s">
        <v>41</v>
      </c>
      <c r="AK691">
        <v>18</v>
      </c>
    </row>
    <row r="692" spans="1:37" x14ac:dyDescent="0.25">
      <c r="A692">
        <v>44484</v>
      </c>
      <c r="B692">
        <v>-0.22731331117227549</v>
      </c>
      <c r="C692">
        <v>-8.0381577508356269E-2</v>
      </c>
      <c r="D692">
        <v>-9.5782544815594228E-2</v>
      </c>
      <c r="E692">
        <v>-0.29974880469360249</v>
      </c>
      <c r="F692">
        <v>-0.12858670755065221</v>
      </c>
      <c r="G692">
        <v>-0.10550773856360721</v>
      </c>
      <c r="H692">
        <v>-0.1226426390042518</v>
      </c>
      <c r="I692">
        <v>-8.6862627198075734E-2</v>
      </c>
      <c r="J692">
        <v>-0.26730541829670729</v>
      </c>
      <c r="K692">
        <v>-0.1323988593861069</v>
      </c>
      <c r="L692">
        <v>-0.28501323942333151</v>
      </c>
      <c r="M692">
        <v>-0.24851303718654619</v>
      </c>
      <c r="N692">
        <v>-0.15508327694969451</v>
      </c>
      <c r="O692">
        <v>-3.9188790842609539E-2</v>
      </c>
      <c r="P692">
        <v>-0.39405905628032978</v>
      </c>
      <c r="Q692">
        <v>-0.3007244060599677</v>
      </c>
      <c r="R692">
        <v>-6.6344992830919478E-2</v>
      </c>
      <c r="S692">
        <v>-3.3912533272431662E-2</v>
      </c>
      <c r="T692">
        <v>-0.65403349950657075</v>
      </c>
      <c r="U692">
        <v>-0.32909985473246339</v>
      </c>
      <c r="V692">
        <v>-0.229493853312913</v>
      </c>
      <c r="W692">
        <v>-0.23227208344258199</v>
      </c>
      <c r="X692">
        <v>-0.2948666009866816</v>
      </c>
      <c r="Y692">
        <v>-2.576442344683659E-2</v>
      </c>
      <c r="Z692">
        <v>-0.22086582661825191</v>
      </c>
      <c r="AA692">
        <v>-0.20043897447811981</v>
      </c>
      <c r="AB692">
        <v>-0.28498448961294781</v>
      </c>
      <c r="AC692">
        <v>-0.16884467111470991</v>
      </c>
      <c r="AD692">
        <v>-0.1018337520547745</v>
      </c>
      <c r="AE692">
        <v>-0.1074570720455595</v>
      </c>
      <c r="AF692">
        <v>-0.2637816487861539</v>
      </c>
      <c r="AG692">
        <v>-0.31208081838046958</v>
      </c>
      <c r="AH692" t="s">
        <v>182</v>
      </c>
      <c r="AI692" s="1">
        <v>44470</v>
      </c>
      <c r="AJ692" t="s">
        <v>43</v>
      </c>
      <c r="AK692">
        <v>15</v>
      </c>
    </row>
    <row r="693" spans="1:37" x14ac:dyDescent="0.25">
      <c r="A693">
        <v>44483</v>
      </c>
      <c r="B693">
        <v>-7.7174968389147294E-2</v>
      </c>
      <c r="C693">
        <v>-0.11063385549666049</v>
      </c>
      <c r="D693">
        <v>-0.1402052151298154</v>
      </c>
      <c r="E693">
        <v>-0.1083615083920829</v>
      </c>
      <c r="F693">
        <v>-0.31918508110703658</v>
      </c>
      <c r="G693">
        <v>-8.9608028498410243E-3</v>
      </c>
      <c r="H693">
        <v>-6.3853351706438535E-2</v>
      </c>
      <c r="I693">
        <v>-6.3790300173358731E-3</v>
      </c>
      <c r="J693">
        <v>-4.5886837039318847E-2</v>
      </c>
      <c r="K693">
        <v>-7.8487398847602807E-2</v>
      </c>
      <c r="L693">
        <v>-6.849542389568393E-2</v>
      </c>
      <c r="M693">
        <v>-1.3002912830345039E-2</v>
      </c>
      <c r="N693">
        <v>-6.8661086875236241E-2</v>
      </c>
      <c r="O693">
        <v>-6.6137802323064557E-2</v>
      </c>
      <c r="P693">
        <v>-1.500792390240324E-2</v>
      </c>
      <c r="Q693">
        <v>-0.1422615957935949</v>
      </c>
      <c r="R693">
        <v>-0.21744591875048391</v>
      </c>
      <c r="S693">
        <v>-1.123357173273948E-2</v>
      </c>
      <c r="T693">
        <v>-7.9095142418334374E-2</v>
      </c>
      <c r="U693">
        <v>-7.3120005233564239E-2</v>
      </c>
      <c r="V693">
        <v>-7.618014216787182E-2</v>
      </c>
      <c r="W693">
        <v>-0.19860797198399729</v>
      </c>
      <c r="X693">
        <v>-0.10213230448187439</v>
      </c>
      <c r="Y693">
        <v>-1.660823533596913E-2</v>
      </c>
      <c r="Z693">
        <v>-8.083843959440154E-2</v>
      </c>
      <c r="AA693">
        <v>-4.392762459468133E-2</v>
      </c>
      <c r="AB693">
        <v>-0.11652440982551519</v>
      </c>
      <c r="AC693">
        <v>-3.6659620660671161E-2</v>
      </c>
      <c r="AD693">
        <v>-0.1702743679287983</v>
      </c>
      <c r="AE693">
        <v>-9.3324226373974875E-2</v>
      </c>
      <c r="AF693">
        <v>-7.7822168873514092E-2</v>
      </c>
      <c r="AG693">
        <v>-3.7977931540807433E-2</v>
      </c>
      <c r="AH693" t="s">
        <v>182</v>
      </c>
      <c r="AI693" s="1">
        <v>44470</v>
      </c>
      <c r="AJ693" t="s">
        <v>38</v>
      </c>
      <c r="AK693">
        <v>14</v>
      </c>
    </row>
    <row r="694" spans="1:37" x14ac:dyDescent="0.25">
      <c r="A694">
        <v>44482</v>
      </c>
      <c r="B694">
        <v>-0.1475591605003071</v>
      </c>
      <c r="C694">
        <v>-0.31661369927500571</v>
      </c>
      <c r="D694">
        <v>-0.45611857869155459</v>
      </c>
      <c r="E694">
        <v>-0.2296085351852295</v>
      </c>
      <c r="F694">
        <v>-4.7302206811471903E-2</v>
      </c>
      <c r="G694">
        <v>-0.42283499224270232</v>
      </c>
      <c r="H694">
        <v>-1.9939341790928999E-2</v>
      </c>
      <c r="I694">
        <v>-1.539869467697348E-2</v>
      </c>
      <c r="J694">
        <v>-0.30577649841649779</v>
      </c>
      <c r="K694">
        <v>-7.6660313005678854E-2</v>
      </c>
      <c r="L694">
        <v>-3.1907008450988733E-2</v>
      </c>
      <c r="M694">
        <v>-0.21474752818732321</v>
      </c>
      <c r="N694">
        <v>-5.6677737104259843E-2</v>
      </c>
      <c r="O694">
        <v>-9.4261760701410027E-2</v>
      </c>
      <c r="P694">
        <v>-7.1034278795901157E-2</v>
      </c>
      <c r="Q694">
        <v>-0.1361913053732183</v>
      </c>
      <c r="R694">
        <v>-3.6248225105754137E-2</v>
      </c>
      <c r="S694">
        <v>-0.14412510462528169</v>
      </c>
      <c r="T694">
        <v>-0.15068375888792571</v>
      </c>
      <c r="U694">
        <v>-0.18452985566220359</v>
      </c>
      <c r="V694">
        <v>-8.1800506078715279E-2</v>
      </c>
      <c r="W694">
        <v>-7.3211894292974672E-2</v>
      </c>
      <c r="X694">
        <v>-0.1018198183787621</v>
      </c>
      <c r="Y694">
        <v>-8.6526978510609032E-2</v>
      </c>
      <c r="Z694">
        <v>-0.21090416381384811</v>
      </c>
      <c r="AA694">
        <v>-8.4886769547726823E-2</v>
      </c>
      <c r="AB694">
        <v>-9.716319264486023E-2</v>
      </c>
      <c r="AC694">
        <v>-0.16839895623548351</v>
      </c>
      <c r="AD694">
        <v>-0.21133390889097281</v>
      </c>
      <c r="AE694">
        <v>-0.22373864943549601</v>
      </c>
      <c r="AF694">
        <v>-0.1141523340217159</v>
      </c>
      <c r="AG694">
        <v>-0.1205330985452806</v>
      </c>
      <c r="AH694" t="s">
        <v>182</v>
      </c>
      <c r="AI694" s="1">
        <v>44470</v>
      </c>
      <c r="AJ694" t="s">
        <v>39</v>
      </c>
      <c r="AK694">
        <v>13</v>
      </c>
    </row>
    <row r="695" spans="1:37" x14ac:dyDescent="0.25">
      <c r="A695">
        <v>44481</v>
      </c>
      <c r="B695">
        <v>-0.1748017097068171</v>
      </c>
      <c r="C695">
        <v>-3.9926758274544213E-2</v>
      </c>
      <c r="D695">
        <v>-8.5284312408851135E-2</v>
      </c>
      <c r="E695">
        <v>-0.15431313672059629</v>
      </c>
      <c r="F695">
        <v>-0.66944687962982641</v>
      </c>
      <c r="G695">
        <v>-0.18059944565883329</v>
      </c>
      <c r="H695">
        <v>-0.63335390140895342</v>
      </c>
      <c r="I695">
        <v>-0.16287814625762251</v>
      </c>
      <c r="J695">
        <v>-1.278057224682503E-2</v>
      </c>
      <c r="K695">
        <v>-9.1353830976782929E-2</v>
      </c>
      <c r="L695">
        <v>-5.3079103235030373E-2</v>
      </c>
      <c r="M695">
        <v>-3.7429928380463842E-2</v>
      </c>
      <c r="N695">
        <v>-7.9164374933915801E-2</v>
      </c>
      <c r="O695">
        <v>-6.2535727845761571E-2</v>
      </c>
      <c r="P695">
        <v>-0.34681441505678068</v>
      </c>
      <c r="Q695">
        <v>-6.1966810278045931E-2</v>
      </c>
      <c r="R695">
        <v>-8.786594356842102E-2</v>
      </c>
      <c r="S695">
        <v>-0.60218001755881856</v>
      </c>
      <c r="T695">
        <v>-0.21585803531127801</v>
      </c>
      <c r="U695">
        <v>-8.9735074146590453E-3</v>
      </c>
      <c r="V695">
        <v>-9.1054712887424394E-2</v>
      </c>
      <c r="W695">
        <v>-0.21577337424923579</v>
      </c>
      <c r="X695">
        <v>-8.8618612036663935E-2</v>
      </c>
      <c r="Y695">
        <v>-0.58230946491758484</v>
      </c>
      <c r="Z695">
        <v>-0.16359596423823819</v>
      </c>
      <c r="AA695">
        <v>-0.1192458545394796</v>
      </c>
      <c r="AB695">
        <v>-0.23846946642910671</v>
      </c>
      <c r="AC695">
        <v>-0.1584192292673175</v>
      </c>
      <c r="AD695">
        <v>-7.0443663259773914E-2</v>
      </c>
      <c r="AE695">
        <v>-0.13661135567092519</v>
      </c>
      <c r="AF695">
        <v>-0.1662209527547269</v>
      </c>
      <c r="AG695">
        <v>-0.2015072682662416</v>
      </c>
      <c r="AH695" t="s">
        <v>182</v>
      </c>
      <c r="AI695" s="1">
        <v>44470</v>
      </c>
      <c r="AJ695" t="s">
        <v>40</v>
      </c>
      <c r="AK695">
        <v>12</v>
      </c>
    </row>
    <row r="696" spans="1:37" x14ac:dyDescent="0.25">
      <c r="A696">
        <v>44480</v>
      </c>
      <c r="B696">
        <v>-0.22381015695051171</v>
      </c>
      <c r="C696">
        <v>-0.36491080849760421</v>
      </c>
      <c r="D696">
        <v>-0.40541932112072371</v>
      </c>
      <c r="E696">
        <v>-0.11796002198096441</v>
      </c>
      <c r="F696">
        <v>-7.6786375888873257E-2</v>
      </c>
      <c r="G696">
        <v>-2.9207802627711481E-3</v>
      </c>
      <c r="H696">
        <v>-2.453857804130612E-2</v>
      </c>
      <c r="I696">
        <v>-4.6778288289566067E-2</v>
      </c>
      <c r="J696">
        <v>-0.15382437426540621</v>
      </c>
      <c r="K696">
        <v>-0.27803309540417842</v>
      </c>
      <c r="L696">
        <v>-0.43122810618989299</v>
      </c>
      <c r="M696">
        <v>-7.5710258509043241E-2</v>
      </c>
      <c r="N696">
        <v>-0.10186019459775431</v>
      </c>
      <c r="O696">
        <v>-2.025930481447376</v>
      </c>
      <c r="P696">
        <v>-0.11133514053204149</v>
      </c>
      <c r="Q696">
        <v>-1.129449581852948E-3</v>
      </c>
      <c r="R696">
        <v>-6.9726993803213927E-2</v>
      </c>
      <c r="S696">
        <v>-0.1776449453024127</v>
      </c>
      <c r="T696">
        <v>-0.49353214338546308</v>
      </c>
      <c r="U696">
        <v>-0.26456648119415382</v>
      </c>
      <c r="V696">
        <v>-0.93845120178691965</v>
      </c>
      <c r="W696">
        <v>-0.31444935449946471</v>
      </c>
      <c r="X696">
        <v>-0.1126189861336573</v>
      </c>
      <c r="Y696">
        <v>-0.50052050845786156</v>
      </c>
      <c r="Z696">
        <v>-0.105889638632382</v>
      </c>
      <c r="AA696">
        <v>-0.14705851139073159</v>
      </c>
      <c r="AB696">
        <v>-0.35834128514379282</v>
      </c>
      <c r="AC696">
        <v>-0.2716972926338812</v>
      </c>
      <c r="AD696">
        <v>-9.1174872628270402E-3</v>
      </c>
      <c r="AE696">
        <v>-7.2372668789459929E-2</v>
      </c>
      <c r="AF696">
        <v>-0.21988345148122401</v>
      </c>
      <c r="AG696">
        <v>-0.37037777705701619</v>
      </c>
      <c r="AH696" t="s">
        <v>182</v>
      </c>
      <c r="AI696" s="1">
        <v>44470</v>
      </c>
      <c r="AJ696" t="s">
        <v>41</v>
      </c>
      <c r="AK696">
        <v>11</v>
      </c>
    </row>
    <row r="697" spans="1:37" x14ac:dyDescent="0.25">
      <c r="A697">
        <v>44477</v>
      </c>
      <c r="B697">
        <v>-0.33096025786898631</v>
      </c>
      <c r="C697">
        <v>-0.60534350374429413</v>
      </c>
      <c r="D697">
        <v>-0.60990551298463525</v>
      </c>
      <c r="E697">
        <v>-0.59389476966034604</v>
      </c>
      <c r="F697">
        <v>-0.54460907900501054</v>
      </c>
      <c r="G697">
        <v>-0.3301928106973519</v>
      </c>
      <c r="H697">
        <v>-0.1190260515773723</v>
      </c>
      <c r="I697">
        <v>-0.45339349070794971</v>
      </c>
      <c r="J697">
        <v>-0.101563543061677</v>
      </c>
      <c r="K697">
        <v>-8.0946012367906495E-3</v>
      </c>
      <c r="L697">
        <v>-0.15121178587701509</v>
      </c>
      <c r="M697">
        <v>-0.42138606480459728</v>
      </c>
      <c r="N697">
        <v>-0.5398573214602207</v>
      </c>
      <c r="O697">
        <v>-0.58183888434433462</v>
      </c>
      <c r="P697">
        <v>-0.51528121690496975</v>
      </c>
      <c r="Q697">
        <v>-3.8571513273639849E-3</v>
      </c>
      <c r="R697">
        <v>-0.26275878837074712</v>
      </c>
      <c r="S697">
        <v>-6.1044914428124132E-2</v>
      </c>
      <c r="T697">
        <v>-8.9130823687498098E-2</v>
      </c>
      <c r="U697">
        <v>-0.37582319352575339</v>
      </c>
      <c r="V697">
        <v>-1.0693189849912519E-2</v>
      </c>
      <c r="W697">
        <v>-4.9961020658617752E-2</v>
      </c>
      <c r="X697">
        <v>-0.53471913905038437</v>
      </c>
      <c r="Y697">
        <v>-4.0674929928496313E-2</v>
      </c>
      <c r="Z697">
        <v>-0.46344345073716309</v>
      </c>
      <c r="AA697">
        <v>-0.3921313551674675</v>
      </c>
      <c r="AB697">
        <v>-0.12616853257946531</v>
      </c>
      <c r="AC697">
        <v>-0.2862664425239333</v>
      </c>
      <c r="AD697">
        <v>-2.8489545176430129E-2</v>
      </c>
      <c r="AE697">
        <v>-0.1805178318153261</v>
      </c>
      <c r="AF697">
        <v>-0.44852037651034721</v>
      </c>
      <c r="AG697">
        <v>-0.40623652639802671</v>
      </c>
      <c r="AH697" t="s">
        <v>183</v>
      </c>
      <c r="AI697" s="1">
        <v>44470</v>
      </c>
      <c r="AJ697" t="s">
        <v>43</v>
      </c>
      <c r="AK697">
        <v>8</v>
      </c>
    </row>
    <row r="698" spans="1:37" x14ac:dyDescent="0.25">
      <c r="A698">
        <v>44476</v>
      </c>
      <c r="B698">
        <v>-0.14289078694663179</v>
      </c>
      <c r="C698">
        <v>-4.6859561990151073E-2</v>
      </c>
      <c r="D698">
        <v>-5.078522378252787E-3</v>
      </c>
      <c r="E698">
        <v>-8.7896043733242876E-2</v>
      </c>
      <c r="F698">
        <v>-7.1119701910473429E-4</v>
      </c>
      <c r="G698">
        <v>-4.409714384339547E-2</v>
      </c>
      <c r="H698">
        <v>-1.5030250467773379E-2</v>
      </c>
      <c r="I698">
        <v>-0.55744151092081617</v>
      </c>
      <c r="J698">
        <v>-0.68575932460997802</v>
      </c>
      <c r="K698">
        <v>-0.20978766285935541</v>
      </c>
      <c r="L698">
        <v>-4.3989805289518159E-2</v>
      </c>
      <c r="M698">
        <v>-0.16543226311744211</v>
      </c>
      <c r="N698">
        <v>-0.1149849738750751</v>
      </c>
      <c r="O698">
        <v>-1.8647358676504869E-2</v>
      </c>
      <c r="P698">
        <v>-0.17594741244686621</v>
      </c>
      <c r="Q698">
        <v>-8.3758633112834838E-2</v>
      </c>
      <c r="R698">
        <v>-0.19179148565187451</v>
      </c>
      <c r="S698">
        <v>-0.63786611206205801</v>
      </c>
      <c r="T698">
        <v>-4.3725272750023712E-2</v>
      </c>
      <c r="U698">
        <v>-7.3439005922040974E-5</v>
      </c>
      <c r="V698">
        <v>-4.8403474445008719E-2</v>
      </c>
      <c r="W698">
        <v>-0.25096113210318172</v>
      </c>
      <c r="X698">
        <v>-0.34533066939323392</v>
      </c>
      <c r="Y698">
        <v>-3.270027925549803E-3</v>
      </c>
      <c r="Z698">
        <v>-0.16981271135186929</v>
      </c>
      <c r="AA698">
        <v>-0.26604217797062651</v>
      </c>
      <c r="AB698">
        <v>-4.0461449207572449E-2</v>
      </c>
      <c r="AC698">
        <v>-5.6771547809397971E-2</v>
      </c>
      <c r="AD698">
        <v>-0.15826795118153239</v>
      </c>
      <c r="AE698">
        <v>-8.1846736555247546E-2</v>
      </c>
      <c r="AF698">
        <v>-0.1034741674187966</v>
      </c>
      <c r="AG698">
        <v>-0.27423709188489898</v>
      </c>
      <c r="AH698" t="s">
        <v>183</v>
      </c>
      <c r="AI698" s="1">
        <v>44470</v>
      </c>
      <c r="AJ698" t="s">
        <v>38</v>
      </c>
      <c r="AK698">
        <v>7</v>
      </c>
    </row>
    <row r="699" spans="1:37" x14ac:dyDescent="0.25">
      <c r="A699">
        <v>44475</v>
      </c>
      <c r="B699">
        <v>-8.0735321999656662E-2</v>
      </c>
      <c r="C699">
        <v>-3.5768385462126073E-2</v>
      </c>
      <c r="D699">
        <v>-4.2885785428913283E-2</v>
      </c>
      <c r="E699">
        <v>-6.7784226484278523E-2</v>
      </c>
      <c r="F699">
        <v>-4.5147599409413847E-2</v>
      </c>
      <c r="G699">
        <v>-0.1837663024419838</v>
      </c>
      <c r="H699">
        <v>-1.2637134240964271E-2</v>
      </c>
      <c r="I699">
        <v>-0.28900907170959123</v>
      </c>
      <c r="J699">
        <v>-2.6534711371426919E-2</v>
      </c>
      <c r="K699">
        <v>-3.5183942906004879E-3</v>
      </c>
      <c r="L699">
        <v>-5.0713632751933781E-2</v>
      </c>
      <c r="M699">
        <v>-1.106289648016171E-3</v>
      </c>
      <c r="N699">
        <v>-0.17835278287645351</v>
      </c>
      <c r="O699">
        <v>-4.001810410584338E-3</v>
      </c>
      <c r="P699">
        <v>-9.2040876410374645E-2</v>
      </c>
      <c r="Q699">
        <v>-0.15507200199433849</v>
      </c>
      <c r="R699">
        <v>0</v>
      </c>
      <c r="S699">
        <v>-3.244086216496285E-2</v>
      </c>
      <c r="T699">
        <v>-1.7751957808934651E-2</v>
      </c>
      <c r="U699">
        <v>0</v>
      </c>
      <c r="V699">
        <v>-1.147937738939527E-2</v>
      </c>
      <c r="W699">
        <v>-7.1997748804441583E-2</v>
      </c>
      <c r="X699">
        <v>-3.9557304087450521E-2</v>
      </c>
      <c r="Y699">
        <v>-0.12872281380758679</v>
      </c>
      <c r="Z699">
        <v>-8.9025981647095506E-2</v>
      </c>
      <c r="AA699">
        <v>-0.11194853982166859</v>
      </c>
      <c r="AB699">
        <v>-4.9515509924380099E-2</v>
      </c>
      <c r="AC699">
        <v>-3.7044671451980149E-2</v>
      </c>
      <c r="AD699">
        <v>-6.1633713556450059E-2</v>
      </c>
      <c r="AE699">
        <v>-8.693828372880695E-2</v>
      </c>
      <c r="AF699">
        <v>-7.4533799454721689E-2</v>
      </c>
      <c r="AG699">
        <v>-7.2052009662566849E-2</v>
      </c>
      <c r="AH699" t="s">
        <v>183</v>
      </c>
      <c r="AI699" s="1">
        <v>44470</v>
      </c>
      <c r="AJ699" t="s">
        <v>39</v>
      </c>
      <c r="AK699">
        <v>6</v>
      </c>
    </row>
    <row r="700" spans="1:37" x14ac:dyDescent="0.25">
      <c r="A700">
        <v>44474</v>
      </c>
      <c r="B700">
        <v>-0.17200269199748469</v>
      </c>
      <c r="C700">
        <v>-2.2670158249938701E-2</v>
      </c>
      <c r="D700">
        <v>0</v>
      </c>
      <c r="E700">
        <v>-8.8523210977562036E-2</v>
      </c>
      <c r="F700">
        <v>-7.952858646443642E-4</v>
      </c>
      <c r="G700">
        <v>-4.1561703725641972E-3</v>
      </c>
      <c r="H700">
        <v>-0.70288281804887243</v>
      </c>
      <c r="I700">
        <v>-6.9520648330276352E-2</v>
      </c>
      <c r="J700">
        <v>-0.29754288307492122</v>
      </c>
      <c r="K700">
        <v>-7.4482858539168936E-3</v>
      </c>
      <c r="L700">
        <v>-2.5152480321731549E-2</v>
      </c>
      <c r="M700">
        <v>-0.24833942669381329</v>
      </c>
      <c r="N700">
        <v>-0.12633956792074641</v>
      </c>
      <c r="O700">
        <v>-4.4003368528798978E-2</v>
      </c>
      <c r="P700">
        <v>-0.5039190035002894</v>
      </c>
      <c r="Q700">
        <v>-8.7590044412177524E-3</v>
      </c>
      <c r="R700">
        <v>-0.1198899833160032</v>
      </c>
      <c r="S700">
        <v>-0.86854516391568171</v>
      </c>
      <c r="T700">
        <v>-4.1551601755157999E-2</v>
      </c>
      <c r="U700">
        <v>-7.7993618822298397E-2</v>
      </c>
      <c r="V700">
        <v>-1.1269526714424729</v>
      </c>
      <c r="W700">
        <v>-0.1699824678107639</v>
      </c>
      <c r="X700">
        <v>-0.29981765679469102</v>
      </c>
      <c r="Y700">
        <v>-0.16450615125492829</v>
      </c>
      <c r="Z700">
        <v>-0.17573023574599511</v>
      </c>
      <c r="AA700">
        <v>-0.17631122672012611</v>
      </c>
      <c r="AB700">
        <v>-0.17174121258011249</v>
      </c>
      <c r="AC700">
        <v>-0.11115020473549279</v>
      </c>
      <c r="AD700">
        <v>-2.0960178429633141E-2</v>
      </c>
      <c r="AE700">
        <v>-7.7346601310392782E-2</v>
      </c>
      <c r="AF700">
        <v>-0.22478662202229471</v>
      </c>
      <c r="AG700">
        <v>-0.2371985428215489</v>
      </c>
      <c r="AH700" t="s">
        <v>183</v>
      </c>
      <c r="AI700" s="1">
        <v>44470</v>
      </c>
      <c r="AJ700" t="s">
        <v>40</v>
      </c>
      <c r="AK700">
        <v>5</v>
      </c>
    </row>
    <row r="701" spans="1:37" x14ac:dyDescent="0.25">
      <c r="A701">
        <v>44473</v>
      </c>
      <c r="B701">
        <v>-0.28616489771291231</v>
      </c>
      <c r="C701">
        <v>-0.26291442780867968</v>
      </c>
      <c r="D701">
        <v>-1.113943465872367E-3</v>
      </c>
      <c r="E701">
        <v>-0.17124154547023249</v>
      </c>
      <c r="F701">
        <v>-7.2042788164829327E-2</v>
      </c>
      <c r="G701">
        <v>-0.75006449275236975</v>
      </c>
      <c r="H701">
        <v>-0.24169304381964449</v>
      </c>
      <c r="I701">
        <v>-0.44016679572513151</v>
      </c>
      <c r="J701">
        <v>-0.59321540208186019</v>
      </c>
      <c r="K701">
        <v>-2.566257479050546E-2</v>
      </c>
      <c r="L701">
        <v>-9.6417783313313923E-2</v>
      </c>
      <c r="M701">
        <v>-0.1001013318581314</v>
      </c>
      <c r="N701">
        <v>-0.1897996469473241</v>
      </c>
      <c r="O701">
        <v>-1.357494991950918E-2</v>
      </c>
      <c r="P701">
        <v>-4.2527182813251192E-2</v>
      </c>
      <c r="Q701">
        <v>-0.96684562655197293</v>
      </c>
      <c r="R701">
        <v>-0.61085650234972477</v>
      </c>
      <c r="S701">
        <v>-0.13078108231248989</v>
      </c>
      <c r="T701">
        <v>-6.4058528703134193E-2</v>
      </c>
      <c r="U701">
        <v>-9.7697388073114746E-3</v>
      </c>
      <c r="V701">
        <v>-0.56972293223700421</v>
      </c>
      <c r="W701">
        <v>-0.26542739841104979</v>
      </c>
      <c r="X701">
        <v>-0.2323146165115644</v>
      </c>
      <c r="Y701">
        <v>-4.0931355935237883E-2</v>
      </c>
      <c r="Z701">
        <v>-0.34608876046367809</v>
      </c>
      <c r="AA701">
        <v>-0.19525974537788421</v>
      </c>
      <c r="AB701">
        <v>-0.29608557535710389</v>
      </c>
      <c r="AC701">
        <v>-7.3246557889427938E-2</v>
      </c>
      <c r="AD701">
        <v>-0.32745477459486638</v>
      </c>
      <c r="AE701">
        <v>-0.29262663320924542</v>
      </c>
      <c r="AF701">
        <v>-0.24352729660606209</v>
      </c>
      <c r="AG701">
        <v>-0.35366776371643838</v>
      </c>
      <c r="AH701" t="s">
        <v>183</v>
      </c>
      <c r="AI701" s="1">
        <v>44470</v>
      </c>
      <c r="AJ701" t="s">
        <v>41</v>
      </c>
      <c r="AK701">
        <v>4</v>
      </c>
    </row>
    <row r="702" spans="1:37" x14ac:dyDescent="0.25">
      <c r="A702">
        <v>44470</v>
      </c>
      <c r="B702">
        <v>-0.35759964773221897</v>
      </c>
      <c r="C702">
        <v>-6.6455583614066782E-2</v>
      </c>
      <c r="D702">
        <v>-0.58618959663125625</v>
      </c>
      <c r="E702">
        <v>-0.47073065947327902</v>
      </c>
      <c r="F702">
        <v>-0.60009484988160822</v>
      </c>
      <c r="G702">
        <v>-1.4211545033759001</v>
      </c>
      <c r="H702">
        <v>-0.23310583111267519</v>
      </c>
      <c r="I702">
        <v>-0.16569033594291449</v>
      </c>
      <c r="J702">
        <v>-1.4133435946929779E-4</v>
      </c>
      <c r="K702">
        <v>-0.18457367319729501</v>
      </c>
      <c r="L702">
        <v>-0.1047979288196266</v>
      </c>
      <c r="M702">
        <v>-1.287951782170289E-2</v>
      </c>
      <c r="N702">
        <v>-0.2379960408882045</v>
      </c>
      <c r="O702">
        <v>-7.5977091284017625E-2</v>
      </c>
      <c r="P702">
        <v>-0.34592508005370659</v>
      </c>
      <c r="Q702">
        <v>-1.198560598996959</v>
      </c>
      <c r="R702">
        <v>-0.15255130061372149</v>
      </c>
      <c r="S702">
        <v>-2.5893018942457741E-4</v>
      </c>
      <c r="T702">
        <v>-0.40051749540233661</v>
      </c>
      <c r="U702">
        <v>-0.16892104844492309</v>
      </c>
      <c r="V702">
        <v>-0.38227203453481517</v>
      </c>
      <c r="W702">
        <v>-0.12950682175624831</v>
      </c>
      <c r="X702">
        <v>-0.14059541648019391</v>
      </c>
      <c r="Y702">
        <v>-0.51070147471558214</v>
      </c>
      <c r="Z702">
        <v>-0.40842697766721681</v>
      </c>
      <c r="AA702">
        <v>-0.18517561983153871</v>
      </c>
      <c r="AB702">
        <v>-0.51475751666688363</v>
      </c>
      <c r="AC702">
        <v>-0.18666584936431399</v>
      </c>
      <c r="AD702">
        <v>-0.68581604327424828</v>
      </c>
      <c r="AE702">
        <v>-0.43507641153599019</v>
      </c>
      <c r="AF702">
        <v>-0.28464743821803368</v>
      </c>
      <c r="AG702">
        <v>-0.32499544382199019</v>
      </c>
      <c r="AH702" t="s">
        <v>184</v>
      </c>
      <c r="AI702" s="1">
        <v>44470</v>
      </c>
      <c r="AJ702" t="s">
        <v>43</v>
      </c>
      <c r="AK702">
        <v>1</v>
      </c>
    </row>
    <row r="703" spans="1:37" x14ac:dyDescent="0.25">
      <c r="A703">
        <v>44469</v>
      </c>
      <c r="B703">
        <v>-8.003908766250277E-2</v>
      </c>
      <c r="C703">
        <v>-6.3527104059493168E-3</v>
      </c>
      <c r="D703">
        <v>-2.6001827234888759E-2</v>
      </c>
      <c r="E703">
        <v>-9.3006624669014298E-2</v>
      </c>
      <c r="F703">
        <v>-6.5180047076799488E-2</v>
      </c>
      <c r="G703">
        <v>-8.0364313546934046E-2</v>
      </c>
      <c r="H703">
        <v>-0.13246218440707849</v>
      </c>
      <c r="I703">
        <v>-5.5869435470423743E-4</v>
      </c>
      <c r="J703">
        <v>-0.14132292861107279</v>
      </c>
      <c r="K703">
        <v>-2.0759619721106411E-2</v>
      </c>
      <c r="L703">
        <v>-1.5461664510467951E-2</v>
      </c>
      <c r="M703">
        <v>-6.5083250111368326E-2</v>
      </c>
      <c r="N703">
        <v>-9.5423250584283081E-2</v>
      </c>
      <c r="O703">
        <v>-5.1795009752451859E-3</v>
      </c>
      <c r="P703">
        <v>-7.1410922093818038E-2</v>
      </c>
      <c r="Q703">
        <v>-0.12722435847272631</v>
      </c>
      <c r="R703">
        <v>-1.985257407093341E-2</v>
      </c>
      <c r="S703">
        <v>-8.8965473707805179E-2</v>
      </c>
      <c r="T703">
        <v>-7.8403236965997866E-2</v>
      </c>
      <c r="U703">
        <v>-1.218421178265215E-2</v>
      </c>
      <c r="V703">
        <v>-4.4618993674560938E-2</v>
      </c>
      <c r="W703">
        <v>-0.19447408147104309</v>
      </c>
      <c r="X703">
        <v>-2.801132574075399E-2</v>
      </c>
      <c r="Y703">
        <v>-1.2005297110806241E-2</v>
      </c>
      <c r="Z703">
        <v>-7.2104979329673122E-2</v>
      </c>
      <c r="AA703">
        <v>-0.1009346228740666</v>
      </c>
      <c r="AB703">
        <v>-8.63383220830964E-2</v>
      </c>
      <c r="AC703">
        <v>-3.4702140474565428E-2</v>
      </c>
      <c r="AD703">
        <v>-6.6551840789383254E-2</v>
      </c>
      <c r="AE703">
        <v>-3.7538294072411729E-2</v>
      </c>
      <c r="AF703">
        <v>-0.10979461715002919</v>
      </c>
      <c r="AG703">
        <v>-6.6204900338678291E-2</v>
      </c>
      <c r="AH703" t="s">
        <v>184</v>
      </c>
      <c r="AI703" s="1">
        <v>44440</v>
      </c>
      <c r="AJ703" t="s">
        <v>38</v>
      </c>
      <c r="AK703">
        <v>30</v>
      </c>
    </row>
    <row r="704" spans="1:37" x14ac:dyDescent="0.25">
      <c r="A704">
        <v>44468</v>
      </c>
      <c r="B704">
        <v>-0.1007540385109215</v>
      </c>
      <c r="C704">
        <v>-1.89627752902847E-2</v>
      </c>
      <c r="D704">
        <v>-3.7454927127259598E-2</v>
      </c>
      <c r="E704">
        <v>-7.1570149250251153E-2</v>
      </c>
      <c r="F704">
        <v>-4.7754162733098264E-3</v>
      </c>
      <c r="G704">
        <v>-0.1081736481367095</v>
      </c>
      <c r="H704">
        <v>-2.8277338006008411E-3</v>
      </c>
      <c r="I704">
        <v>-1.238058040374266E-2</v>
      </c>
      <c r="J704">
        <v>-0.31948635223136462</v>
      </c>
      <c r="K704">
        <v>-4.4203337333268856E-3</v>
      </c>
      <c r="L704">
        <v>-2.9211550674320741E-2</v>
      </c>
      <c r="M704">
        <v>-3.2946277391889149E-2</v>
      </c>
      <c r="N704">
        <v>-0.24882734436566939</v>
      </c>
      <c r="O704">
        <v>-0.1098707704475224</v>
      </c>
      <c r="P704">
        <v>-0.17901915656388501</v>
      </c>
      <c r="Q704">
        <v>-0.25780054577719708</v>
      </c>
      <c r="R704">
        <v>0</v>
      </c>
      <c r="S704">
        <v>-1.051371611205156E-2</v>
      </c>
      <c r="T704">
        <v>-6.5023785098145513E-3</v>
      </c>
      <c r="U704">
        <v>0</v>
      </c>
      <c r="V704">
        <v>-8.3197856998734457E-2</v>
      </c>
      <c r="W704">
        <v>-8.6331195049971655E-3</v>
      </c>
      <c r="X704">
        <v>-1.517851829260309E-2</v>
      </c>
      <c r="Y704">
        <v>-7.263808744994299E-2</v>
      </c>
      <c r="Z704">
        <v>-8.7950442640272436E-2</v>
      </c>
      <c r="AA704">
        <v>-0.15737876401218001</v>
      </c>
      <c r="AB704">
        <v>-8.19780729163848E-2</v>
      </c>
      <c r="AC704">
        <v>-4.7585073826745913E-2</v>
      </c>
      <c r="AD704">
        <v>-8.8985422833653335E-2</v>
      </c>
      <c r="AE704">
        <v>-0.1173838698302271</v>
      </c>
      <c r="AF704">
        <v>-8.2764645420507404E-2</v>
      </c>
      <c r="AG704">
        <v>-0.1179997277275856</v>
      </c>
      <c r="AH704" t="s">
        <v>184</v>
      </c>
      <c r="AI704" s="1">
        <v>44440</v>
      </c>
      <c r="AJ704" t="s">
        <v>39</v>
      </c>
      <c r="AK704">
        <v>29</v>
      </c>
    </row>
    <row r="705" spans="1:37" x14ac:dyDescent="0.25">
      <c r="A705">
        <v>44467</v>
      </c>
      <c r="B705">
        <v>-1.8323446414523731E-2</v>
      </c>
      <c r="C705">
        <v>0</v>
      </c>
      <c r="D705">
        <v>0</v>
      </c>
      <c r="E705">
        <v>-8.9016948537595821E-3</v>
      </c>
      <c r="F705">
        <v>-3.8483575058127252E-2</v>
      </c>
      <c r="G705">
        <v>-1.44833050148375E-3</v>
      </c>
      <c r="H705">
        <v>-0.1503294690492864</v>
      </c>
      <c r="I705">
        <v>-2.462366916775747E-3</v>
      </c>
      <c r="J705">
        <v>0</v>
      </c>
      <c r="K705">
        <v>0</v>
      </c>
      <c r="L705">
        <v>-2.5712959131695148E-2</v>
      </c>
      <c r="M705">
        <v>0</v>
      </c>
      <c r="N705">
        <v>-3.5246228394694337E-2</v>
      </c>
      <c r="O705">
        <v>-3.0367588286806899E-2</v>
      </c>
      <c r="P705">
        <v>-4.2678673911214597E-2</v>
      </c>
      <c r="Q705">
        <v>-4.4414425309455087E-2</v>
      </c>
      <c r="R705">
        <v>0</v>
      </c>
      <c r="S705">
        <v>0</v>
      </c>
      <c r="T705">
        <v>-1.500108841431654E-2</v>
      </c>
      <c r="U705">
        <v>0</v>
      </c>
      <c r="V705">
        <v>-1.4410036237047541E-2</v>
      </c>
      <c r="W705">
        <v>-6.6499518774876037E-3</v>
      </c>
      <c r="X705">
        <v>-6.8758743880938536E-3</v>
      </c>
      <c r="Y705">
        <v>-1.3708678074663271E-2</v>
      </c>
      <c r="Z705">
        <v>-5.1332581194787324E-3</v>
      </c>
      <c r="AA705">
        <v>-1.541270976816651E-2</v>
      </c>
      <c r="AB705">
        <v>-4.9501455605626937E-2</v>
      </c>
      <c r="AC705">
        <v>-4.0672244745430719E-3</v>
      </c>
      <c r="AD705">
        <v>-2.956622813502046E-2</v>
      </c>
      <c r="AE705">
        <v>-7.7255944737939551E-3</v>
      </c>
      <c r="AF705">
        <v>-1.5892626589317789E-2</v>
      </c>
      <c r="AG705">
        <v>-3.4064193667068858E-2</v>
      </c>
      <c r="AH705" t="s">
        <v>184</v>
      </c>
      <c r="AI705" s="1">
        <v>44440</v>
      </c>
      <c r="AJ705" t="s">
        <v>40</v>
      </c>
      <c r="AK705">
        <v>28</v>
      </c>
    </row>
    <row r="706" spans="1:37" x14ac:dyDescent="0.25">
      <c r="A706">
        <v>44466</v>
      </c>
      <c r="B706">
        <v>-2.397601669639057</v>
      </c>
      <c r="C706">
        <v>-3.3027238692503911</v>
      </c>
      <c r="D706">
        <v>-2.6885549665750061</v>
      </c>
      <c r="E706">
        <v>-2.5861101855223469</v>
      </c>
      <c r="F706">
        <v>-4.1276835268585428</v>
      </c>
      <c r="G706">
        <v>-3.462396293314673</v>
      </c>
      <c r="H706">
        <v>-1.9386727528136021</v>
      </c>
      <c r="I706">
        <v>-2.148836651452914</v>
      </c>
      <c r="J706">
        <v>-1.9088730052844141</v>
      </c>
      <c r="K706">
        <v>-0.39151709753408592</v>
      </c>
      <c r="L706">
        <v>-0.54595567322521232</v>
      </c>
      <c r="M706">
        <v>-1.254498082568863</v>
      </c>
      <c r="N706">
        <v>-3.83017532969088</v>
      </c>
      <c r="O706">
        <v>-2.9305993013618452</v>
      </c>
      <c r="P706">
        <v>-3.014235041885545</v>
      </c>
      <c r="Q706">
        <v>-0.90177586713147384</v>
      </c>
      <c r="R706">
        <v>-0.6270546383567982</v>
      </c>
      <c r="S706">
        <v>-4.9375021216511392</v>
      </c>
      <c r="T706">
        <v>-2.6781450896223791</v>
      </c>
      <c r="U706">
        <v>-4.0034257132145061</v>
      </c>
      <c r="V706">
        <v>-0.64234554433526936</v>
      </c>
      <c r="W706">
        <v>-0.92554644790375662</v>
      </c>
      <c r="X706">
        <v>-2.2508642402752419</v>
      </c>
      <c r="Y706">
        <v>-2.0833258372111469</v>
      </c>
      <c r="Z706">
        <v>-2.666307372901116</v>
      </c>
      <c r="AA706">
        <v>-2.7611235908240559</v>
      </c>
      <c r="AB706">
        <v>-1.9743428460995081</v>
      </c>
      <c r="AC706">
        <v>-1.516388485261883</v>
      </c>
      <c r="AD706">
        <v>-0.86828931400582343</v>
      </c>
      <c r="AE706">
        <v>-2.356348623230383</v>
      </c>
      <c r="AF706">
        <v>-2.582986694710895</v>
      </c>
      <c r="AG706">
        <v>-2.6284280621402409</v>
      </c>
      <c r="AH706" t="s">
        <v>184</v>
      </c>
      <c r="AI706" s="1">
        <v>44440</v>
      </c>
      <c r="AJ706" t="s">
        <v>41</v>
      </c>
      <c r="AK706">
        <v>27</v>
      </c>
    </row>
    <row r="707" spans="1:37" x14ac:dyDescent="0.25">
      <c r="A707">
        <v>44463</v>
      </c>
      <c r="B707">
        <v>-0.65930998670580876</v>
      </c>
      <c r="C707">
        <v>-2.0983598880219918</v>
      </c>
      <c r="D707">
        <v>-9.6516858304630609E-2</v>
      </c>
      <c r="E707">
        <v>-0.68080967970688766</v>
      </c>
      <c r="F707">
        <v>-0.24592697607098651</v>
      </c>
      <c r="G707">
        <v>-0.8343067339137632</v>
      </c>
      <c r="H707">
        <v>-0.70731769503858033</v>
      </c>
      <c r="I707">
        <v>-0.27544439671644078</v>
      </c>
      <c r="J707">
        <v>-0.6170535980955878</v>
      </c>
      <c r="K707">
        <v>-0.15243306561845921</v>
      </c>
      <c r="L707">
        <v>-0.37350968473034052</v>
      </c>
      <c r="M707">
        <v>-0.20985042957492159</v>
      </c>
      <c r="N707">
        <v>-0.71560037243805408</v>
      </c>
      <c r="O707">
        <v>-0.42744062417705708</v>
      </c>
      <c r="P707">
        <v>-1.3709577259902781</v>
      </c>
      <c r="Q707">
        <v>-0.28707524769158382</v>
      </c>
      <c r="R707">
        <v>-4.6204326490254487E-2</v>
      </c>
      <c r="S707">
        <v>-1.0911932905335731</v>
      </c>
      <c r="T707">
        <v>-0.14070583586218091</v>
      </c>
      <c r="U707">
        <v>-0.28000083073893273</v>
      </c>
      <c r="V707">
        <v>-2.2774166135290579</v>
      </c>
      <c r="W707">
        <v>-1.15787532947885</v>
      </c>
      <c r="X707">
        <v>-0.38340805421883528</v>
      </c>
      <c r="Y707">
        <v>-1.0368213802014761</v>
      </c>
      <c r="Z707">
        <v>-0.73167917770291457</v>
      </c>
      <c r="AA707">
        <v>-0.6655493057947568</v>
      </c>
      <c r="AB707">
        <v>-0.57398855800747384</v>
      </c>
      <c r="AC707">
        <v>-0.4645515102309975</v>
      </c>
      <c r="AD707">
        <v>-0.10434875617297069</v>
      </c>
      <c r="AE707">
        <v>-0.40229543842541449</v>
      </c>
      <c r="AF707">
        <v>-0.73958744800461296</v>
      </c>
      <c r="AG707">
        <v>-0.97766518682650327</v>
      </c>
      <c r="AH707" t="s">
        <v>185</v>
      </c>
      <c r="AI707" s="1">
        <v>44440</v>
      </c>
      <c r="AJ707" t="s">
        <v>43</v>
      </c>
      <c r="AK707">
        <v>24</v>
      </c>
    </row>
    <row r="708" spans="1:37" x14ac:dyDescent="0.25">
      <c r="A708">
        <v>44462</v>
      </c>
      <c r="B708">
        <v>-1.520620072849741</v>
      </c>
      <c r="C708">
        <v>-0.68505911528689423</v>
      </c>
      <c r="D708">
        <v>-1.834707435198816</v>
      </c>
      <c r="E708">
        <v>-1.2883454415358011</v>
      </c>
      <c r="F708">
        <v>-1.6979631524448699</v>
      </c>
      <c r="G708">
        <v>-1.2565348456547489</v>
      </c>
      <c r="H708">
        <v>-0.95948179741187678</v>
      </c>
      <c r="I708">
        <v>-0.8120626963587303</v>
      </c>
      <c r="J708">
        <v>-1.50514113498577</v>
      </c>
      <c r="K708">
        <v>-1.0717205538930319</v>
      </c>
      <c r="L708">
        <v>-1.090840552910161</v>
      </c>
      <c r="M708">
        <v>-0.53059174422196509</v>
      </c>
      <c r="N708">
        <v>-1.986967807839886</v>
      </c>
      <c r="O708">
        <v>-1.650789905047962</v>
      </c>
      <c r="P708">
        <v>-2.3576659880286419</v>
      </c>
      <c r="Q708">
        <v>-0.19615244025932679</v>
      </c>
      <c r="R708">
        <v>-0.86748200897940009</v>
      </c>
      <c r="S708">
        <v>-0.57188664620231033</v>
      </c>
      <c r="T708">
        <v>-2.0975960922104222</v>
      </c>
      <c r="U708">
        <v>-1.3190782850889251</v>
      </c>
      <c r="V708">
        <v>-4.8577576499582102</v>
      </c>
      <c r="W708">
        <v>-1.263322214372832</v>
      </c>
      <c r="X708">
        <v>-1.6973282140656181</v>
      </c>
      <c r="Y708">
        <v>-0.62897889988438671</v>
      </c>
      <c r="Z708">
        <v>-1.4153193487946349</v>
      </c>
      <c r="AA708">
        <v>-1.7072258865226331</v>
      </c>
      <c r="AB708">
        <v>-1.554220565664892</v>
      </c>
      <c r="AC708">
        <v>-1.0381572410460409</v>
      </c>
      <c r="AD708">
        <v>-7.6756326353006554E-2</v>
      </c>
      <c r="AE708">
        <v>-0.55278745488476977</v>
      </c>
      <c r="AF708">
        <v>-1.537377868082177</v>
      </c>
      <c r="AG708">
        <v>-3.05897997362126</v>
      </c>
      <c r="AH708" t="s">
        <v>185</v>
      </c>
      <c r="AI708" s="1">
        <v>44440</v>
      </c>
      <c r="AJ708" t="s">
        <v>38</v>
      </c>
      <c r="AK708">
        <v>23</v>
      </c>
    </row>
    <row r="709" spans="1:37" x14ac:dyDescent="0.25">
      <c r="A709">
        <v>44461</v>
      </c>
      <c r="B709">
        <v>-2.355910952098288E-2</v>
      </c>
      <c r="C709">
        <v>-6.3523022959575482E-3</v>
      </c>
      <c r="D709">
        <v>0</v>
      </c>
      <c r="E709">
        <v>-2.6529180716773449E-2</v>
      </c>
      <c r="F709">
        <v>-5.4684189881542868E-3</v>
      </c>
      <c r="G709">
        <v>-0.137998792349526</v>
      </c>
      <c r="H709">
        <v>-5.6451987159669061E-3</v>
      </c>
      <c r="I709">
        <v>-1.708024074076963E-2</v>
      </c>
      <c r="J709">
        <v>-3.7752821508283121E-3</v>
      </c>
      <c r="K709">
        <v>-7.5671839147101938E-3</v>
      </c>
      <c r="L709">
        <v>0</v>
      </c>
      <c r="M709">
        <v>-1.325966814264116E-2</v>
      </c>
      <c r="N709">
        <v>-2.4024754699837739E-2</v>
      </c>
      <c r="O709">
        <v>-1.05662958885084E-2</v>
      </c>
      <c r="P709">
        <v>-1.854930487368997E-3</v>
      </c>
      <c r="Q709">
        <v>-2.3265226156911359E-2</v>
      </c>
      <c r="R709">
        <v>-8.0593096894785322E-3</v>
      </c>
      <c r="S709">
        <v>0</v>
      </c>
      <c r="T709">
        <v>-5.9147670476117201E-2</v>
      </c>
      <c r="U709">
        <v>0</v>
      </c>
      <c r="V709">
        <v>-0.1244937199654077</v>
      </c>
      <c r="W709">
        <v>-3.2569138646102808E-2</v>
      </c>
      <c r="X709">
        <v>-1.9589196252369741E-3</v>
      </c>
      <c r="Y709">
        <v>0</v>
      </c>
      <c r="Z709">
        <v>-3.1770623779584652E-2</v>
      </c>
      <c r="AA709">
        <v>-1.0321837698885851E-2</v>
      </c>
      <c r="AB709">
        <v>-3.3331735327836461E-2</v>
      </c>
      <c r="AC709">
        <v>-2.330801040698641E-3</v>
      </c>
      <c r="AD709">
        <v>-7.2932187208924436E-3</v>
      </c>
      <c r="AE709">
        <v>-4.3125611128282407E-2</v>
      </c>
      <c r="AF709">
        <v>-1.939718433317195E-2</v>
      </c>
      <c r="AG709">
        <v>-2.0524066139005419E-2</v>
      </c>
      <c r="AH709" t="s">
        <v>185</v>
      </c>
      <c r="AI709" s="1">
        <v>44440</v>
      </c>
      <c r="AJ709" t="s">
        <v>39</v>
      </c>
      <c r="AK709">
        <v>22</v>
      </c>
    </row>
    <row r="710" spans="1:37" x14ac:dyDescent="0.25">
      <c r="A710">
        <v>44460</v>
      </c>
      <c r="B710">
        <v>-5.1274932278192867E-2</v>
      </c>
      <c r="C710">
        <v>0</v>
      </c>
      <c r="D710">
        <v>0</v>
      </c>
      <c r="E710">
        <v>-6.1370750995280818E-2</v>
      </c>
      <c r="F710">
        <v>-0.106518188454923</v>
      </c>
      <c r="G710">
        <v>-3.940108830117367E-2</v>
      </c>
      <c r="H710">
        <v>0</v>
      </c>
      <c r="I710">
        <v>-2.3342105105963951E-2</v>
      </c>
      <c r="J710">
        <v>-1.36171901444871E-3</v>
      </c>
      <c r="K710">
        <v>-0.1271020013130989</v>
      </c>
      <c r="L710">
        <v>-7.5619744408942412E-3</v>
      </c>
      <c r="M710">
        <v>-2.3214754093106422E-3</v>
      </c>
      <c r="N710">
        <v>-5.5669834510029101E-4</v>
      </c>
      <c r="O710">
        <v>-0.10825161855329971</v>
      </c>
      <c r="P710">
        <v>-9.9083889475089677E-3</v>
      </c>
      <c r="Q710">
        <v>-9.2351977256817833E-2</v>
      </c>
      <c r="R710">
        <v>-8.1980611501033113E-2</v>
      </c>
      <c r="S710">
        <v>0</v>
      </c>
      <c r="T710">
        <v>-5.069780181055164E-2</v>
      </c>
      <c r="U710">
        <v>-8.7165682971418745E-3</v>
      </c>
      <c r="V710">
        <v>-4.3408759734642782E-2</v>
      </c>
      <c r="W710">
        <v>-6.7931911646663184E-3</v>
      </c>
      <c r="X710">
        <v>-3.816726065970355E-2</v>
      </c>
      <c r="Y710">
        <v>-0.15362637962131059</v>
      </c>
      <c r="Z710">
        <v>-7.2420875941717228E-2</v>
      </c>
      <c r="AA710">
        <v>-1.2249088992370569E-2</v>
      </c>
      <c r="AB710">
        <v>-6.1137168894323253E-2</v>
      </c>
      <c r="AC710">
        <v>-2.9102924438340269E-2</v>
      </c>
      <c r="AD710">
        <v>-3.7411744010831242E-2</v>
      </c>
      <c r="AE710">
        <v>-3.5502197735842317E-2</v>
      </c>
      <c r="AF710">
        <v>-3.5096450506965679E-2</v>
      </c>
      <c r="AG710">
        <v>-8.9047275832923573E-2</v>
      </c>
      <c r="AH710" t="s">
        <v>185</v>
      </c>
      <c r="AI710" s="1">
        <v>44440</v>
      </c>
      <c r="AJ710" t="s">
        <v>40</v>
      </c>
      <c r="AK710">
        <v>21</v>
      </c>
    </row>
    <row r="711" spans="1:37" x14ac:dyDescent="0.25">
      <c r="A711">
        <v>44459</v>
      </c>
      <c r="B711">
        <v>-0.82265006757302084</v>
      </c>
      <c r="C711">
        <v>-0.61849833812664301</v>
      </c>
      <c r="D711">
        <v>-0.28120916026621562</v>
      </c>
      <c r="E711">
        <v>-0.92035774645590396</v>
      </c>
      <c r="F711">
        <v>-0.69410470885510034</v>
      </c>
      <c r="G711">
        <v>-0.32597901359729908</v>
      </c>
      <c r="H711">
        <v>-0.21154913275748269</v>
      </c>
      <c r="I711">
        <v>-0.84174418666388073</v>
      </c>
      <c r="J711">
        <v>-1.608529432156214</v>
      </c>
      <c r="K711">
        <v>-2.195686639747898</v>
      </c>
      <c r="L711">
        <v>-0.65159910565521484</v>
      </c>
      <c r="M711">
        <v>-1.4587519223448611</v>
      </c>
      <c r="N711">
        <v>-1.014096384760159</v>
      </c>
      <c r="O711">
        <v>-0.47415221542088343</v>
      </c>
      <c r="P711">
        <v>-0.97691233666601174</v>
      </c>
      <c r="Q711">
        <v>-0.32099399850135829</v>
      </c>
      <c r="R711">
        <v>-0.2278853271739156</v>
      </c>
      <c r="S711">
        <v>-3.400158372023153</v>
      </c>
      <c r="T711">
        <v>-0.4805159202844862</v>
      </c>
      <c r="U711">
        <v>-2.7109925862013462</v>
      </c>
      <c r="V711">
        <v>-0.88745115637351824</v>
      </c>
      <c r="W711">
        <v>-0.62096893150639931</v>
      </c>
      <c r="X711">
        <v>-0.77528909621841646</v>
      </c>
      <c r="Y711">
        <v>-0.25812299204145811</v>
      </c>
      <c r="Z711">
        <v>-0.84590642164697261</v>
      </c>
      <c r="AA711">
        <v>-1.2558919274515481</v>
      </c>
      <c r="AB711">
        <v>-0.4712337323615769</v>
      </c>
      <c r="AC711">
        <v>-0.89196591303158268</v>
      </c>
      <c r="AD711">
        <v>-0.90314986511108986</v>
      </c>
      <c r="AE711">
        <v>-0.91098232878778318</v>
      </c>
      <c r="AF711">
        <v>-0.96275437350294413</v>
      </c>
      <c r="AG711">
        <v>-0.44966639956751558</v>
      </c>
      <c r="AH711" t="s">
        <v>185</v>
      </c>
      <c r="AI711" s="1">
        <v>44440</v>
      </c>
      <c r="AJ711" t="s">
        <v>41</v>
      </c>
      <c r="AK711">
        <v>20</v>
      </c>
    </row>
    <row r="712" spans="1:37" x14ac:dyDescent="0.25">
      <c r="A712">
        <v>44456</v>
      </c>
      <c r="B712">
        <v>-0.13843074021787111</v>
      </c>
      <c r="C712">
        <v>-3.7118898923114631E-2</v>
      </c>
      <c r="D712">
        <v>-0.1831266891478858</v>
      </c>
      <c r="E712">
        <v>-0.1183903464264211</v>
      </c>
      <c r="F712">
        <v>-7.1508926544424339E-2</v>
      </c>
      <c r="G712">
        <v>-7.7072491673836063E-2</v>
      </c>
      <c r="H712">
        <v>-0.1522948077793071</v>
      </c>
      <c r="I712">
        <v>-1.3840460615461E-2</v>
      </c>
      <c r="J712">
        <v>-0.18558298324773301</v>
      </c>
      <c r="K712">
        <v>-0.15262814056288529</v>
      </c>
      <c r="L712">
        <v>-0.1077517367408605</v>
      </c>
      <c r="M712">
        <v>-0.1019827409943104</v>
      </c>
      <c r="N712">
        <v>-0.20779775813212589</v>
      </c>
      <c r="O712">
        <v>0</v>
      </c>
      <c r="P712">
        <v>-0.87079621719307687</v>
      </c>
      <c r="Q712">
        <v>-4.4348517066237929E-2</v>
      </c>
      <c r="R712">
        <v>-8.6285941658410678E-2</v>
      </c>
      <c r="S712">
        <v>-0.19491303486118891</v>
      </c>
      <c r="T712">
        <v>-6.8768444728901493E-2</v>
      </c>
      <c r="U712">
        <v>-2.9253807800753141E-2</v>
      </c>
      <c r="V712">
        <v>-7.609433222418356E-3</v>
      </c>
      <c r="W712">
        <v>-0.15536867468484961</v>
      </c>
      <c r="X712">
        <v>-0.18956848260901649</v>
      </c>
      <c r="Y712">
        <v>-1.2344791126666411E-2</v>
      </c>
      <c r="Z712">
        <v>-0.1337818030115879</v>
      </c>
      <c r="AA712">
        <v>-0.27559672751586323</v>
      </c>
      <c r="AB712">
        <v>-4.4057571943176922E-2</v>
      </c>
      <c r="AC712">
        <v>-0.1865849570157749</v>
      </c>
      <c r="AD712">
        <v>-0.12819327577058609</v>
      </c>
      <c r="AE712">
        <v>-0.1123778558367492</v>
      </c>
      <c r="AF712">
        <v>-0.1103487461581215</v>
      </c>
      <c r="AG712">
        <v>-0.22688490760704549</v>
      </c>
      <c r="AH712" t="s">
        <v>186</v>
      </c>
      <c r="AI712" s="1">
        <v>44440</v>
      </c>
      <c r="AJ712" t="s">
        <v>43</v>
      </c>
      <c r="AK712">
        <v>17</v>
      </c>
    </row>
    <row r="713" spans="1:37" x14ac:dyDescent="0.25">
      <c r="A713">
        <v>44455</v>
      </c>
      <c r="B713">
        <v>-0.41544165254115611</v>
      </c>
      <c r="C713">
        <v>-0.81081459484910157</v>
      </c>
      <c r="D713">
        <v>-4.7212661041141123E-3</v>
      </c>
      <c r="E713">
        <v>-0.30913355792400032</v>
      </c>
      <c r="F713">
        <v>-9.936241191114888E-3</v>
      </c>
      <c r="G713">
        <v>-0.33671932340564331</v>
      </c>
      <c r="H713">
        <v>-9.5985575044892982E-2</v>
      </c>
      <c r="I713">
        <v>-0.48775107394273948</v>
      </c>
      <c r="J713">
        <v>-0.71344399142709769</v>
      </c>
      <c r="K713">
        <v>-3.9082607354395317E-2</v>
      </c>
      <c r="L713">
        <v>-6.4708249616684463E-2</v>
      </c>
      <c r="M713">
        <v>-9.0047699398164885E-2</v>
      </c>
      <c r="N713">
        <v>-0.41082344205505622</v>
      </c>
      <c r="O713">
        <v>-0.52343734468031344</v>
      </c>
      <c r="P713">
        <v>-9.4205718478997516E-2</v>
      </c>
      <c r="Q713">
        <v>-0.11498884688898001</v>
      </c>
      <c r="R713">
        <v>-0.2077745335659503</v>
      </c>
      <c r="S713">
        <v>-0.10012634961174249</v>
      </c>
      <c r="T713">
        <v>-0.30263059743734622</v>
      </c>
      <c r="U713">
        <v>-0.39995893875862448</v>
      </c>
      <c r="V713">
        <v>-0.30662003584982189</v>
      </c>
      <c r="W713">
        <v>-1.4127051051888171E-2</v>
      </c>
      <c r="X713">
        <v>-0.68815891147400543</v>
      </c>
      <c r="Y713">
        <v>-7.9568362186341945E-2</v>
      </c>
      <c r="Z713">
        <v>-0.58991895944389061</v>
      </c>
      <c r="AA713">
        <v>-0.37466259905173438</v>
      </c>
      <c r="AB713">
        <v>-0.23889040219390439</v>
      </c>
      <c r="AC713">
        <v>-7.7632791526192735E-2</v>
      </c>
      <c r="AD713">
        <v>-0.1468181559679213</v>
      </c>
      <c r="AE713">
        <v>-0.21931721929370759</v>
      </c>
      <c r="AF713">
        <v>-0.2362978037956332</v>
      </c>
      <c r="AG713">
        <v>-0.84057351654594337</v>
      </c>
      <c r="AH713" t="s">
        <v>186</v>
      </c>
      <c r="AI713" s="1">
        <v>44440</v>
      </c>
      <c r="AJ713" t="s">
        <v>38</v>
      </c>
      <c r="AK713">
        <v>16</v>
      </c>
    </row>
    <row r="714" spans="1:37" x14ac:dyDescent="0.25">
      <c r="A714">
        <v>44454</v>
      </c>
      <c r="B714">
        <v>-0.2274871333509392</v>
      </c>
      <c r="C714">
        <v>-0.25817139728842248</v>
      </c>
      <c r="D714">
        <v>-2.4492215751534458E-3</v>
      </c>
      <c r="E714">
        <v>-0.12467160619407409</v>
      </c>
      <c r="F714">
        <v>0</v>
      </c>
      <c r="G714">
        <v>-3.1889342685885787E-2</v>
      </c>
      <c r="H714">
        <v>-0.15287269226248701</v>
      </c>
      <c r="I714">
        <v>-1.5086002086150621E-2</v>
      </c>
      <c r="J714">
        <v>0</v>
      </c>
      <c r="K714">
        <v>-2.0337384139280899E-2</v>
      </c>
      <c r="L714">
        <v>-1.494669777427549</v>
      </c>
      <c r="M714">
        <v>-0.17952454769131301</v>
      </c>
      <c r="N714">
        <v>-0.29969942154667129</v>
      </c>
      <c r="O714">
        <v>0</v>
      </c>
      <c r="P714">
        <v>-3.2184114063893869E-2</v>
      </c>
      <c r="Q714">
        <v>-7.6452811812520061E-2</v>
      </c>
      <c r="R714">
        <v>-0.27345251041218771</v>
      </c>
      <c r="S714">
        <v>0</v>
      </c>
      <c r="T714">
        <v>-3.199341681604613E-2</v>
      </c>
      <c r="U714">
        <v>0</v>
      </c>
      <c r="V714">
        <v>-0.21872101195622751</v>
      </c>
      <c r="W714">
        <v>-0.18620081318117829</v>
      </c>
      <c r="X714">
        <v>-0.47197217683697501</v>
      </c>
      <c r="Y714">
        <v>-1.166470693283724E-2</v>
      </c>
      <c r="Z714">
        <v>-0.27453513811419322</v>
      </c>
      <c r="AA714">
        <v>-8.225223740008622E-2</v>
      </c>
      <c r="AB714">
        <v>-6.7355362712238839E-2</v>
      </c>
      <c r="AC714">
        <v>-0.33076148057668431</v>
      </c>
      <c r="AD714">
        <v>-0.1855597485755737</v>
      </c>
      <c r="AE714">
        <v>-2.5752464016477759E-2</v>
      </c>
      <c r="AF714">
        <v>-9.4148079138162769E-2</v>
      </c>
      <c r="AG714">
        <v>-0.7125551211916622</v>
      </c>
      <c r="AH714" t="s">
        <v>186</v>
      </c>
      <c r="AI714" s="1">
        <v>44440</v>
      </c>
      <c r="AJ714" t="s">
        <v>39</v>
      </c>
      <c r="AK714">
        <v>15</v>
      </c>
    </row>
    <row r="715" spans="1:37" x14ac:dyDescent="0.25">
      <c r="A715">
        <v>44453</v>
      </c>
      <c r="B715">
        <v>-0.47259204009315509</v>
      </c>
      <c r="C715">
        <v>-6.7160741076324956E-2</v>
      </c>
      <c r="D715">
        <v>-0.38539044715335991</v>
      </c>
      <c r="E715">
        <v>-0.56851821223774424</v>
      </c>
      <c r="F715">
        <v>-0.3364172399368589</v>
      </c>
      <c r="G715">
        <v>-1.1146656504013219</v>
      </c>
      <c r="H715">
        <v>-2.108674216835963E-2</v>
      </c>
      <c r="I715">
        <v>-0.1016349092755852</v>
      </c>
      <c r="J715">
        <v>-0.56915794035130696</v>
      </c>
      <c r="K715">
        <v>-0.1741708886076174</v>
      </c>
      <c r="L715">
        <v>-4.2091904210427779E-2</v>
      </c>
      <c r="M715">
        <v>-0.55587732288650804</v>
      </c>
      <c r="N715">
        <v>-0.44214184954312302</v>
      </c>
      <c r="O715">
        <v>-0.34313585247133482</v>
      </c>
      <c r="P715">
        <v>-0.62101819382917312</v>
      </c>
      <c r="Q715">
        <v>-0.43440127036192311</v>
      </c>
      <c r="R715">
        <v>0</v>
      </c>
      <c r="S715">
        <v>-0.55832976543504131</v>
      </c>
      <c r="T715">
        <v>-8.8361594096753968E-2</v>
      </c>
      <c r="U715">
        <v>-0.8400559252396308</v>
      </c>
      <c r="V715">
        <v>-0.76177739293519287</v>
      </c>
      <c r="W715">
        <v>-0.19972435122867011</v>
      </c>
      <c r="X715">
        <v>-0.37131625578724342</v>
      </c>
      <c r="Y715">
        <v>-1.309129613113164</v>
      </c>
      <c r="Z715">
        <v>-0.5264435372151689</v>
      </c>
      <c r="AA715">
        <v>-0.48330161552947032</v>
      </c>
      <c r="AB715">
        <v>-0.3091840541561392</v>
      </c>
      <c r="AC715">
        <v>-0.60083173998281425</v>
      </c>
      <c r="AD715">
        <v>-0.2192237101075957</v>
      </c>
      <c r="AE715">
        <v>-0.49317642851448851</v>
      </c>
      <c r="AF715">
        <v>-0.62973033493612374</v>
      </c>
      <c r="AG715">
        <v>-0.2393218187482575</v>
      </c>
      <c r="AH715" t="s">
        <v>186</v>
      </c>
      <c r="AI715" s="1">
        <v>44440</v>
      </c>
      <c r="AJ715" t="s">
        <v>40</v>
      </c>
      <c r="AK715">
        <v>14</v>
      </c>
    </row>
    <row r="716" spans="1:37" x14ac:dyDescent="0.25">
      <c r="A716">
        <v>44452</v>
      </c>
      <c r="B716">
        <v>-0.48433046707151323</v>
      </c>
      <c r="C716">
        <v>-4.2418317706230182E-2</v>
      </c>
      <c r="D716">
        <v>-0.97072280712055858</v>
      </c>
      <c r="E716">
        <v>-0.56462731636312902</v>
      </c>
      <c r="F716">
        <v>-2.761125773925035</v>
      </c>
      <c r="G716">
        <v>-0.38947387470375783</v>
      </c>
      <c r="H716">
        <v>-0.1242692235245539</v>
      </c>
      <c r="I716">
        <v>-0.1887957470253272</v>
      </c>
      <c r="J716">
        <v>-4.2683513941109398E-2</v>
      </c>
      <c r="K716">
        <v>-0.1569653363551724</v>
      </c>
      <c r="L716">
        <v>-0.22775787964107241</v>
      </c>
      <c r="M716">
        <v>-0.31274399081776888</v>
      </c>
      <c r="N716">
        <v>-0.42681106238502159</v>
      </c>
      <c r="O716">
        <v>-0.40428261870364562</v>
      </c>
      <c r="P716">
        <v>-0.56832966049914568</v>
      </c>
      <c r="Q716">
        <v>-0.67081634868211071</v>
      </c>
      <c r="R716">
        <v>-0.53049328341387991</v>
      </c>
      <c r="S716">
        <v>-0.68255273165321839</v>
      </c>
      <c r="T716">
        <v>-0.33466763358546431</v>
      </c>
      <c r="U716">
        <v>-0.32336160864681879</v>
      </c>
      <c r="V716">
        <v>-0.1279807374080732</v>
      </c>
      <c r="W716">
        <v>-5.6450142103759759E-2</v>
      </c>
      <c r="X716">
        <v>-0.60410223788032225</v>
      </c>
      <c r="Y716">
        <v>-0.9150842950435969</v>
      </c>
      <c r="Z716">
        <v>-0.47804164651426229</v>
      </c>
      <c r="AA716">
        <v>-0.35369085334998868</v>
      </c>
      <c r="AB716">
        <v>-0.59355852143020205</v>
      </c>
      <c r="AC716">
        <v>-0.52971991393643647</v>
      </c>
      <c r="AD716">
        <v>-0.4150309305685671</v>
      </c>
      <c r="AE716">
        <v>-0.61829695193421885</v>
      </c>
      <c r="AF716">
        <v>-0.54514024449573428</v>
      </c>
      <c r="AG716">
        <v>-0.26031830861613869</v>
      </c>
      <c r="AH716" t="s">
        <v>186</v>
      </c>
      <c r="AI716" s="1">
        <v>44440</v>
      </c>
      <c r="AJ716" t="s">
        <v>41</v>
      </c>
      <c r="AK716">
        <v>13</v>
      </c>
    </row>
    <row r="717" spans="1:37" x14ac:dyDescent="0.25">
      <c r="A717">
        <v>44449</v>
      </c>
      <c r="B717">
        <v>-9.6625226606313341E-2</v>
      </c>
      <c r="C717">
        <v>-1.4386814897536321E-2</v>
      </c>
      <c r="D717">
        <v>-6.9798791732096372E-3</v>
      </c>
      <c r="E717">
        <v>-0.1439928319571831</v>
      </c>
      <c r="F717">
        <v>-0.34965307913078097</v>
      </c>
      <c r="G717">
        <v>-8.4314912240423187E-2</v>
      </c>
      <c r="H717">
        <v>-2.526725030910186E-2</v>
      </c>
      <c r="I717">
        <v>-7.2552675214363274E-2</v>
      </c>
      <c r="J717">
        <v>-0.18512268519461511</v>
      </c>
      <c r="K717">
        <v>-7.667192425138733E-2</v>
      </c>
      <c r="L717">
        <v>-6.3147311571657124E-3</v>
      </c>
      <c r="M717">
        <v>-0.13150054473796879</v>
      </c>
      <c r="N717">
        <v>-7.5466035204858561E-2</v>
      </c>
      <c r="O717">
        <v>-5.3788301654941188E-2</v>
      </c>
      <c r="P717">
        <v>-2.005394813352121E-2</v>
      </c>
      <c r="Q717">
        <v>-0.1248774724879248</v>
      </c>
      <c r="R717">
        <v>-0.2383160548479196</v>
      </c>
      <c r="S717">
        <v>-5.2149999782777769E-2</v>
      </c>
      <c r="T717">
        <v>-0.1806987295476481</v>
      </c>
      <c r="U717">
        <v>-8.6610118382942475E-4</v>
      </c>
      <c r="V717">
        <v>-6.3005900863726427E-2</v>
      </c>
      <c r="W717">
        <v>-4.8803897353254022E-2</v>
      </c>
      <c r="X717">
        <v>-0.113702012850506</v>
      </c>
      <c r="Y717">
        <v>-1.7952829248647929E-2</v>
      </c>
      <c r="Z717">
        <v>-0.1097282636975538</v>
      </c>
      <c r="AA717">
        <v>-6.518302206453401E-2</v>
      </c>
      <c r="AB717">
        <v>-0.12750974607126719</v>
      </c>
      <c r="AC717">
        <v>-4.3426010164592237E-2</v>
      </c>
      <c r="AD717">
        <v>-9.6278623564573854E-2</v>
      </c>
      <c r="AE717">
        <v>-0.1265542060613381</v>
      </c>
      <c r="AF717">
        <v>-0.12664546154734019</v>
      </c>
      <c r="AG717">
        <v>-2.513686428929222E-2</v>
      </c>
      <c r="AH717" t="s">
        <v>187</v>
      </c>
      <c r="AI717" s="1">
        <v>44440</v>
      </c>
      <c r="AJ717" t="s">
        <v>43</v>
      </c>
      <c r="AK717">
        <v>10</v>
      </c>
    </row>
    <row r="718" spans="1:37" x14ac:dyDescent="0.25">
      <c r="A718">
        <v>44448</v>
      </c>
      <c r="B718">
        <v>-2.9571700577635571E-2</v>
      </c>
      <c r="C718">
        <v>0</v>
      </c>
      <c r="D718">
        <v>-5.4885297606168677E-2</v>
      </c>
      <c r="E718">
        <v>-5.244732012769094E-2</v>
      </c>
      <c r="F718">
        <v>-7.1398322099023832E-6</v>
      </c>
      <c r="G718">
        <v>-4.5817336437309432E-2</v>
      </c>
      <c r="H718">
        <v>-9.843131093335282E-3</v>
      </c>
      <c r="I718">
        <v>-0.12187695858077011</v>
      </c>
      <c r="J718">
        <v>-4.7508841161372453E-4</v>
      </c>
      <c r="K718">
        <v>-0.21765159057108241</v>
      </c>
      <c r="L718">
        <v>-3.0055720751977961E-3</v>
      </c>
      <c r="M718">
        <v>-6.4917809010851552E-4</v>
      </c>
      <c r="N718">
        <v>-1.19821006696106E-2</v>
      </c>
      <c r="O718">
        <v>0</v>
      </c>
      <c r="P718">
        <v>-6.4260059573392841E-2</v>
      </c>
      <c r="Q718">
        <v>-6.8539208377788648E-3</v>
      </c>
      <c r="R718">
        <v>-4.8813745073037679E-2</v>
      </c>
      <c r="S718">
        <v>-1.0315900996498021E-2</v>
      </c>
      <c r="T718">
        <v>-9.3767293976989075E-2</v>
      </c>
      <c r="U718">
        <v>0</v>
      </c>
      <c r="V718">
        <v>-5.3120962811403435E-4</v>
      </c>
      <c r="W718">
        <v>-2.237930855981762E-3</v>
      </c>
      <c r="X718">
        <v>-1.3576083367802701E-2</v>
      </c>
      <c r="Y718">
        <v>-0.13061929104544129</v>
      </c>
      <c r="Z718">
        <v>-3.334329691929519E-2</v>
      </c>
      <c r="AA718">
        <v>-4.7574901356729593E-2</v>
      </c>
      <c r="AB718">
        <v>-1.2626521962117349E-2</v>
      </c>
      <c r="AC718">
        <v>-3.2537148641824928E-2</v>
      </c>
      <c r="AD718">
        <v>-3.1906331363290762E-2</v>
      </c>
      <c r="AE718">
        <v>-2.019629022477782E-2</v>
      </c>
      <c r="AF718">
        <v>-1.6261882744858729E-2</v>
      </c>
      <c r="AG718">
        <v>-8.3798880872926446E-2</v>
      </c>
      <c r="AH718" t="s">
        <v>187</v>
      </c>
      <c r="AI718" s="1">
        <v>44440</v>
      </c>
      <c r="AJ718" t="s">
        <v>38</v>
      </c>
      <c r="AK718">
        <v>9</v>
      </c>
    </row>
    <row r="719" spans="1:37" x14ac:dyDescent="0.25">
      <c r="A719">
        <v>44447</v>
      </c>
      <c r="B719">
        <v>-0.28885878940411103</v>
      </c>
      <c r="C719">
        <v>-0.1270191894136907</v>
      </c>
      <c r="D719">
        <v>-0.23706695331833699</v>
      </c>
      <c r="E719">
        <v>-0.59597795716772906</v>
      </c>
      <c r="F719">
        <v>-2.7569334073704019E-2</v>
      </c>
      <c r="G719">
        <v>-0.35557681892003412</v>
      </c>
      <c r="H719">
        <v>-0.14795207480473591</v>
      </c>
      <c r="I719">
        <v>-4.0626593079074833E-2</v>
      </c>
      <c r="J719">
        <v>-0.24541392784218671</v>
      </c>
      <c r="K719">
        <v>-0.45638024497501228</v>
      </c>
      <c r="L719">
        <v>-0.21067962536143481</v>
      </c>
      <c r="M719">
        <v>-0.23835481353413121</v>
      </c>
      <c r="N719">
        <v>-0.18110135143095921</v>
      </c>
      <c r="O719">
        <v>-0.29885028989970058</v>
      </c>
      <c r="P719">
        <v>-6.5775718530455926E-2</v>
      </c>
      <c r="Q719">
        <v>-0.46073616111387128</v>
      </c>
      <c r="R719">
        <v>-5.5779819401860373E-2</v>
      </c>
      <c r="S719">
        <v>-1.8730985215955849E-2</v>
      </c>
      <c r="T719">
        <v>-0.34053937534315548</v>
      </c>
      <c r="U719">
        <v>-6.7826334800505178E-2</v>
      </c>
      <c r="V719">
        <v>-0.13098382269620329</v>
      </c>
      <c r="W719">
        <v>-1.532929024358689E-3</v>
      </c>
      <c r="X719">
        <v>-0.38133224178478098</v>
      </c>
      <c r="Y719">
        <v>-0.23128851912228379</v>
      </c>
      <c r="Z719">
        <v>-0.35745719264364728</v>
      </c>
      <c r="AA719">
        <v>-0.16590537077690751</v>
      </c>
      <c r="AB719">
        <v>-0.2506205994188781</v>
      </c>
      <c r="AC719">
        <v>-0.29440608811987062</v>
      </c>
      <c r="AD719">
        <v>-0.3574423162926248</v>
      </c>
      <c r="AE719">
        <v>-0.19836694799782931</v>
      </c>
      <c r="AF719">
        <v>-0.35889394439335542</v>
      </c>
      <c r="AG719">
        <v>-0.21230240967678149</v>
      </c>
      <c r="AH719" t="s">
        <v>187</v>
      </c>
      <c r="AI719" s="1">
        <v>44440</v>
      </c>
      <c r="AJ719" t="s">
        <v>39</v>
      </c>
      <c r="AK719">
        <v>8</v>
      </c>
    </row>
    <row r="720" spans="1:37" x14ac:dyDescent="0.25">
      <c r="A720">
        <v>44446</v>
      </c>
      <c r="B720">
        <v>-1.4111092052181691</v>
      </c>
      <c r="C720">
        <v>-3.3534227262525982</v>
      </c>
      <c r="D720">
        <v>-0.93971162326584401</v>
      </c>
      <c r="E720">
        <v>-2.5652777011883359</v>
      </c>
      <c r="F720">
        <v>-2.2056265813628548</v>
      </c>
      <c r="G720">
        <v>-0.46377149365231202</v>
      </c>
      <c r="H720">
        <v>-0.99401440096735816</v>
      </c>
      <c r="I720">
        <v>-0.87458662714916857</v>
      </c>
      <c r="J720">
        <v>-2.172596007215521</v>
      </c>
      <c r="K720">
        <v>-2.318399061224417</v>
      </c>
      <c r="L720">
        <v>-0.15710578004195011</v>
      </c>
      <c r="M720">
        <v>-1.4083601214459751</v>
      </c>
      <c r="N720">
        <v>-1.2654974063215989</v>
      </c>
      <c r="O720">
        <v>-2.0430707172233511</v>
      </c>
      <c r="P720">
        <v>-1.6219094186514771</v>
      </c>
      <c r="Q720">
        <v>-6.115369868949826E-3</v>
      </c>
      <c r="R720">
        <v>-0.62710184252986223</v>
      </c>
      <c r="S720">
        <v>-2.227580648003832</v>
      </c>
      <c r="T720">
        <v>-1.1762103977883029</v>
      </c>
      <c r="U720">
        <v>-3.7102623596380022</v>
      </c>
      <c r="V720">
        <v>-2.375421632061697</v>
      </c>
      <c r="W720">
        <v>-1.046044434030621</v>
      </c>
      <c r="X720">
        <v>-1.3802040279567329</v>
      </c>
      <c r="Y720">
        <v>-0.61006386127351242</v>
      </c>
      <c r="Z720">
        <v>-1.7297399958435931</v>
      </c>
      <c r="AA720">
        <v>-1.6129496708390909</v>
      </c>
      <c r="AB720">
        <v>-0.99125992292024445</v>
      </c>
      <c r="AC720">
        <v>-0.8014951499534515</v>
      </c>
      <c r="AD720">
        <v>-0.25858308469501712</v>
      </c>
      <c r="AE720">
        <v>-1.085835979567821</v>
      </c>
      <c r="AF720">
        <v>-1.7956857679788261</v>
      </c>
      <c r="AG720">
        <v>-1.4389672318330939</v>
      </c>
      <c r="AH720" t="s">
        <v>187</v>
      </c>
      <c r="AI720" s="1">
        <v>44440</v>
      </c>
      <c r="AJ720" t="s">
        <v>40</v>
      </c>
      <c r="AK720">
        <v>7</v>
      </c>
    </row>
    <row r="721" spans="1:37" x14ac:dyDescent="0.25">
      <c r="A721">
        <v>44445</v>
      </c>
      <c r="B721">
        <v>-0.12157730398476729</v>
      </c>
      <c r="C721">
        <v>-4.3482056167833447E-2</v>
      </c>
      <c r="D721">
        <v>-0.1894081887937395</v>
      </c>
      <c r="E721">
        <v>-7.9758443363131482E-2</v>
      </c>
      <c r="F721">
        <v>-0.42936865034231392</v>
      </c>
      <c r="G721">
        <v>-6.6541461898749293E-2</v>
      </c>
      <c r="H721">
        <v>-3.9130852566176051E-2</v>
      </c>
      <c r="I721">
        <v>-5.0285652540655139E-2</v>
      </c>
      <c r="J721">
        <v>-1.4922651599436711E-2</v>
      </c>
      <c r="K721">
        <v>-3.4894427079756332E-2</v>
      </c>
      <c r="L721">
        <v>-0.54584515056778704</v>
      </c>
      <c r="M721">
        <v>-1.769354598220059E-2</v>
      </c>
      <c r="N721">
        <v>-0.33333447902504659</v>
      </c>
      <c r="O721">
        <v>-3.0264390014355699E-2</v>
      </c>
      <c r="P721">
        <v>-0.34014204243632568</v>
      </c>
      <c r="Q721">
        <v>-3.2619924230426152E-2</v>
      </c>
      <c r="R721">
        <v>-0.2369148262692648</v>
      </c>
      <c r="S721">
        <v>0</v>
      </c>
      <c r="T721">
        <v>-0.15226592003871089</v>
      </c>
      <c r="U721">
        <v>-5.9747451295550112E-2</v>
      </c>
      <c r="V721">
        <v>-3.5730427655614072E-2</v>
      </c>
      <c r="W721">
        <v>-0.27395771230155702</v>
      </c>
      <c r="X721">
        <v>-0.21074856258178951</v>
      </c>
      <c r="Y721">
        <v>-2.3820243963378489E-2</v>
      </c>
      <c r="Z721">
        <v>-0.1074057768734336</v>
      </c>
      <c r="AA721">
        <v>-0.18000202265140039</v>
      </c>
      <c r="AB721">
        <v>-9.7669015606843823E-2</v>
      </c>
      <c r="AC721">
        <v>-0.12843039794511019</v>
      </c>
      <c r="AD721">
        <v>-5.3374623079764073E-2</v>
      </c>
      <c r="AE721">
        <v>-0.16488739566487159</v>
      </c>
      <c r="AF721">
        <v>-0.12429295208945911</v>
      </c>
      <c r="AG721">
        <v>-9.0586562394835937E-2</v>
      </c>
      <c r="AH721" t="s">
        <v>187</v>
      </c>
      <c r="AI721" s="1">
        <v>44440</v>
      </c>
      <c r="AJ721" t="s">
        <v>41</v>
      </c>
      <c r="AK721">
        <v>6</v>
      </c>
    </row>
    <row r="722" spans="1:37" x14ac:dyDescent="0.25">
      <c r="A722">
        <v>44440</v>
      </c>
      <c r="B722">
        <v>-6.8607967244944709E-2</v>
      </c>
      <c r="C722">
        <v>-2.1513886530323319E-2</v>
      </c>
      <c r="D722">
        <v>-0.1307790096368274</v>
      </c>
      <c r="E722">
        <v>-6.3510933570637904E-2</v>
      </c>
      <c r="F722">
        <v>-1.6858879796079881E-3</v>
      </c>
      <c r="G722">
        <v>-7.7063681679923456E-3</v>
      </c>
      <c r="H722">
        <v>-1.344232208089534E-2</v>
      </c>
      <c r="I722">
        <v>-0.36809062334309828</v>
      </c>
      <c r="J722">
        <v>-1.13277599783933E-2</v>
      </c>
      <c r="K722">
        <v>-3.0020843791316969E-2</v>
      </c>
      <c r="L722">
        <v>-3.3101155880387402E-2</v>
      </c>
      <c r="M722">
        <v>-8.521906458887292E-2</v>
      </c>
      <c r="N722">
        <v>-8.9116270965442883E-3</v>
      </c>
      <c r="O722">
        <v>-4.5149260092672928E-2</v>
      </c>
      <c r="P722">
        <v>-0.25944427260525071</v>
      </c>
      <c r="Q722">
        <v>-9.5215752779337734E-2</v>
      </c>
      <c r="R722">
        <v>-0.11450125307814681</v>
      </c>
      <c r="S722">
        <v>-2.2540727430379339E-3</v>
      </c>
      <c r="T722">
        <v>-7.0307227867518696E-2</v>
      </c>
      <c r="U722">
        <v>0</v>
      </c>
      <c r="V722">
        <v>-5.2091354697716714E-4</v>
      </c>
      <c r="W722">
        <v>-1.4798671647986769E-2</v>
      </c>
      <c r="X722">
        <v>-3.2236694103843597E-2</v>
      </c>
      <c r="Y722">
        <v>-1.246429274552493</v>
      </c>
      <c r="Z722">
        <v>-3.4985615280902403E-2</v>
      </c>
      <c r="AA722">
        <v>-7.8121783013818835E-2</v>
      </c>
      <c r="AB722">
        <v>-6.7160442299555534E-2</v>
      </c>
      <c r="AC722">
        <v>-0.31335560446483007</v>
      </c>
      <c r="AD722">
        <v>-8.0747298554033453E-2</v>
      </c>
      <c r="AE722">
        <v>-6.8493034018331039E-2</v>
      </c>
      <c r="AF722">
        <v>-5.3200209865600423E-2</v>
      </c>
      <c r="AG722">
        <v>-8.6877827832656018E-2</v>
      </c>
      <c r="AH722" t="s">
        <v>188</v>
      </c>
      <c r="AI722" s="1">
        <v>44440</v>
      </c>
      <c r="AJ722" t="s">
        <v>39</v>
      </c>
      <c r="AK722">
        <v>1</v>
      </c>
    </row>
    <row r="723" spans="1:37" x14ac:dyDescent="0.25">
      <c r="A723">
        <v>44439</v>
      </c>
      <c r="B723">
        <v>-0.30738484899501772</v>
      </c>
      <c r="C723">
        <v>-3.1642907733689267E-2</v>
      </c>
      <c r="D723">
        <v>-0.19298090787929911</v>
      </c>
      <c r="E723">
        <v>-5.9547341470142297E-2</v>
      </c>
      <c r="F723">
        <v>-4.7867515024136581E-2</v>
      </c>
      <c r="G723">
        <v>-0.66484711044733225</v>
      </c>
      <c r="H723">
        <v>-5.116617565634525E-2</v>
      </c>
      <c r="I723">
        <v>-0.33009258193145707</v>
      </c>
      <c r="J723">
        <v>-7.1919804933673727E-4</v>
      </c>
      <c r="K723">
        <v>-0.50837880353256337</v>
      </c>
      <c r="L723">
        <v>-0.30828650224360332</v>
      </c>
      <c r="M723">
        <v>-0.32124711712802451</v>
      </c>
      <c r="N723">
        <v>-8.9320104927149729E-2</v>
      </c>
      <c r="O723">
        <v>-0.35953191948787988</v>
      </c>
      <c r="P723">
        <v>-0.23933482450300619</v>
      </c>
      <c r="Q723">
        <v>-0.51794016198258785</v>
      </c>
      <c r="R723">
        <v>-0.40185750154428501</v>
      </c>
      <c r="S723">
        <v>-0.33017914284164213</v>
      </c>
      <c r="T723">
        <v>-0.33175373053253149</v>
      </c>
      <c r="U723">
        <v>-0.63112029034879413</v>
      </c>
      <c r="V723">
        <v>-0.79141054761286955</v>
      </c>
      <c r="W723">
        <v>-1.088179292447512</v>
      </c>
      <c r="X723">
        <v>-0.46769819182145422</v>
      </c>
      <c r="Y723">
        <v>-0.74729668360473633</v>
      </c>
      <c r="Z723">
        <v>-0.320935583079414</v>
      </c>
      <c r="AA723">
        <v>-0.19265868077711859</v>
      </c>
      <c r="AB723">
        <v>-0.33854973317517462</v>
      </c>
      <c r="AC723">
        <v>-0.45423641405275528</v>
      </c>
      <c r="AD723">
        <v>-0.15945638489290209</v>
      </c>
      <c r="AE723">
        <v>-0.17605758641938229</v>
      </c>
      <c r="AF723">
        <v>-0.45218307996171841</v>
      </c>
      <c r="AG723">
        <v>-0.23293754942029951</v>
      </c>
      <c r="AH723" t="s">
        <v>188</v>
      </c>
      <c r="AI723" s="1">
        <v>44409</v>
      </c>
      <c r="AJ723" t="s">
        <v>40</v>
      </c>
      <c r="AK723">
        <v>31</v>
      </c>
    </row>
    <row r="724" spans="1:37" x14ac:dyDescent="0.25">
      <c r="A724">
        <v>44438</v>
      </c>
      <c r="B724">
        <v>-7.5676337408077318E-2</v>
      </c>
      <c r="C724">
        <v>-8.8336813070475431E-2</v>
      </c>
      <c r="D724">
        <v>-1.47319362741453E-2</v>
      </c>
      <c r="E724">
        <v>-2.361070907220409E-2</v>
      </c>
      <c r="F724">
        <v>-6.1997100525885869E-2</v>
      </c>
      <c r="G724">
        <v>-2.4622218309838271E-2</v>
      </c>
      <c r="H724">
        <v>-8.4378969752565165E-3</v>
      </c>
      <c r="I724">
        <v>-9.9433148294109409E-3</v>
      </c>
      <c r="J724">
        <v>-4.2887685281038158E-4</v>
      </c>
      <c r="K724">
        <v>-8.1058726353853763E-2</v>
      </c>
      <c r="L724">
        <v>0</v>
      </c>
      <c r="M724">
        <v>-0.1311537610117082</v>
      </c>
      <c r="N724">
        <v>-0.12582363678434819</v>
      </c>
      <c r="O724">
        <v>-5.401608212543893E-2</v>
      </c>
      <c r="P724">
        <v>-5.9191634655091638E-4</v>
      </c>
      <c r="Q724">
        <v>-9.003445029007363E-3</v>
      </c>
      <c r="R724">
        <v>-8.3939763165737195E-3</v>
      </c>
      <c r="S724">
        <v>-6.4746942677106796E-3</v>
      </c>
      <c r="T724">
        <v>-0.1159953204733277</v>
      </c>
      <c r="U724">
        <v>-2.260097931037796E-2</v>
      </c>
      <c r="V724">
        <v>-0.31558314282651873</v>
      </c>
      <c r="W724">
        <v>-0.2022750218602844</v>
      </c>
      <c r="X724">
        <v>-0.3771853298521351</v>
      </c>
      <c r="Y724">
        <v>-9.4429808055960851E-2</v>
      </c>
      <c r="Z724">
        <v>-0.1000141985380716</v>
      </c>
      <c r="AA724">
        <v>-4.0430263443495297E-2</v>
      </c>
      <c r="AB724">
        <v>-6.8245833622114879E-2</v>
      </c>
      <c r="AC724">
        <v>-5.8843929563980407E-2</v>
      </c>
      <c r="AD724">
        <v>-9.7902328283668946E-2</v>
      </c>
      <c r="AE724">
        <v>-4.1407512977752289E-2</v>
      </c>
      <c r="AF724">
        <v>-4.815153975844224E-2</v>
      </c>
      <c r="AG724">
        <v>-0.17036592172024551</v>
      </c>
      <c r="AH724" t="s">
        <v>188</v>
      </c>
      <c r="AI724" s="1">
        <v>44409</v>
      </c>
      <c r="AJ724" t="s">
        <v>41</v>
      </c>
      <c r="AK724">
        <v>30</v>
      </c>
    </row>
    <row r="725" spans="1:37" x14ac:dyDescent="0.25">
      <c r="A725">
        <v>44435</v>
      </c>
      <c r="B725">
        <v>-1.4383996354002421E-2</v>
      </c>
      <c r="C725">
        <v>0</v>
      </c>
      <c r="D725">
        <v>0</v>
      </c>
      <c r="E725">
        <v>-2.0047658416562802E-3</v>
      </c>
      <c r="F725">
        <v>-5.6825272350771354E-3</v>
      </c>
      <c r="G725">
        <v>-1.11823587023058E-2</v>
      </c>
      <c r="H725">
        <v>0</v>
      </c>
      <c r="I725">
        <v>-4.9381673216437209E-2</v>
      </c>
      <c r="J725">
        <v>-8.016303248409508E-4</v>
      </c>
      <c r="K725">
        <v>-1.9634505604033928E-3</v>
      </c>
      <c r="L725">
        <v>-1.7708187707251969E-3</v>
      </c>
      <c r="M725">
        <v>0</v>
      </c>
      <c r="N725">
        <v>-1.403053005738421E-2</v>
      </c>
      <c r="O725">
        <v>-8.2506789487590809E-3</v>
      </c>
      <c r="P725">
        <v>-0.13134746232830941</v>
      </c>
      <c r="Q725">
        <v>-2.1653724595215151E-2</v>
      </c>
      <c r="R725">
        <v>-0.32490990888373722</v>
      </c>
      <c r="S725">
        <v>0</v>
      </c>
      <c r="T725">
        <v>-0.12742799615173131</v>
      </c>
      <c r="U725">
        <v>0</v>
      </c>
      <c r="V725">
        <v>-9.7171636181464169E-4</v>
      </c>
      <c r="W725">
        <v>0</v>
      </c>
      <c r="X725">
        <v>-3.244933524627033E-3</v>
      </c>
      <c r="Y725">
        <v>0</v>
      </c>
      <c r="Z725">
        <v>-7.4311381187195762E-3</v>
      </c>
      <c r="AA725">
        <v>-3.0105427324682368E-2</v>
      </c>
      <c r="AB725">
        <v>-2.637211539799968E-2</v>
      </c>
      <c r="AC725">
        <v>-1.245106948166155E-4</v>
      </c>
      <c r="AD725">
        <v>-9.2636659180736856E-3</v>
      </c>
      <c r="AE725">
        <v>-1.0414857960876539E-2</v>
      </c>
      <c r="AF725">
        <v>-1.4339546597683999E-2</v>
      </c>
      <c r="AG725">
        <v>-1.5637514251281289E-2</v>
      </c>
      <c r="AH725" t="s">
        <v>189</v>
      </c>
      <c r="AI725" s="1">
        <v>44409</v>
      </c>
      <c r="AJ725" t="s">
        <v>43</v>
      </c>
      <c r="AK725">
        <v>27</v>
      </c>
    </row>
    <row r="726" spans="1:37" x14ac:dyDescent="0.25">
      <c r="A726">
        <v>44434</v>
      </c>
      <c r="B726">
        <v>-0.18612996203650509</v>
      </c>
      <c r="C726">
        <v>-0.22540047389720189</v>
      </c>
      <c r="D726">
        <v>-3.3418232052085613E-2</v>
      </c>
      <c r="E726">
        <v>-0.29225516750170011</v>
      </c>
      <c r="F726">
        <v>-6.1886036723971518E-3</v>
      </c>
      <c r="G726">
        <v>-0.28946008417046631</v>
      </c>
      <c r="H726">
        <v>-2.958357127131107E-2</v>
      </c>
      <c r="I726">
        <v>-2.8995647279401279E-2</v>
      </c>
      <c r="J726">
        <v>-0.31460466425657618</v>
      </c>
      <c r="K726">
        <v>-5.8773560973741116E-3</v>
      </c>
      <c r="L726">
        <v>-5.0334481571559377E-2</v>
      </c>
      <c r="M726">
        <v>-6.6502977519429241E-2</v>
      </c>
      <c r="N726">
        <v>-2.7264165966896941E-2</v>
      </c>
      <c r="O726">
        <v>-0.12214576693459871</v>
      </c>
      <c r="P726">
        <v>-0.57151118573338267</v>
      </c>
      <c r="Q726">
        <v>-0.66761467950969644</v>
      </c>
      <c r="R726">
        <v>-0.18305560150884961</v>
      </c>
      <c r="S726">
        <v>-0.64753640892384923</v>
      </c>
      <c r="T726">
        <v>-0.14762004458718259</v>
      </c>
      <c r="U726">
        <v>-7.0194700925340248E-2</v>
      </c>
      <c r="V726">
        <v>-4.1763681303920537E-3</v>
      </c>
      <c r="W726">
        <v>-0.25855910108122893</v>
      </c>
      <c r="X726">
        <v>-7.2962335649334742E-2</v>
      </c>
      <c r="Y726">
        <v>-2.8965573651501989E-2</v>
      </c>
      <c r="Z726">
        <v>-0.25481147459956399</v>
      </c>
      <c r="AA726">
        <v>-0.13444915373239111</v>
      </c>
      <c r="AB726">
        <v>-0.18416362325128879</v>
      </c>
      <c r="AC726">
        <v>-4.7215110320877621E-2</v>
      </c>
      <c r="AD726">
        <v>-0.30766559954669609</v>
      </c>
      <c r="AE726">
        <v>-0.21960834605287871</v>
      </c>
      <c r="AF726">
        <v>-0.14650167448645551</v>
      </c>
      <c r="AG726">
        <v>-0.17589348670753449</v>
      </c>
      <c r="AH726" t="s">
        <v>189</v>
      </c>
      <c r="AI726" s="1">
        <v>44409</v>
      </c>
      <c r="AJ726" t="s">
        <v>38</v>
      </c>
      <c r="AK726">
        <v>26</v>
      </c>
    </row>
    <row r="727" spans="1:37" x14ac:dyDescent="0.25">
      <c r="A727">
        <v>44433</v>
      </c>
      <c r="B727">
        <v>-4.3415411464881828E-2</v>
      </c>
      <c r="C727">
        <v>-5.0657835351162663E-3</v>
      </c>
      <c r="D727">
        <v>-1.0735762579236001E-2</v>
      </c>
      <c r="E727">
        <v>-9.0697893853388833E-2</v>
      </c>
      <c r="F727">
        <v>0</v>
      </c>
      <c r="G727">
        <v>-0.14221971500002309</v>
      </c>
      <c r="H727">
        <v>-1.1635551156753969E-3</v>
      </c>
      <c r="I727">
        <v>-3.0638887543798388E-2</v>
      </c>
      <c r="J727">
        <v>0</v>
      </c>
      <c r="K727">
        <v>0</v>
      </c>
      <c r="L727">
        <v>-0.11438495933736539</v>
      </c>
      <c r="M727">
        <v>-4.0923004363546964E-3</v>
      </c>
      <c r="N727">
        <v>-0.11947969603105391</v>
      </c>
      <c r="O727">
        <v>0</v>
      </c>
      <c r="P727">
        <v>-5.8912995600946462E-2</v>
      </c>
      <c r="Q727">
        <v>-6.2043285839719336E-3</v>
      </c>
      <c r="R727">
        <v>-1.3579980426435099E-2</v>
      </c>
      <c r="S727">
        <v>0</v>
      </c>
      <c r="T727">
        <v>-8.7041679255135868E-2</v>
      </c>
      <c r="U727">
        <v>-2.398889088027639E-3</v>
      </c>
      <c r="V727">
        <v>-1.989257002957157E-3</v>
      </c>
      <c r="W727">
        <v>0</v>
      </c>
      <c r="X727">
        <v>-1.196398185926589E-2</v>
      </c>
      <c r="Y727">
        <v>-1.874490830927962E-2</v>
      </c>
      <c r="Z727">
        <v>-6.5898179113554195E-2</v>
      </c>
      <c r="AA727">
        <v>-4.2570510850841112E-2</v>
      </c>
      <c r="AB727">
        <v>-1.0531843099777659E-2</v>
      </c>
      <c r="AC727">
        <v>-2.3733353892020029E-2</v>
      </c>
      <c r="AD727">
        <v>-7.654190530450509E-3</v>
      </c>
      <c r="AE727">
        <v>-7.2594120316376558E-3</v>
      </c>
      <c r="AF727">
        <v>-4.3229298172243233E-2</v>
      </c>
      <c r="AG727">
        <v>-0.1146259043390274</v>
      </c>
      <c r="AH727" t="s">
        <v>189</v>
      </c>
      <c r="AI727" s="1">
        <v>44409</v>
      </c>
      <c r="AJ727" t="s">
        <v>39</v>
      </c>
      <c r="AK727">
        <v>25</v>
      </c>
    </row>
    <row r="728" spans="1:37" x14ac:dyDescent="0.25">
      <c r="A728">
        <v>44432</v>
      </c>
      <c r="B728">
        <v>-0.57478585910169877</v>
      </c>
      <c r="C728">
        <v>-0.28921441908919898</v>
      </c>
      <c r="D728">
        <v>0</v>
      </c>
      <c r="E728">
        <v>-0.24894597673525559</v>
      </c>
      <c r="F728">
        <v>-0.44878360004011492</v>
      </c>
      <c r="G728">
        <v>-4.1355591995976084</v>
      </c>
      <c r="H728">
        <v>-0.27589025721200922</v>
      </c>
      <c r="I728">
        <v>-0.27884498871434299</v>
      </c>
      <c r="J728">
        <v>-0.14832110233471449</v>
      </c>
      <c r="K728">
        <v>-0.30961366052517209</v>
      </c>
      <c r="L728">
        <v>-2.2272010841860351E-3</v>
      </c>
      <c r="M728">
        <v>-0.1347486824192938</v>
      </c>
      <c r="N728">
        <v>-0.99246237593148667</v>
      </c>
      <c r="O728">
        <v>-0.53433117104843975</v>
      </c>
      <c r="P728">
        <v>-0.1794185339124294</v>
      </c>
      <c r="Q728">
        <v>-5.028626397121783E-3</v>
      </c>
      <c r="R728">
        <v>-0.92631305785881146</v>
      </c>
      <c r="S728">
        <v>-0.59391760177165165</v>
      </c>
      <c r="T728">
        <v>-0.5686090663034078</v>
      </c>
      <c r="U728">
        <v>-0.132598792976063</v>
      </c>
      <c r="V728">
        <v>-0.98855625289075988</v>
      </c>
      <c r="W728">
        <v>-0.28702363360944122</v>
      </c>
      <c r="X728">
        <v>-0.30461596638218502</v>
      </c>
      <c r="Y728">
        <v>-0.71612265791402074</v>
      </c>
      <c r="Z728">
        <v>-0.84587703957800242</v>
      </c>
      <c r="AA728">
        <v>-0.46119119201994258</v>
      </c>
      <c r="AB728">
        <v>-0.37388395713198452</v>
      </c>
      <c r="AC728">
        <v>-0.17340561723902309</v>
      </c>
      <c r="AD728">
        <v>-1.9911580303606891E-2</v>
      </c>
      <c r="AE728">
        <v>-0.45686938313502912</v>
      </c>
      <c r="AF728">
        <v>-0.82252095407006576</v>
      </c>
      <c r="AG728">
        <v>-0.44847267675866248</v>
      </c>
      <c r="AH728" t="s">
        <v>189</v>
      </c>
      <c r="AI728" s="1">
        <v>44409</v>
      </c>
      <c r="AJ728" t="s">
        <v>40</v>
      </c>
      <c r="AK728">
        <v>24</v>
      </c>
    </row>
    <row r="729" spans="1:37" x14ac:dyDescent="0.25">
      <c r="A729">
        <v>44431</v>
      </c>
      <c r="B729">
        <v>-1.0190659125102901</v>
      </c>
      <c r="C729">
        <v>-2.832751309685321</v>
      </c>
      <c r="D729">
        <v>-2.8918563471217871</v>
      </c>
      <c r="E729">
        <v>-1.170303954482808</v>
      </c>
      <c r="F729">
        <v>-3.0613109601463062</v>
      </c>
      <c r="G729">
        <v>-8.8631685819304956E-4</v>
      </c>
      <c r="H729">
        <v>-0.4544719406134835</v>
      </c>
      <c r="I729">
        <v>-0.38346100468033262</v>
      </c>
      <c r="J729">
        <v>-3.1813656045602761</v>
      </c>
      <c r="K729">
        <v>-1.4364500158335449</v>
      </c>
      <c r="L729">
        <v>-9.1033242695591765E-2</v>
      </c>
      <c r="M729">
        <v>-0.65505302437882873</v>
      </c>
      <c r="N729">
        <v>-0.95172819289527988</v>
      </c>
      <c r="O729">
        <v>-2.293588867799758</v>
      </c>
      <c r="P729">
        <v>-0.60121399167813361</v>
      </c>
      <c r="Q729">
        <v>-2.8488848669414581</v>
      </c>
      <c r="R729">
        <v>-7.8515304501701355E-2</v>
      </c>
      <c r="S729">
        <v>-0.96837673629328014</v>
      </c>
      <c r="T729">
        <v>-1.0926823690283931</v>
      </c>
      <c r="U729">
        <v>-5.4282077984621484</v>
      </c>
      <c r="V729">
        <v>-0.89909392966606327</v>
      </c>
      <c r="W729">
        <v>-0.58999790773400684</v>
      </c>
      <c r="X729">
        <v>-0.62612215513070135</v>
      </c>
      <c r="Y729">
        <v>-8.7700199772701437E-2</v>
      </c>
      <c r="Z729">
        <v>-0.66718006766907345</v>
      </c>
      <c r="AA729">
        <v>-1.2520421607038179</v>
      </c>
      <c r="AB729">
        <v>-1.773741791435423</v>
      </c>
      <c r="AC729">
        <v>-0.56554996789125411</v>
      </c>
      <c r="AD729">
        <v>-2.3148155812575908</v>
      </c>
      <c r="AE729">
        <v>-1.260513879928423</v>
      </c>
      <c r="AF729">
        <v>-1.1281808930330861</v>
      </c>
      <c r="AG729">
        <v>-0.29357784143927762</v>
      </c>
      <c r="AH729" t="s">
        <v>189</v>
      </c>
      <c r="AI729" s="1">
        <v>44409</v>
      </c>
      <c r="AJ729" t="s">
        <v>41</v>
      </c>
      <c r="AK729">
        <v>23</v>
      </c>
    </row>
    <row r="730" spans="1:37" x14ac:dyDescent="0.25">
      <c r="A730">
        <v>44428</v>
      </c>
      <c r="B730">
        <v>-1.3198106723902481</v>
      </c>
      <c r="C730">
        <v>-2.8797948575135859</v>
      </c>
      <c r="D730">
        <v>-1.6673407920443</v>
      </c>
      <c r="E730">
        <v>-1.9249725955535131</v>
      </c>
      <c r="F730">
        <v>-1.178982098272457</v>
      </c>
      <c r="G730">
        <v>-0.1383108607817691</v>
      </c>
      <c r="H730">
        <v>-1.2624139115241191</v>
      </c>
      <c r="I730">
        <v>-0.45704047074320298</v>
      </c>
      <c r="J730">
        <v>-3.4630061926070721</v>
      </c>
      <c r="K730">
        <v>-1.62063745988692</v>
      </c>
      <c r="L730">
        <v>-0.39031161848163831</v>
      </c>
      <c r="M730">
        <v>-0.93240014159635354</v>
      </c>
      <c r="N730">
        <v>-0.53634541570829175</v>
      </c>
      <c r="O730">
        <v>-2.7789959760730252</v>
      </c>
      <c r="P730">
        <v>-2.0608803416209378</v>
      </c>
      <c r="Q730">
        <v>-2.7731083843451252</v>
      </c>
      <c r="R730">
        <v>-0.14842349608465591</v>
      </c>
      <c r="S730">
        <v>-2.7218908817890428</v>
      </c>
      <c r="T730">
        <v>-0.50520447993958484</v>
      </c>
      <c r="U730">
        <v>-1.131054774681558</v>
      </c>
      <c r="V730">
        <v>-1.184125546189652</v>
      </c>
      <c r="W730">
        <v>-0.72402464854557791</v>
      </c>
      <c r="X730">
        <v>-1.0528778837560051</v>
      </c>
      <c r="Y730">
        <v>-1.4437840151180299</v>
      </c>
      <c r="Z730">
        <v>-1.238606180588659</v>
      </c>
      <c r="AA730">
        <v>-1.193331029794688</v>
      </c>
      <c r="AB730">
        <v>-1.5840299616336551</v>
      </c>
      <c r="AC730">
        <v>-1.25320474951429</v>
      </c>
      <c r="AD730">
        <v>-3.25527717346043</v>
      </c>
      <c r="AE730">
        <v>-1.3881387999502479</v>
      </c>
      <c r="AF730">
        <v>-1.292763814245093</v>
      </c>
      <c r="AG730">
        <v>-0.84109988283851989</v>
      </c>
      <c r="AH730" t="s">
        <v>190</v>
      </c>
      <c r="AI730" s="1">
        <v>44409</v>
      </c>
      <c r="AJ730" t="s">
        <v>43</v>
      </c>
      <c r="AK730">
        <v>20</v>
      </c>
    </row>
    <row r="731" spans="1:37" x14ac:dyDescent="0.25">
      <c r="A731">
        <v>44427</v>
      </c>
      <c r="B731">
        <v>-5.542706194005409E-2</v>
      </c>
      <c r="C731">
        <v>-7.7232371752552773E-3</v>
      </c>
      <c r="D731">
        <v>-0.19064958016812791</v>
      </c>
      <c r="E731">
        <v>-6.233342164214941E-2</v>
      </c>
      <c r="F731">
        <v>-1.3071606492031809E-3</v>
      </c>
      <c r="G731">
        <v>-1.5744953474641599E-2</v>
      </c>
      <c r="H731">
        <v>-1.8545891005420739E-2</v>
      </c>
      <c r="I731">
        <v>-0.15086601697371571</v>
      </c>
      <c r="J731">
        <v>-0.69188740530132997</v>
      </c>
      <c r="K731">
        <v>0</v>
      </c>
      <c r="L731">
        <v>-0.10953062551255061</v>
      </c>
      <c r="M731">
        <v>-2.4819882057710529E-2</v>
      </c>
      <c r="N731">
        <v>-1.2568181883922671E-2</v>
      </c>
      <c r="O731">
        <v>-4.7094254214338611E-2</v>
      </c>
      <c r="P731">
        <v>-3.20053887487358E-3</v>
      </c>
      <c r="Q731">
        <v>-0.1321824250555432</v>
      </c>
      <c r="R731">
        <v>-0.1099285198772644</v>
      </c>
      <c r="S731">
        <v>-5.629170733075868E-4</v>
      </c>
      <c r="T731">
        <v>-4.3562245517818468E-2</v>
      </c>
      <c r="U731">
        <v>0</v>
      </c>
      <c r="V731">
        <v>-0.14576657194628881</v>
      </c>
      <c r="W731">
        <v>-0.37345803869995009</v>
      </c>
      <c r="X731">
        <v>-3.5057737408304923E-2</v>
      </c>
      <c r="Y731">
        <v>-7.5062000546427213E-2</v>
      </c>
      <c r="Z731">
        <v>-4.9831098212043533E-2</v>
      </c>
      <c r="AA731">
        <v>-5.1731466798913238E-2</v>
      </c>
      <c r="AB731">
        <v>-6.0309852871494582E-2</v>
      </c>
      <c r="AC731">
        <v>-7.3495987622604286E-2</v>
      </c>
      <c r="AD731">
        <v>-1.464768461925353E-2</v>
      </c>
      <c r="AE731">
        <v>-0.117720111023892</v>
      </c>
      <c r="AF731">
        <v>-3.6892912269426398E-2</v>
      </c>
      <c r="AG731">
        <v>-5.561338616844759E-2</v>
      </c>
      <c r="AH731" t="s">
        <v>190</v>
      </c>
      <c r="AI731" s="1">
        <v>44409</v>
      </c>
      <c r="AJ731" t="s">
        <v>38</v>
      </c>
      <c r="AK731">
        <v>19</v>
      </c>
    </row>
    <row r="732" spans="1:37" x14ac:dyDescent="0.25">
      <c r="A732">
        <v>44426</v>
      </c>
      <c r="B732">
        <v>-0.26494363156025957</v>
      </c>
      <c r="C732">
        <v>-2.783888335157067E-3</v>
      </c>
      <c r="D732">
        <v>-1.0458483670414459E-2</v>
      </c>
      <c r="E732">
        <v>-0.2072191474888328</v>
      </c>
      <c r="F732">
        <v>-1.267957447257618E-2</v>
      </c>
      <c r="G732">
        <v>-4.0611286951848173E-2</v>
      </c>
      <c r="H732">
        <v>-0.60782261813713501</v>
      </c>
      <c r="I732">
        <v>-7.3680141515539935E-2</v>
      </c>
      <c r="J732">
        <v>-8.393330787158529E-4</v>
      </c>
      <c r="K732">
        <v>-4.6795600024872541E-2</v>
      </c>
      <c r="L732">
        <v>-7.7160230312967412E-2</v>
      </c>
      <c r="M732">
        <v>-0.1207798663748991</v>
      </c>
      <c r="N732">
        <v>-0.32854678936744119</v>
      </c>
      <c r="O732">
        <v>-0.16729103420663791</v>
      </c>
      <c r="P732">
        <v>-0.1581891213100643</v>
      </c>
      <c r="Q732">
        <v>-0.18217803376396671</v>
      </c>
      <c r="R732">
        <v>-0.23767568000184419</v>
      </c>
      <c r="S732">
        <v>-0.14263930607140479</v>
      </c>
      <c r="T732">
        <v>-0.26822749851494609</v>
      </c>
      <c r="U732">
        <v>-1.385822183725063E-3</v>
      </c>
      <c r="V732">
        <v>-0.83052814750179849</v>
      </c>
      <c r="W732">
        <v>-1.634044319032427E-2</v>
      </c>
      <c r="X732">
        <v>-0.16894047225936551</v>
      </c>
      <c r="Y732">
        <v>-6.1835209540570008E-2</v>
      </c>
      <c r="Z732">
        <v>-0.18108500798589661</v>
      </c>
      <c r="AA732">
        <v>-0.1315429122015031</v>
      </c>
      <c r="AB732">
        <v>-0.32245801942382191</v>
      </c>
      <c r="AC732">
        <v>-7.3029226086375826E-2</v>
      </c>
      <c r="AD732">
        <v>-0.1337358549038308</v>
      </c>
      <c r="AE732">
        <v>-0.17309185440241739</v>
      </c>
      <c r="AF732">
        <v>-0.14059121621504889</v>
      </c>
      <c r="AG732">
        <v>-0.22781866060730899</v>
      </c>
      <c r="AH732" t="s">
        <v>190</v>
      </c>
      <c r="AI732" s="1">
        <v>44409</v>
      </c>
      <c r="AJ732" t="s">
        <v>39</v>
      </c>
      <c r="AK732">
        <v>18</v>
      </c>
    </row>
    <row r="733" spans="1:37" x14ac:dyDescent="0.25">
      <c r="A733">
        <v>44425</v>
      </c>
      <c r="B733">
        <v>-0.39997769125386051</v>
      </c>
      <c r="C733">
        <v>-0.1040522675441207</v>
      </c>
      <c r="D733">
        <v>-1.3187880779204531</v>
      </c>
      <c r="E733">
        <v>-0.5710493693169898</v>
      </c>
      <c r="F733">
        <v>-0.80480074254547029</v>
      </c>
      <c r="G733">
        <v>-0.71213434870927572</v>
      </c>
      <c r="H733">
        <v>-4.9923802977859283E-2</v>
      </c>
      <c r="I733">
        <v>-0.28295825896349941</v>
      </c>
      <c r="J733">
        <v>-1.8537457641710629E-2</v>
      </c>
      <c r="K733">
        <v>-0.99578010163925257</v>
      </c>
      <c r="L733">
        <v>-0.52768422940402482</v>
      </c>
      <c r="M733">
        <v>-0.25767395502270779</v>
      </c>
      <c r="N733">
        <v>-0.29677352114433919</v>
      </c>
      <c r="O733">
        <v>-0.17849235787275691</v>
      </c>
      <c r="P733">
        <v>-0.60042360297116282</v>
      </c>
      <c r="Q733">
        <v>-0.1926653501747134</v>
      </c>
      <c r="R733">
        <v>-0.40165533511007662</v>
      </c>
      <c r="S733">
        <v>-1.418768606428662E-3</v>
      </c>
      <c r="T733">
        <v>-0.27769903828787451</v>
      </c>
      <c r="U733">
        <v>-0.11699541219544959</v>
      </c>
      <c r="V733">
        <v>-0.31300991767296349</v>
      </c>
      <c r="W733">
        <v>-0.76314450710946424</v>
      </c>
      <c r="X733">
        <v>-0.35160855948315178</v>
      </c>
      <c r="Y733">
        <v>-3.7401205279999003E-2</v>
      </c>
      <c r="Z733">
        <v>-0.47007594009417708</v>
      </c>
      <c r="AA733">
        <v>-0.35968530890395051</v>
      </c>
      <c r="AB733">
        <v>-0.32366252822972602</v>
      </c>
      <c r="AC733">
        <v>-0.36860638961546399</v>
      </c>
      <c r="AD733">
        <v>-0.5650647219334769</v>
      </c>
      <c r="AE733">
        <v>-0.27535109406040631</v>
      </c>
      <c r="AF733">
        <v>-0.43043945660141042</v>
      </c>
      <c r="AG733">
        <v>-0.38313804119670142</v>
      </c>
      <c r="AH733" t="s">
        <v>190</v>
      </c>
      <c r="AI733" s="1">
        <v>44409</v>
      </c>
      <c r="AJ733" t="s">
        <v>40</v>
      </c>
      <c r="AK733">
        <v>17</v>
      </c>
    </row>
    <row r="734" spans="1:37" x14ac:dyDescent="0.25">
      <c r="A734">
        <v>44424</v>
      </c>
      <c r="B734">
        <v>-7.049010070310624E-2</v>
      </c>
      <c r="C734">
        <v>-0.1110439201535951</v>
      </c>
      <c r="D734">
        <v>-1.6110966491557091E-2</v>
      </c>
      <c r="E734">
        <v>-0.12435247860015949</v>
      </c>
      <c r="F734">
        <v>-2.4614650373250901E-2</v>
      </c>
      <c r="G734">
        <v>-1.0409240650374759E-2</v>
      </c>
      <c r="H734">
        <v>-1.0770332885875989E-3</v>
      </c>
      <c r="I734">
        <v>-0.12060701548977749</v>
      </c>
      <c r="J734">
        <v>-6.5174170343690026E-3</v>
      </c>
      <c r="K734">
        <v>-2.900520251561759E-3</v>
      </c>
      <c r="L734">
        <v>-1.6711553436205989E-2</v>
      </c>
      <c r="M734">
        <v>-1.059765533415177E-2</v>
      </c>
      <c r="N734">
        <v>-4.6903062548711238E-2</v>
      </c>
      <c r="O734">
        <v>-2.8081880113928231E-2</v>
      </c>
      <c r="P734">
        <v>-0.1578262999820047</v>
      </c>
      <c r="Q734">
        <v>-7.7672445086989436E-3</v>
      </c>
      <c r="R734">
        <v>-5.9006888312277107E-2</v>
      </c>
      <c r="S734">
        <v>-7.1125797077948054E-3</v>
      </c>
      <c r="T734">
        <v>-0.1908593572728032</v>
      </c>
      <c r="U734">
        <v>-0.63971778742354213</v>
      </c>
      <c r="V734">
        <v>-0.26441459117441962</v>
      </c>
      <c r="W734">
        <v>-2.1555507459122939E-2</v>
      </c>
      <c r="X734">
        <v>-0.1156516915243295</v>
      </c>
      <c r="Y734">
        <v>-8.9777677227736927E-3</v>
      </c>
      <c r="Z734">
        <v>-7.3407006029798244E-2</v>
      </c>
      <c r="AA734">
        <v>-9.0528556094853399E-2</v>
      </c>
      <c r="AB734">
        <v>-5.7868157499650727E-2</v>
      </c>
      <c r="AC734">
        <v>-4.9534266305923627E-2</v>
      </c>
      <c r="AD734">
        <v>-5.7506986377202043E-2</v>
      </c>
      <c r="AE734">
        <v>-7.7833271543608848E-2</v>
      </c>
      <c r="AF734">
        <v>-5.6027679427837707E-2</v>
      </c>
      <c r="AG734">
        <v>-8.8068194614910986E-2</v>
      </c>
      <c r="AH734" t="s">
        <v>190</v>
      </c>
      <c r="AI734" s="1">
        <v>44409</v>
      </c>
      <c r="AJ734" t="s">
        <v>41</v>
      </c>
      <c r="AK734">
        <v>16</v>
      </c>
    </row>
    <row r="735" spans="1:37" x14ac:dyDescent="0.25">
      <c r="A735">
        <v>44421</v>
      </c>
      <c r="B735">
        <v>-4.3688525326602688E-2</v>
      </c>
      <c r="C735">
        <v>-3.1341950506996882E-2</v>
      </c>
      <c r="D735">
        <v>-1.141556642556258E-2</v>
      </c>
      <c r="E735">
        <v>-3.5275553394357312E-2</v>
      </c>
      <c r="F735">
        <v>-8.205131401943299E-3</v>
      </c>
      <c r="G735">
        <v>-5.1423515804439497E-2</v>
      </c>
      <c r="H735">
        <v>-3.0525425917696421E-2</v>
      </c>
      <c r="I735">
        <v>-5.7164203741774467E-3</v>
      </c>
      <c r="J735">
        <v>-4.3012289276203847E-2</v>
      </c>
      <c r="K735">
        <v>0</v>
      </c>
      <c r="L735">
        <v>-7.3062397631160556E-2</v>
      </c>
      <c r="M735">
        <v>-1.6250860954770591E-2</v>
      </c>
      <c r="N735">
        <v>-7.50372071456493E-3</v>
      </c>
      <c r="O735">
        <v>-2.9335563514151081E-2</v>
      </c>
      <c r="P735">
        <v>-0.1913734795120032</v>
      </c>
      <c r="Q735">
        <v>-2.0328714661017868E-3</v>
      </c>
      <c r="R735">
        <v>0</v>
      </c>
      <c r="S735">
        <v>-7.3061171953543056E-3</v>
      </c>
      <c r="T735">
        <v>-9.6408191206460658E-2</v>
      </c>
      <c r="U735">
        <v>0</v>
      </c>
      <c r="V735">
        <v>-0.115413471369156</v>
      </c>
      <c r="W735">
        <v>-0.20908534952706739</v>
      </c>
      <c r="X735">
        <v>-6.9722950893990721E-2</v>
      </c>
      <c r="Y735">
        <v>-8.686833762038336E-2</v>
      </c>
      <c r="Z735">
        <v>-5.0705071944089131E-2</v>
      </c>
      <c r="AA735">
        <v>-2.658019225354975E-2</v>
      </c>
      <c r="AB735">
        <v>-4.2073402155260453E-2</v>
      </c>
      <c r="AC735">
        <v>-5.1656627235806517E-2</v>
      </c>
      <c r="AD735">
        <v>-2.082287224709789E-2</v>
      </c>
      <c r="AE735">
        <v>-9.2674890249356164E-3</v>
      </c>
      <c r="AF735">
        <v>-6.5158717918087597E-2</v>
      </c>
      <c r="AG735">
        <v>-5.4858248375035203E-2</v>
      </c>
      <c r="AH735" t="s">
        <v>191</v>
      </c>
      <c r="AI735" s="1">
        <v>44409</v>
      </c>
      <c r="AJ735" t="s">
        <v>43</v>
      </c>
      <c r="AK735">
        <v>13</v>
      </c>
    </row>
    <row r="736" spans="1:37" x14ac:dyDescent="0.25">
      <c r="A736">
        <v>44420</v>
      </c>
      <c r="B736">
        <v>-0.27215752891142492</v>
      </c>
      <c r="C736">
        <v>-0.5647990619578992</v>
      </c>
      <c r="D736">
        <v>-0.13902892198071759</v>
      </c>
      <c r="E736">
        <v>-1.2899260641424361E-2</v>
      </c>
      <c r="F736">
        <v>-1.45691336400877E-2</v>
      </c>
      <c r="G736">
        <v>-0.1988005032308057</v>
      </c>
      <c r="H736">
        <v>-0.18593430675786121</v>
      </c>
      <c r="I736">
        <v>-0.60343602128734297</v>
      </c>
      <c r="J736">
        <v>-0.36880421087093768</v>
      </c>
      <c r="K736">
        <v>-1.846171791922915E-2</v>
      </c>
      <c r="L736">
        <v>-2.0391210395220079E-2</v>
      </c>
      <c r="M736">
        <v>-0.1845974769231816</v>
      </c>
      <c r="N736">
        <v>-1.2631243165039969</v>
      </c>
      <c r="O736">
        <v>-4.7025803606587813E-2</v>
      </c>
      <c r="P736">
        <v>-0.88414456635394723</v>
      </c>
      <c r="Q736">
        <v>-0.48690963913884883</v>
      </c>
      <c r="R736">
        <v>-6.3873310621493415E-2</v>
      </c>
      <c r="S736">
        <v>-0.4045224077408518</v>
      </c>
      <c r="T736">
        <v>-0.70432731437441443</v>
      </c>
      <c r="U736">
        <v>-7.6095472793546526E-3</v>
      </c>
      <c r="V736">
        <v>-0.70330792605862547</v>
      </c>
      <c r="W736">
        <v>-6.2534102427139138E-2</v>
      </c>
      <c r="X736">
        <v>-3.9285603802817377E-2</v>
      </c>
      <c r="Y736">
        <v>-6.2092394046506003E-2</v>
      </c>
      <c r="Z736">
        <v>-9.1412326681997197E-2</v>
      </c>
      <c r="AA736">
        <v>-0.68010255242479434</v>
      </c>
      <c r="AB736">
        <v>-0.42365272065726522</v>
      </c>
      <c r="AC736">
        <v>-0.12686134270388991</v>
      </c>
      <c r="AD736">
        <v>-0.68953177735553939</v>
      </c>
      <c r="AE736">
        <v>-0.47758935330993391</v>
      </c>
      <c r="AF736">
        <v>-0.19436187822851769</v>
      </c>
      <c r="AG736">
        <v>-0.15677568313804799</v>
      </c>
      <c r="AH736" t="s">
        <v>191</v>
      </c>
      <c r="AI736" s="1">
        <v>44409</v>
      </c>
      <c r="AJ736" t="s">
        <v>38</v>
      </c>
      <c r="AK736">
        <v>12</v>
      </c>
    </row>
    <row r="737" spans="1:37" x14ac:dyDescent="0.25">
      <c r="A737">
        <v>44419</v>
      </c>
      <c r="B737">
        <v>-0.46225574805724712</v>
      </c>
      <c r="C737">
        <v>-0.1382851828645299</v>
      </c>
      <c r="D737">
        <v>-6.5813109366761727E-2</v>
      </c>
      <c r="E737">
        <v>-0.86648748114550012</v>
      </c>
      <c r="F737">
        <v>-1.828305545066339</v>
      </c>
      <c r="G737">
        <v>-0.67682326192668962</v>
      </c>
      <c r="H737">
        <v>-0.44668722708851111</v>
      </c>
      <c r="I737">
        <v>-5.2839516228062489E-2</v>
      </c>
      <c r="J737">
        <v>-0.54296643264089128</v>
      </c>
      <c r="K737">
        <v>-0.15877523330235391</v>
      </c>
      <c r="L737">
        <v>-0.74621289411863734</v>
      </c>
      <c r="M737">
        <v>-0.99426437021121339</v>
      </c>
      <c r="N737">
        <v>-0.34088295402711011</v>
      </c>
      <c r="O737">
        <v>-0.92025739116544658</v>
      </c>
      <c r="P737">
        <v>-0.19019737605265419</v>
      </c>
      <c r="Q737">
        <v>-0.14968441348821199</v>
      </c>
      <c r="R737">
        <v>0</v>
      </c>
      <c r="S737">
        <v>-1.5876238946633769</v>
      </c>
      <c r="T737">
        <v>-0.10083456873100501</v>
      </c>
      <c r="U737">
        <v>-1.1807672320385769</v>
      </c>
      <c r="V737">
        <v>-0.1068060505522989</v>
      </c>
      <c r="W737">
        <v>-0.20140341523656161</v>
      </c>
      <c r="X737">
        <v>-0.23893454856125709</v>
      </c>
      <c r="Y737">
        <v>0</v>
      </c>
      <c r="Z737">
        <v>-0.58269976599691564</v>
      </c>
      <c r="AA737">
        <v>-0.29732458494710901</v>
      </c>
      <c r="AB737">
        <v>-0.41557749858789361</v>
      </c>
      <c r="AC737">
        <v>-0.42439169825610079</v>
      </c>
      <c r="AD737">
        <v>-0.53267431539475441</v>
      </c>
      <c r="AE737">
        <v>-0.7316864932087126</v>
      </c>
      <c r="AF737">
        <v>-0.55024949462837425</v>
      </c>
      <c r="AG737">
        <v>-0.10007192091723401</v>
      </c>
      <c r="AH737" t="s">
        <v>191</v>
      </c>
      <c r="AI737" s="1">
        <v>44409</v>
      </c>
      <c r="AJ737" t="s">
        <v>39</v>
      </c>
      <c r="AK737">
        <v>11</v>
      </c>
    </row>
    <row r="738" spans="1:37" x14ac:dyDescent="0.25">
      <c r="A738">
        <v>44418</v>
      </c>
      <c r="B738">
        <v>-0.13296543130505331</v>
      </c>
      <c r="C738">
        <v>-4.8729791790016477E-2</v>
      </c>
      <c r="D738">
        <v>-4.8809406589338043E-2</v>
      </c>
      <c r="E738">
        <v>-0.16893573263793291</v>
      </c>
      <c r="F738">
        <v>-0.103464312114687</v>
      </c>
      <c r="G738">
        <v>-0.26306367198259939</v>
      </c>
      <c r="H738">
        <v>-0.19634758594322421</v>
      </c>
      <c r="I738">
        <v>-4.87946521233769E-2</v>
      </c>
      <c r="J738">
        <v>-3.1948679094641899E-2</v>
      </c>
      <c r="K738">
        <v>-0.26627701660649128</v>
      </c>
      <c r="L738">
        <v>-1.5435091490758021E-2</v>
      </c>
      <c r="M738">
        <v>-9.1851703204087354E-3</v>
      </c>
      <c r="N738">
        <v>-0.1260558075941984</v>
      </c>
      <c r="O738">
        <v>-1.9439794247478701E-2</v>
      </c>
      <c r="P738">
        <v>-4.1203762751566439E-2</v>
      </c>
      <c r="Q738">
        <v>-4.6491583825493989E-2</v>
      </c>
      <c r="R738">
        <v>-5.8871084758395142E-2</v>
      </c>
      <c r="S738">
        <v>-0.12868184995645221</v>
      </c>
      <c r="T738">
        <v>-0.28883409191444198</v>
      </c>
      <c r="U738">
        <v>-1.8982575642943001E-3</v>
      </c>
      <c r="V738">
        <v>-1.5214940398588859E-3</v>
      </c>
      <c r="W738">
        <v>-5.8301207074901107E-2</v>
      </c>
      <c r="X738">
        <v>-0.14845371457087639</v>
      </c>
      <c r="Y738">
        <v>-6.6079648653413744E-2</v>
      </c>
      <c r="Z738">
        <v>-0.20909925348191991</v>
      </c>
      <c r="AA738">
        <v>-8.9976831370582627E-2</v>
      </c>
      <c r="AB738">
        <v>-9.3645036984382035E-2</v>
      </c>
      <c r="AC738">
        <v>-3.2445460021536851E-2</v>
      </c>
      <c r="AD738">
        <v>-0.1203775976875202</v>
      </c>
      <c r="AE738">
        <v>-9.029664074734689E-2</v>
      </c>
      <c r="AF738">
        <v>-0.13051243576447241</v>
      </c>
      <c r="AG738">
        <v>-0.16807820238219209</v>
      </c>
      <c r="AH738" t="s">
        <v>191</v>
      </c>
      <c r="AI738" s="1">
        <v>44409</v>
      </c>
      <c r="AJ738" t="s">
        <v>40</v>
      </c>
      <c r="AK738">
        <v>10</v>
      </c>
    </row>
    <row r="739" spans="1:37" x14ac:dyDescent="0.25">
      <c r="A739">
        <v>44417</v>
      </c>
      <c r="B739">
        <v>-1.256274885255192E-2</v>
      </c>
      <c r="C739">
        <v>-5.359681333603746E-3</v>
      </c>
      <c r="D739">
        <v>0</v>
      </c>
      <c r="E739">
        <v>-2.614485443889138E-2</v>
      </c>
      <c r="F739">
        <v>0</v>
      </c>
      <c r="G739">
        <v>-1.6166861482242851E-2</v>
      </c>
      <c r="H739">
        <v>-5.3773794830647363E-2</v>
      </c>
      <c r="I739">
        <v>-2.873632295933496E-2</v>
      </c>
      <c r="J739">
        <v>0</v>
      </c>
      <c r="K739">
        <v>-5.1317705306001903E-2</v>
      </c>
      <c r="L739">
        <v>-3.5222625009842079E-2</v>
      </c>
      <c r="M739">
        <v>-3.3894577572158781E-2</v>
      </c>
      <c r="N739">
        <v>-1.710624132325598E-3</v>
      </c>
      <c r="O739">
        <v>-7.7153209273212189E-2</v>
      </c>
      <c r="P739">
        <v>-6.6208141802805553E-3</v>
      </c>
      <c r="Q739">
        <v>-4.0012976288881803E-3</v>
      </c>
      <c r="R739">
        <v>0</v>
      </c>
      <c r="S739">
        <v>0</v>
      </c>
      <c r="T739">
        <v>-8.744090367698085E-3</v>
      </c>
      <c r="U739">
        <v>0</v>
      </c>
      <c r="V739">
        <v>-4.2852246172208402E-3</v>
      </c>
      <c r="W739">
        <v>-5.9174774657917914E-3</v>
      </c>
      <c r="X739">
        <v>-3.5485120534892089E-3</v>
      </c>
      <c r="Y739">
        <v>-2.1982976050186512E-3</v>
      </c>
      <c r="Z739">
        <v>-1.2339528143826181E-2</v>
      </c>
      <c r="AA739">
        <v>-7.2776966578960512E-3</v>
      </c>
      <c r="AB739">
        <v>-1.546640225802819E-2</v>
      </c>
      <c r="AC739">
        <v>-1.8535827470952219E-2</v>
      </c>
      <c r="AD739">
        <v>-4.6854185549418184E-3</v>
      </c>
      <c r="AE739">
        <v>-1.2676914577509029E-2</v>
      </c>
      <c r="AF739">
        <v>-1.0064915013741909E-2</v>
      </c>
      <c r="AG739">
        <v>-2.1953338128315771E-2</v>
      </c>
      <c r="AH739" t="s">
        <v>191</v>
      </c>
      <c r="AI739" s="1">
        <v>44409</v>
      </c>
      <c r="AJ739" t="s">
        <v>41</v>
      </c>
      <c r="AK739">
        <v>9</v>
      </c>
    </row>
    <row r="740" spans="1:37" x14ac:dyDescent="0.25">
      <c r="A740">
        <v>44414</v>
      </c>
      <c r="B740">
        <v>-0.24684904764923571</v>
      </c>
      <c r="C740">
        <v>-0.14691567093526181</v>
      </c>
      <c r="D740">
        <v>-0.69763263053062952</v>
      </c>
      <c r="E740">
        <v>-0.17836890855307061</v>
      </c>
      <c r="F740">
        <v>-0.1224661424196066</v>
      </c>
      <c r="G740">
        <v>-0.87423824354100765</v>
      </c>
      <c r="H740">
        <v>-3.6205967516376197E-2</v>
      </c>
      <c r="I740">
        <v>-9.3214646026779882E-2</v>
      </c>
      <c r="J740">
        <v>-0.22862067958710389</v>
      </c>
      <c r="K740">
        <v>-0.31721822866045313</v>
      </c>
      <c r="L740">
        <v>-3.4351201504724269E-3</v>
      </c>
      <c r="M740">
        <v>-0.21692356342059271</v>
      </c>
      <c r="N740">
        <v>-0.31619120754174301</v>
      </c>
      <c r="O740">
        <v>-6.3648308509999127E-2</v>
      </c>
      <c r="P740">
        <v>-0.49777782455200159</v>
      </c>
      <c r="Q740">
        <v>-0.66508678158416346</v>
      </c>
      <c r="R740">
        <v>-6.5811349866375754E-2</v>
      </c>
      <c r="S740">
        <v>-0.37336107934749208</v>
      </c>
      <c r="T740">
        <v>-0.20925368801970809</v>
      </c>
      <c r="U740">
        <v>-0.38504663127716832</v>
      </c>
      <c r="V740">
        <v>-1.4303196704477401E-2</v>
      </c>
      <c r="W740">
        <v>-5.9259819887552377E-2</v>
      </c>
      <c r="X740">
        <v>-9.7507317784508052E-2</v>
      </c>
      <c r="Y740">
        <v>-5.414790588464647E-2</v>
      </c>
      <c r="Z740">
        <v>-0.26219919041095963</v>
      </c>
      <c r="AA740">
        <v>-0.31276043754550348</v>
      </c>
      <c r="AB740">
        <v>-0.19938069127007829</v>
      </c>
      <c r="AC740">
        <v>-0.17149448200541151</v>
      </c>
      <c r="AD740">
        <v>-0.48690921646530749</v>
      </c>
      <c r="AE740">
        <v>-0.26441817954905011</v>
      </c>
      <c r="AF740">
        <v>-0.21824446697664479</v>
      </c>
      <c r="AG740">
        <v>-0.22171348807393371</v>
      </c>
      <c r="AH740" t="s">
        <v>192</v>
      </c>
      <c r="AI740" s="1">
        <v>44409</v>
      </c>
      <c r="AJ740" t="s">
        <v>43</v>
      </c>
      <c r="AK740">
        <v>6</v>
      </c>
    </row>
    <row r="741" spans="1:37" x14ac:dyDescent="0.25">
      <c r="A741">
        <v>44413</v>
      </c>
      <c r="B741">
        <v>-4.4762295244624127E-2</v>
      </c>
      <c r="C741">
        <v>-4.9091707594758081E-2</v>
      </c>
      <c r="D741">
        <v>0</v>
      </c>
      <c r="E741">
        <v>-1.63958496442352E-2</v>
      </c>
      <c r="F741">
        <v>-9.8157622127747809E-3</v>
      </c>
      <c r="G741">
        <v>-4.7887004516979269E-2</v>
      </c>
      <c r="H741">
        <v>-5.6362741098812112E-2</v>
      </c>
      <c r="I741">
        <v>-3.4776775154028709E-2</v>
      </c>
      <c r="J741">
        <v>-7.5521129768626044E-3</v>
      </c>
      <c r="K741">
        <v>0</v>
      </c>
      <c r="L741">
        <v>0</v>
      </c>
      <c r="M741">
        <v>-2.7936213784143921E-2</v>
      </c>
      <c r="N741">
        <v>-1.91146180033357E-2</v>
      </c>
      <c r="O741">
        <v>-7.8488117254821698E-3</v>
      </c>
      <c r="P741">
        <v>-5.0181044190889632E-2</v>
      </c>
      <c r="Q741">
        <v>-3.629715657564178E-3</v>
      </c>
      <c r="R741">
        <v>-1.4102494192801121E-2</v>
      </c>
      <c r="S741">
        <v>-0.10030129531595811</v>
      </c>
      <c r="T741">
        <v>-0.48029242314797488</v>
      </c>
      <c r="U741">
        <v>0</v>
      </c>
      <c r="V741">
        <v>-0.14901412215669399</v>
      </c>
      <c r="W741">
        <v>0</v>
      </c>
      <c r="X741">
        <v>-5.141567005213428E-2</v>
      </c>
      <c r="Y741">
        <v>-0.1023262450028061</v>
      </c>
      <c r="Z741">
        <v>-3.5937399169670772E-2</v>
      </c>
      <c r="AA741">
        <v>-1.773371489894323E-2</v>
      </c>
      <c r="AB741">
        <v>-0.1020557126474169</v>
      </c>
      <c r="AC741">
        <v>-2.392683898690539E-2</v>
      </c>
      <c r="AD741">
        <v>-4.7568046827443991E-3</v>
      </c>
      <c r="AE741">
        <v>-1.6141906058518379E-2</v>
      </c>
      <c r="AF741">
        <v>-4.4539771848841669E-2</v>
      </c>
      <c r="AG741">
        <v>-0.1186669739552232</v>
      </c>
      <c r="AH741" t="s">
        <v>192</v>
      </c>
      <c r="AI741" s="1">
        <v>44409</v>
      </c>
      <c r="AJ741" t="s">
        <v>38</v>
      </c>
      <c r="AK741">
        <v>5</v>
      </c>
    </row>
    <row r="742" spans="1:37" x14ac:dyDescent="0.25">
      <c r="A742">
        <v>44412</v>
      </c>
      <c r="B742">
        <v>-0.17288031956004191</v>
      </c>
      <c r="C742">
        <v>-0.14572529627131539</v>
      </c>
      <c r="D742">
        <v>-0.10575342591492159</v>
      </c>
      <c r="E742">
        <v>-0.11041344850328109</v>
      </c>
      <c r="F742">
        <v>-0.1444097921771621</v>
      </c>
      <c r="G742">
        <v>-4.5699945466212283E-2</v>
      </c>
      <c r="H742">
        <v>-6.203381372504279E-2</v>
      </c>
      <c r="I742">
        <v>-0.19775999591159091</v>
      </c>
      <c r="J742">
        <v>0</v>
      </c>
      <c r="K742">
        <v>-0.1501595454495615</v>
      </c>
      <c r="L742">
        <v>-0.16764539519554711</v>
      </c>
      <c r="M742">
        <v>-3.7815703854761399E-3</v>
      </c>
      <c r="N742">
        <v>-3.2893683242747947E-2</v>
      </c>
      <c r="O742">
        <v>-0.11643264317294259</v>
      </c>
      <c r="P742">
        <v>-0.12602841924197719</v>
      </c>
      <c r="Q742">
        <v>-5.7293957612828357E-2</v>
      </c>
      <c r="R742">
        <v>0</v>
      </c>
      <c r="S742">
        <v>-2.2816096829380121E-2</v>
      </c>
      <c r="T742">
        <v>-0.21970646933210711</v>
      </c>
      <c r="U742">
        <v>-3.6512807560684802E-3</v>
      </c>
      <c r="V742">
        <v>-0.14173289554381971</v>
      </c>
      <c r="W742">
        <v>-0.97778066923187978</v>
      </c>
      <c r="X742">
        <v>-6.5009747324774408E-2</v>
      </c>
      <c r="Y742">
        <v>0</v>
      </c>
      <c r="Z742">
        <v>-0.17703393857544769</v>
      </c>
      <c r="AA742">
        <v>-8.1419644136869973E-2</v>
      </c>
      <c r="AB742">
        <v>-0.1239963318855771</v>
      </c>
      <c r="AC742">
        <v>-3.1526031285619677E-2</v>
      </c>
      <c r="AD742">
        <v>-9.432637550220388E-2</v>
      </c>
      <c r="AE742">
        <v>-8.4067558730593697E-2</v>
      </c>
      <c r="AF742">
        <v>-5.6495522543325183E-2</v>
      </c>
      <c r="AG742">
        <v>-0.27303157206168588</v>
      </c>
      <c r="AH742" t="s">
        <v>192</v>
      </c>
      <c r="AI742" s="1">
        <v>44409</v>
      </c>
      <c r="AJ742" t="s">
        <v>39</v>
      </c>
      <c r="AK742">
        <v>4</v>
      </c>
    </row>
    <row r="743" spans="1:37" x14ac:dyDescent="0.25">
      <c r="A743">
        <v>44411</v>
      </c>
      <c r="B743">
        <v>-8.2909277767613587E-2</v>
      </c>
      <c r="C743">
        <v>0</v>
      </c>
      <c r="D743">
        <v>-1.9778900220424622E-2</v>
      </c>
      <c r="E743">
        <v>-5.1686330092353579E-2</v>
      </c>
      <c r="F743">
        <v>-4.7677860285073731E-3</v>
      </c>
      <c r="G743">
        <v>-9.9579233455668998E-4</v>
      </c>
      <c r="H743">
        <v>-6.2725080363063471E-2</v>
      </c>
      <c r="I743">
        <v>-1.0870805809747979E-2</v>
      </c>
      <c r="J743">
        <v>-4.9845142138989197E-2</v>
      </c>
      <c r="K743">
        <v>-2.3733218001634859E-2</v>
      </c>
      <c r="L743">
        <v>-6.9250461269710684E-2</v>
      </c>
      <c r="M743">
        <v>-0.17762374770836489</v>
      </c>
      <c r="N743">
        <v>-0.20319899114195231</v>
      </c>
      <c r="O743">
        <v>-2.2124621030013721E-2</v>
      </c>
      <c r="P743">
        <v>-9.3480884193881363E-3</v>
      </c>
      <c r="Q743">
        <v>-2.4175331667020531E-3</v>
      </c>
      <c r="R743">
        <v>-3.4179509931341751E-2</v>
      </c>
      <c r="S743">
        <v>-7.3023335618880331E-2</v>
      </c>
      <c r="T743">
        <v>-0.14129020218895391</v>
      </c>
      <c r="U743">
        <v>-0.57823312939046723</v>
      </c>
      <c r="V743">
        <v>-8.9289320908742129E-2</v>
      </c>
      <c r="W743">
        <v>-6.9705662865126305E-2</v>
      </c>
      <c r="X743">
        <v>-0.36154445263722418</v>
      </c>
      <c r="Y743">
        <v>-0.33585561178628098</v>
      </c>
      <c r="Z743">
        <v>-8.6595916439718187E-2</v>
      </c>
      <c r="AA743">
        <v>-0.1005991340115758</v>
      </c>
      <c r="AB743">
        <v>-4.3108313731181937E-2</v>
      </c>
      <c r="AC743">
        <v>-0.1574791288889944</v>
      </c>
      <c r="AD743">
        <v>-3.3276707135566769E-3</v>
      </c>
      <c r="AE743">
        <v>-2.954060335315891E-2</v>
      </c>
      <c r="AF743">
        <v>-9.886151153009004E-2</v>
      </c>
      <c r="AG743">
        <v>-0.16709392541472781</v>
      </c>
      <c r="AH743" t="s">
        <v>192</v>
      </c>
      <c r="AI743" s="1">
        <v>44409</v>
      </c>
      <c r="AJ743" t="s">
        <v>40</v>
      </c>
      <c r="AK743">
        <v>3</v>
      </c>
    </row>
    <row r="744" spans="1:37" x14ac:dyDescent="0.25">
      <c r="A744">
        <v>44410</v>
      </c>
      <c r="B744">
        <v>-0.1941123280165549</v>
      </c>
      <c r="C744">
        <v>0</v>
      </c>
      <c r="D744">
        <v>-0.1414268829567682</v>
      </c>
      <c r="E744">
        <v>-0.41866627610626139</v>
      </c>
      <c r="F744">
        <v>-0.35518409266170708</v>
      </c>
      <c r="G744">
        <v>-0.1021760550475348</v>
      </c>
      <c r="H744">
        <v>-2.545307676296104E-2</v>
      </c>
      <c r="I744">
        <v>-0.18265297677666059</v>
      </c>
      <c r="J744">
        <v>-0.13265308110188909</v>
      </c>
      <c r="K744">
        <v>0</v>
      </c>
      <c r="L744">
        <v>-7.7678270884359571E-3</v>
      </c>
      <c r="M744">
        <v>-4.4706819988757113E-2</v>
      </c>
      <c r="N744">
        <v>-0.22825953860448361</v>
      </c>
      <c r="O744">
        <v>-1.137790929501733E-2</v>
      </c>
      <c r="P744">
        <v>-3.7696155010364933E-2</v>
      </c>
      <c r="Q744">
        <v>-0.24697283055376329</v>
      </c>
      <c r="R744">
        <v>-1.4920651953112469E-2</v>
      </c>
      <c r="S744">
        <v>-0.25090781730168732</v>
      </c>
      <c r="T744">
        <v>-0.23948900081944921</v>
      </c>
      <c r="U744">
        <v>-0.48003577421188609</v>
      </c>
      <c r="V744">
        <v>-7.9853772721374838E-2</v>
      </c>
      <c r="W744">
        <v>-1.2247473959643379E-3</v>
      </c>
      <c r="X744">
        <v>-0.2019928054242186</v>
      </c>
      <c r="Y744">
        <v>-0.21570146873500859</v>
      </c>
      <c r="Z744">
        <v>-0.23912377867800791</v>
      </c>
      <c r="AA744">
        <v>-0.18461507171079169</v>
      </c>
      <c r="AB744">
        <v>-0.16342015274648841</v>
      </c>
      <c r="AC744">
        <v>-8.32661132756983E-2</v>
      </c>
      <c r="AD744">
        <v>-0.18723063176843921</v>
      </c>
      <c r="AE744">
        <v>-0.29743433020600762</v>
      </c>
      <c r="AF744">
        <v>-0.1479203057939483</v>
      </c>
      <c r="AG744">
        <v>-0.14374780260913719</v>
      </c>
      <c r="AH744" t="s">
        <v>192</v>
      </c>
      <c r="AI744" s="1">
        <v>44409</v>
      </c>
      <c r="AJ744" t="s">
        <v>41</v>
      </c>
      <c r="AK744">
        <v>2</v>
      </c>
    </row>
    <row r="745" spans="1:37" x14ac:dyDescent="0.25">
      <c r="A745">
        <v>44407</v>
      </c>
      <c r="B745">
        <v>-0.1192199825820964</v>
      </c>
      <c r="C745">
        <v>-1.577800392283737E-3</v>
      </c>
      <c r="D745">
        <v>-7.64788050432154E-2</v>
      </c>
      <c r="E745">
        <v>-0.15520226689987809</v>
      </c>
      <c r="F745">
        <v>-7.7155078649976888E-3</v>
      </c>
      <c r="G745">
        <v>-0.1170234696310101</v>
      </c>
      <c r="H745">
        <v>-1.2168598319255741E-2</v>
      </c>
      <c r="I745">
        <v>-1.7689347103634519E-2</v>
      </c>
      <c r="J745">
        <v>-0.52589122479031214</v>
      </c>
      <c r="K745">
        <v>-1.261417885184539E-2</v>
      </c>
      <c r="L745">
        <v>-6.7063286082198525E-2</v>
      </c>
      <c r="M745">
        <v>-1.879011087969433E-2</v>
      </c>
      <c r="N745">
        <v>-6.9765015921638271E-3</v>
      </c>
      <c r="O745">
        <v>-0.22526769827849991</v>
      </c>
      <c r="P745">
        <v>-7.8378499919595404E-2</v>
      </c>
      <c r="Q745">
        <v>-1.82914568983206E-2</v>
      </c>
      <c r="R745">
        <v>-0.26606816521849141</v>
      </c>
      <c r="S745">
        <v>-8.1816646995875889E-2</v>
      </c>
      <c r="T745">
        <v>-8.1275786228994312E-2</v>
      </c>
      <c r="U745">
        <v>-0.13240340019402089</v>
      </c>
      <c r="V745">
        <v>-2.1970020188587899E-3</v>
      </c>
      <c r="W745">
        <v>-3.7495388792806728E-2</v>
      </c>
      <c r="X745">
        <v>-0.32987805338853721</v>
      </c>
      <c r="Y745">
        <v>0</v>
      </c>
      <c r="Z745">
        <v>-0.2255296020426098</v>
      </c>
      <c r="AA745">
        <v>-7.5843148727894494E-2</v>
      </c>
      <c r="AB745">
        <v>-4.1632470963539878E-2</v>
      </c>
      <c r="AC745">
        <v>-2.9830647329613168E-2</v>
      </c>
      <c r="AD745">
        <v>-1.731453548242895E-2</v>
      </c>
      <c r="AE745">
        <v>-1.70639958329688E-2</v>
      </c>
      <c r="AF745">
        <v>-0.16161295569277581</v>
      </c>
      <c r="AG745">
        <v>-0.1188398328737035</v>
      </c>
      <c r="AH745" t="s">
        <v>193</v>
      </c>
      <c r="AI745" s="1">
        <v>44378</v>
      </c>
      <c r="AJ745" t="s">
        <v>43</v>
      </c>
      <c r="AK745">
        <v>30</v>
      </c>
    </row>
    <row r="746" spans="1:37" x14ac:dyDescent="0.25">
      <c r="A746">
        <v>44406</v>
      </c>
      <c r="B746">
        <v>-4.8292127264507587E-2</v>
      </c>
      <c r="C746">
        <v>-0.15560391368227941</v>
      </c>
      <c r="D746">
        <v>-2.888570984309545E-2</v>
      </c>
      <c r="E746">
        <v>-0.1111128697370026</v>
      </c>
      <c r="F746">
        <v>-4.2232330611696067E-2</v>
      </c>
      <c r="G746">
        <v>-1.8188553073247071E-2</v>
      </c>
      <c r="H746">
        <v>-7.5023923185945515E-2</v>
      </c>
      <c r="I746">
        <v>-2.473937712240071E-3</v>
      </c>
      <c r="J746">
        <v>-3.2649355566281818E-2</v>
      </c>
      <c r="K746">
        <v>-0.22355442979983089</v>
      </c>
      <c r="L746">
        <v>-1.275267404676093E-2</v>
      </c>
      <c r="M746">
        <v>-1.38821018385617E-2</v>
      </c>
      <c r="N746">
        <v>-4.1676494003879093E-2</v>
      </c>
      <c r="O746">
        <v>-9.2252861320918696E-3</v>
      </c>
      <c r="P746">
        <v>-4.8266064416257783E-3</v>
      </c>
      <c r="Q746">
        <v>-3.4666650640723391E-2</v>
      </c>
      <c r="R746">
        <v>-0.14855056269347061</v>
      </c>
      <c r="S746">
        <v>-6.7016097566825186E-3</v>
      </c>
      <c r="T746">
        <v>-3.032206656594438E-2</v>
      </c>
      <c r="U746">
        <v>-5.4279251182309848E-2</v>
      </c>
      <c r="V746">
        <v>-6.4705734178188293E-3</v>
      </c>
      <c r="W746">
        <v>0</v>
      </c>
      <c r="X746">
        <v>-2.9252336789310499E-2</v>
      </c>
      <c r="Y746">
        <v>-0.30885504761361843</v>
      </c>
      <c r="Z746">
        <v>-5.2589073268483402E-2</v>
      </c>
      <c r="AA746">
        <v>-4.587358967088527E-2</v>
      </c>
      <c r="AB746">
        <v>-3.5977459135996842E-2</v>
      </c>
      <c r="AC746">
        <v>-6.8891158183493728E-2</v>
      </c>
      <c r="AD746">
        <v>-1.2974316488937349E-3</v>
      </c>
      <c r="AE746">
        <v>-3.9851585024766309E-2</v>
      </c>
      <c r="AF746">
        <v>-5.0755684606808037E-2</v>
      </c>
      <c r="AG746">
        <v>-7.786099201745901E-2</v>
      </c>
      <c r="AH746" t="s">
        <v>193</v>
      </c>
      <c r="AI746" s="1">
        <v>44378</v>
      </c>
      <c r="AJ746" t="s">
        <v>38</v>
      </c>
      <c r="AK746">
        <v>29</v>
      </c>
    </row>
    <row r="747" spans="1:37" x14ac:dyDescent="0.25">
      <c r="A747">
        <v>44405</v>
      </c>
      <c r="B747">
        <v>-0.22328851009961581</v>
      </c>
      <c r="C747">
        <v>-0.59724322339206914</v>
      </c>
      <c r="D747">
        <v>-0.81704924631776166</v>
      </c>
      <c r="E747">
        <v>-0.24693102579209719</v>
      </c>
      <c r="F747">
        <v>-0.12924097623159209</v>
      </c>
      <c r="G747">
        <v>-0.23278340035746251</v>
      </c>
      <c r="H747">
        <v>-2.8241418169201719E-2</v>
      </c>
      <c r="I747">
        <v>-0.299910517064372</v>
      </c>
      <c r="J747">
        <v>-0.24311975996990559</v>
      </c>
      <c r="K747">
        <v>-0.24651182101055369</v>
      </c>
      <c r="L747">
        <v>-2.2972062995783151</v>
      </c>
      <c r="M747">
        <v>-0.16475015361819861</v>
      </c>
      <c r="N747">
        <v>-0.27381798886585568</v>
      </c>
      <c r="O747">
        <v>-4.663295290679869E-2</v>
      </c>
      <c r="P747">
        <v>-0.43405950890174061</v>
      </c>
      <c r="Q747">
        <v>-6.0683586017944137E-2</v>
      </c>
      <c r="R747">
        <v>-0.24650372921260369</v>
      </c>
      <c r="S747">
        <v>-0.100914477599767</v>
      </c>
      <c r="T747">
        <v>-0.10483303613120901</v>
      </c>
      <c r="U747">
        <v>-7.5276653534577687E-2</v>
      </c>
      <c r="V747">
        <v>-0.17151562005729329</v>
      </c>
      <c r="W747">
        <v>-2.967373360470902E-3</v>
      </c>
      <c r="X747">
        <v>-9.434992425636797E-2</v>
      </c>
      <c r="Y747">
        <v>-6.0532749993488677E-2</v>
      </c>
      <c r="Z747">
        <v>-0.19111690367556061</v>
      </c>
      <c r="AA747">
        <v>-0.31595187897607607</v>
      </c>
      <c r="AB747">
        <v>-8.9298418308555783E-2</v>
      </c>
      <c r="AC747">
        <v>-0.43737685336721921</v>
      </c>
      <c r="AD747">
        <v>-6.4756134785771705E-2</v>
      </c>
      <c r="AE747">
        <v>-0.24792055754012729</v>
      </c>
      <c r="AF747">
        <v>-0.23339424844752191</v>
      </c>
      <c r="AG747">
        <v>-0.20733196286225469</v>
      </c>
      <c r="AH747" t="s">
        <v>193</v>
      </c>
      <c r="AI747" s="1">
        <v>44378</v>
      </c>
      <c r="AJ747" t="s">
        <v>39</v>
      </c>
      <c r="AK747">
        <v>28</v>
      </c>
    </row>
    <row r="748" spans="1:37" x14ac:dyDescent="0.25">
      <c r="A748">
        <v>44404</v>
      </c>
      <c r="B748">
        <v>-0.20365398910751081</v>
      </c>
      <c r="C748">
        <v>-0.1408392354067724</v>
      </c>
      <c r="D748">
        <v>-0.24403110579712439</v>
      </c>
      <c r="E748">
        <v>-0.27348680953825821</v>
      </c>
      <c r="F748">
        <v>-0.17827433573134119</v>
      </c>
      <c r="G748">
        <v>-5.7072897668249321E-2</v>
      </c>
      <c r="H748">
        <v>-5.3634451571795777E-2</v>
      </c>
      <c r="I748">
        <v>-0.55687602861040908</v>
      </c>
      <c r="J748">
        <v>-2.6508608116805289E-3</v>
      </c>
      <c r="K748">
        <v>-0.1648053371761618</v>
      </c>
      <c r="L748">
        <v>-0.5585763222598451</v>
      </c>
      <c r="M748">
        <v>-0.2482144056275902</v>
      </c>
      <c r="N748">
        <v>-0.22871193021023101</v>
      </c>
      <c r="O748">
        <v>-0.1231895003200885</v>
      </c>
      <c r="P748">
        <v>-5.6093729369565484E-3</v>
      </c>
      <c r="Q748">
        <v>-0.35664908693647268</v>
      </c>
      <c r="R748">
        <v>-1.037455310912295</v>
      </c>
      <c r="S748">
        <v>-9.3270926265529047E-2</v>
      </c>
      <c r="T748">
        <v>-7.078771132065613E-2</v>
      </c>
      <c r="U748">
        <v>-0.27618296166494449</v>
      </c>
      <c r="V748">
        <v>-0.52237332761698663</v>
      </c>
      <c r="W748">
        <v>-2.1586460921348689E-4</v>
      </c>
      <c r="X748">
        <v>-8.1007984629852509E-2</v>
      </c>
      <c r="Y748">
        <v>-6.0693615132837936E-3</v>
      </c>
      <c r="Z748">
        <v>-0.1738488010162845</v>
      </c>
      <c r="AA748">
        <v>-0.21158028270311491</v>
      </c>
      <c r="AB748">
        <v>-0.23918282734718371</v>
      </c>
      <c r="AC748">
        <v>-0.2119185517407248</v>
      </c>
      <c r="AD748">
        <v>-0.34911424978770489</v>
      </c>
      <c r="AE748">
        <v>-0.19152485448073969</v>
      </c>
      <c r="AF748">
        <v>-0.26336529267741321</v>
      </c>
      <c r="AG748">
        <v>-5.4664792547666853E-2</v>
      </c>
      <c r="AH748" t="s">
        <v>193</v>
      </c>
      <c r="AI748" s="1">
        <v>44378</v>
      </c>
      <c r="AJ748" t="s">
        <v>40</v>
      </c>
      <c r="AK748">
        <v>27</v>
      </c>
    </row>
    <row r="749" spans="1:37" x14ac:dyDescent="0.25">
      <c r="A749">
        <v>44403</v>
      </c>
      <c r="B749">
        <v>-2.9816477570933319E-2</v>
      </c>
      <c r="C749">
        <v>0</v>
      </c>
      <c r="D749">
        <v>0</v>
      </c>
      <c r="E749">
        <v>-6.0143472851004621E-4</v>
      </c>
      <c r="F749">
        <v>0</v>
      </c>
      <c r="G749">
        <v>-3.9975911783101642E-2</v>
      </c>
      <c r="H749">
        <v>-0.24186921303295611</v>
      </c>
      <c r="I749">
        <v>0</v>
      </c>
      <c r="J749">
        <v>0</v>
      </c>
      <c r="K749">
        <v>-2.7357629444680872E-3</v>
      </c>
      <c r="L749">
        <v>-7.3438581126512581E-2</v>
      </c>
      <c r="M749">
        <v>0</v>
      </c>
      <c r="N749">
        <v>-3.350008447840018E-2</v>
      </c>
      <c r="O749">
        <v>-0.1090090694788606</v>
      </c>
      <c r="P749">
        <v>-4.293733721415878E-2</v>
      </c>
      <c r="Q749">
        <v>-0.1076106031328688</v>
      </c>
      <c r="R749">
        <v>-4.7801473107731307E-2</v>
      </c>
      <c r="S749">
        <v>-1.000442017740835E-2</v>
      </c>
      <c r="T749">
        <v>-3.8932761809933871E-3</v>
      </c>
      <c r="U749">
        <v>0</v>
      </c>
      <c r="V749">
        <v>-0.19121923862008511</v>
      </c>
      <c r="W749">
        <v>-1.3501083064927699E-2</v>
      </c>
      <c r="X749">
        <v>-1.520296750559468E-2</v>
      </c>
      <c r="Y749">
        <v>-1.1893178727127319E-2</v>
      </c>
      <c r="Z749">
        <v>-1.9844289085421671E-2</v>
      </c>
      <c r="AA749">
        <v>-1.3585999290982149E-2</v>
      </c>
      <c r="AB749">
        <v>-8.7596067873147096E-2</v>
      </c>
      <c r="AC749">
        <v>-9.5487620784113492E-3</v>
      </c>
      <c r="AD749">
        <v>-5.8150161534341951E-2</v>
      </c>
      <c r="AE749">
        <v>-8.5757904827122745E-3</v>
      </c>
      <c r="AF749">
        <v>-1.7244252917622629E-2</v>
      </c>
      <c r="AG749">
        <v>-9.1112740221582611E-2</v>
      </c>
      <c r="AH749" t="s">
        <v>193</v>
      </c>
      <c r="AI749" s="1">
        <v>44378</v>
      </c>
      <c r="AJ749" t="s">
        <v>41</v>
      </c>
      <c r="AK749">
        <v>26</v>
      </c>
    </row>
    <row r="750" spans="1:37" x14ac:dyDescent="0.25">
      <c r="A750">
        <v>44400</v>
      </c>
      <c r="B750">
        <v>-0.66445233727135566</v>
      </c>
      <c r="C750">
        <v>-0.68794591375476832</v>
      </c>
      <c r="D750">
        <v>-1.0288420591364931</v>
      </c>
      <c r="E750">
        <v>-0.66954995252428906</v>
      </c>
      <c r="F750">
        <v>-0.94859480057201995</v>
      </c>
      <c r="G750">
        <v>-0.99128911754922067</v>
      </c>
      <c r="H750">
        <v>-0.101072456546438</v>
      </c>
      <c r="I750">
        <v>-0.26858972551215071</v>
      </c>
      <c r="J750">
        <v>-0.85234642382895232</v>
      </c>
      <c r="K750">
        <v>-0.45789516618040682</v>
      </c>
      <c r="L750">
        <v>-0.57815412853608594</v>
      </c>
      <c r="M750">
        <v>-0.4837982131890739</v>
      </c>
      <c r="N750">
        <v>-0.56115935720312549</v>
      </c>
      <c r="O750">
        <v>-0.76891206974724413</v>
      </c>
      <c r="P750">
        <v>-0.4105268231172306</v>
      </c>
      <c r="Q750">
        <v>-1.4994369521461219</v>
      </c>
      <c r="R750">
        <v>-0.32404009270335749</v>
      </c>
      <c r="S750">
        <v>-1.1062821437151731</v>
      </c>
      <c r="T750">
        <v>-0.7967209306999421</v>
      </c>
      <c r="U750">
        <v>-1.0433006208142059</v>
      </c>
      <c r="V750">
        <v>-0.53959399809650954</v>
      </c>
      <c r="W750">
        <v>-0.20353285425735329</v>
      </c>
      <c r="X750">
        <v>-0.35326691084059869</v>
      </c>
      <c r="Y750">
        <v>-0.4652814647227882</v>
      </c>
      <c r="Z750">
        <v>-0.66709016275930411</v>
      </c>
      <c r="AA750">
        <v>-0.53272351337923318</v>
      </c>
      <c r="AB750">
        <v>-0.80244458486284453</v>
      </c>
      <c r="AC750">
        <v>-0.58091231867961812</v>
      </c>
      <c r="AD750">
        <v>-1.745662354747926</v>
      </c>
      <c r="AE750">
        <v>-0.83547629612381691</v>
      </c>
      <c r="AF750">
        <v>-0.58628502900800483</v>
      </c>
      <c r="AG750">
        <v>-0.37818180673306018</v>
      </c>
      <c r="AH750" t="s">
        <v>194</v>
      </c>
      <c r="AI750" s="1">
        <v>44378</v>
      </c>
      <c r="AJ750" t="s">
        <v>43</v>
      </c>
      <c r="AK750">
        <v>23</v>
      </c>
    </row>
    <row r="751" spans="1:37" x14ac:dyDescent="0.25">
      <c r="A751">
        <v>44399</v>
      </c>
      <c r="B751">
        <v>-3.1646239160447731E-2</v>
      </c>
      <c r="C751">
        <v>0</v>
      </c>
      <c r="D751">
        <v>0</v>
      </c>
      <c r="E751">
        <v>-3.3005888680256151E-3</v>
      </c>
      <c r="F751">
        <v>-3.6984841723933598E-2</v>
      </c>
      <c r="G751">
        <v>-3.8314603706604763E-2</v>
      </c>
      <c r="H751">
        <v>-0.1132819370330385</v>
      </c>
      <c r="I751">
        <v>0</v>
      </c>
      <c r="J751">
        <v>-2.229330031222659E-2</v>
      </c>
      <c r="K751">
        <v>-0.1147925002497182</v>
      </c>
      <c r="L751">
        <v>-2.6816456695108959E-2</v>
      </c>
      <c r="M751">
        <v>-7.5936081198647691E-4</v>
      </c>
      <c r="N751">
        <v>-2.468447390026524E-3</v>
      </c>
      <c r="O751">
        <v>-3.3027174440544032E-3</v>
      </c>
      <c r="P751">
        <v>-2.478567040505082E-3</v>
      </c>
      <c r="Q751">
        <v>-0.1160228697987296</v>
      </c>
      <c r="R751">
        <v>-1.2295153439160449</v>
      </c>
      <c r="S751">
        <v>0</v>
      </c>
      <c r="T751">
        <v>-2.4499816105659918E-3</v>
      </c>
      <c r="U751">
        <v>0</v>
      </c>
      <c r="V751">
        <v>-3.4509479588990942E-4</v>
      </c>
      <c r="W751">
        <v>0</v>
      </c>
      <c r="X751">
        <v>-0.1112168076392495</v>
      </c>
      <c r="Y751">
        <v>-4.1170111367378106E-3</v>
      </c>
      <c r="Z751">
        <v>-4.5112430869669692E-2</v>
      </c>
      <c r="AA751">
        <v>-6.7003208244588762E-3</v>
      </c>
      <c r="AB751">
        <v>-4.1122220529937747E-2</v>
      </c>
      <c r="AC751">
        <v>-4.1256395508566532E-3</v>
      </c>
      <c r="AD751">
        <v>0</v>
      </c>
      <c r="AE751">
        <v>-2.165978609882005E-2</v>
      </c>
      <c r="AF751">
        <v>-2.757344847771686E-2</v>
      </c>
      <c r="AG751">
        <v>-7.6397570545887375E-2</v>
      </c>
      <c r="AH751" t="s">
        <v>194</v>
      </c>
      <c r="AI751" s="1">
        <v>44378</v>
      </c>
      <c r="AJ751" t="s">
        <v>38</v>
      </c>
      <c r="AK751">
        <v>22</v>
      </c>
    </row>
    <row r="752" spans="1:37" x14ac:dyDescent="0.25">
      <c r="A752">
        <v>44398</v>
      </c>
      <c r="B752">
        <v>-0.31006182063759058</v>
      </c>
      <c r="C752">
        <v>-1.9403451831008531E-2</v>
      </c>
      <c r="D752">
        <v>-8.762377123371147E-2</v>
      </c>
      <c r="E752">
        <v>-7.1158230038506798E-2</v>
      </c>
      <c r="F752">
        <v>-8.593304458706047E-2</v>
      </c>
      <c r="G752">
        <v>-0.55508769776144518</v>
      </c>
      <c r="H752">
        <v>-8.1269267990862995E-2</v>
      </c>
      <c r="I752">
        <v>-0.17941279238738159</v>
      </c>
      <c r="J752">
        <v>-0.30323382674460342</v>
      </c>
      <c r="K752">
        <v>-0.1625498119537947</v>
      </c>
      <c r="L752">
        <v>-9.5318269459177211E-3</v>
      </c>
      <c r="M752">
        <v>-0.25109503257734672</v>
      </c>
      <c r="N752">
        <v>-0.2616653019232239</v>
      </c>
      <c r="O752">
        <v>-5.6615409646074727E-2</v>
      </c>
      <c r="P752">
        <v>-0.40712388361130902</v>
      </c>
      <c r="Q752">
        <v>-0.2917048732774104</v>
      </c>
      <c r="R752">
        <v>-1.108520708840399</v>
      </c>
      <c r="S752">
        <v>-0.73457499879943267</v>
      </c>
      <c r="T752">
        <v>-0.14530380059754239</v>
      </c>
      <c r="U752">
        <v>-3.8660958421534039E-2</v>
      </c>
      <c r="V752">
        <v>-9.1870322624532805E-2</v>
      </c>
      <c r="W752">
        <v>-0.16413619551001951</v>
      </c>
      <c r="X752">
        <v>-0.48545656480791027</v>
      </c>
      <c r="Y752">
        <v>-0.33658795111259399</v>
      </c>
      <c r="Z752">
        <v>-0.3860943440595847</v>
      </c>
      <c r="AA752">
        <v>-0.29433623117054369</v>
      </c>
      <c r="AB752">
        <v>-0.14923095764155789</v>
      </c>
      <c r="AC752">
        <v>-0.2098303436194108</v>
      </c>
      <c r="AD752">
        <v>-0.3493267784214048</v>
      </c>
      <c r="AE752">
        <v>-0.19113046702018299</v>
      </c>
      <c r="AF752">
        <v>-0.17927833550149749</v>
      </c>
      <c r="AG752">
        <v>-0.50790077568581793</v>
      </c>
      <c r="AH752" t="s">
        <v>194</v>
      </c>
      <c r="AI752" s="1">
        <v>44378</v>
      </c>
      <c r="AJ752" t="s">
        <v>39</v>
      </c>
      <c r="AK752">
        <v>21</v>
      </c>
    </row>
    <row r="753" spans="1:37" x14ac:dyDescent="0.25">
      <c r="A753">
        <v>44397</v>
      </c>
      <c r="B753">
        <v>-1.570815682040572E-2</v>
      </c>
      <c r="C753">
        <v>-2.0563008809336349E-2</v>
      </c>
      <c r="D753">
        <v>0</v>
      </c>
      <c r="E753">
        <v>-7.0590851800534172E-3</v>
      </c>
      <c r="F753">
        <v>-5.3247411770253814E-3</v>
      </c>
      <c r="G753">
        <v>0</v>
      </c>
      <c r="H753">
        <v>0</v>
      </c>
      <c r="I753">
        <v>-0.16770196780417171</v>
      </c>
      <c r="J753">
        <v>-5.100218748549136E-2</v>
      </c>
      <c r="K753">
        <v>0</v>
      </c>
      <c r="L753">
        <v>-0.18135447040034719</v>
      </c>
      <c r="M753">
        <v>0</v>
      </c>
      <c r="N753">
        <v>-4.4689220336535671E-3</v>
      </c>
      <c r="O753">
        <v>0</v>
      </c>
      <c r="P753">
        <v>-7.7974974247044606E-4</v>
      </c>
      <c r="Q753">
        <v>-1.5671602688623339E-2</v>
      </c>
      <c r="R753">
        <v>0</v>
      </c>
      <c r="S753">
        <v>0</v>
      </c>
      <c r="T753">
        <v>-4.6457265291252298E-2</v>
      </c>
      <c r="U753">
        <v>-2.4022875750225849E-2</v>
      </c>
      <c r="V753">
        <v>-1.855017108843523E-3</v>
      </c>
      <c r="W753">
        <v>0</v>
      </c>
      <c r="X753">
        <v>-4.4669879910789578E-2</v>
      </c>
      <c r="Y753">
        <v>-8.4748529224053154E-2</v>
      </c>
      <c r="Z753">
        <v>-1.0030204601020181E-2</v>
      </c>
      <c r="AA753">
        <v>-2.2145055175113421E-2</v>
      </c>
      <c r="AB753">
        <v>-1.07179878383233E-2</v>
      </c>
      <c r="AC753">
        <v>-3.444129384164818E-2</v>
      </c>
      <c r="AD753">
        <v>-1.422322912441947E-4</v>
      </c>
      <c r="AE753">
        <v>-6.6866831647588651E-3</v>
      </c>
      <c r="AF753">
        <v>-1.420823058044093E-2</v>
      </c>
      <c r="AG753">
        <v>-4.5478048780655367E-2</v>
      </c>
      <c r="AH753" t="s">
        <v>194</v>
      </c>
      <c r="AI753" s="1">
        <v>44378</v>
      </c>
      <c r="AJ753" t="s">
        <v>40</v>
      </c>
      <c r="AK753">
        <v>20</v>
      </c>
    </row>
    <row r="754" spans="1:37" x14ac:dyDescent="0.25">
      <c r="A754">
        <v>44396</v>
      </c>
      <c r="B754">
        <v>-2.477002068767888</v>
      </c>
      <c r="C754">
        <v>-3.2960416666508081</v>
      </c>
      <c r="D754">
        <v>-1.294267605098222</v>
      </c>
      <c r="E754">
        <v>-3.488143239075471</v>
      </c>
      <c r="F754">
        <v>-1.526265855648272</v>
      </c>
      <c r="G754">
        <v>-5.8869837398558689</v>
      </c>
      <c r="H754">
        <v>-3.8076509999778758</v>
      </c>
      <c r="I754">
        <v>-2.207052071346657</v>
      </c>
      <c r="J754">
        <v>-7.235007028447634</v>
      </c>
      <c r="K754">
        <v>-0.55530458815978256</v>
      </c>
      <c r="L754">
        <v>-2.5469014796035809</v>
      </c>
      <c r="M754">
        <v>-1.7514998110746891</v>
      </c>
      <c r="N754">
        <v>-3.363228293110998</v>
      </c>
      <c r="O754">
        <v>-1.6562271475700061</v>
      </c>
      <c r="P754">
        <v>-0.37991467997814599</v>
      </c>
      <c r="Q754">
        <v>-3.516891079891479</v>
      </c>
      <c r="R754">
        <v>-0.25711143717765761</v>
      </c>
      <c r="S754">
        <v>-3.647967734599002</v>
      </c>
      <c r="T754">
        <v>-1.2465429503174441</v>
      </c>
      <c r="U754">
        <v>-1.9326571242013559</v>
      </c>
      <c r="V754">
        <v>-1.474175518748128</v>
      </c>
      <c r="W754">
        <v>-0.64847718618610717</v>
      </c>
      <c r="X754">
        <v>-0.75422949169575104</v>
      </c>
      <c r="Y754">
        <v>-1.2508365823864429</v>
      </c>
      <c r="Z754">
        <v>-2.737670568691561</v>
      </c>
      <c r="AA754">
        <v>-2.4574330996293119</v>
      </c>
      <c r="AB754">
        <v>-2.2936861569672509</v>
      </c>
      <c r="AC754">
        <v>-1.800717495590118</v>
      </c>
      <c r="AD754">
        <v>-3.9593784508205858</v>
      </c>
      <c r="AE754">
        <v>-2.303062574016383</v>
      </c>
      <c r="AF754">
        <v>-2.5799721083350522</v>
      </c>
      <c r="AG754">
        <v>-2.0042253691499599</v>
      </c>
      <c r="AH754" t="s">
        <v>194</v>
      </c>
      <c r="AI754" s="1">
        <v>44378</v>
      </c>
      <c r="AJ754" t="s">
        <v>41</v>
      </c>
      <c r="AK754">
        <v>19</v>
      </c>
    </row>
    <row r="755" spans="1:37" x14ac:dyDescent="0.25">
      <c r="A755">
        <v>44393</v>
      </c>
      <c r="B755">
        <v>-0.20205771267704281</v>
      </c>
      <c r="C755">
        <v>-4.4017655195340271E-3</v>
      </c>
      <c r="D755">
        <v>-0.1288058430947</v>
      </c>
      <c r="E755">
        <v>-0.2048522821957357</v>
      </c>
      <c r="F755">
        <v>-0.39814748475680978</v>
      </c>
      <c r="G755">
        <v>-0.40953242826269681</v>
      </c>
      <c r="H755">
        <v>-6.680312257698811E-3</v>
      </c>
      <c r="I755">
        <v>-0.27818916590845771</v>
      </c>
      <c r="J755">
        <v>-0.45312317829476501</v>
      </c>
      <c r="K755">
        <v>-0.31254623186097608</v>
      </c>
      <c r="L755">
        <v>-3.3387501301762032E-2</v>
      </c>
      <c r="M755">
        <v>-6.4861647619129242E-2</v>
      </c>
      <c r="N755">
        <v>-0.13037039019689489</v>
      </c>
      <c r="O755">
        <v>-9.240206797514823E-2</v>
      </c>
      <c r="P755">
        <v>-6.1682990887991312E-2</v>
      </c>
      <c r="Q755">
        <v>-0.2219426243780063</v>
      </c>
      <c r="R755">
        <v>-1.9712164724336561</v>
      </c>
      <c r="S755">
        <v>-0.2012019215406845</v>
      </c>
      <c r="T755">
        <v>-0.17311006285999561</v>
      </c>
      <c r="U755">
        <v>-6.1147593963884972E-2</v>
      </c>
      <c r="V755">
        <v>-2.9359995293667559E-2</v>
      </c>
      <c r="W755">
        <v>-3.354281814485903E-2</v>
      </c>
      <c r="X755">
        <v>-0.2261069013789416</v>
      </c>
      <c r="Y755">
        <v>-0.2589589981650775</v>
      </c>
      <c r="Z755">
        <v>-0.24733341651950549</v>
      </c>
      <c r="AA755">
        <v>-0.19629681379979719</v>
      </c>
      <c r="AB755">
        <v>-0.16359129647889681</v>
      </c>
      <c r="AC755">
        <v>-0.12699876039276889</v>
      </c>
      <c r="AD755">
        <v>-0.22929224517559499</v>
      </c>
      <c r="AE755">
        <v>-0.20754540287487919</v>
      </c>
      <c r="AF755">
        <v>-0.15885040302295239</v>
      </c>
      <c r="AG755">
        <v>-0.2113300378570821</v>
      </c>
      <c r="AH755" t="s">
        <v>195</v>
      </c>
      <c r="AI755" s="1">
        <v>44378</v>
      </c>
      <c r="AJ755" t="s">
        <v>43</v>
      </c>
      <c r="AK755">
        <v>16</v>
      </c>
    </row>
    <row r="756" spans="1:37" x14ac:dyDescent="0.25">
      <c r="A756">
        <v>44392</v>
      </c>
      <c r="B756">
        <v>-4.0275896015707163E-2</v>
      </c>
      <c r="C756">
        <v>-9.4336546713903518E-4</v>
      </c>
      <c r="D756">
        <v>-2.2857200248245301E-4</v>
      </c>
      <c r="E756">
        <v>-3.3588983968350368E-2</v>
      </c>
      <c r="F756">
        <v>-7.8197722049134913E-4</v>
      </c>
      <c r="G756">
        <v>-6.6646653810674181E-2</v>
      </c>
      <c r="H756">
        <v>-2.7664622852212301E-2</v>
      </c>
      <c r="I756">
        <v>-0.35305447183767541</v>
      </c>
      <c r="J756">
        <v>0</v>
      </c>
      <c r="K756">
        <v>-2.9343618053657798E-4</v>
      </c>
      <c r="L756">
        <v>-3.487984293228425E-3</v>
      </c>
      <c r="M756">
        <v>-2.7789681356977171E-3</v>
      </c>
      <c r="N756">
        <v>-1.1623806165568171E-2</v>
      </c>
      <c r="O756">
        <v>-9.1472857343140128E-4</v>
      </c>
      <c r="P756">
        <v>-7.529043827106662E-5</v>
      </c>
      <c r="Q756">
        <v>-2.6761003408385661E-2</v>
      </c>
      <c r="R756">
        <v>-5.3450399184123587E-2</v>
      </c>
      <c r="S756">
        <v>-5.2769514655163302E-2</v>
      </c>
      <c r="T756">
        <v>-0.27859257938848919</v>
      </c>
      <c r="U756">
        <v>0</v>
      </c>
      <c r="V756">
        <v>-3.4029155700727711E-4</v>
      </c>
      <c r="W756">
        <v>0</v>
      </c>
      <c r="X756">
        <v>-4.6618388482517641E-2</v>
      </c>
      <c r="Y756">
        <v>-9.9405297180697044E-3</v>
      </c>
      <c r="Z756">
        <v>-4.9331799132772157E-2</v>
      </c>
      <c r="AA756">
        <v>-2.1971594504270189E-2</v>
      </c>
      <c r="AB756">
        <v>-5.1808078597131678E-2</v>
      </c>
      <c r="AC756">
        <v>-4.0999337885105616E-3</v>
      </c>
      <c r="AD756">
        <v>-1.7796446221428421E-2</v>
      </c>
      <c r="AE756">
        <v>-5.5386954419152153E-2</v>
      </c>
      <c r="AF756">
        <v>-9.729291747758018E-3</v>
      </c>
      <c r="AG756">
        <v>-0.11020369502778091</v>
      </c>
      <c r="AH756" t="s">
        <v>195</v>
      </c>
      <c r="AI756" s="1">
        <v>44378</v>
      </c>
      <c r="AJ756" t="s">
        <v>38</v>
      </c>
      <c r="AK756">
        <v>15</v>
      </c>
    </row>
    <row r="757" spans="1:37" x14ac:dyDescent="0.25">
      <c r="A757">
        <v>44391</v>
      </c>
      <c r="B757">
        <v>-0.34139532274916601</v>
      </c>
      <c r="C757">
        <v>-0.64218217960089341</v>
      </c>
      <c r="D757">
        <v>-0.54371297450965772</v>
      </c>
      <c r="E757">
        <v>-0.12649663750740489</v>
      </c>
      <c r="F757">
        <v>-0.30761104569609882</v>
      </c>
      <c r="G757">
        <v>-0.27001074040688833</v>
      </c>
      <c r="H757">
        <v>-5.2403965440626178E-2</v>
      </c>
      <c r="I757">
        <v>-0.2105424308616905</v>
      </c>
      <c r="J757">
        <v>-6.5033376263625195E-2</v>
      </c>
      <c r="K757">
        <v>-3.2227201089499023E-2</v>
      </c>
      <c r="L757">
        <v>-3.5575712700934542E-2</v>
      </c>
      <c r="M757">
        <v>-0.20299636246935909</v>
      </c>
      <c r="N757">
        <v>-0.29685734255144691</v>
      </c>
      <c r="O757">
        <v>-0.40106318899148019</v>
      </c>
      <c r="P757">
        <v>-0.18355615374883591</v>
      </c>
      <c r="Q757">
        <v>-1.390688659939513</v>
      </c>
      <c r="R757">
        <v>-1.296967098196372E-2</v>
      </c>
      <c r="S757">
        <v>-0.35285096917066522</v>
      </c>
      <c r="T757">
        <v>-0.36247456997977262</v>
      </c>
      <c r="U757">
        <v>-5.5990275437575357E-2</v>
      </c>
      <c r="V757">
        <v>-0.27239488851843607</v>
      </c>
      <c r="W757">
        <v>-0.26693728121267252</v>
      </c>
      <c r="X757">
        <v>-0.13642500619851369</v>
      </c>
      <c r="Y757">
        <v>-2.5261183777668051E-2</v>
      </c>
      <c r="Z757">
        <v>-0.20550928943664029</v>
      </c>
      <c r="AA757">
        <v>-0.19177184311075021</v>
      </c>
      <c r="AB757">
        <v>-0.66063023417691047</v>
      </c>
      <c r="AC757">
        <v>-0.1447390911620145</v>
      </c>
      <c r="AD757">
        <v>-0.40130962432177919</v>
      </c>
      <c r="AE757">
        <v>-0.47641774007272691</v>
      </c>
      <c r="AF757">
        <v>-0.20501303728563119</v>
      </c>
      <c r="AG757">
        <v>-0.24641500999769411</v>
      </c>
      <c r="AH757" t="s">
        <v>195</v>
      </c>
      <c r="AI757" s="1">
        <v>44378</v>
      </c>
      <c r="AJ757" t="s">
        <v>39</v>
      </c>
      <c r="AK757">
        <v>14</v>
      </c>
    </row>
    <row r="758" spans="1:37" x14ac:dyDescent="0.25">
      <c r="A758">
        <v>44390</v>
      </c>
      <c r="B758">
        <v>-4.4667675976810498E-2</v>
      </c>
      <c r="C758">
        <v>-0.2393726040179614</v>
      </c>
      <c r="D758">
        <v>-3.1695095355023289E-4</v>
      </c>
      <c r="E758">
        <v>-2.7920419597295808E-2</v>
      </c>
      <c r="F758">
        <v>-1.358889011651424E-2</v>
      </c>
      <c r="G758">
        <v>-5.7608527412738558E-2</v>
      </c>
      <c r="H758">
        <v>-1.803345599318185E-2</v>
      </c>
      <c r="I758">
        <v>-1.0982380559882409E-2</v>
      </c>
      <c r="J758">
        <v>0</v>
      </c>
      <c r="K758">
        <v>-2.090168969695572E-2</v>
      </c>
      <c r="L758">
        <v>-2.6584062836388662E-3</v>
      </c>
      <c r="M758">
        <v>-6.0334537111814386E-3</v>
      </c>
      <c r="N758">
        <v>-4.8710874307230628E-3</v>
      </c>
      <c r="O758">
        <v>-0.15893750072481441</v>
      </c>
      <c r="P758">
        <v>-3.8954000093666639E-4</v>
      </c>
      <c r="Q758">
        <v>-8.5846663324707431E-2</v>
      </c>
      <c r="R758">
        <v>-9.5399469710526902E-4</v>
      </c>
      <c r="S758">
        <v>-2.1669791189585921E-2</v>
      </c>
      <c r="T758">
        <v>-0.2171056055610141</v>
      </c>
      <c r="U758">
        <v>-7.2375763239069298E-4</v>
      </c>
      <c r="V758">
        <v>-5.6954924609697033E-3</v>
      </c>
      <c r="W758">
        <v>-9.2112647005687821E-3</v>
      </c>
      <c r="X758">
        <v>-3.3393050311613923E-2</v>
      </c>
      <c r="Y758">
        <v>-3.5398568777282018E-3</v>
      </c>
      <c r="Z758">
        <v>-4.1290080875905653E-2</v>
      </c>
      <c r="AA758">
        <v>-4.1334366161645758E-3</v>
      </c>
      <c r="AB758">
        <v>-0.1007791596171656</v>
      </c>
      <c r="AC758">
        <v>-4.3313265826898061E-3</v>
      </c>
      <c r="AD758">
        <v>-4.1259311865860529E-2</v>
      </c>
      <c r="AE758">
        <v>-4.0186344492617182E-2</v>
      </c>
      <c r="AF758">
        <v>-3.1466619424399551E-2</v>
      </c>
      <c r="AG758">
        <v>-6.2508641077913901E-2</v>
      </c>
      <c r="AH758" t="s">
        <v>195</v>
      </c>
      <c r="AI758" s="1">
        <v>44378</v>
      </c>
      <c r="AJ758" t="s">
        <v>40</v>
      </c>
      <c r="AK758">
        <v>13</v>
      </c>
    </row>
    <row r="759" spans="1:37" x14ac:dyDescent="0.25">
      <c r="A759">
        <v>44389</v>
      </c>
      <c r="B759">
        <v>-2.807365720618797</v>
      </c>
      <c r="C759">
        <v>-1.757005884660215</v>
      </c>
      <c r="D759">
        <v>-2.5977791279012541</v>
      </c>
      <c r="E759">
        <v>-3.5046425948442028</v>
      </c>
      <c r="F759">
        <v>-3.125977634522306</v>
      </c>
      <c r="G759">
        <v>-4.5801756979974364</v>
      </c>
      <c r="H759">
        <v>-1.2577992366421209</v>
      </c>
      <c r="I759">
        <v>-1.038628114458557</v>
      </c>
      <c r="J759">
        <v>-2.179120450012253</v>
      </c>
      <c r="K759">
        <v>-2.7678716511763781</v>
      </c>
      <c r="L759">
        <v>-4.7799160733667456</v>
      </c>
      <c r="M759">
        <v>-1.004179392552824</v>
      </c>
      <c r="N759">
        <v>-3.013154120351885</v>
      </c>
      <c r="O759">
        <v>-4.9325854551708943</v>
      </c>
      <c r="P759">
        <v>-1.3928923568274989</v>
      </c>
      <c r="Q759">
        <v>-2.243340510519038</v>
      </c>
      <c r="R759">
        <v>-0.65145181827415222</v>
      </c>
      <c r="S759">
        <v>-2.8903576675949099</v>
      </c>
      <c r="T759">
        <v>-2.4855166361787591</v>
      </c>
      <c r="U759">
        <v>-3.9307260236797261</v>
      </c>
      <c r="V759">
        <v>-2.0411189615736358</v>
      </c>
      <c r="W759">
        <v>-4.7540805497398946</v>
      </c>
      <c r="X759">
        <v>-2.1884017228710539</v>
      </c>
      <c r="Y759">
        <v>-2.2973473501154009</v>
      </c>
      <c r="Z759">
        <v>-3.2664012825218789</v>
      </c>
      <c r="AA759">
        <v>-2.322498488498312</v>
      </c>
      <c r="AB759">
        <v>-2.5744967497284081</v>
      </c>
      <c r="AC759">
        <v>-2.3522061503095721</v>
      </c>
      <c r="AD759">
        <v>-2.21589038699915</v>
      </c>
      <c r="AE759">
        <v>-1.9829859183124261</v>
      </c>
      <c r="AF759">
        <v>-3.3571744879088272</v>
      </c>
      <c r="AG759">
        <v>-2.8016641593346181</v>
      </c>
      <c r="AH759" t="s">
        <v>195</v>
      </c>
      <c r="AI759" s="1">
        <v>44378</v>
      </c>
      <c r="AJ759" t="s">
        <v>41</v>
      </c>
      <c r="AK759">
        <v>12</v>
      </c>
    </row>
    <row r="760" spans="1:37" x14ac:dyDescent="0.25">
      <c r="A760">
        <v>44386</v>
      </c>
      <c r="B760">
        <v>-0.92372158404880067</v>
      </c>
      <c r="C760">
        <v>-0.36752009825547888</v>
      </c>
      <c r="D760">
        <v>-0.2495284126450581</v>
      </c>
      <c r="E760">
        <v>-0.96418142247165406</v>
      </c>
      <c r="F760">
        <v>-0.87809648600266155</v>
      </c>
      <c r="G760">
        <v>-3.0230444650177088</v>
      </c>
      <c r="H760">
        <v>-0.46489606047539839</v>
      </c>
      <c r="I760">
        <v>-0.40941615148533422</v>
      </c>
      <c r="J760">
        <v>-2.1796469476153999</v>
      </c>
      <c r="K760">
        <v>-0.80952716783203171</v>
      </c>
      <c r="L760">
        <v>-0.57966979399457141</v>
      </c>
      <c r="M760">
        <v>-0.28539163968937697</v>
      </c>
      <c r="N760">
        <v>-1.283955722433769</v>
      </c>
      <c r="O760">
        <v>-0.20317673173267831</v>
      </c>
      <c r="P760">
        <v>-0.60153145882631165</v>
      </c>
      <c r="Q760">
        <v>-0.43243337960435752</v>
      </c>
      <c r="R760">
        <v>-0.53196050370411674</v>
      </c>
      <c r="S760">
        <v>-1.621572489306482</v>
      </c>
      <c r="T760">
        <v>-1.1374216898642551</v>
      </c>
      <c r="U760">
        <v>-0.67885115577700872</v>
      </c>
      <c r="V760">
        <v>-0.81232894357874741</v>
      </c>
      <c r="W760">
        <v>-8.4531578308479405E-2</v>
      </c>
      <c r="X760">
        <v>-0.33122250095971262</v>
      </c>
      <c r="Y760">
        <v>-0.44830179800878961</v>
      </c>
      <c r="Z760">
        <v>-1.066261910094354</v>
      </c>
      <c r="AA760">
        <v>-1.031094023798798</v>
      </c>
      <c r="AB760">
        <v>-0.68294515047983351</v>
      </c>
      <c r="AC760">
        <v>-0.42045576467728363</v>
      </c>
      <c r="AD760">
        <v>-0.78132874318610523</v>
      </c>
      <c r="AE760">
        <v>-1.0647012740022621</v>
      </c>
      <c r="AF760">
        <v>-1.0577416283060499</v>
      </c>
      <c r="AG760">
        <v>-0.42988767891304902</v>
      </c>
      <c r="AH760" t="s">
        <v>196</v>
      </c>
      <c r="AI760" s="1">
        <v>44378</v>
      </c>
      <c r="AJ760" t="s">
        <v>43</v>
      </c>
      <c r="AK760">
        <v>9</v>
      </c>
    </row>
    <row r="761" spans="1:37" x14ac:dyDescent="0.25">
      <c r="A761">
        <v>44385</v>
      </c>
      <c r="B761">
        <v>-0.18033381165358159</v>
      </c>
      <c r="C761">
        <v>-3.333252036972769E-2</v>
      </c>
      <c r="D761">
        <v>-8.3577226969188401E-3</v>
      </c>
      <c r="E761">
        <v>-0.139687923252796</v>
      </c>
      <c r="F761">
        <v>-0.1216755896525869</v>
      </c>
      <c r="G761">
        <v>-0.1297671526887631</v>
      </c>
      <c r="H761">
        <v>-7.58355512595002E-2</v>
      </c>
      <c r="I761">
        <v>-9.5840347091866063E-2</v>
      </c>
      <c r="J761">
        <v>-0.1779146298823675</v>
      </c>
      <c r="K761">
        <v>-0.72260229189064695</v>
      </c>
      <c r="L761">
        <v>-0.11933809647214259</v>
      </c>
      <c r="M761">
        <v>-8.2714406376439772E-2</v>
      </c>
      <c r="N761">
        <v>-0.33470363651077839</v>
      </c>
      <c r="O761">
        <v>-0.10522579557046401</v>
      </c>
      <c r="P761">
        <v>-4.9094646136829392E-3</v>
      </c>
      <c r="Q761">
        <v>-0.31626486441964818</v>
      </c>
      <c r="R761">
        <v>-1.746277442258486E-3</v>
      </c>
      <c r="S761">
        <v>-1.280557754328461</v>
      </c>
      <c r="T761">
        <v>-9.1633924873140635E-2</v>
      </c>
      <c r="U761">
        <v>-0.43388699831015398</v>
      </c>
      <c r="V761">
        <v>-0.1035979913830524</v>
      </c>
      <c r="W761">
        <v>-8.3997646892939676E-2</v>
      </c>
      <c r="X761">
        <v>-5.6802453798188622E-2</v>
      </c>
      <c r="Y761">
        <v>-0.1473631674698748</v>
      </c>
      <c r="Z761">
        <v>-0.18094896017928849</v>
      </c>
      <c r="AA761">
        <v>-0.2450633453563964</v>
      </c>
      <c r="AB761">
        <v>-0.1491075547179555</v>
      </c>
      <c r="AC761">
        <v>-0.1124338389920293</v>
      </c>
      <c r="AD761">
        <v>-0.1920771266493308</v>
      </c>
      <c r="AE761">
        <v>-0.28404588838659262</v>
      </c>
      <c r="AF761">
        <v>-0.163647182082791</v>
      </c>
      <c r="AG761">
        <v>-0.1022602537937851</v>
      </c>
      <c r="AH761" t="s">
        <v>196</v>
      </c>
      <c r="AI761" s="1">
        <v>44378</v>
      </c>
      <c r="AJ761" t="s">
        <v>38</v>
      </c>
      <c r="AK761">
        <v>8</v>
      </c>
    </row>
    <row r="762" spans="1:37" x14ac:dyDescent="0.25">
      <c r="A762">
        <v>44384</v>
      </c>
      <c r="B762">
        <v>-8.4839517286095567E-2</v>
      </c>
      <c r="C762">
        <v>-0.1092758941495743</v>
      </c>
      <c r="D762">
        <v>-3.8542252517774267E-2</v>
      </c>
      <c r="E762">
        <v>-0.28680022701052049</v>
      </c>
      <c r="F762">
        <v>0</v>
      </c>
      <c r="G762">
        <v>-3.0922356370023971E-2</v>
      </c>
      <c r="H762">
        <v>-7.2326866930526909E-2</v>
      </c>
      <c r="I762">
        <v>-0.20461711991250381</v>
      </c>
      <c r="J762">
        <v>-0.17985703597331351</v>
      </c>
      <c r="K762">
        <v>-1.4888014528826421E-3</v>
      </c>
      <c r="L762">
        <v>-0.17978944095284419</v>
      </c>
      <c r="M762">
        <v>-2.9406975035760161E-2</v>
      </c>
      <c r="N762">
        <v>-7.6415020833801597E-2</v>
      </c>
      <c r="O762">
        <v>-1.9514148960595161E-2</v>
      </c>
      <c r="P762">
        <v>-0.14253602049297401</v>
      </c>
      <c r="Q762">
        <v>-2.9168511228727669E-3</v>
      </c>
      <c r="R762">
        <v>0</v>
      </c>
      <c r="S762">
        <v>-3.7170421578730638E-3</v>
      </c>
      <c r="T762">
        <v>-9.4396701062737884E-2</v>
      </c>
      <c r="U762">
        <v>-1.2794018733565379E-2</v>
      </c>
      <c r="V762">
        <v>-7.2735858346200154E-3</v>
      </c>
      <c r="W762">
        <v>-0.1508625798704101</v>
      </c>
      <c r="X762">
        <v>-4.1165039761500412E-2</v>
      </c>
      <c r="Y762">
        <v>-0.24265372499133339</v>
      </c>
      <c r="Z762">
        <v>-0.11416268738718779</v>
      </c>
      <c r="AA762">
        <v>-0.1128154051813986</v>
      </c>
      <c r="AB762">
        <v>-2.166442228585827E-2</v>
      </c>
      <c r="AC762">
        <v>-0.100536867401846</v>
      </c>
      <c r="AD762">
        <v>-8.3786403181520879E-4</v>
      </c>
      <c r="AE762">
        <v>-1.6774354925356338E-2</v>
      </c>
      <c r="AF762">
        <v>-7.5757827834008418E-2</v>
      </c>
      <c r="AG762">
        <v>-0.30548485552286753</v>
      </c>
      <c r="AH762" t="s">
        <v>196</v>
      </c>
      <c r="AI762" s="1">
        <v>44378</v>
      </c>
      <c r="AJ762" t="s">
        <v>39</v>
      </c>
      <c r="AK762">
        <v>7</v>
      </c>
    </row>
    <row r="763" spans="1:37" x14ac:dyDescent="0.25">
      <c r="A763">
        <v>44383</v>
      </c>
      <c r="B763">
        <v>-3.21765805729747</v>
      </c>
      <c r="C763">
        <v>-5.9067933237823098</v>
      </c>
      <c r="D763">
        <v>-7.0607132524212659</v>
      </c>
      <c r="E763">
        <v>-3.3711671221670461</v>
      </c>
      <c r="F763">
        <v>-3.8315958759364008</v>
      </c>
      <c r="G763">
        <v>-5.9021382222403798</v>
      </c>
      <c r="H763">
        <v>-1.5018256334110289</v>
      </c>
      <c r="I763">
        <v>-1.5187666100315571</v>
      </c>
      <c r="J763">
        <v>-3.8519544511768058</v>
      </c>
      <c r="K763">
        <v>-5.3431766996525214</v>
      </c>
      <c r="L763">
        <v>-1.5104995841194611</v>
      </c>
      <c r="M763">
        <v>-1.93790925178094</v>
      </c>
      <c r="N763">
        <v>-3.996760918111351</v>
      </c>
      <c r="O763">
        <v>-1.374309080969663</v>
      </c>
      <c r="P763">
        <v>-1.500088385724357</v>
      </c>
      <c r="Q763">
        <v>-4.4279342284843999</v>
      </c>
      <c r="R763">
        <v>-2.0712940228070669</v>
      </c>
      <c r="S763">
        <v>-4.9558305121320441</v>
      </c>
      <c r="T763">
        <v>-2.0570659464136209</v>
      </c>
      <c r="U763">
        <v>-3.455794892438949</v>
      </c>
      <c r="V763">
        <v>-2.9513753328025452</v>
      </c>
      <c r="W763">
        <v>-0.662516959701138</v>
      </c>
      <c r="X763">
        <v>-1.7881889403723841</v>
      </c>
      <c r="Y763">
        <v>-2.2099127143238162</v>
      </c>
      <c r="Z763">
        <v>-3.4538394909572618</v>
      </c>
      <c r="AA763">
        <v>-3.1401270515790181</v>
      </c>
      <c r="AB763">
        <v>-2.916415294925101</v>
      </c>
      <c r="AC763">
        <v>-2.779533907366289</v>
      </c>
      <c r="AD763">
        <v>-4.6434444703538311</v>
      </c>
      <c r="AE763">
        <v>-4.2697906070655911</v>
      </c>
      <c r="AF763">
        <v>-3.1869968698154718</v>
      </c>
      <c r="AG763">
        <v>-1.786716884447427</v>
      </c>
      <c r="AH763" t="s">
        <v>196</v>
      </c>
      <c r="AI763" s="1">
        <v>44378</v>
      </c>
      <c r="AJ763" t="s">
        <v>40</v>
      </c>
      <c r="AK763">
        <v>6</v>
      </c>
    </row>
    <row r="764" spans="1:37" x14ac:dyDescent="0.25">
      <c r="A764">
        <v>44382</v>
      </c>
      <c r="B764">
        <v>-0.56250902668993918</v>
      </c>
      <c r="C764">
        <v>-6.0482347690685202E-3</v>
      </c>
      <c r="D764">
        <v>-7.7611005948066388E-3</v>
      </c>
      <c r="E764">
        <v>-0.87077589931714283</v>
      </c>
      <c r="F764">
        <v>-0.25792142211026448</v>
      </c>
      <c r="G764">
        <v>-0.26670800994054922</v>
      </c>
      <c r="H764">
        <v>-0.67170967091666334</v>
      </c>
      <c r="I764">
        <v>-0.84942259753059268</v>
      </c>
      <c r="J764">
        <v>-1.190791670306786</v>
      </c>
      <c r="K764">
        <v>-8.9701472817343614E-2</v>
      </c>
      <c r="L764">
        <v>-0.80756742333266163</v>
      </c>
      <c r="M764">
        <v>-0.65840155186232285</v>
      </c>
      <c r="N764">
        <v>-1.312347430652395</v>
      </c>
      <c r="O764">
        <v>-0.169879102782032</v>
      </c>
      <c r="P764">
        <v>-0.67144422844033413</v>
      </c>
      <c r="Q764">
        <v>-2.7910718933165271E-3</v>
      </c>
      <c r="R764">
        <v>0</v>
      </c>
      <c r="S764">
        <v>-0.31171790702314228</v>
      </c>
      <c r="T764">
        <v>-0.46153683330549528</v>
      </c>
      <c r="U764">
        <v>-1.40766919502914</v>
      </c>
      <c r="V764">
        <v>-0.56995984230971675</v>
      </c>
      <c r="W764">
        <v>-0.14179728688825499</v>
      </c>
      <c r="X764">
        <v>-0.45500847511761372</v>
      </c>
      <c r="Y764">
        <v>-0.97004995392511317</v>
      </c>
      <c r="Z764">
        <v>-0.5558548276577534</v>
      </c>
      <c r="AA764">
        <v>-0.97411345550109074</v>
      </c>
      <c r="AB764">
        <v>-0.25124600945857939</v>
      </c>
      <c r="AC764">
        <v>-0.63856506569462956</v>
      </c>
      <c r="AD764">
        <v>-0.37711857664523912</v>
      </c>
      <c r="AE764">
        <v>-0.74366692389426681</v>
      </c>
      <c r="AF764">
        <v>-0.66210548586415507</v>
      </c>
      <c r="AG764">
        <v>-0.26354854819099022</v>
      </c>
      <c r="AH764" t="s">
        <v>196</v>
      </c>
      <c r="AI764" s="1">
        <v>44378</v>
      </c>
      <c r="AJ764" t="s">
        <v>41</v>
      </c>
      <c r="AK764">
        <v>5</v>
      </c>
    </row>
    <row r="765" spans="1:37" x14ac:dyDescent="0.25">
      <c r="A765">
        <v>44379</v>
      </c>
      <c r="B765">
        <v>-0.2120427664161261</v>
      </c>
      <c r="C765">
        <v>-2.5558315238320781E-3</v>
      </c>
      <c r="D765">
        <v>-0.1128775244624431</v>
      </c>
      <c r="E765">
        <v>-0.32930221344125771</v>
      </c>
      <c r="F765">
        <v>-6.3652413595639945E-2</v>
      </c>
      <c r="G765">
        <v>-6.716423619219572E-2</v>
      </c>
      <c r="H765">
        <v>-4.0537982540391898E-2</v>
      </c>
      <c r="I765">
        <v>-0.10089458219073461</v>
      </c>
      <c r="J765">
        <v>-6.5433383896536287E-2</v>
      </c>
      <c r="K765">
        <v>-6.4752760915944882E-2</v>
      </c>
      <c r="L765">
        <v>-5.0885292572266518E-2</v>
      </c>
      <c r="M765">
        <v>-0.53305403322189238</v>
      </c>
      <c r="N765">
        <v>-0.38991716597620613</v>
      </c>
      <c r="O765">
        <v>-0.37510102796174333</v>
      </c>
      <c r="P765">
        <v>-0.67177254945998754</v>
      </c>
      <c r="Q765">
        <v>-3.6710944599940017E-2</v>
      </c>
      <c r="R765">
        <v>-9.0982763564506006E-3</v>
      </c>
      <c r="S765">
        <v>-0.1040384688599599</v>
      </c>
      <c r="T765">
        <v>-0.23459822426549101</v>
      </c>
      <c r="U765">
        <v>-0.48949913437522879</v>
      </c>
      <c r="V765">
        <v>-0.1049350182859944</v>
      </c>
      <c r="W765">
        <v>-2.003155307186763E-2</v>
      </c>
      <c r="X765">
        <v>-0.22132561562546649</v>
      </c>
      <c r="Y765">
        <v>-1.745067181771489E-2</v>
      </c>
      <c r="Z765">
        <v>-0.1743146698946397</v>
      </c>
      <c r="AA765">
        <v>-0.33961816065322142</v>
      </c>
      <c r="AB765">
        <v>-0.13555839085953911</v>
      </c>
      <c r="AC765">
        <v>-0.27269989660879379</v>
      </c>
      <c r="AD765">
        <v>-9.6670350098208999E-2</v>
      </c>
      <c r="AE765">
        <v>-0.24143213492394769</v>
      </c>
      <c r="AF765">
        <v>-0.18394909494505851</v>
      </c>
      <c r="AG765">
        <v>-0.27075035009830323</v>
      </c>
      <c r="AH765" t="s">
        <v>197</v>
      </c>
      <c r="AI765" s="1">
        <v>44378</v>
      </c>
      <c r="AJ765" t="s">
        <v>43</v>
      </c>
      <c r="AK765">
        <v>2</v>
      </c>
    </row>
    <row r="766" spans="1:37" x14ac:dyDescent="0.25">
      <c r="A766">
        <v>44378</v>
      </c>
      <c r="B766">
        <v>-0.1118844779282466</v>
      </c>
      <c r="C766">
        <v>-0.60378704657520843</v>
      </c>
      <c r="D766">
        <v>-0.46362058329511929</v>
      </c>
      <c r="E766">
        <v>-6.3489693152802312E-2</v>
      </c>
      <c r="F766">
        <v>-1.1427400758644519E-2</v>
      </c>
      <c r="G766">
        <v>-4.3806323637399971E-3</v>
      </c>
      <c r="H766">
        <v>-8.5321536781578652E-2</v>
      </c>
      <c r="I766">
        <v>-0.158182174043691</v>
      </c>
      <c r="J766">
        <v>-3.769595236619222E-2</v>
      </c>
      <c r="K766">
        <v>-1.2079491755582259E-2</v>
      </c>
      <c r="L766">
        <v>-0.26128188272413849</v>
      </c>
      <c r="M766">
        <v>-6.0998311875089869E-4</v>
      </c>
      <c r="N766">
        <v>-9.3986609821708908E-2</v>
      </c>
      <c r="O766">
        <v>-4.7002639384803951E-2</v>
      </c>
      <c r="P766">
        <v>-0.28170307022853519</v>
      </c>
      <c r="Q766">
        <v>-3.705008566273536E-3</v>
      </c>
      <c r="R766">
        <v>-0.1215478909607005</v>
      </c>
      <c r="S766">
        <v>-0.210408692897186</v>
      </c>
      <c r="T766">
        <v>-1.9789751254762351E-2</v>
      </c>
      <c r="U766">
        <v>-9.3019457844671707E-2</v>
      </c>
      <c r="V766">
        <v>-7.6635163981618362E-2</v>
      </c>
      <c r="W766">
        <v>-2.1176448771123721E-2</v>
      </c>
      <c r="X766">
        <v>-0.12712732949651559</v>
      </c>
      <c r="Y766">
        <v>-9.8079245354805486E-2</v>
      </c>
      <c r="Z766">
        <v>-8.7674725024503436E-2</v>
      </c>
      <c r="AA766">
        <v>-0.13780855834551381</v>
      </c>
      <c r="AB766">
        <v>-3.0231360779059219E-2</v>
      </c>
      <c r="AC766">
        <v>-0.16812917473403641</v>
      </c>
      <c r="AD766">
        <v>-1.1908235647490439E-2</v>
      </c>
      <c r="AE766">
        <v>-3.2839702490867248E-2</v>
      </c>
      <c r="AF766">
        <v>-0.11264066258148279</v>
      </c>
      <c r="AG766">
        <v>-0.1816762657335477</v>
      </c>
      <c r="AH766" t="s">
        <v>197</v>
      </c>
      <c r="AI766" s="1">
        <v>44378</v>
      </c>
      <c r="AJ766" t="s">
        <v>38</v>
      </c>
      <c r="AK766">
        <v>1</v>
      </c>
    </row>
    <row r="767" spans="1:37" x14ac:dyDescent="0.25">
      <c r="A767">
        <v>44377</v>
      </c>
      <c r="B767">
        <v>-0.33192611702821578</v>
      </c>
      <c r="C767">
        <v>-5.2357936023055968E-2</v>
      </c>
      <c r="D767">
        <v>-0.51124991714100854</v>
      </c>
      <c r="E767">
        <v>-0.36583584887487208</v>
      </c>
      <c r="F767">
        <v>-0.18411579652577689</v>
      </c>
      <c r="G767">
        <v>-0.24030827735883201</v>
      </c>
      <c r="H767">
        <v>-0.1219612859026203</v>
      </c>
      <c r="I767">
        <v>-0.31484964706211022</v>
      </c>
      <c r="J767">
        <v>-1.0739609211724339</v>
      </c>
      <c r="K767">
        <v>-0.20549568071103369</v>
      </c>
      <c r="L767">
        <v>-0.17612937775517629</v>
      </c>
      <c r="M767">
        <v>-9.8659025036113943E-2</v>
      </c>
      <c r="N767">
        <v>-0.42139808675343232</v>
      </c>
      <c r="O767">
        <v>-0.1068352594281502</v>
      </c>
      <c r="P767">
        <v>-1.0278452979408099</v>
      </c>
      <c r="Q767">
        <v>-0.36595123220830172</v>
      </c>
      <c r="R767">
        <v>-0.27883504475933851</v>
      </c>
      <c r="S767">
        <v>-9.9898289490541359E-2</v>
      </c>
      <c r="T767">
        <v>-0.2188601238290869</v>
      </c>
      <c r="U767">
        <v>-0.20856033814456029</v>
      </c>
      <c r="V767">
        <v>-1.7286980852632361</v>
      </c>
      <c r="W767">
        <v>-4.5982181171332223E-2</v>
      </c>
      <c r="X767">
        <v>-0.19764780598249751</v>
      </c>
      <c r="Y767">
        <v>-0.33234569752340731</v>
      </c>
      <c r="Z767">
        <v>-0.23728089100967781</v>
      </c>
      <c r="AA767">
        <v>-0.53644023574979116</v>
      </c>
      <c r="AB767">
        <v>-0.35052288299769863</v>
      </c>
      <c r="AC767">
        <v>-0.21935849182464259</v>
      </c>
      <c r="AD767">
        <v>-0.27543686084010299</v>
      </c>
      <c r="AE767">
        <v>-0.30077307557292943</v>
      </c>
      <c r="AF767">
        <v>-0.27124903154623259</v>
      </c>
      <c r="AG767">
        <v>-0.46135308450869061</v>
      </c>
      <c r="AH767" t="s">
        <v>197</v>
      </c>
      <c r="AI767" s="1">
        <v>44348</v>
      </c>
      <c r="AJ767" t="s">
        <v>39</v>
      </c>
      <c r="AK767">
        <v>30</v>
      </c>
    </row>
    <row r="768" spans="1:37" x14ac:dyDescent="0.25">
      <c r="A768">
        <v>44376</v>
      </c>
      <c r="B768">
        <v>-0.3247171916522904</v>
      </c>
      <c r="C768">
        <v>-0.4179974172846766</v>
      </c>
      <c r="D768">
        <v>-0.45170728852503012</v>
      </c>
      <c r="E768">
        <v>-0.33088766427986882</v>
      </c>
      <c r="F768">
        <v>-8.2816587354304291E-2</v>
      </c>
      <c r="G768">
        <v>-0.13440723902129659</v>
      </c>
      <c r="H768">
        <v>-0.15170255419103779</v>
      </c>
      <c r="I768">
        <v>-0.1852643302997373</v>
      </c>
      <c r="J768">
        <v>-0.73970076942800744</v>
      </c>
      <c r="K768">
        <v>-0.27521207923533081</v>
      </c>
      <c r="L768">
        <v>-0.26753772755676891</v>
      </c>
      <c r="M768">
        <v>-0.1838552029173276</v>
      </c>
      <c r="N768">
        <v>-0.48381650408588511</v>
      </c>
      <c r="O768">
        <v>-0.57372141059441895</v>
      </c>
      <c r="P768">
        <v>-9.7423841826358812E-2</v>
      </c>
      <c r="Q768">
        <v>-9.575617525252042E-2</v>
      </c>
      <c r="R768">
        <v>-0.1196769527534179</v>
      </c>
      <c r="S768">
        <v>-0.31191393724524191</v>
      </c>
      <c r="T768">
        <v>-3.06417384933797E-2</v>
      </c>
      <c r="U768">
        <v>-4.5693618678347127E-2</v>
      </c>
      <c r="V768">
        <v>-1.1154278105819919</v>
      </c>
      <c r="W768">
        <v>-0.18003467980677679</v>
      </c>
      <c r="X768">
        <v>-0.2666904274759771</v>
      </c>
      <c r="Y768">
        <v>-0.19177257500475769</v>
      </c>
      <c r="Z768">
        <v>-0.27040108808193403</v>
      </c>
      <c r="AA768">
        <v>-0.33232936821412162</v>
      </c>
      <c r="AB768">
        <v>-0.3046954431332784</v>
      </c>
      <c r="AC768">
        <v>-0.2744625639181576</v>
      </c>
      <c r="AD768">
        <v>-0.1623569125468754</v>
      </c>
      <c r="AE768">
        <v>-0.24959467756132081</v>
      </c>
      <c r="AF768">
        <v>-0.41649715454416381</v>
      </c>
      <c r="AG768">
        <v>-0.2200334490985065</v>
      </c>
      <c r="AH768" t="s">
        <v>197</v>
      </c>
      <c r="AI768" s="1">
        <v>44348</v>
      </c>
      <c r="AJ768" t="s">
        <v>40</v>
      </c>
      <c r="AK768">
        <v>29</v>
      </c>
    </row>
    <row r="769" spans="1:37" x14ac:dyDescent="0.25">
      <c r="A769">
        <v>44375</v>
      </c>
      <c r="B769">
        <v>-0.1106440056962613</v>
      </c>
      <c r="C769">
        <v>-4.4857609461742907E-2</v>
      </c>
      <c r="D769">
        <v>-2.3466833935482682E-3</v>
      </c>
      <c r="E769">
        <v>-9.0396909615111404E-2</v>
      </c>
      <c r="F769">
        <v>-2.1793302958465759E-2</v>
      </c>
      <c r="G769">
        <v>-0.44614035605635399</v>
      </c>
      <c r="H769">
        <v>-1.9804558032518529E-2</v>
      </c>
      <c r="I769">
        <v>-0.1538111929809709</v>
      </c>
      <c r="J769">
        <v>-0.14999100270648821</v>
      </c>
      <c r="K769">
        <v>-0.13682546593059641</v>
      </c>
      <c r="L769">
        <v>-1.7244017595302919E-3</v>
      </c>
      <c r="M769">
        <v>-3.2344683308672767E-2</v>
      </c>
      <c r="N769">
        <v>-1.1945430809000049E-2</v>
      </c>
      <c r="O769">
        <v>-3.9119956687835272E-2</v>
      </c>
      <c r="P769">
        <v>-7.1733815052206079E-2</v>
      </c>
      <c r="Q769">
        <v>-7.3240807898403548E-3</v>
      </c>
      <c r="R769">
        <v>-0.1797048841860667</v>
      </c>
      <c r="S769">
        <v>-0.1544718385198883</v>
      </c>
      <c r="T769">
        <v>-0.115973943002056</v>
      </c>
      <c r="U769">
        <v>-7.572056781795948E-3</v>
      </c>
      <c r="V769">
        <v>-0.83493154927428448</v>
      </c>
      <c r="W769">
        <v>-0.1075921983423373</v>
      </c>
      <c r="X769">
        <v>-2.9823845272945789E-2</v>
      </c>
      <c r="Y769">
        <v>-9.1243161577424445E-3</v>
      </c>
      <c r="Z769">
        <v>-0.1289710541426633</v>
      </c>
      <c r="AA769">
        <v>-6.5903055650300357E-2</v>
      </c>
      <c r="AB769">
        <v>-0.1001019092179756</v>
      </c>
      <c r="AC769">
        <v>-1.228234308822157E-2</v>
      </c>
      <c r="AD769">
        <v>-3.7364252913748217E-2</v>
      </c>
      <c r="AE769">
        <v>-7.1919584626736588E-2</v>
      </c>
      <c r="AF769">
        <v>-7.4445162001929979E-2</v>
      </c>
      <c r="AG769">
        <v>-0.1908676231245556</v>
      </c>
      <c r="AH769" t="s">
        <v>197</v>
      </c>
      <c r="AI769" s="1">
        <v>44348</v>
      </c>
      <c r="AJ769" t="s">
        <v>41</v>
      </c>
      <c r="AK769">
        <v>28</v>
      </c>
    </row>
    <row r="770" spans="1:37" x14ac:dyDescent="0.25">
      <c r="A770">
        <v>44372</v>
      </c>
      <c r="B770">
        <v>-4.0914293199760927E-2</v>
      </c>
      <c r="C770">
        <v>-3.4591607990580302E-2</v>
      </c>
      <c r="D770">
        <v>-8.0955896616253277E-3</v>
      </c>
      <c r="E770">
        <v>-9.8898436706969725E-2</v>
      </c>
      <c r="F770">
        <v>-1.241017462945391E-2</v>
      </c>
      <c r="G770">
        <v>-1.459798489881993E-3</v>
      </c>
      <c r="H770">
        <v>-7.8431037762104638E-2</v>
      </c>
      <c r="I770">
        <v>-4.6428160292925062E-2</v>
      </c>
      <c r="J770">
        <v>0</v>
      </c>
      <c r="K770">
        <v>-5.2790877596652241E-2</v>
      </c>
      <c r="L770">
        <v>-7.938408040376042E-3</v>
      </c>
      <c r="M770">
        <v>-3.1232722814139031E-2</v>
      </c>
      <c r="N770">
        <v>-2.6829409063060271E-2</v>
      </c>
      <c r="O770">
        <v>-4.156336120322348E-2</v>
      </c>
      <c r="P770">
        <v>0</v>
      </c>
      <c r="Q770">
        <v>-1.6915418216595542E-2</v>
      </c>
      <c r="R770">
        <v>-9.2232623158364613E-2</v>
      </c>
      <c r="S770">
        <v>-0.1810807964608141</v>
      </c>
      <c r="T770">
        <v>-5.5833173528001871E-2</v>
      </c>
      <c r="U770">
        <v>-0.13491616265776921</v>
      </c>
      <c r="V770">
        <v>-9.4796240764580108E-3</v>
      </c>
      <c r="W770">
        <v>-0.1052610045153192</v>
      </c>
      <c r="X770">
        <v>-2.25169670917163E-2</v>
      </c>
      <c r="Y770">
        <v>-3.1451498476064398E-2</v>
      </c>
      <c r="Z770">
        <v>-5.8730876505539258E-2</v>
      </c>
      <c r="AA770">
        <v>-2.5242558076391489E-2</v>
      </c>
      <c r="AB770">
        <v>-3.2602462991002487E-2</v>
      </c>
      <c r="AC770">
        <v>-2.3674590001756181E-2</v>
      </c>
      <c r="AD770">
        <v>-1.2263640686164911E-2</v>
      </c>
      <c r="AE770">
        <v>-2.8318190622937771E-2</v>
      </c>
      <c r="AF770">
        <v>-6.5232240204222428E-2</v>
      </c>
      <c r="AG770">
        <v>-2.0742399209446691E-2</v>
      </c>
      <c r="AH770" t="s">
        <v>198</v>
      </c>
      <c r="AI770" s="1">
        <v>44348</v>
      </c>
      <c r="AJ770" t="s">
        <v>43</v>
      </c>
      <c r="AK770">
        <v>25</v>
      </c>
    </row>
    <row r="771" spans="1:37" x14ac:dyDescent="0.25">
      <c r="A771">
        <v>44371</v>
      </c>
      <c r="B771">
        <v>-0.17567332279238451</v>
      </c>
      <c r="C771">
        <v>-0.33855784780188741</v>
      </c>
      <c r="D771">
        <v>-0.44471508175124091</v>
      </c>
      <c r="E771">
        <v>-0.15497481647596861</v>
      </c>
      <c r="F771">
        <v>-6.364715783830821E-2</v>
      </c>
      <c r="G771">
        <v>-0.34610477645935939</v>
      </c>
      <c r="H771">
        <v>-6.560894482384251E-2</v>
      </c>
      <c r="I771">
        <v>-0.12536763152907091</v>
      </c>
      <c r="J771">
        <v>-0.32297436236638899</v>
      </c>
      <c r="K771">
        <v>-1.7005419662687371E-2</v>
      </c>
      <c r="L771">
        <v>-7.049225790239437E-2</v>
      </c>
      <c r="M771">
        <v>-0.3211908976095279</v>
      </c>
      <c r="N771">
        <v>-9.8266413331485197E-2</v>
      </c>
      <c r="O771">
        <v>-0.1077533995056206</v>
      </c>
      <c r="P771">
        <v>-9.9228825899049244E-2</v>
      </c>
      <c r="Q771">
        <v>-0.30785234815428891</v>
      </c>
      <c r="R771">
        <v>-1.0972269660480011E-2</v>
      </c>
      <c r="S771">
        <v>-4.5232157094616691E-2</v>
      </c>
      <c r="T771">
        <v>-0.12606276757376381</v>
      </c>
      <c r="U771">
        <v>-0.52791636086772176</v>
      </c>
      <c r="V771">
        <v>-7.2563620836246998E-2</v>
      </c>
      <c r="W771">
        <v>-0.36246167621472031</v>
      </c>
      <c r="X771">
        <v>-0.1046444661979594</v>
      </c>
      <c r="Y771">
        <v>-0.122853936535535</v>
      </c>
      <c r="Z771">
        <v>-0.1934480682087622</v>
      </c>
      <c r="AA771">
        <v>-0.1522279733450288</v>
      </c>
      <c r="AB771">
        <v>-0.1397833657664711</v>
      </c>
      <c r="AC771">
        <v>-0.22679330954758259</v>
      </c>
      <c r="AD771">
        <v>-0.1554992324244554</v>
      </c>
      <c r="AE771">
        <v>-0.2393407069458546</v>
      </c>
      <c r="AF771">
        <v>-0.20469157664611959</v>
      </c>
      <c r="AG771">
        <v>-7.5007337601506935E-2</v>
      </c>
      <c r="AH771" t="s">
        <v>198</v>
      </c>
      <c r="AI771" s="1">
        <v>44348</v>
      </c>
      <c r="AJ771" t="s">
        <v>38</v>
      </c>
      <c r="AK771">
        <v>24</v>
      </c>
    </row>
    <row r="772" spans="1:37" x14ac:dyDescent="0.25">
      <c r="A772">
        <v>44370</v>
      </c>
      <c r="B772">
        <v>-0.46463532223253851</v>
      </c>
      <c r="C772">
        <v>-1.5602706314043211</v>
      </c>
      <c r="D772">
        <v>-0.84101650476428469</v>
      </c>
      <c r="E772">
        <v>-0.57181292968512343</v>
      </c>
      <c r="F772">
        <v>-0.45917537120873919</v>
      </c>
      <c r="G772">
        <v>-0.25005354104695171</v>
      </c>
      <c r="H772">
        <v>-0.59352735230667075</v>
      </c>
      <c r="I772">
        <v>-0.55232095751797095</v>
      </c>
      <c r="J772">
        <v>-0.43652378018926752</v>
      </c>
      <c r="K772">
        <v>-0.75027466443329571</v>
      </c>
      <c r="L772">
        <v>-5.7069362693974911E-2</v>
      </c>
      <c r="M772">
        <v>-0.39380950048027052</v>
      </c>
      <c r="N772">
        <v>-0.63965897474602684</v>
      </c>
      <c r="O772">
        <v>-0.25369263140704618</v>
      </c>
      <c r="P772">
        <v>-0.54941448002694959</v>
      </c>
      <c r="Q772">
        <v>-0.17256183066543279</v>
      </c>
      <c r="R772">
        <v>-6.2949495588587423E-4</v>
      </c>
      <c r="S772">
        <v>-0.1226515049967386</v>
      </c>
      <c r="T772">
        <v>-0.47545778965034807</v>
      </c>
      <c r="U772">
        <v>-0.1065900726754935</v>
      </c>
      <c r="V772">
        <v>-5.8194928584952101E-2</v>
      </c>
      <c r="W772">
        <v>-0.27285959461938308</v>
      </c>
      <c r="X772">
        <v>-0.87431396960615293</v>
      </c>
      <c r="Y772">
        <v>-0.1713031640086897</v>
      </c>
      <c r="Z772">
        <v>-0.53407540016090649</v>
      </c>
      <c r="AA772">
        <v>-0.55172167639921332</v>
      </c>
      <c r="AB772">
        <v>-0.33310235126899818</v>
      </c>
      <c r="AC772">
        <v>-0.31683010097591568</v>
      </c>
      <c r="AD772">
        <v>-0.19479884174161491</v>
      </c>
      <c r="AE772">
        <v>-0.51238642203087004</v>
      </c>
      <c r="AF772">
        <v>-0.47867674115194409</v>
      </c>
      <c r="AG772">
        <v>-0.45639908608602181</v>
      </c>
      <c r="AH772" t="s">
        <v>198</v>
      </c>
      <c r="AI772" s="1">
        <v>44348</v>
      </c>
      <c r="AJ772" t="s">
        <v>39</v>
      </c>
      <c r="AK772">
        <v>23</v>
      </c>
    </row>
    <row r="773" spans="1:37" x14ac:dyDescent="0.25">
      <c r="A773">
        <v>44369</v>
      </c>
      <c r="B773">
        <v>-0.31400146737801898</v>
      </c>
      <c r="C773">
        <v>-0.1154085123538716</v>
      </c>
      <c r="D773">
        <v>-3.3685161545790113E-2</v>
      </c>
      <c r="E773">
        <v>-0.39187594638003159</v>
      </c>
      <c r="F773">
        <v>-0.26340553512637033</v>
      </c>
      <c r="G773">
        <v>-0.19144245924495309</v>
      </c>
      <c r="H773">
        <v>-8.183991181923235E-2</v>
      </c>
      <c r="I773">
        <v>-0.20009411122659729</v>
      </c>
      <c r="J773">
        <v>-0.27415537597773898</v>
      </c>
      <c r="K773">
        <v>-0.57802703149420043</v>
      </c>
      <c r="L773">
        <v>-3.4947441675631213E-2</v>
      </c>
      <c r="M773">
        <v>-0.20220037773296279</v>
      </c>
      <c r="N773">
        <v>-0.6449997649102952</v>
      </c>
      <c r="O773">
        <v>-0.35904381856254708</v>
      </c>
      <c r="P773">
        <v>-1.8745907898236389</v>
      </c>
      <c r="Q773">
        <v>-1.5054138439906439E-2</v>
      </c>
      <c r="R773">
        <v>-9.8718090935668093E-4</v>
      </c>
      <c r="S773">
        <v>-0.63101984444970149</v>
      </c>
      <c r="T773">
        <v>-0.18351584613910571</v>
      </c>
      <c r="U773">
        <v>-0.34864697984485948</v>
      </c>
      <c r="V773">
        <v>-0.2191502604406721</v>
      </c>
      <c r="W773">
        <v>-0.2041416163261833</v>
      </c>
      <c r="X773">
        <v>-0.32197247730898509</v>
      </c>
      <c r="Y773">
        <v>-6.5645329039698178E-2</v>
      </c>
      <c r="Z773">
        <v>-0.3290981682921873</v>
      </c>
      <c r="AA773">
        <v>-0.68538048210378189</v>
      </c>
      <c r="AB773">
        <v>-0.14650068096580371</v>
      </c>
      <c r="AC773">
        <v>-9.8878355736135015E-2</v>
      </c>
      <c r="AD773">
        <v>-7.3461071875849229E-2</v>
      </c>
      <c r="AE773">
        <v>-0.26304495271577949</v>
      </c>
      <c r="AF773">
        <v>-0.35372240079918871</v>
      </c>
      <c r="AG773">
        <v>-0.32372267715930902</v>
      </c>
      <c r="AH773" t="s">
        <v>198</v>
      </c>
      <c r="AI773" s="1">
        <v>44348</v>
      </c>
      <c r="AJ773" t="s">
        <v>40</v>
      </c>
      <c r="AK773">
        <v>22</v>
      </c>
    </row>
    <row r="774" spans="1:37" x14ac:dyDescent="0.25">
      <c r="A774">
        <v>44368</v>
      </c>
      <c r="B774">
        <v>-0.27018036883194457</v>
      </c>
      <c r="C774">
        <v>-0.32671640287684878</v>
      </c>
      <c r="D774">
        <v>-0.90355412702214455</v>
      </c>
      <c r="E774">
        <v>-0.18334888494157039</v>
      </c>
      <c r="F774">
        <v>-0.18214626810028781</v>
      </c>
      <c r="G774">
        <v>-0.27334772632714061</v>
      </c>
      <c r="H774">
        <v>-3.5345984264241133E-2</v>
      </c>
      <c r="I774">
        <v>-0.12675961517359829</v>
      </c>
      <c r="J774">
        <v>-3.2742056479237128E-2</v>
      </c>
      <c r="K774">
        <v>-0.2296163222744754</v>
      </c>
      <c r="L774">
        <v>-0.38522349190840449</v>
      </c>
      <c r="M774">
        <v>-6.039759673098815E-3</v>
      </c>
      <c r="N774">
        <v>-0.33484311213084061</v>
      </c>
      <c r="O774">
        <v>-0.29597836218028389</v>
      </c>
      <c r="P774">
        <v>-0.10888083204339841</v>
      </c>
      <c r="Q774">
        <v>-0.39562529588116158</v>
      </c>
      <c r="R774">
        <v>0</v>
      </c>
      <c r="S774">
        <v>-0.66037766798978592</v>
      </c>
      <c r="T774">
        <v>-0.31997822519694741</v>
      </c>
      <c r="U774">
        <v>-0.73942605053239163</v>
      </c>
      <c r="V774">
        <v>-0.20338925553432829</v>
      </c>
      <c r="W774">
        <v>-3.1403469907189313E-2</v>
      </c>
      <c r="X774">
        <v>-0.44639387316361029</v>
      </c>
      <c r="Y774">
        <v>-0.5785657462904551</v>
      </c>
      <c r="Z774">
        <v>-0.27174660499549241</v>
      </c>
      <c r="AA774">
        <v>-0.22121880439405631</v>
      </c>
      <c r="AB774">
        <v>-0.27126015362158618</v>
      </c>
      <c r="AC774">
        <v>-0.36774495177753402</v>
      </c>
      <c r="AD774">
        <v>-0.2210529017331524</v>
      </c>
      <c r="AE774">
        <v>-0.35644562978279182</v>
      </c>
      <c r="AF774">
        <v>-0.28429218638106007</v>
      </c>
      <c r="AG774">
        <v>-0.16680332904384521</v>
      </c>
      <c r="AH774" t="s">
        <v>198</v>
      </c>
      <c r="AI774" s="1">
        <v>44348</v>
      </c>
      <c r="AJ774" t="s">
        <v>41</v>
      </c>
      <c r="AK774">
        <v>21</v>
      </c>
    </row>
    <row r="775" spans="1:37" x14ac:dyDescent="0.25">
      <c r="A775">
        <v>44365</v>
      </c>
      <c r="B775">
        <v>-0.21259051991452091</v>
      </c>
      <c r="C775">
        <v>0</v>
      </c>
      <c r="D775">
        <v>-0.15200928659335561</v>
      </c>
      <c r="E775">
        <v>-8.2748717338224059E-2</v>
      </c>
      <c r="F775">
        <v>-5.8125010807561543E-2</v>
      </c>
      <c r="G775">
        <v>-0.1718183396325286</v>
      </c>
      <c r="H775">
        <v>-2.518728526634182E-2</v>
      </c>
      <c r="I775">
        <v>-8.4220712830028646E-2</v>
      </c>
      <c r="J775">
        <v>-0.23839496111377309</v>
      </c>
      <c r="K775">
        <v>-6.4166835879366224E-3</v>
      </c>
      <c r="L775">
        <v>-6.9685710472951051E-3</v>
      </c>
      <c r="M775">
        <v>-3.5223422955843797E-2</v>
      </c>
      <c r="N775">
        <v>-0.26376820099823262</v>
      </c>
      <c r="O775">
        <v>-5.9713574110485862E-2</v>
      </c>
      <c r="P775">
        <v>-0.19441712080349841</v>
      </c>
      <c r="Q775">
        <v>-0.1415627499197557</v>
      </c>
      <c r="R775">
        <v>-0.28444658247747401</v>
      </c>
      <c r="S775">
        <v>-1.489052637309916E-2</v>
      </c>
      <c r="T775">
        <v>-5.2538468117504171E-2</v>
      </c>
      <c r="U775">
        <v>-0.51049513190938645</v>
      </c>
      <c r="V775">
        <v>-0.55181327539031455</v>
      </c>
      <c r="W775">
        <v>-6.8799102405884716E-2</v>
      </c>
      <c r="X775">
        <v>-0.23350096475443971</v>
      </c>
      <c r="Y775">
        <v>-0.1025049689799549</v>
      </c>
      <c r="Z775">
        <v>-0.2051581091595126</v>
      </c>
      <c r="AA775">
        <v>-0.1908968238605237</v>
      </c>
      <c r="AB775">
        <v>-0.15339330535453649</v>
      </c>
      <c r="AC775">
        <v>-6.0416621376843033E-2</v>
      </c>
      <c r="AD775">
        <v>-3.7332106904937858E-2</v>
      </c>
      <c r="AE775">
        <v>-0.1307562691112541</v>
      </c>
      <c r="AF775">
        <v>-0.2650567641570577</v>
      </c>
      <c r="AG775">
        <v>-0.113129234531201</v>
      </c>
      <c r="AH775" t="s">
        <v>199</v>
      </c>
      <c r="AI775" s="1">
        <v>44348</v>
      </c>
      <c r="AJ775" t="s">
        <v>43</v>
      </c>
      <c r="AK775">
        <v>18</v>
      </c>
    </row>
    <row r="776" spans="1:37" x14ac:dyDescent="0.25">
      <c r="A776">
        <v>44364</v>
      </c>
      <c r="B776">
        <v>-4.7075992037095268E-2</v>
      </c>
      <c r="C776">
        <v>-6.1832786793195392E-2</v>
      </c>
      <c r="D776">
        <v>-5.2542497010052848E-2</v>
      </c>
      <c r="E776">
        <v>-7.5582377769156106E-2</v>
      </c>
      <c r="F776">
        <v>0</v>
      </c>
      <c r="G776">
        <v>-3.2483376685900393E-2</v>
      </c>
      <c r="H776">
        <v>0</v>
      </c>
      <c r="I776">
        <v>-0.1082620715739301</v>
      </c>
      <c r="J776">
        <v>0</v>
      </c>
      <c r="K776">
        <v>0</v>
      </c>
      <c r="L776">
        <v>-3.7006611689513942E-3</v>
      </c>
      <c r="M776">
        <v>-3.9698714787139967E-2</v>
      </c>
      <c r="N776">
        <v>-3.0280236304101871E-2</v>
      </c>
      <c r="O776">
        <v>-4.4866017744096187E-3</v>
      </c>
      <c r="P776">
        <v>-0.17664514168607251</v>
      </c>
      <c r="Q776">
        <v>-3.6751219602937629E-3</v>
      </c>
      <c r="R776">
        <v>-1.2134324162403309</v>
      </c>
      <c r="S776">
        <v>-2.5093479466837109E-2</v>
      </c>
      <c r="T776">
        <v>-9.7861574526330486E-2</v>
      </c>
      <c r="U776">
        <v>0</v>
      </c>
      <c r="V776">
        <v>-0.11817075843344819</v>
      </c>
      <c r="W776">
        <v>-3.8791639166536281E-2</v>
      </c>
      <c r="X776">
        <v>-6.9947313650720027E-3</v>
      </c>
      <c r="Y776">
        <v>-7.2358314209437447E-2</v>
      </c>
      <c r="Z776">
        <v>-6.2203989933376322E-2</v>
      </c>
      <c r="AA776">
        <v>-3.6789214706282831E-2</v>
      </c>
      <c r="AB776">
        <v>-2.754274905209993E-2</v>
      </c>
      <c r="AC776">
        <v>-6.3904526838876805E-2</v>
      </c>
      <c r="AD776">
        <v>-5.0525519974572081E-2</v>
      </c>
      <c r="AE776">
        <v>-6.3785822874394748E-3</v>
      </c>
      <c r="AF776">
        <v>-4.2862821472622173E-2</v>
      </c>
      <c r="AG776">
        <v>-0.14399922047412991</v>
      </c>
      <c r="AH776" t="s">
        <v>199</v>
      </c>
      <c r="AI776" s="1">
        <v>44348</v>
      </c>
      <c r="AJ776" t="s">
        <v>38</v>
      </c>
      <c r="AK776">
        <v>17</v>
      </c>
    </row>
    <row r="777" spans="1:37" x14ac:dyDescent="0.25">
      <c r="A777">
        <v>44363</v>
      </c>
      <c r="B777">
        <v>-0.26541489479729241</v>
      </c>
      <c r="C777">
        <v>-0.123606009429463</v>
      </c>
      <c r="D777">
        <v>-6.0293983244026378E-2</v>
      </c>
      <c r="E777">
        <v>-0.14644572236749409</v>
      </c>
      <c r="F777">
        <v>-0.1072193312425304</v>
      </c>
      <c r="G777">
        <v>-0.40142664030787772</v>
      </c>
      <c r="H777">
        <v>-0.61484485570464453</v>
      </c>
      <c r="I777">
        <v>-6.6562460247691548E-3</v>
      </c>
      <c r="J777">
        <v>-0.27621228048177537</v>
      </c>
      <c r="K777">
        <v>-7.9000678382817172E-2</v>
      </c>
      <c r="L777">
        <v>-0.57758895724840897</v>
      </c>
      <c r="M777">
        <v>-1.085915483794375E-3</v>
      </c>
      <c r="N777">
        <v>-0.124508150799598</v>
      </c>
      <c r="O777">
        <v>-0.2383716871946534</v>
      </c>
      <c r="P777">
        <v>-6.0737416268147687E-2</v>
      </c>
      <c r="Q777">
        <v>-1.106776933252833</v>
      </c>
      <c r="R777">
        <v>0</v>
      </c>
      <c r="S777">
        <v>-0.41336777732941238</v>
      </c>
      <c r="T777">
        <v>-9.7189295938256037E-2</v>
      </c>
      <c r="U777">
        <v>-0.2665532606559427</v>
      </c>
      <c r="V777">
        <v>-0.71394984903579661</v>
      </c>
      <c r="W777">
        <v>-0.5506438634867048</v>
      </c>
      <c r="X777">
        <v>-0.23012948365403191</v>
      </c>
      <c r="Y777">
        <v>-5.2383232476528471E-2</v>
      </c>
      <c r="Z777">
        <v>-0.25325096319396062</v>
      </c>
      <c r="AA777">
        <v>-0.10685455398055919</v>
      </c>
      <c r="AB777">
        <v>-0.54663664832354253</v>
      </c>
      <c r="AC777">
        <v>-8.7502985757873769E-2</v>
      </c>
      <c r="AD777">
        <v>-0.74393112911624149</v>
      </c>
      <c r="AE777">
        <v>-0.31134074216324042</v>
      </c>
      <c r="AF777">
        <v>-0.1553123265904866</v>
      </c>
      <c r="AG777">
        <v>-0.31212903898183342</v>
      </c>
      <c r="AH777" t="s">
        <v>199</v>
      </c>
      <c r="AI777" s="1">
        <v>44348</v>
      </c>
      <c r="AJ777" t="s">
        <v>39</v>
      </c>
      <c r="AK777">
        <v>16</v>
      </c>
    </row>
    <row r="778" spans="1:37" x14ac:dyDescent="0.25">
      <c r="A778">
        <v>44362</v>
      </c>
      <c r="B778">
        <v>-0.1217775220249713</v>
      </c>
      <c r="C778">
        <v>-0.33590933488196412</v>
      </c>
      <c r="D778">
        <v>-4.640403493213238E-3</v>
      </c>
      <c r="E778">
        <v>-3.9995214437465072E-2</v>
      </c>
      <c r="F778">
        <v>-1.167256244095568E-3</v>
      </c>
      <c r="G778">
        <v>-0.24422653133134101</v>
      </c>
      <c r="H778">
        <v>-5.4791766510882897E-2</v>
      </c>
      <c r="I778">
        <v>-0.197793745014403</v>
      </c>
      <c r="J778">
        <v>-0.52907430692360846</v>
      </c>
      <c r="K778">
        <v>-7.0290986835192734E-2</v>
      </c>
      <c r="L778">
        <v>-4.759228727539494E-2</v>
      </c>
      <c r="M778">
        <v>-0.10786591638289041</v>
      </c>
      <c r="N778">
        <v>-6.010284697980945E-2</v>
      </c>
      <c r="O778">
        <v>-6.6634181575467979E-2</v>
      </c>
      <c r="P778">
        <v>-0.11023024432878779</v>
      </c>
      <c r="Q778">
        <v>-0.62404148329989917</v>
      </c>
      <c r="R778">
        <v>-0.17063388273958069</v>
      </c>
      <c r="S778">
        <v>-1.881436215561132E-2</v>
      </c>
      <c r="T778">
        <v>-0.16548042400109159</v>
      </c>
      <c r="U778">
        <v>-0.42289325881240458</v>
      </c>
      <c r="V778">
        <v>-2.7661156356555059E-2</v>
      </c>
      <c r="W778">
        <v>-1.089135984367554E-3</v>
      </c>
      <c r="X778">
        <v>-9.6786390168221881E-2</v>
      </c>
      <c r="Y778">
        <v>-0.15027397694152611</v>
      </c>
      <c r="Z778">
        <v>-8.7640728587201719E-2</v>
      </c>
      <c r="AA778">
        <v>-0.1612411710903974</v>
      </c>
      <c r="AB778">
        <v>-0.16037489985163761</v>
      </c>
      <c r="AC778">
        <v>-8.5288397683197015E-2</v>
      </c>
      <c r="AD778">
        <v>-0.26889650622921252</v>
      </c>
      <c r="AE778">
        <v>-9.3279702180197405E-2</v>
      </c>
      <c r="AF778">
        <v>-0.1017909671893221</v>
      </c>
      <c r="AG778">
        <v>-0.16217982414295759</v>
      </c>
      <c r="AH778" t="s">
        <v>199</v>
      </c>
      <c r="AI778" s="1">
        <v>44348</v>
      </c>
      <c r="AJ778" t="s">
        <v>40</v>
      </c>
      <c r="AK778">
        <v>15</v>
      </c>
    </row>
    <row r="779" spans="1:37" x14ac:dyDescent="0.25">
      <c r="A779">
        <v>44361</v>
      </c>
      <c r="B779">
        <v>-0.17553686778011721</v>
      </c>
      <c r="C779">
        <v>-9.1273461038601303E-2</v>
      </c>
      <c r="D779">
        <v>-6.6754156847085314E-2</v>
      </c>
      <c r="E779">
        <v>-0.11534950204320681</v>
      </c>
      <c r="F779">
        <v>-0.3275141074162527</v>
      </c>
      <c r="G779">
        <v>-4.9948380619595861E-2</v>
      </c>
      <c r="H779">
        <v>-0.13132944982784531</v>
      </c>
      <c r="I779">
        <v>-5.7984274536432658E-2</v>
      </c>
      <c r="J779">
        <v>-5.5192909198162048E-2</v>
      </c>
      <c r="K779">
        <v>-0.22354579769126159</v>
      </c>
      <c r="L779">
        <v>-0.14499576983898799</v>
      </c>
      <c r="M779">
        <v>-0.1267432313137451</v>
      </c>
      <c r="N779">
        <v>-0.1424912400306563</v>
      </c>
      <c r="O779">
        <v>-0.1193183397594119</v>
      </c>
      <c r="P779">
        <v>-0.54487824136033591</v>
      </c>
      <c r="Q779">
        <v>-0.2293850420122783</v>
      </c>
      <c r="R779">
        <v>-0.32139990493659748</v>
      </c>
      <c r="S779">
        <v>-2.315414147128168E-2</v>
      </c>
      <c r="T779">
        <v>-0.18904578254935039</v>
      </c>
      <c r="U779">
        <v>-0.13989469739022359</v>
      </c>
      <c r="V779">
        <v>-0.1770606559999218</v>
      </c>
      <c r="W779">
        <v>-0.43283102309494659</v>
      </c>
      <c r="X779">
        <v>-0.2185972959956031</v>
      </c>
      <c r="Y779">
        <v>-0.39007588587953712</v>
      </c>
      <c r="Z779">
        <v>-0.13957825049846709</v>
      </c>
      <c r="AA779">
        <v>-0.18452321517613801</v>
      </c>
      <c r="AB779">
        <v>-0.23265098506148221</v>
      </c>
      <c r="AC779">
        <v>-0.18444012520765779</v>
      </c>
      <c r="AD779">
        <v>-6.9950268042739766E-2</v>
      </c>
      <c r="AE779">
        <v>-6.9518512150052184E-2</v>
      </c>
      <c r="AF779">
        <v>-0.245646348105684</v>
      </c>
      <c r="AG779">
        <v>-0.2031214969840579</v>
      </c>
      <c r="AH779" t="s">
        <v>199</v>
      </c>
      <c r="AI779" s="1">
        <v>44348</v>
      </c>
      <c r="AJ779" t="s">
        <v>41</v>
      </c>
      <c r="AK779">
        <v>14</v>
      </c>
    </row>
    <row r="780" spans="1:37" x14ac:dyDescent="0.25">
      <c r="A780">
        <v>44358</v>
      </c>
      <c r="B780">
        <v>-7.2790337435276672E-2</v>
      </c>
      <c r="C780">
        <v>0</v>
      </c>
      <c r="D780">
        <v>-0.17838592892058419</v>
      </c>
      <c r="E780">
        <v>-1.0189837489734911E-2</v>
      </c>
      <c r="F780">
        <v>-1.3225385434801091E-3</v>
      </c>
      <c r="G780">
        <v>-0.12506548060377121</v>
      </c>
      <c r="H780">
        <v>-5.7242792789466798E-2</v>
      </c>
      <c r="I780">
        <v>-1.971841323321144E-2</v>
      </c>
      <c r="J780">
        <v>-2.7450247078271619E-3</v>
      </c>
      <c r="K780">
        <v>-3.0922093840819509E-2</v>
      </c>
      <c r="L780">
        <v>0</v>
      </c>
      <c r="M780">
        <v>-3.046286565154871E-2</v>
      </c>
      <c r="N780">
        <v>-6.2193824487217907E-2</v>
      </c>
      <c r="O780">
        <v>0</v>
      </c>
      <c r="P780">
        <v>-8.6489334942648738E-2</v>
      </c>
      <c r="Q780">
        <v>-7.7388724966245539E-3</v>
      </c>
      <c r="R780">
        <v>-1.4609276379720461E-2</v>
      </c>
      <c r="S780">
        <v>-8.156053876118427E-2</v>
      </c>
      <c r="T780">
        <v>-6.0087961546238168E-2</v>
      </c>
      <c r="U780">
        <v>-0.47638311992543603</v>
      </c>
      <c r="V780">
        <v>-1.7889648541111779E-3</v>
      </c>
      <c r="W780">
        <v>-1.4824082662509759E-2</v>
      </c>
      <c r="X780">
        <v>-0.37798526392006021</v>
      </c>
      <c r="Y780">
        <v>-9.9721961016619717E-2</v>
      </c>
      <c r="Z780">
        <v>-0.11451729094789261</v>
      </c>
      <c r="AA780">
        <v>-5.8203717029389868E-2</v>
      </c>
      <c r="AB780">
        <v>-1.3809038199711901E-2</v>
      </c>
      <c r="AC780">
        <v>-5.7540833563563709E-2</v>
      </c>
      <c r="AD780">
        <v>0</v>
      </c>
      <c r="AE780">
        <v>-4.3415067509804853E-2</v>
      </c>
      <c r="AF780">
        <v>-5.3810702461644287E-2</v>
      </c>
      <c r="AG780">
        <v>-0.1443895543648317</v>
      </c>
      <c r="AH780" t="s">
        <v>200</v>
      </c>
      <c r="AI780" s="1">
        <v>44348</v>
      </c>
      <c r="AJ780" t="s">
        <v>43</v>
      </c>
      <c r="AK780">
        <v>11</v>
      </c>
    </row>
    <row r="781" spans="1:37" x14ac:dyDescent="0.25">
      <c r="A781">
        <v>44357</v>
      </c>
      <c r="B781">
        <v>-0.40427062244618811</v>
      </c>
      <c r="C781">
        <v>-0.38211298541169092</v>
      </c>
      <c r="D781">
        <v>-5.8073175999714441E-2</v>
      </c>
      <c r="E781">
        <v>-0.25195454673686968</v>
      </c>
      <c r="F781">
        <v>-0.60467776338369927</v>
      </c>
      <c r="G781">
        <v>-0.81961773598455745</v>
      </c>
      <c r="H781">
        <v>-6.4761362044800638E-2</v>
      </c>
      <c r="I781">
        <v>-0.3579824873693282</v>
      </c>
      <c r="J781">
        <v>-1.2957138434698039</v>
      </c>
      <c r="K781">
        <v>-0.17321052897991349</v>
      </c>
      <c r="L781">
        <v>-0.81891917302917427</v>
      </c>
      <c r="M781">
        <v>-0.10367858975487169</v>
      </c>
      <c r="N781">
        <v>-0.27894561603872969</v>
      </c>
      <c r="O781">
        <v>-4.2922483290042723E-2</v>
      </c>
      <c r="P781">
        <v>-0.2379326703761048</v>
      </c>
      <c r="Q781">
        <v>-0.67937552087051767</v>
      </c>
      <c r="R781">
        <v>0</v>
      </c>
      <c r="S781">
        <v>-0.27618124751629058</v>
      </c>
      <c r="T781">
        <v>-3.4007356848220101E-2</v>
      </c>
      <c r="U781">
        <v>0</v>
      </c>
      <c r="V781">
        <v>-5.2246511302998372E-2</v>
      </c>
      <c r="W781">
        <v>-0.2539237987228844</v>
      </c>
      <c r="X781">
        <v>-0.17388288627571191</v>
      </c>
      <c r="Y781">
        <v>-0.1119276606429145</v>
      </c>
      <c r="Z781">
        <v>-0.4118303248846728</v>
      </c>
      <c r="AA781">
        <v>-0.34636966504534278</v>
      </c>
      <c r="AB781">
        <v>-0.2362944396120383</v>
      </c>
      <c r="AC781">
        <v>-0.28155290547661721</v>
      </c>
      <c r="AD781">
        <v>-0.39620342364042421</v>
      </c>
      <c r="AE781">
        <v>-0.5017746709590496</v>
      </c>
      <c r="AF781">
        <v>-0.29808434044551452</v>
      </c>
      <c r="AG781">
        <v>-0.27007175714791221</v>
      </c>
      <c r="AH781" t="s">
        <v>200</v>
      </c>
      <c r="AI781" s="1">
        <v>44348</v>
      </c>
      <c r="AJ781" t="s">
        <v>38</v>
      </c>
      <c r="AK781">
        <v>10</v>
      </c>
    </row>
    <row r="782" spans="1:37" x14ac:dyDescent="0.25">
      <c r="A782">
        <v>44356</v>
      </c>
      <c r="B782">
        <v>-6.3219863267922199E-2</v>
      </c>
      <c r="C782">
        <v>-7.7594512053404717E-3</v>
      </c>
      <c r="D782">
        <v>-6.4358617813223256E-3</v>
      </c>
      <c r="E782">
        <v>-2.463314366580719E-2</v>
      </c>
      <c r="F782">
        <v>-0.11808260047480271</v>
      </c>
      <c r="G782">
        <v>-1.210219689492561E-2</v>
      </c>
      <c r="H782">
        <v>-7.4084953900530326E-3</v>
      </c>
      <c r="I782">
        <v>-8.9995036570169371E-2</v>
      </c>
      <c r="J782">
        <v>-0.14023914585858349</v>
      </c>
      <c r="K782">
        <v>-1.3968907720656881E-2</v>
      </c>
      <c r="L782">
        <v>-0.29399365562769081</v>
      </c>
      <c r="M782">
        <v>-2.634599255402581E-2</v>
      </c>
      <c r="N782">
        <v>-0.10585328674467009</v>
      </c>
      <c r="O782">
        <v>0</v>
      </c>
      <c r="P782">
        <v>-6.4027068887707594E-2</v>
      </c>
      <c r="Q782">
        <v>-6.0006122293954467E-2</v>
      </c>
      <c r="R782">
        <v>0</v>
      </c>
      <c r="S782">
        <v>-8.9904739316267412E-2</v>
      </c>
      <c r="T782">
        <v>-1.6839371947693738E-2</v>
      </c>
      <c r="U782">
        <v>0</v>
      </c>
      <c r="V782">
        <v>-1.679858922497459E-2</v>
      </c>
      <c r="W782">
        <v>-5.5502184448355363E-2</v>
      </c>
      <c r="X782">
        <v>-2.0253689623908489E-2</v>
      </c>
      <c r="Y782">
        <v>-0.50926633255109699</v>
      </c>
      <c r="Z782">
        <v>-4.7379450108329967E-2</v>
      </c>
      <c r="AA782">
        <v>-8.2705562259917473E-2</v>
      </c>
      <c r="AB782">
        <v>-4.0538614561492187E-2</v>
      </c>
      <c r="AC782">
        <v>-0.1909916881543583</v>
      </c>
      <c r="AD782">
        <v>-9.2960528182573568E-3</v>
      </c>
      <c r="AE782">
        <v>-8.2768728681997056E-2</v>
      </c>
      <c r="AF782">
        <v>-4.3066458564629463E-2</v>
      </c>
      <c r="AG782">
        <v>-9.5254760953131595E-2</v>
      </c>
      <c r="AH782" t="s">
        <v>200</v>
      </c>
      <c r="AI782" s="1">
        <v>44348</v>
      </c>
      <c r="AJ782" t="s">
        <v>39</v>
      </c>
      <c r="AK782">
        <v>9</v>
      </c>
    </row>
    <row r="783" spans="1:37" x14ac:dyDescent="0.25">
      <c r="A783">
        <v>44355</v>
      </c>
      <c r="B783">
        <v>-1.797141841686835</v>
      </c>
      <c r="C783">
        <v>-1.5081553046862901</v>
      </c>
      <c r="D783">
        <v>-4.7354671987166288</v>
      </c>
      <c r="E783">
        <v>-2.3726355488102819</v>
      </c>
      <c r="F783">
        <v>-1.398167203041299</v>
      </c>
      <c r="G783">
        <v>-3.385853833498953</v>
      </c>
      <c r="H783">
        <v>-1.8847751641791111</v>
      </c>
      <c r="I783">
        <v>-0.72253551514077197</v>
      </c>
      <c r="J783">
        <v>-5.1332537991264466</v>
      </c>
      <c r="K783">
        <v>-0.45993284240829752</v>
      </c>
      <c r="L783">
        <v>-2.7840233414746729E-2</v>
      </c>
      <c r="M783">
        <v>-0.9142747276566201</v>
      </c>
      <c r="N783">
        <v>-1.6635136932243759</v>
      </c>
      <c r="O783">
        <v>-0.7665954552609926</v>
      </c>
      <c r="P783">
        <v>-0.68515023762889449</v>
      </c>
      <c r="Q783">
        <v>-2.84433865204115</v>
      </c>
      <c r="R783">
        <v>-1.372333478870281</v>
      </c>
      <c r="S783">
        <v>-3.2784620841341892</v>
      </c>
      <c r="T783">
        <v>-0.3372376149052016</v>
      </c>
      <c r="U783">
        <v>-3.2858257003249189</v>
      </c>
      <c r="V783">
        <v>-2.4324451410371122</v>
      </c>
      <c r="W783">
        <v>-1.049692436666668</v>
      </c>
      <c r="X783">
        <v>-0.80763053312029565</v>
      </c>
      <c r="Y783">
        <v>-1.299188046348005</v>
      </c>
      <c r="Z783">
        <v>-2.121377241133152</v>
      </c>
      <c r="AA783">
        <v>-1.644672982512672</v>
      </c>
      <c r="AB783">
        <v>-1.591590101072067</v>
      </c>
      <c r="AC783">
        <v>-1.232868536195739</v>
      </c>
      <c r="AD783">
        <v>-2.5795327727828918</v>
      </c>
      <c r="AE783">
        <v>-2.5698912778072631</v>
      </c>
      <c r="AF783">
        <v>-1.6812111129722109</v>
      </c>
      <c r="AG783">
        <v>-1.0591430650180109</v>
      </c>
      <c r="AH783" t="s">
        <v>200</v>
      </c>
      <c r="AI783" s="1">
        <v>44348</v>
      </c>
      <c r="AJ783" t="s">
        <v>40</v>
      </c>
      <c r="AK783">
        <v>8</v>
      </c>
    </row>
    <row r="784" spans="1:37" x14ac:dyDescent="0.25">
      <c r="A784">
        <v>44354</v>
      </c>
      <c r="B784">
        <v>-0.40960032855482109</v>
      </c>
      <c r="C784">
        <v>-0.3986364764414117</v>
      </c>
      <c r="D784">
        <v>-0.19621456953212671</v>
      </c>
      <c r="E784">
        <v>-0.24384008479004421</v>
      </c>
      <c r="F784">
        <v>-4.6994603841908122E-2</v>
      </c>
      <c r="G784">
        <v>-3.2661349578662082</v>
      </c>
      <c r="H784">
        <v>-9.1189376161342386E-2</v>
      </c>
      <c r="I784">
        <v>-0.14724297554156501</v>
      </c>
      <c r="J784">
        <v>-0.1378710831091714</v>
      </c>
      <c r="K784">
        <v>-4.1854815240371747E-2</v>
      </c>
      <c r="L784">
        <v>0</v>
      </c>
      <c r="M784">
        <v>-0.1132964181236065</v>
      </c>
      <c r="N784">
        <v>-0.20543821022210959</v>
      </c>
      <c r="O784">
        <v>-0.42829826378589009</v>
      </c>
      <c r="P784">
        <v>-5.580468890675077E-2</v>
      </c>
      <c r="Q784">
        <v>-0.5520723215579203</v>
      </c>
      <c r="R784">
        <v>-0.42137645998655682</v>
      </c>
      <c r="S784">
        <v>-0.1185686909232733</v>
      </c>
      <c r="T784">
        <v>-0.28662609330412919</v>
      </c>
      <c r="U784">
        <v>-0.1017035891422588</v>
      </c>
      <c r="V784">
        <v>-0.29123189915594111</v>
      </c>
      <c r="W784">
        <v>-4.9241630899231982E-2</v>
      </c>
      <c r="X784">
        <v>-0.50010784698983191</v>
      </c>
      <c r="Y784">
        <v>-9.6909929960990113E-2</v>
      </c>
      <c r="Z784">
        <v>-0.75675880814888075</v>
      </c>
      <c r="AA784">
        <v>-0.12870679812003991</v>
      </c>
      <c r="AB784">
        <v>-0.32339941769062103</v>
      </c>
      <c r="AC784">
        <v>-8.1369014356036967E-2</v>
      </c>
      <c r="AD784">
        <v>-0.41584352152208132</v>
      </c>
      <c r="AE784">
        <v>-0.38681441013464701</v>
      </c>
      <c r="AF784">
        <v>-0.44456250211862408</v>
      </c>
      <c r="AG784">
        <v>-0.34018014082538239</v>
      </c>
      <c r="AH784" t="s">
        <v>200</v>
      </c>
      <c r="AI784" s="1">
        <v>44348</v>
      </c>
      <c r="AJ784" t="s">
        <v>41</v>
      </c>
      <c r="AK784">
        <v>7</v>
      </c>
    </row>
    <row r="785" spans="1:37" x14ac:dyDescent="0.25">
      <c r="A785">
        <v>44351</v>
      </c>
      <c r="B785">
        <v>-0.2390144948812625</v>
      </c>
      <c r="C785">
        <v>-0.17142761615410529</v>
      </c>
      <c r="D785">
        <v>-1.3649347418584029E-2</v>
      </c>
      <c r="E785">
        <v>-0.17145005590310891</v>
      </c>
      <c r="F785">
        <v>-1.9864485615577299E-2</v>
      </c>
      <c r="G785">
        <v>-0.2874617833740763</v>
      </c>
      <c r="H785">
        <v>-0.43568535014965409</v>
      </c>
      <c r="I785">
        <v>-0.54844449081468505</v>
      </c>
      <c r="J785">
        <v>0</v>
      </c>
      <c r="K785">
        <v>-0.17512144865803589</v>
      </c>
      <c r="L785">
        <v>-0.29034708684483862</v>
      </c>
      <c r="M785">
        <v>-0.54439586511166482</v>
      </c>
      <c r="N785">
        <v>-0.1338117970410892</v>
      </c>
      <c r="O785">
        <v>-0.7448095157105693</v>
      </c>
      <c r="P785">
        <v>-0.1649521845909252</v>
      </c>
      <c r="Q785">
        <v>-0.135184689796082</v>
      </c>
      <c r="R785">
        <v>-3.6012515074265637E-2</v>
      </c>
      <c r="S785">
        <v>-0.6351225532998549</v>
      </c>
      <c r="T785">
        <v>-0.2432649618488095</v>
      </c>
      <c r="U785">
        <v>-9.6094306592095519E-3</v>
      </c>
      <c r="V785">
        <v>-0.71968452620021839</v>
      </c>
      <c r="W785">
        <v>-1.9229867046717961E-2</v>
      </c>
      <c r="X785">
        <v>-8.5438521653343383E-2</v>
      </c>
      <c r="Y785">
        <v>-0.1471246494980642</v>
      </c>
      <c r="Z785">
        <v>-0.1920520888993783</v>
      </c>
      <c r="AA785">
        <v>-0.15165058192696659</v>
      </c>
      <c r="AB785">
        <v>-0.39637221992483362</v>
      </c>
      <c r="AC785">
        <v>-0.26638507804492118</v>
      </c>
      <c r="AD785">
        <v>-0.12975051837816121</v>
      </c>
      <c r="AE785">
        <v>-7.7735106937880605E-2</v>
      </c>
      <c r="AF785">
        <v>-0.16405299935948409</v>
      </c>
      <c r="AG785">
        <v>-0.64330068219032388</v>
      </c>
      <c r="AH785" t="s">
        <v>201</v>
      </c>
      <c r="AI785" s="1">
        <v>44348</v>
      </c>
      <c r="AJ785" t="s">
        <v>43</v>
      </c>
      <c r="AK785">
        <v>4</v>
      </c>
    </row>
    <row r="786" spans="1:37" x14ac:dyDescent="0.25">
      <c r="A786">
        <v>44350</v>
      </c>
      <c r="B786">
        <v>-7.1981320995351386E-2</v>
      </c>
      <c r="C786">
        <v>-1.8279155793076481E-2</v>
      </c>
      <c r="D786">
        <v>0</v>
      </c>
      <c r="E786">
        <v>-5.8127547066411968E-2</v>
      </c>
      <c r="F786">
        <v>-2.167088184441741E-2</v>
      </c>
      <c r="G786">
        <v>-6.9755344125514264E-3</v>
      </c>
      <c r="H786">
        <v>-5.2256829000927301E-3</v>
      </c>
      <c r="I786">
        <v>-3.1114402070203061E-2</v>
      </c>
      <c r="J786">
        <v>-0.12480974982569271</v>
      </c>
      <c r="K786">
        <v>-0.1008669713949019</v>
      </c>
      <c r="L786">
        <v>-2.1902039417502239E-2</v>
      </c>
      <c r="M786">
        <v>-3.6047430717743691E-3</v>
      </c>
      <c r="N786">
        <v>-4.9013175680746222E-2</v>
      </c>
      <c r="O786">
        <v>-8.7576456735360946E-3</v>
      </c>
      <c r="P786">
        <v>-2.3086692631950189E-2</v>
      </c>
      <c r="Q786">
        <v>-1.6303451575761111E-3</v>
      </c>
      <c r="R786">
        <v>0</v>
      </c>
      <c r="S786">
        <v>-0.67674124718724571</v>
      </c>
      <c r="T786">
        <v>-0.1173807993081485</v>
      </c>
      <c r="U786">
        <v>-0.1013463545859903</v>
      </c>
      <c r="V786">
        <v>-2.4135843693377498E-2</v>
      </c>
      <c r="W786">
        <v>-1.0362283377367399E-2</v>
      </c>
      <c r="X786">
        <v>-0.10747254735466021</v>
      </c>
      <c r="Y786">
        <v>-0.80251971053626248</v>
      </c>
      <c r="Z786">
        <v>-7.1100971879827862E-2</v>
      </c>
      <c r="AA786">
        <v>-5.9893267001037309E-2</v>
      </c>
      <c r="AB786">
        <v>-2.4743801200968661E-2</v>
      </c>
      <c r="AC786">
        <v>-0.1409261161148592</v>
      </c>
      <c r="AD786">
        <v>-1.083991662724137E-2</v>
      </c>
      <c r="AE786">
        <v>-1.934688010545688E-2</v>
      </c>
      <c r="AF786">
        <v>-0.122241479892278</v>
      </c>
      <c r="AG786">
        <v>-6.5920507273400222E-2</v>
      </c>
      <c r="AH786" t="s">
        <v>201</v>
      </c>
      <c r="AI786" s="1">
        <v>44348</v>
      </c>
      <c r="AJ786" t="s">
        <v>38</v>
      </c>
      <c r="AK786">
        <v>3</v>
      </c>
    </row>
    <row r="787" spans="1:37" x14ac:dyDescent="0.25">
      <c r="A787">
        <v>44349</v>
      </c>
      <c r="B787">
        <v>-5.7054605047742971E-2</v>
      </c>
      <c r="C787">
        <v>-1.2353264308899801E-3</v>
      </c>
      <c r="D787">
        <v>-1.020019676107529E-2</v>
      </c>
      <c r="E787">
        <v>-3.8617054415398068E-2</v>
      </c>
      <c r="F787">
        <v>0</v>
      </c>
      <c r="G787">
        <v>-4.3886831679291097E-2</v>
      </c>
      <c r="H787">
        <v>-0.53353494352857767</v>
      </c>
      <c r="I787">
        <v>-1.387641942239912E-2</v>
      </c>
      <c r="J787">
        <v>-1.1536639175184001E-2</v>
      </c>
      <c r="K787">
        <v>-4.5030506834242727E-3</v>
      </c>
      <c r="L787">
        <v>-7.9452139361271587E-2</v>
      </c>
      <c r="M787">
        <v>-1.5514532590922369E-2</v>
      </c>
      <c r="N787">
        <v>-2.1642395467640799E-2</v>
      </c>
      <c r="O787">
        <v>-0.10427691123603409</v>
      </c>
      <c r="P787">
        <v>-8.8949011467936885E-3</v>
      </c>
      <c r="Q787">
        <v>-3.5655161107806428E-2</v>
      </c>
      <c r="R787">
        <v>-8.6489300135753986E-3</v>
      </c>
      <c r="S787">
        <v>-0.1066410699443012</v>
      </c>
      <c r="T787">
        <v>-9.7319142166899797E-2</v>
      </c>
      <c r="U787">
        <v>-3.3392841860523013E-2</v>
      </c>
      <c r="V787">
        <v>-6.5777683092099531E-4</v>
      </c>
      <c r="W787">
        <v>-7.2221936715987072E-3</v>
      </c>
      <c r="X787">
        <v>-6.0644583576220067E-2</v>
      </c>
      <c r="Y787">
        <v>-0.1899283133377398</v>
      </c>
      <c r="Z787">
        <v>-4.3453099860994333E-2</v>
      </c>
      <c r="AA787">
        <v>-1.6416056360720951E-2</v>
      </c>
      <c r="AB787">
        <v>-0.11888687750891611</v>
      </c>
      <c r="AC787">
        <v>-5.843178034422726E-2</v>
      </c>
      <c r="AD787">
        <v>-8.3768661543414003E-2</v>
      </c>
      <c r="AE787">
        <v>-2.4057088733198641E-2</v>
      </c>
      <c r="AF787">
        <v>-4.1799529999826578E-2</v>
      </c>
      <c r="AG787">
        <v>-0.1052992746176179</v>
      </c>
      <c r="AH787" t="s">
        <v>201</v>
      </c>
      <c r="AI787" s="1">
        <v>44348</v>
      </c>
      <c r="AJ787" t="s">
        <v>39</v>
      </c>
      <c r="AK787">
        <v>2</v>
      </c>
    </row>
    <row r="788" spans="1:37" x14ac:dyDescent="0.25">
      <c r="A788">
        <v>44348</v>
      </c>
      <c r="B788">
        <v>-0.27378607251041132</v>
      </c>
      <c r="C788">
        <v>-3.724624699083022E-2</v>
      </c>
      <c r="D788">
        <v>-0.18560363958125489</v>
      </c>
      <c r="E788">
        <v>-8.8351938876836261E-2</v>
      </c>
      <c r="F788">
        <v>-0.29566375340684609</v>
      </c>
      <c r="G788">
        <v>-0.38257627980150172</v>
      </c>
      <c r="H788">
        <v>-0.32488657793019871</v>
      </c>
      <c r="I788">
        <v>-0.63393760723686243</v>
      </c>
      <c r="J788">
        <v>-0.4335982158290968</v>
      </c>
      <c r="K788">
        <v>-0.6144025092274692</v>
      </c>
      <c r="L788">
        <v>-0.18858821830708211</v>
      </c>
      <c r="M788">
        <v>-0.14450914429883241</v>
      </c>
      <c r="N788">
        <v>-0.2435436124256643</v>
      </c>
      <c r="O788">
        <v>-0.19178313860006621</v>
      </c>
      <c r="P788">
        <v>-0.2859318506032717</v>
      </c>
      <c r="Q788">
        <v>-0.98714829094759504</v>
      </c>
      <c r="R788">
        <v>-2.8146416307142362E-3</v>
      </c>
      <c r="S788">
        <v>-0.53814288303820301</v>
      </c>
      <c r="T788">
        <v>-0.17665843482978821</v>
      </c>
      <c r="U788">
        <v>-0.32064387936876843</v>
      </c>
      <c r="V788">
        <v>-0.21406332230197639</v>
      </c>
      <c r="W788">
        <v>-0.17189069062438911</v>
      </c>
      <c r="X788">
        <v>-0.10098961729351991</v>
      </c>
      <c r="Y788">
        <v>-0.42386520735976091</v>
      </c>
      <c r="Z788">
        <v>-0.1643597481491369</v>
      </c>
      <c r="AA788">
        <v>-0.38398334201213741</v>
      </c>
      <c r="AB788">
        <v>-0.41485296798055687</v>
      </c>
      <c r="AC788">
        <v>-0.2394644979250572</v>
      </c>
      <c r="AD788">
        <v>-0.29886361033556719</v>
      </c>
      <c r="AE788">
        <v>-0.36606985280820192</v>
      </c>
      <c r="AF788">
        <v>-0.28233424508570798</v>
      </c>
      <c r="AG788">
        <v>-0.16286309874363419</v>
      </c>
      <c r="AH788" t="s">
        <v>201</v>
      </c>
      <c r="AI788" s="1">
        <v>44348</v>
      </c>
      <c r="AJ788" t="s">
        <v>40</v>
      </c>
      <c r="AK788">
        <v>1</v>
      </c>
    </row>
    <row r="789" spans="1:37" x14ac:dyDescent="0.25">
      <c r="A789">
        <v>44347</v>
      </c>
      <c r="B789">
        <v>-0.14986196244621761</v>
      </c>
      <c r="C789">
        <v>-1.2655945844074541</v>
      </c>
      <c r="D789">
        <v>-0.2347729607472368</v>
      </c>
      <c r="E789">
        <v>-0.26473469583662418</v>
      </c>
      <c r="F789">
        <v>-2.996735915042259E-2</v>
      </c>
      <c r="G789">
        <v>-7.0075191432963368E-3</v>
      </c>
      <c r="H789">
        <v>-2.518115234369268E-2</v>
      </c>
      <c r="I789">
        <v>-0.24518613119778071</v>
      </c>
      <c r="J789">
        <v>-2.97026001901682E-3</v>
      </c>
      <c r="K789">
        <v>-0.2405254548436683</v>
      </c>
      <c r="L789">
        <v>-0.2683832481342876</v>
      </c>
      <c r="M789">
        <v>-5.7872184699529761E-2</v>
      </c>
      <c r="N789">
        <v>-4.7002816669759417E-2</v>
      </c>
      <c r="O789">
        <v>-0.46980728381366749</v>
      </c>
      <c r="P789">
        <v>-0.23382634982422459</v>
      </c>
      <c r="Q789">
        <v>-6.2837254059458711E-3</v>
      </c>
      <c r="R789">
        <v>-7.1800620486743693E-3</v>
      </c>
      <c r="S789">
        <v>-6.582955514446974E-2</v>
      </c>
      <c r="T789">
        <v>-0.13588551295240911</v>
      </c>
      <c r="U789">
        <v>-3.8473488617629087E-2</v>
      </c>
      <c r="V789">
        <v>-0.23485370237214831</v>
      </c>
      <c r="W789">
        <v>-8.0858376951932806E-2</v>
      </c>
      <c r="X789">
        <v>-0.1211657724915309</v>
      </c>
      <c r="Y789">
        <v>-7.0405452704921725E-2</v>
      </c>
      <c r="Z789">
        <v>-0.15026010032434739</v>
      </c>
      <c r="AA789">
        <v>-0.18810976560094789</v>
      </c>
      <c r="AB789">
        <v>-0.1045517757716708</v>
      </c>
      <c r="AC789">
        <v>-0.1213926125367657</v>
      </c>
      <c r="AD789">
        <v>-0.186499937185335</v>
      </c>
      <c r="AE789">
        <v>-3.9263692892781962E-2</v>
      </c>
      <c r="AF789">
        <v>-0.15592129409454111</v>
      </c>
      <c r="AG789">
        <v>-0.29355448429526038</v>
      </c>
      <c r="AH789" t="s">
        <v>201</v>
      </c>
      <c r="AI789" s="1">
        <v>44317</v>
      </c>
      <c r="AJ789" t="s">
        <v>41</v>
      </c>
      <c r="AK789">
        <v>31</v>
      </c>
    </row>
    <row r="790" spans="1:37" x14ac:dyDescent="0.25">
      <c r="A790">
        <v>44344</v>
      </c>
      <c r="B790">
        <v>-3.5435572465906472E-2</v>
      </c>
      <c r="C790">
        <v>-0.12603296397559549</v>
      </c>
      <c r="D790">
        <v>-0.2087839497134204</v>
      </c>
      <c r="E790">
        <v>-4.4855979649453308E-2</v>
      </c>
      <c r="F790">
        <v>-3.5069753331119159E-3</v>
      </c>
      <c r="G790">
        <v>-1.707818897451782E-3</v>
      </c>
      <c r="H790">
        <v>-6.1858091438790661E-2</v>
      </c>
      <c r="I790">
        <v>-3.1526052758286773E-2</v>
      </c>
      <c r="J790">
        <v>-4.6980361544334513E-3</v>
      </c>
      <c r="K790">
        <v>-1.016476741715271E-2</v>
      </c>
      <c r="L790">
        <v>-2.8099263177598661E-2</v>
      </c>
      <c r="M790">
        <v>-4.7499290290229168E-3</v>
      </c>
      <c r="N790">
        <v>-3.2146654395436992E-2</v>
      </c>
      <c r="O790">
        <v>-0.14208044220933219</v>
      </c>
      <c r="P790">
        <v>-2.5106299772264761E-2</v>
      </c>
      <c r="Q790">
        <v>0</v>
      </c>
      <c r="R790">
        <v>-0.40491188153953839</v>
      </c>
      <c r="S790">
        <v>-1.599987048892694E-2</v>
      </c>
      <c r="T790">
        <v>-1.295190102115492E-2</v>
      </c>
      <c r="U790">
        <v>-4.9694154247740187E-2</v>
      </c>
      <c r="V790">
        <v>-6.2450881326263419E-2</v>
      </c>
      <c r="W790">
        <v>-1.259598609964941E-2</v>
      </c>
      <c r="X790">
        <v>-3.489012367629736E-2</v>
      </c>
      <c r="Y790">
        <v>-5.9610104519557637E-3</v>
      </c>
      <c r="Z790">
        <v>-4.2127257602347687E-2</v>
      </c>
      <c r="AA790">
        <v>-2.7786672873668782E-2</v>
      </c>
      <c r="AB790">
        <v>-2.682069147162526E-2</v>
      </c>
      <c r="AC790">
        <v>-4.7960865750439438E-2</v>
      </c>
      <c r="AD790">
        <v>-6.0242743801132217E-3</v>
      </c>
      <c r="AE790">
        <v>-2.1331867968795919E-2</v>
      </c>
      <c r="AF790">
        <v>-4.3243661799658627E-2</v>
      </c>
      <c r="AG790">
        <v>-5.0316133252658282E-2</v>
      </c>
      <c r="AH790" t="s">
        <v>202</v>
      </c>
      <c r="AI790" s="1">
        <v>44317</v>
      </c>
      <c r="AJ790" t="s">
        <v>43</v>
      </c>
      <c r="AK790">
        <v>28</v>
      </c>
    </row>
    <row r="791" spans="1:37" x14ac:dyDescent="0.25">
      <c r="A791">
        <v>44343</v>
      </c>
      <c r="B791">
        <v>-0.40316590673305469</v>
      </c>
      <c r="C791">
        <v>-0.90098041997504863</v>
      </c>
      <c r="D791">
        <v>-0.45774973663406199</v>
      </c>
      <c r="E791">
        <v>-0.33050003624422469</v>
      </c>
      <c r="F791">
        <v>-0.22322843443662541</v>
      </c>
      <c r="G791">
        <v>-0.22288523615250591</v>
      </c>
      <c r="H791">
        <v>-1.23907590005331</v>
      </c>
      <c r="I791">
        <v>-0.56710288426019084</v>
      </c>
      <c r="J791">
        <v>-1.2715468579135041</v>
      </c>
      <c r="K791">
        <v>-0.59684707285477578</v>
      </c>
      <c r="L791">
        <v>-0.1883364048932234</v>
      </c>
      <c r="M791">
        <v>-0.28866587915666853</v>
      </c>
      <c r="N791">
        <v>-0.6261487439567629</v>
      </c>
      <c r="O791">
        <v>-0.40239951182541672</v>
      </c>
      <c r="P791">
        <v>-0.11941376888261861</v>
      </c>
      <c r="Q791">
        <v>-0.35662755040037258</v>
      </c>
      <c r="R791">
        <v>-8.3562241841579361E-3</v>
      </c>
      <c r="S791">
        <v>-0.28757150947015031</v>
      </c>
      <c r="T791">
        <v>-0.1788530726350675</v>
      </c>
      <c r="U791">
        <v>-0.55283692352572267</v>
      </c>
      <c r="V791">
        <v>-0.40984218970901631</v>
      </c>
      <c r="W791">
        <v>-8.5652019196604631E-2</v>
      </c>
      <c r="X791">
        <v>-0.22177167433799941</v>
      </c>
      <c r="Y791">
        <v>-0.63023484189536283</v>
      </c>
      <c r="Z791">
        <v>-0.26568054921642592</v>
      </c>
      <c r="AA791">
        <v>-0.57330499979160066</v>
      </c>
      <c r="AB791">
        <v>-0.47297065471792432</v>
      </c>
      <c r="AC791">
        <v>-0.35176379243762068</v>
      </c>
      <c r="AD791">
        <v>-0.4370602043144145</v>
      </c>
      <c r="AE791">
        <v>-0.41717968987759918</v>
      </c>
      <c r="AF791">
        <v>-0.48196505844765519</v>
      </c>
      <c r="AG791">
        <v>-0.22663495568850639</v>
      </c>
      <c r="AH791" t="s">
        <v>202</v>
      </c>
      <c r="AI791" s="1">
        <v>44317</v>
      </c>
      <c r="AJ791" t="s">
        <v>38</v>
      </c>
      <c r="AK791">
        <v>27</v>
      </c>
    </row>
    <row r="792" spans="1:37" x14ac:dyDescent="0.25">
      <c r="A792">
        <v>44342</v>
      </c>
      <c r="B792">
        <v>-0.26239012543400042</v>
      </c>
      <c r="C792">
        <v>-5.6894405901027068E-2</v>
      </c>
      <c r="D792">
        <v>-1.030826054306593E-2</v>
      </c>
      <c r="E792">
        <v>-0.29576958420171562</v>
      </c>
      <c r="F792">
        <v>-0.20670690808325951</v>
      </c>
      <c r="G792">
        <v>-0.39108341910980182</v>
      </c>
      <c r="H792">
        <v>-3.9594813488346342E-2</v>
      </c>
      <c r="I792">
        <v>-0.2237546747937231</v>
      </c>
      <c r="J792">
        <v>-0.1528724552849928</v>
      </c>
      <c r="K792">
        <v>-0.3995799188907187</v>
      </c>
      <c r="L792">
        <v>-0.120145766123544</v>
      </c>
      <c r="M792">
        <v>-0.3768972329079851</v>
      </c>
      <c r="N792">
        <v>-0.23975528540547791</v>
      </c>
      <c r="O792">
        <v>-0.10519834631567609</v>
      </c>
      <c r="P792">
        <v>-0.94746077410887319</v>
      </c>
      <c r="Q792">
        <v>-1.248624195730722E-2</v>
      </c>
      <c r="R792">
        <v>0</v>
      </c>
      <c r="S792">
        <v>-0.30244176937751588</v>
      </c>
      <c r="T792">
        <v>-7.3933215551371625E-2</v>
      </c>
      <c r="U792">
        <v>-0.6676835545266423</v>
      </c>
      <c r="V792">
        <v>-0.3253577675393961</v>
      </c>
      <c r="W792">
        <v>-2.7798044356638071E-2</v>
      </c>
      <c r="X792">
        <v>-0.27351298332063839</v>
      </c>
      <c r="Y792">
        <v>-0.36039120899691329</v>
      </c>
      <c r="Z792">
        <v>-0.27893550460717648</v>
      </c>
      <c r="AA792">
        <v>-0.41811484391625697</v>
      </c>
      <c r="AB792">
        <v>-9.8870544140519906E-2</v>
      </c>
      <c r="AC792">
        <v>-0.2435018613179708</v>
      </c>
      <c r="AD792">
        <v>-2.1394686349460929E-2</v>
      </c>
      <c r="AE792">
        <v>-0.1647771893486091</v>
      </c>
      <c r="AF792">
        <v>-0.28992158349996788</v>
      </c>
      <c r="AG792">
        <v>-0.35276113837705292</v>
      </c>
      <c r="AH792" t="s">
        <v>202</v>
      </c>
      <c r="AI792" s="1">
        <v>44317</v>
      </c>
      <c r="AJ792" t="s">
        <v>39</v>
      </c>
      <c r="AK792">
        <v>26</v>
      </c>
    </row>
    <row r="793" spans="1:37" x14ac:dyDescent="0.25">
      <c r="A793">
        <v>44341</v>
      </c>
      <c r="B793">
        <v>-0.1760242053716351</v>
      </c>
      <c r="C793">
        <v>0</v>
      </c>
      <c r="D793">
        <v>0</v>
      </c>
      <c r="E793">
        <v>-0.5337993582982703</v>
      </c>
      <c r="F793">
        <v>-0.2183783378084998</v>
      </c>
      <c r="G793">
        <v>-0.1253446218538421</v>
      </c>
      <c r="H793">
        <v>-3.33816321030432E-2</v>
      </c>
      <c r="I793">
        <v>-8.9960989851720352E-2</v>
      </c>
      <c r="J793">
        <v>-6.0475101014165387E-2</v>
      </c>
      <c r="K793">
        <v>-0.36354329120761192</v>
      </c>
      <c r="L793">
        <v>-5.3664167082125527E-2</v>
      </c>
      <c r="M793">
        <v>-1.6688829515443471E-2</v>
      </c>
      <c r="N793">
        <v>-0.126499829891391</v>
      </c>
      <c r="O793">
        <v>-0.1071054875766223</v>
      </c>
      <c r="P793">
        <v>-0.7338759315463127</v>
      </c>
      <c r="Q793">
        <v>-2.519219661470333E-2</v>
      </c>
      <c r="R793">
        <v>-0.20927468231843999</v>
      </c>
      <c r="S793">
        <v>-8.7870318320288951E-2</v>
      </c>
      <c r="T793">
        <v>-0.1240626000772144</v>
      </c>
      <c r="U793">
        <v>-0.38730103252860443</v>
      </c>
      <c r="V793">
        <v>-5.27097069545008E-2</v>
      </c>
      <c r="W793">
        <v>-6.557631154684912E-2</v>
      </c>
      <c r="X793">
        <v>-0.13082694867789471</v>
      </c>
      <c r="Y793">
        <v>-2.0064090803058099E-2</v>
      </c>
      <c r="Z793">
        <v>-0.24609907267302281</v>
      </c>
      <c r="AA793">
        <v>-0.26161159853894261</v>
      </c>
      <c r="AB793">
        <v>-7.9647962633669481E-2</v>
      </c>
      <c r="AC793">
        <v>-2.3071915877155399E-2</v>
      </c>
      <c r="AD793">
        <v>-2.2577210754716439E-2</v>
      </c>
      <c r="AE793">
        <v>-8.3181089909516073E-2</v>
      </c>
      <c r="AF793">
        <v>-0.25231747985961378</v>
      </c>
      <c r="AG793">
        <v>-0.20553046647479961</v>
      </c>
      <c r="AH793" t="s">
        <v>202</v>
      </c>
      <c r="AI793" s="1">
        <v>44317</v>
      </c>
      <c r="AJ793" t="s">
        <v>40</v>
      </c>
      <c r="AK793">
        <v>25</v>
      </c>
    </row>
    <row r="794" spans="1:37" x14ac:dyDescent="0.25">
      <c r="A794">
        <v>44340</v>
      </c>
      <c r="B794">
        <v>-7.041049923112716E-2</v>
      </c>
      <c r="C794">
        <v>-3.6129008677105931E-2</v>
      </c>
      <c r="D794">
        <v>-0.17624934961200989</v>
      </c>
      <c r="E794">
        <v>-4.0362449386742182E-2</v>
      </c>
      <c r="F794">
        <v>-5.8340221601610237E-3</v>
      </c>
      <c r="G794">
        <v>-9.03951798729586E-2</v>
      </c>
      <c r="H794">
        <v>-3.471481835909937E-2</v>
      </c>
      <c r="I794">
        <v>-0.16656030163023619</v>
      </c>
      <c r="J794">
        <v>-1.8275623410749381E-3</v>
      </c>
      <c r="K794">
        <v>-2.3483514176707271E-2</v>
      </c>
      <c r="L794">
        <v>-5.129648717383814E-2</v>
      </c>
      <c r="M794">
        <v>-2.742987527239038E-2</v>
      </c>
      <c r="N794">
        <v>-4.5540725753784907E-3</v>
      </c>
      <c r="O794">
        <v>-3.386003317361886E-2</v>
      </c>
      <c r="P794">
        <v>-0.2221245577935235</v>
      </c>
      <c r="Q794">
        <v>-3.22668894822635E-2</v>
      </c>
      <c r="R794">
        <v>-0.24002973392861901</v>
      </c>
      <c r="S794">
        <v>-0.1026566200783291</v>
      </c>
      <c r="T794">
        <v>-0.17181567921241769</v>
      </c>
      <c r="U794">
        <v>-0.1420172954524031</v>
      </c>
      <c r="V794">
        <v>-0.116428813739438</v>
      </c>
      <c r="W794">
        <v>-4.9241028612694122E-3</v>
      </c>
      <c r="X794">
        <v>-0.1725781458852208</v>
      </c>
      <c r="Y794">
        <v>-1.580878018434272E-2</v>
      </c>
      <c r="Z794">
        <v>-8.4563862176756446E-2</v>
      </c>
      <c r="AA794">
        <v>-5.6588015831915188E-2</v>
      </c>
      <c r="AB794">
        <v>-6.2227475869557673E-2</v>
      </c>
      <c r="AC794">
        <v>-4.4416010754494931E-2</v>
      </c>
      <c r="AD794">
        <v>-1.0905617791003869E-2</v>
      </c>
      <c r="AE794">
        <v>-3.7679031919822442E-2</v>
      </c>
      <c r="AF794">
        <v>-6.1028452739503303E-2</v>
      </c>
      <c r="AG794">
        <v>-0.16126238509132021</v>
      </c>
      <c r="AH794" t="s">
        <v>202</v>
      </c>
      <c r="AI794" s="1">
        <v>44317</v>
      </c>
      <c r="AJ794" t="s">
        <v>41</v>
      </c>
      <c r="AK794">
        <v>24</v>
      </c>
    </row>
    <row r="795" spans="1:37" x14ac:dyDescent="0.25">
      <c r="A795">
        <v>44337</v>
      </c>
      <c r="B795">
        <v>-0.125203083811675</v>
      </c>
      <c r="C795">
        <v>-0.59895948327201343</v>
      </c>
      <c r="D795">
        <v>-3.4989195122383528E-2</v>
      </c>
      <c r="E795">
        <v>-7.5586327000599259E-3</v>
      </c>
      <c r="F795">
        <v>-6.2587161896272246E-3</v>
      </c>
      <c r="G795">
        <v>-0.46215182680292538</v>
      </c>
      <c r="H795">
        <v>-4.8897215146245648E-2</v>
      </c>
      <c r="I795">
        <v>-0.38199738906558622</v>
      </c>
      <c r="J795">
        <v>0</v>
      </c>
      <c r="K795">
        <v>-0.7359624103275354</v>
      </c>
      <c r="L795">
        <v>0</v>
      </c>
      <c r="M795">
        <v>-7.2505791002257999E-2</v>
      </c>
      <c r="N795">
        <v>-1.311275010746709E-2</v>
      </c>
      <c r="O795">
        <v>-7.4155641395370611E-3</v>
      </c>
      <c r="P795">
        <v>-0.10271475391143869</v>
      </c>
      <c r="Q795">
        <v>-0.1278141491019795</v>
      </c>
      <c r="R795">
        <v>-0.23141994849399569</v>
      </c>
      <c r="S795">
        <v>-8.1870737107564207E-2</v>
      </c>
      <c r="T795">
        <v>-0.12131080999383149</v>
      </c>
      <c r="U795">
        <v>0</v>
      </c>
      <c r="V795">
        <v>-0.65413918001427851</v>
      </c>
      <c r="W795">
        <v>-6.2000480890520543E-2</v>
      </c>
      <c r="X795">
        <v>-0.11178403656634051</v>
      </c>
      <c r="Y795">
        <v>0</v>
      </c>
      <c r="Z795">
        <v>-0.1119649921480504</v>
      </c>
      <c r="AA795">
        <v>-9.9917838404027112E-2</v>
      </c>
      <c r="AB795">
        <v>-0.19588976598068431</v>
      </c>
      <c r="AC795">
        <v>-3.5447960182114581E-2</v>
      </c>
      <c r="AD795">
        <v>-0.13909567416467639</v>
      </c>
      <c r="AE795">
        <v>-0.14093083216509009</v>
      </c>
      <c r="AF795">
        <v>-8.859574585910264E-2</v>
      </c>
      <c r="AG795">
        <v>-0.12526477701681049</v>
      </c>
      <c r="AH795" t="s">
        <v>203</v>
      </c>
      <c r="AI795" s="1">
        <v>44317</v>
      </c>
      <c r="AJ795" t="s">
        <v>43</v>
      </c>
      <c r="AK795">
        <v>21</v>
      </c>
    </row>
    <row r="796" spans="1:37" x14ac:dyDescent="0.25">
      <c r="A796">
        <v>44336</v>
      </c>
      <c r="B796">
        <v>-0.37862929308649401</v>
      </c>
      <c r="C796">
        <v>-0.35900912131736368</v>
      </c>
      <c r="D796">
        <v>-1.14992377563779E-2</v>
      </c>
      <c r="E796">
        <v>-0.38580599572285229</v>
      </c>
      <c r="F796">
        <v>-0.48652666247255177</v>
      </c>
      <c r="G796">
        <v>-2.234855151115589E-2</v>
      </c>
      <c r="H796">
        <v>-0.40026302960707377</v>
      </c>
      <c r="I796">
        <v>-0.47438241594893182</v>
      </c>
      <c r="J796">
        <v>-0.77483805209176237</v>
      </c>
      <c r="K796">
        <v>-0.28196931110638501</v>
      </c>
      <c r="L796">
        <v>-0.1296968209956805</v>
      </c>
      <c r="M796">
        <v>-0.29174350985734859</v>
      </c>
      <c r="N796">
        <v>-0.19272917791976291</v>
      </c>
      <c r="O796">
        <v>-0.79573691668326363</v>
      </c>
      <c r="P796">
        <v>-0.29494913488122321</v>
      </c>
      <c r="Q796">
        <v>-9.12926392876281E-3</v>
      </c>
      <c r="R796">
        <v>-2.3595978231617191E-2</v>
      </c>
      <c r="S796">
        <v>-0.43262878456341408</v>
      </c>
      <c r="T796">
        <v>-0.42105318764572192</v>
      </c>
      <c r="U796">
        <v>-0.29225395833208989</v>
      </c>
      <c r="V796">
        <v>-0.32786513065595441</v>
      </c>
      <c r="W796">
        <v>-1.2019828040758691</v>
      </c>
      <c r="X796">
        <v>-1.011620895360575</v>
      </c>
      <c r="Y796">
        <v>-0.14076701571420269</v>
      </c>
      <c r="Z796">
        <v>-0.44056568208772823</v>
      </c>
      <c r="AA796">
        <v>-0.3598355255585326</v>
      </c>
      <c r="AB796">
        <v>-0.36159164951500872</v>
      </c>
      <c r="AC796">
        <v>-0.18682533611629101</v>
      </c>
      <c r="AD796">
        <v>-0.14427689225039311</v>
      </c>
      <c r="AE796">
        <v>-0.24071684707162891</v>
      </c>
      <c r="AF796">
        <v>-0.44900896342259139</v>
      </c>
      <c r="AG796">
        <v>-0.50209445553259691</v>
      </c>
      <c r="AH796" t="s">
        <v>203</v>
      </c>
      <c r="AI796" s="1">
        <v>44317</v>
      </c>
      <c r="AJ796" t="s">
        <v>38</v>
      </c>
      <c r="AK796">
        <v>20</v>
      </c>
    </row>
    <row r="797" spans="1:37" x14ac:dyDescent="0.25">
      <c r="A797">
        <v>44335</v>
      </c>
      <c r="B797">
        <v>-0.45298170859819797</v>
      </c>
      <c r="C797">
        <v>-1.348729102326904E-2</v>
      </c>
      <c r="D797">
        <v>-1.775211440909762E-2</v>
      </c>
      <c r="E797">
        <v>-0.32091578760728839</v>
      </c>
      <c r="F797">
        <v>-0.34712153331618578</v>
      </c>
      <c r="G797">
        <v>-0.11671850946028089</v>
      </c>
      <c r="H797">
        <v>-0.34662441539839128</v>
      </c>
      <c r="I797">
        <v>-6.7822834244060159E-2</v>
      </c>
      <c r="J797">
        <v>-0.87457365199007642</v>
      </c>
      <c r="K797">
        <v>-0.9590293736268114</v>
      </c>
      <c r="L797">
        <v>-0.934180838325953</v>
      </c>
      <c r="M797">
        <v>-1.106097679253907</v>
      </c>
      <c r="N797">
        <v>-0.29816534592322252</v>
      </c>
      <c r="O797">
        <v>-0.4180160832084287</v>
      </c>
      <c r="P797">
        <v>-0.26969693704280928</v>
      </c>
      <c r="Q797">
        <v>-3.6292464419226567E-2</v>
      </c>
      <c r="R797">
        <v>-0.60241927546470786</v>
      </c>
      <c r="S797">
        <v>-0.1757046888243754</v>
      </c>
      <c r="T797">
        <v>-0.18247018704005161</v>
      </c>
      <c r="U797">
        <v>-7.8941299243314084E-2</v>
      </c>
      <c r="V797">
        <v>-0.1744935976585755</v>
      </c>
      <c r="W797">
        <v>-0.9519607282379885</v>
      </c>
      <c r="X797">
        <v>-0.34856729621059263</v>
      </c>
      <c r="Y797">
        <v>-0.72446288243689894</v>
      </c>
      <c r="Z797">
        <v>-0.3644188451457448</v>
      </c>
      <c r="AA797">
        <v>-0.3766284217248756</v>
      </c>
      <c r="AB797">
        <v>-0.23029184238253711</v>
      </c>
      <c r="AC797">
        <v>-0.87083526702544278</v>
      </c>
      <c r="AD797">
        <v>-4.0843347450043997E-2</v>
      </c>
      <c r="AE797">
        <v>-0.17940754151437721</v>
      </c>
      <c r="AF797">
        <v>-0.51665967089565934</v>
      </c>
      <c r="AG797">
        <v>-0.49344412430459628</v>
      </c>
      <c r="AH797" t="s">
        <v>203</v>
      </c>
      <c r="AI797" s="1">
        <v>44317</v>
      </c>
      <c r="AJ797" t="s">
        <v>39</v>
      </c>
      <c r="AK797">
        <v>19</v>
      </c>
    </row>
    <row r="798" spans="1:37" x14ac:dyDescent="0.25">
      <c r="A798">
        <v>44334</v>
      </c>
      <c r="B798">
        <v>-0.29456448779230321</v>
      </c>
      <c r="C798">
        <v>-0.24984409894345039</v>
      </c>
      <c r="D798">
        <v>-8.5092375169613238E-2</v>
      </c>
      <c r="E798">
        <v>-0.35612499852470991</v>
      </c>
      <c r="F798">
        <v>-0.54040136336287581</v>
      </c>
      <c r="G798">
        <v>-0.2872153374366142</v>
      </c>
      <c r="H798">
        <v>-8.3981070532262031E-2</v>
      </c>
      <c r="I798">
        <v>-2.2616576467327659E-2</v>
      </c>
      <c r="J798">
        <v>-7.4640936309850026E-2</v>
      </c>
      <c r="K798">
        <v>-0.30392076892126829</v>
      </c>
      <c r="L798">
        <v>-0.14037858500599229</v>
      </c>
      <c r="M798">
        <v>-0.9447646723530001</v>
      </c>
      <c r="N798">
        <v>-0.30356998802615881</v>
      </c>
      <c r="O798">
        <v>-0.61337270219373574</v>
      </c>
      <c r="P798">
        <v>-7.5997009960961162E-2</v>
      </c>
      <c r="Q798">
        <v>-0.34073011441754181</v>
      </c>
      <c r="R798">
        <v>-0.4004951624751546</v>
      </c>
      <c r="S798">
        <v>-1.595575189420867E-2</v>
      </c>
      <c r="T798">
        <v>-0.1394007347364318</v>
      </c>
      <c r="U798">
        <v>-3.2026952293653113E-2</v>
      </c>
      <c r="V798">
        <v>-0.15857158263812629</v>
      </c>
      <c r="W798">
        <v>-2.809566898308451E-2</v>
      </c>
      <c r="X798">
        <v>-0.46251844918287882</v>
      </c>
      <c r="Y798">
        <v>-0.44804519219943473</v>
      </c>
      <c r="Z798">
        <v>-0.31529447786023568</v>
      </c>
      <c r="AA798">
        <v>-0.15552800508380479</v>
      </c>
      <c r="AB798">
        <v>-0.30291511403816601</v>
      </c>
      <c r="AC798">
        <v>-0.55746905305669459</v>
      </c>
      <c r="AD798">
        <v>-0.26869859739057889</v>
      </c>
      <c r="AE798">
        <v>-0.29205199562723738</v>
      </c>
      <c r="AF798">
        <v>-0.32979553561710889</v>
      </c>
      <c r="AG798">
        <v>-0.22886357155943091</v>
      </c>
      <c r="AH798" t="s">
        <v>203</v>
      </c>
      <c r="AI798" s="1">
        <v>44317</v>
      </c>
      <c r="AJ798" t="s">
        <v>40</v>
      </c>
      <c r="AK798">
        <v>18</v>
      </c>
    </row>
    <row r="799" spans="1:37" x14ac:dyDescent="0.25">
      <c r="A799">
        <v>44333</v>
      </c>
      <c r="B799">
        <v>-0.51017644279315844</v>
      </c>
      <c r="C799">
        <v>-0.61749551888206133</v>
      </c>
      <c r="D799">
        <v>-0.66304015188211041</v>
      </c>
      <c r="E799">
        <v>-0.44790539756770831</v>
      </c>
      <c r="F799">
        <v>-0.5727725344461152</v>
      </c>
      <c r="G799">
        <v>-0.23946181331674399</v>
      </c>
      <c r="H799">
        <v>-5.8249601749467299E-2</v>
      </c>
      <c r="I799">
        <v>-0.8516052221843432</v>
      </c>
      <c r="J799">
        <v>-0.3691423950024077</v>
      </c>
      <c r="K799">
        <v>-1.540247258804476</v>
      </c>
      <c r="L799">
        <v>-3.2950808418670201E-2</v>
      </c>
      <c r="M799">
        <v>-0.4971841190977393</v>
      </c>
      <c r="N799">
        <v>-0.69473782101764747</v>
      </c>
      <c r="O799">
        <v>-7.2459753478158695E-2</v>
      </c>
      <c r="P799">
        <v>-0.26652459391163319</v>
      </c>
      <c r="Q799">
        <v>-0.46332068236100421</v>
      </c>
      <c r="R799">
        <v>-0.42221130318475458</v>
      </c>
      <c r="S799">
        <v>-0.18438252851590381</v>
      </c>
      <c r="T799">
        <v>-0.80738139832362632</v>
      </c>
      <c r="U799">
        <v>-0.36397127018493108</v>
      </c>
      <c r="V799">
        <v>-0.19270702896710629</v>
      </c>
      <c r="W799">
        <v>-0.83398243051265064</v>
      </c>
      <c r="X799">
        <v>-0.72328837147861724</v>
      </c>
      <c r="Y799">
        <v>-7.2980790783169908E-2</v>
      </c>
      <c r="Z799">
        <v>-0.49551952334800847</v>
      </c>
      <c r="AA799">
        <v>-0.66151640473216411</v>
      </c>
      <c r="AB799">
        <v>-0.41347993579111858</v>
      </c>
      <c r="AC799">
        <v>-0.30011474447435649</v>
      </c>
      <c r="AD799">
        <v>-0.76992478858046054</v>
      </c>
      <c r="AE799">
        <v>-0.58112219101757656</v>
      </c>
      <c r="AF799">
        <v>-0.55833925520296368</v>
      </c>
      <c r="AG799">
        <v>-0.27103133919578082</v>
      </c>
      <c r="AH799" t="s">
        <v>203</v>
      </c>
      <c r="AI799" s="1">
        <v>44317</v>
      </c>
      <c r="AJ799" t="s">
        <v>41</v>
      </c>
      <c r="AK799">
        <v>17</v>
      </c>
    </row>
    <row r="800" spans="1:37" x14ac:dyDescent="0.25">
      <c r="A800">
        <v>44330</v>
      </c>
      <c r="B800">
        <v>-0.1588676180045232</v>
      </c>
      <c r="C800">
        <v>-0.17695129616333499</v>
      </c>
      <c r="D800">
        <v>-0.25338245643309082</v>
      </c>
      <c r="E800">
        <v>-0.10327980873921511</v>
      </c>
      <c r="F800">
        <v>-0.19469289500757561</v>
      </c>
      <c r="G800">
        <v>-7.3271766037139335E-2</v>
      </c>
      <c r="H800">
        <v>-6.9891796719198429E-2</v>
      </c>
      <c r="I800">
        <v>-8.9879992974558356E-2</v>
      </c>
      <c r="J800">
        <v>-4.4419878217472328E-2</v>
      </c>
      <c r="K800">
        <v>-0.22420213978009931</v>
      </c>
      <c r="L800">
        <v>-0.26826021805753608</v>
      </c>
      <c r="M800">
        <v>-0.10530637388420259</v>
      </c>
      <c r="N800">
        <v>-0.11997186680455139</v>
      </c>
      <c r="O800">
        <v>-4.1829320819933742E-2</v>
      </c>
      <c r="P800">
        <v>-0.29315997111983622</v>
      </c>
      <c r="Q800">
        <v>-4.283832789011581E-2</v>
      </c>
      <c r="R800">
        <v>-0.14391563620315381</v>
      </c>
      <c r="S800">
        <v>-0.63045772821568924</v>
      </c>
      <c r="T800">
        <v>-0.2217309346791568</v>
      </c>
      <c r="U800">
        <v>-0.38351817304170222</v>
      </c>
      <c r="V800">
        <v>-0.31590131183249021</v>
      </c>
      <c r="W800">
        <v>-8.5307765506078284E-2</v>
      </c>
      <c r="X800">
        <v>-0.115584710684351</v>
      </c>
      <c r="Y800">
        <v>-0.1553163379935259</v>
      </c>
      <c r="Z800">
        <v>-0.16619846767422519</v>
      </c>
      <c r="AA800">
        <v>-0.1612459675870648</v>
      </c>
      <c r="AB800">
        <v>-0.12916890678704171</v>
      </c>
      <c r="AC800">
        <v>-0.1963426617570812</v>
      </c>
      <c r="AD800">
        <v>-0.1286313321427906</v>
      </c>
      <c r="AE800">
        <v>-0.23320745248669189</v>
      </c>
      <c r="AF800">
        <v>-0.18049016415743771</v>
      </c>
      <c r="AG800">
        <v>-6.1313793212306317E-2</v>
      </c>
      <c r="AH800" t="s">
        <v>204</v>
      </c>
      <c r="AI800" s="1">
        <v>44317</v>
      </c>
      <c r="AJ800" t="s">
        <v>43</v>
      </c>
      <c r="AK800">
        <v>14</v>
      </c>
    </row>
    <row r="801" spans="1:37" x14ac:dyDescent="0.25">
      <c r="A801">
        <v>44329</v>
      </c>
      <c r="B801">
        <v>-0.52368281013244333</v>
      </c>
      <c r="C801">
        <v>-0.53330909779244084</v>
      </c>
      <c r="D801">
        <v>-0.78651667035941275</v>
      </c>
      <c r="E801">
        <v>-0.39682920795603838</v>
      </c>
      <c r="F801">
        <v>-0.39087500845603762</v>
      </c>
      <c r="G801">
        <v>-0.1073902794475108</v>
      </c>
      <c r="H801">
        <v>-0.51657380007878106</v>
      </c>
      <c r="I801">
        <v>-0.34391075985296882</v>
      </c>
      <c r="J801">
        <v>-2.5646654111141549</v>
      </c>
      <c r="K801">
        <v>-0.19110043773129951</v>
      </c>
      <c r="L801">
        <v>-0.30065105851459289</v>
      </c>
      <c r="M801">
        <v>-0.37617958750195352</v>
      </c>
      <c r="N801">
        <v>-0.84464352453797342</v>
      </c>
      <c r="O801">
        <v>-0.59632492742222476</v>
      </c>
      <c r="P801">
        <v>-0.53179509174700812</v>
      </c>
      <c r="Q801">
        <v>-0.17185622646843429</v>
      </c>
      <c r="R801">
        <v>-0.68234266835521051</v>
      </c>
      <c r="S801">
        <v>-0.35310972442684041</v>
      </c>
      <c r="T801">
        <v>-0.4682559496263769</v>
      </c>
      <c r="U801">
        <v>-0.48123042229080149</v>
      </c>
      <c r="V801">
        <v>-0.50487890583298844</v>
      </c>
      <c r="W801">
        <v>-0.50538236074216381</v>
      </c>
      <c r="X801">
        <v>-1.0301055139546189</v>
      </c>
      <c r="Y801">
        <v>-0.19669712337776379</v>
      </c>
      <c r="Z801">
        <v>-0.4788116995301373</v>
      </c>
      <c r="AA801">
        <v>-0.80899456262694613</v>
      </c>
      <c r="AB801">
        <v>-0.40558158114963339</v>
      </c>
      <c r="AC801">
        <v>-0.43661346022587522</v>
      </c>
      <c r="AD801">
        <v>-0.56565055582505053</v>
      </c>
      <c r="AE801">
        <v>-0.5467188196964623</v>
      </c>
      <c r="AF801">
        <v>-0.48930712524511699</v>
      </c>
      <c r="AG801">
        <v>-0.52549367918427481</v>
      </c>
      <c r="AH801" t="s">
        <v>204</v>
      </c>
      <c r="AI801" s="1">
        <v>44317</v>
      </c>
      <c r="AJ801" t="s">
        <v>38</v>
      </c>
      <c r="AK801">
        <v>13</v>
      </c>
    </row>
    <row r="802" spans="1:37" x14ac:dyDescent="0.25">
      <c r="A802">
        <v>44328</v>
      </c>
      <c r="B802">
        <v>-1.8978198051030581E-2</v>
      </c>
      <c r="C802">
        <v>0</v>
      </c>
      <c r="D802">
        <v>-1.9219385512202529E-2</v>
      </c>
      <c r="E802">
        <v>-8.6661197340276927E-3</v>
      </c>
      <c r="F802">
        <v>0</v>
      </c>
      <c r="G802">
        <v>-3.5049638582965878E-2</v>
      </c>
      <c r="H802">
        <v>0</v>
      </c>
      <c r="I802">
        <v>-3.16889319146944E-2</v>
      </c>
      <c r="J802">
        <v>-7.5125010750219578E-3</v>
      </c>
      <c r="K802">
        <v>-2.306736106200042E-3</v>
      </c>
      <c r="L802">
        <v>-1.8891220597836621E-2</v>
      </c>
      <c r="M802">
        <v>-8.6197773197261712E-3</v>
      </c>
      <c r="N802">
        <v>-9.2621436654450259E-3</v>
      </c>
      <c r="O802">
        <v>0</v>
      </c>
      <c r="P802">
        <v>-0.20056116348843339</v>
      </c>
      <c r="Q802">
        <v>-4.804644277759995E-3</v>
      </c>
      <c r="R802">
        <v>0</v>
      </c>
      <c r="S802">
        <v>0</v>
      </c>
      <c r="T802">
        <v>-1.8056274372718311E-4</v>
      </c>
      <c r="U802">
        <v>0</v>
      </c>
      <c r="V802">
        <v>-5.9447856995912748E-3</v>
      </c>
      <c r="W802">
        <v>-3.3877013947956919E-2</v>
      </c>
      <c r="X802">
        <v>-3.8784360814822061E-2</v>
      </c>
      <c r="Y802">
        <v>-1.8233005146698331E-2</v>
      </c>
      <c r="Z802">
        <v>-2.0710862292960659E-2</v>
      </c>
      <c r="AA802">
        <v>-4.6394603726819202E-2</v>
      </c>
      <c r="AB802">
        <v>-1.401299706783104E-3</v>
      </c>
      <c r="AC802">
        <v>-1.489952244940803E-2</v>
      </c>
      <c r="AD802">
        <v>-2.369714176357189E-3</v>
      </c>
      <c r="AE802">
        <v>-1.0161736425291969E-2</v>
      </c>
      <c r="AF802">
        <v>-7.431785155589528E-3</v>
      </c>
      <c r="AG802">
        <v>-8.0740424511944658E-2</v>
      </c>
      <c r="AH802" t="s">
        <v>204</v>
      </c>
      <c r="AI802" s="1">
        <v>44317</v>
      </c>
      <c r="AJ802" t="s">
        <v>39</v>
      </c>
      <c r="AK802">
        <v>12</v>
      </c>
    </row>
    <row r="803" spans="1:37" x14ac:dyDescent="0.25">
      <c r="A803">
        <v>44327</v>
      </c>
      <c r="B803">
        <v>-0.19440691235984381</v>
      </c>
      <c r="C803">
        <v>-4.3705926157705299E-2</v>
      </c>
      <c r="D803">
        <v>-6.7492149806463678E-3</v>
      </c>
      <c r="E803">
        <v>-0.16736753982982019</v>
      </c>
      <c r="F803">
        <v>-3.9329678558026777E-2</v>
      </c>
      <c r="G803">
        <v>-0.51244576601689962</v>
      </c>
      <c r="H803">
        <v>-6.8306595549585916E-2</v>
      </c>
      <c r="I803">
        <v>-0.10433655549360051</v>
      </c>
      <c r="J803">
        <v>-0.17408173649356881</v>
      </c>
      <c r="K803">
        <v>-3.6675693389057518E-2</v>
      </c>
      <c r="L803">
        <v>-2.7491798825374321E-3</v>
      </c>
      <c r="M803">
        <v>-7.7943858752369546E-2</v>
      </c>
      <c r="N803">
        <v>-6.4358560005117443E-2</v>
      </c>
      <c r="O803">
        <v>-0.39271777588129958</v>
      </c>
      <c r="P803">
        <v>-0.1114342418259061</v>
      </c>
      <c r="Q803">
        <v>-0.61861443451888809</v>
      </c>
      <c r="R803">
        <v>-0.1314567480175218</v>
      </c>
      <c r="S803">
        <v>-2.2298584916666031</v>
      </c>
      <c r="T803">
        <v>-9.915948649506845E-2</v>
      </c>
      <c r="U803">
        <v>-4.6514881491422883E-2</v>
      </c>
      <c r="V803">
        <v>-6.3081316681086699E-2</v>
      </c>
      <c r="W803">
        <v>-3.5777152152581169E-2</v>
      </c>
      <c r="X803">
        <v>-5.335391158945324E-2</v>
      </c>
      <c r="Y803">
        <v>-4.3580898929969532E-3</v>
      </c>
      <c r="Z803">
        <v>-0.28049180821894792</v>
      </c>
      <c r="AA803">
        <v>-9.5816022554006897E-2</v>
      </c>
      <c r="AB803">
        <v>-0.22331085498861239</v>
      </c>
      <c r="AC803">
        <v>-2.3960351612577539E-2</v>
      </c>
      <c r="AD803">
        <v>-0.48033829374404469</v>
      </c>
      <c r="AE803">
        <v>-0.26890088589503092</v>
      </c>
      <c r="AF803">
        <v>-0.15648577925324961</v>
      </c>
      <c r="AG803">
        <v>-0.13644152763612349</v>
      </c>
      <c r="AH803" t="s">
        <v>204</v>
      </c>
      <c r="AI803" s="1">
        <v>44317</v>
      </c>
      <c r="AJ803" t="s">
        <v>40</v>
      </c>
      <c r="AK803">
        <v>11</v>
      </c>
    </row>
    <row r="804" spans="1:37" x14ac:dyDescent="0.25">
      <c r="A804">
        <v>44326</v>
      </c>
      <c r="B804">
        <v>-0.13574368945091059</v>
      </c>
      <c r="C804">
        <v>-4.1923790294910501E-2</v>
      </c>
      <c r="D804">
        <v>-2.669080097331087E-2</v>
      </c>
      <c r="E804">
        <v>-0.27894785708664432</v>
      </c>
      <c r="F804">
        <v>-9.8793754864003089E-2</v>
      </c>
      <c r="G804">
        <v>-5.5607479655166707E-2</v>
      </c>
      <c r="H804">
        <v>-5.2341961576413708E-2</v>
      </c>
      <c r="I804">
        <v>-9.2956277596164226E-4</v>
      </c>
      <c r="J804">
        <v>-2.1579564084516039E-2</v>
      </c>
      <c r="K804">
        <v>-0.28085173720463502</v>
      </c>
      <c r="L804">
        <v>-0.58915510485356226</v>
      </c>
      <c r="M804">
        <v>-0.13657489225933669</v>
      </c>
      <c r="N804">
        <v>-9.0386513233433902E-3</v>
      </c>
      <c r="O804">
        <v>-0.31935150486110719</v>
      </c>
      <c r="P804">
        <v>-9.2477389650006625E-2</v>
      </c>
      <c r="Q804">
        <v>-1.171078681602707E-2</v>
      </c>
      <c r="R804">
        <v>-0.13563260033061719</v>
      </c>
      <c r="S804">
        <v>0</v>
      </c>
      <c r="T804">
        <v>-4.7676387162515599E-2</v>
      </c>
      <c r="U804">
        <v>-2.9582991935846899E-2</v>
      </c>
      <c r="V804">
        <v>-0.2072652543347083</v>
      </c>
      <c r="W804">
        <v>-0.1088781828639412</v>
      </c>
      <c r="X804">
        <v>-0.26604333019838811</v>
      </c>
      <c r="Y804">
        <v>-0.1715946133778456</v>
      </c>
      <c r="Z804">
        <v>-0.20592630754817301</v>
      </c>
      <c r="AA804">
        <v>-4.1073218032710253E-2</v>
      </c>
      <c r="AB804">
        <v>-0.1013894108646335</v>
      </c>
      <c r="AC804">
        <v>-0.18873212821369811</v>
      </c>
      <c r="AD804">
        <v>-3.381804101097665E-2</v>
      </c>
      <c r="AE804">
        <v>-4.3934254952728957E-2</v>
      </c>
      <c r="AF804">
        <v>-0.15882994417904081</v>
      </c>
      <c r="AG804">
        <v>-0.27148200151135432</v>
      </c>
      <c r="AH804" t="s">
        <v>204</v>
      </c>
      <c r="AI804" s="1">
        <v>44317</v>
      </c>
      <c r="AJ804" t="s">
        <v>41</v>
      </c>
      <c r="AK804">
        <v>10</v>
      </c>
    </row>
    <row r="805" spans="1:37" x14ac:dyDescent="0.25">
      <c r="A805">
        <v>44323</v>
      </c>
      <c r="B805">
        <v>-0.52836630844683885</v>
      </c>
      <c r="C805">
        <v>-0.87649312618061115</v>
      </c>
      <c r="D805">
        <v>-9.4328113737680731E-3</v>
      </c>
      <c r="E805">
        <v>-0.88074466477495683</v>
      </c>
      <c r="F805">
        <v>-0.66954980309420509</v>
      </c>
      <c r="G805">
        <v>-0.25806353653697262</v>
      </c>
      <c r="H805">
        <v>-0.223069211960882</v>
      </c>
      <c r="I805">
        <v>-0.65013734834622516</v>
      </c>
      <c r="J805">
        <v>-0.47109987401549552</v>
      </c>
      <c r="K805">
        <v>-0.44566675514616222</v>
      </c>
      <c r="L805">
        <v>-0.46005768509875022</v>
      </c>
      <c r="M805">
        <v>-0.47336378924647993</v>
      </c>
      <c r="N805">
        <v>-0.55558031061227342</v>
      </c>
      <c r="O805">
        <v>-0.71073211109780354</v>
      </c>
      <c r="P805">
        <v>-0.56165751519737295</v>
      </c>
      <c r="Q805">
        <v>-0.13416645077980471</v>
      </c>
      <c r="R805">
        <v>-0.6548195452170138</v>
      </c>
      <c r="S805">
        <v>-8.3885198810052214E-2</v>
      </c>
      <c r="T805">
        <v>-0.59045583031737303</v>
      </c>
      <c r="U805">
        <v>-1.085110031641666</v>
      </c>
      <c r="V805">
        <v>-0.27104503320617468</v>
      </c>
      <c r="W805">
        <v>-0.5379164633495539</v>
      </c>
      <c r="X805">
        <v>-0.31390632369637261</v>
      </c>
      <c r="Y805">
        <v>-0.16664482568458619</v>
      </c>
      <c r="Z805">
        <v>-0.54863628895005423</v>
      </c>
      <c r="AA805">
        <v>-0.59318330862997104</v>
      </c>
      <c r="AB805">
        <v>-0.43655822238412251</v>
      </c>
      <c r="AC805">
        <v>-0.3524272481379267</v>
      </c>
      <c r="AD805">
        <v>-0.43283614738920539</v>
      </c>
      <c r="AE805">
        <v>-0.48472919350555621</v>
      </c>
      <c r="AF805">
        <v>-0.48387166797012121</v>
      </c>
      <c r="AG805">
        <v>-0.67946367225858961</v>
      </c>
      <c r="AH805" t="s">
        <v>205</v>
      </c>
      <c r="AI805" s="1">
        <v>44317</v>
      </c>
      <c r="AJ805" t="s">
        <v>43</v>
      </c>
      <c r="AK805">
        <v>7</v>
      </c>
    </row>
    <row r="806" spans="1:37" x14ac:dyDescent="0.25">
      <c r="A806">
        <v>44322</v>
      </c>
      <c r="B806">
        <v>-0.49255571694819839</v>
      </c>
      <c r="C806">
        <v>-0.38293695559259228</v>
      </c>
      <c r="D806">
        <v>-0.3776277426395806</v>
      </c>
      <c r="E806">
        <v>-0.53895532621740527</v>
      </c>
      <c r="F806">
        <v>-0.31048608832028413</v>
      </c>
      <c r="G806">
        <v>-0.47074063580811421</v>
      </c>
      <c r="H806">
        <v>-0.77873271087608054</v>
      </c>
      <c r="I806">
        <v>-0.18303014986272079</v>
      </c>
      <c r="J806">
        <v>-1.508214759201739</v>
      </c>
      <c r="K806">
        <v>-0.1996747418327143</v>
      </c>
      <c r="L806">
        <v>-0.33429608271435091</v>
      </c>
      <c r="M806">
        <v>-1.2175411758377499</v>
      </c>
      <c r="N806">
        <v>-0.36262884228372738</v>
      </c>
      <c r="O806">
        <v>-0.25887358532623311</v>
      </c>
      <c r="P806">
        <v>-3.8679868068115547E-2</v>
      </c>
      <c r="Q806">
        <v>-0.25563027007808792</v>
      </c>
      <c r="R806">
        <v>-1.663637830320198</v>
      </c>
      <c r="S806">
        <v>-0.69788520781975205</v>
      </c>
      <c r="T806">
        <v>-0.55843808874771705</v>
      </c>
      <c r="U806">
        <v>-0.2174046439314872</v>
      </c>
      <c r="V806">
        <v>-0.78516062993623859</v>
      </c>
      <c r="W806">
        <v>-0.53249391839428517</v>
      </c>
      <c r="X806">
        <v>-0.41029822790261727</v>
      </c>
      <c r="Y806">
        <v>-0.33463647877554847</v>
      </c>
      <c r="Z806">
        <v>-0.55526194169732535</v>
      </c>
      <c r="AA806">
        <v>-0.3307556036458581</v>
      </c>
      <c r="AB806">
        <v>-0.47194787549692607</v>
      </c>
      <c r="AC806">
        <v>-0.63876469856329487</v>
      </c>
      <c r="AD806">
        <v>-0.53556354235203563</v>
      </c>
      <c r="AE806">
        <v>-0.41439070091025582</v>
      </c>
      <c r="AF806">
        <v>-0.57612649555028173</v>
      </c>
      <c r="AG806">
        <v>-0.38747751096696242</v>
      </c>
      <c r="AH806" t="s">
        <v>205</v>
      </c>
      <c r="AI806" s="1">
        <v>44317</v>
      </c>
      <c r="AJ806" t="s">
        <v>38</v>
      </c>
      <c r="AK806">
        <v>6</v>
      </c>
    </row>
    <row r="807" spans="1:37" x14ac:dyDescent="0.25">
      <c r="A807">
        <v>44321</v>
      </c>
      <c r="B807">
        <v>-8.1239820696716661E-2</v>
      </c>
      <c r="C807">
        <v>-0.21400654325733601</v>
      </c>
      <c r="D807">
        <v>-1.6654447076652229E-2</v>
      </c>
      <c r="E807">
        <v>-8.0468944429351069E-2</v>
      </c>
      <c r="F807">
        <v>-1.331067179447669E-3</v>
      </c>
      <c r="G807">
        <v>-0.27911970100325151</v>
      </c>
      <c r="H807">
        <v>-3.6605008386862451E-3</v>
      </c>
      <c r="I807">
        <v>-0.1185185367291271</v>
      </c>
      <c r="J807">
        <v>-1.0206920083765329E-2</v>
      </c>
      <c r="K807">
        <v>-0.35805389057666659</v>
      </c>
      <c r="L807">
        <v>0</v>
      </c>
      <c r="M807">
        <v>0</v>
      </c>
      <c r="N807">
        <v>-3.5777919811046117E-2</v>
      </c>
      <c r="O807">
        <v>-9.5493346036618298E-2</v>
      </c>
      <c r="P807">
        <v>-6.6535479468185596E-4</v>
      </c>
      <c r="Q807">
        <v>-6.1272569067336628E-2</v>
      </c>
      <c r="R807">
        <v>-0.16401626377171291</v>
      </c>
      <c r="S807">
        <v>-0.71319188189979177</v>
      </c>
      <c r="T807">
        <v>-0.17332433478259571</v>
      </c>
      <c r="U807">
        <v>-5.7579901381947587E-2</v>
      </c>
      <c r="V807">
        <v>0</v>
      </c>
      <c r="W807">
        <v>-4.2231589847124247E-3</v>
      </c>
      <c r="X807">
        <v>-5.5615017693219478E-2</v>
      </c>
      <c r="Y807">
        <v>-4.4947571000893978E-2</v>
      </c>
      <c r="Z807">
        <v>-0.14781820167808901</v>
      </c>
      <c r="AA807">
        <v>-5.3800432531468032E-2</v>
      </c>
      <c r="AB807">
        <v>-4.4903137158447709E-2</v>
      </c>
      <c r="AC807">
        <v>-7.3150878021299636E-3</v>
      </c>
      <c r="AD807">
        <v>-9.2156129131685458E-2</v>
      </c>
      <c r="AE807">
        <v>-5.4195137607420639E-2</v>
      </c>
      <c r="AF807">
        <v>-0.1065811785489186</v>
      </c>
      <c r="AG807">
        <v>-5.122516652946528E-2</v>
      </c>
      <c r="AH807" t="s">
        <v>205</v>
      </c>
      <c r="AI807" s="1">
        <v>44317</v>
      </c>
      <c r="AJ807" t="s">
        <v>39</v>
      </c>
      <c r="AK807">
        <v>5</v>
      </c>
    </row>
    <row r="808" spans="1:37" x14ac:dyDescent="0.25">
      <c r="A808">
        <v>44320</v>
      </c>
      <c r="B808">
        <v>-0.1646591233690454</v>
      </c>
      <c r="C808">
        <v>0</v>
      </c>
      <c r="D808">
        <v>-0.10861674478744859</v>
      </c>
      <c r="E808">
        <v>-0.20926373457040071</v>
      </c>
      <c r="F808">
        <v>-2.398946664051662E-2</v>
      </c>
      <c r="G808">
        <v>-0.1342780693716672</v>
      </c>
      <c r="H808">
        <v>-0.47876146299469807</v>
      </c>
      <c r="I808">
        <v>-7.0208533540252305E-2</v>
      </c>
      <c r="J808">
        <v>-6.2058140719329469E-2</v>
      </c>
      <c r="K808">
        <v>-2.740852270809763E-2</v>
      </c>
      <c r="L808">
        <v>-0.15188165419150759</v>
      </c>
      <c r="M808">
        <v>-2.0131397343426741E-2</v>
      </c>
      <c r="N808">
        <v>-0.13646664734030281</v>
      </c>
      <c r="O808">
        <v>-7.6656741423600308E-2</v>
      </c>
      <c r="P808">
        <v>-0.62485054254943084</v>
      </c>
      <c r="Q808">
        <v>-1.541812456385519E-2</v>
      </c>
      <c r="R808">
        <v>0</v>
      </c>
      <c r="S808">
        <v>-1.3917590654431459E-2</v>
      </c>
      <c r="T808">
        <v>-0.34218354200003098</v>
      </c>
      <c r="U808">
        <v>-0.30619000331027629</v>
      </c>
      <c r="V808">
        <v>-0.31455973791658542</v>
      </c>
      <c r="W808">
        <v>-0.2047375408860663</v>
      </c>
      <c r="X808">
        <v>-0.23883347832446181</v>
      </c>
      <c r="Y808">
        <v>-5.7672302551515023E-2</v>
      </c>
      <c r="Z808">
        <v>-0.16280787762100679</v>
      </c>
      <c r="AA808">
        <v>-0.1790184590961795</v>
      </c>
      <c r="AB808">
        <v>-0.160883670810202</v>
      </c>
      <c r="AC808">
        <v>-0.11425031443309699</v>
      </c>
      <c r="AD808">
        <v>-0.19395012675065629</v>
      </c>
      <c r="AE808">
        <v>-0.1052540607500294</v>
      </c>
      <c r="AF808">
        <v>-0.1491359532702726</v>
      </c>
      <c r="AG808">
        <v>-0.27637503604459002</v>
      </c>
      <c r="AH808" t="s">
        <v>205</v>
      </c>
      <c r="AI808" s="1">
        <v>44317</v>
      </c>
      <c r="AJ808" t="s">
        <v>40</v>
      </c>
      <c r="AK808">
        <v>4</v>
      </c>
    </row>
    <row r="809" spans="1:37" x14ac:dyDescent="0.25">
      <c r="A809">
        <v>44315</v>
      </c>
      <c r="B809">
        <v>-0.34212300546045238</v>
      </c>
      <c r="C809">
        <v>-6.612287685638836E-2</v>
      </c>
      <c r="D809">
        <v>-0.17902818855491229</v>
      </c>
      <c r="E809">
        <v>-0.16632557744272811</v>
      </c>
      <c r="F809">
        <v>-0.30044382997130747</v>
      </c>
      <c r="G809">
        <v>-0.1485194165293407</v>
      </c>
      <c r="H809">
        <v>-1.1127811963736061</v>
      </c>
      <c r="I809">
        <v>-6.0995440437656208E-2</v>
      </c>
      <c r="J809">
        <v>-4.8163189079361048E-2</v>
      </c>
      <c r="K809">
        <v>-0.45348865920459308</v>
      </c>
      <c r="L809">
        <v>-3.6958022772000622E-3</v>
      </c>
      <c r="M809">
        <v>-0.1247632404707093</v>
      </c>
      <c r="N809">
        <v>-0.35676582202549267</v>
      </c>
      <c r="O809">
        <v>-0.46271093370618421</v>
      </c>
      <c r="P809">
        <v>-0.50827155260723955</v>
      </c>
      <c r="Q809">
        <v>-3.8886398171083733E-2</v>
      </c>
      <c r="R809">
        <v>-4.1154808596375048E-2</v>
      </c>
      <c r="S809">
        <v>-0.59272790783338258</v>
      </c>
      <c r="T809">
        <v>-0.16631088039189529</v>
      </c>
      <c r="U809">
        <v>-7.4920782365629796E-2</v>
      </c>
      <c r="V809">
        <v>-0.220250511053494</v>
      </c>
      <c r="W809">
        <v>-0.77576712132366532</v>
      </c>
      <c r="X809">
        <v>-0.29044752118188583</v>
      </c>
      <c r="Y809">
        <v>-1.6763447023973499</v>
      </c>
      <c r="Z809">
        <v>-0.30279363451186248</v>
      </c>
      <c r="AA809">
        <v>-0.3037764759306833</v>
      </c>
      <c r="AB809">
        <v>-0.26381864101919711</v>
      </c>
      <c r="AC809">
        <v>-0.26391465429740257</v>
      </c>
      <c r="AD809">
        <v>-6.1832416806092187E-2</v>
      </c>
      <c r="AE809">
        <v>-0.14055032971574699</v>
      </c>
      <c r="AF809">
        <v>-0.45328167503430999</v>
      </c>
      <c r="AG809">
        <v>-0.33252043788619101</v>
      </c>
      <c r="AH809" t="s">
        <v>206</v>
      </c>
      <c r="AI809" s="1">
        <v>44287</v>
      </c>
      <c r="AJ809" t="s">
        <v>38</v>
      </c>
      <c r="AK809">
        <v>29</v>
      </c>
    </row>
    <row r="810" spans="1:37" x14ac:dyDescent="0.25">
      <c r="A810">
        <v>44314</v>
      </c>
      <c r="B810">
        <v>-0.17994350762419969</v>
      </c>
      <c r="C810">
        <v>-1.486146126784065E-2</v>
      </c>
      <c r="D810">
        <v>-1.1062526446652919E-3</v>
      </c>
      <c r="E810">
        <v>-8.6496782368329792E-2</v>
      </c>
      <c r="F810">
        <v>-8.8801754252749318E-2</v>
      </c>
      <c r="G810">
        <v>-4.0215419081938007E-2</v>
      </c>
      <c r="H810">
        <v>-9.1481928030748408E-2</v>
      </c>
      <c r="I810">
        <v>-0.78271328809506213</v>
      </c>
      <c r="J810">
        <v>-9.1051574718910497E-3</v>
      </c>
      <c r="K810">
        <v>-1.028824755897932E-2</v>
      </c>
      <c r="L810">
        <v>-0.39392673769191289</v>
      </c>
      <c r="M810">
        <v>-8.4844096732236089E-3</v>
      </c>
      <c r="N810">
        <v>-9.8308030522797171E-2</v>
      </c>
      <c r="O810">
        <v>-5.0163652339138547E-2</v>
      </c>
      <c r="P810">
        <v>-0.82218553413875073</v>
      </c>
      <c r="Q810">
        <v>-1.736408038122134E-2</v>
      </c>
      <c r="R810">
        <v>-0.22479287018329591</v>
      </c>
      <c r="S810">
        <v>-0.2300950435031589</v>
      </c>
      <c r="T810">
        <v>-0.1355693458689082</v>
      </c>
      <c r="U810">
        <v>0</v>
      </c>
      <c r="V810">
        <v>-0.51879898085483045</v>
      </c>
      <c r="W810">
        <v>-0.1525731328968539</v>
      </c>
      <c r="X810">
        <v>-7.8459462452246054E-2</v>
      </c>
      <c r="Y810">
        <v>-6.8514419772098212E-2</v>
      </c>
      <c r="Z810">
        <v>-0.1039778880491994</v>
      </c>
      <c r="AA810">
        <v>-0.23849280293794389</v>
      </c>
      <c r="AB810">
        <v>-0.1640059699938409</v>
      </c>
      <c r="AC810">
        <v>-7.4995257844931856E-2</v>
      </c>
      <c r="AD810">
        <v>-4.981271624874635E-2</v>
      </c>
      <c r="AE810">
        <v>-3.2844220336131068E-2</v>
      </c>
      <c r="AF810">
        <v>-0.1232848074704018</v>
      </c>
      <c r="AG810">
        <v>-0.42706285526291538</v>
      </c>
      <c r="AH810" t="s">
        <v>206</v>
      </c>
      <c r="AI810" s="1">
        <v>44287</v>
      </c>
      <c r="AJ810" t="s">
        <v>39</v>
      </c>
      <c r="AK810">
        <v>28</v>
      </c>
    </row>
    <row r="811" spans="1:37" x14ac:dyDescent="0.25">
      <c r="A811">
        <v>44313</v>
      </c>
      <c r="B811">
        <v>-0.20180864797501449</v>
      </c>
      <c r="C811">
        <v>-0.1745914430513176</v>
      </c>
      <c r="D811">
        <v>-2.3654219354941709E-2</v>
      </c>
      <c r="E811">
        <v>-0.13838265849116299</v>
      </c>
      <c r="F811">
        <v>-0.25221804772175871</v>
      </c>
      <c r="G811">
        <v>-0.32165524378666771</v>
      </c>
      <c r="H811">
        <v>-2.0309982380435871E-2</v>
      </c>
      <c r="I811">
        <v>-0.42662143753836979</v>
      </c>
      <c r="J811">
        <v>-0.50139678831265377</v>
      </c>
      <c r="K811">
        <v>-0.17176508405512891</v>
      </c>
      <c r="L811">
        <v>-0.19178095496179101</v>
      </c>
      <c r="M811">
        <v>-6.6146334986194502E-4</v>
      </c>
      <c r="N811">
        <v>-0.13223616015124809</v>
      </c>
      <c r="O811">
        <v>-0.18758441805576781</v>
      </c>
      <c r="P811">
        <v>-0.19993636064927839</v>
      </c>
      <c r="Q811">
        <v>-5.180138465548316E-2</v>
      </c>
      <c r="R811">
        <v>0</v>
      </c>
      <c r="S811">
        <v>-7.914386112060548E-2</v>
      </c>
      <c r="T811">
        <v>-0.1310852637238194</v>
      </c>
      <c r="U811">
        <v>-8.2346437103868769E-2</v>
      </c>
      <c r="V811">
        <v>-0.1014540563074615</v>
      </c>
      <c r="W811">
        <v>-2.3105502403747931E-2</v>
      </c>
      <c r="X811">
        <v>-0.14884929239926639</v>
      </c>
      <c r="Y811">
        <v>-8.4001679985233862E-2</v>
      </c>
      <c r="Z811">
        <v>-0.20077709424763371</v>
      </c>
      <c r="AA811">
        <v>-0.24208934718230979</v>
      </c>
      <c r="AB811">
        <v>-0.1181525170506855</v>
      </c>
      <c r="AC811">
        <v>-6.469600047873611E-2</v>
      </c>
      <c r="AD811">
        <v>-4.8539922222963321E-2</v>
      </c>
      <c r="AE811">
        <v>-0.14508816456844259</v>
      </c>
      <c r="AF811">
        <v>-0.2396999221216484</v>
      </c>
      <c r="AG811">
        <v>-0.16353387333903791</v>
      </c>
      <c r="AH811" t="s">
        <v>206</v>
      </c>
      <c r="AI811" s="1">
        <v>44287</v>
      </c>
      <c r="AJ811" t="s">
        <v>40</v>
      </c>
      <c r="AK811">
        <v>27</v>
      </c>
    </row>
    <row r="812" spans="1:37" x14ac:dyDescent="0.25">
      <c r="A812">
        <v>44312</v>
      </c>
      <c r="B812">
        <v>-1.3346470977177689</v>
      </c>
      <c r="C812">
        <v>-1.3251219533038421</v>
      </c>
      <c r="D812">
        <v>-0.57138397652639628</v>
      </c>
      <c r="E812">
        <v>-1.8506997879897511</v>
      </c>
      <c r="F812">
        <v>-1.0988891743411531</v>
      </c>
      <c r="G812">
        <v>-1.4717051765058551</v>
      </c>
      <c r="H812">
        <v>-0.67279077506276042</v>
      </c>
      <c r="I812">
        <v>-0.7106790456040063</v>
      </c>
      <c r="J812">
        <v>-3.2962517695324278</v>
      </c>
      <c r="K812">
        <v>-3.4590344416433569</v>
      </c>
      <c r="L812">
        <v>-0.85813197563707388</v>
      </c>
      <c r="M812">
        <v>-1.954570205556543</v>
      </c>
      <c r="N812">
        <v>-0.97978028119472804</v>
      </c>
      <c r="O812">
        <v>-0.92931049824449685</v>
      </c>
      <c r="P812">
        <v>-1.4482815266627951</v>
      </c>
      <c r="Q812">
        <v>-0.5197453471176775</v>
      </c>
      <c r="R812">
        <v>-1.9211891969112369</v>
      </c>
      <c r="S812">
        <v>-1.58750854060364</v>
      </c>
      <c r="T812">
        <v>-1.132809326860815</v>
      </c>
      <c r="U812">
        <v>-0.94727656068048149</v>
      </c>
      <c r="V812">
        <v>-1.1077821453269561</v>
      </c>
      <c r="W812">
        <v>-0.58253297556145878</v>
      </c>
      <c r="X812">
        <v>-1.0566427715526481</v>
      </c>
      <c r="Y812">
        <v>-0.71492540255505033</v>
      </c>
      <c r="Z812">
        <v>-1.54298644962489</v>
      </c>
      <c r="AA812">
        <v>-1.5398189578278589</v>
      </c>
      <c r="AB812">
        <v>-0.87962981722816957</v>
      </c>
      <c r="AC812">
        <v>-1.1844155074543561</v>
      </c>
      <c r="AD812">
        <v>-1.464793629154264</v>
      </c>
      <c r="AE812">
        <v>-1.0616681009286311</v>
      </c>
      <c r="AF812">
        <v>-1.378855734274649</v>
      </c>
      <c r="AG812">
        <v>-1.4954273571264121</v>
      </c>
      <c r="AH812" t="s">
        <v>206</v>
      </c>
      <c r="AI812" s="1">
        <v>44287</v>
      </c>
      <c r="AJ812" t="s">
        <v>41</v>
      </c>
      <c r="AK812">
        <v>26</v>
      </c>
    </row>
    <row r="813" spans="1:37" x14ac:dyDescent="0.25">
      <c r="A813">
        <v>44309</v>
      </c>
      <c r="B813">
        <v>-2.1605115722422939E-2</v>
      </c>
      <c r="C813">
        <v>-7.7944076268642401E-2</v>
      </c>
      <c r="D813">
        <v>0</v>
      </c>
      <c r="E813">
        <v>-5.693346326345986E-3</v>
      </c>
      <c r="F813">
        <v>0</v>
      </c>
      <c r="G813">
        <v>-6.4134513979844038E-3</v>
      </c>
      <c r="H813">
        <v>0</v>
      </c>
      <c r="I813">
        <v>-6.6847643809220522E-2</v>
      </c>
      <c r="J813">
        <v>0</v>
      </c>
      <c r="K813">
        <v>-2.7997991695232261E-2</v>
      </c>
      <c r="L813">
        <v>0</v>
      </c>
      <c r="M813">
        <v>-3.0352258351069692E-3</v>
      </c>
      <c r="N813">
        <v>-1.056568569315342E-2</v>
      </c>
      <c r="O813">
        <v>0</v>
      </c>
      <c r="P813">
        <v>-0.50037668276587</v>
      </c>
      <c r="Q813">
        <v>-1.5446674721236189E-2</v>
      </c>
      <c r="R813">
        <v>-1.2998348849731519E-2</v>
      </c>
      <c r="S813">
        <v>-6.289838986762647E-2</v>
      </c>
      <c r="T813">
        <v>-0.13537331074694819</v>
      </c>
      <c r="U813">
        <v>0</v>
      </c>
      <c r="V813">
        <v>0</v>
      </c>
      <c r="W813">
        <v>-4.8052396727902159E-2</v>
      </c>
      <c r="X813">
        <v>-1.7191535633653699E-4</v>
      </c>
      <c r="Y813">
        <v>-2.001693405551988E-2</v>
      </c>
      <c r="Z813">
        <v>-1.082330145379096E-2</v>
      </c>
      <c r="AA813">
        <v>-4.7076716572788238E-2</v>
      </c>
      <c r="AB813">
        <v>-1.650415263662891E-2</v>
      </c>
      <c r="AC813">
        <v>-3.6555420395623789E-3</v>
      </c>
      <c r="AD813">
        <v>-2.0927348754232471E-4</v>
      </c>
      <c r="AE813">
        <v>-1.00413977431835E-2</v>
      </c>
      <c r="AF813">
        <v>-1.44012568479385E-2</v>
      </c>
      <c r="AG813">
        <v>-7.5704488389728847E-2</v>
      </c>
      <c r="AH813" t="s">
        <v>207</v>
      </c>
      <c r="AI813" s="1">
        <v>44287</v>
      </c>
      <c r="AJ813" t="s">
        <v>43</v>
      </c>
      <c r="AK813">
        <v>23</v>
      </c>
    </row>
    <row r="814" spans="1:37" x14ac:dyDescent="0.25">
      <c r="A814">
        <v>44308</v>
      </c>
      <c r="B814">
        <v>-2.4841911040861322</v>
      </c>
      <c r="C814">
        <v>-2.8605339270337469</v>
      </c>
      <c r="D814">
        <v>-2.1011577430574522</v>
      </c>
      <c r="E814">
        <v>-2.5580354332735529</v>
      </c>
      <c r="F814">
        <v>-2.4681875117224421</v>
      </c>
      <c r="G814">
        <v>-3.6956681317386821</v>
      </c>
      <c r="H814">
        <v>-2.4191354483295129</v>
      </c>
      <c r="I814">
        <v>-1.2516117395423549</v>
      </c>
      <c r="J814">
        <v>-6.9795255749969911</v>
      </c>
      <c r="K814">
        <v>-1.400142989262332</v>
      </c>
      <c r="L814">
        <v>-1.852826481748209</v>
      </c>
      <c r="M814">
        <v>-0.63150011309288645</v>
      </c>
      <c r="N814">
        <v>-2.2425465474716262</v>
      </c>
      <c r="O814">
        <v>-3.1443067068422552</v>
      </c>
      <c r="P814">
        <v>-1.216120678874467</v>
      </c>
      <c r="Q814">
        <v>-2.1358559794186109</v>
      </c>
      <c r="R814">
        <v>-0.15857571648390259</v>
      </c>
      <c r="S814">
        <v>-2.9530910018758769</v>
      </c>
      <c r="T814">
        <v>-1.353506801065077</v>
      </c>
      <c r="U814">
        <v>-4.5299058268602836</v>
      </c>
      <c r="V814">
        <v>-2.27573338305127</v>
      </c>
      <c r="W814">
        <v>-5.3375976093850754</v>
      </c>
      <c r="X814">
        <v>-2.3852685377309122</v>
      </c>
      <c r="Y814">
        <v>-1.1252830784451551</v>
      </c>
      <c r="Z814">
        <v>-2.8730646340421151</v>
      </c>
      <c r="AA814">
        <v>-2.5653704001461062</v>
      </c>
      <c r="AB814">
        <v>-2.2269702795864181</v>
      </c>
      <c r="AC814">
        <v>-1.281076793589826</v>
      </c>
      <c r="AD814">
        <v>-2.893734203730022</v>
      </c>
      <c r="AE814">
        <v>-2.8380555507647118</v>
      </c>
      <c r="AF814">
        <v>-2.6405298326921711</v>
      </c>
      <c r="AG814">
        <v>-1.6677647963214</v>
      </c>
      <c r="AH814" t="s">
        <v>207</v>
      </c>
      <c r="AI814" s="1">
        <v>44287</v>
      </c>
      <c r="AJ814" t="s">
        <v>38</v>
      </c>
      <c r="AK814">
        <v>22</v>
      </c>
    </row>
    <row r="815" spans="1:37" x14ac:dyDescent="0.25">
      <c r="A815">
        <v>44306</v>
      </c>
      <c r="B815">
        <v>-0.45302797242267528</v>
      </c>
      <c r="C815">
        <v>-0.1587695958085798</v>
      </c>
      <c r="D815">
        <v>-0.82102814402927371</v>
      </c>
      <c r="E815">
        <v>-0.32409932818662401</v>
      </c>
      <c r="F815">
        <v>-0.23738030101600779</v>
      </c>
      <c r="G815">
        <v>-0.30665869957921632</v>
      </c>
      <c r="H815">
        <v>-0.95075497849655288</v>
      </c>
      <c r="I815">
        <v>-0.72191017676650082</v>
      </c>
      <c r="J815">
        <v>-0.15715110236098109</v>
      </c>
      <c r="K815">
        <v>-0.35258870620534072</v>
      </c>
      <c r="L815">
        <v>-8.0135809839833975E-3</v>
      </c>
      <c r="M815">
        <v>-0.19379272347321719</v>
      </c>
      <c r="N815">
        <v>-0.32651431253146551</v>
      </c>
      <c r="O815">
        <v>-0.2474336532598419</v>
      </c>
      <c r="P815">
        <v>-8.7981530556331761E-2</v>
      </c>
      <c r="Q815">
        <v>-0.14379165121923529</v>
      </c>
      <c r="R815">
        <v>-0.12382807563473749</v>
      </c>
      <c r="S815">
        <v>-3.0917958253164048</v>
      </c>
      <c r="T815">
        <v>-0.19541128254934731</v>
      </c>
      <c r="U815">
        <v>-0.14102228840608511</v>
      </c>
      <c r="V815">
        <v>-0.39254356809913121</v>
      </c>
      <c r="W815">
        <v>-0.2331847721851458</v>
      </c>
      <c r="X815">
        <v>-0.58448783032316387</v>
      </c>
      <c r="Y815">
        <v>-9.1020977951114575E-3</v>
      </c>
      <c r="Z815">
        <v>-0.6158371430900883</v>
      </c>
      <c r="AA815">
        <v>-0.35647633199739709</v>
      </c>
      <c r="AB815">
        <v>-0.33745927081078098</v>
      </c>
      <c r="AC815">
        <v>-0.13478092882233869</v>
      </c>
      <c r="AD815">
        <v>-0.1906586760194427</v>
      </c>
      <c r="AE815">
        <v>-0.38421182978829771</v>
      </c>
      <c r="AF815">
        <v>-0.47498216149326999</v>
      </c>
      <c r="AG815">
        <v>-0.51083186101521705</v>
      </c>
      <c r="AH815" t="s">
        <v>207</v>
      </c>
      <c r="AI815" s="1">
        <v>44287</v>
      </c>
      <c r="AJ815" t="s">
        <v>40</v>
      </c>
      <c r="AK815">
        <v>20</v>
      </c>
    </row>
    <row r="816" spans="1:37" x14ac:dyDescent="0.25">
      <c r="A816">
        <v>44305</v>
      </c>
      <c r="B816">
        <v>-9.0136110958762519E-2</v>
      </c>
      <c r="C816">
        <v>-0.60974362916048686</v>
      </c>
      <c r="D816">
        <v>-2.54522123171773E-2</v>
      </c>
      <c r="E816">
        <v>-0.11683928629902569</v>
      </c>
      <c r="F816">
        <v>-1.625374299413283E-2</v>
      </c>
      <c r="G816">
        <v>-3.1632317364036149E-2</v>
      </c>
      <c r="H816">
        <v>-2.813134250772592E-2</v>
      </c>
      <c r="I816">
        <v>-2.8671680983982682E-2</v>
      </c>
      <c r="J816">
        <v>-0.1113186000876166</v>
      </c>
      <c r="K816">
        <v>-3.1371088654583663E-2</v>
      </c>
      <c r="L816">
        <v>-0.18121335545605269</v>
      </c>
      <c r="M816">
        <v>-0.18071644329101871</v>
      </c>
      <c r="N816">
        <v>-0.13587324278328411</v>
      </c>
      <c r="O816">
        <v>-4.85401119881472E-2</v>
      </c>
      <c r="P816">
        <v>-0.30138441139588701</v>
      </c>
      <c r="Q816">
        <v>-2.213731776835209E-3</v>
      </c>
      <c r="R816">
        <v>-1.336114810871265E-2</v>
      </c>
      <c r="S816">
        <v>0</v>
      </c>
      <c r="T816">
        <v>-3.5342553550681263E-2</v>
      </c>
      <c r="U816">
        <v>-0.1255547141186972</v>
      </c>
      <c r="V816">
        <v>-1.096659206690708E-2</v>
      </c>
      <c r="W816">
        <v>-5.138781923695207E-2</v>
      </c>
      <c r="X816">
        <v>-0.1031387291277541</v>
      </c>
      <c r="Y816">
        <v>-9.9715359726140124E-2</v>
      </c>
      <c r="Z816">
        <v>-9.9999564656534104E-2</v>
      </c>
      <c r="AA816">
        <v>-0.13545598872189071</v>
      </c>
      <c r="AB816">
        <v>-2.053428823650839E-2</v>
      </c>
      <c r="AC816">
        <v>-0.24020404077053681</v>
      </c>
      <c r="AD816">
        <v>-1.9870603782642202E-2</v>
      </c>
      <c r="AE816">
        <v>-2.562317300215752E-2</v>
      </c>
      <c r="AF816">
        <v>-6.971945027091063E-2</v>
      </c>
      <c r="AG816">
        <v>-0.30166644538399989</v>
      </c>
      <c r="AH816" t="s">
        <v>207</v>
      </c>
      <c r="AI816" s="1">
        <v>44287</v>
      </c>
      <c r="AJ816" t="s">
        <v>41</v>
      </c>
      <c r="AK816">
        <v>19</v>
      </c>
    </row>
    <row r="817" spans="1:37" x14ac:dyDescent="0.25">
      <c r="A817">
        <v>44302</v>
      </c>
      <c r="B817">
        <v>-0.57123414129278216</v>
      </c>
      <c r="C817">
        <v>-1.5740683020596391</v>
      </c>
      <c r="D817">
        <v>-0.51040352849889437</v>
      </c>
      <c r="E817">
        <v>-0.83426333178501433</v>
      </c>
      <c r="F817">
        <v>-0.27839004534715001</v>
      </c>
      <c r="G817">
        <v>-0.16531771505947609</v>
      </c>
      <c r="H817">
        <v>-1.0031672841799151</v>
      </c>
      <c r="I817">
        <v>-0.52128958367080347</v>
      </c>
      <c r="J817">
        <v>-0.40992457133274968</v>
      </c>
      <c r="K817">
        <v>-0.71702832021529672</v>
      </c>
      <c r="L817">
        <v>-2.126708185701871</v>
      </c>
      <c r="M817">
        <v>-0.2334987333816356</v>
      </c>
      <c r="N817">
        <v>-0.43181917817610199</v>
      </c>
      <c r="O817">
        <v>-0.33758348551929063</v>
      </c>
      <c r="P817">
        <v>-2.5852830578344879E-2</v>
      </c>
      <c r="Q817">
        <v>-0.34044059578806329</v>
      </c>
      <c r="R817">
        <v>-3.1651506355219201</v>
      </c>
      <c r="S817">
        <v>-7.6599471084587154E-3</v>
      </c>
      <c r="T817">
        <v>-0.1431998915212031</v>
      </c>
      <c r="U817">
        <v>-1.4843099324704889</v>
      </c>
      <c r="V817">
        <v>-0.64961505402037134</v>
      </c>
      <c r="W817">
        <v>-1.6647846475048389</v>
      </c>
      <c r="X817">
        <v>-0.57555097957441592</v>
      </c>
      <c r="Y817">
        <v>-0.3004862040935421</v>
      </c>
      <c r="Z817">
        <v>-0.69941752696678572</v>
      </c>
      <c r="AA817">
        <v>-0.46720307512443499</v>
      </c>
      <c r="AB817">
        <v>-0.40395403781302552</v>
      </c>
      <c r="AC817">
        <v>-0.57446100543004452</v>
      </c>
      <c r="AD817">
        <v>-0.25352704211681981</v>
      </c>
      <c r="AE817">
        <v>-0.34085798721460259</v>
      </c>
      <c r="AF817">
        <v>-0.61901162055476788</v>
      </c>
      <c r="AG817">
        <v>-0.86334233457395848</v>
      </c>
      <c r="AH817" t="s">
        <v>208</v>
      </c>
      <c r="AI817" s="1">
        <v>44287</v>
      </c>
      <c r="AJ817" t="s">
        <v>43</v>
      </c>
      <c r="AK817">
        <v>16</v>
      </c>
    </row>
    <row r="818" spans="1:37" x14ac:dyDescent="0.25">
      <c r="A818">
        <v>44301</v>
      </c>
      <c r="B818">
        <v>-0.79114135070365166</v>
      </c>
      <c r="C818">
        <v>-0.94272468168141155</v>
      </c>
      <c r="D818">
        <v>-0.51345846771557613</v>
      </c>
      <c r="E818">
        <v>-0.94212757049394291</v>
      </c>
      <c r="F818">
        <v>-1.610472124921928</v>
      </c>
      <c r="G818">
        <v>-1.078918797298142</v>
      </c>
      <c r="H818">
        <v>-0.42774792483666918</v>
      </c>
      <c r="I818">
        <v>-0.83801911680814922</v>
      </c>
      <c r="J818">
        <v>-0.63461450434410915</v>
      </c>
      <c r="K818">
        <v>-0.21986787069826921</v>
      </c>
      <c r="L818">
        <v>-1.775673852793038</v>
      </c>
      <c r="M818">
        <v>-1.2089079388009609</v>
      </c>
      <c r="N818">
        <v>-0.68333927197777433</v>
      </c>
      <c r="O818">
        <v>-1.4950064040481521</v>
      </c>
      <c r="P818">
        <v>-0.59853369995304995</v>
      </c>
      <c r="Q818">
        <v>-0.65291464421401002</v>
      </c>
      <c r="R818">
        <v>-0.35229841986510813</v>
      </c>
      <c r="S818">
        <v>-2.337309305083074E-2</v>
      </c>
      <c r="T818">
        <v>-0.33884067260086342</v>
      </c>
      <c r="U818">
        <v>-1.0630978652251359</v>
      </c>
      <c r="V818">
        <v>-0.52743439913416756</v>
      </c>
      <c r="W818">
        <v>-1.3986947326829791</v>
      </c>
      <c r="X818">
        <v>-0.6726883455391035</v>
      </c>
      <c r="Y818">
        <v>-0.21154224255517959</v>
      </c>
      <c r="Z818">
        <v>-0.80502439631857448</v>
      </c>
      <c r="AA818">
        <v>-0.67568156758959941</v>
      </c>
      <c r="AB818">
        <v>-0.7648172640180898</v>
      </c>
      <c r="AC818">
        <v>-0.93902766177474184</v>
      </c>
      <c r="AD818">
        <v>-1.2897165010877809</v>
      </c>
      <c r="AE818">
        <v>-0.82634884840814182</v>
      </c>
      <c r="AF818">
        <v>-0.69079517598336615</v>
      </c>
      <c r="AG818">
        <v>-0.71862799952043177</v>
      </c>
      <c r="AH818" t="s">
        <v>208</v>
      </c>
      <c r="AI818" s="1">
        <v>44287</v>
      </c>
      <c r="AJ818" t="s">
        <v>38</v>
      </c>
      <c r="AK818">
        <v>15</v>
      </c>
    </row>
    <row r="819" spans="1:37" x14ac:dyDescent="0.25">
      <c r="A819">
        <v>44300</v>
      </c>
      <c r="B819">
        <v>-3.5730841439050622E-2</v>
      </c>
      <c r="C819">
        <v>0</v>
      </c>
      <c r="D819">
        <v>-6.5267084493323151E-4</v>
      </c>
      <c r="E819">
        <v>-5.0560410956718479E-3</v>
      </c>
      <c r="F819">
        <v>0</v>
      </c>
      <c r="G819">
        <v>-1.0009419684495461E-2</v>
      </c>
      <c r="H819">
        <v>0</v>
      </c>
      <c r="I819">
        <v>-6.38956601741508E-3</v>
      </c>
      <c r="J819">
        <v>0</v>
      </c>
      <c r="K819">
        <v>-5.8343540476730382E-3</v>
      </c>
      <c r="L819">
        <v>-0.62474079355997703</v>
      </c>
      <c r="M819">
        <v>-2.8596066072421739E-3</v>
      </c>
      <c r="N819">
        <v>-6.6643430562954046E-3</v>
      </c>
      <c r="O819">
        <v>-2.0488684173860149E-2</v>
      </c>
      <c r="P819">
        <v>-2.9472390603971929E-2</v>
      </c>
      <c r="Q819">
        <v>-1.39482486861606E-2</v>
      </c>
      <c r="R819">
        <v>-0.11604983347106609</v>
      </c>
      <c r="S819">
        <v>0</v>
      </c>
      <c r="T819">
        <v>-3.8623080076963093E-2</v>
      </c>
      <c r="U819">
        <v>-1.221040993019489E-2</v>
      </c>
      <c r="V819">
        <v>0</v>
      </c>
      <c r="W819">
        <v>-5.8455743179771633E-2</v>
      </c>
      <c r="X819">
        <v>-4.1494687892911303E-2</v>
      </c>
      <c r="Y819">
        <v>-0.2218757150066929</v>
      </c>
      <c r="Z819">
        <v>-3.6352621378022712E-2</v>
      </c>
      <c r="AA819">
        <v>-8.1555013351870421E-3</v>
      </c>
      <c r="AB819">
        <v>-1.01120005602432E-2</v>
      </c>
      <c r="AC819">
        <v>-9.8307300824901037E-2</v>
      </c>
      <c r="AD819">
        <v>-3.8939444842880869E-3</v>
      </c>
      <c r="AE819">
        <v>-1.0979977128119151E-2</v>
      </c>
      <c r="AF819">
        <v>-7.0721097322542281E-2</v>
      </c>
      <c r="AG819">
        <v>-8.6194358917733912E-3</v>
      </c>
      <c r="AH819" t="s">
        <v>208</v>
      </c>
      <c r="AI819" s="1">
        <v>44287</v>
      </c>
      <c r="AJ819" t="s">
        <v>39</v>
      </c>
      <c r="AK819">
        <v>14</v>
      </c>
    </row>
    <row r="820" spans="1:37" x14ac:dyDescent="0.25">
      <c r="A820">
        <v>44299</v>
      </c>
      <c r="B820">
        <v>-1.4390117202197881</v>
      </c>
      <c r="C820">
        <v>-1.227018167927092</v>
      </c>
      <c r="D820">
        <v>-0.98420662138332382</v>
      </c>
      <c r="E820">
        <v>-1.180180546445031</v>
      </c>
      <c r="F820">
        <v>-1.287301805493001</v>
      </c>
      <c r="G820">
        <v>-1.6034538111603831</v>
      </c>
      <c r="H820">
        <v>-0.91134372469300662</v>
      </c>
      <c r="I820">
        <v>-1.169612857438646</v>
      </c>
      <c r="J820">
        <v>-1.22525790455984</v>
      </c>
      <c r="K820">
        <v>-2.7823716480556682</v>
      </c>
      <c r="L820">
        <v>-1.268331756916558</v>
      </c>
      <c r="M820">
        <v>-1.0094014066921551</v>
      </c>
      <c r="N820">
        <v>-1.297897425525248</v>
      </c>
      <c r="O820">
        <v>-0.52258451548342577</v>
      </c>
      <c r="P820">
        <v>-0.43124442654941553</v>
      </c>
      <c r="Q820">
        <v>-1.0465850190016159</v>
      </c>
      <c r="R820">
        <v>-0.14700830161524309</v>
      </c>
      <c r="S820">
        <v>-0.95021420630273534</v>
      </c>
      <c r="T820">
        <v>-0.61919010856133683</v>
      </c>
      <c r="U820">
        <v>-1.3359548479399761</v>
      </c>
      <c r="V820">
        <v>-0.85604079856913728</v>
      </c>
      <c r="W820">
        <v>-0.78007644060522952</v>
      </c>
      <c r="X820">
        <v>-2.0697727840573479</v>
      </c>
      <c r="Y820">
        <v>-1.383631573184728</v>
      </c>
      <c r="Z820">
        <v>-1.4264253780254419</v>
      </c>
      <c r="AA820">
        <v>-1.2857314020267741</v>
      </c>
      <c r="AB820">
        <v>-0.8715817694493766</v>
      </c>
      <c r="AC820">
        <v>-1.291260447776102</v>
      </c>
      <c r="AD820">
        <v>-1.0108164657367109</v>
      </c>
      <c r="AE820">
        <v>-1.462821859621064</v>
      </c>
      <c r="AF820">
        <v>-1.429389207629471</v>
      </c>
      <c r="AG820">
        <v>-1.140687848398465</v>
      </c>
      <c r="AH820" t="s">
        <v>208</v>
      </c>
      <c r="AI820" s="1">
        <v>44287</v>
      </c>
      <c r="AJ820" t="s">
        <v>40</v>
      </c>
      <c r="AK820">
        <v>13</v>
      </c>
    </row>
    <row r="821" spans="1:37" x14ac:dyDescent="0.25">
      <c r="A821">
        <v>44298</v>
      </c>
      <c r="B821">
        <v>-8.5134746111092174E-2</v>
      </c>
      <c r="C821">
        <v>-0.17912127911650999</v>
      </c>
      <c r="D821">
        <v>-1.809185728727691E-2</v>
      </c>
      <c r="E821">
        <v>-3.8992471093657423E-2</v>
      </c>
      <c r="F821">
        <v>-0.24929306150499511</v>
      </c>
      <c r="G821">
        <v>-1.5323742544489561E-2</v>
      </c>
      <c r="H821">
        <v>-3.5040538829774447E-2</v>
      </c>
      <c r="I821">
        <v>-9.307389778734132E-3</v>
      </c>
      <c r="J821">
        <v>-0.36158842484018883</v>
      </c>
      <c r="K821">
        <v>-0.27618709406012898</v>
      </c>
      <c r="L821">
        <v>-0.41680669192782738</v>
      </c>
      <c r="M821">
        <v>-6.3158514509502175E-2</v>
      </c>
      <c r="N821">
        <v>-0.17001567472433379</v>
      </c>
      <c r="O821">
        <v>-0.11188956314125641</v>
      </c>
      <c r="P821">
        <v>-0.34450634031316368</v>
      </c>
      <c r="Q821">
        <v>0</v>
      </c>
      <c r="R821">
        <v>0</v>
      </c>
      <c r="S821">
        <v>-0.32203376040556531</v>
      </c>
      <c r="T821">
        <v>-7.9708575131846537E-2</v>
      </c>
      <c r="U821">
        <v>-0.35285262115462063</v>
      </c>
      <c r="V821">
        <v>-0.14485686890730451</v>
      </c>
      <c r="W821">
        <v>-5.0627804855397703E-2</v>
      </c>
      <c r="X821">
        <v>-4.4682545274016161E-2</v>
      </c>
      <c r="Y821">
        <v>-2.1135355456215591E-2</v>
      </c>
      <c r="Z821">
        <v>-5.5094162920770288E-2</v>
      </c>
      <c r="AA821">
        <v>-0.19988451928951961</v>
      </c>
      <c r="AB821">
        <v>-6.5952682663311044E-2</v>
      </c>
      <c r="AC821">
        <v>-8.9142301176497324E-2</v>
      </c>
      <c r="AD821">
        <v>-4.1464353432701183E-2</v>
      </c>
      <c r="AE821">
        <v>-7.1130841895932218E-2</v>
      </c>
      <c r="AF821">
        <v>-0.1048233345667484</v>
      </c>
      <c r="AG821">
        <v>-7.2372573086408667E-2</v>
      </c>
      <c r="AH821" t="s">
        <v>208</v>
      </c>
      <c r="AI821" s="1">
        <v>44287</v>
      </c>
      <c r="AJ821" t="s">
        <v>41</v>
      </c>
      <c r="AK821">
        <v>12</v>
      </c>
    </row>
    <row r="822" spans="1:37" x14ac:dyDescent="0.25">
      <c r="A822">
        <v>44295</v>
      </c>
      <c r="B822">
        <v>-0.1086268568913767</v>
      </c>
      <c r="C822">
        <v>-1.741077404346958E-3</v>
      </c>
      <c r="D822">
        <v>-3.776727147738989E-2</v>
      </c>
      <c r="E822">
        <v>-2.9064392194336201E-2</v>
      </c>
      <c r="F822">
        <v>-0.14879465208648721</v>
      </c>
      <c r="G822">
        <v>-4.9914924445570276E-3</v>
      </c>
      <c r="H822">
        <v>-6.9641323821206788E-2</v>
      </c>
      <c r="I822">
        <v>-7.5097944628901153E-2</v>
      </c>
      <c r="J822">
        <v>-0.25576527996312798</v>
      </c>
      <c r="K822">
        <v>-8.6779117903572248E-2</v>
      </c>
      <c r="L822">
        <v>-0.66835662340063395</v>
      </c>
      <c r="M822">
        <v>-4.2904771810460514E-3</v>
      </c>
      <c r="N822">
        <v>-1.1953439562158989E-2</v>
      </c>
      <c r="O822">
        <v>-0.26746437229856679</v>
      </c>
      <c r="P822">
        <v>-0.12745360878672141</v>
      </c>
      <c r="Q822">
        <v>-7.4076816581614149E-2</v>
      </c>
      <c r="R822">
        <v>-2.147156171213857E-2</v>
      </c>
      <c r="S822">
        <v>-0.25547285554848798</v>
      </c>
      <c r="T822">
        <v>-0.172960029217373</v>
      </c>
      <c r="U822">
        <v>-4.7066941726326972E-2</v>
      </c>
      <c r="V822">
        <v>-0.1217092781475104</v>
      </c>
      <c r="W822">
        <v>-5.6064737665357828E-2</v>
      </c>
      <c r="X822">
        <v>-0.16695801487129669</v>
      </c>
      <c r="Y822">
        <v>-0.35866485721265462</v>
      </c>
      <c r="Z822">
        <v>-6.2873166057266297E-2</v>
      </c>
      <c r="AA822">
        <v>-6.8894258935548541E-2</v>
      </c>
      <c r="AB822">
        <v>-0.13723211358723739</v>
      </c>
      <c r="AC822">
        <v>-0.17499898400002201</v>
      </c>
      <c r="AD822">
        <v>-7.2442964504323457E-2</v>
      </c>
      <c r="AE822">
        <v>-5.0305250077455781E-2</v>
      </c>
      <c r="AF822">
        <v>-0.13112640544957799</v>
      </c>
      <c r="AG822">
        <v>-0.13609785960687759</v>
      </c>
      <c r="AH822" t="s">
        <v>209</v>
      </c>
      <c r="AI822" s="1">
        <v>44287</v>
      </c>
      <c r="AJ822" t="s">
        <v>43</v>
      </c>
      <c r="AK822">
        <v>9</v>
      </c>
    </row>
    <row r="823" spans="1:37" x14ac:dyDescent="0.25">
      <c r="A823">
        <v>44294</v>
      </c>
      <c r="B823">
        <v>-0.2133711027746652</v>
      </c>
      <c r="C823">
        <v>-0.60485938402485506</v>
      </c>
      <c r="D823">
        <v>-0.41553821184421758</v>
      </c>
      <c r="E823">
        <v>-0.1923780810539861</v>
      </c>
      <c r="F823">
        <v>-9.8201643146200321E-2</v>
      </c>
      <c r="G823">
        <v>-6.0289224612635382E-2</v>
      </c>
      <c r="H823">
        <v>-0.24050308543146001</v>
      </c>
      <c r="I823">
        <v>-1.7000693382825699E-2</v>
      </c>
      <c r="J823">
        <v>-0.12822759617233509</v>
      </c>
      <c r="K823">
        <v>-2.329578560032276E-2</v>
      </c>
      <c r="L823">
        <v>-1.2662373578839989</v>
      </c>
      <c r="M823">
        <v>-0.1680719485103393</v>
      </c>
      <c r="N823">
        <v>-8.5365241415184714E-2</v>
      </c>
      <c r="O823">
        <v>-0.1416552593745212</v>
      </c>
      <c r="P823">
        <v>-0.13391551091283671</v>
      </c>
      <c r="Q823">
        <v>-0.319203471028569</v>
      </c>
      <c r="R823">
        <v>0</v>
      </c>
      <c r="S823">
        <v>-1.078954063604568E-2</v>
      </c>
      <c r="T823">
        <v>-0.1079372284092836</v>
      </c>
      <c r="U823">
        <v>-2.7921846277687349E-2</v>
      </c>
      <c r="V823">
        <v>-0.21027807580234439</v>
      </c>
      <c r="W823">
        <v>-8.7894318751005604E-2</v>
      </c>
      <c r="X823">
        <v>-0.2038818060143803</v>
      </c>
      <c r="Y823">
        <v>-0.27955330393414191</v>
      </c>
      <c r="Z823">
        <v>-0.1735694773242771</v>
      </c>
      <c r="AA823">
        <v>-7.3220483237107406E-2</v>
      </c>
      <c r="AB823">
        <v>-0.25440193332223182</v>
      </c>
      <c r="AC823">
        <v>-0.42828302516313282</v>
      </c>
      <c r="AD823">
        <v>-0.16156494739445151</v>
      </c>
      <c r="AE823">
        <v>-0.13770794344294601</v>
      </c>
      <c r="AF823">
        <v>-0.2013310463742416</v>
      </c>
      <c r="AG823">
        <v>-0.31884511360557399</v>
      </c>
      <c r="AH823" t="s">
        <v>209</v>
      </c>
      <c r="AI823" s="1">
        <v>44287</v>
      </c>
      <c r="AJ823" t="s">
        <v>38</v>
      </c>
      <c r="AK823">
        <v>8</v>
      </c>
    </row>
    <row r="824" spans="1:37" x14ac:dyDescent="0.25">
      <c r="A824">
        <v>44293</v>
      </c>
      <c r="B824">
        <v>-4.1177680514061711E-2</v>
      </c>
      <c r="C824">
        <v>-2.3970177744879911E-3</v>
      </c>
      <c r="D824">
        <v>-1.874487455661954E-2</v>
      </c>
      <c r="E824">
        <v>-4.4718701938405672E-2</v>
      </c>
      <c r="F824">
        <v>0</v>
      </c>
      <c r="G824">
        <v>-5.4227385062625916E-3</v>
      </c>
      <c r="H824">
        <v>-4.4025381032779358E-2</v>
      </c>
      <c r="I824">
        <v>-9.7024629200258949E-2</v>
      </c>
      <c r="J824">
        <v>-9.7246255518754321E-2</v>
      </c>
      <c r="K824">
        <v>-3.6736897033712301E-2</v>
      </c>
      <c r="L824">
        <v>-4.2152450996145764E-3</v>
      </c>
      <c r="M824">
        <v>-1.9124521708848801E-2</v>
      </c>
      <c r="N824">
        <v>-7.5557323646917612E-2</v>
      </c>
      <c r="O824">
        <v>-5.7429427636572189E-2</v>
      </c>
      <c r="P824">
        <v>-4.89142825947117E-3</v>
      </c>
      <c r="Q824">
        <v>-2.9734907437861849E-2</v>
      </c>
      <c r="R824">
        <v>-4.7364250145924741E-2</v>
      </c>
      <c r="S824">
        <v>-3.6475458381155811E-2</v>
      </c>
      <c r="T824">
        <v>-4.6503356680440547E-2</v>
      </c>
      <c r="U824">
        <v>-0.10333836577640711</v>
      </c>
      <c r="V824">
        <v>-2.454437803075258E-2</v>
      </c>
      <c r="W824">
        <v>-2.5896577948113741E-2</v>
      </c>
      <c r="X824">
        <v>-7.5059449160418193E-2</v>
      </c>
      <c r="Y824">
        <v>0</v>
      </c>
      <c r="Z824">
        <v>-3.9127981387494959E-2</v>
      </c>
      <c r="AA824">
        <v>-7.4449320906219529E-2</v>
      </c>
      <c r="AB824">
        <v>-3.3782461383045553E-2</v>
      </c>
      <c r="AC824">
        <v>-1.1703142093000361E-2</v>
      </c>
      <c r="AD824">
        <v>-4.0906715313600198E-2</v>
      </c>
      <c r="AE824">
        <v>-1.9868001164578781E-2</v>
      </c>
      <c r="AF824">
        <v>-4.1129365473698061E-2</v>
      </c>
      <c r="AG824">
        <v>-7.1669824698523774E-2</v>
      </c>
      <c r="AH824" t="s">
        <v>209</v>
      </c>
      <c r="AI824" s="1">
        <v>44287</v>
      </c>
      <c r="AJ824" t="s">
        <v>39</v>
      </c>
      <c r="AK824">
        <v>7</v>
      </c>
    </row>
    <row r="825" spans="1:37" x14ac:dyDescent="0.25">
      <c r="A825">
        <v>44292</v>
      </c>
      <c r="B825">
        <v>-0.1628937368922915</v>
      </c>
      <c r="C825">
        <v>-4.3921527749488952E-2</v>
      </c>
      <c r="D825">
        <v>-1.42608574303132E-2</v>
      </c>
      <c r="E825">
        <v>-0.1166077225627513</v>
      </c>
      <c r="F825">
        <v>-0.51969061860551757</v>
      </c>
      <c r="G825">
        <v>-0.15292626559955899</v>
      </c>
      <c r="H825">
        <v>-0.1150520276035063</v>
      </c>
      <c r="I825">
        <v>-2.1002302871121311E-2</v>
      </c>
      <c r="J825">
        <v>0</v>
      </c>
      <c r="K825">
        <v>-0.66518163339930592</v>
      </c>
      <c r="L825">
        <v>-0.47795050822662671</v>
      </c>
      <c r="M825">
        <v>-0.14302724919087581</v>
      </c>
      <c r="N825">
        <v>-7.226411198853934E-2</v>
      </c>
      <c r="O825">
        <v>-0.11220685994513201</v>
      </c>
      <c r="P825">
        <v>-0.1191739262775786</v>
      </c>
      <c r="Q825">
        <v>-6.5977520191761369E-2</v>
      </c>
      <c r="R825">
        <v>-0.44923578065277192</v>
      </c>
      <c r="S825">
        <v>-0.26911382384214377</v>
      </c>
      <c r="T825">
        <v>-0.26778082585921331</v>
      </c>
      <c r="U825">
        <v>-0.12127934654118699</v>
      </c>
      <c r="V825">
        <v>-0.13629616752903709</v>
      </c>
      <c r="W825">
        <v>-0.20193612151456369</v>
      </c>
      <c r="X825">
        <v>-0.27954056209490741</v>
      </c>
      <c r="Y825">
        <v>-0.14968695726131251</v>
      </c>
      <c r="Z825">
        <v>-0.1791295364368862</v>
      </c>
      <c r="AA825">
        <v>-9.1825813734137077E-2</v>
      </c>
      <c r="AB825">
        <v>-0.1772227261454242</v>
      </c>
      <c r="AC825">
        <v>-0.19589855659863931</v>
      </c>
      <c r="AD825">
        <v>-5.6814005566752229E-2</v>
      </c>
      <c r="AE825">
        <v>-0.12212681123101531</v>
      </c>
      <c r="AF825">
        <v>-0.2267074660310516</v>
      </c>
      <c r="AG825">
        <v>-0.12655164282797421</v>
      </c>
      <c r="AH825" t="s">
        <v>209</v>
      </c>
      <c r="AI825" s="1">
        <v>44287</v>
      </c>
      <c r="AJ825" t="s">
        <v>40</v>
      </c>
      <c r="AK825">
        <v>6</v>
      </c>
    </row>
    <row r="826" spans="1:37" x14ac:dyDescent="0.25">
      <c r="A826">
        <v>44291</v>
      </c>
      <c r="B826">
        <v>-0.1722005818281894</v>
      </c>
      <c r="C826">
        <v>-3.4559107480232408E-2</v>
      </c>
      <c r="D826">
        <v>-0.94804106461816917</v>
      </c>
      <c r="E826">
        <v>-0.13808532878187371</v>
      </c>
      <c r="F826">
        <v>-0.38802313379509629</v>
      </c>
      <c r="G826">
        <v>-0.21532054293082911</v>
      </c>
      <c r="H826">
        <v>-1.831196622632193E-3</v>
      </c>
      <c r="I826">
        <v>-1.235079211022105E-2</v>
      </c>
      <c r="J826">
        <v>-0.1700313507859969</v>
      </c>
      <c r="K826">
        <v>-0.16148090490466499</v>
      </c>
      <c r="L826">
        <v>-2.118285664297515</v>
      </c>
      <c r="M826">
        <v>-8.3339000919685699E-2</v>
      </c>
      <c r="N826">
        <v>-0.1274437228558199</v>
      </c>
      <c r="O826">
        <v>-0.36256819869183748</v>
      </c>
      <c r="P826">
        <v>-0.17413536173816849</v>
      </c>
      <c r="Q826">
        <v>-1.8830834959707748E-2</v>
      </c>
      <c r="R826">
        <v>0</v>
      </c>
      <c r="S826">
        <v>-1.4439728405353279E-2</v>
      </c>
      <c r="T826">
        <v>-0.1587779506002604</v>
      </c>
      <c r="U826">
        <v>-4.1706208265329212E-2</v>
      </c>
      <c r="V826">
        <v>-0.31893820211369039</v>
      </c>
      <c r="W826">
        <v>-2.062369124905267E-2</v>
      </c>
      <c r="X826">
        <v>-0.16122584727624659</v>
      </c>
      <c r="Y826">
        <v>-6.6253147225945275E-2</v>
      </c>
      <c r="Z826">
        <v>-0.13387349127033221</v>
      </c>
      <c r="AA826">
        <v>-0.1217748873044858</v>
      </c>
      <c r="AB826">
        <v>-0.16500346605353641</v>
      </c>
      <c r="AC826">
        <v>-0.53064705905180332</v>
      </c>
      <c r="AD826">
        <v>-0.2026723624821708</v>
      </c>
      <c r="AE826">
        <v>-0.14296746003348609</v>
      </c>
      <c r="AF826">
        <v>-0.2582424626431799</v>
      </c>
      <c r="AG826">
        <v>-4.9302685571918137E-2</v>
      </c>
      <c r="AH826" t="s">
        <v>209</v>
      </c>
      <c r="AI826" s="1">
        <v>44287</v>
      </c>
      <c r="AJ826" t="s">
        <v>41</v>
      </c>
      <c r="AK826">
        <v>5</v>
      </c>
    </row>
    <row r="827" spans="1:37" x14ac:dyDescent="0.25">
      <c r="A827">
        <v>44288</v>
      </c>
      <c r="B827">
        <v>-0.17496215506433391</v>
      </c>
      <c r="C827">
        <v>-8.5026252668931782E-2</v>
      </c>
      <c r="D827">
        <v>-0.19637700310884021</v>
      </c>
      <c r="E827">
        <v>-0.1308176501848653</v>
      </c>
      <c r="F827">
        <v>-8.3293683437889066E-2</v>
      </c>
      <c r="G827">
        <v>-0.24765898393536909</v>
      </c>
      <c r="H827">
        <v>-8.879371010800155E-2</v>
      </c>
      <c r="I827">
        <v>-1.844180722196756E-2</v>
      </c>
      <c r="J827">
        <v>-0.1746983416796809</v>
      </c>
      <c r="K827">
        <v>-0.116813374705403</v>
      </c>
      <c r="L827">
        <v>-6.8263371620555222E-2</v>
      </c>
      <c r="M827">
        <v>-0.44339406875707182</v>
      </c>
      <c r="N827">
        <v>-4.8437826456189069E-2</v>
      </c>
      <c r="O827">
        <v>-0.27587316116304272</v>
      </c>
      <c r="P827">
        <v>-0.11065618072683379</v>
      </c>
      <c r="Q827">
        <v>-2.5402044360987489E-2</v>
      </c>
      <c r="R827">
        <v>-1.151504193833081</v>
      </c>
      <c r="S827">
        <v>-0.14035351019383199</v>
      </c>
      <c r="T827">
        <v>-0.16420684186763601</v>
      </c>
      <c r="U827">
        <v>-0.45112608399140952</v>
      </c>
      <c r="V827">
        <v>-0.1915004777321673</v>
      </c>
      <c r="W827">
        <v>-0.10490672095530471</v>
      </c>
      <c r="X827">
        <v>-0.2194520058926403</v>
      </c>
      <c r="Y827">
        <v>-1.2877827403485659E-2</v>
      </c>
      <c r="Z827">
        <v>-0.1925358696808713</v>
      </c>
      <c r="AA827">
        <v>-0.140504098744134</v>
      </c>
      <c r="AB827">
        <v>-0.13702027352603791</v>
      </c>
      <c r="AC827">
        <v>-0.1858792725889504</v>
      </c>
      <c r="AD827">
        <v>-6.9036940620366791E-2</v>
      </c>
      <c r="AE827">
        <v>-0.1622624292388902</v>
      </c>
      <c r="AF827">
        <v>-0.16397668676522159</v>
      </c>
      <c r="AG827">
        <v>-0.2177316232687492</v>
      </c>
      <c r="AH827" t="s">
        <v>210</v>
      </c>
      <c r="AI827" s="1">
        <v>44287</v>
      </c>
      <c r="AJ827" t="s">
        <v>43</v>
      </c>
      <c r="AK827">
        <v>2</v>
      </c>
    </row>
    <row r="828" spans="1:37" x14ac:dyDescent="0.25">
      <c r="A828">
        <v>44287</v>
      </c>
      <c r="B828">
        <v>-3.6818841891227062E-2</v>
      </c>
      <c r="C828">
        <v>-2.671982358229941E-2</v>
      </c>
      <c r="D828">
        <v>-2.5699788746320399E-2</v>
      </c>
      <c r="E828">
        <v>-2.8270589705582379E-2</v>
      </c>
      <c r="F828">
        <v>-5.592582733678928E-3</v>
      </c>
      <c r="G828">
        <v>-7.9031900431254729E-3</v>
      </c>
      <c r="H828">
        <v>0</v>
      </c>
      <c r="I828">
        <v>-5.3682782892998028E-2</v>
      </c>
      <c r="J828">
        <v>0</v>
      </c>
      <c r="K828">
        <v>-7.0054270427886589E-2</v>
      </c>
      <c r="L828">
        <v>0</v>
      </c>
      <c r="M828">
        <v>-0.1046148611628317</v>
      </c>
      <c r="N828">
        <v>-2.0261900632101801E-2</v>
      </c>
      <c r="O828">
        <v>-0.16820850265646731</v>
      </c>
      <c r="P828">
        <v>-5.0634754741320349E-2</v>
      </c>
      <c r="Q828">
        <v>-4.1802066211526732E-3</v>
      </c>
      <c r="R828">
        <v>0</v>
      </c>
      <c r="S828">
        <v>-2.7967751273953761E-2</v>
      </c>
      <c r="T828">
        <v>-4.2476980013344823E-2</v>
      </c>
      <c r="U828">
        <v>0</v>
      </c>
      <c r="V828">
        <v>-4.7460814154821812E-2</v>
      </c>
      <c r="W828">
        <v>-0.154392764946443</v>
      </c>
      <c r="X828">
        <v>-0.1201205549706999</v>
      </c>
      <c r="Y828">
        <v>0</v>
      </c>
      <c r="Z828">
        <v>-4.5767996976049073E-2</v>
      </c>
      <c r="AA828">
        <v>-2.6459454099960839E-2</v>
      </c>
      <c r="AB828">
        <v>-2.8597164710111131E-2</v>
      </c>
      <c r="AC828">
        <v>-3.991584337100533E-2</v>
      </c>
      <c r="AD828">
        <v>-4.1381165024355513E-3</v>
      </c>
      <c r="AE828">
        <v>-1.4685006777111509E-2</v>
      </c>
      <c r="AF828">
        <v>-3.3651371717517843E-2</v>
      </c>
      <c r="AG828">
        <v>-0.10313908695070539</v>
      </c>
      <c r="AH828" t="s">
        <v>210</v>
      </c>
      <c r="AI828" s="1">
        <v>44287</v>
      </c>
      <c r="AJ828" t="s">
        <v>38</v>
      </c>
      <c r="AK828">
        <v>1</v>
      </c>
    </row>
    <row r="829" spans="1:37" x14ac:dyDescent="0.25">
      <c r="A829">
        <v>44286</v>
      </c>
      <c r="B829">
        <v>-0.1381098495129929</v>
      </c>
      <c r="C829">
        <v>-3.094978313239044E-2</v>
      </c>
      <c r="D829">
        <v>-1.7076435521758439E-2</v>
      </c>
      <c r="E829">
        <v>-0.18029561443146819</v>
      </c>
      <c r="F829">
        <v>-6.7358548139013361E-2</v>
      </c>
      <c r="G829">
        <v>-0.34579201117459568</v>
      </c>
      <c r="H829">
        <v>-0.16939379242949931</v>
      </c>
      <c r="I829">
        <v>-0.1205266387022069</v>
      </c>
      <c r="J829">
        <v>-2.1006810788161651E-2</v>
      </c>
      <c r="K829">
        <v>-0.14527727063829229</v>
      </c>
      <c r="L829">
        <v>-0.10916994151930449</v>
      </c>
      <c r="M829">
        <v>-1.0670560820791521E-2</v>
      </c>
      <c r="N829">
        <v>-3.564358496352988E-2</v>
      </c>
      <c r="O829">
        <v>-0.31620274933113751</v>
      </c>
      <c r="P829">
        <v>-1.6489262210694449E-2</v>
      </c>
      <c r="Q829">
        <v>-0.1004334171143324</v>
      </c>
      <c r="R829">
        <v>0</v>
      </c>
      <c r="S829">
        <v>-0.36177237784096522</v>
      </c>
      <c r="T829">
        <v>-0.15482992568835</v>
      </c>
      <c r="U829">
        <v>-2.683133275984222E-2</v>
      </c>
      <c r="V829">
        <v>-2.7231306391926391E-2</v>
      </c>
      <c r="W829">
        <v>-0.61447552608876266</v>
      </c>
      <c r="X829">
        <v>-4.7693571831089548E-2</v>
      </c>
      <c r="Y829">
        <v>-7.1753916315125871E-2</v>
      </c>
      <c r="Z829">
        <v>-0.1994393368953406</v>
      </c>
      <c r="AA829">
        <v>-5.8739289329580113E-2</v>
      </c>
      <c r="AB829">
        <v>-0.13822337091065301</v>
      </c>
      <c r="AC829">
        <v>-6.1114631799580099E-2</v>
      </c>
      <c r="AD829">
        <v>-4.9775174863395187E-2</v>
      </c>
      <c r="AE829">
        <v>-0.11103227384355301</v>
      </c>
      <c r="AF829">
        <v>-0.1233951644207848</v>
      </c>
      <c r="AG829">
        <v>-0.22288290863912</v>
      </c>
      <c r="AH829" t="s">
        <v>210</v>
      </c>
      <c r="AI829" s="1">
        <v>44256</v>
      </c>
      <c r="AJ829" t="s">
        <v>39</v>
      </c>
      <c r="AK829">
        <v>31</v>
      </c>
    </row>
    <row r="830" spans="1:37" x14ac:dyDescent="0.25">
      <c r="A830">
        <v>44285</v>
      </c>
      <c r="B830">
        <v>-6.8448090550670138E-2</v>
      </c>
      <c r="C830">
        <v>-7.8235481709058835E-2</v>
      </c>
      <c r="D830">
        <v>-2.3752436917946679E-2</v>
      </c>
      <c r="E830">
        <v>-9.7016830177323848E-2</v>
      </c>
      <c r="F830">
        <v>-2.217848326020419E-2</v>
      </c>
      <c r="G830">
        <v>-5.5116410487207571E-2</v>
      </c>
      <c r="H830">
        <v>-1.6272303687709849E-2</v>
      </c>
      <c r="I830">
        <v>-7.1954442772647814E-2</v>
      </c>
      <c r="J830">
        <v>-4.2541912792128499E-3</v>
      </c>
      <c r="K830">
        <v>-3.1935762139408082E-2</v>
      </c>
      <c r="L830">
        <v>-0.10196902902600551</v>
      </c>
      <c r="M830">
        <v>-1.3429599072902259E-2</v>
      </c>
      <c r="N830">
        <v>-0.14385203642005359</v>
      </c>
      <c r="O830">
        <v>-0.12877527485472309</v>
      </c>
      <c r="P830">
        <v>-4.9075361997232378E-2</v>
      </c>
      <c r="Q830">
        <v>-1.092357476741538E-2</v>
      </c>
      <c r="R830">
        <v>-8.2477953050579769E-2</v>
      </c>
      <c r="S830">
        <v>-7.3580283223772205E-2</v>
      </c>
      <c r="T830">
        <v>-0.14031748299481631</v>
      </c>
      <c r="U830">
        <v>-3.8525333787663887E-2</v>
      </c>
      <c r="V830">
        <v>-7.9085340221955416E-2</v>
      </c>
      <c r="W830">
        <v>-4.3577633674827559E-2</v>
      </c>
      <c r="X830">
        <v>-6.0594716925831717E-2</v>
      </c>
      <c r="Y830">
        <v>-8.142498931435406E-2</v>
      </c>
      <c r="Z830">
        <v>-7.7967511241913035E-2</v>
      </c>
      <c r="AA830">
        <v>-7.3579310500175354E-2</v>
      </c>
      <c r="AB830">
        <v>-5.427989654951762E-2</v>
      </c>
      <c r="AC830">
        <v>-5.1722363361755987E-2</v>
      </c>
      <c r="AD830">
        <v>-1.594931554193954E-2</v>
      </c>
      <c r="AE830">
        <v>-8.8215959180583697E-2</v>
      </c>
      <c r="AF830">
        <v>-5.5825633182377099E-2</v>
      </c>
      <c r="AG830">
        <v>-9.3027115517676617E-2</v>
      </c>
      <c r="AH830" t="s">
        <v>210</v>
      </c>
      <c r="AI830" s="1">
        <v>44256</v>
      </c>
      <c r="AJ830" t="s">
        <v>40</v>
      </c>
      <c r="AK830">
        <v>30</v>
      </c>
    </row>
    <row r="831" spans="1:37" x14ac:dyDescent="0.25">
      <c r="A831">
        <v>44284</v>
      </c>
      <c r="B831">
        <v>-1.8899373874610971E-2</v>
      </c>
      <c r="C831">
        <v>-7.1766406024308203E-4</v>
      </c>
      <c r="D831">
        <v>-5.4481660876976069E-3</v>
      </c>
      <c r="E831">
        <v>-1.7768658375370842E-2</v>
      </c>
      <c r="F831">
        <v>-2.4042246497312032E-2</v>
      </c>
      <c r="G831">
        <v>-2.760386566275996E-2</v>
      </c>
      <c r="H831">
        <v>-6.0803195809727992E-3</v>
      </c>
      <c r="I831">
        <v>-3.36432880750209E-2</v>
      </c>
      <c r="J831">
        <v>-0.10486182384331751</v>
      </c>
      <c r="K831">
        <v>-2.706949408364032E-3</v>
      </c>
      <c r="L831">
        <v>0</v>
      </c>
      <c r="M831">
        <v>-6.0689556503127394E-3</v>
      </c>
      <c r="N831">
        <v>-1.852470419088073E-3</v>
      </c>
      <c r="O831">
        <v>-1.2183276945975589E-2</v>
      </c>
      <c r="P831">
        <v>-0.12459299592145549</v>
      </c>
      <c r="Q831">
        <v>-2.2130978617406088E-3</v>
      </c>
      <c r="R831">
        <v>-2.109621638894978E-2</v>
      </c>
      <c r="S831">
        <v>-5.5109082540321472E-2</v>
      </c>
      <c r="T831">
        <v>-1.4016067995865279E-2</v>
      </c>
      <c r="U831">
        <v>0</v>
      </c>
      <c r="V831">
        <v>-3.025624754328186E-3</v>
      </c>
      <c r="W831">
        <v>-2.4730945773225651E-3</v>
      </c>
      <c r="X831">
        <v>-2.19249759868171E-2</v>
      </c>
      <c r="Y831">
        <v>0</v>
      </c>
      <c r="Z831">
        <v>-2.0726689376605451E-2</v>
      </c>
      <c r="AA831">
        <v>-3.4397783451167029E-2</v>
      </c>
      <c r="AB831">
        <v>-9.2763476845974073E-3</v>
      </c>
      <c r="AC831">
        <v>-2.7986765576902229E-3</v>
      </c>
      <c r="AD831">
        <v>-1.064545102431997E-2</v>
      </c>
      <c r="AE831">
        <v>-2.2245268515064261E-2</v>
      </c>
      <c r="AF831">
        <v>-9.4983593648402462E-3</v>
      </c>
      <c r="AG831">
        <v>-3.5848938070369367E-2</v>
      </c>
      <c r="AH831" t="s">
        <v>210</v>
      </c>
      <c r="AI831" s="1">
        <v>44256</v>
      </c>
      <c r="AJ831" t="s">
        <v>41</v>
      </c>
      <c r="AK831">
        <v>29</v>
      </c>
    </row>
    <row r="832" spans="1:37" x14ac:dyDescent="0.25">
      <c r="A832">
        <v>44281</v>
      </c>
      <c r="B832">
        <v>-5.0830271586353913E-2</v>
      </c>
      <c r="C832">
        <v>0</v>
      </c>
      <c r="D832">
        <v>-2.0651677119003259E-2</v>
      </c>
      <c r="E832">
        <v>-5.5537427229438413E-2</v>
      </c>
      <c r="F832">
        <v>-1.868306171455828E-3</v>
      </c>
      <c r="G832">
        <v>-9.7775031625733116E-2</v>
      </c>
      <c r="H832">
        <v>-5.0908823906316144E-3</v>
      </c>
      <c r="I832">
        <v>-1.280255629632822E-2</v>
      </c>
      <c r="J832">
        <v>0</v>
      </c>
      <c r="K832">
        <v>-4.1100087731310818E-2</v>
      </c>
      <c r="L832">
        <v>-0.31379549364444598</v>
      </c>
      <c r="M832">
        <v>-5.4437491707639132E-2</v>
      </c>
      <c r="N832">
        <v>-3.0487595343127151E-2</v>
      </c>
      <c r="O832">
        <v>-6.9812605776390238E-3</v>
      </c>
      <c r="P832">
        <v>-1.521474860564347E-2</v>
      </c>
      <c r="Q832">
        <v>-1.295291386870435E-2</v>
      </c>
      <c r="R832">
        <v>0</v>
      </c>
      <c r="S832">
        <v>0</v>
      </c>
      <c r="T832">
        <v>-5.1555024273175057E-2</v>
      </c>
      <c r="U832">
        <v>0</v>
      </c>
      <c r="V832">
        <v>-0.53192244139819111</v>
      </c>
      <c r="W832">
        <v>-9.2962495560798639E-3</v>
      </c>
      <c r="X832">
        <v>-4.3989619474949233E-2</v>
      </c>
      <c r="Y832">
        <v>-2.9586457471634461E-2</v>
      </c>
      <c r="Z832">
        <v>-4.7305031079666021E-2</v>
      </c>
      <c r="AA832">
        <v>-2.0434742248234831E-2</v>
      </c>
      <c r="AB832">
        <v>-5.284674570308763E-2</v>
      </c>
      <c r="AC832">
        <v>-7.93657917868483E-2</v>
      </c>
      <c r="AD832">
        <v>-3.796801072677128E-3</v>
      </c>
      <c r="AE832">
        <v>-1.561424790143295E-2</v>
      </c>
      <c r="AF832">
        <v>-4.5600627341279003E-2</v>
      </c>
      <c r="AG832">
        <v>-0.14947907972777261</v>
      </c>
      <c r="AH832" t="s">
        <v>211</v>
      </c>
      <c r="AI832" s="1">
        <v>44256</v>
      </c>
      <c r="AJ832" t="s">
        <v>43</v>
      </c>
      <c r="AK832">
        <v>26</v>
      </c>
    </row>
    <row r="833" spans="1:37" x14ac:dyDescent="0.25">
      <c r="A833">
        <v>44280</v>
      </c>
      <c r="B833">
        <v>-0.21338390926313131</v>
      </c>
      <c r="C833">
        <v>-0.51931327699929319</v>
      </c>
      <c r="D833">
        <v>-9.0452736452067667E-2</v>
      </c>
      <c r="E833">
        <v>-8.9449331645697641E-2</v>
      </c>
      <c r="F833">
        <v>-0.29581808517782471</v>
      </c>
      <c r="G833">
        <v>-0.4326637454443033</v>
      </c>
      <c r="H833">
        <v>-0.13945287206014331</v>
      </c>
      <c r="I833">
        <v>-0.1556515764870979</v>
      </c>
      <c r="J833">
        <v>-0.25341243476874009</v>
      </c>
      <c r="K833">
        <v>-0.51663977369353142</v>
      </c>
      <c r="L833">
        <v>-7.404887747795029E-2</v>
      </c>
      <c r="M833">
        <v>-0.1454165514485215</v>
      </c>
      <c r="N833">
        <v>-0.1825184630597444</v>
      </c>
      <c r="O833">
        <v>-0.10250319521654699</v>
      </c>
      <c r="P833">
        <v>-1.8333176838208891E-2</v>
      </c>
      <c r="Q833">
        <v>-0.17974364605094911</v>
      </c>
      <c r="R833">
        <v>-3.8613544694225302E-2</v>
      </c>
      <c r="S833">
        <v>-0.4502752492457161</v>
      </c>
      <c r="T833">
        <v>-0.10593339080005559</v>
      </c>
      <c r="U833">
        <v>-0.32752628892576341</v>
      </c>
      <c r="V833">
        <v>-0.25936521119902078</v>
      </c>
      <c r="W833">
        <v>-1.2410189663662901</v>
      </c>
      <c r="X833">
        <v>-0.1582030535703623</v>
      </c>
      <c r="Y833">
        <v>-0.1928097079408142</v>
      </c>
      <c r="Z833">
        <v>-0.25396330406305823</v>
      </c>
      <c r="AA833">
        <v>-0.1846019810208748</v>
      </c>
      <c r="AB833">
        <v>-0.17893965644167911</v>
      </c>
      <c r="AC833">
        <v>-0.14683983118199831</v>
      </c>
      <c r="AD833">
        <v>-0.20860730331042401</v>
      </c>
      <c r="AE833">
        <v>-0.28353723302558598</v>
      </c>
      <c r="AF833">
        <v>-0.19191415228625081</v>
      </c>
      <c r="AG833">
        <v>-0.18008296990110051</v>
      </c>
      <c r="AH833" t="s">
        <v>211</v>
      </c>
      <c r="AI833" s="1">
        <v>44256</v>
      </c>
      <c r="AJ833" t="s">
        <v>38</v>
      </c>
      <c r="AK833">
        <v>25</v>
      </c>
    </row>
    <row r="834" spans="1:37" x14ac:dyDescent="0.25">
      <c r="A834">
        <v>44279</v>
      </c>
      <c r="B834">
        <v>-0.49918912111178732</v>
      </c>
      <c r="C834">
        <v>-9.8534130209732215E-2</v>
      </c>
      <c r="D834">
        <v>-2.9182323390940161</v>
      </c>
      <c r="E834">
        <v>-0.43993774231249261</v>
      </c>
      <c r="F834">
        <v>-0.66386725267204882</v>
      </c>
      <c r="G834">
        <v>-0.43521861310701981</v>
      </c>
      <c r="H834">
        <v>-0.78262495998465276</v>
      </c>
      <c r="I834">
        <v>-0.65708231386423932</v>
      </c>
      <c r="J834">
        <v>-0.1664184545510094</v>
      </c>
      <c r="K834">
        <v>-0.1926366981001891</v>
      </c>
      <c r="L834">
        <v>-0.47372105281898869</v>
      </c>
      <c r="M834">
        <v>-0.8348619431085923</v>
      </c>
      <c r="N834">
        <v>-0.38364899841363032</v>
      </c>
      <c r="O834">
        <v>-1.017071768142547</v>
      </c>
      <c r="P834">
        <v>-0.25427730618683669</v>
      </c>
      <c r="Q834">
        <v>-0.52187976836115646</v>
      </c>
      <c r="R834">
        <v>-4.9427925826265352E-2</v>
      </c>
      <c r="S834">
        <v>-0.83276771473915123</v>
      </c>
      <c r="T834">
        <v>-0.15121108063974589</v>
      </c>
      <c r="U834">
        <v>-2.214323953240795</v>
      </c>
      <c r="V834">
        <v>-0.42225016300613888</v>
      </c>
      <c r="W834">
        <v>-0.1759489889433862</v>
      </c>
      <c r="X834">
        <v>-0.4486693023410282</v>
      </c>
      <c r="Y834">
        <v>-0.49884729195944999</v>
      </c>
      <c r="Z834">
        <v>-0.44212302764283651</v>
      </c>
      <c r="AA834">
        <v>-0.43275102566482893</v>
      </c>
      <c r="AB834">
        <v>-0.51860371844787945</v>
      </c>
      <c r="AC834">
        <v>-0.91720563493215934</v>
      </c>
      <c r="AD834">
        <v>-0.73662012625171769</v>
      </c>
      <c r="AE834">
        <v>-0.63246045918304283</v>
      </c>
      <c r="AF834">
        <v>-0.54255000996482405</v>
      </c>
      <c r="AG834">
        <v>-0.23450338653279659</v>
      </c>
      <c r="AH834" t="s">
        <v>211</v>
      </c>
      <c r="AI834" s="1">
        <v>44256</v>
      </c>
      <c r="AJ834" t="s">
        <v>39</v>
      </c>
      <c r="AK834">
        <v>24</v>
      </c>
    </row>
    <row r="835" spans="1:37" x14ac:dyDescent="0.25">
      <c r="A835">
        <v>44278</v>
      </c>
      <c r="B835">
        <v>-0.27699750719574551</v>
      </c>
      <c r="C835">
        <v>-1.020374085559387</v>
      </c>
      <c r="D835">
        <v>-8.4021632376405531E-2</v>
      </c>
      <c r="E835">
        <v>-0.38103885611806171</v>
      </c>
      <c r="F835">
        <v>-0.68031308065251694</v>
      </c>
      <c r="G835">
        <v>-0.1867641646393591</v>
      </c>
      <c r="H835">
        <v>-0.13253795119592529</v>
      </c>
      <c r="I835">
        <v>-7.6887234935535745E-2</v>
      </c>
      <c r="J835">
        <v>-0.24291233672612469</v>
      </c>
      <c r="K835">
        <v>-0.11851757690042081</v>
      </c>
      <c r="L835">
        <v>-0.25027582133142312</v>
      </c>
      <c r="M835">
        <v>-0.2150065139999032</v>
      </c>
      <c r="N835">
        <v>-5.1241726917960632E-2</v>
      </c>
      <c r="O835">
        <v>-7.1145320555086253E-2</v>
      </c>
      <c r="P835">
        <v>-9.0948512554801547E-2</v>
      </c>
      <c r="Q835">
        <v>-0.33663171152727389</v>
      </c>
      <c r="R835">
        <v>-4.6769705224883378E-2</v>
      </c>
      <c r="S835">
        <v>-4.1970512157424783E-2</v>
      </c>
      <c r="T835">
        <v>-0.1617364839814335</v>
      </c>
      <c r="U835">
        <v>-0.2202382047296752</v>
      </c>
      <c r="V835">
        <v>-2.523219015275047E-2</v>
      </c>
      <c r="W835">
        <v>-0.2474602695435501</v>
      </c>
      <c r="X835">
        <v>-0.81216209462331801</v>
      </c>
      <c r="Y835">
        <v>-0.1043009864461571</v>
      </c>
      <c r="Z835">
        <v>-0.41391009272340212</v>
      </c>
      <c r="AA835">
        <v>-0.1073354168200327</v>
      </c>
      <c r="AB835">
        <v>-0.2326460515296411</v>
      </c>
      <c r="AC835">
        <v>-0.19935694890991121</v>
      </c>
      <c r="AD835">
        <v>-0.27618225190875562</v>
      </c>
      <c r="AE835">
        <v>-0.3158072379667502</v>
      </c>
      <c r="AF835">
        <v>-0.3249574914315348</v>
      </c>
      <c r="AG835">
        <v>-0.1406378171654484</v>
      </c>
      <c r="AH835" t="s">
        <v>211</v>
      </c>
      <c r="AI835" s="1">
        <v>44256</v>
      </c>
      <c r="AJ835" t="s">
        <v>40</v>
      </c>
      <c r="AK835">
        <v>23</v>
      </c>
    </row>
    <row r="836" spans="1:37" x14ac:dyDescent="0.25">
      <c r="A836">
        <v>44277</v>
      </c>
      <c r="B836">
        <v>-0.18068557811136091</v>
      </c>
      <c r="C836">
        <v>-5.9595868835570782E-2</v>
      </c>
      <c r="D836">
        <v>-0.66791401406385897</v>
      </c>
      <c r="E836">
        <v>-0.12910211794653231</v>
      </c>
      <c r="F836">
        <v>-2.4962656860152688E-2</v>
      </c>
      <c r="G836">
        <v>-0.32829152124825711</v>
      </c>
      <c r="H836">
        <v>-0.105847198943907</v>
      </c>
      <c r="I836">
        <v>-0.31908134687712802</v>
      </c>
      <c r="J836">
        <v>-0.26093932999721969</v>
      </c>
      <c r="K836">
        <v>-0.17159917172999231</v>
      </c>
      <c r="L836">
        <v>-4.3895555185240659E-2</v>
      </c>
      <c r="M836">
        <v>-0.1767361819757069</v>
      </c>
      <c r="N836">
        <v>-0.26546680271624129</v>
      </c>
      <c r="O836">
        <v>-0.155417480256344</v>
      </c>
      <c r="P836">
        <v>-1.6706834616581831E-2</v>
      </c>
      <c r="Q836">
        <v>-0.17167473090692581</v>
      </c>
      <c r="R836">
        <v>-1.1485665881720919E-2</v>
      </c>
      <c r="S836">
        <v>-0.2175734966443709</v>
      </c>
      <c r="T836">
        <v>-0.1094615806439653</v>
      </c>
      <c r="U836">
        <v>-0.57090488916781856</v>
      </c>
      <c r="V836">
        <v>-0.40449126859412421</v>
      </c>
      <c r="W836">
        <v>-0.43576639829636088</v>
      </c>
      <c r="X836">
        <v>-9.8480978235653868E-2</v>
      </c>
      <c r="Y836">
        <v>-8.0430238851055902E-4</v>
      </c>
      <c r="Z836">
        <v>-0.1668331184828398</v>
      </c>
      <c r="AA836">
        <v>-0.24971595732790469</v>
      </c>
      <c r="AB836">
        <v>-0.1597913091389723</v>
      </c>
      <c r="AC836">
        <v>-0.16076011508187091</v>
      </c>
      <c r="AD836">
        <v>-0.18041161906293829</v>
      </c>
      <c r="AE836">
        <v>-0.25258518460082052</v>
      </c>
      <c r="AF836">
        <v>-0.16099355507311569</v>
      </c>
      <c r="AG836">
        <v>-0.14134940908654561</v>
      </c>
      <c r="AH836" t="s">
        <v>211</v>
      </c>
      <c r="AI836" s="1">
        <v>44256</v>
      </c>
      <c r="AJ836" t="s">
        <v>41</v>
      </c>
      <c r="AK836">
        <v>22</v>
      </c>
    </row>
    <row r="837" spans="1:37" x14ac:dyDescent="0.25">
      <c r="A837">
        <v>44274</v>
      </c>
      <c r="B837">
        <v>-0.13300996942094739</v>
      </c>
      <c r="C837">
        <v>-6.6229867657818367E-2</v>
      </c>
      <c r="D837">
        <v>-4.870349696127603E-2</v>
      </c>
      <c r="E837">
        <v>-0.21808626372225601</v>
      </c>
      <c r="F837">
        <v>-3.8263944703886658E-2</v>
      </c>
      <c r="G837">
        <v>-1.756275067484429E-2</v>
      </c>
      <c r="H837">
        <v>-5.2128526473736919E-2</v>
      </c>
      <c r="I837">
        <v>-6.2888696739443709E-2</v>
      </c>
      <c r="J837">
        <v>-7.1025099796694618E-3</v>
      </c>
      <c r="K837">
        <v>-0.27230164434000642</v>
      </c>
      <c r="L837">
        <v>-0.38124586600509242</v>
      </c>
      <c r="M837">
        <v>-9.24368156501746E-2</v>
      </c>
      <c r="N837">
        <v>-0.1086824605656771</v>
      </c>
      <c r="O837">
        <v>-5.5522040380918507E-2</v>
      </c>
      <c r="P837">
        <v>-0.61908946008354293</v>
      </c>
      <c r="Q837">
        <v>-0.15043497488384031</v>
      </c>
      <c r="R837">
        <v>-5.5748920356141641E-3</v>
      </c>
      <c r="S837">
        <v>-0.1102874447456723</v>
      </c>
      <c r="T837">
        <v>-3.6957233169967463E-2</v>
      </c>
      <c r="U837">
        <v>-0.7227111519659194</v>
      </c>
      <c r="V837">
        <v>-3.5186228986563643E-2</v>
      </c>
      <c r="W837">
        <v>-2.6212510776527819E-2</v>
      </c>
      <c r="X837">
        <v>-9.6510340987628132E-2</v>
      </c>
      <c r="Y837">
        <v>-2.4760633804295839E-2</v>
      </c>
      <c r="Z837">
        <v>-0.14217170922579939</v>
      </c>
      <c r="AA837">
        <v>-0.19193345003773091</v>
      </c>
      <c r="AB837">
        <v>-6.5633738333289615E-2</v>
      </c>
      <c r="AC837">
        <v>-0.13610096112663581</v>
      </c>
      <c r="AD837">
        <v>-0.16632655791702339</v>
      </c>
      <c r="AE837">
        <v>-0.16831311216465239</v>
      </c>
      <c r="AF837">
        <v>-0.1004334054133442</v>
      </c>
      <c r="AG837">
        <v>-0.1517631367322323</v>
      </c>
      <c r="AH837" t="s">
        <v>212</v>
      </c>
      <c r="AI837" s="1">
        <v>44256</v>
      </c>
      <c r="AJ837" t="s">
        <v>43</v>
      </c>
      <c r="AK837">
        <v>19</v>
      </c>
    </row>
    <row r="838" spans="1:37" x14ac:dyDescent="0.25">
      <c r="A838">
        <v>44273</v>
      </c>
      <c r="B838">
        <v>-0.12062963991402841</v>
      </c>
      <c r="C838">
        <v>-0.97708972726321253</v>
      </c>
      <c r="D838">
        <v>-2.896497376894993E-2</v>
      </c>
      <c r="E838">
        <v>-0.17812635755484299</v>
      </c>
      <c r="F838">
        <v>-3.9220339270382258E-2</v>
      </c>
      <c r="G838">
        <v>-7.8127431386254803E-2</v>
      </c>
      <c r="H838">
        <v>-5.3625109700375546E-3</v>
      </c>
      <c r="I838">
        <v>-0.21316748722185019</v>
      </c>
      <c r="J838">
        <v>-0.17520582934952811</v>
      </c>
      <c r="K838">
        <v>-7.6796380765411704E-2</v>
      </c>
      <c r="L838">
        <v>-1.9945057160805531E-2</v>
      </c>
      <c r="M838">
        <v>-0.15561136677523801</v>
      </c>
      <c r="N838">
        <v>-6.226245821961704E-2</v>
      </c>
      <c r="O838">
        <v>-3.1013834817523948E-2</v>
      </c>
      <c r="P838">
        <v>-3.728187210182139E-4</v>
      </c>
      <c r="Q838">
        <v>-4.6176918445539498E-2</v>
      </c>
      <c r="R838">
        <v>-1.0163613644400949E-2</v>
      </c>
      <c r="S838">
        <v>-0.16109672780967421</v>
      </c>
      <c r="T838">
        <v>-0.1106725930064095</v>
      </c>
      <c r="U838">
        <v>-9.0154089188536936E-3</v>
      </c>
      <c r="V838">
        <v>-0.3193545130094565</v>
      </c>
      <c r="W838">
        <v>-0.29480278086805661</v>
      </c>
      <c r="X838">
        <v>-0.1031747295901585</v>
      </c>
      <c r="Y838">
        <v>-1.1980634756407191E-2</v>
      </c>
      <c r="Z838">
        <v>-0.1776508356981886</v>
      </c>
      <c r="AA838">
        <v>-7.5293304925949572E-2</v>
      </c>
      <c r="AB838">
        <v>-9.1164943037313234E-2</v>
      </c>
      <c r="AC838">
        <v>-6.1008239814591823E-2</v>
      </c>
      <c r="AD838">
        <v>-1.181101921721551E-2</v>
      </c>
      <c r="AE838">
        <v>-0.1429527649751367</v>
      </c>
      <c r="AF838">
        <v>-0.12883446126620701</v>
      </c>
      <c r="AG838">
        <v>-0.13296415906529879</v>
      </c>
      <c r="AH838" t="s">
        <v>212</v>
      </c>
      <c r="AI838" s="1">
        <v>44256</v>
      </c>
      <c r="AJ838" t="s">
        <v>38</v>
      </c>
      <c r="AK838">
        <v>18</v>
      </c>
    </row>
    <row r="839" spans="1:37" x14ac:dyDescent="0.25">
      <c r="A839">
        <v>44272</v>
      </c>
      <c r="B839">
        <v>-9.5728735575606003E-2</v>
      </c>
      <c r="C839">
        <v>-0.26435268124615269</v>
      </c>
      <c r="D839">
        <v>-1.522567151716983E-3</v>
      </c>
      <c r="E839">
        <v>-0.16741483057416351</v>
      </c>
      <c r="F839">
        <v>-3.3726194205337401E-2</v>
      </c>
      <c r="G839">
        <v>-2.1015239512404619E-3</v>
      </c>
      <c r="H839">
        <v>-2.9947479146898428E-3</v>
      </c>
      <c r="I839">
        <v>-1.8914186278687201E-2</v>
      </c>
      <c r="J839">
        <v>-2.5647102561021499E-3</v>
      </c>
      <c r="K839">
        <v>-7.6787346088401176E-3</v>
      </c>
      <c r="L839">
        <v>-0.24071184603699231</v>
      </c>
      <c r="M839">
        <v>-0.35596473507256832</v>
      </c>
      <c r="N839">
        <v>-5.3500031823789339E-2</v>
      </c>
      <c r="O839">
        <v>-9.2993029966780591E-2</v>
      </c>
      <c r="P839">
        <v>-4.3214122168000128E-2</v>
      </c>
      <c r="Q839">
        <v>-1.722298242589407E-3</v>
      </c>
      <c r="R839">
        <v>-2.8232670581963021E-2</v>
      </c>
      <c r="S839">
        <v>-3.482401268501286E-2</v>
      </c>
      <c r="T839">
        <v>-0.38490369843488548</v>
      </c>
      <c r="U839">
        <v>-9.9691241034211106E-2</v>
      </c>
      <c r="V839">
        <v>-3.7493269281438021E-3</v>
      </c>
      <c r="W839">
        <v>-0.2102992594259602</v>
      </c>
      <c r="X839">
        <v>-8.8684618437499127E-2</v>
      </c>
      <c r="Y839">
        <v>-0.13828074942391649</v>
      </c>
      <c r="Z839">
        <v>-0.1098814325336593</v>
      </c>
      <c r="AA839">
        <v>-3.4284840811092468E-2</v>
      </c>
      <c r="AB839">
        <v>-8.5826154394326962E-2</v>
      </c>
      <c r="AC839">
        <v>-0.1996835424426289</v>
      </c>
      <c r="AD839">
        <v>-1.188984669358251E-2</v>
      </c>
      <c r="AE839">
        <v>-2.5233800449764129E-2</v>
      </c>
      <c r="AF839">
        <v>-0.11814261610343881</v>
      </c>
      <c r="AG839">
        <v>-0.19192858746293229</v>
      </c>
      <c r="AH839" t="s">
        <v>212</v>
      </c>
      <c r="AI839" s="1">
        <v>44256</v>
      </c>
      <c r="AJ839" t="s">
        <v>39</v>
      </c>
      <c r="AK839">
        <v>17</v>
      </c>
    </row>
    <row r="840" spans="1:37" x14ac:dyDescent="0.25">
      <c r="A840">
        <v>44271</v>
      </c>
      <c r="B840">
        <v>-0.17396455158312449</v>
      </c>
      <c r="C840">
        <v>0</v>
      </c>
      <c r="D840">
        <v>-0.40633991524248581</v>
      </c>
      <c r="E840">
        <v>-0.17369321889983419</v>
      </c>
      <c r="F840">
        <v>-0.29112305558908558</v>
      </c>
      <c r="G840">
        <v>-0.46736802611697958</v>
      </c>
      <c r="H840">
        <v>-0.27808983819744831</v>
      </c>
      <c r="I840">
        <v>-0.12743112143971169</v>
      </c>
      <c r="J840">
        <v>-8.4060450447683524E-2</v>
      </c>
      <c r="K840">
        <v>-2.277804502792382E-2</v>
      </c>
      <c r="L840">
        <v>-0.32926936679306917</v>
      </c>
      <c r="M840">
        <v>-3.9917282865696443E-2</v>
      </c>
      <c r="N840">
        <v>-0.21712355965739699</v>
      </c>
      <c r="O840">
        <v>-0.25201116802396623</v>
      </c>
      <c r="P840">
        <v>-3.3520876110549172E-2</v>
      </c>
      <c r="Q840">
        <v>-3.8723382710238521E-2</v>
      </c>
      <c r="R840">
        <v>-4.3036274057392868E-3</v>
      </c>
      <c r="S840">
        <v>-0.13593765078070719</v>
      </c>
      <c r="T840">
        <v>-1.7757185828166249E-2</v>
      </c>
      <c r="U840">
        <v>-9.1159312130964551E-2</v>
      </c>
      <c r="V840">
        <v>-0.47280577060868351</v>
      </c>
      <c r="W840">
        <v>-3.4539588831939701E-2</v>
      </c>
      <c r="X840">
        <v>-0.16553657516657211</v>
      </c>
      <c r="Y840">
        <v>-1.8619253771098951E-2</v>
      </c>
      <c r="Z840">
        <v>-0.19348186892536509</v>
      </c>
      <c r="AA840">
        <v>-0.1158962286922718</v>
      </c>
      <c r="AB840">
        <v>-0.20385476465218891</v>
      </c>
      <c r="AC840">
        <v>-0.122066606023872</v>
      </c>
      <c r="AD840">
        <v>-0.2143666622376636</v>
      </c>
      <c r="AE840">
        <v>-0.1233475122828664</v>
      </c>
      <c r="AF840">
        <v>-0.14177997755178451</v>
      </c>
      <c r="AG840">
        <v>-0.246030992121787</v>
      </c>
      <c r="AH840" t="s">
        <v>212</v>
      </c>
      <c r="AI840" s="1">
        <v>44256</v>
      </c>
      <c r="AJ840" t="s">
        <v>40</v>
      </c>
      <c r="AK840">
        <v>16</v>
      </c>
    </row>
    <row r="841" spans="1:37" x14ac:dyDescent="0.25">
      <c r="A841">
        <v>44270</v>
      </c>
      <c r="B841">
        <v>-0.1190517726399186</v>
      </c>
      <c r="C841">
        <v>-5.4554629974151343E-2</v>
      </c>
      <c r="D841">
        <v>-0.13789031657810469</v>
      </c>
      <c r="E841">
        <v>-7.6423597316744932E-2</v>
      </c>
      <c r="F841">
        <v>-9.0663644375092778E-2</v>
      </c>
      <c r="G841">
        <v>-0.13209583088759719</v>
      </c>
      <c r="H841">
        <v>-4.6537379527677128E-2</v>
      </c>
      <c r="I841">
        <v>-0.1050580537238676</v>
      </c>
      <c r="J841">
        <v>-0.1180250100118103</v>
      </c>
      <c r="K841">
        <v>-0.38765163828556509</v>
      </c>
      <c r="L841">
        <v>-3.25666114428644E-2</v>
      </c>
      <c r="M841">
        <v>-3.6202985789199477E-2</v>
      </c>
      <c r="N841">
        <v>-7.3647822736929519E-2</v>
      </c>
      <c r="O841">
        <v>-6.8889931369201798E-4</v>
      </c>
      <c r="P841">
        <v>-8.713398366639865E-3</v>
      </c>
      <c r="Q841">
        <v>-0.11347164168974321</v>
      </c>
      <c r="R841">
        <v>-1.4322210521687331E-2</v>
      </c>
      <c r="S841">
        <v>-0.2178943848611879</v>
      </c>
      <c r="T841">
        <v>-2.25294319623442E-2</v>
      </c>
      <c r="U841">
        <v>-1.114262227122466E-2</v>
      </c>
      <c r="V841">
        <v>-0.2404948747186447</v>
      </c>
      <c r="W841">
        <v>-0.19143868231477409</v>
      </c>
      <c r="X841">
        <v>-0.14179417397471761</v>
      </c>
      <c r="Y841">
        <v>-1.1707197736588451E-2</v>
      </c>
      <c r="Z841">
        <v>-0.1784613188154785</v>
      </c>
      <c r="AA841">
        <v>-8.3990507984120111E-2</v>
      </c>
      <c r="AB841">
        <v>-7.5360017068098306E-2</v>
      </c>
      <c r="AC841">
        <v>-4.3917197166580081E-2</v>
      </c>
      <c r="AD841">
        <v>-4.8277468656228083E-2</v>
      </c>
      <c r="AE841">
        <v>-0.14801113930881199</v>
      </c>
      <c r="AF841">
        <v>-9.3265913408740034E-2</v>
      </c>
      <c r="AG841">
        <v>-7.0559011669602573E-2</v>
      </c>
      <c r="AH841" t="s">
        <v>212</v>
      </c>
      <c r="AI841" s="1">
        <v>44256</v>
      </c>
      <c r="AJ841" t="s">
        <v>41</v>
      </c>
      <c r="AK841">
        <v>15</v>
      </c>
    </row>
    <row r="842" spans="1:37" x14ac:dyDescent="0.25">
      <c r="A842">
        <v>44267</v>
      </c>
      <c r="B842">
        <v>-0.24159209510569199</v>
      </c>
      <c r="C842">
        <v>-7.2022198266687388E-3</v>
      </c>
      <c r="D842">
        <v>-0.1285515916387466</v>
      </c>
      <c r="E842">
        <v>-0.15848001138008391</v>
      </c>
      <c r="F842">
        <v>-0.25879791842365663</v>
      </c>
      <c r="G842">
        <v>-0.32477811307328119</v>
      </c>
      <c r="H842">
        <v>-0.19980617063404529</v>
      </c>
      <c r="I842">
        <v>-0.53460558697486438</v>
      </c>
      <c r="J842">
        <v>-0.191482735840764</v>
      </c>
      <c r="K842">
        <v>-0.36120880449912512</v>
      </c>
      <c r="L842">
        <v>-3.0062074930248692E-2</v>
      </c>
      <c r="M842">
        <v>-0.5442032770762858</v>
      </c>
      <c r="N842">
        <v>-0.1639885040757772</v>
      </c>
      <c r="O842">
        <v>-0.1539366091245753</v>
      </c>
      <c r="P842">
        <v>-0.36523171720953351</v>
      </c>
      <c r="Q842">
        <v>-6.3103349351653473E-2</v>
      </c>
      <c r="R842">
        <v>-0.25094362393216552</v>
      </c>
      <c r="S842">
        <v>-0.12901340317666221</v>
      </c>
      <c r="T842">
        <v>-1.3181434851646171E-2</v>
      </c>
      <c r="U842">
        <v>-0.15620288029215851</v>
      </c>
      <c r="V842">
        <v>-8.1549109410102155E-2</v>
      </c>
      <c r="W842">
        <v>-5.7205640959627629E-2</v>
      </c>
      <c r="X842">
        <v>-0.37102304108513912</v>
      </c>
      <c r="Y842">
        <v>-8.0994851284685948E-2</v>
      </c>
      <c r="Z842">
        <v>-0.24218389023761891</v>
      </c>
      <c r="AA842">
        <v>-0.32796394952896918</v>
      </c>
      <c r="AB842">
        <v>-0.115273720304229</v>
      </c>
      <c r="AC842">
        <v>-0.2290050838777469</v>
      </c>
      <c r="AD842">
        <v>-9.8150772941090411E-2</v>
      </c>
      <c r="AE842">
        <v>-0.1547565760445887</v>
      </c>
      <c r="AF842">
        <v>-0.289113724585426</v>
      </c>
      <c r="AG842">
        <v>-0.23188561369024011</v>
      </c>
      <c r="AH842" t="s">
        <v>213</v>
      </c>
      <c r="AI842" s="1">
        <v>44256</v>
      </c>
      <c r="AJ842" t="s">
        <v>43</v>
      </c>
      <c r="AK842">
        <v>12</v>
      </c>
    </row>
    <row r="843" spans="1:37" x14ac:dyDescent="0.25">
      <c r="A843">
        <v>44266</v>
      </c>
      <c r="B843">
        <v>-0.1029021207055037</v>
      </c>
      <c r="C843">
        <v>-4.7397508433083112E-3</v>
      </c>
      <c r="D843">
        <v>-0.1134511381007645</v>
      </c>
      <c r="E843">
        <v>-9.9427943231471971E-2</v>
      </c>
      <c r="F843">
        <v>-3.0589950377618021E-2</v>
      </c>
      <c r="G843">
        <v>-7.7746961105764387E-2</v>
      </c>
      <c r="H843">
        <v>-0.17746348313948829</v>
      </c>
      <c r="I843">
        <v>-1.2086237771666151E-2</v>
      </c>
      <c r="J843">
        <v>-0.1183046003796643</v>
      </c>
      <c r="K843">
        <v>-4.1339521916387158E-2</v>
      </c>
      <c r="L843">
        <v>-1.7881336823549861E-2</v>
      </c>
      <c r="M843">
        <v>-4.8105037240189823E-2</v>
      </c>
      <c r="N843">
        <v>-0.1457766943331385</v>
      </c>
      <c r="O843">
        <v>-0.25828229306588291</v>
      </c>
      <c r="P843">
        <v>-1.8537815954245598E-2</v>
      </c>
      <c r="Q843">
        <v>-6.1707756687318233E-2</v>
      </c>
      <c r="R843">
        <v>-0.24395940776855471</v>
      </c>
      <c r="S843">
        <v>-0.1803575900068935</v>
      </c>
      <c r="T843">
        <v>-6.3661468507279648E-2</v>
      </c>
      <c r="U843">
        <v>-0.1076228601554319</v>
      </c>
      <c r="V843">
        <v>-5.1016838942018902E-2</v>
      </c>
      <c r="W843">
        <v>-0.17068036963073471</v>
      </c>
      <c r="X843">
        <v>-9.1593281443038188E-2</v>
      </c>
      <c r="Y843">
        <v>-0.20470489400304209</v>
      </c>
      <c r="Z843">
        <v>-0.1194800726187043</v>
      </c>
      <c r="AA843">
        <v>-7.8161760808164768E-2</v>
      </c>
      <c r="AB843">
        <v>-9.9272353371294683E-2</v>
      </c>
      <c r="AC843">
        <v>-9.1019983091052067E-2</v>
      </c>
      <c r="AD843">
        <v>-2.5571138294171691E-2</v>
      </c>
      <c r="AE843">
        <v>-4.4228509172600593E-2</v>
      </c>
      <c r="AF843">
        <v>-0.15586750785551731</v>
      </c>
      <c r="AG843">
        <v>-9.0063355665673639E-2</v>
      </c>
      <c r="AH843" t="s">
        <v>213</v>
      </c>
      <c r="AI843" s="1">
        <v>44256</v>
      </c>
      <c r="AJ843" t="s">
        <v>38</v>
      </c>
      <c r="AK843">
        <v>11</v>
      </c>
    </row>
    <row r="844" spans="1:37" x14ac:dyDescent="0.25">
      <c r="A844">
        <v>44265</v>
      </c>
      <c r="B844">
        <v>-5.5904808679921897E-2</v>
      </c>
      <c r="C844">
        <v>-6.7851524728105364E-3</v>
      </c>
      <c r="D844">
        <v>0</v>
      </c>
      <c r="E844">
        <v>-6.1075458767603973E-2</v>
      </c>
      <c r="F844">
        <v>-8.2173984253549992E-2</v>
      </c>
      <c r="G844">
        <v>-5.5225199159570373E-2</v>
      </c>
      <c r="H844">
        <v>-7.3832020204880291E-2</v>
      </c>
      <c r="I844">
        <v>-2.6119647063223641E-2</v>
      </c>
      <c r="J844">
        <v>-7.7644983208472421E-2</v>
      </c>
      <c r="K844">
        <v>-2.7789403861324249E-2</v>
      </c>
      <c r="L844">
        <v>-0.60190096094053214</v>
      </c>
      <c r="M844">
        <v>-2.5860296447182381E-3</v>
      </c>
      <c r="N844">
        <v>-5.4995115322263408E-2</v>
      </c>
      <c r="O844">
        <v>-0.11556560063369881</v>
      </c>
      <c r="P844">
        <v>-8.1542212639859876E-2</v>
      </c>
      <c r="Q844">
        <v>-3.9426650449009013E-3</v>
      </c>
      <c r="R844">
        <v>-1.42072096396701E-2</v>
      </c>
      <c r="S844">
        <v>-0.12630866674011501</v>
      </c>
      <c r="T844">
        <v>-1.719796582329261E-3</v>
      </c>
      <c r="U844">
        <v>-3.7228613517910708E-2</v>
      </c>
      <c r="V844">
        <v>-7.7592988248611451E-3</v>
      </c>
      <c r="W844">
        <v>-0.22629498794042141</v>
      </c>
      <c r="X844">
        <v>-4.9073434174970343E-2</v>
      </c>
      <c r="Y844">
        <v>-3.0774701982484599E-2</v>
      </c>
      <c r="Z844">
        <v>-6.7222123425826785E-2</v>
      </c>
      <c r="AA844">
        <v>-5.3981793584581599E-2</v>
      </c>
      <c r="AB844">
        <v>-3.108357183482208E-2</v>
      </c>
      <c r="AC844">
        <v>-8.4277736708828349E-2</v>
      </c>
      <c r="AD844">
        <v>-1.804609726453917E-3</v>
      </c>
      <c r="AE844">
        <v>-2.3290942365509829E-2</v>
      </c>
      <c r="AF844">
        <v>-7.4123163316531293E-2</v>
      </c>
      <c r="AG844">
        <v>-8.8810813097695479E-2</v>
      </c>
      <c r="AH844" t="s">
        <v>213</v>
      </c>
      <c r="AI844" s="1">
        <v>44256</v>
      </c>
      <c r="AJ844" t="s">
        <v>39</v>
      </c>
      <c r="AK844">
        <v>10</v>
      </c>
    </row>
    <row r="845" spans="1:37" x14ac:dyDescent="0.25">
      <c r="A845">
        <v>44264</v>
      </c>
      <c r="B845">
        <v>-0.2462814765239987</v>
      </c>
      <c r="C845">
        <v>-0.4730456364997791</v>
      </c>
      <c r="D845">
        <v>0</v>
      </c>
      <c r="E845">
        <v>-5.6455046240745363E-2</v>
      </c>
      <c r="F845">
        <v>-1.291674387502857E-2</v>
      </c>
      <c r="G845">
        <v>-0.48437944469912708</v>
      </c>
      <c r="H845">
        <v>-0.23272239853424151</v>
      </c>
      <c r="I845">
        <v>-2.649863606331064E-2</v>
      </c>
      <c r="J845">
        <v>-2.331167187204088</v>
      </c>
      <c r="K845">
        <v>-0.28550451780255343</v>
      </c>
      <c r="L845">
        <v>-8.1851045773989134E-2</v>
      </c>
      <c r="M845">
        <v>-0.1326487186147971</v>
      </c>
      <c r="N845">
        <v>-0.18438191409517379</v>
      </c>
      <c r="O845">
        <v>-4.8952656897817859E-2</v>
      </c>
      <c r="P845">
        <v>-5.3203771587857296E-3</v>
      </c>
      <c r="Q845">
        <v>-2.320563225397651E-2</v>
      </c>
      <c r="R845">
        <v>-0.21898390822104341</v>
      </c>
      <c r="S845">
        <v>-0.1314216779357435</v>
      </c>
      <c r="T845">
        <v>-0.21414172113771049</v>
      </c>
      <c r="U845">
        <v>-0.1141064880005713</v>
      </c>
      <c r="V845">
        <v>-1.5417568208808929</v>
      </c>
      <c r="W845">
        <v>-7.1403645314012942E-2</v>
      </c>
      <c r="X845">
        <v>-9.0416937142721948E-2</v>
      </c>
      <c r="Y845">
        <v>-9.6078428347012954E-2</v>
      </c>
      <c r="Z845">
        <v>-0.16171468492678531</v>
      </c>
      <c r="AA845">
        <v>-0.32167141004815092</v>
      </c>
      <c r="AB845">
        <v>-0.19715901432747329</v>
      </c>
      <c r="AC845">
        <v>-9.4116840935469542E-2</v>
      </c>
      <c r="AD845">
        <v>-0.31164731058739509</v>
      </c>
      <c r="AE845">
        <v>-0.17536911263071331</v>
      </c>
      <c r="AF845">
        <v>-0.17899478562523191</v>
      </c>
      <c r="AG845">
        <v>-0.1939186160240351</v>
      </c>
      <c r="AH845" t="s">
        <v>213</v>
      </c>
      <c r="AI845" s="1">
        <v>44256</v>
      </c>
      <c r="AJ845" t="s">
        <v>40</v>
      </c>
      <c r="AK845">
        <v>9</v>
      </c>
    </row>
    <row r="846" spans="1:37" x14ac:dyDescent="0.25">
      <c r="A846">
        <v>44263</v>
      </c>
      <c r="B846">
        <v>-0.11878164630301551</v>
      </c>
      <c r="C846">
        <v>-0.38971602527380023</v>
      </c>
      <c r="D846">
        <v>-4.2976998735530333E-2</v>
      </c>
      <c r="E846">
        <v>-6.7220960839274396E-2</v>
      </c>
      <c r="F846">
        <v>-6.908109293954473E-2</v>
      </c>
      <c r="G846">
        <v>-6.7786963762933541E-2</v>
      </c>
      <c r="H846">
        <v>-2.0090445958256261E-2</v>
      </c>
      <c r="I846">
        <v>-8.4932056799140246E-2</v>
      </c>
      <c r="J846">
        <v>-0.2590169429546969</v>
      </c>
      <c r="K846">
        <v>-4.4746290603521408E-2</v>
      </c>
      <c r="L846">
        <v>-3.9657498435937862E-2</v>
      </c>
      <c r="M846">
        <v>-5.8246913539198641E-2</v>
      </c>
      <c r="N846">
        <v>-0.30150469407276459</v>
      </c>
      <c r="O846">
        <v>-5.694679709791587E-2</v>
      </c>
      <c r="P846">
        <v>-1.4941283768898519E-2</v>
      </c>
      <c r="Q846">
        <v>-0.12507893438705339</v>
      </c>
      <c r="R846">
        <v>-1.155441386599511</v>
      </c>
      <c r="S846">
        <v>-3.8945572646176632E-3</v>
      </c>
      <c r="T846">
        <v>-0.14745316126220989</v>
      </c>
      <c r="U846">
        <v>-2.243677021663202E-2</v>
      </c>
      <c r="V846">
        <v>-0.16885504708748311</v>
      </c>
      <c r="W846">
        <v>-2.528396230880306E-2</v>
      </c>
      <c r="X846">
        <v>-0.11325516067395219</v>
      </c>
      <c r="Y846">
        <v>0</v>
      </c>
      <c r="Z846">
        <v>-0.11776837086231499</v>
      </c>
      <c r="AA846">
        <v>-0.16049738116328591</v>
      </c>
      <c r="AB846">
        <v>-0.1085235222004582</v>
      </c>
      <c r="AC846">
        <v>-4.6281044555847098E-2</v>
      </c>
      <c r="AD846">
        <v>-0.35879811237270792</v>
      </c>
      <c r="AE846">
        <v>-0.13232278656975899</v>
      </c>
      <c r="AF846">
        <v>-0.10066450101269341</v>
      </c>
      <c r="AG846">
        <v>-8.1509863786101061E-2</v>
      </c>
      <c r="AH846" t="s">
        <v>213</v>
      </c>
      <c r="AI846" s="1">
        <v>44256</v>
      </c>
      <c r="AJ846" t="s">
        <v>41</v>
      </c>
      <c r="AK846">
        <v>8</v>
      </c>
    </row>
    <row r="847" spans="1:37" x14ac:dyDescent="0.25">
      <c r="A847">
        <v>44260</v>
      </c>
      <c r="B847">
        <v>-3.3612140033137443E-2</v>
      </c>
      <c r="C847">
        <v>-1.8000286986669459E-2</v>
      </c>
      <c r="D847">
        <v>-1.0482492563492931E-2</v>
      </c>
      <c r="E847">
        <v>-3.1786178636511772E-2</v>
      </c>
      <c r="F847">
        <v>-3.7958073289512492E-2</v>
      </c>
      <c r="G847">
        <v>-1.6269957795458902E-2</v>
      </c>
      <c r="H847">
        <v>-3.4745875294062601E-3</v>
      </c>
      <c r="I847">
        <v>-2.2001496274445878E-3</v>
      </c>
      <c r="J847">
        <v>-5.8944664552568757E-3</v>
      </c>
      <c r="K847">
        <v>0</v>
      </c>
      <c r="L847">
        <v>0</v>
      </c>
      <c r="M847">
        <v>-2.4669977810356861E-3</v>
      </c>
      <c r="N847">
        <v>-4.1662938043788129E-2</v>
      </c>
      <c r="O847">
        <v>-3.3785725780114901E-3</v>
      </c>
      <c r="P847">
        <v>-4.2851628019583499E-3</v>
      </c>
      <c r="Q847">
        <v>-1.3727850304889801E-2</v>
      </c>
      <c r="R847">
        <v>-2.678985322494221E-2</v>
      </c>
      <c r="S847">
        <v>-6.2202860722711223E-2</v>
      </c>
      <c r="T847">
        <v>-5.4389903200219622E-2</v>
      </c>
      <c r="U847">
        <v>-1.1864100540982759E-3</v>
      </c>
      <c r="V847">
        <v>-7.5175109007243621E-3</v>
      </c>
      <c r="W847">
        <v>0</v>
      </c>
      <c r="X847">
        <v>-0.13590405631980279</v>
      </c>
      <c r="Y847">
        <v>-1.037981019112392E-2</v>
      </c>
      <c r="Z847">
        <v>-5.5380932477756793E-2</v>
      </c>
      <c r="AA847">
        <v>-1.450567854373634E-2</v>
      </c>
      <c r="AB847">
        <v>-2.089681693819859E-2</v>
      </c>
      <c r="AC847">
        <v>-5.5956056438478579E-3</v>
      </c>
      <c r="AD847">
        <v>-1.5881943663673601E-2</v>
      </c>
      <c r="AE847">
        <v>-7.2577902691791148E-3</v>
      </c>
      <c r="AF847">
        <v>-1.755371767505922E-2</v>
      </c>
      <c r="AG847">
        <v>-0.12312823898382309</v>
      </c>
      <c r="AH847" t="s">
        <v>214</v>
      </c>
      <c r="AI847" s="1">
        <v>44256</v>
      </c>
      <c r="AJ847" t="s">
        <v>43</v>
      </c>
      <c r="AK847">
        <v>5</v>
      </c>
    </row>
    <row r="848" spans="1:37" x14ac:dyDescent="0.25">
      <c r="A848">
        <v>44259</v>
      </c>
      <c r="B848">
        <v>-0.38392548819440742</v>
      </c>
      <c r="C848">
        <v>-0.22192144940074579</v>
      </c>
      <c r="D848">
        <v>-0.4996438394858605</v>
      </c>
      <c r="E848">
        <v>-0.51444782851815207</v>
      </c>
      <c r="F848">
        <v>-0.48250073883214523</v>
      </c>
      <c r="G848">
        <v>-0.24505821762993801</v>
      </c>
      <c r="H848">
        <v>-1.1556395114678959</v>
      </c>
      <c r="I848">
        <v>-0.76305289675590837</v>
      </c>
      <c r="J848">
        <v>-1.7222167743386599E-2</v>
      </c>
      <c r="K848">
        <v>-0.3677922189707612</v>
      </c>
      <c r="L848">
        <v>-0.28764305519430561</v>
      </c>
      <c r="M848">
        <v>-0.30823174134115022</v>
      </c>
      <c r="N848">
        <v>-0.44774639378514752</v>
      </c>
      <c r="O848">
        <v>-0.2065650598514816</v>
      </c>
      <c r="P848">
        <v>-8.9594351228528019E-2</v>
      </c>
      <c r="Q848">
        <v>-0.50432478796273694</v>
      </c>
      <c r="R848">
        <v>-0.11946334344948049</v>
      </c>
      <c r="S848">
        <v>-0.37068894158934851</v>
      </c>
      <c r="T848">
        <v>-0.43980813531247492</v>
      </c>
      <c r="U848">
        <v>-0.19490973446926249</v>
      </c>
      <c r="V848">
        <v>-0.67141915168988042</v>
      </c>
      <c r="W848">
        <v>-0.1159949512516608</v>
      </c>
      <c r="X848">
        <v>-0.31221330418815302</v>
      </c>
      <c r="Y848">
        <v>-0.32535185919849291</v>
      </c>
      <c r="Z848">
        <v>-0.34967470387062599</v>
      </c>
      <c r="AA848">
        <v>-0.30428485876262201</v>
      </c>
      <c r="AB848">
        <v>-0.52520407800827107</v>
      </c>
      <c r="AC848">
        <v>-0.34877139096726723</v>
      </c>
      <c r="AD848">
        <v>-0.43882676793293568</v>
      </c>
      <c r="AE848">
        <v>-0.40242501574282369</v>
      </c>
      <c r="AF848">
        <v>-0.43857699656062937</v>
      </c>
      <c r="AG848">
        <v>-0.23887399034984791</v>
      </c>
      <c r="AH848" t="s">
        <v>214</v>
      </c>
      <c r="AI848" s="1">
        <v>44256</v>
      </c>
      <c r="AJ848" t="s">
        <v>38</v>
      </c>
      <c r="AK848">
        <v>4</v>
      </c>
    </row>
    <row r="849" spans="1:37" x14ac:dyDescent="0.25">
      <c r="A849">
        <v>44258</v>
      </c>
      <c r="B849">
        <v>-5.8628576911401088E-2</v>
      </c>
      <c r="C849">
        <v>-5.3868756634404102E-2</v>
      </c>
      <c r="D849">
        <v>-0.21543761942131401</v>
      </c>
      <c r="E849">
        <v>-9.3161963256506108E-2</v>
      </c>
      <c r="F849">
        <v>-5.5329542725431308E-2</v>
      </c>
      <c r="G849">
        <v>-4.6681298164348628E-2</v>
      </c>
      <c r="H849">
        <v>-0.34605831589941161</v>
      </c>
      <c r="I849">
        <v>-1.557137612135954E-2</v>
      </c>
      <c r="J849">
        <v>-1.6256907674918549E-2</v>
      </c>
      <c r="K849">
        <v>-9.226844383881587E-2</v>
      </c>
      <c r="L849">
        <v>0</v>
      </c>
      <c r="M849">
        <v>0</v>
      </c>
      <c r="N849">
        <v>-3.1544911758982219E-2</v>
      </c>
      <c r="O849">
        <v>-8.7452369203105271E-2</v>
      </c>
      <c r="P849">
        <v>-8.2663664290867859E-3</v>
      </c>
      <c r="Q849">
        <v>-4.6620307070490807E-2</v>
      </c>
      <c r="R849">
        <v>-8.3240912891452162E-2</v>
      </c>
      <c r="S849">
        <v>0</v>
      </c>
      <c r="T849">
        <v>-0.1010719985116993</v>
      </c>
      <c r="U849">
        <v>0</v>
      </c>
      <c r="V849">
        <v>-2.4565864238464651E-2</v>
      </c>
      <c r="W849">
        <v>-8.0664155300161824E-3</v>
      </c>
      <c r="X849">
        <v>-8.9019240807330632E-2</v>
      </c>
      <c r="Y849">
        <v>0</v>
      </c>
      <c r="Z849">
        <v>-7.1263001180624799E-2</v>
      </c>
      <c r="AA849">
        <v>-2.3932082175068981E-2</v>
      </c>
      <c r="AB849">
        <v>-9.2876329460803889E-2</v>
      </c>
      <c r="AC849">
        <v>-7.8895612581047613E-3</v>
      </c>
      <c r="AD849">
        <v>-7.1017028430764045E-2</v>
      </c>
      <c r="AE849">
        <v>-3.2239892693876643E-2</v>
      </c>
      <c r="AF849">
        <v>-6.0806251503366583E-2</v>
      </c>
      <c r="AG849">
        <v>-7.8213452946589587E-2</v>
      </c>
      <c r="AH849" t="s">
        <v>214</v>
      </c>
      <c r="AI849" s="1">
        <v>44256</v>
      </c>
      <c r="AJ849" t="s">
        <v>39</v>
      </c>
      <c r="AK849">
        <v>3</v>
      </c>
    </row>
    <row r="850" spans="1:37" x14ac:dyDescent="0.25">
      <c r="A850">
        <v>44257</v>
      </c>
      <c r="B850">
        <v>-0.1251852971793137</v>
      </c>
      <c r="C850">
        <v>0</v>
      </c>
      <c r="D850">
        <v>-0.1013568368078223</v>
      </c>
      <c r="E850">
        <v>-0.14965638600324579</v>
      </c>
      <c r="F850">
        <v>-9.8369000294438763E-2</v>
      </c>
      <c r="G850">
        <v>-9.7387812487233355E-2</v>
      </c>
      <c r="H850">
        <v>-0.37171481315543892</v>
      </c>
      <c r="I850">
        <v>-0.28879546333456202</v>
      </c>
      <c r="J850">
        <v>-0.1841568825449372</v>
      </c>
      <c r="K850">
        <v>-5.8086489371658868E-2</v>
      </c>
      <c r="L850">
        <v>-0.27059626566696221</v>
      </c>
      <c r="M850">
        <v>-0.14899370583017851</v>
      </c>
      <c r="N850">
        <v>-2.5366439180088941E-2</v>
      </c>
      <c r="O850">
        <v>-0.29916085315829322</v>
      </c>
      <c r="P850">
        <v>-1.197072624583181E-4</v>
      </c>
      <c r="Q850">
        <v>-6.2653347020497754E-2</v>
      </c>
      <c r="R850">
        <v>-2.4493994578677899E-2</v>
      </c>
      <c r="S850">
        <v>-3.6715742673389229E-2</v>
      </c>
      <c r="T850">
        <v>-5.353749048619285E-2</v>
      </c>
      <c r="U850">
        <v>-3.067286873514645E-3</v>
      </c>
      <c r="V850">
        <v>-7.9516594166195234E-2</v>
      </c>
      <c r="W850">
        <v>-4.629297693651175E-2</v>
      </c>
      <c r="X850">
        <v>-0.2384700313375262</v>
      </c>
      <c r="Y850">
        <v>-4.3569134868423447E-2</v>
      </c>
      <c r="Z850">
        <v>-0.14444344281931459</v>
      </c>
      <c r="AA850">
        <v>-7.0931790215811599E-2</v>
      </c>
      <c r="AB850">
        <v>-0.1347920683821614</v>
      </c>
      <c r="AC850">
        <v>-0.13022877710051151</v>
      </c>
      <c r="AD850">
        <v>-5.9167219356633077E-2</v>
      </c>
      <c r="AE850">
        <v>-0.12811966633269289</v>
      </c>
      <c r="AF850">
        <v>-0.14526210914679319</v>
      </c>
      <c r="AG850">
        <v>-8.8463988628112958E-2</v>
      </c>
      <c r="AH850" t="s">
        <v>214</v>
      </c>
      <c r="AI850" s="1">
        <v>44256</v>
      </c>
      <c r="AJ850" t="s">
        <v>40</v>
      </c>
      <c r="AK850">
        <v>2</v>
      </c>
    </row>
    <row r="851" spans="1:37" x14ac:dyDescent="0.25">
      <c r="A851">
        <v>44256</v>
      </c>
      <c r="B851">
        <v>-2.6038791361720059E-2</v>
      </c>
      <c r="C851">
        <v>-8.1328346859553577E-2</v>
      </c>
      <c r="D851">
        <v>-2.1700575089390741E-2</v>
      </c>
      <c r="E851">
        <v>-9.434580169456263E-3</v>
      </c>
      <c r="F851">
        <v>-2.157924433361475E-3</v>
      </c>
      <c r="G851">
        <v>-3.931588302012419E-2</v>
      </c>
      <c r="H851">
        <v>-5.6728916383127742E-2</v>
      </c>
      <c r="I851">
        <v>-1.138126944063983E-2</v>
      </c>
      <c r="J851">
        <v>0</v>
      </c>
      <c r="K851">
        <v>-0.27207418011346962</v>
      </c>
      <c r="L851">
        <v>0</v>
      </c>
      <c r="M851">
        <v>-2.7601301116723042E-3</v>
      </c>
      <c r="N851">
        <v>-2.241847144352492E-2</v>
      </c>
      <c r="O851">
        <v>-4.1856651504037778E-2</v>
      </c>
      <c r="P851">
        <v>-8.715870820205768E-4</v>
      </c>
      <c r="Q851">
        <v>-2.0628350604838211E-2</v>
      </c>
      <c r="R851">
        <v>0</v>
      </c>
      <c r="S851">
        <v>-3.3708883083634213E-2</v>
      </c>
      <c r="T851">
        <v>-1.123191621232373E-2</v>
      </c>
      <c r="U851">
        <v>-7.9512690316021789E-2</v>
      </c>
      <c r="V851">
        <v>-4.2468740837759422E-2</v>
      </c>
      <c r="W851">
        <v>-3.3597497829588187E-2</v>
      </c>
      <c r="X851">
        <v>-3.1641007794579443E-2</v>
      </c>
      <c r="Y851">
        <v>0</v>
      </c>
      <c r="Z851">
        <v>-2.9178494195482189E-2</v>
      </c>
      <c r="AA851">
        <v>-2.9199988277171861E-2</v>
      </c>
      <c r="AB851">
        <v>-2.8250228435765402E-2</v>
      </c>
      <c r="AC851">
        <v>-3.6193542249764381E-3</v>
      </c>
      <c r="AD851">
        <v>-2.4059971536472841E-3</v>
      </c>
      <c r="AE851">
        <v>-1.218011117772607E-2</v>
      </c>
      <c r="AF851">
        <v>-3.8521879242767239E-2</v>
      </c>
      <c r="AG851">
        <v>-2.9835946298254579E-2</v>
      </c>
      <c r="AH851" t="s">
        <v>214</v>
      </c>
      <c r="AI851" s="1">
        <v>44256</v>
      </c>
      <c r="AJ851" t="s">
        <v>41</v>
      </c>
      <c r="AK851">
        <v>1</v>
      </c>
    </row>
    <row r="852" spans="1:37" x14ac:dyDescent="0.25">
      <c r="A852">
        <v>44253</v>
      </c>
      <c r="B852">
        <v>-5.2051305149641583E-2</v>
      </c>
      <c r="C852">
        <v>-6.0461108420821362E-5</v>
      </c>
      <c r="D852">
        <v>-0.19441600902560749</v>
      </c>
      <c r="E852">
        <v>-2.947926256812947E-2</v>
      </c>
      <c r="F852">
        <v>-7.1986474206575429E-4</v>
      </c>
      <c r="G852">
        <v>-1.0573235407377649E-2</v>
      </c>
      <c r="H852">
        <v>-3.765486708549569E-3</v>
      </c>
      <c r="I852">
        <v>0</v>
      </c>
      <c r="J852">
        <v>-8.6819235699788274E-3</v>
      </c>
      <c r="K852">
        <v>0</v>
      </c>
      <c r="L852">
        <v>-1.30003646653628E-3</v>
      </c>
      <c r="M852">
        <v>-2.3706693665829951E-2</v>
      </c>
      <c r="N852">
        <v>-1.4278083671461651E-2</v>
      </c>
      <c r="O852">
        <v>-1.5683344186573661E-2</v>
      </c>
      <c r="P852">
        <v>-1.9943464148348099E-2</v>
      </c>
      <c r="Q852">
        <v>-2.5006327457328691E-2</v>
      </c>
      <c r="R852">
        <v>-8.92857084240367E-2</v>
      </c>
      <c r="S852">
        <v>0</v>
      </c>
      <c r="T852">
        <v>-4.0419244531172691E-3</v>
      </c>
      <c r="U852">
        <v>0</v>
      </c>
      <c r="V852">
        <v>-3.6235661852103852E-3</v>
      </c>
      <c r="W852">
        <v>-0.17830312040894139</v>
      </c>
      <c r="X852">
        <v>-0.21427536128298599</v>
      </c>
      <c r="Y852">
        <v>-7.3263023386402511E-3</v>
      </c>
      <c r="Z852">
        <v>-6.8381296786597684E-2</v>
      </c>
      <c r="AA852">
        <v>-8.5039829816798574E-3</v>
      </c>
      <c r="AB852">
        <v>-1.132102344022114E-2</v>
      </c>
      <c r="AC852">
        <v>-4.9965171604487983E-2</v>
      </c>
      <c r="AD852">
        <v>-1.9746508233874031E-4</v>
      </c>
      <c r="AE852">
        <v>-8.1495809598221836E-3</v>
      </c>
      <c r="AF852">
        <v>-4.1994649309723429E-2</v>
      </c>
      <c r="AG852">
        <v>-0.1968407780143212</v>
      </c>
      <c r="AH852" t="s">
        <v>215</v>
      </c>
      <c r="AI852" s="1">
        <v>44228</v>
      </c>
      <c r="AJ852" t="s">
        <v>43</v>
      </c>
      <c r="AK852">
        <v>26</v>
      </c>
    </row>
    <row r="853" spans="1:37" x14ac:dyDescent="0.25">
      <c r="A853">
        <v>44252</v>
      </c>
      <c r="B853">
        <v>-0.17298601403485961</v>
      </c>
      <c r="C853">
        <v>-1.7610348344279169E-2</v>
      </c>
      <c r="D853">
        <v>-0.15082251704503899</v>
      </c>
      <c r="E853">
        <v>-0.21755474149716081</v>
      </c>
      <c r="F853">
        <v>-9.3387757553191186E-3</v>
      </c>
      <c r="G853">
        <v>-5.8122976786133002E-3</v>
      </c>
      <c r="H853">
        <v>-1.7575619313664172E-2</v>
      </c>
      <c r="I853">
        <v>-5.8580687901849428E-2</v>
      </c>
      <c r="J853">
        <v>-1.433954491297245E-2</v>
      </c>
      <c r="K853">
        <v>-0.1048451698118224</v>
      </c>
      <c r="L853">
        <v>-4.4307050428776619E-2</v>
      </c>
      <c r="M853">
        <v>-0.14818818031492489</v>
      </c>
      <c r="N853">
        <v>-7.6563155111267475E-2</v>
      </c>
      <c r="O853">
        <v>-1.1093011509323569E-3</v>
      </c>
      <c r="P853">
        <v>-0.1673690515711099</v>
      </c>
      <c r="Q853">
        <v>-2.1708250558493451E-2</v>
      </c>
      <c r="R853">
        <v>-0.76070380927665282</v>
      </c>
      <c r="S853">
        <v>-0.16994860863216041</v>
      </c>
      <c r="T853">
        <v>-4.1453215025149058E-2</v>
      </c>
      <c r="U853">
        <v>-5.6903244934401492E-2</v>
      </c>
      <c r="V853">
        <v>-1.275027231603645E-2</v>
      </c>
      <c r="W853">
        <v>-4.4303423702630053E-2</v>
      </c>
      <c r="X853">
        <v>-0.20593282453434131</v>
      </c>
      <c r="Y853">
        <v>-5.4171205582319172E-2</v>
      </c>
      <c r="Z853">
        <v>-0.17043600804052941</v>
      </c>
      <c r="AA853">
        <v>-8.7230270280687874E-2</v>
      </c>
      <c r="AB853">
        <v>-2.092372339081329E-2</v>
      </c>
      <c r="AC853">
        <v>-0.1366199060426356</v>
      </c>
      <c r="AD853">
        <v>-3.4424759321272098E-2</v>
      </c>
      <c r="AE853">
        <v>-7.0109039427692407E-2</v>
      </c>
      <c r="AF853">
        <v>-8.8776579376324813E-2</v>
      </c>
      <c r="AG853">
        <v>-0.3024891729725725</v>
      </c>
      <c r="AH853" t="s">
        <v>215</v>
      </c>
      <c r="AI853" s="1">
        <v>44228</v>
      </c>
      <c r="AJ853" t="s">
        <v>38</v>
      </c>
      <c r="AK853">
        <v>25</v>
      </c>
    </row>
    <row r="854" spans="1:37" x14ac:dyDescent="0.25">
      <c r="A854">
        <v>44251</v>
      </c>
      <c r="B854">
        <v>-0.49039143430297732</v>
      </c>
      <c r="C854">
        <v>-0.2487297245744321</v>
      </c>
      <c r="D854">
        <v>-0.79421299265079459</v>
      </c>
      <c r="E854">
        <v>-0.79684140344448751</v>
      </c>
      <c r="F854">
        <v>-0.73307521319881874</v>
      </c>
      <c r="G854">
        <v>-0.27435559813681171</v>
      </c>
      <c r="H854">
        <v>-0.21038682109903531</v>
      </c>
      <c r="I854">
        <v>-0.86563870204182924</v>
      </c>
      <c r="J854">
        <v>-0.54757707683927748</v>
      </c>
      <c r="K854">
        <v>-0.68221249922305049</v>
      </c>
      <c r="L854">
        <v>-0.14554217864899249</v>
      </c>
      <c r="M854">
        <v>-0.12689832993437869</v>
      </c>
      <c r="N854">
        <v>-0.67662328491088997</v>
      </c>
      <c r="O854">
        <v>-0.52143099430553008</v>
      </c>
      <c r="P854">
        <v>-3.2911393599892383E-2</v>
      </c>
      <c r="Q854">
        <v>-0.47404942378997611</v>
      </c>
      <c r="R854">
        <v>-6.3328051194898594E-2</v>
      </c>
      <c r="S854">
        <v>-0.1731523400906565</v>
      </c>
      <c r="T854">
        <v>-0.44687885934972948</v>
      </c>
      <c r="U854">
        <v>-0.56696197060998998</v>
      </c>
      <c r="V854">
        <v>-0.7614857965991112</v>
      </c>
      <c r="W854">
        <v>-0.2385087571201934</v>
      </c>
      <c r="X854">
        <v>-0.45705128140861268</v>
      </c>
      <c r="Y854">
        <v>-8.4417394746118021E-2</v>
      </c>
      <c r="Z854">
        <v>-0.52998466563278102</v>
      </c>
      <c r="AA854">
        <v>-0.52341204636974659</v>
      </c>
      <c r="AB854">
        <v>-0.51175297360055549</v>
      </c>
      <c r="AC854">
        <v>-0.19034271647277251</v>
      </c>
      <c r="AD854">
        <v>-0.69202246422199054</v>
      </c>
      <c r="AE854">
        <v>-0.58434812887596566</v>
      </c>
      <c r="AF854">
        <v>-0.40210213220310581</v>
      </c>
      <c r="AG854">
        <v>-0.47443076210289081</v>
      </c>
      <c r="AH854" t="s">
        <v>215</v>
      </c>
      <c r="AI854" s="1">
        <v>44228</v>
      </c>
      <c r="AJ854" t="s">
        <v>39</v>
      </c>
      <c r="AK854">
        <v>24</v>
      </c>
    </row>
    <row r="855" spans="1:37" x14ac:dyDescent="0.25">
      <c r="A855">
        <v>44250</v>
      </c>
      <c r="B855">
        <v>-0.1199972823192165</v>
      </c>
      <c r="C855">
        <v>-3.6707001821416903E-2</v>
      </c>
      <c r="D855">
        <v>0</v>
      </c>
      <c r="E855">
        <v>-0.18813268910781161</v>
      </c>
      <c r="F855">
        <v>-2.5767919242099081E-2</v>
      </c>
      <c r="G855">
        <v>-1.3894860461864269E-2</v>
      </c>
      <c r="H855">
        <v>-0.28544353284314428</v>
      </c>
      <c r="I855">
        <v>-3.5459105506022957E-2</v>
      </c>
      <c r="J855">
        <v>-0.20134643557754389</v>
      </c>
      <c r="K855">
        <v>-7.5262218384598942E-2</v>
      </c>
      <c r="L855">
        <v>-6.4968980329490923E-3</v>
      </c>
      <c r="M855">
        <v>-8.6300068014720233E-2</v>
      </c>
      <c r="N855">
        <v>-0.12245736468149709</v>
      </c>
      <c r="O855">
        <v>-0.25556502296151939</v>
      </c>
      <c r="P855">
        <v>-2.67569798326719E-2</v>
      </c>
      <c r="Q855">
        <v>-2.5245073154085779E-2</v>
      </c>
      <c r="R855">
        <v>-3.3737598800139747E-2</v>
      </c>
      <c r="S855">
        <v>-0.1937815272868664</v>
      </c>
      <c r="T855">
        <v>-0.25922596804905801</v>
      </c>
      <c r="U855">
        <v>-2.7435689262408629E-2</v>
      </c>
      <c r="V855">
        <v>-7.9891450410790654E-2</v>
      </c>
      <c r="W855">
        <v>-0.30859509643669558</v>
      </c>
      <c r="X855">
        <v>-0.18566205593529519</v>
      </c>
      <c r="Y855">
        <v>0</v>
      </c>
      <c r="Z855">
        <v>-0.1566181899254275</v>
      </c>
      <c r="AA855">
        <v>-8.8295783678040515E-2</v>
      </c>
      <c r="AB855">
        <v>-0.13135339704421711</v>
      </c>
      <c r="AC855">
        <v>-2.2836753363293619E-2</v>
      </c>
      <c r="AD855">
        <v>-8.3068813048390935E-2</v>
      </c>
      <c r="AE855">
        <v>-0.14644603268195211</v>
      </c>
      <c r="AF855">
        <v>-9.4873374094622001E-2</v>
      </c>
      <c r="AG855">
        <v>-0.15321004981297531</v>
      </c>
      <c r="AH855" t="s">
        <v>215</v>
      </c>
      <c r="AI855" s="1">
        <v>44228</v>
      </c>
      <c r="AJ855" t="s">
        <v>40</v>
      </c>
      <c r="AK855">
        <v>23</v>
      </c>
    </row>
    <row r="856" spans="1:37" x14ac:dyDescent="0.25">
      <c r="A856">
        <v>44249</v>
      </c>
      <c r="B856">
        <v>-0.2200834677173546</v>
      </c>
      <c r="C856">
        <v>-2.564100647501065E-2</v>
      </c>
      <c r="D856">
        <v>-0.18724088752626331</v>
      </c>
      <c r="E856">
        <v>-0.16648352460169291</v>
      </c>
      <c r="F856">
        <v>-0.19757539811958</v>
      </c>
      <c r="G856">
        <v>-0.36989486096371132</v>
      </c>
      <c r="H856">
        <v>-0.10906559251786691</v>
      </c>
      <c r="I856">
        <v>-0.29006605104334199</v>
      </c>
      <c r="J856">
        <v>-4.1280963120535918E-2</v>
      </c>
      <c r="K856">
        <v>-0.1838531600836377</v>
      </c>
      <c r="L856">
        <v>0</v>
      </c>
      <c r="M856">
        <v>-4.7551208528666372E-2</v>
      </c>
      <c r="N856">
        <v>-0.1232757870738202</v>
      </c>
      <c r="O856">
        <v>-0.1337066657658782</v>
      </c>
      <c r="P856">
        <v>-2.1804159220523461E-2</v>
      </c>
      <c r="Q856">
        <v>-0.1523658746550792</v>
      </c>
      <c r="R856">
        <v>0</v>
      </c>
      <c r="S856">
        <v>-0.2584253349970842</v>
      </c>
      <c r="T856">
        <v>-0.42677688657514301</v>
      </c>
      <c r="U856">
        <v>-0.7701218466610642</v>
      </c>
      <c r="V856">
        <v>-0.2330498577859946</v>
      </c>
      <c r="W856">
        <v>-0.69979497810768465</v>
      </c>
      <c r="X856">
        <v>-0.2433824151798854</v>
      </c>
      <c r="Y856">
        <v>-7.4211780560175904E-3</v>
      </c>
      <c r="Z856">
        <v>-0.25730138366512212</v>
      </c>
      <c r="AA856">
        <v>-0.14206930549530461</v>
      </c>
      <c r="AB856">
        <v>-0.29219008913417671</v>
      </c>
      <c r="AC856">
        <v>-3.3625059343515173E-2</v>
      </c>
      <c r="AD856">
        <v>-4.1448874183778912E-2</v>
      </c>
      <c r="AE856">
        <v>-0.18774397632107931</v>
      </c>
      <c r="AF856">
        <v>-0.24860218455188271</v>
      </c>
      <c r="AG856">
        <v>-0.23446388517930039</v>
      </c>
      <c r="AH856" t="s">
        <v>215</v>
      </c>
      <c r="AI856" s="1">
        <v>44228</v>
      </c>
      <c r="AJ856" t="s">
        <v>41</v>
      </c>
      <c r="AK856">
        <v>22</v>
      </c>
    </row>
    <row r="857" spans="1:37" x14ac:dyDescent="0.25">
      <c r="A857">
        <v>44246</v>
      </c>
      <c r="B857">
        <v>-6.5413767807605397E-2</v>
      </c>
      <c r="C857">
        <v>-2.8701127554162591E-2</v>
      </c>
      <c r="D857">
        <v>-2.667891143427013E-2</v>
      </c>
      <c r="E857">
        <v>-0.1009711349134369</v>
      </c>
      <c r="F857">
        <v>-3.2868693459737489E-2</v>
      </c>
      <c r="G857">
        <v>-3.9009272918626187E-2</v>
      </c>
      <c r="H857">
        <v>-9.8961285191107154E-2</v>
      </c>
      <c r="I857">
        <v>-7.3866446270607108E-2</v>
      </c>
      <c r="J857">
        <v>-0.82787051306719461</v>
      </c>
      <c r="K857">
        <v>-2.875460242586278E-2</v>
      </c>
      <c r="L857">
        <v>-6.8842616235370102E-3</v>
      </c>
      <c r="M857">
        <v>-4.3791841403817786E-3</v>
      </c>
      <c r="N857">
        <v>-0.14046888831612861</v>
      </c>
      <c r="O857">
        <v>-2.3424655497724378E-3</v>
      </c>
      <c r="P857">
        <v>-4.5069074394247814E-3</v>
      </c>
      <c r="Q857">
        <v>-2.882538174779944E-3</v>
      </c>
      <c r="R857">
        <v>0</v>
      </c>
      <c r="S857">
        <v>-1.1649157437578521E-3</v>
      </c>
      <c r="T857">
        <v>-3.0161511167314199E-2</v>
      </c>
      <c r="U857">
        <v>0</v>
      </c>
      <c r="V857">
        <v>-2.5160567392533958E-2</v>
      </c>
      <c r="W857">
        <v>-1.410296432112069E-2</v>
      </c>
      <c r="X857">
        <v>-0.1956316274303973</v>
      </c>
      <c r="Y857">
        <v>-3.7485996386425802E-2</v>
      </c>
      <c r="Z857">
        <v>-8.356736465571736E-2</v>
      </c>
      <c r="AA857">
        <v>-0.1224995424363991</v>
      </c>
      <c r="AB857">
        <v>-2.346225291469111E-2</v>
      </c>
      <c r="AC857">
        <v>-1.554061632216169E-2</v>
      </c>
      <c r="AD857">
        <v>-5.6024390655973401E-2</v>
      </c>
      <c r="AE857">
        <v>-5.5400320630243992E-2</v>
      </c>
      <c r="AF857">
        <v>-8.121932076332615E-2</v>
      </c>
      <c r="AG857">
        <v>-4.5862710351705943E-2</v>
      </c>
      <c r="AH857" t="s">
        <v>216</v>
      </c>
      <c r="AI857" s="1">
        <v>44228</v>
      </c>
      <c r="AJ857" t="s">
        <v>43</v>
      </c>
      <c r="AK857">
        <v>19</v>
      </c>
    </row>
    <row r="858" spans="1:37" x14ac:dyDescent="0.25">
      <c r="A858">
        <v>44245</v>
      </c>
      <c r="B858">
        <v>-0.1920384834441701</v>
      </c>
      <c r="C858">
        <v>-7.7758312305570565E-2</v>
      </c>
      <c r="D858">
        <v>-2.4124179906069621E-2</v>
      </c>
      <c r="E858">
        <v>-0.1417899395828906</v>
      </c>
      <c r="F858">
        <v>-2.438604050657894E-2</v>
      </c>
      <c r="G858">
        <v>-0.29277463544069648</v>
      </c>
      <c r="H858">
        <v>-9.0560981658213843E-2</v>
      </c>
      <c r="I858">
        <v>-0.40139536512642582</v>
      </c>
      <c r="J858">
        <v>-0.44062432314769562</v>
      </c>
      <c r="K858">
        <v>-2.226383855150349E-2</v>
      </c>
      <c r="L858">
        <v>-6.5985553477517708E-2</v>
      </c>
      <c r="M858">
        <v>-0.116118553007452</v>
      </c>
      <c r="N858">
        <v>-3.6603025332519572E-2</v>
      </c>
      <c r="O858">
        <v>-0.23115712099848951</v>
      </c>
      <c r="P858">
        <v>-8.4933134530483137E-2</v>
      </c>
      <c r="Q858">
        <v>-9.0373079314738355E-2</v>
      </c>
      <c r="R858">
        <v>-0.46421588230295108</v>
      </c>
      <c r="S858">
        <v>-0.29405283660485498</v>
      </c>
      <c r="T858">
        <v>-3.4965088955990403E-2</v>
      </c>
      <c r="U858">
        <v>-6.9110512040858243E-3</v>
      </c>
      <c r="V858">
        <v>-0.26167511557206569</v>
      </c>
      <c r="W858">
        <v>-0.20489671177341751</v>
      </c>
      <c r="X858">
        <v>-0.12797188744422019</v>
      </c>
      <c r="Y858">
        <v>0</v>
      </c>
      <c r="Z858">
        <v>-0.28331030531721879</v>
      </c>
      <c r="AA858">
        <v>-0.12589443403491041</v>
      </c>
      <c r="AB858">
        <v>-9.8870615238389276E-2</v>
      </c>
      <c r="AC858">
        <v>-5.8693996004051667E-2</v>
      </c>
      <c r="AD858">
        <v>-7.0920262463460698E-2</v>
      </c>
      <c r="AE858">
        <v>-8.949916510564504E-2</v>
      </c>
      <c r="AF858">
        <v>-0.15786421412578949</v>
      </c>
      <c r="AG858">
        <v>-0.20890954642180989</v>
      </c>
      <c r="AH858" t="s">
        <v>216</v>
      </c>
      <c r="AI858" s="1">
        <v>44228</v>
      </c>
      <c r="AJ858" t="s">
        <v>38</v>
      </c>
      <c r="AK858">
        <v>18</v>
      </c>
    </row>
    <row r="859" spans="1:37" x14ac:dyDescent="0.25">
      <c r="A859">
        <v>44244</v>
      </c>
      <c r="B859">
        <v>-3.5919045374598307E-2</v>
      </c>
      <c r="C859">
        <v>0</v>
      </c>
      <c r="D859">
        <v>-2.568747146310997E-2</v>
      </c>
      <c r="E859">
        <v>0</v>
      </c>
      <c r="F859">
        <v>-1.556598216338935E-3</v>
      </c>
      <c r="G859">
        <v>-0.1337743945321456</v>
      </c>
      <c r="H859">
        <v>0</v>
      </c>
      <c r="I859">
        <v>-0.16448916000601019</v>
      </c>
      <c r="J859">
        <v>0</v>
      </c>
      <c r="K859">
        <v>0</v>
      </c>
      <c r="L859">
        <v>-0.38459605416304088</v>
      </c>
      <c r="M859">
        <v>-5.9258076668737203E-3</v>
      </c>
      <c r="N859">
        <v>-8.3041676753795783E-4</v>
      </c>
      <c r="O859">
        <v>-0.2730653486691203</v>
      </c>
      <c r="P859">
        <v>-8.1062282348850299E-3</v>
      </c>
      <c r="Q859">
        <v>-6.1640172350502362E-3</v>
      </c>
      <c r="R859">
        <v>0</v>
      </c>
      <c r="S859">
        <v>-0.1813203338718048</v>
      </c>
      <c r="T859">
        <v>-8.6995896733449832E-2</v>
      </c>
      <c r="U859">
        <v>0</v>
      </c>
      <c r="V859">
        <v>0</v>
      </c>
      <c r="W859">
        <v>-7.4715996007890572E-3</v>
      </c>
      <c r="X859">
        <v>-1.6245338228333579E-2</v>
      </c>
      <c r="Y859">
        <v>-3.5374501979120322E-2</v>
      </c>
      <c r="Z859">
        <v>-2.9202460173880361E-2</v>
      </c>
      <c r="AA859">
        <v>-1.01999919328652E-2</v>
      </c>
      <c r="AB859">
        <v>-5.9381190943228718E-2</v>
      </c>
      <c r="AC859">
        <v>-7.1363794770464742E-2</v>
      </c>
      <c r="AD859">
        <v>-7.5855098225735649E-4</v>
      </c>
      <c r="AE859">
        <v>-4.6520326696276062E-4</v>
      </c>
      <c r="AF859">
        <v>-6.4563277337213981E-2</v>
      </c>
      <c r="AG859">
        <v>-6.2846395810738975E-2</v>
      </c>
      <c r="AH859" t="s">
        <v>216</v>
      </c>
      <c r="AI859" s="1">
        <v>44228</v>
      </c>
      <c r="AJ859" t="s">
        <v>39</v>
      </c>
      <c r="AK859">
        <v>17</v>
      </c>
    </row>
    <row r="860" spans="1:37" x14ac:dyDescent="0.25">
      <c r="A860">
        <v>44236</v>
      </c>
      <c r="B860">
        <v>-3.4288421182611543E-2</v>
      </c>
      <c r="C860">
        <v>-0.1201203129442321</v>
      </c>
      <c r="D860">
        <v>0</v>
      </c>
      <c r="E860">
        <v>-9.1661020213893059E-3</v>
      </c>
      <c r="F860">
        <v>0</v>
      </c>
      <c r="G860">
        <v>-5.7851111692189948E-2</v>
      </c>
      <c r="H860">
        <v>0</v>
      </c>
      <c r="I860">
        <v>-0.25696090133107619</v>
      </c>
      <c r="J860">
        <v>0</v>
      </c>
      <c r="K860">
        <v>0</v>
      </c>
      <c r="L860">
        <v>0</v>
      </c>
      <c r="M860">
        <v>0</v>
      </c>
      <c r="N860">
        <v>-3.4471985100721549E-3</v>
      </c>
      <c r="O860">
        <v>-2.0889160258898819E-2</v>
      </c>
      <c r="P860">
        <v>-1.7527366023196631E-2</v>
      </c>
      <c r="Q860">
        <v>-7.9113737954630836E-4</v>
      </c>
      <c r="R860">
        <v>-0.13003471831247931</v>
      </c>
      <c r="S860">
        <v>-0.22375122086842519</v>
      </c>
      <c r="T860">
        <v>-1.8198183998614729E-2</v>
      </c>
      <c r="U860">
        <v>0</v>
      </c>
      <c r="V860">
        <v>-4.3075350145092478E-2</v>
      </c>
      <c r="W860">
        <v>-1.1857823166012619E-3</v>
      </c>
      <c r="X860">
        <v>-9.9188180798198633E-2</v>
      </c>
      <c r="Y860">
        <v>-1.11114649308974E-3</v>
      </c>
      <c r="Z860">
        <v>-7.2102464657443549E-2</v>
      </c>
      <c r="AA860">
        <v>-1.9863705988596769E-2</v>
      </c>
      <c r="AB860">
        <v>-9.9691997964366334E-3</v>
      </c>
      <c r="AC860">
        <v>-1.171912316930586E-4</v>
      </c>
      <c r="AD860">
        <v>0</v>
      </c>
      <c r="AE860">
        <v>-3.6416296187010193E-2</v>
      </c>
      <c r="AF860">
        <v>-1.289000994245091E-2</v>
      </c>
      <c r="AG860">
        <v>-0.12799578178090151</v>
      </c>
      <c r="AH860" t="s">
        <v>217</v>
      </c>
      <c r="AI860" s="1">
        <v>44228</v>
      </c>
      <c r="AJ860" t="s">
        <v>40</v>
      </c>
      <c r="AK860">
        <v>9</v>
      </c>
    </row>
    <row r="861" spans="1:37" x14ac:dyDescent="0.25">
      <c r="A861">
        <v>44235</v>
      </c>
      <c r="B861">
        <v>-1.318591163909365</v>
      </c>
      <c r="C861">
        <v>-0.75400952157555601</v>
      </c>
      <c r="D861">
        <v>-2.5731592664416238</v>
      </c>
      <c r="E861">
        <v>-2.332544429859992</v>
      </c>
      <c r="F861">
        <v>-1.0760296960421849</v>
      </c>
      <c r="G861">
        <v>-1.88971888978623</v>
      </c>
      <c r="H861">
        <v>-0.84653455218399998</v>
      </c>
      <c r="I861">
        <v>-0.65125768493083425</v>
      </c>
      <c r="J861">
        <v>-0.2371937878763106</v>
      </c>
      <c r="K861">
        <v>-0.75428142202821213</v>
      </c>
      <c r="L861">
        <v>-0.73011701260085571</v>
      </c>
      <c r="M861">
        <v>-1.3039800224752729</v>
      </c>
      <c r="N861">
        <v>-0.54246142809835018</v>
      </c>
      <c r="O861">
        <v>-1.983909294767737</v>
      </c>
      <c r="P861">
        <v>-0.69350215270931481</v>
      </c>
      <c r="Q861">
        <v>-1.0077190940221279</v>
      </c>
      <c r="R861">
        <v>-2.5663491440193229</v>
      </c>
      <c r="S861">
        <v>-0.73100057031210497</v>
      </c>
      <c r="T861">
        <v>-1.7933168895197911</v>
      </c>
      <c r="U861">
        <v>-1.5104661438472791</v>
      </c>
      <c r="V861">
        <v>-1.779727604922144</v>
      </c>
      <c r="W861">
        <v>-1.678308300473033</v>
      </c>
      <c r="X861">
        <v>-0.54922737910474506</v>
      </c>
      <c r="Y861">
        <v>-0.59616299341894008</v>
      </c>
      <c r="Z861">
        <v>-1.626436633074531</v>
      </c>
      <c r="AA861">
        <v>-0.66862436257378877</v>
      </c>
      <c r="AB861">
        <v>-1.4071264495884701</v>
      </c>
      <c r="AC861">
        <v>-1.1804548227860561</v>
      </c>
      <c r="AD861">
        <v>-2.0413361986983158</v>
      </c>
      <c r="AE861">
        <v>-1.445345443145545</v>
      </c>
      <c r="AF861">
        <v>-1.1316803474594781</v>
      </c>
      <c r="AG861">
        <v>-1.2167233354866811</v>
      </c>
      <c r="AH861" t="s">
        <v>217</v>
      </c>
      <c r="AI861" s="1">
        <v>44228</v>
      </c>
      <c r="AJ861" t="s">
        <v>41</v>
      </c>
      <c r="AK861">
        <v>8</v>
      </c>
    </row>
    <row r="862" spans="1:37" x14ac:dyDescent="0.25">
      <c r="A862">
        <v>44232</v>
      </c>
      <c r="B862">
        <v>-0.16512300076401831</v>
      </c>
      <c r="C862">
        <v>0</v>
      </c>
      <c r="D862">
        <v>-5.154697476047225E-2</v>
      </c>
      <c r="E862">
        <v>-0.13271722222262039</v>
      </c>
      <c r="F862">
        <v>-3.064715196906662E-2</v>
      </c>
      <c r="G862">
        <v>-3.5181492700178438E-2</v>
      </c>
      <c r="H862">
        <v>-2.3656516583568439E-2</v>
      </c>
      <c r="I862">
        <v>-0.13173274831548881</v>
      </c>
      <c r="J862">
        <v>-6.8110009469983343E-2</v>
      </c>
      <c r="K862">
        <v>-9.0692816087477382E-2</v>
      </c>
      <c r="L862">
        <v>0</v>
      </c>
      <c r="M862">
        <v>-2.270949954771749E-2</v>
      </c>
      <c r="N862">
        <v>-8.598884795815805E-3</v>
      </c>
      <c r="O862">
        <v>-2.686161439811844E-2</v>
      </c>
      <c r="P862">
        <v>-0.27951737292307322</v>
      </c>
      <c r="Q862">
        <v>-0.13207567689197389</v>
      </c>
      <c r="R862">
        <v>-0.1341755104055605</v>
      </c>
      <c r="S862">
        <v>-3.795224846811307E-2</v>
      </c>
      <c r="T862">
        <v>-5.092865758899625E-2</v>
      </c>
      <c r="U862">
        <v>-0.4407409613265898</v>
      </c>
      <c r="V862">
        <v>-1.2492576639667361</v>
      </c>
      <c r="W862">
        <v>-0.11487069482046371</v>
      </c>
      <c r="X862">
        <v>-0.25281676890426152</v>
      </c>
      <c r="Y862">
        <v>-2.0495221483301809E-2</v>
      </c>
      <c r="Z862">
        <v>-0.13445121006381811</v>
      </c>
      <c r="AA862">
        <v>-0.11207994498207791</v>
      </c>
      <c r="AB862">
        <v>-0.19158453193401509</v>
      </c>
      <c r="AC862">
        <v>-4.0612865789462292E-2</v>
      </c>
      <c r="AD862">
        <v>-3.7884422628837512E-4</v>
      </c>
      <c r="AE862">
        <v>-0.20136710401713559</v>
      </c>
      <c r="AF862">
        <v>-0.13341332056243721</v>
      </c>
      <c r="AG862">
        <v>-0.20509376962695269</v>
      </c>
      <c r="AH862" t="s">
        <v>218</v>
      </c>
      <c r="AI862" s="1">
        <v>44228</v>
      </c>
      <c r="AJ862" t="s">
        <v>43</v>
      </c>
      <c r="AK862">
        <v>5</v>
      </c>
    </row>
    <row r="863" spans="1:37" x14ac:dyDescent="0.25">
      <c r="A863">
        <v>44231</v>
      </c>
      <c r="B863">
        <v>-0.266386047740655</v>
      </c>
      <c r="C863">
        <v>0</v>
      </c>
      <c r="D863">
        <v>-6.3576028318141936E-2</v>
      </c>
      <c r="E863">
        <v>-0.26506052822804488</v>
      </c>
      <c r="F863">
        <v>-0.36230097489455482</v>
      </c>
      <c r="G863">
        <v>-0.8305817362544371</v>
      </c>
      <c r="H863">
        <v>-0.23853165454877009</v>
      </c>
      <c r="I863">
        <v>-0.31386324121182702</v>
      </c>
      <c r="J863">
        <v>-7.548509857084798E-2</v>
      </c>
      <c r="K863">
        <v>-5.0507715961938503E-2</v>
      </c>
      <c r="L863">
        <v>-1.4681677327994091E-2</v>
      </c>
      <c r="M863">
        <v>-8.498928538292834E-2</v>
      </c>
      <c r="N863">
        <v>-4.9766987575360438E-2</v>
      </c>
      <c r="O863">
        <v>-8.4586652649581914E-3</v>
      </c>
      <c r="P863">
        <v>-0.18825203019112469</v>
      </c>
      <c r="Q863">
        <v>-9.2803353618703677E-2</v>
      </c>
      <c r="R863">
        <v>-8.3080837804321753E-2</v>
      </c>
      <c r="S863">
        <v>-2.2278808072750209E-3</v>
      </c>
      <c r="T863">
        <v>-4.7781257227529517E-2</v>
      </c>
      <c r="U863">
        <v>-9.8461624873899145E-2</v>
      </c>
      <c r="V863">
        <v>-9.8708095600533327E-2</v>
      </c>
      <c r="W863">
        <v>-0.44942375177059829</v>
      </c>
      <c r="X863">
        <v>-0.54073546913423431</v>
      </c>
      <c r="Y863">
        <v>-0.40639165823205892</v>
      </c>
      <c r="Z863">
        <v>-0.46406324476731547</v>
      </c>
      <c r="AA863">
        <v>-0.1119723804452705</v>
      </c>
      <c r="AB863">
        <v>-0.1262848104202276</v>
      </c>
      <c r="AC863">
        <v>-0.13498255257593519</v>
      </c>
      <c r="AD863">
        <v>-1.607287878965408E-2</v>
      </c>
      <c r="AE863">
        <v>-0.34749004934719713</v>
      </c>
      <c r="AF863">
        <v>-0.23799308992770529</v>
      </c>
      <c r="AG863">
        <v>-0.31012797423707339</v>
      </c>
      <c r="AH863" t="s">
        <v>218</v>
      </c>
      <c r="AI863" s="1">
        <v>44228</v>
      </c>
      <c r="AJ863" t="s">
        <v>38</v>
      </c>
      <c r="AK863">
        <v>4</v>
      </c>
    </row>
    <row r="864" spans="1:37" x14ac:dyDescent="0.25">
      <c r="A864">
        <v>44230</v>
      </c>
      <c r="B864">
        <v>-1.2428340999748049E-2</v>
      </c>
      <c r="C864">
        <v>0</v>
      </c>
      <c r="D864">
        <v>0</v>
      </c>
      <c r="E864">
        <v>-1.7013948532894101E-2</v>
      </c>
      <c r="F864">
        <v>-4.7197378020062632E-4</v>
      </c>
      <c r="G864">
        <v>-4.9293493010473657E-2</v>
      </c>
      <c r="H864">
        <v>-1.646090069135643E-3</v>
      </c>
      <c r="I864">
        <v>-8.6467617611932623E-3</v>
      </c>
      <c r="J864">
        <v>-9.715995840680324E-4</v>
      </c>
      <c r="K864">
        <v>0</v>
      </c>
      <c r="L864">
        <v>0</v>
      </c>
      <c r="M864">
        <v>-4.8577246202966261E-4</v>
      </c>
      <c r="N864">
        <v>-2.393247960679495E-3</v>
      </c>
      <c r="O864">
        <v>-1.2107831372012441E-3</v>
      </c>
      <c r="P864">
        <v>-1.6185000599401079E-2</v>
      </c>
      <c r="Q864">
        <v>-1.2405653919511401E-3</v>
      </c>
      <c r="R864">
        <v>0</v>
      </c>
      <c r="S864">
        <v>0</v>
      </c>
      <c r="T864">
        <v>-5.206710330932421E-3</v>
      </c>
      <c r="U864">
        <v>0</v>
      </c>
      <c r="V864">
        <v>-5.2180450377956697E-2</v>
      </c>
      <c r="W864">
        <v>0</v>
      </c>
      <c r="X864">
        <v>-4.3881554203146413E-2</v>
      </c>
      <c r="Y864">
        <v>0</v>
      </c>
      <c r="Z864">
        <v>-2.4518727451503009E-2</v>
      </c>
      <c r="AA864">
        <v>-3.685779007875633E-3</v>
      </c>
      <c r="AB864">
        <v>-5.7483155669063096E-3</v>
      </c>
      <c r="AC864">
        <v>-2.049352574187638E-4</v>
      </c>
      <c r="AD864">
        <v>-2.082140664119331E-4</v>
      </c>
      <c r="AE864">
        <v>-1.5269113437840889E-2</v>
      </c>
      <c r="AF864">
        <v>-1.5638945669221759E-2</v>
      </c>
      <c r="AG864">
        <v>-6.7917080718930909E-3</v>
      </c>
      <c r="AH864" t="s">
        <v>218</v>
      </c>
      <c r="AI864" s="1">
        <v>44228</v>
      </c>
      <c r="AJ864" t="s">
        <v>39</v>
      </c>
      <c r="AK864">
        <v>3</v>
      </c>
    </row>
    <row r="865" spans="1:37" x14ac:dyDescent="0.25">
      <c r="A865">
        <v>44229</v>
      </c>
      <c r="B865">
        <v>-8.2395626557078092E-2</v>
      </c>
      <c r="C865">
        <v>-1.042329184859633E-2</v>
      </c>
      <c r="D865">
        <v>0</v>
      </c>
      <c r="E865">
        <v>-0.11251304670949309</v>
      </c>
      <c r="F865">
        <v>-3.6315865283004199E-2</v>
      </c>
      <c r="G865">
        <v>-0.1157166014964985</v>
      </c>
      <c r="H865">
        <v>-0.1065084570968685</v>
      </c>
      <c r="I865">
        <v>-1.4933385420556699E-2</v>
      </c>
      <c r="J865">
        <v>0</v>
      </c>
      <c r="K865">
        <v>0</v>
      </c>
      <c r="L865">
        <v>-2.90421800683466E-2</v>
      </c>
      <c r="M865">
        <v>-3.034183591725019E-3</v>
      </c>
      <c r="N865">
        <v>-2.2042105404978599E-4</v>
      </c>
      <c r="O865">
        <v>-5.2197002582002071E-2</v>
      </c>
      <c r="P865">
        <v>-0.26566685218000008</v>
      </c>
      <c r="Q865">
        <v>-8.8843082135122001E-2</v>
      </c>
      <c r="R865">
        <v>0</v>
      </c>
      <c r="S865">
        <v>0</v>
      </c>
      <c r="T865">
        <v>-0.15623057479442809</v>
      </c>
      <c r="U865">
        <v>-0.17781706151086199</v>
      </c>
      <c r="V865">
        <v>-6.076098864025048E-3</v>
      </c>
      <c r="W865">
        <v>0</v>
      </c>
      <c r="X865">
        <v>-1.6730310444164911E-2</v>
      </c>
      <c r="Y865">
        <v>0</v>
      </c>
      <c r="Z865">
        <v>-9.2556828906927069E-2</v>
      </c>
      <c r="AA865">
        <v>-2.8765526891495911E-2</v>
      </c>
      <c r="AB865">
        <v>-9.0842542853672312E-2</v>
      </c>
      <c r="AC865">
        <v>-6.1717758841048787E-3</v>
      </c>
      <c r="AD865">
        <v>-2.614154503959982E-4</v>
      </c>
      <c r="AE865">
        <v>-2.5645156543861219E-2</v>
      </c>
      <c r="AF865">
        <v>-0.1211133234559051</v>
      </c>
      <c r="AG865">
        <v>-4.0264248476967301E-2</v>
      </c>
      <c r="AH865" t="s">
        <v>218</v>
      </c>
      <c r="AI865" s="1">
        <v>44228</v>
      </c>
      <c r="AJ865" t="s">
        <v>40</v>
      </c>
      <c r="AK865">
        <v>2</v>
      </c>
    </row>
    <row r="866" spans="1:37" x14ac:dyDescent="0.25">
      <c r="A866">
        <v>44228</v>
      </c>
      <c r="B866">
        <v>-1.704004351434659</v>
      </c>
      <c r="C866">
        <v>-3.121968546463068</v>
      </c>
      <c r="D866">
        <v>-1.6294101752842161</v>
      </c>
      <c r="E866">
        <v>-2.6006138755624981</v>
      </c>
      <c r="F866">
        <v>-2.6874145897670858</v>
      </c>
      <c r="G866">
        <v>-1.631504898412341</v>
      </c>
      <c r="H866">
        <v>-1.761525117623558</v>
      </c>
      <c r="I866">
        <v>-0.70708599713787179</v>
      </c>
      <c r="J866">
        <v>-1.2850226426419811</v>
      </c>
      <c r="K866">
        <v>-2.1823422762903779</v>
      </c>
      <c r="L866">
        <v>-1.316801708474737</v>
      </c>
      <c r="M866">
        <v>-1.4844782526969771</v>
      </c>
      <c r="N866">
        <v>-1.747666537813686</v>
      </c>
      <c r="O866">
        <v>-0.59107902410438495</v>
      </c>
      <c r="P866">
        <v>-1.7630551390436859</v>
      </c>
      <c r="Q866">
        <v>-0.7705965762231114</v>
      </c>
      <c r="R866">
        <v>-0.46450838157563978</v>
      </c>
      <c r="S866">
        <v>-3.4137186636786718</v>
      </c>
      <c r="T866">
        <v>-1.3847576119415079</v>
      </c>
      <c r="U866">
        <v>-3.021656523409606</v>
      </c>
      <c r="V866">
        <v>-1.5584714604811949</v>
      </c>
      <c r="W866">
        <v>-0.22419377955802561</v>
      </c>
      <c r="X866">
        <v>-1.4486589811555051</v>
      </c>
      <c r="Y866">
        <v>-0.60095865910994006</v>
      </c>
      <c r="Z866">
        <v>-1.9265438289384511</v>
      </c>
      <c r="AA866">
        <v>-1.66446769725567</v>
      </c>
      <c r="AB866">
        <v>-1.449625838794113</v>
      </c>
      <c r="AC866">
        <v>-1.300093376498223</v>
      </c>
      <c r="AD866">
        <v>-1.3830719075426481</v>
      </c>
      <c r="AE866">
        <v>-2.0864295140851912</v>
      </c>
      <c r="AF866">
        <v>-1.9348238257157451</v>
      </c>
      <c r="AG866">
        <v>-0.96975199931177625</v>
      </c>
      <c r="AH866" t="s">
        <v>218</v>
      </c>
      <c r="AI866" s="1">
        <v>44228</v>
      </c>
      <c r="AJ866" t="s">
        <v>41</v>
      </c>
      <c r="AK866">
        <v>1</v>
      </c>
    </row>
    <row r="867" spans="1:37" x14ac:dyDescent="0.25">
      <c r="A867">
        <v>44225</v>
      </c>
      <c r="B867">
        <v>-6.9351580120587716E-2</v>
      </c>
      <c r="C867">
        <v>0</v>
      </c>
      <c r="D867">
        <v>0</v>
      </c>
      <c r="E867">
        <v>-5.4531730021309052E-2</v>
      </c>
      <c r="F867">
        <v>0</v>
      </c>
      <c r="G867">
        <v>-7.1879525730778354E-2</v>
      </c>
      <c r="H867">
        <v>-0.1369093968970363</v>
      </c>
      <c r="I867">
        <v>0</v>
      </c>
      <c r="J867">
        <v>-2.1087193397186792E-3</v>
      </c>
      <c r="K867">
        <v>-0.18945006160577499</v>
      </c>
      <c r="L867">
        <v>-3.9346079192801586E-3</v>
      </c>
      <c r="M867">
        <v>-8.8917337210748949E-3</v>
      </c>
      <c r="N867">
        <v>-6.5433597988312636E-2</v>
      </c>
      <c r="O867">
        <v>-0.1218782352279085</v>
      </c>
      <c r="P867">
        <v>-0.16079700730901969</v>
      </c>
      <c r="Q867">
        <v>-0.13748316223253029</v>
      </c>
      <c r="R867">
        <v>-0.31097685762651278</v>
      </c>
      <c r="S867">
        <v>0</v>
      </c>
      <c r="T867">
        <v>-0.1247403856677702</v>
      </c>
      <c r="U867">
        <v>0</v>
      </c>
      <c r="V867">
        <v>-1.181313615526217E-2</v>
      </c>
      <c r="W867">
        <v>-0.1061344664611916</v>
      </c>
      <c r="X867">
        <v>-0.14058671291600069</v>
      </c>
      <c r="Y867">
        <v>-1.6985161256458211E-2</v>
      </c>
      <c r="Z867">
        <v>-7.5643401592813853E-2</v>
      </c>
      <c r="AA867">
        <v>-5.9568053446566203E-2</v>
      </c>
      <c r="AB867">
        <v>-9.3030191537071649E-2</v>
      </c>
      <c r="AC867">
        <v>-9.182885228775594E-3</v>
      </c>
      <c r="AD867">
        <v>-0.2355502158053156</v>
      </c>
      <c r="AE867">
        <v>-1.6610642382636608E-2</v>
      </c>
      <c r="AF867">
        <v>-2.9229422205150929E-2</v>
      </c>
      <c r="AG867">
        <v>-0.221062129915571</v>
      </c>
      <c r="AH867" t="s">
        <v>219</v>
      </c>
      <c r="AI867" s="1">
        <v>44197</v>
      </c>
      <c r="AJ867" t="s">
        <v>43</v>
      </c>
      <c r="AK867">
        <v>29</v>
      </c>
    </row>
    <row r="868" spans="1:37" x14ac:dyDescent="0.25">
      <c r="A868">
        <v>44224</v>
      </c>
      <c r="B868">
        <v>-5.7080794672402426</v>
      </c>
      <c r="C868">
        <v>-4.7382449693632571</v>
      </c>
      <c r="D868">
        <v>-4.382980008138718</v>
      </c>
      <c r="E868">
        <v>-3.9722528744872649</v>
      </c>
      <c r="F868">
        <v>-5.3740220971388553</v>
      </c>
      <c r="G868">
        <v>-3.1677215306429289</v>
      </c>
      <c r="H868">
        <v>-10.196905581274811</v>
      </c>
      <c r="I868">
        <v>-2.980864355431657</v>
      </c>
      <c r="J868">
        <v>-9.8923829427213725</v>
      </c>
      <c r="K868">
        <v>-6.6741153297125209</v>
      </c>
      <c r="L868">
        <v>-6.9936282053000882</v>
      </c>
      <c r="M868">
        <v>-7.4673702087482274</v>
      </c>
      <c r="N868">
        <v>-9.6732303692300317</v>
      </c>
      <c r="O868">
        <v>-6.0861425684218604</v>
      </c>
      <c r="P868">
        <v>-4.9161911975304866</v>
      </c>
      <c r="Q868">
        <v>-6.2476629430195301</v>
      </c>
      <c r="R868">
        <v>-0.87988645541883903</v>
      </c>
      <c r="S868">
        <v>-3.7609715985120218</v>
      </c>
      <c r="T868">
        <v>-6.5991608122344312</v>
      </c>
      <c r="U868">
        <v>-3.7141135569893868</v>
      </c>
      <c r="V868">
        <v>-5.4131696989603446</v>
      </c>
      <c r="W868">
        <v>-5.9261080969383961</v>
      </c>
      <c r="X868">
        <v>-6.5717018071072006</v>
      </c>
      <c r="Y868">
        <v>-5.0918775896461117</v>
      </c>
      <c r="Z868">
        <v>-4.558903573600416</v>
      </c>
      <c r="AA868">
        <v>-6.8991594460639654</v>
      </c>
      <c r="AB868">
        <v>-6.5824077425835243</v>
      </c>
      <c r="AC868">
        <v>-6.1926701791336791</v>
      </c>
      <c r="AD868">
        <v>-8.6521737597749766</v>
      </c>
      <c r="AE868">
        <v>-6.0508131365208273</v>
      </c>
      <c r="AF868">
        <v>-5.8136382845353038</v>
      </c>
      <c r="AG868">
        <v>-4.2722837634225987</v>
      </c>
      <c r="AH868" t="s">
        <v>219</v>
      </c>
      <c r="AI868" s="1">
        <v>44197</v>
      </c>
      <c r="AJ868" t="s">
        <v>38</v>
      </c>
      <c r="AK868">
        <v>28</v>
      </c>
    </row>
    <row r="869" spans="1:37" x14ac:dyDescent="0.25">
      <c r="A869">
        <v>44223</v>
      </c>
      <c r="B869">
        <v>-2.0517436037389181</v>
      </c>
      <c r="C869">
        <v>-2.1925120543640149</v>
      </c>
      <c r="D869">
        <v>-0.94252899093197995</v>
      </c>
      <c r="E869">
        <v>-2.2921330501719428</v>
      </c>
      <c r="F869">
        <v>-0.99978194189645386</v>
      </c>
      <c r="G869">
        <v>-3.6707268476584352</v>
      </c>
      <c r="H869">
        <v>-1.3966605320822929</v>
      </c>
      <c r="I869">
        <v>-0.4160163836909046</v>
      </c>
      <c r="J869">
        <v>-4.7371286448674903</v>
      </c>
      <c r="K869">
        <v>-3.9645567002736768</v>
      </c>
      <c r="L869">
        <v>-0.82659931082752147</v>
      </c>
      <c r="M869">
        <v>-1.9913666130887191</v>
      </c>
      <c r="N869">
        <v>-1.8419021428571281</v>
      </c>
      <c r="O869">
        <v>-1.2996980226688479</v>
      </c>
      <c r="P869">
        <v>-1.7325129779419</v>
      </c>
      <c r="Q869">
        <v>-1.963130049187888</v>
      </c>
      <c r="R869">
        <v>-2.685436620398761</v>
      </c>
      <c r="S869">
        <v>-1.360579973447563</v>
      </c>
      <c r="T869">
        <v>-1.7780926213187509</v>
      </c>
      <c r="U869">
        <v>-5.2687579301153136</v>
      </c>
      <c r="V869">
        <v>-2.440931507541964</v>
      </c>
      <c r="W869">
        <v>-6.2572447474769159</v>
      </c>
      <c r="X869">
        <v>-0.93901585906134211</v>
      </c>
      <c r="Y869">
        <v>-1.0348790828408441</v>
      </c>
      <c r="Z869">
        <v>-2.3184904715846342</v>
      </c>
      <c r="AA869">
        <v>-2.2208444810747352</v>
      </c>
      <c r="AB869">
        <v>-1.705611008388868</v>
      </c>
      <c r="AC869">
        <v>-1.3348672283183749</v>
      </c>
      <c r="AD869">
        <v>-1.955661467550724</v>
      </c>
      <c r="AE869">
        <v>-2.5938903185254349</v>
      </c>
      <c r="AF869">
        <v>-1.8928280176136361</v>
      </c>
      <c r="AG869">
        <v>-1.8692500944585451</v>
      </c>
      <c r="AH869" t="s">
        <v>219</v>
      </c>
      <c r="AI869" s="1">
        <v>44197</v>
      </c>
      <c r="AJ869" t="s">
        <v>39</v>
      </c>
      <c r="AK869">
        <v>27</v>
      </c>
    </row>
    <row r="870" spans="1:37" x14ac:dyDescent="0.25">
      <c r="A870">
        <v>44222</v>
      </c>
      <c r="B870">
        <v>-1.037254649823836</v>
      </c>
      <c r="C870">
        <v>-1.757478737937443</v>
      </c>
      <c r="D870">
        <v>-1.9620626325640429</v>
      </c>
      <c r="E870">
        <v>-0.94676249521605094</v>
      </c>
      <c r="F870">
        <v>-0.78256583046706396</v>
      </c>
      <c r="G870">
        <v>-2.6745139862144609</v>
      </c>
      <c r="H870">
        <v>-0.74492142263961114</v>
      </c>
      <c r="I870">
        <v>-1.1740074321349969</v>
      </c>
      <c r="J870">
        <v>-3.0660758746918071</v>
      </c>
      <c r="K870">
        <v>-0.27673413429645938</v>
      </c>
      <c r="L870">
        <v>-1.939288550782549</v>
      </c>
      <c r="M870">
        <v>-0.46952659248241541</v>
      </c>
      <c r="N870">
        <v>-0.79331004269216843</v>
      </c>
      <c r="O870">
        <v>-0.9275757071825943</v>
      </c>
      <c r="P870">
        <v>-0.26390924790061232</v>
      </c>
      <c r="Q870">
        <v>-0.72883154627319047</v>
      </c>
      <c r="R870">
        <v>-0.43764107304794347</v>
      </c>
      <c r="S870">
        <v>-1.207912758269633</v>
      </c>
      <c r="T870">
        <v>-1.2819295971999889</v>
      </c>
      <c r="U870">
        <v>-2.5560631182594009</v>
      </c>
      <c r="V870">
        <v>-1.136611681203445</v>
      </c>
      <c r="W870">
        <v>-0.2489710437821587</v>
      </c>
      <c r="X870">
        <v>-0.49662018331573993</v>
      </c>
      <c r="Y870">
        <v>-1.0552221753063771</v>
      </c>
      <c r="Z870">
        <v>-1.071111000358751</v>
      </c>
      <c r="AA870">
        <v>-0.98085057867426384</v>
      </c>
      <c r="AB870">
        <v>-0.96922202138720548</v>
      </c>
      <c r="AC870">
        <v>-1.067249202512029</v>
      </c>
      <c r="AD870">
        <v>-0.63774877496467486</v>
      </c>
      <c r="AE870">
        <v>-1.5115349241740179</v>
      </c>
      <c r="AF870">
        <v>-0.99733963199102726</v>
      </c>
      <c r="AG870">
        <v>-0.8064016126511232</v>
      </c>
      <c r="AH870" t="s">
        <v>219</v>
      </c>
      <c r="AI870" s="1">
        <v>44197</v>
      </c>
      <c r="AJ870" t="s">
        <v>40</v>
      </c>
      <c r="AK870">
        <v>26</v>
      </c>
    </row>
    <row r="871" spans="1:37" x14ac:dyDescent="0.25">
      <c r="A871">
        <v>44221</v>
      </c>
      <c r="B871">
        <v>-0.29756299114207868</v>
      </c>
      <c r="C871">
        <v>-0.15770040017215939</v>
      </c>
      <c r="D871">
        <v>-2.7602217266351699E-2</v>
      </c>
      <c r="E871">
        <v>-0.1181307931190928</v>
      </c>
      <c r="F871">
        <v>-0.209675847203737</v>
      </c>
      <c r="G871">
        <v>-0.85922667691378707</v>
      </c>
      <c r="H871">
        <v>-5.4004531859347109E-2</v>
      </c>
      <c r="I871">
        <v>-7.7742797145203997E-3</v>
      </c>
      <c r="J871">
        <v>-0.29951617959069821</v>
      </c>
      <c r="K871">
        <v>0</v>
      </c>
      <c r="L871">
        <v>-0.98196898180976555</v>
      </c>
      <c r="M871">
        <v>-0.2934182364739138</v>
      </c>
      <c r="N871">
        <v>-0.2918312109473975</v>
      </c>
      <c r="O871">
        <v>-0.60947674601762281</v>
      </c>
      <c r="P871">
        <v>-9.6280438621598519E-2</v>
      </c>
      <c r="Q871">
        <v>-0.22873625021969371</v>
      </c>
      <c r="R871">
        <v>-1.2317022070033139</v>
      </c>
      <c r="S871">
        <v>-7.1754368891560338E-3</v>
      </c>
      <c r="T871">
        <v>-0.58947465879260097</v>
      </c>
      <c r="U871">
        <v>0</v>
      </c>
      <c r="V871">
        <v>-0.1227907340265382</v>
      </c>
      <c r="W871">
        <v>-0.1055023222660961</v>
      </c>
      <c r="X871">
        <v>-0.1057174904096167</v>
      </c>
      <c r="Y871">
        <v>-0.58441537426374457</v>
      </c>
      <c r="Z871">
        <v>-0.31460350072529147</v>
      </c>
      <c r="AA871">
        <v>-0.1266894677804932</v>
      </c>
      <c r="AB871">
        <v>-0.33394308904519648</v>
      </c>
      <c r="AC871">
        <v>-0.49230900594585181</v>
      </c>
      <c r="AD871">
        <v>-0.38625779157912049</v>
      </c>
      <c r="AE871">
        <v>-0.13481979446715611</v>
      </c>
      <c r="AF871">
        <v>-0.29544900853218631</v>
      </c>
      <c r="AG871">
        <v>-0.42625476965053011</v>
      </c>
      <c r="AH871" t="s">
        <v>219</v>
      </c>
      <c r="AI871" s="1">
        <v>44197</v>
      </c>
      <c r="AJ871" t="s">
        <v>41</v>
      </c>
      <c r="AK871">
        <v>25</v>
      </c>
    </row>
    <row r="872" spans="1:37" x14ac:dyDescent="0.25">
      <c r="A872">
        <v>44218</v>
      </c>
      <c r="B872">
        <v>-0.41766118579782519</v>
      </c>
      <c r="C872">
        <v>-6.6973352676186926E-2</v>
      </c>
      <c r="D872">
        <v>-0.115644134260143</v>
      </c>
      <c r="E872">
        <v>-0.28664927201314327</v>
      </c>
      <c r="F872">
        <v>-0.12871931072719489</v>
      </c>
      <c r="G872">
        <v>-0.82024719527751666</v>
      </c>
      <c r="H872">
        <v>-0.16093242077973741</v>
      </c>
      <c r="I872">
        <v>-0.19088582328876169</v>
      </c>
      <c r="J872">
        <v>-0.72897237770822998</v>
      </c>
      <c r="K872">
        <v>-8.3652328871228528E-3</v>
      </c>
      <c r="L872">
        <v>-3.528300149093095E-2</v>
      </c>
      <c r="M872">
        <v>-0.35743482385659359</v>
      </c>
      <c r="N872">
        <v>-0.30464054358058951</v>
      </c>
      <c r="O872">
        <v>-0.65606587563156771</v>
      </c>
      <c r="P872">
        <v>-0.21236977787890721</v>
      </c>
      <c r="Q872">
        <v>-0.51529921503118514</v>
      </c>
      <c r="R872">
        <v>-0.13473378864594529</v>
      </c>
      <c r="S872">
        <v>-0.57689525383433082</v>
      </c>
      <c r="T872">
        <v>-0.42609390570799988</v>
      </c>
      <c r="U872">
        <v>-0.54772597878503126</v>
      </c>
      <c r="V872">
        <v>-0.102563250625724</v>
      </c>
      <c r="W872">
        <v>-1.566070596409489</v>
      </c>
      <c r="X872">
        <v>-0.28532380534103657</v>
      </c>
      <c r="Y872">
        <v>-0.50710630905625487</v>
      </c>
      <c r="Z872">
        <v>-0.5038690346743151</v>
      </c>
      <c r="AA872">
        <v>-0.27888829447791158</v>
      </c>
      <c r="AB872">
        <v>-0.40944555437348268</v>
      </c>
      <c r="AC872">
        <v>-0.34365888063256372</v>
      </c>
      <c r="AD872">
        <v>-0.1489211830267862</v>
      </c>
      <c r="AE872">
        <v>-0.30897248708815589</v>
      </c>
      <c r="AF872">
        <v>-0.58262446652491806</v>
      </c>
      <c r="AG872">
        <v>-0.27478718623265858</v>
      </c>
      <c r="AH872" t="s">
        <v>220</v>
      </c>
      <c r="AI872" s="1">
        <v>44197</v>
      </c>
      <c r="AJ872" t="s">
        <v>43</v>
      </c>
      <c r="AK872">
        <v>22</v>
      </c>
    </row>
    <row r="873" spans="1:37" x14ac:dyDescent="0.25">
      <c r="A873">
        <v>44217</v>
      </c>
      <c r="B873">
        <v>-2.3252495000763401E-2</v>
      </c>
      <c r="C873">
        <v>0</v>
      </c>
      <c r="D873">
        <v>0</v>
      </c>
      <c r="E873">
        <v>-1.243602707116612E-2</v>
      </c>
      <c r="F873">
        <v>-4.2687124968884436E-3</v>
      </c>
      <c r="G873">
        <v>-9.849179798897513E-2</v>
      </c>
      <c r="H873">
        <v>0</v>
      </c>
      <c r="I873">
        <v>-2.9409753406182929E-3</v>
      </c>
      <c r="J873">
        <v>0</v>
      </c>
      <c r="K873">
        <v>-8.9636066423172563E-4</v>
      </c>
      <c r="L873">
        <v>-0.29738067790619849</v>
      </c>
      <c r="M873">
        <v>0</v>
      </c>
      <c r="N873">
        <v>-9.9018539924240149E-4</v>
      </c>
      <c r="O873">
        <v>-4.3757722086391551E-4</v>
      </c>
      <c r="P873">
        <v>-7.7299240062178119E-3</v>
      </c>
      <c r="Q873">
        <v>-1.6637258284538901E-2</v>
      </c>
      <c r="R873">
        <v>-4.6293282012557217E-2</v>
      </c>
      <c r="S873">
        <v>-0.2564890936869656</v>
      </c>
      <c r="T873">
        <v>-3.2902937645858048E-2</v>
      </c>
      <c r="U873">
        <v>-5.6511437621429173E-3</v>
      </c>
      <c r="V873">
        <v>-3.5363950100381421E-3</v>
      </c>
      <c r="W873">
        <v>-1.424752340299004E-2</v>
      </c>
      <c r="X873">
        <v>-3.2582655221824741E-2</v>
      </c>
      <c r="Y873">
        <v>-2.0556727241038401E-2</v>
      </c>
      <c r="Z873">
        <v>-4.4366034699973113E-2</v>
      </c>
      <c r="AA873">
        <v>-2.0808463930859361E-3</v>
      </c>
      <c r="AB873">
        <v>-1.35048754955525E-2</v>
      </c>
      <c r="AC873">
        <v>-2.8847089051853559E-2</v>
      </c>
      <c r="AD873">
        <v>-7.9893259578950541E-5</v>
      </c>
      <c r="AE873">
        <v>-9.1277189751278794E-3</v>
      </c>
      <c r="AF873">
        <v>-2.6533667025146129E-2</v>
      </c>
      <c r="AG873">
        <v>-5.0483622197024243E-2</v>
      </c>
      <c r="AH873" t="s">
        <v>220</v>
      </c>
      <c r="AI873" s="1">
        <v>44197</v>
      </c>
      <c r="AJ873" t="s">
        <v>38</v>
      </c>
      <c r="AK873">
        <v>21</v>
      </c>
    </row>
    <row r="874" spans="1:37" x14ac:dyDescent="0.25">
      <c r="A874">
        <v>44216</v>
      </c>
      <c r="B874">
        <v>-7.1424097676478351E-2</v>
      </c>
      <c r="C874">
        <v>-0.32968508684689929</v>
      </c>
      <c r="D874">
        <v>0</v>
      </c>
      <c r="E874">
        <v>-0.1286900073775587</v>
      </c>
      <c r="F874">
        <v>-3.9711952149463013E-2</v>
      </c>
      <c r="G874">
        <v>-4.7652466476418402E-2</v>
      </c>
      <c r="H874">
        <v>0</v>
      </c>
      <c r="I874">
        <v>-0.15282506693260209</v>
      </c>
      <c r="J874">
        <v>-0.1225766208232163</v>
      </c>
      <c r="K874">
        <v>0</v>
      </c>
      <c r="L874">
        <v>-1.11327053945418E-2</v>
      </c>
      <c r="M874">
        <v>-1.473089264722988E-3</v>
      </c>
      <c r="N874">
        <v>-1.6889353731614879E-2</v>
      </c>
      <c r="O874">
        <v>-6.9224938960240553E-2</v>
      </c>
      <c r="P874">
        <v>-1.5693280857361418E-2</v>
      </c>
      <c r="Q874">
        <v>-3.7846862876021381E-3</v>
      </c>
      <c r="R874">
        <v>0</v>
      </c>
      <c r="S874">
        <v>0</v>
      </c>
      <c r="T874">
        <v>-4.0710450936939493E-2</v>
      </c>
      <c r="U874">
        <v>-2.4427909753203959E-2</v>
      </c>
      <c r="V874">
        <v>-3.3675149665915102E-2</v>
      </c>
      <c r="W874">
        <v>-6.8368356114915474E-4</v>
      </c>
      <c r="X874">
        <v>-0.1139940203383563</v>
      </c>
      <c r="Y874">
        <v>-3.0646037419318858E-2</v>
      </c>
      <c r="Z874">
        <v>-9.8361641173521974E-2</v>
      </c>
      <c r="AA874">
        <v>-4.7137168260854137E-2</v>
      </c>
      <c r="AB874">
        <v>-3.6180184760051338E-2</v>
      </c>
      <c r="AC874">
        <v>-7.0329358332286334E-3</v>
      </c>
      <c r="AD874">
        <v>-3.1417289692141801E-3</v>
      </c>
      <c r="AE874">
        <v>-6.5797942201192821E-3</v>
      </c>
      <c r="AF874">
        <v>-5.6773766221307503E-2</v>
      </c>
      <c r="AG874">
        <v>-0.28045306673397402</v>
      </c>
      <c r="AH874" t="s">
        <v>220</v>
      </c>
      <c r="AI874" s="1">
        <v>44197</v>
      </c>
      <c r="AJ874" t="s">
        <v>39</v>
      </c>
      <c r="AK874">
        <v>20</v>
      </c>
    </row>
    <row r="875" spans="1:37" x14ac:dyDescent="0.25">
      <c r="A875">
        <v>44215</v>
      </c>
      <c r="B875">
        <v>-2.850406762987892</v>
      </c>
      <c r="C875">
        <v>-6.7354650017356237</v>
      </c>
      <c r="D875">
        <v>-3.5091488282600292</v>
      </c>
      <c r="E875">
        <v>-2.7333717949035292</v>
      </c>
      <c r="F875">
        <v>-2.8601529063134832</v>
      </c>
      <c r="G875">
        <v>-3.4473210683480562</v>
      </c>
      <c r="H875">
        <v>-2.7702318832020358</v>
      </c>
      <c r="I875">
        <v>-1.1159275159828359</v>
      </c>
      <c r="J875">
        <v>-8.2823986041395194</v>
      </c>
      <c r="K875">
        <v>-1.591312606276903</v>
      </c>
      <c r="L875">
        <v>-3.038239283213517</v>
      </c>
      <c r="M875">
        <v>-3.9711191010725191</v>
      </c>
      <c r="N875">
        <v>-2.5397619082152501</v>
      </c>
      <c r="O875">
        <v>-3.1773722953113781</v>
      </c>
      <c r="P875">
        <v>-1.925973819036507</v>
      </c>
      <c r="Q875">
        <v>-4.0117914730690281</v>
      </c>
      <c r="R875">
        <v>-2.8212541207084669</v>
      </c>
      <c r="S875">
        <v>-1.5916980187644041</v>
      </c>
      <c r="T875">
        <v>-1.799934568592404</v>
      </c>
      <c r="U875">
        <v>-2.5640273889521659</v>
      </c>
      <c r="V875">
        <v>-4.0989066959300846</v>
      </c>
      <c r="W875">
        <v>-2.339612173024876</v>
      </c>
      <c r="X875">
        <v>-2.2523464631717518</v>
      </c>
      <c r="Y875">
        <v>-1.120364324012217</v>
      </c>
      <c r="Z875">
        <v>-2.7989688995528219</v>
      </c>
      <c r="AA875">
        <v>-2.6414881882108361</v>
      </c>
      <c r="AB875">
        <v>-3.1195682882084341</v>
      </c>
      <c r="AC875">
        <v>-2.8368970807238409</v>
      </c>
      <c r="AD875">
        <v>-4.2193353984828352</v>
      </c>
      <c r="AE875">
        <v>-2.9586590291638202</v>
      </c>
      <c r="AF875">
        <v>-2.8189670938402518</v>
      </c>
      <c r="AG875">
        <v>-2.3730426268169849</v>
      </c>
      <c r="AH875" t="s">
        <v>220</v>
      </c>
      <c r="AI875" s="1">
        <v>44197</v>
      </c>
      <c r="AJ875" t="s">
        <v>40</v>
      </c>
      <c r="AK875">
        <v>19</v>
      </c>
    </row>
    <row r="876" spans="1:37" x14ac:dyDescent="0.25">
      <c r="A876">
        <v>44214</v>
      </c>
      <c r="B876">
        <v>-0.27661948013298437</v>
      </c>
      <c r="C876">
        <v>-0.32363811554785321</v>
      </c>
      <c r="D876">
        <v>-0.22993842123232019</v>
      </c>
      <c r="E876">
        <v>-0.1276368845535564</v>
      </c>
      <c r="F876">
        <v>-0.26800254895604791</v>
      </c>
      <c r="G876">
        <v>-0.1473348447132245</v>
      </c>
      <c r="H876">
        <v>-6.4477343915057328E-2</v>
      </c>
      <c r="I876">
        <v>-6.960292698333638E-2</v>
      </c>
      <c r="J876">
        <v>-0.3672948241903542</v>
      </c>
      <c r="K876">
        <v>-2.2150346196375841E-2</v>
      </c>
      <c r="L876">
        <v>-9.1710115927523914E-2</v>
      </c>
      <c r="M876">
        <v>-0.36036544738004339</v>
      </c>
      <c r="N876">
        <v>-0.10390517402140111</v>
      </c>
      <c r="O876">
        <v>-2.4331712533827831E-2</v>
      </c>
      <c r="P876">
        <v>-0.2416824730053827</v>
      </c>
      <c r="Q876">
        <v>-0.5776749648541093</v>
      </c>
      <c r="R876">
        <v>-0.41249913213653661</v>
      </c>
      <c r="S876">
        <v>-5.9383279178667349E-2</v>
      </c>
      <c r="T876">
        <v>-0.32804752162523571</v>
      </c>
      <c r="U876">
        <v>-0.31844263571236869</v>
      </c>
      <c r="V876">
        <v>-0.24322115380494311</v>
      </c>
      <c r="W876">
        <v>-1.1780023073238799</v>
      </c>
      <c r="X876">
        <v>-0.26475523368549281</v>
      </c>
      <c r="Y876">
        <v>-0.56492637060762252</v>
      </c>
      <c r="Z876">
        <v>-0.31691555400434152</v>
      </c>
      <c r="AA876">
        <v>-0.14510815854111209</v>
      </c>
      <c r="AB876">
        <v>-0.26354790277234258</v>
      </c>
      <c r="AC876">
        <v>-0.32026009386595622</v>
      </c>
      <c r="AD876">
        <v>-0.47409323894292932</v>
      </c>
      <c r="AE876">
        <v>-0.30307364122645197</v>
      </c>
      <c r="AF876">
        <v>-0.26510089542602622</v>
      </c>
      <c r="AG876">
        <v>-0.19764076939749139</v>
      </c>
      <c r="AH876" t="s">
        <v>220</v>
      </c>
      <c r="AI876" s="1">
        <v>44197</v>
      </c>
      <c r="AJ876" t="s">
        <v>41</v>
      </c>
      <c r="AK876">
        <v>18</v>
      </c>
    </row>
    <row r="877" spans="1:37" x14ac:dyDescent="0.25">
      <c r="A877">
        <v>44211</v>
      </c>
      <c r="B877">
        <v>-0.2078822924701933</v>
      </c>
      <c r="C877">
        <v>-0.91087817080992728</v>
      </c>
      <c r="D877">
        <v>-0.24810568974918629</v>
      </c>
      <c r="E877">
        <v>-0.14085293432517229</v>
      </c>
      <c r="F877">
        <v>-7.031645650125265E-2</v>
      </c>
      <c r="G877">
        <v>-0.2274880578287331</v>
      </c>
      <c r="H877">
        <v>-5.0750653138132561E-2</v>
      </c>
      <c r="I877">
        <v>-5.1420099989871113E-2</v>
      </c>
      <c r="J877">
        <v>-4.7383775512898074E-3</v>
      </c>
      <c r="K877">
        <v>-1.254847070308268E-2</v>
      </c>
      <c r="L877">
        <v>-8.6836656641576415E-2</v>
      </c>
      <c r="M877">
        <v>-0.1671346515517064</v>
      </c>
      <c r="N877">
        <v>-9.6857198982378323E-2</v>
      </c>
      <c r="O877">
        <v>-0.26062624482252539</v>
      </c>
      <c r="P877">
        <v>-6.6163876355954401E-2</v>
      </c>
      <c r="Q877">
        <v>-4.427221459342736E-2</v>
      </c>
      <c r="R877">
        <v>-0.39345774079663448</v>
      </c>
      <c r="S877">
        <v>-0.56718374773381564</v>
      </c>
      <c r="T877">
        <v>-5.0484656026950903E-2</v>
      </c>
      <c r="U877">
        <v>-0.5111940897808458</v>
      </c>
      <c r="V877">
        <v>-0.1078416732581739</v>
      </c>
      <c r="W877">
        <v>-1.2694422882061029</v>
      </c>
      <c r="X877">
        <v>-0.1159578161386067</v>
      </c>
      <c r="Y877">
        <v>-0.21793768518657239</v>
      </c>
      <c r="Z877">
        <v>-0.29989289877851882</v>
      </c>
      <c r="AA877">
        <v>-9.4072008625501413E-2</v>
      </c>
      <c r="AB877">
        <v>-8.3704139930739177E-2</v>
      </c>
      <c r="AC877">
        <v>-0.1793198087758554</v>
      </c>
      <c r="AD877">
        <v>-0.14825952435448689</v>
      </c>
      <c r="AE877">
        <v>-8.0318766733595809E-2</v>
      </c>
      <c r="AF877">
        <v>-0.25591402471449359</v>
      </c>
      <c r="AG877">
        <v>-0.27127186360164501</v>
      </c>
      <c r="AH877" t="s">
        <v>221</v>
      </c>
      <c r="AI877" s="1">
        <v>44197</v>
      </c>
      <c r="AJ877" t="s">
        <v>43</v>
      </c>
      <c r="AK877">
        <v>15</v>
      </c>
    </row>
    <row r="878" spans="1:37" x14ac:dyDescent="0.25">
      <c r="A878">
        <v>44210</v>
      </c>
      <c r="B878">
        <v>-0.1441109066236187</v>
      </c>
      <c r="C878">
        <v>-0.1830725444748669</v>
      </c>
      <c r="D878">
        <v>-3.3689739808443732E-2</v>
      </c>
      <c r="E878">
        <v>-3.4449740972382403E-2</v>
      </c>
      <c r="F878">
        <v>-8.1991219365415268E-3</v>
      </c>
      <c r="G878">
        <v>-2.4429500671979729E-2</v>
      </c>
      <c r="H878">
        <v>-1.0609099353646409E-2</v>
      </c>
      <c r="I878">
        <v>-9.5970831071779967E-3</v>
      </c>
      <c r="J878">
        <v>-0.17716055118812021</v>
      </c>
      <c r="K878">
        <v>-5.6082134992921041E-3</v>
      </c>
      <c r="L878">
        <v>-3.8032634367981107E-2</v>
      </c>
      <c r="M878">
        <v>-0.40374792070076793</v>
      </c>
      <c r="N878">
        <v>-5.4172959624207623E-2</v>
      </c>
      <c r="O878">
        <v>-1.2345476736290989E-2</v>
      </c>
      <c r="P878">
        <v>-9.8392301955448458E-2</v>
      </c>
      <c r="Q878">
        <v>-5.1076801277331503E-2</v>
      </c>
      <c r="R878">
        <v>0</v>
      </c>
      <c r="S878">
        <v>-0.32322327523266758</v>
      </c>
      <c r="T878">
        <v>-0.1172270191806013</v>
      </c>
      <c r="U878">
        <v>-7.0373903424809522E-2</v>
      </c>
      <c r="V878">
        <v>-8.2397551667521315E-2</v>
      </c>
      <c r="W878">
        <v>-0.20688959486261271</v>
      </c>
      <c r="X878">
        <v>-0.11277532110026101</v>
      </c>
      <c r="Y878">
        <v>-9.1033238945055286E-2</v>
      </c>
      <c r="Z878">
        <v>-0.16985264519388371</v>
      </c>
      <c r="AA878">
        <v>-6.1907583643689763E-2</v>
      </c>
      <c r="AB878">
        <v>-4.6670556316092758E-2</v>
      </c>
      <c r="AC878">
        <v>-0.15651590974350421</v>
      </c>
      <c r="AD878">
        <v>-0.12350085033481691</v>
      </c>
      <c r="AE878">
        <v>-3.1692893406535201E-2</v>
      </c>
      <c r="AF878">
        <v>-0.11322097926867759</v>
      </c>
      <c r="AG878">
        <v>-0.20514732208758901</v>
      </c>
      <c r="AH878" t="s">
        <v>221</v>
      </c>
      <c r="AI878" s="1">
        <v>44197</v>
      </c>
      <c r="AJ878" t="s">
        <v>38</v>
      </c>
      <c r="AK878">
        <v>14</v>
      </c>
    </row>
    <row r="879" spans="1:37" x14ac:dyDescent="0.25">
      <c r="A879">
        <v>44209</v>
      </c>
      <c r="B879">
        <v>-0.39453422431567131</v>
      </c>
      <c r="C879">
        <v>-3.332443829430199E-2</v>
      </c>
      <c r="D879">
        <v>-0.19386668028203091</v>
      </c>
      <c r="E879">
        <v>-0.46406030936665771</v>
      </c>
      <c r="F879">
        <v>-0.31813467799421519</v>
      </c>
      <c r="G879">
        <v>-0.37368416820365941</v>
      </c>
      <c r="H879">
        <v>-0.47133429310574609</v>
      </c>
      <c r="I879">
        <v>-0.2445869832469855</v>
      </c>
      <c r="J879">
        <v>-0.52907714684253293</v>
      </c>
      <c r="K879">
        <v>-0.34498332068360088</v>
      </c>
      <c r="L879">
        <v>-0.71530782261045367</v>
      </c>
      <c r="M879">
        <v>-0.66602244249010722</v>
      </c>
      <c r="N879">
        <v>-0.1701779555883145</v>
      </c>
      <c r="O879">
        <v>-0.27176726138525298</v>
      </c>
      <c r="P879">
        <v>-0.13559364762134349</v>
      </c>
      <c r="Q879">
        <v>-0.29302137812910822</v>
      </c>
      <c r="R879">
        <v>-0.51938177415652409</v>
      </c>
      <c r="S879">
        <v>-0.28230499650598628</v>
      </c>
      <c r="T879">
        <v>-0.66817590364714585</v>
      </c>
      <c r="U879">
        <v>-0.31534716437509819</v>
      </c>
      <c r="V879">
        <v>-0.44359539629498262</v>
      </c>
      <c r="W879">
        <v>-0.68040351839507229</v>
      </c>
      <c r="X879">
        <v>-0.50231779720141712</v>
      </c>
      <c r="Y879">
        <v>-0.19884016700772761</v>
      </c>
      <c r="Z879">
        <v>-0.43805310736283543</v>
      </c>
      <c r="AA879">
        <v>-0.24410022843874979</v>
      </c>
      <c r="AB879">
        <v>-0.42040647176860979</v>
      </c>
      <c r="AC879">
        <v>-0.46433162539504741</v>
      </c>
      <c r="AD879">
        <v>-0.42320693366718182</v>
      </c>
      <c r="AE879">
        <v>-0.365510439401804</v>
      </c>
      <c r="AF879">
        <v>-0.37258228830669682</v>
      </c>
      <c r="AG879">
        <v>-0.43927639596993873</v>
      </c>
      <c r="AH879" t="s">
        <v>221</v>
      </c>
      <c r="AI879" s="1">
        <v>44197</v>
      </c>
      <c r="AJ879" t="s">
        <v>39</v>
      </c>
      <c r="AK879">
        <v>13</v>
      </c>
    </row>
    <row r="880" spans="1:37" x14ac:dyDescent="0.25">
      <c r="A880">
        <v>44208</v>
      </c>
      <c r="B880">
        <v>-3.1671095202577777E-2</v>
      </c>
      <c r="C880">
        <v>0</v>
      </c>
      <c r="D880">
        <v>-3.0534363598482619E-2</v>
      </c>
      <c r="E880">
        <v>-3.1929278251521427E-2</v>
      </c>
      <c r="F880">
        <v>-5.7633601665601133E-3</v>
      </c>
      <c r="G880">
        <v>-3.5888438957374223E-2</v>
      </c>
      <c r="H880">
        <v>-7.4642124271897181E-4</v>
      </c>
      <c r="I880">
        <v>-7.8486656691436878E-3</v>
      </c>
      <c r="J880">
        <v>-1.3218951553011289E-2</v>
      </c>
      <c r="K880">
        <v>-5.4965947535252826E-3</v>
      </c>
      <c r="L880">
        <v>-7.7751190834451325E-2</v>
      </c>
      <c r="M880">
        <v>-7.474137059299929E-2</v>
      </c>
      <c r="N880">
        <v>-4.038903223002664E-3</v>
      </c>
      <c r="O880">
        <v>0</v>
      </c>
      <c r="P880">
        <v>-1.3160949891521031E-2</v>
      </c>
      <c r="Q880">
        <v>-1.445542301561842E-2</v>
      </c>
      <c r="R880">
        <v>-0.27434792921120149</v>
      </c>
      <c r="S880">
        <v>0</v>
      </c>
      <c r="T880">
        <v>-2.254675062025539E-2</v>
      </c>
      <c r="U880">
        <v>-0.1077040872260272</v>
      </c>
      <c r="V880">
        <v>-4.4375781211679181E-4</v>
      </c>
      <c r="W880">
        <v>-0.27968232668257043</v>
      </c>
      <c r="X880">
        <v>-4.3629452709690673E-2</v>
      </c>
      <c r="Y880">
        <v>-4.2570924780963977E-2</v>
      </c>
      <c r="Z880">
        <v>-5.3768509598216233E-2</v>
      </c>
      <c r="AA880">
        <v>-1.402457018787214E-2</v>
      </c>
      <c r="AB880">
        <v>-7.4343223848986192E-3</v>
      </c>
      <c r="AC880">
        <v>-8.0114774447563958E-2</v>
      </c>
      <c r="AD880">
        <v>-2.7729700298437951E-2</v>
      </c>
      <c r="AE880">
        <v>-5.7115453909504024E-3</v>
      </c>
      <c r="AF880">
        <v>-3.5020045084026542E-2</v>
      </c>
      <c r="AG880">
        <v>-6.4502308422986737E-2</v>
      </c>
      <c r="AH880" t="s">
        <v>221</v>
      </c>
      <c r="AI880" s="1">
        <v>44197</v>
      </c>
      <c r="AJ880" t="s">
        <v>40</v>
      </c>
      <c r="AK880">
        <v>12</v>
      </c>
    </row>
    <row r="881" spans="1:37" x14ac:dyDescent="0.25">
      <c r="A881">
        <v>44207</v>
      </c>
      <c r="B881">
        <v>-0.26613252434205759</v>
      </c>
      <c r="C881">
        <v>-0.21482655266575679</v>
      </c>
      <c r="D881">
        <v>-0.12316434217401449</v>
      </c>
      <c r="E881">
        <v>-4.3579983407486311E-2</v>
      </c>
      <c r="F881">
        <v>0</v>
      </c>
      <c r="G881">
        <v>-0.65742987486652293</v>
      </c>
      <c r="H881">
        <v>-1.181864476609976E-2</v>
      </c>
      <c r="I881">
        <v>-1.8440930128567769E-2</v>
      </c>
      <c r="J881">
        <v>-4.7446906124977088E-2</v>
      </c>
      <c r="K881">
        <v>-5.6188757363394903E-2</v>
      </c>
      <c r="L881">
        <v>-2.634350282589736E-3</v>
      </c>
      <c r="M881">
        <v>-2.3101897233800399E-2</v>
      </c>
      <c r="N881">
        <v>-5.9383888400015412E-2</v>
      </c>
      <c r="O881">
        <v>-1.4238898104837191E-2</v>
      </c>
      <c r="P881">
        <v>-0.48336878471082018</v>
      </c>
      <c r="Q881">
        <v>-0.12857929277622149</v>
      </c>
      <c r="R881">
        <v>-0.26622230277977371</v>
      </c>
      <c r="S881">
        <v>-1.386922361512608E-2</v>
      </c>
      <c r="T881">
        <v>-0.26599162004765731</v>
      </c>
      <c r="U881">
        <v>-2.14014668721412E-2</v>
      </c>
      <c r="V881">
        <v>-0.80627144600180667</v>
      </c>
      <c r="W881">
        <v>-9.6586576159115894E-2</v>
      </c>
      <c r="X881">
        <v>-0.17441778024341589</v>
      </c>
      <c r="Y881">
        <v>-0.18978847233941121</v>
      </c>
      <c r="Z881">
        <v>-0.16885079179057061</v>
      </c>
      <c r="AA881">
        <v>-9.7421131885035442E-2</v>
      </c>
      <c r="AB881">
        <v>-0.2037763815508622</v>
      </c>
      <c r="AC881">
        <v>-9.1805306798294628E-2</v>
      </c>
      <c r="AD881">
        <v>-5.1123225476808767E-2</v>
      </c>
      <c r="AE881">
        <v>-0.13671356503769319</v>
      </c>
      <c r="AF881">
        <v>-0.2418567632293086</v>
      </c>
      <c r="AG881">
        <v>-0.13718282951732769</v>
      </c>
      <c r="AH881" t="s">
        <v>221</v>
      </c>
      <c r="AI881" s="1">
        <v>44197</v>
      </c>
      <c r="AJ881" t="s">
        <v>41</v>
      </c>
      <c r="AK881">
        <v>11</v>
      </c>
    </row>
    <row r="882" spans="1:37" x14ac:dyDescent="0.25">
      <c r="A882">
        <v>44204</v>
      </c>
      <c r="B882">
        <v>-0.1925108920633494</v>
      </c>
      <c r="C882">
        <v>-0.52780178723301352</v>
      </c>
      <c r="D882">
        <v>-0.10002727531273981</v>
      </c>
      <c r="E882">
        <v>-0.38359942933340507</v>
      </c>
      <c r="F882">
        <v>-0.1039775412491519</v>
      </c>
      <c r="G882">
        <v>-0.29625471866591369</v>
      </c>
      <c r="H882">
        <v>-1.9713886612640241E-2</v>
      </c>
      <c r="I882">
        <v>-1.9485231981793472E-2</v>
      </c>
      <c r="J882">
        <v>-3.1472493066284128E-2</v>
      </c>
      <c r="K882">
        <v>-4.1559046584540169E-2</v>
      </c>
      <c r="L882">
        <v>-2.2941151335612371E-2</v>
      </c>
      <c r="M882">
        <v>-0.1986365569396393</v>
      </c>
      <c r="N882">
        <v>-0.1111013968279476</v>
      </c>
      <c r="O882">
        <v>-6.8436302214452849E-2</v>
      </c>
      <c r="P882">
        <v>-0.59745708150634314</v>
      </c>
      <c r="Q882">
        <v>-5.8436762444029851E-2</v>
      </c>
      <c r="R882">
        <v>-6.1113662575221842E-3</v>
      </c>
      <c r="S882">
        <v>-0.2364414544742362</v>
      </c>
      <c r="T882">
        <v>-0.23406137667922719</v>
      </c>
      <c r="U882">
        <v>-0.39042361889427529</v>
      </c>
      <c r="V882">
        <v>-2.3429722742130159E-2</v>
      </c>
      <c r="W882">
        <v>-2.8033430774767349E-2</v>
      </c>
      <c r="X882">
        <v>-0.12045995096298211</v>
      </c>
      <c r="Y882">
        <v>-0.36714503028973028</v>
      </c>
      <c r="Z882">
        <v>-0.27636589610168522</v>
      </c>
      <c r="AA882">
        <v>-0.155602099454073</v>
      </c>
      <c r="AB882">
        <v>-8.5244882483060572E-2</v>
      </c>
      <c r="AC882">
        <v>-0.2106847042684338</v>
      </c>
      <c r="AD882">
        <v>-5.2338517300404473E-2</v>
      </c>
      <c r="AE882">
        <v>-7.8047955895141075E-2</v>
      </c>
      <c r="AF882">
        <v>-0.1651823081315584</v>
      </c>
      <c r="AG882">
        <v>-0.38826769233218428</v>
      </c>
      <c r="AH882" t="s">
        <v>222</v>
      </c>
      <c r="AI882" s="1">
        <v>44197</v>
      </c>
      <c r="AJ882" t="s">
        <v>43</v>
      </c>
      <c r="AK882">
        <v>8</v>
      </c>
    </row>
    <row r="883" spans="1:37" x14ac:dyDescent="0.25">
      <c r="A883">
        <v>44203</v>
      </c>
      <c r="B883">
        <v>-9.1699878504080526E-2</v>
      </c>
      <c r="C883">
        <v>-8.1614277799208681E-3</v>
      </c>
      <c r="D883">
        <v>-0.1228543160612961</v>
      </c>
      <c r="E883">
        <v>-0.21939345865080459</v>
      </c>
      <c r="F883">
        <v>-2.9901008252685882E-3</v>
      </c>
      <c r="G883">
        <v>-3.414862583989902E-2</v>
      </c>
      <c r="H883">
        <v>-2.8423851061782869E-3</v>
      </c>
      <c r="I883">
        <v>-5.3718118781793549E-2</v>
      </c>
      <c r="J883">
        <v>-2.1793635381061629E-2</v>
      </c>
      <c r="K883">
        <v>-1.7101854847648111E-2</v>
      </c>
      <c r="L883">
        <v>-1.985112463923816E-2</v>
      </c>
      <c r="M883">
        <v>-0.10227905773379781</v>
      </c>
      <c r="N883">
        <v>-0.1082568160266809</v>
      </c>
      <c r="O883">
        <v>-0.158367034129995</v>
      </c>
      <c r="P883">
        <v>-1.449391623759586E-3</v>
      </c>
      <c r="Q883">
        <v>-2.79629823615631E-2</v>
      </c>
      <c r="R883">
        <v>-7.7555276860399314E-3</v>
      </c>
      <c r="S883">
        <v>-0.13107319745922241</v>
      </c>
      <c r="T883">
        <v>-1.6308125297437571E-2</v>
      </c>
      <c r="U883">
        <v>0</v>
      </c>
      <c r="V883">
        <v>-0.17299019361500079</v>
      </c>
      <c r="W883">
        <v>-5.9937208390332293E-2</v>
      </c>
      <c r="X883">
        <v>-3.9362448366369512E-2</v>
      </c>
      <c r="Y883">
        <v>0</v>
      </c>
      <c r="Z883">
        <v>-0.1418325069180886</v>
      </c>
      <c r="AA883">
        <v>-4.4233770434440732E-2</v>
      </c>
      <c r="AB883">
        <v>-5.5853443687656823E-2</v>
      </c>
      <c r="AC883">
        <v>-5.1071082890765562E-2</v>
      </c>
      <c r="AD883">
        <v>-3.2914511808498151E-2</v>
      </c>
      <c r="AE883">
        <v>-5.7980836879953361E-2</v>
      </c>
      <c r="AF883">
        <v>-6.2529919819485844E-2</v>
      </c>
      <c r="AG883">
        <v>-0.18978254553822341</v>
      </c>
      <c r="AH883" t="s">
        <v>222</v>
      </c>
      <c r="AI883" s="1">
        <v>44197</v>
      </c>
      <c r="AJ883" t="s">
        <v>38</v>
      </c>
      <c r="AK883">
        <v>7</v>
      </c>
    </row>
    <row r="884" spans="1:37" x14ac:dyDescent="0.25">
      <c r="A884">
        <v>44202</v>
      </c>
      <c r="B884">
        <v>-0.31078039676347918</v>
      </c>
      <c r="C884">
        <v>-0.11521123404098479</v>
      </c>
      <c r="D884">
        <v>-0.12738662864582539</v>
      </c>
      <c r="E884">
        <v>-0.20268499031568829</v>
      </c>
      <c r="F884">
        <v>-0.40925371938416838</v>
      </c>
      <c r="G884">
        <v>-0.16964492502975939</v>
      </c>
      <c r="H884">
        <v>-0.23624282143984721</v>
      </c>
      <c r="I884">
        <v>-0.29175890450933722</v>
      </c>
      <c r="J884">
        <v>-0.17223011155935891</v>
      </c>
      <c r="K884">
        <v>-1.411689078945089E-3</v>
      </c>
      <c r="L884">
        <v>-8.6141180124220076E-2</v>
      </c>
      <c r="M884">
        <v>-0.23768542421074459</v>
      </c>
      <c r="N884">
        <v>-0.43495247164504641</v>
      </c>
      <c r="O884">
        <v>-0.29890611472648909</v>
      </c>
      <c r="P884">
        <v>-0.41026250279454768</v>
      </c>
      <c r="Q884">
        <v>-6.9808686299734579E-2</v>
      </c>
      <c r="R884">
        <v>-0.45246035311162619</v>
      </c>
      <c r="S884">
        <v>-0.18662936698380719</v>
      </c>
      <c r="T884">
        <v>-0.39273494887691079</v>
      </c>
      <c r="U884">
        <v>-1.099146002509507</v>
      </c>
      <c r="V884">
        <v>-0.17128301959334929</v>
      </c>
      <c r="W884">
        <v>-0.1423308681205652</v>
      </c>
      <c r="X884">
        <v>-0.30359719143898461</v>
      </c>
      <c r="Y884">
        <v>-0.36999865315508168</v>
      </c>
      <c r="Z884">
        <v>-0.33253139792983649</v>
      </c>
      <c r="AA884">
        <v>-0.34203103827038789</v>
      </c>
      <c r="AB884">
        <v>-0.26070767379120652</v>
      </c>
      <c r="AC884">
        <v>-0.21851074264909101</v>
      </c>
      <c r="AD884">
        <v>-0.16851711722122381</v>
      </c>
      <c r="AE884">
        <v>-0.32041223747591591</v>
      </c>
      <c r="AF884">
        <v>-0.30259611059967989</v>
      </c>
      <c r="AG884">
        <v>-0.3220673418384789</v>
      </c>
      <c r="AH884" t="s">
        <v>222</v>
      </c>
      <c r="AI884" s="1">
        <v>44197</v>
      </c>
      <c r="AJ884" t="s">
        <v>39</v>
      </c>
      <c r="AK884">
        <v>6</v>
      </c>
    </row>
    <row r="885" spans="1:37" x14ac:dyDescent="0.25">
      <c r="A885">
        <v>44201</v>
      </c>
      <c r="B885">
        <v>-0.12062327491000099</v>
      </c>
      <c r="C885">
        <v>-0.16064017742511361</v>
      </c>
      <c r="D885">
        <v>-0.12835047856500989</v>
      </c>
      <c r="E885">
        <v>-0.1222925469806974</v>
      </c>
      <c r="F885">
        <v>-3.6483750072294242E-2</v>
      </c>
      <c r="G885">
        <v>-0.2278701116962964</v>
      </c>
      <c r="H885">
        <v>-7.5093073991853818E-2</v>
      </c>
      <c r="I885">
        <v>-0.13243255649337571</v>
      </c>
      <c r="J885">
        <v>-0.10657157329757951</v>
      </c>
      <c r="K885">
        <v>-0.27067759667412189</v>
      </c>
      <c r="L885">
        <v>-0.1262170042857578</v>
      </c>
      <c r="M885">
        <v>-7.1226567498002991E-2</v>
      </c>
      <c r="N885">
        <v>-5.8851657062063557E-2</v>
      </c>
      <c r="O885">
        <v>-0.30204844087602711</v>
      </c>
      <c r="P885">
        <v>-2.4518513694597711E-2</v>
      </c>
      <c r="Q885">
        <v>-2.3700943556011839E-2</v>
      </c>
      <c r="R885">
        <v>-5.4670274300240643E-2</v>
      </c>
      <c r="S885">
        <v>-0.17687430624448899</v>
      </c>
      <c r="T885">
        <v>-0.12129579203604431</v>
      </c>
      <c r="U885">
        <v>-3.5980966185673847E-2</v>
      </c>
      <c r="V885">
        <v>-0.1590956917363886</v>
      </c>
      <c r="W885">
        <v>-0.1139657508080734</v>
      </c>
      <c r="X885">
        <v>-7.5473085477798907E-2</v>
      </c>
      <c r="Y885">
        <v>-0.19401194998735191</v>
      </c>
      <c r="Z885">
        <v>-0.13878295641007099</v>
      </c>
      <c r="AA885">
        <v>-8.9112799591806915E-2</v>
      </c>
      <c r="AB885">
        <v>-0.10383509279693071</v>
      </c>
      <c r="AC885">
        <v>-0.1472865572682201</v>
      </c>
      <c r="AD885">
        <v>-4.1719220446044397E-2</v>
      </c>
      <c r="AE885">
        <v>-7.0326006295181653E-2</v>
      </c>
      <c r="AF885">
        <v>-0.1273590188623118</v>
      </c>
      <c r="AG885">
        <v>-0.20583788205295481</v>
      </c>
      <c r="AH885" t="s">
        <v>222</v>
      </c>
      <c r="AI885" s="1">
        <v>44197</v>
      </c>
      <c r="AJ885" t="s">
        <v>40</v>
      </c>
      <c r="AK885">
        <v>5</v>
      </c>
    </row>
    <row r="886" spans="1:37" x14ac:dyDescent="0.25">
      <c r="A886">
        <v>44200</v>
      </c>
      <c r="B886">
        <v>-7.2561836960898865E-2</v>
      </c>
      <c r="C886">
        <v>-2.303387408507197E-2</v>
      </c>
      <c r="D886">
        <v>-6.1239393646015439E-2</v>
      </c>
      <c r="E886">
        <v>-7.4253809759190811E-2</v>
      </c>
      <c r="F886">
        <v>-0.13306146341278041</v>
      </c>
      <c r="G886">
        <v>-0.2314940999701835</v>
      </c>
      <c r="H886">
        <v>-4.3697631725739289E-2</v>
      </c>
      <c r="I886">
        <v>-1.559110844353769E-2</v>
      </c>
      <c r="J886">
        <v>-2.5703473508555692E-2</v>
      </c>
      <c r="K886">
        <v>-0.1390979451035205</v>
      </c>
      <c r="L886">
        <v>-5.2784085916270367E-2</v>
      </c>
      <c r="M886">
        <v>-2.5965262675607822E-3</v>
      </c>
      <c r="N886">
        <v>-0.1105606750257714</v>
      </c>
      <c r="O886">
        <v>-1.220998972838252E-2</v>
      </c>
      <c r="P886">
        <v>-1.5755898139381899E-2</v>
      </c>
      <c r="Q886">
        <v>-5.552391988531194E-2</v>
      </c>
      <c r="R886">
        <v>0</v>
      </c>
      <c r="S886">
        <v>-0.2843223627717672</v>
      </c>
      <c r="T886">
        <v>-8.5414522741219967E-2</v>
      </c>
      <c r="U886">
        <v>-1.54291464582772E-2</v>
      </c>
      <c r="V886">
        <v>-5.1499458272668379E-2</v>
      </c>
      <c r="W886">
        <v>0</v>
      </c>
      <c r="X886">
        <v>-5.7118886409066628E-2</v>
      </c>
      <c r="Y886">
        <v>-3.2495004872256979E-3</v>
      </c>
      <c r="Z886">
        <v>-9.4361103217461537E-2</v>
      </c>
      <c r="AA886">
        <v>-5.9327885876281891E-2</v>
      </c>
      <c r="AB886">
        <v>-6.3964398196678388E-2</v>
      </c>
      <c r="AC886">
        <v>-2.0475056387256121E-2</v>
      </c>
      <c r="AD886">
        <v>-3.0624500377001349E-2</v>
      </c>
      <c r="AE886">
        <v>-7.5678818693698177E-2</v>
      </c>
      <c r="AF886">
        <v>-9.3155569634527632E-2</v>
      </c>
      <c r="AG886">
        <v>-4.6112064644423148E-2</v>
      </c>
      <c r="AH886" t="s">
        <v>222</v>
      </c>
      <c r="AI886" s="1">
        <v>44197</v>
      </c>
      <c r="AJ886" t="s">
        <v>41</v>
      </c>
      <c r="AK886">
        <v>4</v>
      </c>
    </row>
    <row r="887" spans="1:37" x14ac:dyDescent="0.25">
      <c r="A887">
        <v>44196</v>
      </c>
      <c r="B887">
        <v>-0.1246218621296772</v>
      </c>
      <c r="C887">
        <v>-0.10062400351185539</v>
      </c>
      <c r="D887">
        <v>-7.0869055837823242E-2</v>
      </c>
      <c r="E887">
        <v>-2.6994154609903599E-2</v>
      </c>
      <c r="F887">
        <v>-3.5118314597441989E-2</v>
      </c>
      <c r="G887">
        <v>-0.33210430990852557</v>
      </c>
      <c r="H887">
        <v>-5.5355880154201273E-2</v>
      </c>
      <c r="I887">
        <v>-3.9034111917072099E-3</v>
      </c>
      <c r="J887">
        <v>-2.438614719756556E-3</v>
      </c>
      <c r="K887">
        <v>-5.0018667579535533E-2</v>
      </c>
      <c r="L887">
        <v>-7.2385798025927624E-3</v>
      </c>
      <c r="M887">
        <v>-6.6041740248841296E-2</v>
      </c>
      <c r="N887">
        <v>-3.3310735070720653E-2</v>
      </c>
      <c r="O887">
        <v>0</v>
      </c>
      <c r="P887">
        <v>-9.555928097625916E-3</v>
      </c>
      <c r="Q887">
        <v>-5.5826158619573213E-2</v>
      </c>
      <c r="R887">
        <v>-9.469917884175949E-3</v>
      </c>
      <c r="S887">
        <v>-0.51358388670279143</v>
      </c>
      <c r="T887">
        <v>-8.6739251214820179E-2</v>
      </c>
      <c r="U887">
        <v>-9.4613403008690124E-3</v>
      </c>
      <c r="V887">
        <v>-1.7406401760588261E-3</v>
      </c>
      <c r="W887">
        <v>-0.26454098380562491</v>
      </c>
      <c r="X887">
        <v>-0.13488371019245601</v>
      </c>
      <c r="Y887">
        <v>0</v>
      </c>
      <c r="Z887">
        <v>-0.19651248646690131</v>
      </c>
      <c r="AA887">
        <v>-2.1379422115970659E-2</v>
      </c>
      <c r="AB887">
        <v>-6.0722190065710543E-2</v>
      </c>
      <c r="AC887">
        <v>-0.13123968831248489</v>
      </c>
      <c r="AD887">
        <v>-5.8668043018271249E-2</v>
      </c>
      <c r="AE887">
        <v>-6.7089215477087266E-2</v>
      </c>
      <c r="AF887">
        <v>-0.16150370038261361</v>
      </c>
      <c r="AG887">
        <v>-0.1337994370688603</v>
      </c>
      <c r="AH887" t="s">
        <v>223</v>
      </c>
      <c r="AI887" s="1">
        <v>44166</v>
      </c>
      <c r="AJ887" t="s">
        <v>38</v>
      </c>
      <c r="AK887">
        <v>31</v>
      </c>
    </row>
    <row r="888" spans="1:37" x14ac:dyDescent="0.25">
      <c r="A888">
        <v>44195</v>
      </c>
      <c r="B888">
        <v>-0.34236501108083778</v>
      </c>
      <c r="C888">
        <v>-6.1844212948999847E-2</v>
      </c>
      <c r="D888">
        <v>-0.52644504657483104</v>
      </c>
      <c r="E888">
        <v>-0.27607207623338259</v>
      </c>
      <c r="F888">
        <v>-0.23949585225099851</v>
      </c>
      <c r="G888">
        <v>-0.3918165686618767</v>
      </c>
      <c r="H888">
        <v>-6.6256871681874094E-2</v>
      </c>
      <c r="I888">
        <v>-0.1145961818467888</v>
      </c>
      <c r="J888">
        <v>-3.1463766352701462E-2</v>
      </c>
      <c r="K888">
        <v>-0.28605041935882619</v>
      </c>
      <c r="L888">
        <v>-0.16809601060221729</v>
      </c>
      <c r="M888">
        <v>-0.47522853910284779</v>
      </c>
      <c r="N888">
        <v>-0.18873443016539779</v>
      </c>
      <c r="O888">
        <v>-8.9043389955654959E-2</v>
      </c>
      <c r="P888">
        <v>-9.1236790605724635E-2</v>
      </c>
      <c r="Q888">
        <v>-0.1209016392485333</v>
      </c>
      <c r="R888">
        <v>-0.22409573212238931</v>
      </c>
      <c r="S888">
        <v>-0.75909691433768678</v>
      </c>
      <c r="T888">
        <v>-0.15126046431628201</v>
      </c>
      <c r="U888">
        <v>-0.46081036532425551</v>
      </c>
      <c r="V888">
        <v>-0.35789134884152579</v>
      </c>
      <c r="W888">
        <v>-0.31221141328325969</v>
      </c>
      <c r="X888">
        <v>-0.31772203465260129</v>
      </c>
      <c r="Y888">
        <v>-0.14381244692533909</v>
      </c>
      <c r="Z888">
        <v>-0.44890473743169451</v>
      </c>
      <c r="AA888">
        <v>-0.16491165840390981</v>
      </c>
      <c r="AB888">
        <v>-0.1681401462712277</v>
      </c>
      <c r="AC888">
        <v>-0.33880431246340781</v>
      </c>
      <c r="AD888">
        <v>-0.15421842050191409</v>
      </c>
      <c r="AE888">
        <v>-0.26771979481718161</v>
      </c>
      <c r="AF888">
        <v>-0.30612649569896189</v>
      </c>
      <c r="AG888">
        <v>-0.2468340534215839</v>
      </c>
      <c r="AH888" t="s">
        <v>223</v>
      </c>
      <c r="AI888" s="1">
        <v>44166</v>
      </c>
      <c r="AJ888" t="s">
        <v>39</v>
      </c>
      <c r="AK888">
        <v>30</v>
      </c>
    </row>
    <row r="889" spans="1:37" x14ac:dyDescent="0.25">
      <c r="A889">
        <v>44194</v>
      </c>
      <c r="B889">
        <v>-0.22679905411678569</v>
      </c>
      <c r="C889">
        <v>-0.17850071173950971</v>
      </c>
      <c r="D889">
        <v>-1.3981295184359831E-2</v>
      </c>
      <c r="E889">
        <v>-0.1066824576709734</v>
      </c>
      <c r="F889">
        <v>-9.7872324494644988E-2</v>
      </c>
      <c r="G889">
        <v>-0.28929497918480251</v>
      </c>
      <c r="H889">
        <v>-1.8217124072586369E-2</v>
      </c>
      <c r="I889">
        <v>-2.1253504626610631E-2</v>
      </c>
      <c r="J889">
        <v>-2.0904050725537939E-2</v>
      </c>
      <c r="K889">
        <v>-1.020992792344916E-2</v>
      </c>
      <c r="L889">
        <v>-2.7138125183654139E-3</v>
      </c>
      <c r="M889">
        <v>-1.8695166998173508E-2</v>
      </c>
      <c r="N889">
        <v>-4.7072655278004819E-2</v>
      </c>
      <c r="O889">
        <v>-8.0469123924010358E-2</v>
      </c>
      <c r="P889">
        <v>-0.10924714380888791</v>
      </c>
      <c r="Q889">
        <v>-0.12504303925032059</v>
      </c>
      <c r="R889">
        <v>-0.23756343558930429</v>
      </c>
      <c r="S889">
        <v>-0.52823311375535298</v>
      </c>
      <c r="T889">
        <v>-2.795894643680125E-2</v>
      </c>
      <c r="U889">
        <v>-0.43623573709079511</v>
      </c>
      <c r="V889">
        <v>-0.2755859422782726</v>
      </c>
      <c r="W889">
        <v>-7.1157085261072187E-2</v>
      </c>
      <c r="X889">
        <v>-9.6297891812672343E-2</v>
      </c>
      <c r="Y889">
        <v>-6.6163934371813504E-2</v>
      </c>
      <c r="Z889">
        <v>-0.18189325860532279</v>
      </c>
      <c r="AA889">
        <v>-6.1081193028113739E-2</v>
      </c>
      <c r="AB889">
        <v>-0.13834308174985049</v>
      </c>
      <c r="AC889">
        <v>-5.6633309036520987E-2</v>
      </c>
      <c r="AD889">
        <v>-8.4894486401259003E-2</v>
      </c>
      <c r="AE889">
        <v>-4.1468816183610632E-2</v>
      </c>
      <c r="AF889">
        <v>-0.29848268806663869</v>
      </c>
      <c r="AG889">
        <v>-0.1064018123926387</v>
      </c>
      <c r="AH889" t="s">
        <v>223</v>
      </c>
      <c r="AI889" s="1">
        <v>44166</v>
      </c>
      <c r="AJ889" t="s">
        <v>40</v>
      </c>
      <c r="AK889">
        <v>29</v>
      </c>
    </row>
    <row r="890" spans="1:37" x14ac:dyDescent="0.25">
      <c r="A890">
        <v>44193</v>
      </c>
      <c r="B890">
        <v>-0.1707394408312938</v>
      </c>
      <c r="C890">
        <v>-1.518517636841811E-2</v>
      </c>
      <c r="D890">
        <v>-0.3641631707202484</v>
      </c>
      <c r="E890">
        <v>-0.15097161711385809</v>
      </c>
      <c r="F890">
        <v>-0.2370747612472936</v>
      </c>
      <c r="G890">
        <v>-0.2563879741794674</v>
      </c>
      <c r="H890">
        <v>-3.7977210570677961E-2</v>
      </c>
      <c r="I890">
        <v>-0.1423738543665066</v>
      </c>
      <c r="J890">
        <v>-3.7432991531421321E-3</v>
      </c>
      <c r="K890">
        <v>-0.29950541878243397</v>
      </c>
      <c r="L890">
        <v>-0.18603468311183019</v>
      </c>
      <c r="M890">
        <v>-0.1075246330013397</v>
      </c>
      <c r="N890">
        <v>-2.913603628263943E-2</v>
      </c>
      <c r="O890">
        <v>-0.1188736404201427</v>
      </c>
      <c r="P890">
        <v>-0.86214300139540956</v>
      </c>
      <c r="Q890">
        <v>-6.63614975551481E-2</v>
      </c>
      <c r="R890">
        <v>-2.455164237578103E-2</v>
      </c>
      <c r="S890">
        <v>-0.46584136124765912</v>
      </c>
      <c r="T890">
        <v>-0.25367238799753128</v>
      </c>
      <c r="U890">
        <v>-7.2396841050484842E-2</v>
      </c>
      <c r="V890">
        <v>-0.1060789455342686</v>
      </c>
      <c r="W890">
        <v>-2.1277028224545181E-2</v>
      </c>
      <c r="X890">
        <v>-0.17005650709530459</v>
      </c>
      <c r="Y890">
        <v>-2.7158352109906619E-2</v>
      </c>
      <c r="Z890">
        <v>-0.1805926970044103</v>
      </c>
      <c r="AA890">
        <v>-0.17237499127793779</v>
      </c>
      <c r="AB890">
        <v>-0.13398976035353821</v>
      </c>
      <c r="AC890">
        <v>-0.15795031777063839</v>
      </c>
      <c r="AD890">
        <v>-9.5328178731423727E-2</v>
      </c>
      <c r="AE890">
        <v>-7.3378244061534245E-2</v>
      </c>
      <c r="AF890">
        <v>-0.19208004300128451</v>
      </c>
      <c r="AG890">
        <v>-0.26049973198770332</v>
      </c>
      <c r="AH890" t="s">
        <v>223</v>
      </c>
      <c r="AI890" s="1">
        <v>44166</v>
      </c>
      <c r="AJ890" t="s">
        <v>41</v>
      </c>
      <c r="AK890">
        <v>28</v>
      </c>
    </row>
    <row r="891" spans="1:37" x14ac:dyDescent="0.25">
      <c r="A891">
        <v>44190</v>
      </c>
      <c r="B891">
        <v>-4.5284315313735717E-2</v>
      </c>
      <c r="C891">
        <v>-9.1929168218889881E-3</v>
      </c>
      <c r="D891">
        <v>-0.21015110455926519</v>
      </c>
      <c r="E891">
        <v>-8.5329673704968596E-3</v>
      </c>
      <c r="F891">
        <v>0</v>
      </c>
      <c r="G891">
        <v>-5.7623167491415973E-2</v>
      </c>
      <c r="H891">
        <v>0</v>
      </c>
      <c r="I891">
        <v>-1.331205457132412E-2</v>
      </c>
      <c r="J891">
        <v>0</v>
      </c>
      <c r="K891">
        <v>-3.190213972103987E-2</v>
      </c>
      <c r="L891">
        <v>-2.4564052523375151E-3</v>
      </c>
      <c r="M891">
        <v>-1.1714253938957401E-2</v>
      </c>
      <c r="N891">
        <v>-1.0508607510559629E-3</v>
      </c>
      <c r="O891">
        <v>-4.269641455153033E-2</v>
      </c>
      <c r="P891">
        <v>-2.0027343455179911E-2</v>
      </c>
      <c r="Q891">
        <v>-1.089381478914042E-2</v>
      </c>
      <c r="R891">
        <v>-2.5358285948703058E-2</v>
      </c>
      <c r="S891">
        <v>-4.8780661446465513E-2</v>
      </c>
      <c r="T891">
        <v>-1.2242042162584069E-2</v>
      </c>
      <c r="U891">
        <v>0</v>
      </c>
      <c r="V891">
        <v>0</v>
      </c>
      <c r="W891">
        <v>-4.085565817248219E-3</v>
      </c>
      <c r="X891">
        <v>-9.325707859060238E-2</v>
      </c>
      <c r="Y891">
        <v>0</v>
      </c>
      <c r="Z891">
        <v>-9.4098392386289462E-2</v>
      </c>
      <c r="AA891">
        <v>-7.7098567596316416E-3</v>
      </c>
      <c r="AB891">
        <v>-6.3823070406117616E-3</v>
      </c>
      <c r="AC891">
        <v>-2.7802700622499201E-2</v>
      </c>
      <c r="AD891">
        <v>-4.6633494008946341E-4</v>
      </c>
      <c r="AE891">
        <v>-9.8523611530944508E-3</v>
      </c>
      <c r="AF891">
        <v>-2.640538115361353E-2</v>
      </c>
      <c r="AG891">
        <v>-0.16287206815453231</v>
      </c>
      <c r="AH891" t="s">
        <v>224</v>
      </c>
      <c r="AI891" s="1">
        <v>44166</v>
      </c>
      <c r="AJ891" t="s">
        <v>43</v>
      </c>
      <c r="AK891">
        <v>25</v>
      </c>
    </row>
    <row r="892" spans="1:37" x14ac:dyDescent="0.25">
      <c r="A892">
        <v>44189</v>
      </c>
      <c r="B892">
        <v>-0.48599563901840681</v>
      </c>
      <c r="C892">
        <v>-0.1646318038798418</v>
      </c>
      <c r="D892">
        <v>-7.7007381271903091E-5</v>
      </c>
      <c r="E892">
        <v>-0.25249656731872222</v>
      </c>
      <c r="F892">
        <v>-8.6466559368902851E-2</v>
      </c>
      <c r="G892">
        <v>-1.015326095342773</v>
      </c>
      <c r="H892">
        <v>-0.15263997801725959</v>
      </c>
      <c r="I892">
        <v>-0.2116827506439759</v>
      </c>
      <c r="J892">
        <v>-5.4465251844680151E-2</v>
      </c>
      <c r="K892">
        <v>-0.69837405462199542</v>
      </c>
      <c r="L892">
        <v>-4.2790530541266372E-2</v>
      </c>
      <c r="M892">
        <v>-0.1073604168556917</v>
      </c>
      <c r="N892">
        <v>-0.12024640237310261</v>
      </c>
      <c r="O892">
        <v>-0.26801170984652251</v>
      </c>
      <c r="P892">
        <v>-0.17996829049630789</v>
      </c>
      <c r="Q892">
        <v>-2.1730300698830331E-2</v>
      </c>
      <c r="R892">
        <v>0</v>
      </c>
      <c r="S892">
        <v>-7.4516761293133726E-2</v>
      </c>
      <c r="T892">
        <v>-0.19716800583330571</v>
      </c>
      <c r="U892">
        <v>-0.22040442601176749</v>
      </c>
      <c r="V892">
        <v>-0.49955290202884828</v>
      </c>
      <c r="W892">
        <v>-0.30450711873173347</v>
      </c>
      <c r="X892">
        <v>-0.21472255724946759</v>
      </c>
      <c r="Y892">
        <v>-4.6902301679668752E-2</v>
      </c>
      <c r="Z892">
        <v>-0.62882564402560426</v>
      </c>
      <c r="AA892">
        <v>-0.2381062452659512</v>
      </c>
      <c r="AB892">
        <v>-0.17650359273268429</v>
      </c>
      <c r="AC892">
        <v>-5.8702515966873953E-2</v>
      </c>
      <c r="AD892">
        <v>-3.8137403526880463E-2</v>
      </c>
      <c r="AE892">
        <v>-2.997394065289306E-2</v>
      </c>
      <c r="AF892">
        <v>-0.68619726704410999</v>
      </c>
      <c r="AG892">
        <v>-0.58088184562574974</v>
      </c>
      <c r="AH892" t="s">
        <v>224</v>
      </c>
      <c r="AI892" s="1">
        <v>44166</v>
      </c>
      <c r="AJ892" t="s">
        <v>38</v>
      </c>
      <c r="AK892">
        <v>24</v>
      </c>
    </row>
    <row r="893" spans="1:37" x14ac:dyDescent="0.25">
      <c r="A893">
        <v>44188</v>
      </c>
      <c r="B893">
        <v>-0.65445670593265304</v>
      </c>
      <c r="C893">
        <v>-0.69382198654215399</v>
      </c>
      <c r="D893">
        <v>-0.44300281666452651</v>
      </c>
      <c r="E893">
        <v>-0.42497535291681038</v>
      </c>
      <c r="F893">
        <v>-1.4819843132545141</v>
      </c>
      <c r="G893">
        <v>-0.55960739097451406</v>
      </c>
      <c r="H893">
        <v>-0.91442205148337752</v>
      </c>
      <c r="I893">
        <v>-7.7084602096620894E-2</v>
      </c>
      <c r="J893">
        <v>-0.88439348071061863</v>
      </c>
      <c r="K893">
        <v>-0.11888960508980601</v>
      </c>
      <c r="L893">
        <v>-0.1031789104226264</v>
      </c>
      <c r="M893">
        <v>-0.31815525334546207</v>
      </c>
      <c r="N893">
        <v>-0.83446003222084841</v>
      </c>
      <c r="O893">
        <v>-0.32442510309783018</v>
      </c>
      <c r="P893">
        <v>-0.1558459747222517</v>
      </c>
      <c r="Q893">
        <v>-0.54215197824688155</v>
      </c>
      <c r="R893">
        <v>-1.729579878540272E-2</v>
      </c>
      <c r="S893">
        <v>-2.0441351756346688</v>
      </c>
      <c r="T893">
        <v>-0.73975424251995969</v>
      </c>
      <c r="U893">
        <v>-0.22952707820314699</v>
      </c>
      <c r="V893">
        <v>-7.4010398962106733E-2</v>
      </c>
      <c r="W893">
        <v>-0.6450067642338444</v>
      </c>
      <c r="X893">
        <v>-0.26927787944045262</v>
      </c>
      <c r="Y893">
        <v>-0.2515342213580713</v>
      </c>
      <c r="Z893">
        <v>-0.74284496515701592</v>
      </c>
      <c r="AA893">
        <v>-0.53219834607388139</v>
      </c>
      <c r="AB893">
        <v>-0.66362327837263202</v>
      </c>
      <c r="AC893">
        <v>-0.27847144320185979</v>
      </c>
      <c r="AD893">
        <v>-0.56399147044665032</v>
      </c>
      <c r="AE893">
        <v>-0.50590556937220788</v>
      </c>
      <c r="AF893">
        <v>-0.91539648210712998</v>
      </c>
      <c r="AG893">
        <v>-0.29988694640798991</v>
      </c>
      <c r="AH893" t="s">
        <v>224</v>
      </c>
      <c r="AI893" s="1">
        <v>44166</v>
      </c>
      <c r="AJ893" t="s">
        <v>39</v>
      </c>
      <c r="AK893">
        <v>23</v>
      </c>
    </row>
    <row r="894" spans="1:37" x14ac:dyDescent="0.25">
      <c r="A894">
        <v>44187</v>
      </c>
      <c r="B894">
        <v>-0.33093250637526628</v>
      </c>
      <c r="C894">
        <v>-4.3530108717647287E-2</v>
      </c>
      <c r="D894">
        <v>-9.4734922204486607E-2</v>
      </c>
      <c r="E894">
        <v>-0.1089008817044823</v>
      </c>
      <c r="F894">
        <v>-3.2944351740849073E-2</v>
      </c>
      <c r="G894">
        <v>-3.766551629007505E-2</v>
      </c>
      <c r="H894">
        <v>-1.723793597582807E-2</v>
      </c>
      <c r="I894">
        <v>-9.9014623587672504E-2</v>
      </c>
      <c r="J894">
        <v>-5.8064973137495661E-3</v>
      </c>
      <c r="K894">
        <v>-0.19799222576494491</v>
      </c>
      <c r="L894">
        <v>-0.21476300778579399</v>
      </c>
      <c r="M894">
        <v>-3.6268644350487968E-2</v>
      </c>
      <c r="N894">
        <v>-5.7054950630489577E-2</v>
      </c>
      <c r="O894">
        <v>-8.5838712455441769E-3</v>
      </c>
      <c r="P894">
        <v>-0.32821546715588562</v>
      </c>
      <c r="Q894">
        <v>-2.1588434076146801E-2</v>
      </c>
      <c r="R894">
        <v>-1.295454985536974E-2</v>
      </c>
      <c r="S894">
        <v>-0.33701014019042241</v>
      </c>
      <c r="T894">
        <v>-0.21337552652615641</v>
      </c>
      <c r="U894">
        <v>-0.2176057040186215</v>
      </c>
      <c r="V894">
        <v>-5.4511509721456193E-2</v>
      </c>
      <c r="W894">
        <v>-0.21121517378678309</v>
      </c>
      <c r="X894">
        <v>-8.9605201230868861E-2</v>
      </c>
      <c r="Y894">
        <v>0</v>
      </c>
      <c r="Z894">
        <v>-0.24836513218990369</v>
      </c>
      <c r="AA894">
        <v>-0.14085008565901541</v>
      </c>
      <c r="AB894">
        <v>-6.268955387251765E-2</v>
      </c>
      <c r="AC894">
        <v>-6.1673174652218221E-2</v>
      </c>
      <c r="AD894">
        <v>-4.3428251251460367E-2</v>
      </c>
      <c r="AE894">
        <v>-1.907610376026048E-2</v>
      </c>
      <c r="AF894">
        <v>-0.5608683943238868</v>
      </c>
      <c r="AG894">
        <v>-0.22670728497510029</v>
      </c>
      <c r="AH894" t="s">
        <v>224</v>
      </c>
      <c r="AI894" s="1">
        <v>44166</v>
      </c>
      <c r="AJ894" t="s">
        <v>40</v>
      </c>
      <c r="AK894">
        <v>22</v>
      </c>
    </row>
    <row r="895" spans="1:37" x14ac:dyDescent="0.25">
      <c r="A895">
        <v>44186</v>
      </c>
      <c r="B895">
        <v>-0.18612176084797741</v>
      </c>
      <c r="C895">
        <v>-0.22720941410034459</v>
      </c>
      <c r="D895">
        <v>-4.6526245924514043E-2</v>
      </c>
      <c r="E895">
        <v>-4.0991261095064978E-2</v>
      </c>
      <c r="F895">
        <v>-0.45159784732504721</v>
      </c>
      <c r="G895">
        <v>-3.2359600821981588E-3</v>
      </c>
      <c r="H895">
        <v>-3.9154872967600268E-3</v>
      </c>
      <c r="I895">
        <v>-0.2478925571452929</v>
      </c>
      <c r="J895">
        <v>-3.5348294386658749E-2</v>
      </c>
      <c r="K895">
        <v>-0.45820947324872219</v>
      </c>
      <c r="L895">
        <v>-0.13023669799144069</v>
      </c>
      <c r="M895">
        <v>-9.8413080536807793E-2</v>
      </c>
      <c r="N895">
        <v>-1.6425799748953061E-2</v>
      </c>
      <c r="O895">
        <v>-0.42467559185252668</v>
      </c>
      <c r="P895">
        <v>-6.6721329000594591E-3</v>
      </c>
      <c r="Q895">
        <v>-2.3789789890155941E-2</v>
      </c>
      <c r="R895">
        <v>0</v>
      </c>
      <c r="S895">
        <v>-1.0340589337837791</v>
      </c>
      <c r="T895">
        <v>-8.3494277789489979E-2</v>
      </c>
      <c r="U895">
        <v>-0.10987385577923479</v>
      </c>
      <c r="V895">
        <v>-1.7605451669072101E-2</v>
      </c>
      <c r="W895">
        <v>-1.018380620509348</v>
      </c>
      <c r="X895">
        <v>-6.7718063221687677E-2</v>
      </c>
      <c r="Y895">
        <v>-0.12937713159257019</v>
      </c>
      <c r="Z895">
        <v>-0.2046270823014755</v>
      </c>
      <c r="AA895">
        <v>-8.3788599692092014E-2</v>
      </c>
      <c r="AB895">
        <v>-0.18445763947443289</v>
      </c>
      <c r="AC895">
        <v>-0.12595489060023729</v>
      </c>
      <c r="AD895">
        <v>-1.232682630282152E-2</v>
      </c>
      <c r="AE895">
        <v>-7.3605259440359366E-2</v>
      </c>
      <c r="AF895">
        <v>-0.2117296410308239</v>
      </c>
      <c r="AG895">
        <v>-0.26844845095852538</v>
      </c>
      <c r="AH895" t="s">
        <v>224</v>
      </c>
      <c r="AI895" s="1">
        <v>44166</v>
      </c>
      <c r="AJ895" t="s">
        <v>41</v>
      </c>
      <c r="AK895">
        <v>21</v>
      </c>
    </row>
    <row r="896" spans="1:37" x14ac:dyDescent="0.25">
      <c r="A896">
        <v>44183</v>
      </c>
      <c r="B896">
        <v>-8.0305167828570695E-2</v>
      </c>
      <c r="C896">
        <v>0</v>
      </c>
      <c r="D896">
        <v>-0.14433380149245409</v>
      </c>
      <c r="E896">
        <v>-9.8725807021843637E-2</v>
      </c>
      <c r="F896">
        <v>-7.136934763166191E-3</v>
      </c>
      <c r="G896">
        <v>-9.0856353036229465E-2</v>
      </c>
      <c r="H896">
        <v>-6.761919296808811E-3</v>
      </c>
      <c r="I896">
        <v>0</v>
      </c>
      <c r="J896">
        <v>-1.4266601999056651E-3</v>
      </c>
      <c r="K896">
        <v>-0.192983322563508</v>
      </c>
      <c r="L896">
        <v>-4.3586095451981867E-2</v>
      </c>
      <c r="M896">
        <v>0</v>
      </c>
      <c r="N896">
        <v>-6.1582391198056273E-2</v>
      </c>
      <c r="O896">
        <v>-5.6951307216410452E-2</v>
      </c>
      <c r="P896">
        <v>-2.1335642388552189E-2</v>
      </c>
      <c r="Q896">
        <v>-3.8971601864681578E-2</v>
      </c>
      <c r="R896">
        <v>0</v>
      </c>
      <c r="S896">
        <v>-0.1098949980418048</v>
      </c>
      <c r="T896">
        <v>-0.14030360183326029</v>
      </c>
      <c r="U896">
        <v>-0.25192671869264888</v>
      </c>
      <c r="V896">
        <v>-0.13667544739027501</v>
      </c>
      <c r="W896">
        <v>0</v>
      </c>
      <c r="X896">
        <v>-0.11640281545131601</v>
      </c>
      <c r="Y896">
        <v>-1.32102156549066E-2</v>
      </c>
      <c r="Z896">
        <v>-8.3339278752496151E-2</v>
      </c>
      <c r="AA896">
        <v>-8.4732062043138823E-2</v>
      </c>
      <c r="AB896">
        <v>-6.7664197440210488E-2</v>
      </c>
      <c r="AC896">
        <v>-5.1157448145558573E-2</v>
      </c>
      <c r="AD896">
        <v>-1.846931666740484E-3</v>
      </c>
      <c r="AE896">
        <v>-2.8070479251828252E-2</v>
      </c>
      <c r="AF896">
        <v>-0.15283818705342031</v>
      </c>
      <c r="AG896">
        <v>-5.1931371696159842E-2</v>
      </c>
      <c r="AH896" t="s">
        <v>225</v>
      </c>
      <c r="AI896" s="1">
        <v>44166</v>
      </c>
      <c r="AJ896" t="s">
        <v>43</v>
      </c>
      <c r="AK896">
        <v>18</v>
      </c>
    </row>
    <row r="897" spans="1:37" x14ac:dyDescent="0.25">
      <c r="A897">
        <v>44182</v>
      </c>
      <c r="B897">
        <v>-0.56069611568979894</v>
      </c>
      <c r="C897">
        <v>-0.14751979137977561</v>
      </c>
      <c r="D897">
        <v>-2.8684325845646441</v>
      </c>
      <c r="E897">
        <v>-0.33047640698110881</v>
      </c>
      <c r="F897">
        <v>-2.3131095096506599E-2</v>
      </c>
      <c r="G897">
        <v>-0.28205100831121349</v>
      </c>
      <c r="H897">
        <v>-0.3292982831517991</v>
      </c>
      <c r="I897">
        <v>-0.56169971840870236</v>
      </c>
      <c r="J897">
        <v>-0.31520324099947422</v>
      </c>
      <c r="K897">
        <v>-1.824275506214043</v>
      </c>
      <c r="L897">
        <v>-0.58875561545987776</v>
      </c>
      <c r="M897">
        <v>-0.90233850627926915</v>
      </c>
      <c r="N897">
        <v>-0.33722368976481282</v>
      </c>
      <c r="O897">
        <v>-0.3419599168967758</v>
      </c>
      <c r="P897">
        <v>-0.32096408574689139</v>
      </c>
      <c r="Q897">
        <v>-0.30188097014448528</v>
      </c>
      <c r="R897">
        <v>-0.19530067479966479</v>
      </c>
      <c r="S897">
        <v>-0.48506451595489558</v>
      </c>
      <c r="T897">
        <v>-0.1839239967007241</v>
      </c>
      <c r="U897">
        <v>-2.205141297527061</v>
      </c>
      <c r="V897">
        <v>-0.66862436580976403</v>
      </c>
      <c r="W897">
        <v>-0.27575377481614199</v>
      </c>
      <c r="X897">
        <v>-0.45870217701846389</v>
      </c>
      <c r="Y897">
        <v>-0.32061816154029948</v>
      </c>
      <c r="Z897">
        <v>-0.51372136635562271</v>
      </c>
      <c r="AA897">
        <v>-0.72262640448902504</v>
      </c>
      <c r="AB897">
        <v>-0.27961733202294858</v>
      </c>
      <c r="AC897">
        <v>-0.96875658285445398</v>
      </c>
      <c r="AD897">
        <v>-0.7932836313095234</v>
      </c>
      <c r="AE897">
        <v>-0.55097953335661909</v>
      </c>
      <c r="AF897">
        <v>-0.48374924992622309</v>
      </c>
      <c r="AG897">
        <v>-0.42839014698391731</v>
      </c>
      <c r="AH897" t="s">
        <v>225</v>
      </c>
      <c r="AI897" s="1">
        <v>44166</v>
      </c>
      <c r="AJ897" t="s">
        <v>38</v>
      </c>
      <c r="AK897">
        <v>17</v>
      </c>
    </row>
    <row r="898" spans="1:37" x14ac:dyDescent="0.25">
      <c r="A898">
        <v>44181</v>
      </c>
      <c r="B898">
        <v>-0.12524391459301731</v>
      </c>
      <c r="C898">
        <v>-5.0521075971926011E-3</v>
      </c>
      <c r="D898">
        <v>-2.0924155420688831E-2</v>
      </c>
      <c r="E898">
        <v>-7.0958878970632827E-2</v>
      </c>
      <c r="F898">
        <v>-2.048512960438997E-2</v>
      </c>
      <c r="G898">
        <v>-0.28690830839622078</v>
      </c>
      <c r="H898">
        <v>-5.9283925149912202E-2</v>
      </c>
      <c r="I898">
        <v>-5.9478225049228499E-2</v>
      </c>
      <c r="J898">
        <v>-4.7587082964014966E-3</v>
      </c>
      <c r="K898">
        <v>-7.8350694341678094E-3</v>
      </c>
      <c r="L898">
        <v>-1.7866696937808711E-2</v>
      </c>
      <c r="M898">
        <v>-1.1082222512012539E-2</v>
      </c>
      <c r="N898">
        <v>-0.11930635913372691</v>
      </c>
      <c r="O898">
        <v>-2.3454183541785981E-2</v>
      </c>
      <c r="P898">
        <v>-1.1406532093935371</v>
      </c>
      <c r="Q898">
        <v>0</v>
      </c>
      <c r="R898">
        <v>-0.70516968212837339</v>
      </c>
      <c r="S898">
        <v>-3.9556831167564983E-2</v>
      </c>
      <c r="T898">
        <v>-6.6394295045845561E-3</v>
      </c>
      <c r="U898">
        <v>-5.8414439628917222E-2</v>
      </c>
      <c r="V898">
        <v>-7.1240408070178216E-2</v>
      </c>
      <c r="W898">
        <v>-2.0828582924429231</v>
      </c>
      <c r="X898">
        <v>-1.393292963487291E-2</v>
      </c>
      <c r="Y898">
        <v>-0.27564066959221439</v>
      </c>
      <c r="Z898">
        <v>-0.16364911859994369</v>
      </c>
      <c r="AA898">
        <v>-0.13727631021660519</v>
      </c>
      <c r="AB898">
        <v>-2.342176327338619E-2</v>
      </c>
      <c r="AC898">
        <v>-6.0236746333567889E-2</v>
      </c>
      <c r="AD898">
        <v>-9.4417912317635248E-3</v>
      </c>
      <c r="AE898">
        <v>-6.5225899814737906E-2</v>
      </c>
      <c r="AF898">
        <v>-9.6969665731489241E-2</v>
      </c>
      <c r="AG898">
        <v>-0.31302928527959528</v>
      </c>
      <c r="AH898" t="s">
        <v>225</v>
      </c>
      <c r="AI898" s="1">
        <v>44166</v>
      </c>
      <c r="AJ898" t="s">
        <v>39</v>
      </c>
      <c r="AK898">
        <v>16</v>
      </c>
    </row>
    <row r="899" spans="1:37" x14ac:dyDescent="0.25">
      <c r="A899">
        <v>44180</v>
      </c>
      <c r="B899">
        <v>-0.400630958966599</v>
      </c>
      <c r="C899">
        <v>-1.420294609763028</v>
      </c>
      <c r="D899">
        <v>-0.2026689390310846</v>
      </c>
      <c r="E899">
        <v>-0.130057747581896</v>
      </c>
      <c r="F899">
        <v>-4.5055094623221568E-2</v>
      </c>
      <c r="G899">
        <v>-0.12885867151878311</v>
      </c>
      <c r="H899">
        <v>-0.47275325328247481</v>
      </c>
      <c r="I899">
        <v>-6.0237255090048888E-2</v>
      </c>
      <c r="J899">
        <v>-0.26532932718151048</v>
      </c>
      <c r="K899">
        <v>-3.1820739032224821E-2</v>
      </c>
      <c r="L899">
        <v>-3.9865637165242017E-2</v>
      </c>
      <c r="M899">
        <v>-0.19932175664475149</v>
      </c>
      <c r="N899">
        <v>-0.18948189215144329</v>
      </c>
      <c r="O899">
        <v>-0.17071762270227839</v>
      </c>
      <c r="P899">
        <v>-0.12722542307670559</v>
      </c>
      <c r="Q899">
        <v>-0.28734954263224499</v>
      </c>
      <c r="R899">
        <v>-9.0952721582404666E-2</v>
      </c>
      <c r="S899">
        <v>-0.29438726994075431</v>
      </c>
      <c r="T899">
        <v>-0.51322742009164213</v>
      </c>
      <c r="U899">
        <v>-2.5732929395145581E-2</v>
      </c>
      <c r="V899">
        <v>-0.1404282359103918</v>
      </c>
      <c r="W899">
        <v>-1.0514673971939019</v>
      </c>
      <c r="X899">
        <v>-0.45856667604239931</v>
      </c>
      <c r="Y899">
        <v>-1.9199747093638558E-2</v>
      </c>
      <c r="Z899">
        <v>-0.33788297383777871</v>
      </c>
      <c r="AA899">
        <v>-0.18372661981705421</v>
      </c>
      <c r="AB899">
        <v>-0.39662794205931989</v>
      </c>
      <c r="AC899">
        <v>-0.13781025051926021</v>
      </c>
      <c r="AD899">
        <v>-0.60998149309693916</v>
      </c>
      <c r="AE899">
        <v>-0.1209116883685884</v>
      </c>
      <c r="AF899">
        <v>-0.32767031611900999</v>
      </c>
      <c r="AG899">
        <v>-0.48777912396454542</v>
      </c>
      <c r="AH899" t="s">
        <v>225</v>
      </c>
      <c r="AI899" s="1">
        <v>44166</v>
      </c>
      <c r="AJ899" t="s">
        <v>40</v>
      </c>
      <c r="AK899">
        <v>15</v>
      </c>
    </row>
    <row r="900" spans="1:37" x14ac:dyDescent="0.25">
      <c r="A900">
        <v>44179</v>
      </c>
      <c r="B900">
        <v>-0.26566559044403859</v>
      </c>
      <c r="C900">
        <v>-1.1757275669788269E-2</v>
      </c>
      <c r="D900">
        <v>-2.3611717822509971E-2</v>
      </c>
      <c r="E900">
        <v>-6.4702819553402388E-2</v>
      </c>
      <c r="F900">
        <v>-4.9085530503821821E-4</v>
      </c>
      <c r="G900">
        <v>-0.41261894990670622</v>
      </c>
      <c r="H900">
        <v>-0.2053100676790437</v>
      </c>
      <c r="I900">
        <v>-9.0772323118006575E-3</v>
      </c>
      <c r="J900">
        <v>-4.4531392559231629E-3</v>
      </c>
      <c r="K900">
        <v>-6.8131814110897254E-3</v>
      </c>
      <c r="L900">
        <v>-4.413828112484517E-2</v>
      </c>
      <c r="M900">
        <v>-2.500058482191197E-3</v>
      </c>
      <c r="N900">
        <v>-5.0620965954020922E-2</v>
      </c>
      <c r="O900">
        <v>-4.3584454527329758E-2</v>
      </c>
      <c r="P900">
        <v>-0.1201799833295609</v>
      </c>
      <c r="Q900">
        <v>-5.025715206184523E-2</v>
      </c>
      <c r="R900">
        <v>-0.47078769489314393</v>
      </c>
      <c r="S900">
        <v>-9.146393510631011E-2</v>
      </c>
      <c r="T900">
        <v>-0.25904983365966378</v>
      </c>
      <c r="U900">
        <v>-0.14653398584469049</v>
      </c>
      <c r="V900">
        <v>-0.1269367614801398</v>
      </c>
      <c r="W900">
        <v>-1.043723026974311</v>
      </c>
      <c r="X900">
        <v>-3.043404445912961E-2</v>
      </c>
      <c r="Y900">
        <v>-6.9392708446724211E-2</v>
      </c>
      <c r="Z900">
        <v>-0.2471535185194535</v>
      </c>
      <c r="AA900">
        <v>-4.3865465867691043E-2</v>
      </c>
      <c r="AB900">
        <v>-0.10899385276327871</v>
      </c>
      <c r="AC900">
        <v>-2.9409981428289909E-2</v>
      </c>
      <c r="AD900">
        <v>-1.6428407270362651E-4</v>
      </c>
      <c r="AE900">
        <v>-3.9134154465030387E-2</v>
      </c>
      <c r="AF900">
        <v>-0.29777370957785371</v>
      </c>
      <c r="AG900">
        <v>-0.22215927441453401</v>
      </c>
      <c r="AH900" t="s">
        <v>225</v>
      </c>
      <c r="AI900" s="1">
        <v>44166</v>
      </c>
      <c r="AJ900" t="s">
        <v>41</v>
      </c>
      <c r="AK900">
        <v>14</v>
      </c>
    </row>
    <row r="901" spans="1:37" x14ac:dyDescent="0.25">
      <c r="A901">
        <v>44176</v>
      </c>
      <c r="B901">
        <v>-7.3140110997760147E-2</v>
      </c>
      <c r="C901">
        <v>-1.004210142568304E-2</v>
      </c>
      <c r="D901">
        <v>-3.2943664138088483E-2</v>
      </c>
      <c r="E901">
        <v>-6.3534458539934741E-3</v>
      </c>
      <c r="F901">
        <v>-1.0453524789727881E-2</v>
      </c>
      <c r="G901">
        <v>-0.55284488611383276</v>
      </c>
      <c r="H901">
        <v>-4.371234168931E-2</v>
      </c>
      <c r="I901">
        <v>-9.772677441236461E-3</v>
      </c>
      <c r="J901">
        <v>-1.335062235414579E-2</v>
      </c>
      <c r="K901">
        <v>-1.7929849257741341E-3</v>
      </c>
      <c r="L901">
        <v>-4.5116820233384647E-2</v>
      </c>
      <c r="M901">
        <v>0</v>
      </c>
      <c r="N901">
        <v>-3.9526813129021959E-3</v>
      </c>
      <c r="O901">
        <v>-5.0279479648174641E-2</v>
      </c>
      <c r="P901">
        <v>0</v>
      </c>
      <c r="Q901">
        <v>-1.7597827389941481E-3</v>
      </c>
      <c r="R901">
        <v>0</v>
      </c>
      <c r="S901">
        <v>-7.0299182271953359E-4</v>
      </c>
      <c r="T901">
        <v>-4.3100577059267738E-2</v>
      </c>
      <c r="U901">
        <v>0</v>
      </c>
      <c r="V901">
        <v>-3.0478270008142641E-2</v>
      </c>
      <c r="W901">
        <v>0</v>
      </c>
      <c r="X901">
        <v>-5.7991919581987912E-2</v>
      </c>
      <c r="Y901">
        <v>-1.382644306646902E-2</v>
      </c>
      <c r="Z901">
        <v>-0.1093002867246298</v>
      </c>
      <c r="AA901">
        <v>-5.9235005537339024E-3</v>
      </c>
      <c r="AB901">
        <v>-2.7099120804690478E-2</v>
      </c>
      <c r="AC901">
        <v>-1.8646951394189849E-2</v>
      </c>
      <c r="AD901">
        <v>-4.4873648464999389E-4</v>
      </c>
      <c r="AE901">
        <v>-3.343111926762747E-3</v>
      </c>
      <c r="AF901">
        <v>-6.7615543392285857E-2</v>
      </c>
      <c r="AG901">
        <v>-0.10381017223154181</v>
      </c>
      <c r="AH901" t="s">
        <v>226</v>
      </c>
      <c r="AI901" s="1">
        <v>44166</v>
      </c>
      <c r="AJ901" t="s">
        <v>43</v>
      </c>
      <c r="AK901">
        <v>11</v>
      </c>
    </row>
    <row r="902" spans="1:37" x14ac:dyDescent="0.25">
      <c r="A902">
        <v>44175</v>
      </c>
      <c r="B902">
        <v>-1.043337096361189</v>
      </c>
      <c r="C902">
        <v>-0.84896221445290754</v>
      </c>
      <c r="D902">
        <v>-0.24002931562661151</v>
      </c>
      <c r="E902">
        <v>-1.0003470634759091</v>
      </c>
      <c r="F902">
        <v>-1.132392613254928</v>
      </c>
      <c r="G902">
        <v>-2.9822711868860008</v>
      </c>
      <c r="H902">
        <v>-0.74707711039107005</v>
      </c>
      <c r="I902">
        <v>-0.29752182621454693</v>
      </c>
      <c r="J902">
        <v>-1.1673369146315971</v>
      </c>
      <c r="K902">
        <v>-9.6795137916286883E-2</v>
      </c>
      <c r="L902">
        <v>-0.20603881560240869</v>
      </c>
      <c r="M902">
        <v>-0.93101046256507258</v>
      </c>
      <c r="N902">
        <v>-1.2076576252297859</v>
      </c>
      <c r="O902">
        <v>-0.7554616944434116</v>
      </c>
      <c r="P902">
        <v>-0.60243537924702084</v>
      </c>
      <c r="Q902">
        <v>-0.42562933294314131</v>
      </c>
      <c r="R902">
        <v>-0.10662897470623039</v>
      </c>
      <c r="S902">
        <v>-0.63997765404889595</v>
      </c>
      <c r="T902">
        <v>-0.61603585392354765</v>
      </c>
      <c r="U902">
        <v>-0.77742154150047349</v>
      </c>
      <c r="V902">
        <v>-0.60774958947858593</v>
      </c>
      <c r="W902">
        <v>-0.58001393925600198</v>
      </c>
      <c r="X902">
        <v>-0.85252091361683235</v>
      </c>
      <c r="Y902">
        <v>-0.3858956636981199</v>
      </c>
      <c r="Z902">
        <v>-1.278145469142719</v>
      </c>
      <c r="AA902">
        <v>-0.8041483060461635</v>
      </c>
      <c r="AB902">
        <v>-0.68769001610452374</v>
      </c>
      <c r="AC902">
        <v>-0.44900722910006691</v>
      </c>
      <c r="AD902">
        <v>-1.0208687375715899</v>
      </c>
      <c r="AE902">
        <v>-1.0887189021042221</v>
      </c>
      <c r="AF902">
        <v>-1.1739690947916579</v>
      </c>
      <c r="AG902">
        <v>-0.66950039599993083</v>
      </c>
      <c r="AH902" t="s">
        <v>226</v>
      </c>
      <c r="AI902" s="1">
        <v>44166</v>
      </c>
      <c r="AJ902" t="s">
        <v>38</v>
      </c>
      <c r="AK902">
        <v>10</v>
      </c>
    </row>
    <row r="903" spans="1:37" x14ac:dyDescent="0.25">
      <c r="A903">
        <v>44174</v>
      </c>
      <c r="B903">
        <v>-0.16954153019666249</v>
      </c>
      <c r="C903">
        <v>-4.0561020773965117E-2</v>
      </c>
      <c r="D903">
        <v>-1.2003629324824841E-2</v>
      </c>
      <c r="E903">
        <v>-0.13277942359047551</v>
      </c>
      <c r="F903">
        <v>-0.18684117646429091</v>
      </c>
      <c r="G903">
        <v>-4.6308686397188541E-2</v>
      </c>
      <c r="H903">
        <v>-0.1689190659777639</v>
      </c>
      <c r="I903">
        <v>-0.76727541940966149</v>
      </c>
      <c r="J903">
        <v>-5.086850524651966E-2</v>
      </c>
      <c r="K903">
        <v>-9.683510572586292E-3</v>
      </c>
      <c r="L903">
        <v>-4.480611630514255E-2</v>
      </c>
      <c r="M903">
        <v>-6.2984225021619752E-2</v>
      </c>
      <c r="N903">
        <v>-0.1025966096125609</v>
      </c>
      <c r="O903">
        <v>-0.27368268479723079</v>
      </c>
      <c r="P903">
        <v>-0.1636933529131516</v>
      </c>
      <c r="Q903">
        <v>-7.0383429116785204E-2</v>
      </c>
      <c r="R903">
        <v>-4.054355733918117E-2</v>
      </c>
      <c r="S903">
        <v>-0.19668834712046041</v>
      </c>
      <c r="T903">
        <v>-9.4969884148027192E-2</v>
      </c>
      <c r="U903">
        <v>-6.7577124735552271E-3</v>
      </c>
      <c r="V903">
        <v>-8.0333873019642777E-3</v>
      </c>
      <c r="W903">
        <v>0</v>
      </c>
      <c r="X903">
        <v>-0.40928118057643192</v>
      </c>
      <c r="Y903">
        <v>-0.46860516963505477</v>
      </c>
      <c r="Z903">
        <v>-0.18857919401676221</v>
      </c>
      <c r="AA903">
        <v>-0.18407092103941819</v>
      </c>
      <c r="AB903">
        <v>-0.1148155271236917</v>
      </c>
      <c r="AC903">
        <v>-0.13009119764100141</v>
      </c>
      <c r="AD903">
        <v>-3.0666660159395471E-2</v>
      </c>
      <c r="AE903">
        <v>-0.1019150940027292</v>
      </c>
      <c r="AF903">
        <v>-0.1183164620295684</v>
      </c>
      <c r="AG903">
        <v>-0.41893903193397941</v>
      </c>
      <c r="AH903" t="s">
        <v>226</v>
      </c>
      <c r="AI903" s="1">
        <v>44166</v>
      </c>
      <c r="AJ903" t="s">
        <v>39</v>
      </c>
      <c r="AK903">
        <v>9</v>
      </c>
    </row>
    <row r="904" spans="1:37" x14ac:dyDescent="0.25">
      <c r="A904">
        <v>44173</v>
      </c>
      <c r="B904">
        <v>-0.39144572090091417</v>
      </c>
      <c r="C904">
        <v>-0.8298157535336671</v>
      </c>
      <c r="D904">
        <v>-5.2967156724230927E-2</v>
      </c>
      <c r="E904">
        <v>-0.21122922161520399</v>
      </c>
      <c r="F904">
        <v>-0.40759915819794668</v>
      </c>
      <c r="G904">
        <v>-0.48715596348897339</v>
      </c>
      <c r="H904">
        <v>-0.119663436473586</v>
      </c>
      <c r="I904">
        <v>-4.0647426751146798E-2</v>
      </c>
      <c r="J904">
        <v>-0.6944047950844785</v>
      </c>
      <c r="K904">
        <v>-6.8067698407841912E-3</v>
      </c>
      <c r="L904">
        <v>-4.4140763478574728E-2</v>
      </c>
      <c r="M904">
        <v>-0.2037936613062182</v>
      </c>
      <c r="N904">
        <v>-0.12033142257506339</v>
      </c>
      <c r="O904">
        <v>-9.09131118216705E-2</v>
      </c>
      <c r="P904">
        <v>-0.10360368412981071</v>
      </c>
      <c r="Q904">
        <v>-6.3583616506002943E-2</v>
      </c>
      <c r="R904">
        <v>-0.27908683884948798</v>
      </c>
      <c r="S904">
        <v>-0.25838698055984499</v>
      </c>
      <c r="T904">
        <v>-0.2166726782120072</v>
      </c>
      <c r="U904">
        <v>-5.4387547670322493E-2</v>
      </c>
      <c r="V904">
        <v>-0.26759853132284839</v>
      </c>
      <c r="W904">
        <v>-0.1033381703083306</v>
      </c>
      <c r="X904">
        <v>-0.54201922383616363</v>
      </c>
      <c r="Y904">
        <v>-2.4878216874742971E-2</v>
      </c>
      <c r="Z904">
        <v>-0.52697397363914489</v>
      </c>
      <c r="AA904">
        <v>-0.16773074597141729</v>
      </c>
      <c r="AB904">
        <v>-0.19467603424112009</v>
      </c>
      <c r="AC904">
        <v>-0.19551071952416391</v>
      </c>
      <c r="AD904">
        <v>-7.3100888050532123E-2</v>
      </c>
      <c r="AE904">
        <v>-7.7562097248264142E-2</v>
      </c>
      <c r="AF904">
        <v>-0.57613869660500849</v>
      </c>
      <c r="AG904">
        <v>-0.4426127728158411</v>
      </c>
      <c r="AH904" t="s">
        <v>226</v>
      </c>
      <c r="AI904" s="1">
        <v>44166</v>
      </c>
      <c r="AJ904" t="s">
        <v>40</v>
      </c>
      <c r="AK904">
        <v>8</v>
      </c>
    </row>
    <row r="905" spans="1:37" x14ac:dyDescent="0.25">
      <c r="A905">
        <v>44172</v>
      </c>
      <c r="B905">
        <v>-0.18308883903638731</v>
      </c>
      <c r="C905">
        <v>-4.6486852481743918E-2</v>
      </c>
      <c r="D905">
        <v>-0.12805028622909509</v>
      </c>
      <c r="E905">
        <v>-7.9375255429489519E-2</v>
      </c>
      <c r="F905">
        <v>-0.2672626503425285</v>
      </c>
      <c r="G905">
        <v>-0.2727322330751864</v>
      </c>
      <c r="H905">
        <v>-1.6779150950725061E-2</v>
      </c>
      <c r="I905">
        <v>-0.31996192499178921</v>
      </c>
      <c r="J905">
        <v>0</v>
      </c>
      <c r="K905">
        <v>-3.5786045068699923E-2</v>
      </c>
      <c r="L905">
        <v>-2.6868953688348129E-2</v>
      </c>
      <c r="M905">
        <v>-0.26730727855109693</v>
      </c>
      <c r="N905">
        <v>-0.14663453895376469</v>
      </c>
      <c r="O905">
        <v>-0.28551005534296081</v>
      </c>
      <c r="P905">
        <v>-0.17546094079265581</v>
      </c>
      <c r="Q905">
        <v>-1.3176567063845009E-2</v>
      </c>
      <c r="R905">
        <v>0</v>
      </c>
      <c r="S905">
        <v>-0.92652393995925553</v>
      </c>
      <c r="T905">
        <v>-3.0081757263954369E-2</v>
      </c>
      <c r="U905">
        <v>-0.124739476637273</v>
      </c>
      <c r="V905">
        <v>-0.1077331096326969</v>
      </c>
      <c r="W905">
        <v>-0.1731112664026716</v>
      </c>
      <c r="X905">
        <v>-0.1595179499926849</v>
      </c>
      <c r="Y905">
        <v>-4.0012982081623752E-2</v>
      </c>
      <c r="Z905">
        <v>-0.20715717009640541</v>
      </c>
      <c r="AA905">
        <v>-0.1316290929791189</v>
      </c>
      <c r="AB905">
        <v>-0.12800850165592539</v>
      </c>
      <c r="AC905">
        <v>-0.23414549235508841</v>
      </c>
      <c r="AD905">
        <v>-1.9938287664903988E-2</v>
      </c>
      <c r="AE905">
        <v>-7.0628445382749011E-2</v>
      </c>
      <c r="AF905">
        <v>-0.25687845705347362</v>
      </c>
      <c r="AG905">
        <v>-0.22234417185386129</v>
      </c>
      <c r="AH905" t="s">
        <v>226</v>
      </c>
      <c r="AI905" s="1">
        <v>44166</v>
      </c>
      <c r="AJ905" t="s">
        <v>41</v>
      </c>
      <c r="AK905">
        <v>7</v>
      </c>
    </row>
    <row r="906" spans="1:37" x14ac:dyDescent="0.25">
      <c r="A906">
        <v>44169</v>
      </c>
      <c r="B906">
        <v>-0.54207429441242139</v>
      </c>
      <c r="C906">
        <v>-0.19043170892457689</v>
      </c>
      <c r="D906">
        <v>-0.25828672106868378</v>
      </c>
      <c r="E906">
        <v>-5.8841029280882071E-2</v>
      </c>
      <c r="F906">
        <v>-0.16408969714449359</v>
      </c>
      <c r="G906">
        <v>-0.81232572919465218</v>
      </c>
      <c r="H906">
        <v>-0.49757653812054747</v>
      </c>
      <c r="I906">
        <v>-0.39549615570206909</v>
      </c>
      <c r="J906">
        <v>-7.7754163930916165E-2</v>
      </c>
      <c r="K906">
        <v>-0.3118740789185131</v>
      </c>
      <c r="L906">
        <v>0</v>
      </c>
      <c r="M906">
        <v>-0.15229092461159269</v>
      </c>
      <c r="N906">
        <v>-0.2422007883258869</v>
      </c>
      <c r="O906">
        <v>-0.1486463912798123</v>
      </c>
      <c r="P906">
        <v>-0.51952930937306852</v>
      </c>
      <c r="Q906">
        <v>-0.29387326299840832</v>
      </c>
      <c r="R906">
        <v>-7.0711964600257433E-3</v>
      </c>
      <c r="S906">
        <v>-4.1704721930731659E-2</v>
      </c>
      <c r="T906">
        <v>-6.0889623400869529E-2</v>
      </c>
      <c r="U906">
        <v>-0.39287585860526819</v>
      </c>
      <c r="V906">
        <v>-0.2741104338425901</v>
      </c>
      <c r="W906">
        <v>-0.1029111685059694</v>
      </c>
      <c r="X906">
        <v>-0.48771313535111049</v>
      </c>
      <c r="Y906">
        <v>-0.22923366210213039</v>
      </c>
      <c r="Z906">
        <v>-0.26699760500570269</v>
      </c>
      <c r="AA906">
        <v>-0.40046187226566132</v>
      </c>
      <c r="AB906">
        <v>-0.27172765538242949</v>
      </c>
      <c r="AC906">
        <v>-0.163070595479299</v>
      </c>
      <c r="AD906">
        <v>-0.1171225083319922</v>
      </c>
      <c r="AE906">
        <v>-0.22572585650666749</v>
      </c>
      <c r="AF906">
        <v>-0.52946029447591447</v>
      </c>
      <c r="AG906">
        <v>-0.27891155285395391</v>
      </c>
      <c r="AH906" t="s">
        <v>227</v>
      </c>
      <c r="AI906" s="1">
        <v>44166</v>
      </c>
      <c r="AJ906" t="s">
        <v>43</v>
      </c>
      <c r="AK906">
        <v>4</v>
      </c>
    </row>
    <row r="907" spans="1:37" x14ac:dyDescent="0.25">
      <c r="A907">
        <v>44168</v>
      </c>
      <c r="B907">
        <v>-9.8248386938875928E-2</v>
      </c>
      <c r="C907">
        <v>-0.23599062111005931</v>
      </c>
      <c r="D907">
        <v>-7.6575271478189991E-3</v>
      </c>
      <c r="E907">
        <v>-9.2007603353721282E-2</v>
      </c>
      <c r="F907">
        <v>-9.864112494729152E-2</v>
      </c>
      <c r="G907">
        <v>-0.28348310881964173</v>
      </c>
      <c r="H907">
        <v>-0.1585229671376695</v>
      </c>
      <c r="I907">
        <v>-7.7870862025322826E-2</v>
      </c>
      <c r="J907">
        <v>-2.6681770652351819E-2</v>
      </c>
      <c r="K907">
        <v>-6.6974326303193457E-2</v>
      </c>
      <c r="L907">
        <v>-9.9951467126376661E-2</v>
      </c>
      <c r="M907">
        <v>-8.316330002702943E-2</v>
      </c>
      <c r="N907">
        <v>-1.487640046219642E-2</v>
      </c>
      <c r="O907">
        <v>-1.0700770449831301E-2</v>
      </c>
      <c r="P907">
        <v>-0.10522319977935669</v>
      </c>
      <c r="Q907">
        <v>-0.2257612760664531</v>
      </c>
      <c r="R907">
        <v>-2.3739399587312301E-2</v>
      </c>
      <c r="S907">
        <v>0</v>
      </c>
      <c r="T907">
        <v>-0.13356962783682541</v>
      </c>
      <c r="U907">
        <v>-2.436153094217541E-2</v>
      </c>
      <c r="V907">
        <v>-0.1231195633477942</v>
      </c>
      <c r="W907">
        <v>-9.6564861326699822E-2</v>
      </c>
      <c r="X907">
        <v>-4.7457579531086473E-2</v>
      </c>
      <c r="Y907">
        <v>-1.344236127399274E-3</v>
      </c>
      <c r="Z907">
        <v>-0.11267766649141631</v>
      </c>
      <c r="AA907">
        <v>-4.3723358030166762E-2</v>
      </c>
      <c r="AB907">
        <v>-0.12795610721941469</v>
      </c>
      <c r="AC907">
        <v>-6.072029331558635E-2</v>
      </c>
      <c r="AD907">
        <v>-0.12654560394835471</v>
      </c>
      <c r="AE907">
        <v>-0.12218181686902981</v>
      </c>
      <c r="AF907">
        <v>-5.9614680157023647E-2</v>
      </c>
      <c r="AG907">
        <v>-0.14346252957514821</v>
      </c>
      <c r="AH907" t="s">
        <v>227</v>
      </c>
      <c r="AI907" s="1">
        <v>44166</v>
      </c>
      <c r="AJ907" t="s">
        <v>38</v>
      </c>
      <c r="AK907">
        <v>3</v>
      </c>
    </row>
    <row r="908" spans="1:37" x14ac:dyDescent="0.25">
      <c r="A908">
        <v>44167</v>
      </c>
      <c r="B908">
        <v>-0.1120439249513631</v>
      </c>
      <c r="C908">
        <v>-1.605836076463445</v>
      </c>
      <c r="D908">
        <v>-8.4303739512833521E-3</v>
      </c>
      <c r="E908">
        <v>-0.15567653404740209</v>
      </c>
      <c r="F908">
        <v>-0.1205688430119895</v>
      </c>
      <c r="G908">
        <v>-7.5535747356459571E-2</v>
      </c>
      <c r="H908">
        <v>-0.2117096871609972</v>
      </c>
      <c r="I908">
        <v>-6.9638869997594319E-2</v>
      </c>
      <c r="J908">
        <v>-2.9105168462611061E-2</v>
      </c>
      <c r="K908">
        <v>-1.6202060310326421E-3</v>
      </c>
      <c r="L908">
        <v>-8.440779938554438E-2</v>
      </c>
      <c r="M908">
        <v>-6.6204875530093313E-2</v>
      </c>
      <c r="N908">
        <v>-1.2883501627813621E-2</v>
      </c>
      <c r="O908">
        <v>-0.15774113733204961</v>
      </c>
      <c r="P908">
        <v>-1.3614946663019691E-2</v>
      </c>
      <c r="Q908">
        <v>-7.5378997692469155E-2</v>
      </c>
      <c r="R908">
        <v>-0.20711662530974551</v>
      </c>
      <c r="S908">
        <v>-0.40851611225894929</v>
      </c>
      <c r="T908">
        <v>-9.8603580001536684E-2</v>
      </c>
      <c r="U908">
        <v>-1.233911067555149E-2</v>
      </c>
      <c r="V908">
        <v>-1.549900842107094E-2</v>
      </c>
      <c r="W908">
        <v>-0.1492656907045278</v>
      </c>
      <c r="X908">
        <v>-0.14445816283253621</v>
      </c>
      <c r="Y908">
        <v>-8.4353546689141801E-2</v>
      </c>
      <c r="Z908">
        <v>-0.18974423150511879</v>
      </c>
      <c r="AA908">
        <v>-2.1759547102619469E-2</v>
      </c>
      <c r="AB908">
        <v>-0.1030368673797462</v>
      </c>
      <c r="AC908">
        <v>-6.3518807540610039E-2</v>
      </c>
      <c r="AD908">
        <v>-5.6233889926146127E-2</v>
      </c>
      <c r="AE908">
        <v>-0.13049233118394571</v>
      </c>
      <c r="AF908">
        <v>-0.13107364348550099</v>
      </c>
      <c r="AG908">
        <v>-7.3225088558634049E-2</v>
      </c>
      <c r="AH908" t="s">
        <v>227</v>
      </c>
      <c r="AI908" s="1">
        <v>44166</v>
      </c>
      <c r="AJ908" t="s">
        <v>39</v>
      </c>
      <c r="AK908">
        <v>2</v>
      </c>
    </row>
    <row r="909" spans="1:37" x14ac:dyDescent="0.25">
      <c r="A909">
        <v>44166</v>
      </c>
      <c r="B909">
        <v>-5.0324536926999258E-2</v>
      </c>
      <c r="C909">
        <v>-0.54157259042579498</v>
      </c>
      <c r="D909">
        <v>0</v>
      </c>
      <c r="E909">
        <v>-1.449171466001166E-3</v>
      </c>
      <c r="F909">
        <v>-8.5213858117515404E-3</v>
      </c>
      <c r="G909">
        <v>0</v>
      </c>
      <c r="H909">
        <v>-0.1031531891173386</v>
      </c>
      <c r="I909">
        <v>-1.3584374115455189E-3</v>
      </c>
      <c r="J909">
        <v>0</v>
      </c>
      <c r="K909">
        <v>0</v>
      </c>
      <c r="L909">
        <v>0</v>
      </c>
      <c r="M909">
        <v>-0.14909042190555721</v>
      </c>
      <c r="N909">
        <v>-3.7958107439993569E-4</v>
      </c>
      <c r="O909">
        <v>-4.2468183943764497E-2</v>
      </c>
      <c r="P909">
        <v>-0.26228193924704502</v>
      </c>
      <c r="Q909">
        <v>-7.6284683817830892E-2</v>
      </c>
      <c r="R909">
        <v>0</v>
      </c>
      <c r="S909">
        <v>0</v>
      </c>
      <c r="T909">
        <v>-9.4729903814955532E-4</v>
      </c>
      <c r="U909">
        <v>-2.3353434537729139E-3</v>
      </c>
      <c r="V909">
        <v>-9.4749211128565866E-2</v>
      </c>
      <c r="W909">
        <v>-0.63907600210397042</v>
      </c>
      <c r="X909">
        <v>-4.6993923545381872E-3</v>
      </c>
      <c r="Y909">
        <v>-5.6233826785970012E-2</v>
      </c>
      <c r="Z909">
        <v>-4.5309275863427832E-2</v>
      </c>
      <c r="AA909">
        <v>-1.729927147392895E-2</v>
      </c>
      <c r="AB909">
        <v>-4.8425525657999742E-2</v>
      </c>
      <c r="AC909">
        <v>-4.7746926064124492E-2</v>
      </c>
      <c r="AD909">
        <v>0</v>
      </c>
      <c r="AE909">
        <v>-1.229424726648691E-2</v>
      </c>
      <c r="AF909">
        <v>-8.5913169740473277E-2</v>
      </c>
      <c r="AG909">
        <v>-3.7913206696335022E-2</v>
      </c>
      <c r="AH909" t="s">
        <v>227</v>
      </c>
      <c r="AI909" s="1">
        <v>44166</v>
      </c>
      <c r="AJ909" t="s">
        <v>40</v>
      </c>
      <c r="AK909">
        <v>1</v>
      </c>
    </row>
    <row r="910" spans="1:37" x14ac:dyDescent="0.25">
      <c r="A910">
        <v>44165</v>
      </c>
      <c r="B910">
        <v>-0.31619205485105539</v>
      </c>
      <c r="C910">
        <v>-9.9513451305426159E-2</v>
      </c>
      <c r="D910">
        <v>-6.6398961482702107E-2</v>
      </c>
      <c r="E910">
        <v>-0.27160615403597782</v>
      </c>
      <c r="F910">
        <v>-0.43243714022572388</v>
      </c>
      <c r="G910">
        <v>-0.32561807877083182</v>
      </c>
      <c r="H910">
        <v>-0.27726129123843041</v>
      </c>
      <c r="I910">
        <v>-0.56616650856091844</v>
      </c>
      <c r="J910">
        <v>-1.2891205092241</v>
      </c>
      <c r="K910">
        <v>-0.27553626380622048</v>
      </c>
      <c r="L910">
        <v>-0.15370091461684851</v>
      </c>
      <c r="M910">
        <v>-4.1625127556742393E-2</v>
      </c>
      <c r="N910">
        <v>-0.20948753901217901</v>
      </c>
      <c r="O910">
        <v>-0.19675754906446269</v>
      </c>
      <c r="P910">
        <v>-0.30420607323439208</v>
      </c>
      <c r="Q910">
        <v>-0.2263385842107771</v>
      </c>
      <c r="R910">
        <v>0</v>
      </c>
      <c r="S910">
        <v>-0.81885003011858215</v>
      </c>
      <c r="T910">
        <v>-0.25462059787588759</v>
      </c>
      <c r="U910">
        <v>-1.435817966813594</v>
      </c>
      <c r="V910">
        <v>-0.38959693653918281</v>
      </c>
      <c r="W910">
        <v>-0.1236259328586536</v>
      </c>
      <c r="X910">
        <v>-0.29791379899499271</v>
      </c>
      <c r="Y910">
        <v>-0.13003838503539061</v>
      </c>
      <c r="Z910">
        <v>-0.29059451715809032</v>
      </c>
      <c r="AA910">
        <v>-0.53236550514100012</v>
      </c>
      <c r="AB910">
        <v>-0.29146804419792038</v>
      </c>
      <c r="AC910">
        <v>-9.8877029270885278E-2</v>
      </c>
      <c r="AD910">
        <v>-0.57671258290783034</v>
      </c>
      <c r="AE910">
        <v>-0.46177700156618362</v>
      </c>
      <c r="AF910">
        <v>-0.23029911124991481</v>
      </c>
      <c r="AG910">
        <v>-0.27527679559285118</v>
      </c>
      <c r="AH910" t="s">
        <v>227</v>
      </c>
      <c r="AI910" s="1">
        <v>44136</v>
      </c>
      <c r="AJ910" t="s">
        <v>41</v>
      </c>
      <c r="AK910">
        <v>30</v>
      </c>
    </row>
    <row r="911" spans="1:37" x14ac:dyDescent="0.25">
      <c r="A911">
        <v>44162</v>
      </c>
      <c r="B911">
        <v>-0.16659257383338821</v>
      </c>
      <c r="C911">
        <v>-0.31728924309418249</v>
      </c>
      <c r="D911">
        <v>-0.20608204723695411</v>
      </c>
      <c r="E911">
        <v>-0.31324435459945871</v>
      </c>
      <c r="F911">
        <v>-4.8664972742553193E-2</v>
      </c>
      <c r="G911">
        <v>-6.1086649387465573E-2</v>
      </c>
      <c r="H911">
        <v>-1.429533997477426E-2</v>
      </c>
      <c r="I911">
        <v>-4.3301793450373493E-4</v>
      </c>
      <c r="J911">
        <v>-2.762915404394517E-2</v>
      </c>
      <c r="K911">
        <v>-5.945860200691535E-2</v>
      </c>
      <c r="L911">
        <v>-0.1518885755696005</v>
      </c>
      <c r="M911">
        <v>-0.14653522072906719</v>
      </c>
      <c r="N911">
        <v>-0.1185955944507982</v>
      </c>
      <c r="O911">
        <v>-1.882736772302885E-2</v>
      </c>
      <c r="P911">
        <v>-0.22888321373622589</v>
      </c>
      <c r="Q911">
        <v>-3.102372583497506E-2</v>
      </c>
      <c r="R911">
        <v>0</v>
      </c>
      <c r="S911">
        <v>-0.10572505697937171</v>
      </c>
      <c r="T911">
        <v>-0.10987494537662761</v>
      </c>
      <c r="U911">
        <v>-5.5717193486080292E-2</v>
      </c>
      <c r="V911">
        <v>-6.9077437777437259E-2</v>
      </c>
      <c r="W911">
        <v>-0.2035609894262275</v>
      </c>
      <c r="X911">
        <v>-0.36370122177939052</v>
      </c>
      <c r="Y911">
        <v>0</v>
      </c>
      <c r="Z911">
        <v>-0.28876781087349568</v>
      </c>
      <c r="AA911">
        <v>-9.6926538649255017E-2</v>
      </c>
      <c r="AB911">
        <v>-5.0577901179288128E-2</v>
      </c>
      <c r="AC911">
        <v>-0.1404229089130842</v>
      </c>
      <c r="AD911">
        <v>-1.182194603011244E-2</v>
      </c>
      <c r="AE911">
        <v>-5.642882375177339E-2</v>
      </c>
      <c r="AF911">
        <v>-0.2294623738245582</v>
      </c>
      <c r="AG911">
        <v>-0.27474264054094361</v>
      </c>
      <c r="AH911" t="s">
        <v>228</v>
      </c>
      <c r="AI911" s="1">
        <v>44136</v>
      </c>
      <c r="AJ911" t="s">
        <v>43</v>
      </c>
      <c r="AK911">
        <v>27</v>
      </c>
    </row>
    <row r="912" spans="1:37" x14ac:dyDescent="0.25">
      <c r="A912">
        <v>44161</v>
      </c>
      <c r="B912">
        <v>-0.1870682548873773</v>
      </c>
      <c r="C912">
        <v>-0.2288793446110052</v>
      </c>
      <c r="D912">
        <v>-0.29694288058694912</v>
      </c>
      <c r="E912">
        <v>-6.2991559453644819E-2</v>
      </c>
      <c r="F912">
        <v>-0.6711282008365661</v>
      </c>
      <c r="G912">
        <v>-0.1075918208654678</v>
      </c>
      <c r="H912">
        <v>-2.5974753596531251E-2</v>
      </c>
      <c r="I912">
        <v>-1.2497567889119829E-2</v>
      </c>
      <c r="J912">
        <v>-5.9264098379364812E-2</v>
      </c>
      <c r="K912">
        <v>-9.3570941060201349E-2</v>
      </c>
      <c r="L912">
        <v>-0.16665510356109919</v>
      </c>
      <c r="M912">
        <v>-0.1083486498647117</v>
      </c>
      <c r="N912">
        <v>-2.0754806851778621E-2</v>
      </c>
      <c r="O912">
        <v>-2.2094165634219249E-2</v>
      </c>
      <c r="P912">
        <v>-0.13603973487748239</v>
      </c>
      <c r="Q912">
        <v>-5.6055588603566957E-2</v>
      </c>
      <c r="R912">
        <v>-2.8697331385397831E-3</v>
      </c>
      <c r="S912">
        <v>-2.34089993374265E-2</v>
      </c>
      <c r="T912">
        <v>-0.3265269360244149</v>
      </c>
      <c r="U912">
        <v>-5.9664130346390322E-2</v>
      </c>
      <c r="V912">
        <v>-4.6107566963903578E-2</v>
      </c>
      <c r="W912">
        <v>-0.39120168802330518</v>
      </c>
      <c r="X912">
        <v>-0.46383867158486891</v>
      </c>
      <c r="Y912">
        <v>-0.13641987069625819</v>
      </c>
      <c r="Z912">
        <v>-0.245538655521402</v>
      </c>
      <c r="AA912">
        <v>-5.3205909026080522E-2</v>
      </c>
      <c r="AB912">
        <v>-0.1908465171920819</v>
      </c>
      <c r="AC912">
        <v>-0.1581946750456488</v>
      </c>
      <c r="AD912">
        <v>-3.2400234404337619E-2</v>
      </c>
      <c r="AE912">
        <v>-0.10405469097646849</v>
      </c>
      <c r="AF912">
        <v>-0.1346094164053806</v>
      </c>
      <c r="AG912">
        <v>-0.48442833161776672</v>
      </c>
      <c r="AH912" t="s">
        <v>228</v>
      </c>
      <c r="AI912" s="1">
        <v>44136</v>
      </c>
      <c r="AJ912" t="s">
        <v>38</v>
      </c>
      <c r="AK912">
        <v>26</v>
      </c>
    </row>
    <row r="913" spans="1:37" x14ac:dyDescent="0.25">
      <c r="A913">
        <v>44160</v>
      </c>
      <c r="B913">
        <v>-0.20613379368487761</v>
      </c>
      <c r="C913">
        <v>-0.13481014987242321</v>
      </c>
      <c r="D913">
        <v>-1.9143254705079701E-2</v>
      </c>
      <c r="E913">
        <v>-0.1556995808818343</v>
      </c>
      <c r="F913">
        <v>-0.22776077313017751</v>
      </c>
      <c r="G913">
        <v>-0.10740035918945939</v>
      </c>
      <c r="H913">
        <v>-0.294870690783199</v>
      </c>
      <c r="I913">
        <v>-0.19396755817280001</v>
      </c>
      <c r="J913">
        <v>-7.104371419506518E-2</v>
      </c>
      <c r="K913">
        <v>-5.3378505144626817E-2</v>
      </c>
      <c r="L913">
        <v>-9.5221254148262255E-2</v>
      </c>
      <c r="M913">
        <v>-1.9347058589810871E-2</v>
      </c>
      <c r="N913">
        <v>-0.39611905756862109</v>
      </c>
      <c r="O913">
        <v>-7.3834649500634481E-2</v>
      </c>
      <c r="P913">
        <v>-1.7280465934370201E-2</v>
      </c>
      <c r="Q913">
        <v>-2.9737263252938809E-2</v>
      </c>
      <c r="R913">
        <v>-0.1101672320393554</v>
      </c>
      <c r="S913">
        <v>-1.0961456318564731</v>
      </c>
      <c r="T913">
        <v>-1.8734590085228701E-2</v>
      </c>
      <c r="U913">
        <v>-0.54512359047265635</v>
      </c>
      <c r="V913">
        <v>-0.28993835501404752</v>
      </c>
      <c r="W913">
        <v>-3.5292905132723753E-4</v>
      </c>
      <c r="X913">
        <v>-0.48581796457907228</v>
      </c>
      <c r="Y913">
        <v>-9.7480579489391511E-2</v>
      </c>
      <c r="Z913">
        <v>-0.30002828519949398</v>
      </c>
      <c r="AA913">
        <v>-0.19472985162416789</v>
      </c>
      <c r="AB913">
        <v>-0.1065809043821269</v>
      </c>
      <c r="AC913">
        <v>-5.7118089719150403E-2</v>
      </c>
      <c r="AD913">
        <v>-0.2338794940532766</v>
      </c>
      <c r="AE913">
        <v>-0.2092709899990379</v>
      </c>
      <c r="AF913">
        <v>-0.14708445283350971</v>
      </c>
      <c r="AG913">
        <v>-0.28796025118937152</v>
      </c>
      <c r="AH913" t="s">
        <v>228</v>
      </c>
      <c r="AI913" s="1">
        <v>44136</v>
      </c>
      <c r="AJ913" t="s">
        <v>39</v>
      </c>
      <c r="AK913">
        <v>25</v>
      </c>
    </row>
    <row r="914" spans="1:37" x14ac:dyDescent="0.25">
      <c r="A914">
        <v>44159</v>
      </c>
      <c r="B914">
        <v>-0.1885098913848019</v>
      </c>
      <c r="C914">
        <v>-3.6456744175380092E-2</v>
      </c>
      <c r="D914">
        <v>-0.2477927008028048</v>
      </c>
      <c r="E914">
        <v>-0.25157113598395908</v>
      </c>
      <c r="F914">
        <v>-0.36337806270180728</v>
      </c>
      <c r="G914">
        <v>-0.10280093490965531</v>
      </c>
      <c r="H914">
        <v>-0.1137080538018815</v>
      </c>
      <c r="I914">
        <v>-9.5897881269740443E-3</v>
      </c>
      <c r="J914">
        <v>-4.5299752091862863E-2</v>
      </c>
      <c r="K914">
        <v>-7.7044380498787941E-4</v>
      </c>
      <c r="L914">
        <v>-5.0555873657223423E-2</v>
      </c>
      <c r="M914">
        <v>-2.662193704238628E-2</v>
      </c>
      <c r="N914">
        <v>-0.1048689618579004</v>
      </c>
      <c r="O914">
        <v>-7.8631783601864347E-2</v>
      </c>
      <c r="P914">
        <v>-0.22807281892216399</v>
      </c>
      <c r="Q914">
        <v>-0.14022818535771259</v>
      </c>
      <c r="R914">
        <v>-0.1002044607048828</v>
      </c>
      <c r="S914">
        <v>-7.0594989241439268E-2</v>
      </c>
      <c r="T914">
        <v>-9.8450924127257533E-2</v>
      </c>
      <c r="U914">
        <v>-0.14078625870215539</v>
      </c>
      <c r="V914">
        <v>-0.94179367744909925</v>
      </c>
      <c r="W914">
        <v>-7.9362834826987153E-2</v>
      </c>
      <c r="X914">
        <v>-0.1342402414485073</v>
      </c>
      <c r="Y914">
        <v>-0.1793246376047021</v>
      </c>
      <c r="Z914">
        <v>-0.15551462782482139</v>
      </c>
      <c r="AA914">
        <v>-0.1190099186021992</v>
      </c>
      <c r="AB914">
        <v>-0.2852310287855605</v>
      </c>
      <c r="AC914">
        <v>-0.1084658298021703</v>
      </c>
      <c r="AD914">
        <v>-5.4686594614613213E-2</v>
      </c>
      <c r="AE914">
        <v>-0.1489865225664925</v>
      </c>
      <c r="AF914">
        <v>-0.2215242417231077</v>
      </c>
      <c r="AG914">
        <v>-0.19905011455203209</v>
      </c>
      <c r="AH914" t="s">
        <v>228</v>
      </c>
      <c r="AI914" s="1">
        <v>44136</v>
      </c>
      <c r="AJ914" t="s">
        <v>40</v>
      </c>
      <c r="AK914">
        <v>24</v>
      </c>
    </row>
    <row r="915" spans="1:37" x14ac:dyDescent="0.25">
      <c r="A915">
        <v>44158</v>
      </c>
      <c r="B915">
        <v>-0.12806148875022219</v>
      </c>
      <c r="C915">
        <v>-5.9537461979647321E-2</v>
      </c>
      <c r="D915">
        <v>-3.6728912929646841E-2</v>
      </c>
      <c r="E915">
        <v>-0.13286867851242881</v>
      </c>
      <c r="F915">
        <v>-2.1671653097589051E-3</v>
      </c>
      <c r="G915">
        <v>-0.20326352468028661</v>
      </c>
      <c r="H915">
        <v>-7.4645284652836499E-2</v>
      </c>
      <c r="I915">
        <v>-0.2074906748996482</v>
      </c>
      <c r="J915">
        <v>-3.8032194534991848E-2</v>
      </c>
      <c r="K915">
        <v>-2.0091662467290189E-2</v>
      </c>
      <c r="L915">
        <v>-6.4076815493034525E-2</v>
      </c>
      <c r="M915">
        <v>-1.510481253441286E-2</v>
      </c>
      <c r="N915">
        <v>-0.13567202075007481</v>
      </c>
      <c r="O915">
        <v>-3.5104783809413731E-2</v>
      </c>
      <c r="P915">
        <v>-0.27266515265505492</v>
      </c>
      <c r="Q915">
        <v>-4.55814408292399E-2</v>
      </c>
      <c r="R915">
        <v>0</v>
      </c>
      <c r="S915">
        <v>-0.1307885812019397</v>
      </c>
      <c r="T915">
        <v>-0.25472650407233988</v>
      </c>
      <c r="U915">
        <v>-2.0080599139396089E-2</v>
      </c>
      <c r="V915">
        <v>-0.10769049749958071</v>
      </c>
      <c r="W915">
        <v>-1.1080717891264E-2</v>
      </c>
      <c r="X915">
        <v>-0.15416882613862101</v>
      </c>
      <c r="Y915">
        <v>-1.5083843742156249E-2</v>
      </c>
      <c r="Z915">
        <v>-0.16430255409088851</v>
      </c>
      <c r="AA915">
        <v>-0.137208687768229</v>
      </c>
      <c r="AB915">
        <v>-8.7665164055846262E-2</v>
      </c>
      <c r="AC915">
        <v>-2.9417178323967511E-2</v>
      </c>
      <c r="AD915">
        <v>-4.5641352596651759E-2</v>
      </c>
      <c r="AE915">
        <v>-4.9130547831923548E-2</v>
      </c>
      <c r="AF915">
        <v>-0.1361362539556836</v>
      </c>
      <c r="AG915">
        <v>-0.25517982302506897</v>
      </c>
      <c r="AH915" t="s">
        <v>228</v>
      </c>
      <c r="AI915" s="1">
        <v>44136</v>
      </c>
      <c r="AJ915" t="s">
        <v>41</v>
      </c>
      <c r="AK915">
        <v>23</v>
      </c>
    </row>
    <row r="916" spans="1:37" x14ac:dyDescent="0.25">
      <c r="A916">
        <v>44155</v>
      </c>
      <c r="B916">
        <v>-0.18096574646695651</v>
      </c>
      <c r="C916">
        <v>-3.1785220395776713E-2</v>
      </c>
      <c r="D916">
        <v>-1.095665040143097E-3</v>
      </c>
      <c r="E916">
        <v>-1.9438917353967161E-2</v>
      </c>
      <c r="F916">
        <v>-3.3695475580089673E-2</v>
      </c>
      <c r="G916">
        <v>-9.1777045621602382E-2</v>
      </c>
      <c r="H916">
        <v>-3.7364284051101269</v>
      </c>
      <c r="I916">
        <v>-0.425110761351007</v>
      </c>
      <c r="J916">
        <v>-6.5909660209511584E-2</v>
      </c>
      <c r="K916">
        <v>-4.8752777126885173E-2</v>
      </c>
      <c r="L916">
        <v>-2.3896470931113339E-2</v>
      </c>
      <c r="M916">
        <v>-7.5614395970964254E-2</v>
      </c>
      <c r="N916">
        <v>-0.12905084836869921</v>
      </c>
      <c r="O916">
        <v>-3.9305641939118487E-2</v>
      </c>
      <c r="P916">
        <v>-5.2962914499468071E-2</v>
      </c>
      <c r="Q916">
        <v>-5.6033942475794407E-3</v>
      </c>
      <c r="R916">
        <v>-0.19588459497003219</v>
      </c>
      <c r="S916">
        <v>-0.31587697173645679</v>
      </c>
      <c r="T916">
        <v>-5.4590200051104508E-2</v>
      </c>
      <c r="U916">
        <v>-0.27606334038447627</v>
      </c>
      <c r="V916">
        <v>-0.1426704361592103</v>
      </c>
      <c r="W916">
        <v>-6.5635478315608911E-2</v>
      </c>
      <c r="X916">
        <v>-0.11284859738633581</v>
      </c>
      <c r="Y916">
        <v>-0.31873262508275702</v>
      </c>
      <c r="Z916">
        <v>-8.3940318546386311E-2</v>
      </c>
      <c r="AA916">
        <v>-0.1552617572476741</v>
      </c>
      <c r="AB916">
        <v>-0.18761327932018529</v>
      </c>
      <c r="AC916">
        <v>-9.577559306661744E-2</v>
      </c>
      <c r="AD916">
        <v>-1.8814449990266852E-2</v>
      </c>
      <c r="AE916">
        <v>-8.1258789952666333E-2</v>
      </c>
      <c r="AF916">
        <v>-9.6135112809490733E-2</v>
      </c>
      <c r="AG916">
        <v>-0.22129366361791869</v>
      </c>
      <c r="AH916" t="s">
        <v>229</v>
      </c>
      <c r="AI916" s="1">
        <v>44136</v>
      </c>
      <c r="AJ916" t="s">
        <v>43</v>
      </c>
      <c r="AK916">
        <v>20</v>
      </c>
    </row>
    <row r="917" spans="1:37" x14ac:dyDescent="0.25">
      <c r="A917">
        <v>44154</v>
      </c>
      <c r="B917">
        <v>-0.1261174276453218</v>
      </c>
      <c r="C917">
        <v>-9.8205409218847836E-2</v>
      </c>
      <c r="D917">
        <v>-1.6999766979835469E-2</v>
      </c>
      <c r="E917">
        <v>-0.15914588307199801</v>
      </c>
      <c r="F917">
        <v>-0.1551202546115529</v>
      </c>
      <c r="G917">
        <v>-0.21561980529478711</v>
      </c>
      <c r="H917">
        <v>0</v>
      </c>
      <c r="I917">
        <v>-7.2780138716455042E-2</v>
      </c>
      <c r="J917">
        <v>-0.19393652774747089</v>
      </c>
      <c r="K917">
        <v>-1.167212017694238E-2</v>
      </c>
      <c r="L917">
        <v>-0.1433793472698906</v>
      </c>
      <c r="M917">
        <v>-0.13647274564306769</v>
      </c>
      <c r="N917">
        <v>-4.1255938213715357E-2</v>
      </c>
      <c r="O917">
        <v>-0.1869419686829665</v>
      </c>
      <c r="P917">
        <v>-8.834742806568513E-2</v>
      </c>
      <c r="Q917">
        <v>-7.0942138064069599E-2</v>
      </c>
      <c r="R917">
        <v>-2.0650238332674108E-2</v>
      </c>
      <c r="S917">
        <v>-0.1224308593038088</v>
      </c>
      <c r="T917">
        <v>-0.26512712795002219</v>
      </c>
      <c r="U917">
        <v>-2.9558359603320091E-2</v>
      </c>
      <c r="V917">
        <v>-0.14156142170672761</v>
      </c>
      <c r="W917">
        <v>-0.10284054244309331</v>
      </c>
      <c r="X917">
        <v>-9.1498740416781091E-2</v>
      </c>
      <c r="Y917">
        <v>0</v>
      </c>
      <c r="Z917">
        <v>-0.16428917295985521</v>
      </c>
      <c r="AA917">
        <v>-7.102222238346266E-2</v>
      </c>
      <c r="AB917">
        <v>-0.13141012428168741</v>
      </c>
      <c r="AC917">
        <v>-7.658427779564049E-2</v>
      </c>
      <c r="AD917">
        <v>-2.7731697607524461E-2</v>
      </c>
      <c r="AE917">
        <v>-0.12177896703570899</v>
      </c>
      <c r="AF917">
        <v>-0.12715411909606791</v>
      </c>
      <c r="AG917">
        <v>-0.16304459514394881</v>
      </c>
      <c r="AH917" t="s">
        <v>229</v>
      </c>
      <c r="AI917" s="1">
        <v>44136</v>
      </c>
      <c r="AJ917" t="s">
        <v>38</v>
      </c>
      <c r="AK917">
        <v>19</v>
      </c>
    </row>
    <row r="918" spans="1:37" x14ac:dyDescent="0.25">
      <c r="A918">
        <v>44153</v>
      </c>
      <c r="B918">
        <v>-0.17945852738715631</v>
      </c>
      <c r="C918">
        <v>-0.45718074123726932</v>
      </c>
      <c r="D918">
        <v>0</v>
      </c>
      <c r="E918">
        <v>-8.8766481257829627E-2</v>
      </c>
      <c r="F918">
        <v>-6.6643448542168223E-3</v>
      </c>
      <c r="G918">
        <v>-0.19226833331147761</v>
      </c>
      <c r="H918">
        <v>-0.45582795424661349</v>
      </c>
      <c r="I918">
        <v>-1.0244983485096371</v>
      </c>
      <c r="J918">
        <v>-7.364250379021416E-3</v>
      </c>
      <c r="K918">
        <v>-2.4125657050870421E-2</v>
      </c>
      <c r="L918">
        <v>-0.1010898220540761</v>
      </c>
      <c r="M918">
        <v>-0.1288629428054702</v>
      </c>
      <c r="N918">
        <v>-0.5810498389093175</v>
      </c>
      <c r="O918">
        <v>-0.1952223899098543</v>
      </c>
      <c r="P918">
        <v>-5.5869419742372528E-2</v>
      </c>
      <c r="Q918">
        <v>-1.411464004228883E-2</v>
      </c>
      <c r="R918">
        <v>-3.8693616218387912E-2</v>
      </c>
      <c r="S918">
        <v>-1.059603787063513E-3</v>
      </c>
      <c r="T918">
        <v>-0.14518222780708201</v>
      </c>
      <c r="U918">
        <v>-3.8675942949970871E-2</v>
      </c>
      <c r="V918">
        <v>-5.8946837700969423E-2</v>
      </c>
      <c r="W918">
        <v>0</v>
      </c>
      <c r="X918">
        <v>-0.29359180819808289</v>
      </c>
      <c r="Y918">
        <v>-2.181425526348545E-2</v>
      </c>
      <c r="Z918">
        <v>-0.17125177831429461</v>
      </c>
      <c r="AA918">
        <v>-0.33803333174832262</v>
      </c>
      <c r="AB918">
        <v>-0.1090218894695002</v>
      </c>
      <c r="AC918">
        <v>-6.1942391280038707E-2</v>
      </c>
      <c r="AD918">
        <v>-8.8169424234010821E-2</v>
      </c>
      <c r="AE918">
        <v>-7.5594554141454093E-2</v>
      </c>
      <c r="AF918">
        <v>-0.18798474870813869</v>
      </c>
      <c r="AG918">
        <v>-0.32156290173207808</v>
      </c>
      <c r="AH918" t="s">
        <v>229</v>
      </c>
      <c r="AI918" s="1">
        <v>44136</v>
      </c>
      <c r="AJ918" t="s">
        <v>39</v>
      </c>
      <c r="AK918">
        <v>18</v>
      </c>
    </row>
    <row r="919" spans="1:37" x14ac:dyDescent="0.25">
      <c r="A919">
        <v>44152</v>
      </c>
      <c r="B919">
        <v>-4.3235661993771227E-2</v>
      </c>
      <c r="C919">
        <v>-6.7867978115425262E-2</v>
      </c>
      <c r="D919">
        <v>-4.4499837065658122E-3</v>
      </c>
      <c r="E919">
        <v>-3.5769495273460981E-2</v>
      </c>
      <c r="F919">
        <v>-1.0266124380986391E-3</v>
      </c>
      <c r="G919">
        <v>-3.1591909402811339E-3</v>
      </c>
      <c r="H919">
        <v>-2.8414255607015189E-3</v>
      </c>
      <c r="I919">
        <v>-8.472822498694689E-2</v>
      </c>
      <c r="J919">
        <v>0</v>
      </c>
      <c r="K919">
        <v>0</v>
      </c>
      <c r="L919">
        <v>-2.2797641769374131E-2</v>
      </c>
      <c r="M919">
        <v>-6.7373276394894757E-3</v>
      </c>
      <c r="N919">
        <v>-1.8757385120793911E-2</v>
      </c>
      <c r="O919">
        <v>-6.1155937296331182E-2</v>
      </c>
      <c r="P919">
        <v>-0.24081818572348079</v>
      </c>
      <c r="Q919">
        <v>-6.8092308909476762E-3</v>
      </c>
      <c r="R919">
        <v>-0.1378861677632206</v>
      </c>
      <c r="S919">
        <v>0</v>
      </c>
      <c r="T919">
        <v>-6.5243176079391341E-2</v>
      </c>
      <c r="U919">
        <v>-3.473266321780764E-3</v>
      </c>
      <c r="V919">
        <v>-2.8340480492267509E-2</v>
      </c>
      <c r="W919">
        <v>-5.2448603754796479E-3</v>
      </c>
      <c r="X919">
        <v>-6.5080466791011662E-2</v>
      </c>
      <c r="Y919">
        <v>0</v>
      </c>
      <c r="Z919">
        <v>-3.892164640652248E-2</v>
      </c>
      <c r="AA919">
        <v>-7.5027278955327223E-2</v>
      </c>
      <c r="AB919">
        <v>-2.5543053460579269E-2</v>
      </c>
      <c r="AC919">
        <v>-7.4267478914798544E-3</v>
      </c>
      <c r="AD919">
        <v>-1.5336296539118451E-2</v>
      </c>
      <c r="AE919">
        <v>-1.7791878872439972E-2</v>
      </c>
      <c r="AF919">
        <v>-2.0398389254824841E-2</v>
      </c>
      <c r="AG919">
        <v>-0.1599294220582623</v>
      </c>
      <c r="AH919" t="s">
        <v>229</v>
      </c>
      <c r="AI919" s="1">
        <v>44136</v>
      </c>
      <c r="AJ919" t="s">
        <v>40</v>
      </c>
      <c r="AK919">
        <v>17</v>
      </c>
    </row>
    <row r="920" spans="1:37" x14ac:dyDescent="0.25">
      <c r="A920">
        <v>44151</v>
      </c>
      <c r="C920">
        <v>-0.72515079911187719</v>
      </c>
      <c r="D920">
        <v>-0.94440146800658165</v>
      </c>
      <c r="E920">
        <v>-0.71742843384088173</v>
      </c>
      <c r="F920">
        <v>-0.8659483546660941</v>
      </c>
      <c r="G920">
        <v>-1.178285467182661</v>
      </c>
      <c r="H920">
        <v>-0.7327512144932441</v>
      </c>
      <c r="I920">
        <v>-0.1849753920788948</v>
      </c>
      <c r="J920">
        <v>-0.67894814520806501</v>
      </c>
      <c r="K920">
        <v>-0.1364717432980867</v>
      </c>
      <c r="L920">
        <v>-0.42719257654385079</v>
      </c>
      <c r="M920">
        <v>-0.19542797696520861</v>
      </c>
      <c r="N920">
        <v>-0.73835782239216796</v>
      </c>
      <c r="O920">
        <v>-0.53988743580710474</v>
      </c>
      <c r="P920">
        <v>-8.3973999776700906E-2</v>
      </c>
      <c r="Q920">
        <v>-0.50536555223325752</v>
      </c>
      <c r="R920">
        <v>0</v>
      </c>
      <c r="S920">
        <v>-2.7106123305471141E-2</v>
      </c>
      <c r="T920">
        <v>-0.63638348485912466</v>
      </c>
      <c r="U920">
        <v>-1.059172305755008</v>
      </c>
      <c r="W920">
        <v>-0.19077187873139079</v>
      </c>
      <c r="X920">
        <v>-0.35744077128857782</v>
      </c>
      <c r="Y920">
        <v>-1.219785445003454</v>
      </c>
      <c r="Z920">
        <v>-0.62178079700724986</v>
      </c>
      <c r="AA920">
        <v>-0.48838421195993709</v>
      </c>
      <c r="AC920">
        <v>-0.62288876822343231</v>
      </c>
      <c r="AD920">
        <v>-1.5631923842419331</v>
      </c>
      <c r="AE920">
        <v>-0.56164713306628966</v>
      </c>
      <c r="AG920">
        <v>-0.27114452532822231</v>
      </c>
      <c r="AH920" t="s">
        <v>229</v>
      </c>
      <c r="AI920" s="1">
        <v>44136</v>
      </c>
      <c r="AJ920" t="s">
        <v>41</v>
      </c>
      <c r="AK920">
        <v>16</v>
      </c>
    </row>
    <row r="921" spans="1:37" x14ac:dyDescent="0.25">
      <c r="A921">
        <v>44148</v>
      </c>
      <c r="B921">
        <v>-5.9213635607824423E-2</v>
      </c>
      <c r="C921">
        <v>-0.22373440325365659</v>
      </c>
      <c r="D921">
        <v>-7.7442295322736832E-2</v>
      </c>
      <c r="E921">
        <v>-3.2886892908226238E-2</v>
      </c>
      <c r="F921">
        <v>-2.9725289152605749E-2</v>
      </c>
      <c r="G921">
        <v>-0.10392511289157461</v>
      </c>
      <c r="H921">
        <v>-1.552491611783985E-2</v>
      </c>
      <c r="I921">
        <v>-8.4582841110594498E-3</v>
      </c>
      <c r="J921">
        <v>-1.5822354181685889E-2</v>
      </c>
      <c r="K921">
        <v>-3.328497834492997E-3</v>
      </c>
      <c r="L921">
        <v>-5.0051913581871582E-2</v>
      </c>
      <c r="M921">
        <v>-1.5595563598727719E-3</v>
      </c>
      <c r="N921">
        <v>-6.0151009624588303E-2</v>
      </c>
      <c r="O921">
        <v>-1.1244082759624369E-2</v>
      </c>
      <c r="P921">
        <v>-0.24504892662816199</v>
      </c>
      <c r="Q921">
        <v>-4.8975420859293128E-2</v>
      </c>
      <c r="R921">
        <v>0</v>
      </c>
      <c r="S921">
        <v>-3.5943607667899731E-2</v>
      </c>
      <c r="T921">
        <v>-7.8231582763949897E-2</v>
      </c>
      <c r="U921">
        <v>-7.4368525252320808E-4</v>
      </c>
      <c r="V921">
        <v>-4.9852512541963892E-2</v>
      </c>
      <c r="W921">
        <v>-0.1240178797575669</v>
      </c>
      <c r="X921">
        <v>-9.1235930580940344E-2</v>
      </c>
      <c r="Y921">
        <v>0</v>
      </c>
      <c r="Z921">
        <v>-7.2852084577013573E-2</v>
      </c>
      <c r="AA921">
        <v>-5.9338177948445203E-2</v>
      </c>
      <c r="AB921">
        <v>-4.9992211751872857E-2</v>
      </c>
      <c r="AC921">
        <v>-1.7414650115697532E-2</v>
      </c>
      <c r="AD921">
        <v>-8.9569512972768744E-3</v>
      </c>
      <c r="AE921">
        <v>-7.8463796211327042E-2</v>
      </c>
      <c r="AF921">
        <v>-4.5248519566781768E-2</v>
      </c>
      <c r="AG921">
        <v>-9.2936428274369112E-2</v>
      </c>
      <c r="AH921" t="s">
        <v>230</v>
      </c>
      <c r="AI921" s="1">
        <v>44136</v>
      </c>
      <c r="AJ921" t="s">
        <v>43</v>
      </c>
      <c r="AK921">
        <v>13</v>
      </c>
    </row>
    <row r="922" spans="1:37" x14ac:dyDescent="0.25">
      <c r="A922">
        <v>44147</v>
      </c>
      <c r="B922">
        <v>-6.2130634238338277E-2</v>
      </c>
      <c r="C922">
        <v>-0.47875214059081389</v>
      </c>
      <c r="D922">
        <v>-4.7717421540418252E-4</v>
      </c>
      <c r="E922">
        <v>-2.8943425585240969E-2</v>
      </c>
      <c r="F922">
        <v>-1.9929024566992141E-2</v>
      </c>
      <c r="G922">
        <v>-1.2086906926105629E-2</v>
      </c>
      <c r="H922">
        <v>-1.676739927469267E-3</v>
      </c>
      <c r="I922">
        <v>-4.1707009149813063E-3</v>
      </c>
      <c r="J922">
        <v>-0.28254130183414827</v>
      </c>
      <c r="K922">
        <v>-2.4235305528676121E-3</v>
      </c>
      <c r="L922">
        <v>-2.6065051498748382E-2</v>
      </c>
      <c r="M922">
        <v>-3.6298486156612832E-2</v>
      </c>
      <c r="N922">
        <v>-3.1595784399700719E-2</v>
      </c>
      <c r="O922">
        <v>-4.1530373000448227E-2</v>
      </c>
      <c r="P922">
        <v>-1.9836362775984061E-2</v>
      </c>
      <c r="Q922">
        <v>-4.213633869760984E-2</v>
      </c>
      <c r="R922">
        <v>-0.22407810367471659</v>
      </c>
      <c r="S922">
        <v>-2.6377542292186449E-2</v>
      </c>
      <c r="T922">
        <v>-2.232322282739601E-2</v>
      </c>
      <c r="U922">
        <v>-6.5307189413114416E-3</v>
      </c>
      <c r="V922">
        <v>-0.1065641580917293</v>
      </c>
      <c r="W922">
        <v>-4.3552166479299832E-2</v>
      </c>
      <c r="X922">
        <v>-8.2698513482038494E-2</v>
      </c>
      <c r="Y922">
        <v>0</v>
      </c>
      <c r="Z922">
        <v>-6.3010733110283809E-2</v>
      </c>
      <c r="AA922">
        <v>-6.2743450690249183E-2</v>
      </c>
      <c r="AB922">
        <v>-3.4171935752640173E-2</v>
      </c>
      <c r="AC922">
        <v>-1.6397913594143821E-2</v>
      </c>
      <c r="AD922">
        <v>-3.7071273988964128E-2</v>
      </c>
      <c r="AE922">
        <v>-1.447553271004191E-2</v>
      </c>
      <c r="AF922">
        <v>-3.6820889919520212E-2</v>
      </c>
      <c r="AG922">
        <v>-0.11564568639447161</v>
      </c>
      <c r="AH922" t="s">
        <v>230</v>
      </c>
      <c r="AI922" s="1">
        <v>44136</v>
      </c>
      <c r="AJ922" t="s">
        <v>38</v>
      </c>
      <c r="AK922">
        <v>12</v>
      </c>
    </row>
    <row r="923" spans="1:37" x14ac:dyDescent="0.25">
      <c r="A923">
        <v>44146</v>
      </c>
      <c r="B923">
        <v>-0.18611390363894151</v>
      </c>
      <c r="C923">
        <v>-0.14504172457325171</v>
      </c>
      <c r="D923">
        <v>-2.3522208141892129E-2</v>
      </c>
      <c r="E923">
        <v>-8.2052987009565231E-2</v>
      </c>
      <c r="F923">
        <v>-0.45427311603643028</v>
      </c>
      <c r="G923">
        <v>-6.442495752021371E-2</v>
      </c>
      <c r="H923">
        <v>-2.096875273615225E-2</v>
      </c>
      <c r="I923">
        <v>-1.0011579899240539E-2</v>
      </c>
      <c r="J923">
        <v>-6.8213672965789118E-2</v>
      </c>
      <c r="K923">
        <v>-2.1916530705963942E-3</v>
      </c>
      <c r="L923">
        <v>-9.1020224674408901E-2</v>
      </c>
      <c r="M923">
        <v>-0.26125050201073818</v>
      </c>
      <c r="N923">
        <v>-9.175324588285097E-2</v>
      </c>
      <c r="O923">
        <v>-5.8672842502981493E-2</v>
      </c>
      <c r="P923">
        <v>-9.9445312634437698E-3</v>
      </c>
      <c r="Q923">
        <v>-3.4204180030551548E-2</v>
      </c>
      <c r="R923">
        <v>0</v>
      </c>
      <c r="S923">
        <v>0</v>
      </c>
      <c r="T923">
        <v>-7.7065806417676144E-2</v>
      </c>
      <c r="U923">
        <v>-2.8530912701628899E-2</v>
      </c>
      <c r="V923">
        <v>-2.1672297107361949E-2</v>
      </c>
      <c r="W923">
        <v>-0.30606872723423362</v>
      </c>
      <c r="X923">
        <v>-0.15988550534171619</v>
      </c>
      <c r="Y923">
        <v>-1.902588552493676E-2</v>
      </c>
      <c r="Z923">
        <v>-0.16693400670930211</v>
      </c>
      <c r="AA923">
        <v>-5.984317789608519E-2</v>
      </c>
      <c r="AB923">
        <v>-9.2014957029404112E-2</v>
      </c>
      <c r="AC923">
        <v>-0.12584863851067149</v>
      </c>
      <c r="AD923">
        <v>-8.9585276843343525E-2</v>
      </c>
      <c r="AE923">
        <v>-0.1905648704325652</v>
      </c>
      <c r="AF923">
        <v>-5.3103783469296603E-2</v>
      </c>
      <c r="AG923">
        <v>-0.32653123607958567</v>
      </c>
      <c r="AH923" t="s">
        <v>230</v>
      </c>
      <c r="AI923" s="1">
        <v>44136</v>
      </c>
      <c r="AJ923" t="s">
        <v>39</v>
      </c>
      <c r="AK923">
        <v>11</v>
      </c>
    </row>
    <row r="924" spans="1:37" x14ac:dyDescent="0.25">
      <c r="A924">
        <v>44145</v>
      </c>
      <c r="B924">
        <v>-0.7739967842370149</v>
      </c>
      <c r="C924">
        <v>-1.596783153046109</v>
      </c>
      <c r="D924">
        <v>-0.116097457287843</v>
      </c>
      <c r="E924">
        <v>-0.34919665379392179</v>
      </c>
      <c r="F924">
        <v>-0.29478562347452208</v>
      </c>
      <c r="G924">
        <v>-4.2740337889202742E-2</v>
      </c>
      <c r="H924">
        <v>-7.4770952842754826E-2</v>
      </c>
      <c r="I924">
        <v>-0.32807801937102421</v>
      </c>
      <c r="J924">
        <v>-1.10061678310412</v>
      </c>
      <c r="K924">
        <v>-0.6622214921178956</v>
      </c>
      <c r="L924">
        <v>-1.8768875910137059</v>
      </c>
      <c r="M924">
        <v>-0.74597334061920906</v>
      </c>
      <c r="N924">
        <v>-9.9349889075848352E-2</v>
      </c>
      <c r="O924">
        <v>-0.64063707902833145</v>
      </c>
      <c r="P924">
        <v>-1.0596860487211619</v>
      </c>
      <c r="Q924">
        <v>-0.45660089184437419</v>
      </c>
      <c r="R924">
        <v>-5.6827267561032242E-2</v>
      </c>
      <c r="S924">
        <v>-0.20789212273526789</v>
      </c>
      <c r="T924">
        <v>-0.2874247716165903</v>
      </c>
      <c r="U924">
        <v>-0.57801896216294713</v>
      </c>
      <c r="V924">
        <v>-0.15441160845638779</v>
      </c>
      <c r="W924">
        <v>-0.2506993038039656</v>
      </c>
      <c r="X924">
        <v>-0.28767278220742792</v>
      </c>
      <c r="Y924">
        <v>-0.71415797565914252</v>
      </c>
      <c r="Z924">
        <v>-0.30751247651165031</v>
      </c>
      <c r="AA924">
        <v>-0.50121328521796704</v>
      </c>
      <c r="AB924">
        <v>-0.33167119076305462</v>
      </c>
      <c r="AC924">
        <v>-1.0361750115676629</v>
      </c>
      <c r="AD924">
        <v>-1.4134348686568849</v>
      </c>
      <c r="AE924">
        <v>-0.28593939704402971</v>
      </c>
      <c r="AF924">
        <v>-1.121668382244676</v>
      </c>
      <c r="AG924">
        <v>-0.26787460046219591</v>
      </c>
      <c r="AH924" t="s">
        <v>230</v>
      </c>
      <c r="AI924" s="1">
        <v>44136</v>
      </c>
      <c r="AJ924" t="s">
        <v>40</v>
      </c>
      <c r="AK924">
        <v>10</v>
      </c>
    </row>
    <row r="925" spans="1:37" x14ac:dyDescent="0.25">
      <c r="A925">
        <v>44144</v>
      </c>
      <c r="B925">
        <v>-0.17731078456616961</v>
      </c>
      <c r="C925">
        <v>-8.8451614518794321E-3</v>
      </c>
      <c r="D925">
        <v>0</v>
      </c>
      <c r="E925">
        <v>-8.7812842508244809E-2</v>
      </c>
      <c r="F925">
        <v>-0.1965602105916644</v>
      </c>
      <c r="G925">
        <v>-7.9087470268344368E-2</v>
      </c>
      <c r="H925">
        <v>-1.201986811499204E-2</v>
      </c>
      <c r="I925">
        <v>-3.3200310049326533E-2</v>
      </c>
      <c r="J925">
        <v>0</v>
      </c>
      <c r="K925">
        <v>0</v>
      </c>
      <c r="L925">
        <v>0</v>
      </c>
      <c r="M925">
        <v>-1.823700644796075E-3</v>
      </c>
      <c r="N925">
        <v>-5.4475284768938986E-3</v>
      </c>
      <c r="O925">
        <v>-3.9388597543680043E-2</v>
      </c>
      <c r="P925">
        <v>0</v>
      </c>
      <c r="Q925">
        <v>-3.3746947935639357E-2</v>
      </c>
      <c r="R925">
        <v>-2.63748856888335E-3</v>
      </c>
      <c r="S925">
        <v>-9.2000778000345243E-2</v>
      </c>
      <c r="T925">
        <v>-9.3559566684993961E-2</v>
      </c>
      <c r="U925">
        <v>-4.7569377174239688E-2</v>
      </c>
      <c r="V925">
        <v>-6.3995803888776299E-3</v>
      </c>
      <c r="W925">
        <v>-0.65762520978053896</v>
      </c>
      <c r="X925">
        <v>-0.1108052212722897</v>
      </c>
      <c r="Y925">
        <v>-5.8772445439286738E-2</v>
      </c>
      <c r="Z925">
        <v>-0.2508478750657539</v>
      </c>
      <c r="AA925">
        <v>-7.5561685299572069E-3</v>
      </c>
      <c r="AB925">
        <v>-5.4399282775461202E-2</v>
      </c>
      <c r="AC925">
        <v>-7.4061918337815797E-3</v>
      </c>
      <c r="AD925">
        <v>-1.054605902357075E-2</v>
      </c>
      <c r="AE925">
        <v>-3.3489251390808557E-2</v>
      </c>
      <c r="AF925">
        <v>-0.1092798940115416</v>
      </c>
      <c r="AG925">
        <v>-0.1828938176400812</v>
      </c>
      <c r="AH925" t="s">
        <v>230</v>
      </c>
      <c r="AI925" s="1">
        <v>44136</v>
      </c>
      <c r="AJ925" t="s">
        <v>41</v>
      </c>
      <c r="AK925">
        <v>9</v>
      </c>
    </row>
    <row r="926" spans="1:37" x14ac:dyDescent="0.25">
      <c r="A926">
        <v>44141</v>
      </c>
      <c r="B926">
        <v>-0.16523900348803519</v>
      </c>
      <c r="C926">
        <v>-0.44767487242930137</v>
      </c>
      <c r="D926">
        <v>0</v>
      </c>
      <c r="E926">
        <v>-9.1003289613595148E-2</v>
      </c>
      <c r="F926">
        <v>-5.2202230642705502E-2</v>
      </c>
      <c r="G926">
        <v>-3.5204412816543788E-2</v>
      </c>
      <c r="H926">
        <v>-5.8184726604897617E-2</v>
      </c>
      <c r="I926">
        <v>-0.12024905402138319</v>
      </c>
      <c r="J926">
        <v>-4.3010469069331521E-3</v>
      </c>
      <c r="K926">
        <v>-7.2152101888623116E-2</v>
      </c>
      <c r="L926">
        <v>-7.2459800653039516E-2</v>
      </c>
      <c r="M926">
        <v>-0.19318876432903451</v>
      </c>
      <c r="N926">
        <v>-7.7039492754260114E-2</v>
      </c>
      <c r="O926">
        <v>-0.31003136480238341</v>
      </c>
      <c r="P926">
        <v>-7.4906291050841817E-2</v>
      </c>
      <c r="Q926">
        <v>-3.1608731407713232E-2</v>
      </c>
      <c r="R926">
        <v>0</v>
      </c>
      <c r="S926">
        <v>-0.49416880316820111</v>
      </c>
      <c r="T926">
        <v>-0.15268889103735661</v>
      </c>
      <c r="U926">
        <v>-4.7276523659827221E-2</v>
      </c>
      <c r="V926">
        <v>-7.2332375759681891E-2</v>
      </c>
      <c r="W926">
        <v>-1.8919976655357329E-2</v>
      </c>
      <c r="X926">
        <v>-0.12264474091506861</v>
      </c>
      <c r="Y926">
        <v>-0.17259964683523241</v>
      </c>
      <c r="Z926">
        <v>-0.2156266448910743</v>
      </c>
      <c r="AA926">
        <v>-8.4579610982814066E-2</v>
      </c>
      <c r="AB926">
        <v>-0.1110874141494414</v>
      </c>
      <c r="AC926">
        <v>-0.1101697553824061</v>
      </c>
      <c r="AD926">
        <v>-7.021883165216547E-2</v>
      </c>
      <c r="AE926">
        <v>-4.6430080878622923E-2</v>
      </c>
      <c r="AF926">
        <v>-0.19696788579212349</v>
      </c>
      <c r="AG926">
        <v>-0.21245171969499441</v>
      </c>
      <c r="AH926" t="s">
        <v>231</v>
      </c>
      <c r="AI926" s="1">
        <v>44136</v>
      </c>
      <c r="AJ926" t="s">
        <v>43</v>
      </c>
      <c r="AK926">
        <v>6</v>
      </c>
    </row>
    <row r="927" spans="1:37" x14ac:dyDescent="0.25">
      <c r="A927">
        <v>44140</v>
      </c>
      <c r="B927">
        <v>-0.4225966722777989</v>
      </c>
      <c r="C927">
        <v>-0.1594097511781048</v>
      </c>
      <c r="D927">
        <v>-6.326109520369616E-2</v>
      </c>
      <c r="E927">
        <v>-0.30486086668119722</v>
      </c>
      <c r="F927">
        <v>-0.92805987545104396</v>
      </c>
      <c r="G927">
        <v>-0.60855112867951766</v>
      </c>
      <c r="H927">
        <v>-0.29306641745787199</v>
      </c>
      <c r="I927">
        <v>-0.43922158133469308</v>
      </c>
      <c r="J927">
        <v>-0.17268974813688059</v>
      </c>
      <c r="K927">
        <v>-0.12287219082077</v>
      </c>
      <c r="L927">
        <v>-3.9002252140444123E-2</v>
      </c>
      <c r="M927">
        <v>-0.2380578539922967</v>
      </c>
      <c r="N927">
        <v>-0.63945223502394621</v>
      </c>
      <c r="O927">
        <v>-0.14740779538459611</v>
      </c>
      <c r="P927">
        <v>-0.37337959453180369</v>
      </c>
      <c r="Q927">
        <v>-0.28470868783432729</v>
      </c>
      <c r="R927">
        <v>-0.25653714446023701</v>
      </c>
      <c r="S927">
        <v>-0.24202440555632551</v>
      </c>
      <c r="T927">
        <v>-0.32243230821927082</v>
      </c>
      <c r="U927">
        <v>-0.49032483645749669</v>
      </c>
      <c r="V927">
        <v>-0.22932632305644979</v>
      </c>
      <c r="W927">
        <v>-0.37656213499809549</v>
      </c>
      <c r="X927">
        <v>-0.45133643368267218</v>
      </c>
      <c r="Y927">
        <v>-0.28140768134932181</v>
      </c>
      <c r="Z927">
        <v>-0.49820193363665438</v>
      </c>
      <c r="AA927">
        <v>-0.42204402225307269</v>
      </c>
      <c r="AB927">
        <v>-0.35570807647335828</v>
      </c>
      <c r="AC927">
        <v>-0.1667450142147473</v>
      </c>
      <c r="AD927">
        <v>-0.34673662325021148</v>
      </c>
      <c r="AE927">
        <v>-0.28254386104238011</v>
      </c>
      <c r="AF927">
        <v>-0.39321338642382608</v>
      </c>
      <c r="AG927">
        <v>-0.4800423361236329</v>
      </c>
      <c r="AH927" t="s">
        <v>231</v>
      </c>
      <c r="AI927" s="1">
        <v>44136</v>
      </c>
      <c r="AJ927" t="s">
        <v>38</v>
      </c>
      <c r="AK927">
        <v>5</v>
      </c>
    </row>
    <row r="928" spans="1:37" x14ac:dyDescent="0.25">
      <c r="A928">
        <v>44139</v>
      </c>
      <c r="B928">
        <v>-0.14293303381375461</v>
      </c>
      <c r="C928">
        <v>0</v>
      </c>
      <c r="D928">
        <v>-1.9618180758781179E-2</v>
      </c>
      <c r="E928">
        <v>-0.16803404153038209</v>
      </c>
      <c r="F928">
        <v>-1.4218111819802239E-3</v>
      </c>
      <c r="G928">
        <v>-0.29507410805119771</v>
      </c>
      <c r="H928">
        <v>-2.5294762779483983E-4</v>
      </c>
      <c r="I928">
        <v>-1.9478325563285371E-2</v>
      </c>
      <c r="J928">
        <v>-6.499561172220363E-3</v>
      </c>
      <c r="K928">
        <v>-0.37751220040224859</v>
      </c>
      <c r="L928">
        <v>0</v>
      </c>
      <c r="M928">
        <v>-1.6027243876060561E-2</v>
      </c>
      <c r="N928">
        <v>-5.6081435454086427E-2</v>
      </c>
      <c r="O928">
        <v>-8.4256691031324923E-3</v>
      </c>
      <c r="P928">
        <v>-0.47745578669926902</v>
      </c>
      <c r="Q928">
        <v>-0.15191353853256881</v>
      </c>
      <c r="R928">
        <v>-6.5472463845806045E-2</v>
      </c>
      <c r="S928">
        <v>-2.7328722151819529E-2</v>
      </c>
      <c r="T928">
        <v>-2.6455415874857759E-2</v>
      </c>
      <c r="U928">
        <v>0</v>
      </c>
      <c r="V928">
        <v>-6.4779143477773901E-2</v>
      </c>
      <c r="W928">
        <v>0</v>
      </c>
      <c r="X928">
        <v>-0.15499478580294701</v>
      </c>
      <c r="Y928">
        <v>-7.4078822168904587E-2</v>
      </c>
      <c r="Z928">
        <v>-0.26031742445256773</v>
      </c>
      <c r="AA928">
        <v>-0.1203793700713171</v>
      </c>
      <c r="AB928">
        <v>-4.298870685370116E-2</v>
      </c>
      <c r="AC928">
        <v>-3.2465105851652298E-2</v>
      </c>
      <c r="AD928">
        <v>-5.7652930882992663E-2</v>
      </c>
      <c r="AE928">
        <v>-2.7453068087299141E-2</v>
      </c>
      <c r="AF928">
        <v>-0.14759599493445291</v>
      </c>
      <c r="AG928">
        <v>-0.338400213715769</v>
      </c>
      <c r="AH928" t="s">
        <v>231</v>
      </c>
      <c r="AI928" s="1">
        <v>44136</v>
      </c>
      <c r="AJ928" t="s">
        <v>39</v>
      </c>
      <c r="AK928">
        <v>4</v>
      </c>
    </row>
    <row r="929" spans="1:37" x14ac:dyDescent="0.25">
      <c r="A929">
        <v>44138</v>
      </c>
      <c r="B929">
        <v>-7.3694351734933938E-2</v>
      </c>
      <c r="C929">
        <v>-0.1017920809879595</v>
      </c>
      <c r="D929">
        <v>0</v>
      </c>
      <c r="E929">
        <v>-2.8544786400834601E-2</v>
      </c>
      <c r="F929">
        <v>-4.5256578998688082E-2</v>
      </c>
      <c r="G929">
        <v>-0.1093854053654776</v>
      </c>
      <c r="H929">
        <v>-0.13054661238775339</v>
      </c>
      <c r="I929">
        <v>-3.7166155912367188E-3</v>
      </c>
      <c r="J929">
        <v>-3.3207555327071682E-2</v>
      </c>
      <c r="K929">
        <v>-1.5351220715152389E-2</v>
      </c>
      <c r="L929">
        <v>-2.5852546815858891E-2</v>
      </c>
      <c r="M929">
        <v>-8.0407412211571536E-2</v>
      </c>
      <c r="N929">
        <v>-0.14705256789822321</v>
      </c>
      <c r="O929">
        <v>-9.5912395201833658E-2</v>
      </c>
      <c r="P929">
        <v>-6.8888951594400741E-2</v>
      </c>
      <c r="Q929">
        <v>-4.3482308818731497E-2</v>
      </c>
      <c r="R929">
        <v>-6.9274273956121735E-2</v>
      </c>
      <c r="S929">
        <v>-1.760324464972848E-2</v>
      </c>
      <c r="T929">
        <v>-1.5027923044455499E-3</v>
      </c>
      <c r="U929">
        <v>-1.501071225045203E-2</v>
      </c>
      <c r="V929">
        <v>-4.6671674880957532E-2</v>
      </c>
      <c r="W929">
        <v>-7.4305512677224794E-2</v>
      </c>
      <c r="X929">
        <v>-0.14099034479642281</v>
      </c>
      <c r="Y929">
        <v>-6.8741428005355265E-2</v>
      </c>
      <c r="Z929">
        <v>-7.853136327726655E-2</v>
      </c>
      <c r="AA929">
        <v>-6.110857234328957E-2</v>
      </c>
      <c r="AB929">
        <v>-6.2136447292443248E-2</v>
      </c>
      <c r="AC929">
        <v>-4.5640903688267287E-2</v>
      </c>
      <c r="AD929">
        <v>-8.7977013318173272E-2</v>
      </c>
      <c r="AE929">
        <v>-3.7278745246806827E-2</v>
      </c>
      <c r="AF929">
        <v>-8.060060208803356E-2</v>
      </c>
      <c r="AG929">
        <v>-0.10067564758507461</v>
      </c>
      <c r="AH929" t="s">
        <v>231</v>
      </c>
      <c r="AI929" s="1">
        <v>44136</v>
      </c>
      <c r="AJ929" t="s">
        <v>40</v>
      </c>
      <c r="AK929">
        <v>3</v>
      </c>
    </row>
    <row r="930" spans="1:37" x14ac:dyDescent="0.25">
      <c r="A930">
        <v>44137</v>
      </c>
      <c r="B930">
        <v>-6.9243689576137177E-2</v>
      </c>
      <c r="C930">
        <v>0</v>
      </c>
      <c r="D930">
        <v>-6.3829887346308775E-2</v>
      </c>
      <c r="E930">
        <v>-2.1224632809914989E-2</v>
      </c>
      <c r="F930">
        <v>-5.3966971419881438E-2</v>
      </c>
      <c r="G930">
        <v>-7.4265327886928995E-2</v>
      </c>
      <c r="H930">
        <v>-5.1000467765385173E-2</v>
      </c>
      <c r="I930">
        <v>-5.5427735345045526E-3</v>
      </c>
      <c r="J930">
        <v>-1.098317950879407E-2</v>
      </c>
      <c r="K930">
        <v>-1.5222912401677171E-2</v>
      </c>
      <c r="L930">
        <v>-7.6849740688312964E-3</v>
      </c>
      <c r="M930">
        <v>-0.10987346711460549</v>
      </c>
      <c r="N930">
        <v>-2.8826329760635139E-2</v>
      </c>
      <c r="O930">
        <v>-4.3774679618438138E-2</v>
      </c>
      <c r="P930">
        <v>-0.30835232803267792</v>
      </c>
      <c r="Q930">
        <v>-0.15803707847163109</v>
      </c>
      <c r="R930">
        <v>-3.83689140010657E-2</v>
      </c>
      <c r="S930">
        <v>-8.5399725616863483E-3</v>
      </c>
      <c r="T930">
        <v>-1.678544477924751E-2</v>
      </c>
      <c r="U930">
        <v>0</v>
      </c>
      <c r="V930">
        <v>-0.1142752645929221</v>
      </c>
      <c r="W930">
        <v>0</v>
      </c>
      <c r="X930">
        <v>-0.13187783136517781</v>
      </c>
      <c r="Y930">
        <v>-1.4886236011282981E-3</v>
      </c>
      <c r="Z930">
        <v>-5.4890098431575267E-2</v>
      </c>
      <c r="AA930">
        <v>-6.0177432752262137E-2</v>
      </c>
      <c r="AB930">
        <v>-0.1048392920569895</v>
      </c>
      <c r="AC930">
        <v>-4.8439440398525498E-2</v>
      </c>
      <c r="AD930">
        <v>-4.4949534940663553E-2</v>
      </c>
      <c r="AE930">
        <v>-8.8066028478702249E-2</v>
      </c>
      <c r="AF930">
        <v>-4.116028103473076E-2</v>
      </c>
      <c r="AG930">
        <v>-0.1207430432089022</v>
      </c>
      <c r="AH930" t="s">
        <v>231</v>
      </c>
      <c r="AI930" s="1">
        <v>44136</v>
      </c>
      <c r="AJ930" t="s">
        <v>41</v>
      </c>
      <c r="AK930">
        <v>2</v>
      </c>
    </row>
    <row r="931" spans="1:37" x14ac:dyDescent="0.25">
      <c r="A931">
        <v>44134</v>
      </c>
      <c r="B931">
        <v>-9.0232156867359775E-2</v>
      </c>
      <c r="C931">
        <v>-0.35648334160236411</v>
      </c>
      <c r="D931">
        <v>-0.10303557056473581</v>
      </c>
      <c r="E931">
        <v>-4.7007919953655157E-2</v>
      </c>
      <c r="F931">
        <v>-0.16854079431634211</v>
      </c>
      <c r="G931">
        <v>-2.271757032446723E-2</v>
      </c>
      <c r="H931">
        <v>-1.968434871207517E-2</v>
      </c>
      <c r="I931">
        <v>-7.3874563074935399E-3</v>
      </c>
      <c r="J931">
        <v>-0.10619478793559189</v>
      </c>
      <c r="K931">
        <v>-7.5737779044386874E-2</v>
      </c>
      <c r="L931">
        <v>-0.12839601959091851</v>
      </c>
      <c r="M931">
        <v>-0.1588263989362996</v>
      </c>
      <c r="N931">
        <v>-6.0334415260962511E-2</v>
      </c>
      <c r="O931">
        <v>-0.11538811064520441</v>
      </c>
      <c r="P931">
        <v>-0.11280950408997729</v>
      </c>
      <c r="Q931">
        <v>-6.6745383298361882E-2</v>
      </c>
      <c r="R931">
        <v>-1.0275843400903539E-2</v>
      </c>
      <c r="S931">
        <v>-0.2339963802778891</v>
      </c>
      <c r="T931">
        <v>-2.5937564391579741E-2</v>
      </c>
      <c r="U931">
        <v>-1.559326514927098E-2</v>
      </c>
      <c r="V931">
        <v>-1.50210984938801E-3</v>
      </c>
      <c r="W931">
        <v>-7.8878508501083883E-2</v>
      </c>
      <c r="X931">
        <v>-7.60410911335727E-2</v>
      </c>
      <c r="Y931">
        <v>-4.3596036769579488E-2</v>
      </c>
      <c r="Z931">
        <v>-7.2728977396336728E-2</v>
      </c>
      <c r="AA931">
        <v>-7.3084495078387574E-2</v>
      </c>
      <c r="AB931">
        <v>-6.6979317192397567E-2</v>
      </c>
      <c r="AC931">
        <v>-0.1172456019692272</v>
      </c>
      <c r="AD931">
        <v>-4.4045402593214787E-2</v>
      </c>
      <c r="AE931">
        <v>-5.792680672863447E-2</v>
      </c>
      <c r="AF931">
        <v>-8.0738089780878985E-2</v>
      </c>
      <c r="AG931">
        <v>-0.12773823226673431</v>
      </c>
      <c r="AH931" t="s">
        <v>232</v>
      </c>
      <c r="AI931" s="1">
        <v>44105</v>
      </c>
      <c r="AJ931" t="s">
        <v>43</v>
      </c>
      <c r="AK931">
        <v>30</v>
      </c>
    </row>
    <row r="932" spans="1:37" x14ac:dyDescent="0.25">
      <c r="A932">
        <v>44133</v>
      </c>
      <c r="B932">
        <v>-0.11183191578186159</v>
      </c>
      <c r="C932">
        <v>-0.85094415606177709</v>
      </c>
      <c r="D932">
        <v>-9.8233507994375304E-5</v>
      </c>
      <c r="E932">
        <v>-3.6999327467058162E-2</v>
      </c>
      <c r="F932">
        <v>-5.2862974343272501E-2</v>
      </c>
      <c r="G932">
        <v>-0.1265834301527457</v>
      </c>
      <c r="H932">
        <v>-1.780371762467289E-2</v>
      </c>
      <c r="I932">
        <v>0</v>
      </c>
      <c r="J932">
        <v>0</v>
      </c>
      <c r="K932">
        <v>0</v>
      </c>
      <c r="L932">
        <v>-0.11530437597798431</v>
      </c>
      <c r="M932">
        <v>-0.20434101622926279</v>
      </c>
      <c r="N932">
        <v>-0.23835432232124451</v>
      </c>
      <c r="O932">
        <v>-4.0087702946263092E-2</v>
      </c>
      <c r="P932">
        <v>-2.9330125725509061E-2</v>
      </c>
      <c r="Q932">
        <v>-0.21391057193830551</v>
      </c>
      <c r="R932">
        <v>0</v>
      </c>
      <c r="S932">
        <v>-0.1371832273643456</v>
      </c>
      <c r="T932">
        <v>-6.8204368859218767E-2</v>
      </c>
      <c r="U932">
        <v>-7.9282823117772412E-3</v>
      </c>
      <c r="V932">
        <v>-5.2088304584232727E-2</v>
      </c>
      <c r="W932">
        <v>-0.20195233030074489</v>
      </c>
      <c r="X932">
        <v>-0.11253842796905331</v>
      </c>
      <c r="Y932">
        <v>-0.129571826453343</v>
      </c>
      <c r="Z932">
        <v>-0.12936285121567109</v>
      </c>
      <c r="AA932">
        <v>-6.7178033464920225E-2</v>
      </c>
      <c r="AB932">
        <v>-8.9927134934945571E-2</v>
      </c>
      <c r="AC932">
        <v>-0.15416169621941411</v>
      </c>
      <c r="AD932">
        <v>-0.20687212689164591</v>
      </c>
      <c r="AE932">
        <v>-5.6407825445818877E-2</v>
      </c>
      <c r="AF932">
        <v>-5.9414361925251569E-2</v>
      </c>
      <c r="AG932">
        <v>-0.31273061575744748</v>
      </c>
      <c r="AH932" t="s">
        <v>232</v>
      </c>
      <c r="AI932" s="1">
        <v>44105</v>
      </c>
      <c r="AJ932" t="s">
        <v>38</v>
      </c>
      <c r="AK932">
        <v>29</v>
      </c>
    </row>
    <row r="933" spans="1:37" x14ac:dyDescent="0.25">
      <c r="A933">
        <v>44132</v>
      </c>
      <c r="B933">
        <v>-1.4093640708322721</v>
      </c>
      <c r="C933">
        <v>-3.639918637012082</v>
      </c>
      <c r="D933">
        <v>-1.0088876037963821</v>
      </c>
      <c r="E933">
        <v>-1.59536386991484</v>
      </c>
      <c r="F933">
        <v>-1.706388906857035</v>
      </c>
      <c r="G933">
        <v>-0.78718229399762729</v>
      </c>
      <c r="H933">
        <v>-2.345329276102369</v>
      </c>
      <c r="I933">
        <v>-0.80278767081297175</v>
      </c>
      <c r="J933">
        <v>-1.483320390841337</v>
      </c>
      <c r="K933">
        <v>-1.233514173868774</v>
      </c>
      <c r="L933">
        <v>-1.4290198502696221</v>
      </c>
      <c r="M933">
        <v>-0.66738017151285012</v>
      </c>
      <c r="N933">
        <v>-1.694891254398198</v>
      </c>
      <c r="O933">
        <v>-1.033250631374421</v>
      </c>
      <c r="P933">
        <v>-1.259052315324684</v>
      </c>
      <c r="Q933">
        <v>-1.2147587313897339</v>
      </c>
      <c r="R933">
        <v>-0.99355930424428607</v>
      </c>
      <c r="S933">
        <v>-1.026587107646465</v>
      </c>
      <c r="T933">
        <v>-0.30541208082879789</v>
      </c>
      <c r="U933">
        <v>-0.85474692728431489</v>
      </c>
      <c r="V933">
        <v>-2.551963673395834</v>
      </c>
      <c r="W933">
        <v>-1.4633857125484411</v>
      </c>
      <c r="X933">
        <v>-1.1633123674810979</v>
      </c>
      <c r="Y933">
        <v>-1.195605916100869</v>
      </c>
      <c r="Z933">
        <v>-1.41335182234512</v>
      </c>
      <c r="AA933">
        <v>-1.3610336164469761</v>
      </c>
      <c r="AB933">
        <v>-1.3844335425147429</v>
      </c>
      <c r="AC933">
        <v>-1.227817061013909</v>
      </c>
      <c r="AD933">
        <v>-2.27858586988151</v>
      </c>
      <c r="AE933">
        <v>-1.2428143523627959</v>
      </c>
      <c r="AF933">
        <v>-1.3796379451933709</v>
      </c>
      <c r="AG933">
        <v>-1.3002063593407021</v>
      </c>
      <c r="AH933" t="s">
        <v>232</v>
      </c>
      <c r="AI933" s="1">
        <v>44105</v>
      </c>
      <c r="AJ933" t="s">
        <v>39</v>
      </c>
      <c r="AK933">
        <v>28</v>
      </c>
    </row>
    <row r="934" spans="1:37" x14ac:dyDescent="0.25">
      <c r="A934">
        <v>44131</v>
      </c>
      <c r="B934">
        <v>-0.46257163936694129</v>
      </c>
      <c r="C934">
        <v>-0.18296648101481719</v>
      </c>
      <c r="D934">
        <v>-0.1232723079652937</v>
      </c>
      <c r="E934">
        <v>-0.64181681450518691</v>
      </c>
      <c r="F934">
        <v>-0.76005279930411485</v>
      </c>
      <c r="G934">
        <v>-0.42416838605798002</v>
      </c>
      <c r="H934">
        <v>-0.53720051964837501</v>
      </c>
      <c r="I934">
        <v>-5.8614153100933937E-2</v>
      </c>
      <c r="J934">
        <v>-0.59751127126386783</v>
      </c>
      <c r="K934">
        <v>-0.55835254258729561</v>
      </c>
      <c r="L934">
        <v>-6.5267365141847208E-3</v>
      </c>
      <c r="M934">
        <v>-0.2191466795355963</v>
      </c>
      <c r="N934">
        <v>-0.75192378366927737</v>
      </c>
      <c r="O934">
        <v>-4.3178487482250652E-3</v>
      </c>
      <c r="P934">
        <v>-0.61114036179508946</v>
      </c>
      <c r="Q934">
        <v>-0.181442593444714</v>
      </c>
      <c r="R934">
        <v>-0.1094795234089295</v>
      </c>
      <c r="S934">
        <v>-0.14638529583798579</v>
      </c>
      <c r="T934">
        <v>-0.30709330132672391</v>
      </c>
      <c r="U934">
        <v>-0.85614317199735146</v>
      </c>
      <c r="V934">
        <v>-0.2031572940754339</v>
      </c>
      <c r="W934">
        <v>-0.98012202920322922</v>
      </c>
      <c r="X934">
        <v>-0.42851138844306991</v>
      </c>
      <c r="Y934">
        <v>-1.111564947562097</v>
      </c>
      <c r="Z934">
        <v>-0.49507306462821787</v>
      </c>
      <c r="AA934">
        <v>-0.61311137024305584</v>
      </c>
      <c r="AB934">
        <v>-0.33052119919766748</v>
      </c>
      <c r="AC934">
        <v>-0.28054589581214201</v>
      </c>
      <c r="AD934">
        <v>-0.17104128294878609</v>
      </c>
      <c r="AE934">
        <v>-0.51582698820268758</v>
      </c>
      <c r="AF934">
        <v>-0.53418978711555198</v>
      </c>
      <c r="AG934">
        <v>-0.36697457585292648</v>
      </c>
      <c r="AH934" t="s">
        <v>232</v>
      </c>
      <c r="AI934" s="1">
        <v>44105</v>
      </c>
      <c r="AJ934" t="s">
        <v>40</v>
      </c>
      <c r="AK934">
        <v>27</v>
      </c>
    </row>
    <row r="935" spans="1:37" x14ac:dyDescent="0.25">
      <c r="A935">
        <v>44130</v>
      </c>
      <c r="B935">
        <v>-0.78500966118881843</v>
      </c>
      <c r="C935">
        <v>-0.82316576479168446</v>
      </c>
      <c r="D935">
        <v>-1.961161213488251</v>
      </c>
      <c r="E935">
        <v>-0.88971444256312426</v>
      </c>
      <c r="F935">
        <v>-0.36305950943017767</v>
      </c>
      <c r="G935">
        <v>-0.65473271296979174</v>
      </c>
      <c r="H935">
        <v>-0.69861848276696059</v>
      </c>
      <c r="I935">
        <v>-0.1486425355237356</v>
      </c>
      <c r="J935">
        <v>-0.99606406416508875</v>
      </c>
      <c r="K935">
        <v>-0.1077054065649064</v>
      </c>
      <c r="L935">
        <v>-0.38119091728696919</v>
      </c>
      <c r="M935">
        <v>-0.36860337402958421</v>
      </c>
      <c r="N935">
        <v>-0.85697948643272892</v>
      </c>
      <c r="O935">
        <v>-0.54820514216296867</v>
      </c>
      <c r="P935">
        <v>-0.64265019117320976</v>
      </c>
      <c r="Q935">
        <v>-1.3016781493483021</v>
      </c>
      <c r="R935">
        <v>-0.24657853598279289</v>
      </c>
      <c r="S935">
        <v>-0.15615787934943459</v>
      </c>
      <c r="T935">
        <v>-0.54537485965456012</v>
      </c>
      <c r="U935">
        <v>-0.96863961387852737</v>
      </c>
      <c r="V935">
        <v>-0.29205412264544561</v>
      </c>
      <c r="W935">
        <v>-0.20844857592550309</v>
      </c>
      <c r="X935">
        <v>-1.751605819267422</v>
      </c>
      <c r="Y935">
        <v>-0.2087543098308545</v>
      </c>
      <c r="Z935">
        <v>-0.93211608194918838</v>
      </c>
      <c r="AA935">
        <v>-0.62619156819799304</v>
      </c>
      <c r="AB935">
        <v>-0.7156442164079353</v>
      </c>
      <c r="AC935">
        <v>-0.59068207054943311</v>
      </c>
      <c r="AD935">
        <v>-1.185894568863511</v>
      </c>
      <c r="AE935">
        <v>-1.037868398084584</v>
      </c>
      <c r="AF935">
        <v>-0.64018491019584534</v>
      </c>
      <c r="AG935">
        <v>-0.65627070624840855</v>
      </c>
      <c r="AH935" t="s">
        <v>232</v>
      </c>
      <c r="AI935" s="1">
        <v>44105</v>
      </c>
      <c r="AJ935" t="s">
        <v>41</v>
      </c>
      <c r="AK935">
        <v>26</v>
      </c>
    </row>
    <row r="936" spans="1:37" x14ac:dyDescent="0.25">
      <c r="A936">
        <v>44127</v>
      </c>
      <c r="B936">
        <v>-0.22838578037429069</v>
      </c>
      <c r="C936">
        <v>-0.208340748179247</v>
      </c>
      <c r="D936">
        <v>-6.5255938807285765E-2</v>
      </c>
      <c r="E936">
        <v>-0.1600832780714895</v>
      </c>
      <c r="F936">
        <v>-5.9225389865264627E-2</v>
      </c>
      <c r="G936">
        <v>-0.45709960195594901</v>
      </c>
      <c r="H936">
        <v>-3.530242202109387E-2</v>
      </c>
      <c r="I936">
        <v>-6.372020365849046E-2</v>
      </c>
      <c r="J936">
        <v>-3.8882253924778322E-2</v>
      </c>
      <c r="K936">
        <v>-0.1020109314553605</v>
      </c>
      <c r="L936">
        <v>-9.0912194604435032E-4</v>
      </c>
      <c r="M936">
        <v>-0.3015247712704664</v>
      </c>
      <c r="N936">
        <v>-5.9094860002705592E-2</v>
      </c>
      <c r="O936">
        <v>-0.38602098954102892</v>
      </c>
      <c r="P936">
        <v>-0.49699707558906392</v>
      </c>
      <c r="Q936">
        <v>-5.4388418942479477E-2</v>
      </c>
      <c r="R936">
        <v>-1.157501083610131E-3</v>
      </c>
      <c r="S936">
        <v>-0.17069482112943529</v>
      </c>
      <c r="T936">
        <v>-2.5267039045939011E-2</v>
      </c>
      <c r="U936">
        <v>-3.7990948481986427E-2</v>
      </c>
      <c r="V936">
        <v>-0.14578447846612261</v>
      </c>
      <c r="W936">
        <v>-0.1333765631144927</v>
      </c>
      <c r="X936">
        <v>-0.24954892998438249</v>
      </c>
      <c r="Y936">
        <v>-0.1123447924083146</v>
      </c>
      <c r="Z936">
        <v>-0.28513073903807301</v>
      </c>
      <c r="AA936">
        <v>-0.13074149611208299</v>
      </c>
      <c r="AB936">
        <v>-0.1125788963564139</v>
      </c>
      <c r="AC936">
        <v>-0.1338752799390179</v>
      </c>
      <c r="AD936">
        <v>-2.039320576336047E-2</v>
      </c>
      <c r="AE936">
        <v>-5.7100919578365363E-2</v>
      </c>
      <c r="AF936">
        <v>-0.1722857555334778</v>
      </c>
      <c r="AG936">
        <v>-0.4331858780756439</v>
      </c>
      <c r="AH936" t="s">
        <v>233</v>
      </c>
      <c r="AI936" s="1">
        <v>44105</v>
      </c>
      <c r="AJ936" t="s">
        <v>43</v>
      </c>
      <c r="AK936">
        <v>23</v>
      </c>
    </row>
    <row r="937" spans="1:37" x14ac:dyDescent="0.25">
      <c r="A937">
        <v>44126</v>
      </c>
      <c r="B937">
        <v>-0.1216576772393315</v>
      </c>
      <c r="C937">
        <v>-9.7140032936007977E-4</v>
      </c>
      <c r="D937">
        <v>-6.5479924437602227E-2</v>
      </c>
      <c r="E937">
        <v>-2.1949793601120229E-2</v>
      </c>
      <c r="F937">
        <v>-7.9843061613657108E-3</v>
      </c>
      <c r="G937">
        <v>-0.16908097028111821</v>
      </c>
      <c r="H937">
        <v>-8.4734211178594962E-2</v>
      </c>
      <c r="I937">
        <v>-1.9377733146712791E-3</v>
      </c>
      <c r="J937">
        <v>-1.1700332783939079E-2</v>
      </c>
      <c r="K937">
        <v>-6.658894217207301E-3</v>
      </c>
      <c r="L937">
        <v>-2.4155194771566411E-3</v>
      </c>
      <c r="M937">
        <v>-8.8421743870928562E-2</v>
      </c>
      <c r="N937">
        <v>-2.5162642633358451E-3</v>
      </c>
      <c r="O937">
        <v>-2.6180225217442201E-2</v>
      </c>
      <c r="P937">
        <v>-0.1857041368586437</v>
      </c>
      <c r="Q937">
        <v>-4.5884309584917217E-2</v>
      </c>
      <c r="R937">
        <v>-3.2103422878531E-3</v>
      </c>
      <c r="S937">
        <v>-1.1506350624368561E-2</v>
      </c>
      <c r="T937">
        <v>-4.2541093752603037E-2</v>
      </c>
      <c r="U937">
        <v>-1.2956371937655009</v>
      </c>
      <c r="V937">
        <v>-2.9718434853092351E-3</v>
      </c>
      <c r="W937">
        <v>-0.11260092705353029</v>
      </c>
      <c r="X937">
        <v>-0.2176240856480674</v>
      </c>
      <c r="Y937">
        <v>-1.8520595068978289E-2</v>
      </c>
      <c r="Z937">
        <v>-0.15701141875277649</v>
      </c>
      <c r="AA937">
        <v>-7.0268458490162652E-2</v>
      </c>
      <c r="AB937">
        <v>-3.4683740381348263E-2</v>
      </c>
      <c r="AC937">
        <v>-4.9903316350800517E-2</v>
      </c>
      <c r="AD937">
        <v>-2.5386015666899009E-3</v>
      </c>
      <c r="AE937">
        <v>-5.7511484718120877E-2</v>
      </c>
      <c r="AF937">
        <v>-6.5168348327068443E-2</v>
      </c>
      <c r="AG937">
        <v>-0.22305633335849109</v>
      </c>
      <c r="AH937" t="s">
        <v>233</v>
      </c>
      <c r="AI937" s="1">
        <v>44105</v>
      </c>
      <c r="AJ937" t="s">
        <v>38</v>
      </c>
      <c r="AK937">
        <v>22</v>
      </c>
    </row>
    <row r="938" spans="1:37" x14ac:dyDescent="0.25">
      <c r="A938">
        <v>44125</v>
      </c>
      <c r="B938">
        <v>-0.99285141590644777</v>
      </c>
      <c r="C938">
        <v>-2.2322461085405489</v>
      </c>
      <c r="D938">
        <v>-1.0111063841993191</v>
      </c>
      <c r="E938">
        <v>-0.59663787727280071</v>
      </c>
      <c r="F938">
        <v>-8.5966956439672282E-2</v>
      </c>
      <c r="G938">
        <v>-2.2754942420155562</v>
      </c>
      <c r="H938">
        <v>-4.1667228236673022E-2</v>
      </c>
      <c r="I938">
        <v>-0.1333829779168991</v>
      </c>
      <c r="J938">
        <v>-0.32074121783930032</v>
      </c>
      <c r="K938">
        <v>-0.32441998555155538</v>
      </c>
      <c r="L938">
        <v>-0.18571297353072089</v>
      </c>
      <c r="M938">
        <v>-0.78112888996409124</v>
      </c>
      <c r="N938">
        <v>-1.010375578759761</v>
      </c>
      <c r="O938">
        <v>-0.69909431930527133</v>
      </c>
      <c r="P938">
        <v>-0.85780528607265849</v>
      </c>
      <c r="Q938">
        <v>-0.47066563362353192</v>
      </c>
      <c r="R938">
        <v>-2.759035341575913E-2</v>
      </c>
      <c r="S938">
        <v>-0.26871955141104742</v>
      </c>
      <c r="T938">
        <v>-0.20543620892843359</v>
      </c>
      <c r="U938">
        <v>-0.63033602771177477</v>
      </c>
      <c r="V938">
        <v>-0.26850422465001578</v>
      </c>
      <c r="W938">
        <v>-1.034331804423537</v>
      </c>
      <c r="X938">
        <v>-0.83894695886028603</v>
      </c>
      <c r="Y938">
        <v>-0.14785239033179551</v>
      </c>
      <c r="Z938">
        <v>-1.41383809508091</v>
      </c>
      <c r="AA938">
        <v>-0.6442483508781055</v>
      </c>
      <c r="AB938">
        <v>-0.29424654731287908</v>
      </c>
      <c r="AC938">
        <v>-0.48263087836894658</v>
      </c>
      <c r="AD938">
        <v>-0.57257910243295596</v>
      </c>
      <c r="AE938">
        <v>-0.80638586690992076</v>
      </c>
      <c r="AF938">
        <v>-0.97952772151685941</v>
      </c>
      <c r="AG938">
        <v>-1.0239703500288211</v>
      </c>
      <c r="AH938" t="s">
        <v>233</v>
      </c>
      <c r="AI938" s="1">
        <v>44105</v>
      </c>
      <c r="AJ938" t="s">
        <v>39</v>
      </c>
      <c r="AK938">
        <v>21</v>
      </c>
    </row>
    <row r="939" spans="1:37" x14ac:dyDescent="0.25">
      <c r="A939">
        <v>44124</v>
      </c>
      <c r="B939">
        <v>-0.1140253270487358</v>
      </c>
      <c r="C939">
        <v>-4.545886380542926E-2</v>
      </c>
      <c r="D939">
        <v>-2.4071223473270259E-3</v>
      </c>
      <c r="E939">
        <v>-0.10012204530372799</v>
      </c>
      <c r="F939">
        <v>-2.054440255643828E-3</v>
      </c>
      <c r="G939">
        <v>-5.5944460537413247E-2</v>
      </c>
      <c r="H939">
        <v>-2.1886916117075581E-2</v>
      </c>
      <c r="I939">
        <v>-4.1158406284740573E-2</v>
      </c>
      <c r="J939">
        <v>0</v>
      </c>
      <c r="K939">
        <v>0</v>
      </c>
      <c r="L939">
        <v>-0.72520899441726694</v>
      </c>
      <c r="M939">
        <v>-2.221665459574371E-2</v>
      </c>
      <c r="N939">
        <v>-0.16087820334312031</v>
      </c>
      <c r="O939">
        <v>-5.9584056560759704E-4</v>
      </c>
      <c r="P939">
        <v>-3.6378096263810472E-2</v>
      </c>
      <c r="Q939">
        <v>-9.9119991907161212E-3</v>
      </c>
      <c r="R939">
        <v>-1.6611168613052949E-3</v>
      </c>
      <c r="S939">
        <v>-5.7039721810819052E-2</v>
      </c>
      <c r="T939">
        <v>-0.12857739671280929</v>
      </c>
      <c r="U939">
        <v>-0.26562797828061308</v>
      </c>
      <c r="V939">
        <v>-0.17622438630056</v>
      </c>
      <c r="W939">
        <v>-0.18582445140319401</v>
      </c>
      <c r="X939">
        <v>-0.23040373070940781</v>
      </c>
      <c r="Y939">
        <v>-0.30513655378975613</v>
      </c>
      <c r="Z939">
        <v>-0.16438409806801799</v>
      </c>
      <c r="AA939">
        <v>-7.5866598734981916E-2</v>
      </c>
      <c r="AB939">
        <v>-4.0682515306740573E-2</v>
      </c>
      <c r="AC939">
        <v>-0.15489089042797399</v>
      </c>
      <c r="AD939">
        <v>-6.0292231809787877E-2</v>
      </c>
      <c r="AE939">
        <v>-2.9127109404398981E-2</v>
      </c>
      <c r="AF939">
        <v>-0.12720769145565861</v>
      </c>
      <c r="AG939">
        <v>-0.1985549214670991</v>
      </c>
      <c r="AH939" t="s">
        <v>233</v>
      </c>
      <c r="AI939" s="1">
        <v>44105</v>
      </c>
      <c r="AJ939" t="s">
        <v>40</v>
      </c>
      <c r="AK939">
        <v>20</v>
      </c>
    </row>
    <row r="940" spans="1:37" x14ac:dyDescent="0.25">
      <c r="A940">
        <v>44123</v>
      </c>
      <c r="B940">
        <v>-0.41320748615256853</v>
      </c>
      <c r="C940">
        <v>-6.8512581870015729E-3</v>
      </c>
      <c r="D940">
        <v>-9.322998424531595E-2</v>
      </c>
      <c r="E940">
        <v>-0.1029300581786908</v>
      </c>
      <c r="F940">
        <v>-0.1491206872344491</v>
      </c>
      <c r="G940">
        <v>-0.19679673899309821</v>
      </c>
      <c r="H940">
        <v>-1.2682983252215809</v>
      </c>
      <c r="I940">
        <v>-0.64156719013633701</v>
      </c>
      <c r="J940">
        <v>-0.88524113405914584</v>
      </c>
      <c r="K940">
        <v>-2.6157160010895481E-2</v>
      </c>
      <c r="L940">
        <v>-4.3702746668135978E-2</v>
      </c>
      <c r="M940">
        <v>-0.23596868216027159</v>
      </c>
      <c r="N940">
        <v>-7.5525285399303491E-2</v>
      </c>
      <c r="O940">
        <v>-0.21488542720156151</v>
      </c>
      <c r="P940">
        <v>-6.0465537233664587E-2</v>
      </c>
      <c r="Q940">
        <v>-0.1102669645568076</v>
      </c>
      <c r="R940">
        <v>-1.6084592928367579E-2</v>
      </c>
      <c r="S940">
        <v>-0.1865229423965751</v>
      </c>
      <c r="T940">
        <v>-0.11798819362217471</v>
      </c>
      <c r="U940">
        <v>-0.36592177248414881</v>
      </c>
      <c r="V940">
        <v>-1.8103609054068059E-2</v>
      </c>
      <c r="W940">
        <v>-0.12537624879956669</v>
      </c>
      <c r="X940">
        <v>-0.16853847494897631</v>
      </c>
      <c r="Y940">
        <v>-6.9249270213299916E-3</v>
      </c>
      <c r="Z940">
        <v>-0.19583559118529981</v>
      </c>
      <c r="AA940">
        <v>-0.33423833698819622</v>
      </c>
      <c r="AB940">
        <v>-0.21180939559875611</v>
      </c>
      <c r="AC940">
        <v>-0.13174746289139011</v>
      </c>
      <c r="AD940">
        <v>-0.1360131573029188</v>
      </c>
      <c r="AE940">
        <v>-0.23881915952142829</v>
      </c>
      <c r="AF940">
        <v>-0.51638260420848237</v>
      </c>
      <c r="AG940">
        <v>-0.19920994206666101</v>
      </c>
      <c r="AH940" t="s">
        <v>233</v>
      </c>
      <c r="AI940" s="1">
        <v>44105</v>
      </c>
      <c r="AJ940" t="s">
        <v>41</v>
      </c>
      <c r="AK940">
        <v>19</v>
      </c>
    </row>
    <row r="941" spans="1:37" x14ac:dyDescent="0.25">
      <c r="A941">
        <v>44120</v>
      </c>
      <c r="B941">
        <v>-0.26293558974748071</v>
      </c>
      <c r="C941">
        <v>-2.2262006869549121E-2</v>
      </c>
      <c r="D941">
        <v>-0.43011116594581811</v>
      </c>
      <c r="E941">
        <v>-0.16726958265344899</v>
      </c>
      <c r="F941">
        <v>-0.47687916105829292</v>
      </c>
      <c r="G941">
        <v>-0.122567844971443</v>
      </c>
      <c r="H941">
        <v>-0.47856296278523608</v>
      </c>
      <c r="I941">
        <v>-7.4235282237582301E-2</v>
      </c>
      <c r="J941">
        <v>0</v>
      </c>
      <c r="K941">
        <v>-1.8302866932467989E-3</v>
      </c>
      <c r="L941">
        <v>-0.1820690801190992</v>
      </c>
      <c r="M941">
        <v>-3.272080861002398E-2</v>
      </c>
      <c r="N941">
        <v>-0.1544273637161806</v>
      </c>
      <c r="O941">
        <v>-1.7469963408113111E-2</v>
      </c>
      <c r="P941">
        <v>-0.26742378444799869</v>
      </c>
      <c r="Q941">
        <v>-5.440005561867136E-2</v>
      </c>
      <c r="R941">
        <v>-8.9231096831350096E-2</v>
      </c>
      <c r="S941">
        <v>-0.14204877902141791</v>
      </c>
      <c r="T941">
        <v>-0.31245140918661168</v>
      </c>
      <c r="U941">
        <v>-0.1179285199943893</v>
      </c>
      <c r="V941">
        <v>0</v>
      </c>
      <c r="W941">
        <v>-1.0597609450782239</v>
      </c>
      <c r="X941">
        <v>-0.33032749263727129</v>
      </c>
      <c r="Y941">
        <v>-0.43398582850479489</v>
      </c>
      <c r="Z941">
        <v>-0.27206670996512911</v>
      </c>
      <c r="AA941">
        <v>-0.1090775901502636</v>
      </c>
      <c r="AB941">
        <v>-0.2469626026890378</v>
      </c>
      <c r="AC941">
        <v>-0.2661404093716046</v>
      </c>
      <c r="AD941">
        <v>-2.7522336403335609E-2</v>
      </c>
      <c r="AE941">
        <v>-0.14691437524975409</v>
      </c>
      <c r="AF941">
        <v>-0.3107524289542698</v>
      </c>
      <c r="AG941">
        <v>-0.36298166938549892</v>
      </c>
      <c r="AH941" t="s">
        <v>234</v>
      </c>
      <c r="AI941" s="1">
        <v>44105</v>
      </c>
      <c r="AJ941" t="s">
        <v>43</v>
      </c>
      <c r="AK941">
        <v>16</v>
      </c>
    </row>
    <row r="942" spans="1:37" x14ac:dyDescent="0.25">
      <c r="A942">
        <v>44119</v>
      </c>
      <c r="B942">
        <v>-0.40800139989765721</v>
      </c>
      <c r="C942">
        <v>-1.1670720893555</v>
      </c>
      <c r="D942">
        <v>-0.1279900194364503</v>
      </c>
      <c r="E942">
        <v>-0.562326360344649</v>
      </c>
      <c r="F942">
        <v>-0.66442310331917809</v>
      </c>
      <c r="G942">
        <v>-3.0682257311278952E-2</v>
      </c>
      <c r="H942">
        <v>-4.1734438875516339E-2</v>
      </c>
      <c r="I942">
        <v>-0.42299298718995271</v>
      </c>
      <c r="J942">
        <v>-0.57984378882743082</v>
      </c>
      <c r="K942">
        <v>-0.2226181947929245</v>
      </c>
      <c r="L942">
        <v>-7.2797945214047297E-2</v>
      </c>
      <c r="M942">
        <v>-0.12496624060549021</v>
      </c>
      <c r="N942">
        <v>-0.40575710809453852</v>
      </c>
      <c r="O942">
        <v>-8.8151264389997944E-2</v>
      </c>
      <c r="P942">
        <v>-0.1027842662317008</v>
      </c>
      <c r="Q942">
        <v>-7.2902837342166821E-2</v>
      </c>
      <c r="R942">
        <v>-4.3750595977248979E-2</v>
      </c>
      <c r="S942">
        <v>-0.5962237963516096</v>
      </c>
      <c r="T942">
        <v>-0.38420399212106732</v>
      </c>
      <c r="U942">
        <v>-0.87465809287054996</v>
      </c>
      <c r="V942">
        <v>-0.2352906642238102</v>
      </c>
      <c r="W942">
        <v>-1.6728336100401631</v>
      </c>
      <c r="X942">
        <v>-0.38968339612748748</v>
      </c>
      <c r="Y942">
        <v>-8.9310977452462359E-2</v>
      </c>
      <c r="Z942">
        <v>-0.56229273698751847</v>
      </c>
      <c r="AA942">
        <v>-0.39500066208519519</v>
      </c>
      <c r="AB942">
        <v>-0.27840115177955532</v>
      </c>
      <c r="AC942">
        <v>-0.1061589974783388</v>
      </c>
      <c r="AD942">
        <v>-0.19004811223477411</v>
      </c>
      <c r="AE942">
        <v>-0.28456292207345002</v>
      </c>
      <c r="AF942">
        <v>-0.41805672434947538</v>
      </c>
      <c r="AG942">
        <v>-0.476244193950286</v>
      </c>
      <c r="AH942" t="s">
        <v>234</v>
      </c>
      <c r="AI942" s="1">
        <v>44105</v>
      </c>
      <c r="AJ942" t="s">
        <v>38</v>
      </c>
      <c r="AK942">
        <v>15</v>
      </c>
    </row>
    <row r="943" spans="1:37" x14ac:dyDescent="0.25">
      <c r="A943">
        <v>44118</v>
      </c>
      <c r="B943">
        <v>-0.2080382184420079</v>
      </c>
      <c r="C943">
        <v>-8.1267109694699066E-2</v>
      </c>
      <c r="D943">
        <v>-3.3226196480660511E-2</v>
      </c>
      <c r="E943">
        <v>-0.2191867651095534</v>
      </c>
      <c r="F943">
        <v>-5.2063169315602058E-2</v>
      </c>
      <c r="G943">
        <v>-2.2568701496271121E-2</v>
      </c>
      <c r="H943">
        <v>-0.1219266804766051</v>
      </c>
      <c r="I943">
        <v>-0.132271716209827</v>
      </c>
      <c r="J943">
        <v>-1.541779527559772E-2</v>
      </c>
      <c r="K943">
        <v>-0.21195597158655519</v>
      </c>
      <c r="L943">
        <v>-6.3753009527001234E-2</v>
      </c>
      <c r="M943">
        <v>-1.981854678257201E-2</v>
      </c>
      <c r="N943">
        <v>-0.34400072945672339</v>
      </c>
      <c r="O943">
        <v>-0.13843144538162</v>
      </c>
      <c r="P943">
        <v>-0.1186585350826167</v>
      </c>
      <c r="Q943">
        <v>-9.9019015849378236E-2</v>
      </c>
      <c r="R943">
        <v>-4.9838842298028652E-2</v>
      </c>
      <c r="S943">
        <v>-0.1501147566823019</v>
      </c>
      <c r="T943">
        <v>-0.37265293964176288</v>
      </c>
      <c r="U943">
        <v>-0.34098348084862068</v>
      </c>
      <c r="V943">
        <v>-0.14824773829697449</v>
      </c>
      <c r="W943">
        <v>-0.1084904198068541</v>
      </c>
      <c r="X943">
        <v>-0.1632431691302558</v>
      </c>
      <c r="Y943">
        <v>-9.9920304713889296E-2</v>
      </c>
      <c r="Z943">
        <v>-0.15815544855155891</v>
      </c>
      <c r="AA943">
        <v>-0.23781930388644171</v>
      </c>
      <c r="AB943">
        <v>-0.1606568384583057</v>
      </c>
      <c r="AC943">
        <v>-4.8347927805694163E-2</v>
      </c>
      <c r="AD943">
        <v>-7.0347157781607453E-2</v>
      </c>
      <c r="AE943">
        <v>-9.7608094637573056E-2</v>
      </c>
      <c r="AF943">
        <v>-0.24504665150744551</v>
      </c>
      <c r="AG943">
        <v>-0.1197580358910211</v>
      </c>
      <c r="AH943" t="s">
        <v>234</v>
      </c>
      <c r="AI943" s="1">
        <v>44105</v>
      </c>
      <c r="AJ943" t="s">
        <v>39</v>
      </c>
      <c r="AK943">
        <v>14</v>
      </c>
    </row>
    <row r="944" spans="1:37" x14ac:dyDescent="0.25">
      <c r="A944">
        <v>44117</v>
      </c>
      <c r="B944">
        <v>-0.10313152288675349</v>
      </c>
      <c r="C944">
        <v>-8.989290444401106E-2</v>
      </c>
      <c r="D944">
        <v>-0.49620020525707598</v>
      </c>
      <c r="E944">
        <v>-0.1170418395943794</v>
      </c>
      <c r="F944">
        <v>-9.642406941171916E-2</v>
      </c>
      <c r="G944">
        <v>-0.14092829608095969</v>
      </c>
      <c r="H944">
        <v>-2.8666973222219491E-2</v>
      </c>
      <c r="I944">
        <v>-1.0279364320909531E-2</v>
      </c>
      <c r="J944">
        <v>-5.3259564682271807E-3</v>
      </c>
      <c r="K944">
        <v>-7.3945605151266901E-3</v>
      </c>
      <c r="L944">
        <v>-3.3832446974182577E-2</v>
      </c>
      <c r="M944">
        <v>-2.049744556195102E-2</v>
      </c>
      <c r="N944">
        <v>-0.122460368073169</v>
      </c>
      <c r="O944">
        <v>-7.3009764928832571E-2</v>
      </c>
      <c r="P944">
        <v>-4.0798978501798033E-2</v>
      </c>
      <c r="Q944">
        <v>-3.5919606173078433E-2</v>
      </c>
      <c r="R944">
        <v>-0.3489393678964674</v>
      </c>
      <c r="S944">
        <v>-0.30973679950938821</v>
      </c>
      <c r="T944">
        <v>-0.19325427375969381</v>
      </c>
      <c r="U944">
        <v>-5.7069677109077052E-2</v>
      </c>
      <c r="V944">
        <v>-7.3864119179715235E-2</v>
      </c>
      <c r="W944">
        <v>-0.3125930267401294</v>
      </c>
      <c r="X944">
        <v>-6.9805616947790639E-2</v>
      </c>
      <c r="Y944">
        <v>-8.5113812789564036E-2</v>
      </c>
      <c r="Z944">
        <v>-0.1444157238742407</v>
      </c>
      <c r="AA944">
        <v>-5.4411493979909763E-2</v>
      </c>
      <c r="AB944">
        <v>-8.1120009988419589E-2</v>
      </c>
      <c r="AC944">
        <v>-9.6140931432631402E-2</v>
      </c>
      <c r="AD944">
        <v>-0.11413950112250081</v>
      </c>
      <c r="AE944">
        <v>-8.6961127407349431E-2</v>
      </c>
      <c r="AF944">
        <v>-0.10726721537189041</v>
      </c>
      <c r="AG944">
        <v>-0.1080853626615416</v>
      </c>
      <c r="AH944" t="s">
        <v>234</v>
      </c>
      <c r="AI944" s="1">
        <v>44105</v>
      </c>
      <c r="AJ944" t="s">
        <v>40</v>
      </c>
      <c r="AK944">
        <v>13</v>
      </c>
    </row>
    <row r="945" spans="1:37" x14ac:dyDescent="0.25">
      <c r="A945">
        <v>44116</v>
      </c>
      <c r="B945">
        <v>-0.60783280370778714</v>
      </c>
      <c r="C945">
        <v>-1.593645497789026</v>
      </c>
      <c r="D945">
        <v>-0.1178936136172373</v>
      </c>
      <c r="E945">
        <v>-0.62875899238592503</v>
      </c>
      <c r="F945">
        <v>-0.43101265308200831</v>
      </c>
      <c r="G945">
        <v>-0.1242432020328031</v>
      </c>
      <c r="H945">
        <v>-0.52955645695787557</v>
      </c>
      <c r="I945">
        <v>-0.3550605762570051</v>
      </c>
      <c r="J945">
        <v>-0.96421809272721981</v>
      </c>
      <c r="K945">
        <v>-0.4495850542532232</v>
      </c>
      <c r="L945">
        <v>-1.185913743014434</v>
      </c>
      <c r="M945">
        <v>-0.27251418579050513</v>
      </c>
      <c r="N945">
        <v>-0.63650754431587786</v>
      </c>
      <c r="O945">
        <v>-0.25358011633353322</v>
      </c>
      <c r="P945">
        <v>-0.1820484712666999</v>
      </c>
      <c r="Q945">
        <v>-0.2610171026237923</v>
      </c>
      <c r="R945">
        <v>-3.854127603897084E-3</v>
      </c>
      <c r="S945">
        <v>-0.36089970570533297</v>
      </c>
      <c r="T945">
        <v>-1.1340833876728791</v>
      </c>
      <c r="U945">
        <v>-9.5884397587641362E-2</v>
      </c>
      <c r="V945">
        <v>-0.80819359219945708</v>
      </c>
      <c r="W945">
        <v>-6.9778578617162024E-2</v>
      </c>
      <c r="X945">
        <v>-0.46099522908716589</v>
      </c>
      <c r="Y945">
        <v>-0.42350787509374521</v>
      </c>
      <c r="Z945">
        <v>-0.48758119349637541</v>
      </c>
      <c r="AA945">
        <v>-0.50451774340521371</v>
      </c>
      <c r="AB945">
        <v>-0.55296985729417136</v>
      </c>
      <c r="AC945">
        <v>-0.49448956902345309</v>
      </c>
      <c r="AD945">
        <v>-0.42169923451826868</v>
      </c>
      <c r="AE945">
        <v>-0.67810139982184547</v>
      </c>
      <c r="AF945">
        <v>-0.57619445363822475</v>
      </c>
      <c r="AG945">
        <v>-0.29884656038154939</v>
      </c>
      <c r="AH945" t="s">
        <v>234</v>
      </c>
      <c r="AI945" s="1">
        <v>44105</v>
      </c>
      <c r="AJ945" t="s">
        <v>41</v>
      </c>
      <c r="AK945">
        <v>12</v>
      </c>
    </row>
    <row r="946" spans="1:37" x14ac:dyDescent="0.25">
      <c r="A946">
        <v>44113</v>
      </c>
      <c r="B946">
        <v>-0.10050198649862969</v>
      </c>
      <c r="C946">
        <v>-3.7207203138197409E-3</v>
      </c>
      <c r="D946">
        <v>-3.1964291404993198E-2</v>
      </c>
      <c r="E946">
        <v>-7.5749610171375797E-2</v>
      </c>
      <c r="F946">
        <v>-8.9140327676540641E-3</v>
      </c>
      <c r="G946">
        <v>-1.6997793653732749E-2</v>
      </c>
      <c r="H946">
        <v>-5.9209097182465122E-2</v>
      </c>
      <c r="I946">
        <v>-2.2599581232981688E-3</v>
      </c>
      <c r="J946">
        <v>-3.428634031015098E-2</v>
      </c>
      <c r="K946">
        <v>-9.5152719117531804E-3</v>
      </c>
      <c r="L946">
        <v>-1.9541561639036752E-3</v>
      </c>
      <c r="M946">
        <v>-0.1034563569186973</v>
      </c>
      <c r="N946">
        <v>-0.18104314106723771</v>
      </c>
      <c r="O946">
        <v>-0.11725578412708</v>
      </c>
      <c r="P946">
        <v>-0.23541416773111579</v>
      </c>
      <c r="Q946">
        <v>-2.15363124391156E-2</v>
      </c>
      <c r="R946">
        <v>0</v>
      </c>
      <c r="S946">
        <v>-1.741658995437074E-3</v>
      </c>
      <c r="T946">
        <v>-1.0060880014368631E-2</v>
      </c>
      <c r="U946">
        <v>-9.8643686317629528E-2</v>
      </c>
      <c r="V946">
        <v>-0.33283372549438123</v>
      </c>
      <c r="W946">
        <v>-8.0760323094549627E-2</v>
      </c>
      <c r="X946">
        <v>-0.26831684108424392</v>
      </c>
      <c r="Y946">
        <v>-3.2236259426078433E-2</v>
      </c>
      <c r="Z946">
        <v>-0.11979064954717181</v>
      </c>
      <c r="AA946">
        <v>-0.1108547877688109</v>
      </c>
      <c r="AB946">
        <v>-7.0163794428301035E-2</v>
      </c>
      <c r="AC946">
        <v>-5.384316207078349E-2</v>
      </c>
      <c r="AD946">
        <v>-1.3886263336224291E-2</v>
      </c>
      <c r="AE946">
        <v>-6.0030112053026552E-2</v>
      </c>
      <c r="AF946">
        <v>-8.2513401561406671E-2</v>
      </c>
      <c r="AG946">
        <v>-0.16495090590442121</v>
      </c>
      <c r="AH946" t="s">
        <v>235</v>
      </c>
      <c r="AI946" s="1">
        <v>44105</v>
      </c>
      <c r="AJ946" t="s">
        <v>43</v>
      </c>
      <c r="AK946">
        <v>9</v>
      </c>
    </row>
    <row r="947" spans="1:37" x14ac:dyDescent="0.25">
      <c r="A947">
        <v>44112</v>
      </c>
      <c r="B947">
        <v>-0.16240630562887851</v>
      </c>
      <c r="C947">
        <v>-5.3564242859818277E-2</v>
      </c>
      <c r="D947">
        <v>-6.2185542050253437E-2</v>
      </c>
      <c r="E947">
        <v>-0.2324098456781562</v>
      </c>
      <c r="F947">
        <v>-0.41041101444512368</v>
      </c>
      <c r="G947">
        <v>-3.7290678205516431E-2</v>
      </c>
      <c r="H947">
        <v>-0.64286005433891236</v>
      </c>
      <c r="I947">
        <v>-8.5064334355015619E-2</v>
      </c>
      <c r="J947">
        <v>-3.2909160967023947E-2</v>
      </c>
      <c r="K947">
        <v>-0.113154550341709</v>
      </c>
      <c r="L947">
        <v>-3.1963757526962608E-2</v>
      </c>
      <c r="M947">
        <v>-5.9653991376256148E-2</v>
      </c>
      <c r="N947">
        <v>-0.1038839830067359</v>
      </c>
      <c r="O947">
        <v>-6.9379531348449652E-3</v>
      </c>
      <c r="P947">
        <v>-0.12834235607191319</v>
      </c>
      <c r="Q947">
        <v>-8.3725144797586457E-2</v>
      </c>
      <c r="R947">
        <v>-6.5965707806951018E-2</v>
      </c>
      <c r="S947">
        <v>-3.9616524722014032E-2</v>
      </c>
      <c r="T947">
        <v>-0.2681111587912709</v>
      </c>
      <c r="U947">
        <v>-0.35230542914565433</v>
      </c>
      <c r="V947">
        <v>-0.1205328415144202</v>
      </c>
      <c r="W947">
        <v>-1.235438598242744E-2</v>
      </c>
      <c r="X947">
        <v>-0.2081446860577473</v>
      </c>
      <c r="Y947">
        <v>-1.844370315292999E-2</v>
      </c>
      <c r="Z947">
        <v>-0.16865264591224591</v>
      </c>
      <c r="AA947">
        <v>-0.1109778099225775</v>
      </c>
      <c r="AB947">
        <v>-0.2326728719356953</v>
      </c>
      <c r="AC947">
        <v>-5.472054745859458E-2</v>
      </c>
      <c r="AD947">
        <v>-0.10790824335524821</v>
      </c>
      <c r="AE947">
        <v>-0.11388556990913271</v>
      </c>
      <c r="AF947">
        <v>-0.17660758296634479</v>
      </c>
      <c r="AG947">
        <v>-0.12191093432011769</v>
      </c>
      <c r="AH947" t="s">
        <v>235</v>
      </c>
      <c r="AI947" s="1">
        <v>44105</v>
      </c>
      <c r="AJ947" t="s">
        <v>38</v>
      </c>
      <c r="AK947">
        <v>8</v>
      </c>
    </row>
    <row r="948" spans="1:37" x14ac:dyDescent="0.25">
      <c r="A948">
        <v>44111</v>
      </c>
      <c r="B948">
        <v>-0.28295279765998838</v>
      </c>
      <c r="C948">
        <v>0</v>
      </c>
      <c r="D948">
        <v>-0.3195076641881941</v>
      </c>
      <c r="E948">
        <v>-0.13182829446782959</v>
      </c>
      <c r="F948">
        <v>-0.49775184331664563</v>
      </c>
      <c r="G948">
        <v>-0.33890490291604519</v>
      </c>
      <c r="H948">
        <v>-0.1182396477046179</v>
      </c>
      <c r="I948">
        <v>-3.5858425304310222E-2</v>
      </c>
      <c r="J948">
        <v>-0.43328159196012339</v>
      </c>
      <c r="K948">
        <v>-2.6426894462283801E-2</v>
      </c>
      <c r="L948">
        <v>-0.12715050418023219</v>
      </c>
      <c r="M948">
        <v>-0.51224977049363629</v>
      </c>
      <c r="N948">
        <v>-0.50969733219719182</v>
      </c>
      <c r="O948">
        <v>-9.5718991354648744E-2</v>
      </c>
      <c r="P948">
        <v>-0.1707662540142785</v>
      </c>
      <c r="Q948">
        <v>-0.25803944066052947</v>
      </c>
      <c r="R948">
        <v>-2.1632137098262141E-2</v>
      </c>
      <c r="S948">
        <v>-7.0830499851418968E-2</v>
      </c>
      <c r="T948">
        <v>-0.21236390046073361</v>
      </c>
      <c r="U948">
        <v>-0.35306417162506282</v>
      </c>
      <c r="V948">
        <v>-0.27793750842486192</v>
      </c>
      <c r="W948">
        <v>-0.36165214920600591</v>
      </c>
      <c r="X948">
        <v>-0.44541841756090139</v>
      </c>
      <c r="Y948">
        <v>0</v>
      </c>
      <c r="Z948">
        <v>-0.26672492831024031</v>
      </c>
      <c r="AA948">
        <v>-0.28513695697622943</v>
      </c>
      <c r="AB948">
        <v>-0.25731841208398898</v>
      </c>
      <c r="AC948">
        <v>-0.3139812759533015</v>
      </c>
      <c r="AD948">
        <v>-0.22413023548860861</v>
      </c>
      <c r="AE948">
        <v>-0.36416821589072879</v>
      </c>
      <c r="AF948">
        <v>-0.2282396919525583</v>
      </c>
      <c r="AG948">
        <v>-0.26177543987927931</v>
      </c>
      <c r="AH948" t="s">
        <v>235</v>
      </c>
      <c r="AI948" s="1">
        <v>44105</v>
      </c>
      <c r="AJ948" t="s">
        <v>39</v>
      </c>
      <c r="AK948">
        <v>7</v>
      </c>
    </row>
    <row r="949" spans="1:37" x14ac:dyDescent="0.25">
      <c r="A949">
        <v>44110</v>
      </c>
      <c r="B949">
        <v>-0.1716078924785534</v>
      </c>
      <c r="C949">
        <v>-0.54560048581312104</v>
      </c>
      <c r="D949">
        <v>-0.1082965399809046</v>
      </c>
      <c r="E949">
        <v>-7.2406285255603678E-2</v>
      </c>
      <c r="F949">
        <v>-3.9400829461567533E-2</v>
      </c>
      <c r="G949">
        <v>-0.1764012717036364</v>
      </c>
      <c r="H949">
        <v>-2.627173729218626E-3</v>
      </c>
      <c r="I949">
        <v>-9.8731574564859328E-2</v>
      </c>
      <c r="J949">
        <v>-1.2346731595415271E-3</v>
      </c>
      <c r="K949">
        <v>-5.8232020588776023E-2</v>
      </c>
      <c r="L949">
        <v>-0.50458956932259513</v>
      </c>
      <c r="M949">
        <v>-0.18837981543849111</v>
      </c>
      <c r="N949">
        <v>-0.21980999746298871</v>
      </c>
      <c r="O949">
        <v>-0.11661628470840581</v>
      </c>
      <c r="P949">
        <v>-0.29944563029751198</v>
      </c>
      <c r="Q949">
        <v>-5.9361950614667841E-2</v>
      </c>
      <c r="R949">
        <v>0</v>
      </c>
      <c r="S949">
        <v>-1.913542826156708E-2</v>
      </c>
      <c r="T949">
        <v>-0.1039851553005935</v>
      </c>
      <c r="U949">
        <v>0</v>
      </c>
      <c r="V949">
        <v>-0.1425340966745049</v>
      </c>
      <c r="W949">
        <v>-0.1332437857550926</v>
      </c>
      <c r="X949">
        <v>-0.2782648431289001</v>
      </c>
      <c r="Y949">
        <v>-1.7865384921398209E-2</v>
      </c>
      <c r="Z949">
        <v>-0.2283058813367789</v>
      </c>
      <c r="AA949">
        <v>-0.12666755241739691</v>
      </c>
      <c r="AB949">
        <v>-7.274366226293838E-2</v>
      </c>
      <c r="AC949">
        <v>-0.19868941358290801</v>
      </c>
      <c r="AD949">
        <v>-0.1229366068157538</v>
      </c>
      <c r="AE949">
        <v>-0.17512746327206949</v>
      </c>
      <c r="AF949">
        <v>-9.0855838848899292E-2</v>
      </c>
      <c r="AG949">
        <v>-0.2896113150646068</v>
      </c>
      <c r="AH949" t="s">
        <v>235</v>
      </c>
      <c r="AI949" s="1">
        <v>44105</v>
      </c>
      <c r="AJ949" t="s">
        <v>40</v>
      </c>
      <c r="AK949">
        <v>6</v>
      </c>
    </row>
    <row r="950" spans="1:37" x14ac:dyDescent="0.25">
      <c r="A950">
        <v>44109</v>
      </c>
      <c r="B950">
        <v>-6.2107589876068889E-2</v>
      </c>
      <c r="C950">
        <v>-2.311763166090732E-3</v>
      </c>
      <c r="D950">
        <v>-0.1847230754400131</v>
      </c>
      <c r="E950">
        <v>-4.2798891977048323E-2</v>
      </c>
      <c r="F950">
        <v>0</v>
      </c>
      <c r="G950">
        <v>-0.16544550114211029</v>
      </c>
      <c r="H950">
        <v>-1.6251164377182579E-2</v>
      </c>
      <c r="I950">
        <v>-7.8314251701366466E-2</v>
      </c>
      <c r="J950">
        <v>-2.911123415405107E-2</v>
      </c>
      <c r="K950">
        <v>0</v>
      </c>
      <c r="L950">
        <v>-1.53416359229768E-2</v>
      </c>
      <c r="M950">
        <v>-3.011381439511749E-2</v>
      </c>
      <c r="N950">
        <v>-4.1297632039741438E-3</v>
      </c>
      <c r="O950">
        <v>-2.678454599789944E-2</v>
      </c>
      <c r="P950">
        <v>-2.3239766432039139E-2</v>
      </c>
      <c r="Q950">
        <v>-1.3431538780917931E-2</v>
      </c>
      <c r="R950">
        <v>0</v>
      </c>
      <c r="S950">
        <v>-1.7977997694498871E-2</v>
      </c>
      <c r="T950">
        <v>-1.875877919473453E-2</v>
      </c>
      <c r="U950">
        <v>-1.299012126766378E-2</v>
      </c>
      <c r="V950">
        <v>-7.0661661541261023E-2</v>
      </c>
      <c r="W950">
        <v>-0.89859748112851934</v>
      </c>
      <c r="X950">
        <v>-7.5307132167934693E-2</v>
      </c>
      <c r="Y950">
        <v>-2.1217662355018801E-2</v>
      </c>
      <c r="Z950">
        <v>-0.1078636545752798</v>
      </c>
      <c r="AA950">
        <v>-1.8435191896414412E-2</v>
      </c>
      <c r="AB950">
        <v>-2.066433185493248E-2</v>
      </c>
      <c r="AC950">
        <v>-5.1262231766375288E-2</v>
      </c>
      <c r="AD950">
        <v>-1.3053531734052831E-2</v>
      </c>
      <c r="AE950">
        <v>-4.0847970172982848E-2</v>
      </c>
      <c r="AF950">
        <v>-5.244858028283484E-2</v>
      </c>
      <c r="AG950">
        <v>-0.127139328147232</v>
      </c>
      <c r="AH950" t="s">
        <v>235</v>
      </c>
      <c r="AI950" s="1">
        <v>44105</v>
      </c>
      <c r="AJ950" t="s">
        <v>41</v>
      </c>
      <c r="AK950">
        <v>5</v>
      </c>
    </row>
    <row r="951" spans="1:37" x14ac:dyDescent="0.25">
      <c r="A951">
        <v>44106</v>
      </c>
      <c r="B951">
        <v>-0.2044728288416407</v>
      </c>
      <c r="C951">
        <v>-0.1172673847122271</v>
      </c>
      <c r="D951">
        <v>-0.1191789303675497</v>
      </c>
      <c r="E951">
        <v>-0.17166305721923769</v>
      </c>
      <c r="F951">
        <v>-2.863022411224991E-2</v>
      </c>
      <c r="G951">
        <v>-8.9358757942492956E-2</v>
      </c>
      <c r="H951">
        <v>-6.4888769139033423E-2</v>
      </c>
      <c r="I951">
        <v>-8.3357004777925334E-2</v>
      </c>
      <c r="J951">
        <v>-0.2357165988168145</v>
      </c>
      <c r="K951">
        <v>-0.2060713220873801</v>
      </c>
      <c r="L951">
        <v>-5.8965535359553338E-2</v>
      </c>
      <c r="M951">
        <v>-0.1563098744875995</v>
      </c>
      <c r="N951">
        <v>-0.1022377224365015</v>
      </c>
      <c r="O951">
        <v>-3.2899353601318827E-2</v>
      </c>
      <c r="P951">
        <v>-0.27152394116586809</v>
      </c>
      <c r="Q951">
        <v>-8.8239942630941384E-2</v>
      </c>
      <c r="R951">
        <v>0</v>
      </c>
      <c r="S951">
        <v>-0.12777586952342729</v>
      </c>
      <c r="T951">
        <v>-0.10397963179065479</v>
      </c>
      <c r="U951">
        <v>-8.58779032156331E-2</v>
      </c>
      <c r="V951">
        <v>-0.2175075347019623</v>
      </c>
      <c r="W951">
        <v>-0.54534355528505885</v>
      </c>
      <c r="X951">
        <v>-0.15192146449595439</v>
      </c>
      <c r="Y951">
        <v>-2.1969493831459929E-3</v>
      </c>
      <c r="Z951">
        <v>-0.24197539009989741</v>
      </c>
      <c r="AA951">
        <v>-0.20677276440629491</v>
      </c>
      <c r="AB951">
        <v>-8.8686483997654428E-2</v>
      </c>
      <c r="AC951">
        <v>-0.14206278967012961</v>
      </c>
      <c r="AD951">
        <v>-6.0513542452117652E-2</v>
      </c>
      <c r="AE951">
        <v>-5.2812115441100232E-2</v>
      </c>
      <c r="AF951">
        <v>-0.1467038825467375</v>
      </c>
      <c r="AG951">
        <v>-0.63286933525192968</v>
      </c>
      <c r="AH951" t="s">
        <v>236</v>
      </c>
      <c r="AI951" s="1">
        <v>44105</v>
      </c>
      <c r="AJ951" t="s">
        <v>43</v>
      </c>
      <c r="AK951">
        <v>2</v>
      </c>
    </row>
    <row r="952" spans="1:37" x14ac:dyDescent="0.25">
      <c r="A952">
        <v>44105</v>
      </c>
      <c r="B952">
        <v>-0.25159642167852148</v>
      </c>
      <c r="C952">
        <v>-2.66951432918438E-2</v>
      </c>
      <c r="D952">
        <v>-1.4715500343875859E-2</v>
      </c>
      <c r="E952">
        <v>-4.8189516854643948E-2</v>
      </c>
      <c r="F952">
        <v>-2.1023774791529261E-2</v>
      </c>
      <c r="G952">
        <v>-0.31057442700078458</v>
      </c>
      <c r="H952">
        <v>-5.7642474303366727E-2</v>
      </c>
      <c r="I952">
        <v>-5.5179248163530883E-2</v>
      </c>
      <c r="J952">
        <v>-7.4796610395150044E-3</v>
      </c>
      <c r="K952">
        <v>-2.0266973378627621E-3</v>
      </c>
      <c r="L952">
        <v>0</v>
      </c>
      <c r="M952">
        <v>-3.325804561619614E-3</v>
      </c>
      <c r="N952">
        <v>-0.1798294162208425</v>
      </c>
      <c r="O952">
        <v>-3.7132101719306462E-2</v>
      </c>
      <c r="P952">
        <v>-0.1620862304051307</v>
      </c>
      <c r="Q952">
        <v>-6.2732531113977058E-2</v>
      </c>
      <c r="R952">
        <v>-0.1729874805192545</v>
      </c>
      <c r="S952">
        <v>-1.854183765322576E-2</v>
      </c>
      <c r="T952">
        <v>-4.8973104289088847E-2</v>
      </c>
      <c r="U952">
        <v>-0.13855067039172611</v>
      </c>
      <c r="V952">
        <v>-9.1050756577129466E-2</v>
      </c>
      <c r="W952">
        <v>0</v>
      </c>
      <c r="X952">
        <v>-0.42612491210741449</v>
      </c>
      <c r="Y952">
        <v>-7.9463103372370253E-2</v>
      </c>
      <c r="Z952">
        <v>-0.37188746975578918</v>
      </c>
      <c r="AA952">
        <v>-0.10252576247330961</v>
      </c>
      <c r="AB952">
        <v>-5.8510730524378232E-2</v>
      </c>
      <c r="AC952">
        <v>-1.52356397328443E-2</v>
      </c>
      <c r="AD952">
        <v>-2.521569303234138E-2</v>
      </c>
      <c r="AE952">
        <v>-5.1631703846372681E-2</v>
      </c>
      <c r="AF952">
        <v>-0.29985335528540052</v>
      </c>
      <c r="AG952">
        <v>-0.12176149772381741</v>
      </c>
      <c r="AH952" t="s">
        <v>236</v>
      </c>
      <c r="AI952" s="1">
        <v>44105</v>
      </c>
      <c r="AJ952" t="s">
        <v>38</v>
      </c>
      <c r="AK952">
        <v>1</v>
      </c>
    </row>
    <row r="953" spans="1:37" x14ac:dyDescent="0.25">
      <c r="A953">
        <v>44104</v>
      </c>
      <c r="B953">
        <v>-8.4819668079377145E-2</v>
      </c>
      <c r="C953">
        <v>0</v>
      </c>
      <c r="D953">
        <v>-0.16417111828852321</v>
      </c>
      <c r="E953">
        <v>-0.1497086005051867</v>
      </c>
      <c r="F953">
        <v>0</v>
      </c>
      <c r="G953">
        <v>-8.9031795134907582E-2</v>
      </c>
      <c r="H953">
        <v>-1.5737142024675511E-2</v>
      </c>
      <c r="I953">
        <v>-8.8594460283723628E-2</v>
      </c>
      <c r="J953">
        <v>-6.9777987929481033E-2</v>
      </c>
      <c r="K953">
        <v>-1.274877985735743E-2</v>
      </c>
      <c r="L953">
        <v>-3.0483008751651199E-2</v>
      </c>
      <c r="M953">
        <v>-0.35950820628703561</v>
      </c>
      <c r="N953">
        <v>-3.3560429261296112E-2</v>
      </c>
      <c r="O953">
        <v>-8.6671278109552935E-5</v>
      </c>
      <c r="P953">
        <v>-0.1705564347574921</v>
      </c>
      <c r="Q953">
        <v>-4.3859702780873033E-2</v>
      </c>
      <c r="R953">
        <v>0</v>
      </c>
      <c r="S953">
        <v>-9.6057677195106009E-2</v>
      </c>
      <c r="T953">
        <v>-4.8859163299541583E-2</v>
      </c>
      <c r="U953">
        <v>0</v>
      </c>
      <c r="V953">
        <v>-3.000274441923485E-2</v>
      </c>
      <c r="W953">
        <v>0</v>
      </c>
      <c r="X953">
        <v>-5.6321879717213828E-2</v>
      </c>
      <c r="Y953">
        <v>-1.143125021785981E-2</v>
      </c>
      <c r="Z953">
        <v>-0.11423092742885391</v>
      </c>
      <c r="AA953">
        <v>-6.0889765625521022E-2</v>
      </c>
      <c r="AB953">
        <v>-2.2779499112782781E-2</v>
      </c>
      <c r="AC953">
        <v>-0.13175931809849359</v>
      </c>
      <c r="AD953">
        <v>-3.7647651407760947E-2</v>
      </c>
      <c r="AE953">
        <v>-2.1656028360666029E-2</v>
      </c>
      <c r="AF953">
        <v>-3.8274459874210333E-2</v>
      </c>
      <c r="AG953">
        <v>-0.34027549922189648</v>
      </c>
      <c r="AH953" t="s">
        <v>236</v>
      </c>
      <c r="AI953" s="1">
        <v>44075</v>
      </c>
      <c r="AJ953" t="s">
        <v>39</v>
      </c>
      <c r="AK953">
        <v>30</v>
      </c>
    </row>
    <row r="954" spans="1:37" x14ac:dyDescent="0.25">
      <c r="A954">
        <v>44103</v>
      </c>
      <c r="B954">
        <v>-0.88062734913686702</v>
      </c>
      <c r="C954">
        <v>-0.94729424115167016</v>
      </c>
      <c r="D954">
        <v>-0.7758175904588529</v>
      </c>
      <c r="E954">
        <v>-0.98602671910478723</v>
      </c>
      <c r="F954">
        <v>-0.68623805203312815</v>
      </c>
      <c r="G954">
        <v>-1.3995654808611859</v>
      </c>
      <c r="H954">
        <v>-0.67148155160802669</v>
      </c>
      <c r="I954">
        <v>-0.39606090468687921</v>
      </c>
      <c r="J954">
        <v>-0.57485144042432235</v>
      </c>
      <c r="K954">
        <v>-0.7349956663970284</v>
      </c>
      <c r="L954">
        <v>-0.40762374258495582</v>
      </c>
      <c r="M954">
        <v>-0.27649368226436749</v>
      </c>
      <c r="N954">
        <v>-0.82793748959891622</v>
      </c>
      <c r="O954">
        <v>-0.41047237291405891</v>
      </c>
      <c r="P954">
        <v>-0.48510029238826741</v>
      </c>
      <c r="Q954">
        <v>-0.59409029535391322</v>
      </c>
      <c r="R954">
        <v>-2.661424286445423E-2</v>
      </c>
      <c r="S954">
        <v>-1.3093855620881809</v>
      </c>
      <c r="T954">
        <v>-1.130818735166752</v>
      </c>
      <c r="U954">
        <v>-0.32914696678208422</v>
      </c>
      <c r="V954">
        <v>-0.13366784170309981</v>
      </c>
      <c r="W954">
        <v>-1.5060592824986301</v>
      </c>
      <c r="X954">
        <v>-1.10521805850105</v>
      </c>
      <c r="Y954">
        <v>-0.6490249459720554</v>
      </c>
      <c r="Z954">
        <v>-1.160144280251544</v>
      </c>
      <c r="AA954">
        <v>-0.69893727980533282</v>
      </c>
      <c r="AB954">
        <v>-0.62525877346512848</v>
      </c>
      <c r="AC954">
        <v>-0.54769374968875395</v>
      </c>
      <c r="AD954">
        <v>-1.073348213001059</v>
      </c>
      <c r="AE954">
        <v>-0.79084726972033392</v>
      </c>
      <c r="AF954">
        <v>-0.92741014973690139</v>
      </c>
      <c r="AG954">
        <v>-0.78383938769637962</v>
      </c>
      <c r="AH954" t="s">
        <v>236</v>
      </c>
      <c r="AI954" s="1">
        <v>44075</v>
      </c>
      <c r="AJ954" t="s">
        <v>40</v>
      </c>
      <c r="AK954">
        <v>29</v>
      </c>
    </row>
    <row r="955" spans="1:37" x14ac:dyDescent="0.25">
      <c r="A955">
        <v>44102</v>
      </c>
      <c r="B955">
        <v>-0.13114924859921401</v>
      </c>
      <c r="C955">
        <v>-3.2405845502247559E-3</v>
      </c>
      <c r="D955">
        <v>-5.0125972294831872E-2</v>
      </c>
      <c r="E955">
        <v>-0.10305735696087789</v>
      </c>
      <c r="F955">
        <v>-7.2422592507451616E-2</v>
      </c>
      <c r="G955">
        <v>-7.1669627072221256E-2</v>
      </c>
      <c r="H955">
        <v>-0.20341482393131019</v>
      </c>
      <c r="I955">
        <v>-0.2026577601450151</v>
      </c>
      <c r="J955">
        <v>-3.9301756543935168E-2</v>
      </c>
      <c r="K955">
        <v>-1.382422999728022E-4</v>
      </c>
      <c r="L955">
        <v>-1.286119102041027E-2</v>
      </c>
      <c r="M955">
        <v>-9.6068031363599829E-2</v>
      </c>
      <c r="N955">
        <v>-5.0552027652600001E-2</v>
      </c>
      <c r="O955">
        <v>-3.6610601656749911E-2</v>
      </c>
      <c r="P955">
        <v>-2.9366932853931452E-2</v>
      </c>
      <c r="Q955">
        <v>-4.5989240661263593E-2</v>
      </c>
      <c r="R955">
        <v>-9.4550553124482489E-2</v>
      </c>
      <c r="S955">
        <v>-4.0153835030310912E-2</v>
      </c>
      <c r="T955">
        <v>-0.21998439899938529</v>
      </c>
      <c r="U955">
        <v>-9.5280198573047759E-2</v>
      </c>
      <c r="V955">
        <v>-2.0079213020058081E-3</v>
      </c>
      <c r="W955">
        <v>-1.6210441600871719E-2</v>
      </c>
      <c r="X955">
        <v>-0.39801313595384602</v>
      </c>
      <c r="Y955">
        <v>-0.52179108213321612</v>
      </c>
      <c r="Z955">
        <v>-0.146690600518745</v>
      </c>
      <c r="AA955">
        <v>-9.9143614025246157E-2</v>
      </c>
      <c r="AB955">
        <v>-0.1095362747237125</v>
      </c>
      <c r="AC955">
        <v>-0.14750965113696021</v>
      </c>
      <c r="AD955">
        <v>-4.8884562427914642E-3</v>
      </c>
      <c r="AE955">
        <v>-5.2020176054727717E-2</v>
      </c>
      <c r="AF955">
        <v>-0.12367469522163391</v>
      </c>
      <c r="AG955">
        <v>-0.33952140771900791</v>
      </c>
      <c r="AH955" t="s">
        <v>236</v>
      </c>
      <c r="AI955" s="1">
        <v>44075</v>
      </c>
      <c r="AJ955" t="s">
        <v>41</v>
      </c>
      <c r="AK955">
        <v>28</v>
      </c>
    </row>
    <row r="956" spans="1:37" x14ac:dyDescent="0.25">
      <c r="A956">
        <v>44099</v>
      </c>
      <c r="B956">
        <v>-0.29657258380949209</v>
      </c>
      <c r="C956">
        <v>-7.222731293752381E-2</v>
      </c>
      <c r="D956">
        <v>-1.01614501592414E-2</v>
      </c>
      <c r="E956">
        <v>-0.15277099755193929</v>
      </c>
      <c r="F956">
        <v>-0.33882901736303811</v>
      </c>
      <c r="G956">
        <v>-6.5788005870949226E-2</v>
      </c>
      <c r="H956">
        <v>-6.201209185209991E-2</v>
      </c>
      <c r="I956">
        <v>-2.3246783588945781E-2</v>
      </c>
      <c r="J956">
        <v>-0.11126866521135149</v>
      </c>
      <c r="K956">
        <v>-4.9984594446878987E-3</v>
      </c>
      <c r="L956">
        <v>-0.1476334189016214</v>
      </c>
      <c r="M956">
        <v>-1.467075516356638E-2</v>
      </c>
      <c r="N956">
        <v>-0.23569558077773831</v>
      </c>
      <c r="O956">
        <v>-0.1396311681506866</v>
      </c>
      <c r="P956">
        <v>-1.097292692201149</v>
      </c>
      <c r="Q956">
        <v>-4.1048689944926921E-2</v>
      </c>
      <c r="R956">
        <v>-2.356492454694567E-2</v>
      </c>
      <c r="S956">
        <v>-0.14994156145018239</v>
      </c>
      <c r="T956">
        <v>-9.9267485140327488E-2</v>
      </c>
      <c r="U956">
        <v>-0.60690125662108385</v>
      </c>
      <c r="V956">
        <v>-6.6961108435675251E-2</v>
      </c>
      <c r="W956">
        <v>-0.17876320150636549</v>
      </c>
      <c r="X956">
        <v>-0.39005929459829952</v>
      </c>
      <c r="Y956">
        <v>-2.2297241207945229E-2</v>
      </c>
      <c r="Z956">
        <v>-0.2121254654484892</v>
      </c>
      <c r="AA956">
        <v>-0.33827914102643508</v>
      </c>
      <c r="AB956">
        <v>-0.11776646687438561</v>
      </c>
      <c r="AC956">
        <v>-0.25058457181918492</v>
      </c>
      <c r="AD956">
        <v>-6.2824577827336834E-3</v>
      </c>
      <c r="AE956">
        <v>-8.9996083842573127E-2</v>
      </c>
      <c r="AF956">
        <v>-0.38029114521278651</v>
      </c>
      <c r="AG956">
        <v>-0.40214369636131081</v>
      </c>
      <c r="AH956" t="s">
        <v>237</v>
      </c>
      <c r="AI956" s="1">
        <v>44075</v>
      </c>
      <c r="AJ956" t="s">
        <v>43</v>
      </c>
      <c r="AK956">
        <v>25</v>
      </c>
    </row>
    <row r="957" spans="1:37" x14ac:dyDescent="0.25">
      <c r="A957">
        <v>44098</v>
      </c>
      <c r="B957">
        <v>-0.21872625377187921</v>
      </c>
      <c r="C957">
        <v>-0.33965703772779188</v>
      </c>
      <c r="D957">
        <v>-3.048544128661964E-2</v>
      </c>
      <c r="E957">
        <v>-0.2046020638678448</v>
      </c>
      <c r="F957">
        <v>-3.6298247101062692E-2</v>
      </c>
      <c r="G957">
        <v>-0.27660870774110402</v>
      </c>
      <c r="H957">
        <v>-0.14742147672543349</v>
      </c>
      <c r="I957">
        <v>-0.1599593745469044</v>
      </c>
      <c r="J957">
        <v>-0.63856719588588007</v>
      </c>
      <c r="K957">
        <v>-4.8394780785207536E-3</v>
      </c>
      <c r="L957">
        <v>-5.0817517040281257E-2</v>
      </c>
      <c r="M957">
        <v>-0.25556704875235681</v>
      </c>
      <c r="N957">
        <v>-7.8257489987656567E-2</v>
      </c>
      <c r="O957">
        <v>-7.009083548560277E-2</v>
      </c>
      <c r="P957">
        <v>-0.48230942320190417</v>
      </c>
      <c r="Q957">
        <v>-5.1935883973388851E-2</v>
      </c>
      <c r="R957">
        <v>-1.706099075397788E-3</v>
      </c>
      <c r="S957">
        <v>-4.0012013901718449E-2</v>
      </c>
      <c r="T957">
        <v>-0.30532720617750531</v>
      </c>
      <c r="U957">
        <v>-0.42432126788254593</v>
      </c>
      <c r="V957">
        <v>-0.51021115493535196</v>
      </c>
      <c r="W957">
        <v>-9.2693714048902948E-2</v>
      </c>
      <c r="X957">
        <v>-0.31266834437812241</v>
      </c>
      <c r="Y957">
        <v>-0.15833065178268921</v>
      </c>
      <c r="Z957">
        <v>-0.2364075299780484</v>
      </c>
      <c r="AA957">
        <v>-0.24325379236918829</v>
      </c>
      <c r="AB957">
        <v>-0.16673427309508509</v>
      </c>
      <c r="AC957">
        <v>-0.14244396180581431</v>
      </c>
      <c r="AD957">
        <v>-0.23735496303639059</v>
      </c>
      <c r="AE957">
        <v>-0.13510851234490531</v>
      </c>
      <c r="AF957">
        <v>-0.24090502070555811</v>
      </c>
      <c r="AG957">
        <v>-0.26659956626313908</v>
      </c>
      <c r="AH957" t="s">
        <v>237</v>
      </c>
      <c r="AI957" s="1">
        <v>44075</v>
      </c>
      <c r="AJ957" t="s">
        <v>38</v>
      </c>
      <c r="AK957">
        <v>24</v>
      </c>
    </row>
    <row r="958" spans="1:37" x14ac:dyDescent="0.25">
      <c r="A958">
        <v>44097</v>
      </c>
      <c r="B958">
        <v>-0.1006096252866029</v>
      </c>
      <c r="C958">
        <v>-0.1008948078047199</v>
      </c>
      <c r="D958">
        <v>-1.69863081085385E-3</v>
      </c>
      <c r="E958">
        <v>-6.1205856481271248E-2</v>
      </c>
      <c r="F958">
        <v>-3.711717383632419E-3</v>
      </c>
      <c r="G958">
        <v>-3.4368124147777797E-2</v>
      </c>
      <c r="H958">
        <v>-7.2192240287848354E-3</v>
      </c>
      <c r="I958">
        <v>-3.0571245623124639E-2</v>
      </c>
      <c r="J958">
        <v>-2.926581945419178E-2</v>
      </c>
      <c r="K958">
        <v>-0.1216290250362537</v>
      </c>
      <c r="L958">
        <v>-7.8532002853972764E-3</v>
      </c>
      <c r="M958">
        <v>-0.12002273495082789</v>
      </c>
      <c r="N958">
        <v>-0.116556769887637</v>
      </c>
      <c r="O958">
        <v>-3.393346173844429E-2</v>
      </c>
      <c r="P958">
        <v>-3.1648812133919922E-2</v>
      </c>
      <c r="Q958">
        <v>-6.5032900070316937E-2</v>
      </c>
      <c r="R958">
        <v>-3.367247997940919E-3</v>
      </c>
      <c r="S958">
        <v>-4.1784621378617499E-2</v>
      </c>
      <c r="T958">
        <v>-2.6309802151193471E-2</v>
      </c>
      <c r="U958">
        <v>-0.50030429754598971</v>
      </c>
      <c r="V958">
        <v>-3.5110864717752849E-2</v>
      </c>
      <c r="W958">
        <v>-0.52025701218943532</v>
      </c>
      <c r="X958">
        <v>-7.1657443034036469E-2</v>
      </c>
      <c r="Y958">
        <v>-9.0585341308432349E-2</v>
      </c>
      <c r="Z958">
        <v>-0.1036124320169374</v>
      </c>
      <c r="AA958">
        <v>-8.9501365533608129E-2</v>
      </c>
      <c r="AB958">
        <v>-3.3581020899825648E-2</v>
      </c>
      <c r="AC958">
        <v>-6.2732139463717779E-2</v>
      </c>
      <c r="AD958">
        <v>-1.7705557536226699E-2</v>
      </c>
      <c r="AE958">
        <v>-3.494782238003543E-2</v>
      </c>
      <c r="AF958">
        <v>-7.8016656016419939E-2</v>
      </c>
      <c r="AG958">
        <v>-0.13909679259253949</v>
      </c>
      <c r="AH958" t="s">
        <v>237</v>
      </c>
      <c r="AI958" s="1">
        <v>44075</v>
      </c>
      <c r="AJ958" t="s">
        <v>39</v>
      </c>
      <c r="AK958">
        <v>23</v>
      </c>
    </row>
    <row r="959" spans="1:37" x14ac:dyDescent="0.25">
      <c r="A959">
        <v>44096</v>
      </c>
      <c r="B959">
        <v>-0.18003455372877961</v>
      </c>
      <c r="C959">
        <v>-7.7109059955800349E-2</v>
      </c>
      <c r="D959">
        <v>0</v>
      </c>
      <c r="E959">
        <v>-7.1272303486095437E-2</v>
      </c>
      <c r="F959">
        <v>-0.1481730342678455</v>
      </c>
      <c r="G959">
        <v>-0.12896457368253811</v>
      </c>
      <c r="H959">
        <v>-2.097631610488075E-3</v>
      </c>
      <c r="I959">
        <v>-0.63636063377502949</v>
      </c>
      <c r="J959">
        <v>-0.18191828530615051</v>
      </c>
      <c r="K959">
        <v>-0.33805938892174431</v>
      </c>
      <c r="L959">
        <v>-7.4660111010724896E-3</v>
      </c>
      <c r="M959">
        <v>-0.1025889642023587</v>
      </c>
      <c r="N959">
        <v>-6.525657623742398E-2</v>
      </c>
      <c r="O959">
        <v>-1.136369750323883E-2</v>
      </c>
      <c r="P959">
        <v>-9.8297217550121829E-2</v>
      </c>
      <c r="Q959">
        <v>-1.176708104490966E-2</v>
      </c>
      <c r="R959">
        <v>0</v>
      </c>
      <c r="S959">
        <v>-4.2078960816014317E-2</v>
      </c>
      <c r="T959">
        <v>-0.1114465495639992</v>
      </c>
      <c r="U959">
        <v>0</v>
      </c>
      <c r="V959">
        <v>-0.25693713992017081</v>
      </c>
      <c r="W959">
        <v>-0.15007080533848269</v>
      </c>
      <c r="X959">
        <v>-0.1200833857763325</v>
      </c>
      <c r="Y959">
        <v>-0.54514167333211239</v>
      </c>
      <c r="Z959">
        <v>-0.12582846942804299</v>
      </c>
      <c r="AA959">
        <v>-0.1769143641217488</v>
      </c>
      <c r="AB959">
        <v>-7.9612338959468551E-2</v>
      </c>
      <c r="AC959">
        <v>-0.15040650062021979</v>
      </c>
      <c r="AD959">
        <v>-4.3101055551244397E-2</v>
      </c>
      <c r="AE959">
        <v>-3.528086608071803E-2</v>
      </c>
      <c r="AF959">
        <v>-0.23247527645612831</v>
      </c>
      <c r="AG959">
        <v>-0.19628756858574981</v>
      </c>
      <c r="AH959" t="s">
        <v>237</v>
      </c>
      <c r="AI959" s="1">
        <v>44075</v>
      </c>
      <c r="AJ959" t="s">
        <v>40</v>
      </c>
      <c r="AK959">
        <v>22</v>
      </c>
    </row>
    <row r="960" spans="1:37" x14ac:dyDescent="0.25">
      <c r="A960">
        <v>44095</v>
      </c>
      <c r="B960">
        <v>-0.2099132925521498</v>
      </c>
      <c r="C960">
        <v>-7.0564653057481996E-2</v>
      </c>
      <c r="D960">
        <v>-2.077689669958839E-2</v>
      </c>
      <c r="E960">
        <v>-0.37817388204908159</v>
      </c>
      <c r="F960">
        <v>-0.53927795668259504</v>
      </c>
      <c r="G960">
        <v>-0.1155021171174324</v>
      </c>
      <c r="H960">
        <v>-4.000980305454465E-2</v>
      </c>
      <c r="I960">
        <v>-1.1330821422585549E-2</v>
      </c>
      <c r="J960">
        <v>-4.4617481557749153E-2</v>
      </c>
      <c r="K960">
        <v>-0.45042202385094282</v>
      </c>
      <c r="L960">
        <v>-2.142153252515535E-2</v>
      </c>
      <c r="M960">
        <v>-5.5098796862270627E-3</v>
      </c>
      <c r="N960">
        <v>-0.22807426508495329</v>
      </c>
      <c r="O960">
        <v>-3.1888318217828643E-2</v>
      </c>
      <c r="P960">
        <v>-0.12592068820722391</v>
      </c>
      <c r="Q960">
        <v>-0.24412069517516519</v>
      </c>
      <c r="R960">
        <v>-0.38366636113832531</v>
      </c>
      <c r="S960">
        <v>-0.13069297708627409</v>
      </c>
      <c r="T960">
        <v>-0.1329032338606814</v>
      </c>
      <c r="U960">
        <v>-9.764545105532553E-2</v>
      </c>
      <c r="V960">
        <v>-0.1275310851276506</v>
      </c>
      <c r="W960">
        <v>-2.2585452736490891E-2</v>
      </c>
      <c r="X960">
        <v>-0.37560163285984488</v>
      </c>
      <c r="Y960">
        <v>-0.39622562018576091</v>
      </c>
      <c r="Z960">
        <v>-0.27601990150749561</v>
      </c>
      <c r="AA960">
        <v>-0.17566852039476119</v>
      </c>
      <c r="AB960">
        <v>-0.1684320849074234</v>
      </c>
      <c r="AC960">
        <v>-6.3404500395940061E-2</v>
      </c>
      <c r="AD960">
        <v>-6.7911978209879834E-2</v>
      </c>
      <c r="AE960">
        <v>-0.1687959960236963</v>
      </c>
      <c r="AF960">
        <v>-0.23246754477547399</v>
      </c>
      <c r="AG960">
        <v>-0.25198333047551491</v>
      </c>
      <c r="AH960" t="s">
        <v>237</v>
      </c>
      <c r="AI960" s="1">
        <v>44075</v>
      </c>
      <c r="AJ960" t="s">
        <v>41</v>
      </c>
      <c r="AK960">
        <v>21</v>
      </c>
    </row>
    <row r="961" spans="1:37" x14ac:dyDescent="0.25">
      <c r="A961">
        <v>44092</v>
      </c>
      <c r="B961">
        <v>-0.10385695210902671</v>
      </c>
      <c r="C961">
        <v>-3.6478288811506353E-2</v>
      </c>
      <c r="D961">
        <v>-7.3714669849922199E-3</v>
      </c>
      <c r="E961">
        <v>-9.7492402957422383E-2</v>
      </c>
      <c r="F961">
        <v>-0.1351451415021129</v>
      </c>
      <c r="G961">
        <v>-0.15029699043903469</v>
      </c>
      <c r="H961">
        <v>-8.5711730522463184E-2</v>
      </c>
      <c r="I961">
        <v>-1.8235400083301701E-2</v>
      </c>
      <c r="J961">
        <v>0</v>
      </c>
      <c r="K961">
        <v>-4.6251370175518801E-2</v>
      </c>
      <c r="L961">
        <v>-1.858566911219754E-3</v>
      </c>
      <c r="M961">
        <v>-3.6674513566637319E-2</v>
      </c>
      <c r="N961">
        <v>-2.7714427680160351E-3</v>
      </c>
      <c r="O961">
        <v>-1.326475600568131E-3</v>
      </c>
      <c r="P961">
        <v>-0.1352249252816505</v>
      </c>
      <c r="Q961">
        <v>-2.9055591834362949E-2</v>
      </c>
      <c r="R961">
        <v>0</v>
      </c>
      <c r="S961">
        <v>0</v>
      </c>
      <c r="T961">
        <v>-0.20071216164835121</v>
      </c>
      <c r="U961">
        <v>-6.5942846331717611E-2</v>
      </c>
      <c r="V961">
        <v>-2.6739438608988689E-3</v>
      </c>
      <c r="W961">
        <v>-9.5780101401896122E-4</v>
      </c>
      <c r="X961">
        <v>-0.24675688969481219</v>
      </c>
      <c r="Y961">
        <v>-8.5553763265836108E-3</v>
      </c>
      <c r="Z961">
        <v>-0.16410415336538781</v>
      </c>
      <c r="AA961">
        <v>-2.382964639380291E-2</v>
      </c>
      <c r="AB961">
        <v>-8.1365078784377917E-2</v>
      </c>
      <c r="AC961">
        <v>-2.501514648032882E-2</v>
      </c>
      <c r="AD961">
        <v>-4.5787983684256982E-3</v>
      </c>
      <c r="AE961">
        <v>-1.332360022070655E-2</v>
      </c>
      <c r="AF961">
        <v>-0.16111785602495571</v>
      </c>
      <c r="AG961">
        <v>-0.16967650605236401</v>
      </c>
      <c r="AH961" t="s">
        <v>238</v>
      </c>
      <c r="AI961" s="1">
        <v>44075</v>
      </c>
      <c r="AJ961" t="s">
        <v>43</v>
      </c>
      <c r="AK961">
        <v>18</v>
      </c>
    </row>
    <row r="962" spans="1:37" x14ac:dyDescent="0.25">
      <c r="A962">
        <v>44091</v>
      </c>
      <c r="B962">
        <v>-0.21302338759762821</v>
      </c>
      <c r="C962">
        <v>-2.0931923930585651E-3</v>
      </c>
      <c r="D962">
        <v>-6.6883563009199995E-2</v>
      </c>
      <c r="E962">
        <v>-0.27378478976890308</v>
      </c>
      <c r="F962">
        <v>-2.453979369520318E-2</v>
      </c>
      <c r="G962">
        <v>-0.4004871900453229</v>
      </c>
      <c r="H962">
        <v>-0.2310938484398373</v>
      </c>
      <c r="I962">
        <v>-0.39412375352255452</v>
      </c>
      <c r="J962">
        <v>-0.16638756837848079</v>
      </c>
      <c r="K962">
        <v>-1.5231391673811601E-2</v>
      </c>
      <c r="L962">
        <v>-9.8768216182524848E-2</v>
      </c>
      <c r="M962">
        <v>-0.17419581499826439</v>
      </c>
      <c r="N962">
        <v>-6.014733851317438E-2</v>
      </c>
      <c r="O962">
        <v>-5.7419406917447603E-2</v>
      </c>
      <c r="P962">
        <v>-0.41519122195287361</v>
      </c>
      <c r="Q962">
        <v>-8.8507179996767174E-2</v>
      </c>
      <c r="R962">
        <v>-0.2760371547785414</v>
      </c>
      <c r="S962">
        <v>-0.51276172794511898</v>
      </c>
      <c r="T962">
        <v>-0.33318623568455602</v>
      </c>
      <c r="U962">
        <v>-2.0207915404694889E-2</v>
      </c>
      <c r="V962">
        <v>-0.12805740497064069</v>
      </c>
      <c r="W962">
        <v>-7.6878919573653573E-2</v>
      </c>
      <c r="X962">
        <v>-4.8933873339396743E-2</v>
      </c>
      <c r="Y962">
        <v>-5.8131300384214622E-2</v>
      </c>
      <c r="Z962">
        <v>-0.27839341671342521</v>
      </c>
      <c r="AA962">
        <v>-0.16369753379022289</v>
      </c>
      <c r="AB962">
        <v>-0.1577361016824386</v>
      </c>
      <c r="AC962">
        <v>-0.130934446607227</v>
      </c>
      <c r="AD962">
        <v>-0.15704702235763121</v>
      </c>
      <c r="AE962">
        <v>-0.13991362934598109</v>
      </c>
      <c r="AF962">
        <v>-0.13173089904636831</v>
      </c>
      <c r="AG962">
        <v>-0.55603719546361341</v>
      </c>
      <c r="AH962" t="s">
        <v>238</v>
      </c>
      <c r="AI962" s="1">
        <v>44075</v>
      </c>
      <c r="AJ962" t="s">
        <v>38</v>
      </c>
      <c r="AK962">
        <v>17</v>
      </c>
    </row>
    <row r="963" spans="1:37" x14ac:dyDescent="0.25">
      <c r="A963">
        <v>44090</v>
      </c>
      <c r="B963">
        <v>-0.19498470305566609</v>
      </c>
      <c r="C963">
        <v>-0.53279582133648218</v>
      </c>
      <c r="D963">
        <v>-3.6286880146512708E-3</v>
      </c>
      <c r="E963">
        <v>-0.13394411032565909</v>
      </c>
      <c r="F963">
        <v>-4.9127001275863308E-2</v>
      </c>
      <c r="G963">
        <v>-0.30337801516042268</v>
      </c>
      <c r="H963">
        <v>-2.639174424541894E-2</v>
      </c>
      <c r="I963">
        <v>-0.1031714465722315</v>
      </c>
      <c r="J963">
        <v>-1.850408214200297E-3</v>
      </c>
      <c r="K963">
        <v>-0.64532379635919324</v>
      </c>
      <c r="L963">
        <v>-0.88540515173889467</v>
      </c>
      <c r="M963">
        <v>-6.7977076437797379E-2</v>
      </c>
      <c r="N963">
        <v>-2.4667879112594951E-2</v>
      </c>
      <c r="O963">
        <v>-0.11056599058903591</v>
      </c>
      <c r="P963">
        <v>-3.092772958594436E-2</v>
      </c>
      <c r="Q963">
        <v>-4.6487831946308178E-2</v>
      </c>
      <c r="R963">
        <v>-0.23473896401082731</v>
      </c>
      <c r="S963">
        <v>-6.5987264087581363E-2</v>
      </c>
      <c r="T963">
        <v>-8.5570443465713464E-2</v>
      </c>
      <c r="U963">
        <v>-0.1142465136475483</v>
      </c>
      <c r="V963">
        <v>-2.880318681293385E-2</v>
      </c>
      <c r="W963">
        <v>-8.4946928532768487E-2</v>
      </c>
      <c r="X963">
        <v>-0.17016346523078391</v>
      </c>
      <c r="Y963">
        <v>-2.385865782644421E-2</v>
      </c>
      <c r="Z963">
        <v>-0.30367509454000202</v>
      </c>
      <c r="AA963">
        <v>-7.0158914001303349E-2</v>
      </c>
      <c r="AB963">
        <v>-5.688010790972195E-2</v>
      </c>
      <c r="AC963">
        <v>-9.7217124581821385E-2</v>
      </c>
      <c r="AD963">
        <v>-2.4698912654901251E-2</v>
      </c>
      <c r="AE963">
        <v>-6.232144560270915E-2</v>
      </c>
      <c r="AF963">
        <v>-0.23832973460887799</v>
      </c>
      <c r="AG963">
        <v>-0.28553261334013702</v>
      </c>
      <c r="AH963" t="s">
        <v>238</v>
      </c>
      <c r="AI963" s="1">
        <v>44075</v>
      </c>
      <c r="AJ963" t="s">
        <v>39</v>
      </c>
      <c r="AK963">
        <v>16</v>
      </c>
    </row>
    <row r="964" spans="1:37" x14ac:dyDescent="0.25">
      <c r="A964">
        <v>44089</v>
      </c>
      <c r="B964">
        <v>-0.31287009754062528</v>
      </c>
      <c r="C964">
        <v>-0.84142404957269823</v>
      </c>
      <c r="D964">
        <v>-6.8827672344630702E-3</v>
      </c>
      <c r="E964">
        <v>-0.41128452199963278</v>
      </c>
      <c r="F964">
        <v>-0.2698932810635995</v>
      </c>
      <c r="G964">
        <v>-0.2304111256291452</v>
      </c>
      <c r="H964">
        <v>-0.22106763741037699</v>
      </c>
      <c r="I964">
        <v>-8.8102591150784407E-3</v>
      </c>
      <c r="J964">
        <v>-6.8857526926106262E-3</v>
      </c>
      <c r="K964">
        <v>-5.3486778219040991E-3</v>
      </c>
      <c r="L964">
        <v>-2.137259758481631E-2</v>
      </c>
      <c r="M964">
        <v>-9.7184558180102368E-2</v>
      </c>
      <c r="N964">
        <v>-0.44947023166657107</v>
      </c>
      <c r="O964">
        <v>-0.2483103949311628</v>
      </c>
      <c r="P964">
        <v>-0.10327752456292651</v>
      </c>
      <c r="Q964">
        <v>-0.38803563011142822</v>
      </c>
      <c r="R964">
        <v>-0.20565632926886379</v>
      </c>
      <c r="S964">
        <v>-0.28649309269700468</v>
      </c>
      <c r="T964">
        <v>-0.34637708915434101</v>
      </c>
      <c r="U964">
        <v>-0.27991469586925921</v>
      </c>
      <c r="V964">
        <v>-0.77393445393165949</v>
      </c>
      <c r="W964">
        <v>-1.0959992069767781</v>
      </c>
      <c r="X964">
        <v>-0.14954254865337391</v>
      </c>
      <c r="Y964">
        <v>-0.14815788809741859</v>
      </c>
      <c r="Z964">
        <v>-0.35137553406958633</v>
      </c>
      <c r="AA964">
        <v>-0.18143726176541319</v>
      </c>
      <c r="AB964">
        <v>-0.43987091559621772</v>
      </c>
      <c r="AC964">
        <v>-9.1969321134424062E-2</v>
      </c>
      <c r="AD964">
        <v>-0.17702140187296789</v>
      </c>
      <c r="AE964">
        <v>-0.15957702329658899</v>
      </c>
      <c r="AF964">
        <v>-0.45871682905422068</v>
      </c>
      <c r="AG964">
        <v>-0.21783947004078269</v>
      </c>
      <c r="AH964" t="s">
        <v>238</v>
      </c>
      <c r="AI964" s="1">
        <v>44075</v>
      </c>
      <c r="AJ964" t="s">
        <v>40</v>
      </c>
      <c r="AK964">
        <v>15</v>
      </c>
    </row>
    <row r="965" spans="1:37" x14ac:dyDescent="0.25">
      <c r="A965">
        <v>44088</v>
      </c>
      <c r="B965">
        <v>-0.13103573349274389</v>
      </c>
      <c r="C965">
        <v>-9.9263920161885792E-3</v>
      </c>
      <c r="D965">
        <v>0</v>
      </c>
      <c r="E965">
        <v>-0.25059874496348261</v>
      </c>
      <c r="F965">
        <v>-0.1101042133423108</v>
      </c>
      <c r="G965">
        <v>-3.5067610741921898E-2</v>
      </c>
      <c r="H965">
        <v>-4.0916739980789582E-2</v>
      </c>
      <c r="I965">
        <v>-5.8086124569013972E-3</v>
      </c>
      <c r="J965">
        <v>-1.8908243693278658E-2</v>
      </c>
      <c r="K965">
        <v>-9.6212406082129651E-2</v>
      </c>
      <c r="L965">
        <v>0</v>
      </c>
      <c r="M965">
        <v>-0.54220829587854535</v>
      </c>
      <c r="N965">
        <v>-2.4883548480628011E-2</v>
      </c>
      <c r="O965">
        <v>-0.16702935540507441</v>
      </c>
      <c r="P965">
        <v>-0.21721251001572081</v>
      </c>
      <c r="Q965">
        <v>-3.3958417478147901E-2</v>
      </c>
      <c r="R965">
        <v>0</v>
      </c>
      <c r="S965">
        <v>-7.4786194717170934E-2</v>
      </c>
      <c r="T965">
        <v>-1.534748590943618E-2</v>
      </c>
      <c r="U965">
        <v>-5.4454307639625037E-3</v>
      </c>
      <c r="V965">
        <v>-2.8168826979934881E-2</v>
      </c>
      <c r="W965">
        <v>-0.68751351857135601</v>
      </c>
      <c r="X965">
        <v>-5.1365592072730303E-2</v>
      </c>
      <c r="Y965">
        <v>-0.48434204795613162</v>
      </c>
      <c r="Z965">
        <v>-0.15290171502819561</v>
      </c>
      <c r="AA965">
        <v>-4.4926582437738047E-2</v>
      </c>
      <c r="AB965">
        <v>-8.9922203247852883E-2</v>
      </c>
      <c r="AC965">
        <v>-0.2291205087714008</v>
      </c>
      <c r="AD965">
        <v>-7.3622227139479426E-2</v>
      </c>
      <c r="AE965">
        <v>-4.198533200774926E-2</v>
      </c>
      <c r="AF965">
        <v>-0.1608566433191283</v>
      </c>
      <c r="AG965">
        <v>-0.19629297042225971</v>
      </c>
      <c r="AH965" t="s">
        <v>238</v>
      </c>
      <c r="AI965" s="1">
        <v>44075</v>
      </c>
      <c r="AJ965" t="s">
        <v>41</v>
      </c>
      <c r="AK965">
        <v>14</v>
      </c>
    </row>
    <row r="966" spans="1:37" x14ac:dyDescent="0.25">
      <c r="A966">
        <v>44085</v>
      </c>
      <c r="B966">
        <v>-6.8779584323767795E-2</v>
      </c>
      <c r="C966">
        <v>-0.11538374575249299</v>
      </c>
      <c r="D966">
        <v>-7.3638412178847143E-4</v>
      </c>
      <c r="E966">
        <v>-3.2690070510085982E-2</v>
      </c>
      <c r="F966">
        <v>-5.0986488842574527E-2</v>
      </c>
      <c r="G966">
        <v>-0.1273208101738767</v>
      </c>
      <c r="H966">
        <v>-1.009261950068131E-2</v>
      </c>
      <c r="I966">
        <v>-3.9814390380764397E-2</v>
      </c>
      <c r="J966">
        <v>-3.8877171675862451E-2</v>
      </c>
      <c r="K966">
        <v>-7.2420538170742343E-2</v>
      </c>
      <c r="L966">
        <v>0</v>
      </c>
      <c r="M966">
        <v>-1.2768828832005639E-2</v>
      </c>
      <c r="N966">
        <v>-1.353472133766241E-2</v>
      </c>
      <c r="O966">
        <v>-3.657446987706605E-2</v>
      </c>
      <c r="P966">
        <v>-3.1487800208923618E-2</v>
      </c>
      <c r="Q966">
        <v>-5.722782372203869E-2</v>
      </c>
      <c r="R966">
        <v>-1.059726313891892</v>
      </c>
      <c r="S966">
        <v>-4.6551705778664292E-2</v>
      </c>
      <c r="T966">
        <v>-7.1635185829369979E-2</v>
      </c>
      <c r="U966">
        <v>-4.2334600671909403E-2</v>
      </c>
      <c r="V966">
        <v>-1.5374733084896239E-2</v>
      </c>
      <c r="W966">
        <v>-0.43155913481352232</v>
      </c>
      <c r="X966">
        <v>-0.1086600171512984</v>
      </c>
      <c r="Y966">
        <v>-6.0707480684121302E-2</v>
      </c>
      <c r="Z966">
        <v>-0.1019086448123756</v>
      </c>
      <c r="AA966">
        <v>-3.3725905252501943E-2</v>
      </c>
      <c r="AB966">
        <v>-6.919724197696224E-2</v>
      </c>
      <c r="AC966">
        <v>-1.471264029822425E-2</v>
      </c>
      <c r="AD966">
        <v>-3.056010129231369E-2</v>
      </c>
      <c r="AE966">
        <v>-5.2855940100642151E-2</v>
      </c>
      <c r="AF966">
        <v>-7.6986532512223996E-2</v>
      </c>
      <c r="AG966">
        <v>-8.4766816645265211E-2</v>
      </c>
      <c r="AH966" t="s">
        <v>239</v>
      </c>
      <c r="AI966" s="1">
        <v>44075</v>
      </c>
      <c r="AJ966" t="s">
        <v>43</v>
      </c>
      <c r="AK966">
        <v>11</v>
      </c>
    </row>
    <row r="967" spans="1:37" x14ac:dyDescent="0.25">
      <c r="A967">
        <v>44084</v>
      </c>
      <c r="B967">
        <v>-0.23740726024525191</v>
      </c>
      <c r="C967">
        <v>-0.25754804383312319</v>
      </c>
      <c r="D967">
        <v>-0.59146921232576499</v>
      </c>
      <c r="E967">
        <v>-8.6504933829620018E-2</v>
      </c>
      <c r="F967">
        <v>-0.50203002842708744</v>
      </c>
      <c r="G967">
        <v>-0.97208745770255667</v>
      </c>
      <c r="H967">
        <v>-0.32090116175527822</v>
      </c>
      <c r="I967">
        <v>-2.871256948616675E-2</v>
      </c>
      <c r="J967">
        <v>-5.6179315004559582E-2</v>
      </c>
      <c r="K967">
        <v>-0.51636462027917651</v>
      </c>
      <c r="L967">
        <v>-3.5588812890913417E-2</v>
      </c>
      <c r="M967">
        <v>-0.1599606031220277</v>
      </c>
      <c r="N967">
        <v>-0.14550743512375189</v>
      </c>
      <c r="O967">
        <v>-8.2044675372702491E-2</v>
      </c>
      <c r="P967">
        <v>-6.2108459165406242E-2</v>
      </c>
      <c r="Q967">
        <v>-0.156700704092677</v>
      </c>
      <c r="R967">
        <v>0</v>
      </c>
      <c r="S967">
        <v>-6.2809187608617326E-2</v>
      </c>
      <c r="T967">
        <v>-0.35867485521229309</v>
      </c>
      <c r="U967">
        <v>-0.68069014180456988</v>
      </c>
      <c r="V967">
        <v>-5.5167624742588914E-3</v>
      </c>
      <c r="W967">
        <v>-0.36346519500582247</v>
      </c>
      <c r="X967">
        <v>-0.14650478736165021</v>
      </c>
      <c r="Y967">
        <v>0</v>
      </c>
      <c r="Z967">
        <v>-0.25948614013679527</v>
      </c>
      <c r="AA967">
        <v>-0.14990807567871131</v>
      </c>
      <c r="AB967">
        <v>-0.30103787828106737</v>
      </c>
      <c r="AC967">
        <v>-0.12978701449392449</v>
      </c>
      <c r="AD967">
        <v>-0.14300368611972811</v>
      </c>
      <c r="AE967">
        <v>-0.1612940959323291</v>
      </c>
      <c r="AF967">
        <v>-0.27156220903312489</v>
      </c>
      <c r="AG967">
        <v>-0.21349362779517711</v>
      </c>
      <c r="AH967" t="s">
        <v>239</v>
      </c>
      <c r="AI967" s="1">
        <v>44075</v>
      </c>
      <c r="AJ967" t="s">
        <v>38</v>
      </c>
      <c r="AK967">
        <v>10</v>
      </c>
    </row>
    <row r="968" spans="1:37" x14ac:dyDescent="0.25">
      <c r="A968">
        <v>44083</v>
      </c>
      <c r="B968">
        <v>-9.9085877793672436E-2</v>
      </c>
      <c r="C968">
        <v>0</v>
      </c>
      <c r="D968">
        <v>-4.028253594525846E-3</v>
      </c>
      <c r="E968">
        <v>-0.15150876969108559</v>
      </c>
      <c r="F968">
        <v>-2.392643117746307E-2</v>
      </c>
      <c r="G968">
        <v>-0.21945052063448911</v>
      </c>
      <c r="H968">
        <v>-3.7286688916070447E-2</v>
      </c>
      <c r="I968">
        <v>-3.4930456916439888E-2</v>
      </c>
      <c r="J968">
        <v>-3.4819852971840789E-3</v>
      </c>
      <c r="K968">
        <v>0</v>
      </c>
      <c r="L968">
        <v>-1.6778400122048371E-3</v>
      </c>
      <c r="M968">
        <v>-3.5747550111855597E-2</v>
      </c>
      <c r="N968">
        <v>-1.4924230140678859E-2</v>
      </c>
      <c r="O968">
        <v>-1.359163019934816E-2</v>
      </c>
      <c r="P968">
        <v>-0.29245398269714362</v>
      </c>
      <c r="Q968">
        <v>-3.052202681386516E-2</v>
      </c>
      <c r="R968">
        <v>0</v>
      </c>
      <c r="S968">
        <v>-1.2304441044426691E-2</v>
      </c>
      <c r="T968">
        <v>-1.2858034960243131E-2</v>
      </c>
      <c r="U968">
        <v>0</v>
      </c>
      <c r="V968">
        <v>0</v>
      </c>
      <c r="W968">
        <v>0</v>
      </c>
      <c r="X968">
        <v>-6.2935877713674176E-3</v>
      </c>
      <c r="Y968">
        <v>0</v>
      </c>
      <c r="Z968">
        <v>-0.1350321011723595</v>
      </c>
      <c r="AA968">
        <v>-3.6345823850121972E-2</v>
      </c>
      <c r="AB968">
        <v>-3.2755295273951837E-2</v>
      </c>
      <c r="AC968">
        <v>-2.0973273581441809E-2</v>
      </c>
      <c r="AD968">
        <v>-6.4705538663655813E-3</v>
      </c>
      <c r="AE968">
        <v>-1.6060809149671989E-2</v>
      </c>
      <c r="AF968">
        <v>-0.1156911243939274</v>
      </c>
      <c r="AG968">
        <v>-0.14475317482644809</v>
      </c>
      <c r="AH968" t="s">
        <v>239</v>
      </c>
      <c r="AI968" s="1">
        <v>44075</v>
      </c>
      <c r="AJ968" t="s">
        <v>39</v>
      </c>
      <c r="AK968">
        <v>9</v>
      </c>
    </row>
    <row r="969" spans="1:37" x14ac:dyDescent="0.25">
      <c r="A969">
        <v>44082</v>
      </c>
      <c r="B969">
        <v>-0.1210388899238054</v>
      </c>
      <c r="C969">
        <v>0</v>
      </c>
      <c r="D969">
        <v>-3.2954804060433898E-3</v>
      </c>
      <c r="E969">
        <v>-4.8340109052940457E-2</v>
      </c>
      <c r="F969">
        <v>-1.912627906376646E-2</v>
      </c>
      <c r="G969">
        <v>-0.29367781538189358</v>
      </c>
      <c r="H969">
        <v>-0.1019540064428394</v>
      </c>
      <c r="I969">
        <v>-9.2404871090946705E-4</v>
      </c>
      <c r="J969">
        <v>-1.9973189754914951E-4</v>
      </c>
      <c r="K969">
        <v>-0.16718722243976891</v>
      </c>
      <c r="L969">
        <v>-9.6142817569013616E-3</v>
      </c>
      <c r="M969">
        <v>-1.212609862459523E-4</v>
      </c>
      <c r="N969">
        <v>-5.137963976250786E-2</v>
      </c>
      <c r="O969">
        <v>-1.435592921606919E-2</v>
      </c>
      <c r="P969">
        <v>-0.25818156257068658</v>
      </c>
      <c r="Q969">
        <v>-4.5607120074980308E-2</v>
      </c>
      <c r="R969">
        <v>-6.5497637877276915E-2</v>
      </c>
      <c r="S969">
        <v>-1.4666793958259729E-3</v>
      </c>
      <c r="T969">
        <v>-9.1789269248578984E-2</v>
      </c>
      <c r="U969">
        <v>-1.1554935615589409E-3</v>
      </c>
      <c r="V969">
        <v>-3.7993515671155699E-2</v>
      </c>
      <c r="W969">
        <v>-0.1143006205551067</v>
      </c>
      <c r="X969">
        <v>-0.20171982309981679</v>
      </c>
      <c r="Y969">
        <v>0</v>
      </c>
      <c r="Z969">
        <v>-0.17413096892406801</v>
      </c>
      <c r="AA969">
        <v>-7.4734931022018281E-2</v>
      </c>
      <c r="AB969">
        <v>-5.9224081910306557E-2</v>
      </c>
      <c r="AC969">
        <v>-2.0638661936329518E-3</v>
      </c>
      <c r="AD969">
        <v>-8.1751484706102565E-2</v>
      </c>
      <c r="AE969">
        <v>-3.5184750806865221E-2</v>
      </c>
      <c r="AF969">
        <v>-9.8882414497994481E-2</v>
      </c>
      <c r="AG969">
        <v>-0.1601712733928925</v>
      </c>
      <c r="AH969" t="s">
        <v>239</v>
      </c>
      <c r="AI969" s="1">
        <v>44075</v>
      </c>
      <c r="AJ969" t="s">
        <v>40</v>
      </c>
      <c r="AK969">
        <v>8</v>
      </c>
    </row>
    <row r="970" spans="1:37" x14ac:dyDescent="0.25">
      <c r="A970">
        <v>44081</v>
      </c>
      <c r="B970">
        <v>-0.71029554603943412</v>
      </c>
      <c r="C970">
        <v>-2.6061186952997981</v>
      </c>
      <c r="D970">
        <v>-0.67630303513176371</v>
      </c>
      <c r="E970">
        <v>-0.50701895676709896</v>
      </c>
      <c r="F970">
        <v>-1.6023182825842821</v>
      </c>
      <c r="G970">
        <v>-0.33864333466037239</v>
      </c>
      <c r="H970">
        <v>-0.62287691350545882</v>
      </c>
      <c r="I970">
        <v>-0.13286987140018039</v>
      </c>
      <c r="J970">
        <v>-1.257068225396645</v>
      </c>
      <c r="K970">
        <v>-0.67079453620928953</v>
      </c>
      <c r="L970">
        <v>-0.2390170770646147</v>
      </c>
      <c r="M970">
        <v>-0.72337520567114566</v>
      </c>
      <c r="N970">
        <v>-0.83976583408353822</v>
      </c>
      <c r="O970">
        <v>-0.26710308400401028</v>
      </c>
      <c r="P970">
        <v>-0.35546483251319039</v>
      </c>
      <c r="Q970">
        <v>-1.0314255134196451</v>
      </c>
      <c r="R970">
        <v>-0.443841891079578</v>
      </c>
      <c r="S970">
        <v>-0.81787646515948687</v>
      </c>
      <c r="T970">
        <v>-0.43106730877842148</v>
      </c>
      <c r="U970">
        <v>-2.5028879204846269E-2</v>
      </c>
      <c r="V970">
        <v>-0.52118060906916586</v>
      </c>
      <c r="W970">
        <v>-0.41443521440852388</v>
      </c>
      <c r="X970">
        <v>-0.84563328500094637</v>
      </c>
      <c r="Y970">
        <v>-0.54081144053483832</v>
      </c>
      <c r="Z970">
        <v>-0.70144284507444465</v>
      </c>
      <c r="AA970">
        <v>-0.56633086600786464</v>
      </c>
      <c r="AB970">
        <v>-0.71434459839695064</v>
      </c>
      <c r="AC970">
        <v>-0.60765714942416693</v>
      </c>
      <c r="AD970">
        <v>-1.449168493958485</v>
      </c>
      <c r="AE970">
        <v>-1.016306812668923</v>
      </c>
      <c r="AF970">
        <v>-0.60496148723800514</v>
      </c>
      <c r="AG970">
        <v>-0.34849409826440159</v>
      </c>
      <c r="AH970" t="s">
        <v>239</v>
      </c>
      <c r="AI970" s="1">
        <v>44075</v>
      </c>
      <c r="AJ970" t="s">
        <v>41</v>
      </c>
      <c r="AK970">
        <v>7</v>
      </c>
    </row>
    <row r="971" spans="1:37" x14ac:dyDescent="0.25">
      <c r="A971">
        <v>44078</v>
      </c>
      <c r="B971">
        <v>-9.6383575829917453E-2</v>
      </c>
      <c r="C971">
        <v>-0.1107435750405603</v>
      </c>
      <c r="D971">
        <v>0</v>
      </c>
      <c r="E971">
        <v>-3.1344086394124802E-2</v>
      </c>
      <c r="F971">
        <v>-1.0014303010385819E-2</v>
      </c>
      <c r="G971">
        <v>-0.1175851801823023</v>
      </c>
      <c r="H971">
        <v>0</v>
      </c>
      <c r="I971">
        <v>-1.2553253659343819</v>
      </c>
      <c r="J971">
        <v>0</v>
      </c>
      <c r="K971">
        <v>0</v>
      </c>
      <c r="L971">
        <v>-4.4320914712170471E-3</v>
      </c>
      <c r="M971">
        <v>-7.8705013958337164E-2</v>
      </c>
      <c r="N971">
        <v>-5.8114082547754367E-2</v>
      </c>
      <c r="O971">
        <v>-5.2943911945132698E-2</v>
      </c>
      <c r="P971">
        <v>-0.15911580128114569</v>
      </c>
      <c r="Q971">
        <v>-7.1824259053658843E-2</v>
      </c>
      <c r="R971">
        <v>-0.18392388976054619</v>
      </c>
      <c r="S971">
        <v>0</v>
      </c>
      <c r="T971">
        <v>-0.15994657535375689</v>
      </c>
      <c r="U971">
        <v>0</v>
      </c>
      <c r="V971">
        <v>-6.5112057851694702E-2</v>
      </c>
      <c r="W971">
        <v>-7.0099634477432116E-2</v>
      </c>
      <c r="X971">
        <v>-7.0807374257046793E-2</v>
      </c>
      <c r="Y971">
        <v>-0.1046077262225909</v>
      </c>
      <c r="Z971">
        <v>-7.2030335436323784E-2</v>
      </c>
      <c r="AA971">
        <v>-0.15478638664759961</v>
      </c>
      <c r="AB971">
        <v>-6.6059274135471302E-2</v>
      </c>
      <c r="AC971">
        <v>-5.904622368959133E-2</v>
      </c>
      <c r="AD971">
        <v>-3.354845098389337E-2</v>
      </c>
      <c r="AE971">
        <v>-0.109168261394023</v>
      </c>
      <c r="AF971">
        <v>-4.7163551344781431E-2</v>
      </c>
      <c r="AG971">
        <v>-0.21178216877322401</v>
      </c>
      <c r="AH971" t="s">
        <v>240</v>
      </c>
      <c r="AI971" s="1">
        <v>44075</v>
      </c>
      <c r="AJ971" t="s">
        <v>43</v>
      </c>
      <c r="AK971">
        <v>4</v>
      </c>
    </row>
    <row r="972" spans="1:37" x14ac:dyDescent="0.25">
      <c r="A972">
        <v>44077</v>
      </c>
      <c r="B972">
        <v>-0.20292313657079319</v>
      </c>
      <c r="C972">
        <v>-0.45212634792855871</v>
      </c>
      <c r="D972">
        <v>-4.5159367792805209E-2</v>
      </c>
      <c r="E972">
        <v>-0.29804779416160632</v>
      </c>
      <c r="F972">
        <v>-0.40722185915969389</v>
      </c>
      <c r="G972">
        <v>-0.15726117494685071</v>
      </c>
      <c r="H972">
        <v>-3.5653479495031462E-2</v>
      </c>
      <c r="I972">
        <v>-5.047173399127354E-2</v>
      </c>
      <c r="J972">
        <v>-4.9448155557357029E-2</v>
      </c>
      <c r="K972">
        <v>-1.280106482071938E-3</v>
      </c>
      <c r="L972">
        <v>-0.14159503094119641</v>
      </c>
      <c r="M972">
        <v>-6.6833565232754868E-2</v>
      </c>
      <c r="N972">
        <v>-7.8299620844772919E-2</v>
      </c>
      <c r="O972">
        <v>-0.30004846001685082</v>
      </c>
      <c r="P972">
        <v>-0.43677846498037182</v>
      </c>
      <c r="Q972">
        <v>-1.2879186873086659E-2</v>
      </c>
      <c r="R972">
        <v>-0.18413649584664341</v>
      </c>
      <c r="S972">
        <v>-0.20551334951406269</v>
      </c>
      <c r="T972">
        <v>-0.1179608494245874</v>
      </c>
      <c r="U972">
        <v>-1.552226525017567E-2</v>
      </c>
      <c r="V972">
        <v>-7.3819548131203408E-2</v>
      </c>
      <c r="W972">
        <v>-0.1492411580415344</v>
      </c>
      <c r="X972">
        <v>-0.14493825826192619</v>
      </c>
      <c r="Y972">
        <v>-0.18331030449479849</v>
      </c>
      <c r="Z972">
        <v>-0.34151854656343489</v>
      </c>
      <c r="AA972">
        <v>-0.1002738592368002</v>
      </c>
      <c r="AB972">
        <v>-0.1186485594288887</v>
      </c>
      <c r="AC972">
        <v>-0.107407708432597</v>
      </c>
      <c r="AD972">
        <v>-2.3543837160671231E-2</v>
      </c>
      <c r="AE972">
        <v>-7.8495249203607356E-2</v>
      </c>
      <c r="AF972">
        <v>-0.19874896922064469</v>
      </c>
      <c r="AG972">
        <v>-0.41240176710310728</v>
      </c>
      <c r="AH972" t="s">
        <v>240</v>
      </c>
      <c r="AI972" s="1">
        <v>44075</v>
      </c>
      <c r="AJ972" t="s">
        <v>38</v>
      </c>
      <c r="AK972">
        <v>3</v>
      </c>
    </row>
    <row r="973" spans="1:37" x14ac:dyDescent="0.25">
      <c r="A973">
        <v>44075</v>
      </c>
      <c r="B973">
        <v>-8.3661403560790895E-2</v>
      </c>
      <c r="C973">
        <v>-2.1040542111300069E-3</v>
      </c>
      <c r="D973">
        <v>0</v>
      </c>
      <c r="E973">
        <v>-1.3625283352326229E-2</v>
      </c>
      <c r="F973">
        <v>-3.6528678555490288E-2</v>
      </c>
      <c r="G973">
        <v>-7.0446733871219691E-2</v>
      </c>
      <c r="H973">
        <v>-8.3090035068203949E-2</v>
      </c>
      <c r="I973">
        <v>-0.3777301978413164</v>
      </c>
      <c r="J973">
        <v>-3.1852871331133651E-3</v>
      </c>
      <c r="K973">
        <v>-2.4740981664761112E-3</v>
      </c>
      <c r="L973">
        <v>-3.572623582657735E-2</v>
      </c>
      <c r="M973">
        <v>0</v>
      </c>
      <c r="N973">
        <v>-4.8819763503848063E-2</v>
      </c>
      <c r="O973">
        <v>-9.8850239065323933E-2</v>
      </c>
      <c r="P973">
        <v>-0.18177045893170901</v>
      </c>
      <c r="Q973">
        <v>0</v>
      </c>
      <c r="R973">
        <v>-1.9106466470094109E-2</v>
      </c>
      <c r="S973">
        <v>-5.3610426278386393E-2</v>
      </c>
      <c r="T973">
        <v>-0.22739366203590591</v>
      </c>
      <c r="U973">
        <v>0</v>
      </c>
      <c r="V973">
        <v>-5.572617455976505E-2</v>
      </c>
      <c r="W973">
        <v>0</v>
      </c>
      <c r="X973">
        <v>-0.19021523979535301</v>
      </c>
      <c r="Y973">
        <v>-4.0605100799691332E-2</v>
      </c>
      <c r="Z973">
        <v>-5.6185598728109201E-2</v>
      </c>
      <c r="AA973">
        <v>-7.817385514091868E-2</v>
      </c>
      <c r="AB973">
        <v>-7.9608219043519404E-2</v>
      </c>
      <c r="AC973">
        <v>-1.016308498307337E-2</v>
      </c>
      <c r="AD973">
        <v>-9.4335401118393197E-3</v>
      </c>
      <c r="AE973">
        <v>-3.6003315346518593E-2</v>
      </c>
      <c r="AF973">
        <v>-4.1483598546903859E-2</v>
      </c>
      <c r="AG973">
        <v>-0.27586396368663119</v>
      </c>
      <c r="AH973" t="s">
        <v>240</v>
      </c>
      <c r="AI973" s="1">
        <v>44075</v>
      </c>
      <c r="AJ973" t="s">
        <v>40</v>
      </c>
      <c r="AK973">
        <v>1</v>
      </c>
    </row>
    <row r="974" spans="1:37" x14ac:dyDescent="0.25">
      <c r="A974">
        <v>44074</v>
      </c>
      <c r="B974">
        <v>-0.58058054378692725</v>
      </c>
      <c r="C974">
        <v>-0.78111150942070939</v>
      </c>
      <c r="D974">
        <v>0</v>
      </c>
      <c r="E974">
        <v>-0.57543294175995563</v>
      </c>
      <c r="F974">
        <v>-0.79542648801602278</v>
      </c>
      <c r="G974">
        <v>-0.53696075835124091</v>
      </c>
      <c r="H974">
        <v>-0.1111863118280778</v>
      </c>
      <c r="I974">
        <v>-9.1261531019592695E-2</v>
      </c>
      <c r="J974">
        <v>-0.40535353742028568</v>
      </c>
      <c r="K974">
        <v>-0.186152560459766</v>
      </c>
      <c r="L974">
        <v>-6.3096222362614904E-2</v>
      </c>
      <c r="M974">
        <v>-0.2756842426705452</v>
      </c>
      <c r="N974">
        <v>-0.6339646280871476</v>
      </c>
      <c r="O974">
        <v>-2.082087621375905</v>
      </c>
      <c r="P974">
        <v>-0.1901112292137189</v>
      </c>
      <c r="Q974">
        <v>-0.2357623821057121</v>
      </c>
      <c r="R974">
        <v>-0.14004910147669389</v>
      </c>
      <c r="S974">
        <v>-6.0072275429871917E-2</v>
      </c>
      <c r="T974">
        <v>-0.1423404383215463</v>
      </c>
      <c r="U974">
        <v>-1.175066335110424</v>
      </c>
      <c r="V974">
        <v>-0.15880634142791461</v>
      </c>
      <c r="W974">
        <v>-0.4663513747688886</v>
      </c>
      <c r="X974">
        <v>-0.4060252740913402</v>
      </c>
      <c r="Y974">
        <v>-0.2008071621542836</v>
      </c>
      <c r="Z974">
        <v>-0.72245673275831701</v>
      </c>
      <c r="AA974">
        <v>-0.41176144678718851</v>
      </c>
      <c r="AB974">
        <v>-0.48768576634719379</v>
      </c>
      <c r="AC974">
        <v>-0.2145473092480509</v>
      </c>
      <c r="AD974">
        <v>-0.1158490297596429</v>
      </c>
      <c r="AE974">
        <v>-0.56135107088935621</v>
      </c>
      <c r="AF974">
        <v>-0.61049827207979879</v>
      </c>
      <c r="AG974">
        <v>-0.521038563601253</v>
      </c>
      <c r="AH974" t="s">
        <v>240</v>
      </c>
      <c r="AI974" s="1">
        <v>44044</v>
      </c>
      <c r="AJ974" t="s">
        <v>41</v>
      </c>
      <c r="AK974">
        <v>31</v>
      </c>
    </row>
    <row r="975" spans="1:37" x14ac:dyDescent="0.25">
      <c r="A975">
        <v>44071</v>
      </c>
      <c r="B975">
        <v>-0.23957279463655659</v>
      </c>
      <c r="C975">
        <v>-4.6553809425383959E-2</v>
      </c>
      <c r="D975">
        <v>-5.6029305460215473E-3</v>
      </c>
      <c r="E975">
        <v>-0.26732134123597018</v>
      </c>
      <c r="F975">
        <v>-0.59577514621443328</v>
      </c>
      <c r="G975">
        <v>-0.21071802812479321</v>
      </c>
      <c r="H975">
        <v>-0.20175184575664271</v>
      </c>
      <c r="I975">
        <v>-0.10896853526766111</v>
      </c>
      <c r="J975">
        <v>-0.76943620459932816</v>
      </c>
      <c r="K975">
        <v>-0.33760998523387131</v>
      </c>
      <c r="L975">
        <v>-0.28024009099677932</v>
      </c>
      <c r="M975">
        <v>-8.1488519819960567E-2</v>
      </c>
      <c r="N975">
        <v>-0.45005077653809961</v>
      </c>
      <c r="O975">
        <v>-0.15123799147795519</v>
      </c>
      <c r="P975">
        <v>-0.39871505770221299</v>
      </c>
      <c r="Q975">
        <v>-3.296179280922331E-2</v>
      </c>
      <c r="R975">
        <v>-3.847929402291482E-2</v>
      </c>
      <c r="S975">
        <v>-0.29425651162973621</v>
      </c>
      <c r="T975">
        <v>-9.5639619879327731E-2</v>
      </c>
      <c r="U975">
        <v>-0.32573377248041308</v>
      </c>
      <c r="V975">
        <v>-0.29401385006548719</v>
      </c>
      <c r="W975">
        <v>-0.54865365411590361</v>
      </c>
      <c r="X975">
        <v>-0.15236100537687741</v>
      </c>
      <c r="Y975">
        <v>-0.2935830815871488</v>
      </c>
      <c r="Z975">
        <v>-0.2323928781726074</v>
      </c>
      <c r="AA975">
        <v>-0.40350097453632799</v>
      </c>
      <c r="AB975">
        <v>-0.1716985306693882</v>
      </c>
      <c r="AC975">
        <v>-0.15178246169180151</v>
      </c>
      <c r="AD975">
        <v>-8.9718480965231287E-2</v>
      </c>
      <c r="AE975">
        <v>-0.24583356386392119</v>
      </c>
      <c r="AF975">
        <v>-0.36787424805173768</v>
      </c>
      <c r="AG975">
        <v>-7.0393111386132023E-2</v>
      </c>
      <c r="AH975" t="s">
        <v>241</v>
      </c>
      <c r="AI975" s="1">
        <v>44044</v>
      </c>
      <c r="AJ975" t="s">
        <v>43</v>
      </c>
      <c r="AK975">
        <v>28</v>
      </c>
    </row>
    <row r="976" spans="1:37" x14ac:dyDescent="0.25">
      <c r="A976">
        <v>44070</v>
      </c>
      <c r="B976">
        <v>-0.29518343808086261</v>
      </c>
      <c r="C976">
        <v>0</v>
      </c>
      <c r="D976">
        <v>0</v>
      </c>
      <c r="E976">
        <v>-0.1802228177276792</v>
      </c>
      <c r="F976">
        <v>-2.426761306840242E-2</v>
      </c>
      <c r="G976">
        <v>-0.18691788128580611</v>
      </c>
      <c r="H976">
        <v>-1.1146451495226729E-2</v>
      </c>
      <c r="I976">
        <v>0</v>
      </c>
      <c r="J976">
        <v>-8.4614262355903413E-2</v>
      </c>
      <c r="K976">
        <v>-3.108138269856112E-2</v>
      </c>
      <c r="L976">
        <v>-0.42834858367292561</v>
      </c>
      <c r="M976">
        <v>-2.7106477164118459E-2</v>
      </c>
      <c r="N976">
        <v>-8.5090799578601724E-3</v>
      </c>
      <c r="O976">
        <v>-8.4916980291761326E-2</v>
      </c>
      <c r="P976">
        <v>-0.1147065479187179</v>
      </c>
      <c r="Q976">
        <v>-1.7940678956323831E-2</v>
      </c>
      <c r="R976">
        <v>-0.14238398957678169</v>
      </c>
      <c r="S976">
        <v>-6.5656524553346099E-2</v>
      </c>
      <c r="T976">
        <v>-0.26355580434604148</v>
      </c>
      <c r="U976">
        <v>-1.159261333006196E-2</v>
      </c>
      <c r="V976">
        <v>-4.3321460953666541E-2</v>
      </c>
      <c r="W976">
        <v>-0.52979450493625491</v>
      </c>
      <c r="X976">
        <v>-1.0163470783979069</v>
      </c>
      <c r="Y976">
        <v>-0.35633968525671439</v>
      </c>
      <c r="Z976">
        <v>-0.39231079959596771</v>
      </c>
      <c r="AA976">
        <v>-2.6988585403468771E-2</v>
      </c>
      <c r="AB976">
        <v>-0.1386905063171365</v>
      </c>
      <c r="AC976">
        <v>-0.1577562230520253</v>
      </c>
      <c r="AD976">
        <v>-5.5956512171562292E-2</v>
      </c>
      <c r="AE976">
        <v>-3.8341004178587081E-2</v>
      </c>
      <c r="AF976">
        <v>-0.1078133145145064</v>
      </c>
      <c r="AG976">
        <v>-1.136586338123319</v>
      </c>
      <c r="AH976" t="s">
        <v>241</v>
      </c>
      <c r="AI976" s="1">
        <v>44044</v>
      </c>
      <c r="AJ976" t="s">
        <v>38</v>
      </c>
      <c r="AK976">
        <v>27</v>
      </c>
    </row>
    <row r="977" spans="1:37" x14ac:dyDescent="0.25">
      <c r="A977">
        <v>44069</v>
      </c>
      <c r="B977">
        <v>-0.17793461982548461</v>
      </c>
      <c r="C977">
        <v>-1.2817784723894591E-2</v>
      </c>
      <c r="D977">
        <v>-9.1743175323083792E-2</v>
      </c>
      <c r="E977">
        <v>-6.4182804174161237E-2</v>
      </c>
      <c r="F977">
        <v>-8.0988066413146834E-2</v>
      </c>
      <c r="G977">
        <v>-0.40341286332513843</v>
      </c>
      <c r="H977">
        <v>-9.9522793858346989E-2</v>
      </c>
      <c r="I977">
        <v>-0.1474661747788133</v>
      </c>
      <c r="J977">
        <v>-3.3261280118468788E-2</v>
      </c>
      <c r="K977">
        <v>0</v>
      </c>
      <c r="L977">
        <v>-7.172234321241016E-3</v>
      </c>
      <c r="M977">
        <v>-3.3897153814265453E-2</v>
      </c>
      <c r="N977">
        <v>-0.1050132900485206</v>
      </c>
      <c r="O977">
        <v>-2.0183397982181338E-2</v>
      </c>
      <c r="P977">
        <v>-6.0127061125414979E-2</v>
      </c>
      <c r="Q977">
        <v>-9.09307429395248E-2</v>
      </c>
      <c r="R977">
        <v>-1.1651128636564689</v>
      </c>
      <c r="S977">
        <v>-0.1224989463382222</v>
      </c>
      <c r="T977">
        <v>-0.16266006977593361</v>
      </c>
      <c r="U977">
        <v>-9.5452423158105204E-2</v>
      </c>
      <c r="V977">
        <v>-0.1364753679280131</v>
      </c>
      <c r="W977">
        <v>-8.103572715867742E-2</v>
      </c>
      <c r="X977">
        <v>-0.2354490452284311</v>
      </c>
      <c r="Y977">
        <v>-5.9770093668644803E-2</v>
      </c>
      <c r="Z977">
        <v>-0.29203582422569452</v>
      </c>
      <c r="AA977">
        <v>-9.4621704150338506E-2</v>
      </c>
      <c r="AB977">
        <v>-0.110769062098299</v>
      </c>
      <c r="AC977">
        <v>-4.2748831691382487E-2</v>
      </c>
      <c r="AD977">
        <v>-0.1297283931396081</v>
      </c>
      <c r="AE977">
        <v>-6.8266222696633266E-2</v>
      </c>
      <c r="AF977">
        <v>-0.24851950276744539</v>
      </c>
      <c r="AG977">
        <v>-0.1620340404837588</v>
      </c>
      <c r="AH977" t="s">
        <v>241</v>
      </c>
      <c r="AI977" s="1">
        <v>44044</v>
      </c>
      <c r="AJ977" t="s">
        <v>39</v>
      </c>
      <c r="AK977">
        <v>26</v>
      </c>
    </row>
    <row r="978" spans="1:37" x14ac:dyDescent="0.25">
      <c r="A978">
        <v>44068</v>
      </c>
      <c r="B978">
        <v>-0.5758796921349747</v>
      </c>
      <c r="C978">
        <v>-9.3446780361930881E-2</v>
      </c>
      <c r="D978">
        <v>-7.196400156124165E-2</v>
      </c>
      <c r="E978">
        <v>-0.25677936267910068</v>
      </c>
      <c r="F978">
        <v>-0.28498226287827161</v>
      </c>
      <c r="G978">
        <v>-0.40287571131315419</v>
      </c>
      <c r="H978">
        <v>-0.95021840267248292</v>
      </c>
      <c r="I978">
        <v>-4.4176118563896702E-3</v>
      </c>
      <c r="J978">
        <v>-3.4422203232049209E-3</v>
      </c>
      <c r="K978">
        <v>-4.5501875146475468E-2</v>
      </c>
      <c r="L978">
        <v>-8.4528977148327758E-2</v>
      </c>
      <c r="M978">
        <v>-9.1113840465325821E-2</v>
      </c>
      <c r="N978">
        <v>-0.33742079929591512</v>
      </c>
      <c r="O978">
        <v>-0.38137687793631397</v>
      </c>
      <c r="P978">
        <v>-0.69671505778538001</v>
      </c>
      <c r="Q978">
        <v>-0.14573338870134889</v>
      </c>
      <c r="R978">
        <v>-4.0993541482553016E-3</v>
      </c>
      <c r="S978">
        <v>-2.9787467111400492</v>
      </c>
      <c r="T978">
        <v>-0.13649150564344451</v>
      </c>
      <c r="U978">
        <v>-0.26926802825354668</v>
      </c>
      <c r="V978">
        <v>-0.10182846145153331</v>
      </c>
      <c r="W978">
        <v>-0.14063334310583639</v>
      </c>
      <c r="X978">
        <v>-0.28128947654061359</v>
      </c>
      <c r="Y978">
        <v>-3.4923252227092548E-2</v>
      </c>
      <c r="Z978">
        <v>-0.7618774304796182</v>
      </c>
      <c r="AA978">
        <v>-0.2103348662553052</v>
      </c>
      <c r="AB978">
        <v>-0.31481658743892099</v>
      </c>
      <c r="AC978">
        <v>-0.10020083486581879</v>
      </c>
      <c r="AD978">
        <v>-0.11974921010857099</v>
      </c>
      <c r="AE978">
        <v>-0.15022585542244549</v>
      </c>
      <c r="AF978">
        <v>-0.36716790245896069</v>
      </c>
      <c r="AG978">
        <v>-0.59055292621891864</v>
      </c>
      <c r="AH978" t="s">
        <v>241</v>
      </c>
      <c r="AI978" s="1">
        <v>44044</v>
      </c>
      <c r="AJ978" t="s">
        <v>40</v>
      </c>
      <c r="AK978">
        <v>25</v>
      </c>
    </row>
    <row r="979" spans="1:37" x14ac:dyDescent="0.25">
      <c r="A979">
        <v>44067</v>
      </c>
      <c r="B979">
        <v>-0.1300640958955008</v>
      </c>
      <c r="C979">
        <v>-1.0343994170576259E-3</v>
      </c>
      <c r="D979">
        <v>-0.18918969172948569</v>
      </c>
      <c r="E979">
        <v>-9.4807840528888396E-2</v>
      </c>
      <c r="F979">
        <v>-0.2319706523803359</v>
      </c>
      <c r="G979">
        <v>-0.25022134314093369</v>
      </c>
      <c r="H979">
        <v>-8.5602545519953711E-3</v>
      </c>
      <c r="I979">
        <v>-6.0613463428434789E-3</v>
      </c>
      <c r="J979">
        <v>0</v>
      </c>
      <c r="K979">
        <v>-0.41653786264050308</v>
      </c>
      <c r="L979">
        <v>-0.20232169066103889</v>
      </c>
      <c r="M979">
        <v>-2.2018624231267759E-2</v>
      </c>
      <c r="N979">
        <v>-0.28910589512624763</v>
      </c>
      <c r="O979">
        <v>-0.24762725605210481</v>
      </c>
      <c r="P979">
        <v>-8.399656722940535E-2</v>
      </c>
      <c r="Q979">
        <v>-0.1174702126745823</v>
      </c>
      <c r="R979">
        <v>0</v>
      </c>
      <c r="S979">
        <v>-0.30857749594903638</v>
      </c>
      <c r="T979">
        <v>-8.2835118622266057E-2</v>
      </c>
      <c r="U979">
        <v>-7.1060578007540896E-3</v>
      </c>
      <c r="V979">
        <v>-3.4489096534609802E-3</v>
      </c>
      <c r="W979">
        <v>-6.794822347875823E-2</v>
      </c>
      <c r="X979">
        <v>-0.1852624620101071</v>
      </c>
      <c r="Y979">
        <v>-0.20581765788511211</v>
      </c>
      <c r="Z979">
        <v>-0.14389651423849839</v>
      </c>
      <c r="AA979">
        <v>-0.13194677180002659</v>
      </c>
      <c r="AB979">
        <v>-9.536283476664939E-2</v>
      </c>
      <c r="AC979">
        <v>-0.12809797265994979</v>
      </c>
      <c r="AD979">
        <v>-2.205343475871966E-2</v>
      </c>
      <c r="AE979">
        <v>-5.7212148921661647E-2</v>
      </c>
      <c r="AF979">
        <v>-0.23229428618550091</v>
      </c>
      <c r="AG979">
        <v>-6.6007269818719641E-2</v>
      </c>
      <c r="AH979" t="s">
        <v>241</v>
      </c>
      <c r="AI979" s="1">
        <v>44044</v>
      </c>
      <c r="AJ979" t="s">
        <v>41</v>
      </c>
      <c r="AK979">
        <v>24</v>
      </c>
    </row>
    <row r="980" spans="1:37" x14ac:dyDescent="0.25">
      <c r="A980">
        <v>44064</v>
      </c>
      <c r="B980">
        <v>-6.4543335422134668E-2</v>
      </c>
      <c r="C980">
        <v>-1.693303901240004E-2</v>
      </c>
      <c r="D980">
        <v>-6.5405040893012037E-2</v>
      </c>
      <c r="E980">
        <v>-7.6239865001886106E-2</v>
      </c>
      <c r="F980">
        <v>-8.5985112269918E-3</v>
      </c>
      <c r="G980">
        <v>-0.17819420591599081</v>
      </c>
      <c r="H980">
        <v>-0.15274166021496391</v>
      </c>
      <c r="I980">
        <v>-1.585577364645452E-3</v>
      </c>
      <c r="J980">
        <v>-1.4260862967688109E-3</v>
      </c>
      <c r="K980">
        <v>-6.0333006339701768E-2</v>
      </c>
      <c r="L980">
        <v>-6.2884986235170373E-2</v>
      </c>
      <c r="M980">
        <v>-2.3681836541030239E-2</v>
      </c>
      <c r="N980">
        <v>-0.19310259076428041</v>
      </c>
      <c r="O980">
        <v>-1.7711942251068459E-2</v>
      </c>
      <c r="P980">
        <v>0</v>
      </c>
      <c r="Q980">
        <v>-1.278750546931246E-2</v>
      </c>
      <c r="R980">
        <v>0</v>
      </c>
      <c r="S980">
        <v>0</v>
      </c>
      <c r="T980">
        <v>-5.3012474647570522E-2</v>
      </c>
      <c r="U980">
        <v>0</v>
      </c>
      <c r="V980">
        <v>-1.0392848837669029E-2</v>
      </c>
      <c r="W980">
        <v>-5.717156241059243E-2</v>
      </c>
      <c r="X980">
        <v>-1.2232851280824721E-2</v>
      </c>
      <c r="Y980">
        <v>-1.9486587734821009E-2</v>
      </c>
      <c r="Z980">
        <v>-8.650578086073879E-2</v>
      </c>
      <c r="AA980">
        <v>-6.6012084989260061E-2</v>
      </c>
      <c r="AB980">
        <v>-3.4969666886561633E-2</v>
      </c>
      <c r="AC980">
        <v>-4.611661653913543E-2</v>
      </c>
      <c r="AD980">
        <v>-2.793307553013625E-3</v>
      </c>
      <c r="AE980">
        <v>-7.553560902397647E-3</v>
      </c>
      <c r="AF980">
        <v>-7.3533952741289363E-2</v>
      </c>
      <c r="AG980">
        <v>-0.19152491356632859</v>
      </c>
      <c r="AH980" t="s">
        <v>242</v>
      </c>
      <c r="AI980" s="1">
        <v>44044</v>
      </c>
      <c r="AJ980" t="s">
        <v>43</v>
      </c>
      <c r="AK980">
        <v>21</v>
      </c>
    </row>
    <row r="981" spans="1:37" x14ac:dyDescent="0.25">
      <c r="A981">
        <v>44063</v>
      </c>
      <c r="B981">
        <v>-0.22443311791137691</v>
      </c>
      <c r="C981">
        <v>-0.84134829364775499</v>
      </c>
      <c r="D981">
        <v>-1.015968391341048E-2</v>
      </c>
      <c r="E981">
        <v>-6.2905709829288337E-2</v>
      </c>
      <c r="F981">
        <v>-0.72198397857856744</v>
      </c>
      <c r="G981">
        <v>-0.30862812351497709</v>
      </c>
      <c r="H981">
        <v>-4.939800011092859E-2</v>
      </c>
      <c r="I981">
        <v>-0.100774691206114</v>
      </c>
      <c r="J981">
        <v>-0.19005415396972511</v>
      </c>
      <c r="K981">
        <v>-1.6491350298830639E-2</v>
      </c>
      <c r="L981">
        <v>-0.30723278306046181</v>
      </c>
      <c r="M981">
        <v>-0.45455298262136828</v>
      </c>
      <c r="N981">
        <v>-0.1204128078802895</v>
      </c>
      <c r="O981">
        <v>-0.32977290075463639</v>
      </c>
      <c r="P981">
        <v>-4.686442731977826E-2</v>
      </c>
      <c r="Q981">
        <v>-9.0793878927409755E-2</v>
      </c>
      <c r="R981">
        <v>-3.8909493754691049E-3</v>
      </c>
      <c r="S981">
        <v>-0.21345458867762229</v>
      </c>
      <c r="T981">
        <v>-0.20436517354072289</v>
      </c>
      <c r="U981">
        <v>-4.2246634272047147E-2</v>
      </c>
      <c r="V981">
        <v>-6.0311826167444772E-2</v>
      </c>
      <c r="W981">
        <v>-0.15900527050893329</v>
      </c>
      <c r="X981">
        <v>-0.2066848182183969</v>
      </c>
      <c r="Y981">
        <v>-9.8134149606644946E-2</v>
      </c>
      <c r="Z981">
        <v>-0.29015898386901062</v>
      </c>
      <c r="AA981">
        <v>-0.1011560846314558</v>
      </c>
      <c r="AB981">
        <v>-0.19733795463438061</v>
      </c>
      <c r="AC981">
        <v>-0.27836412132281779</v>
      </c>
      <c r="AD981">
        <v>-0.1803430255357307</v>
      </c>
      <c r="AE981">
        <v>-0.17717216472037631</v>
      </c>
      <c r="AF981">
        <v>-0.30882439510321719</v>
      </c>
      <c r="AG981">
        <v>-0.12631012618906901</v>
      </c>
      <c r="AH981" t="s">
        <v>242</v>
      </c>
      <c r="AI981" s="1">
        <v>44044</v>
      </c>
      <c r="AJ981" t="s">
        <v>38</v>
      </c>
      <c r="AK981">
        <v>20</v>
      </c>
    </row>
    <row r="982" spans="1:37" x14ac:dyDescent="0.25">
      <c r="A982">
        <v>44062</v>
      </c>
      <c r="B982">
        <v>-0.58328649529532295</v>
      </c>
      <c r="C982">
        <v>-0.60961681917471322</v>
      </c>
      <c r="D982">
        <v>0</v>
      </c>
      <c r="E982">
        <v>-3.7612479212475083E-2</v>
      </c>
      <c r="F982">
        <v>-1.185227144841179E-2</v>
      </c>
      <c r="G982">
        <v>-0.40150895819582311</v>
      </c>
      <c r="H982">
        <v>-3.359212209239288E-2</v>
      </c>
      <c r="I982">
        <v>-0.19954986256170659</v>
      </c>
      <c r="J982">
        <v>-1.1108885276793711E-3</v>
      </c>
      <c r="K982">
        <v>-0.18167148882703971</v>
      </c>
      <c r="L982">
        <v>-2.441775130518975E-2</v>
      </c>
      <c r="M982">
        <v>-0.39808908886684602</v>
      </c>
      <c r="N982">
        <v>-1.8503191731510989E-2</v>
      </c>
      <c r="O982">
        <v>-0.21896730730662101</v>
      </c>
      <c r="P982">
        <v>0</v>
      </c>
      <c r="Q982">
        <v>-2.9669525243860542E-2</v>
      </c>
      <c r="R982">
        <v>-0.20951328235083591</v>
      </c>
      <c r="S982">
        <v>-0.2321430016130856</v>
      </c>
      <c r="T982">
        <v>-1.2026291484427149E-3</v>
      </c>
      <c r="U982">
        <v>-1.139306915348977E-2</v>
      </c>
      <c r="V982">
        <v>-7.3721596761724378E-2</v>
      </c>
      <c r="W982">
        <v>-7.0491778235379929E-2</v>
      </c>
      <c r="X982">
        <v>-0.30772350734539688</v>
      </c>
      <c r="Y982">
        <v>-0.73921415836339288</v>
      </c>
      <c r="Z982">
        <v>-0.38052270552401968</v>
      </c>
      <c r="AA982">
        <v>-7.1176603556124027E-2</v>
      </c>
      <c r="AB982">
        <v>-4.9878951190734648E-2</v>
      </c>
      <c r="AC982">
        <v>-0.29811265889757982</v>
      </c>
      <c r="AD982">
        <v>-6.4636740586536002E-3</v>
      </c>
      <c r="AE982">
        <v>-5.7112247679883842E-2</v>
      </c>
      <c r="AF982">
        <v>-0.35649183776918858</v>
      </c>
      <c r="AG982">
        <v>-0.39058892338572793</v>
      </c>
      <c r="AH982" t="s">
        <v>242</v>
      </c>
      <c r="AI982" s="1">
        <v>44044</v>
      </c>
      <c r="AJ982" t="s">
        <v>39</v>
      </c>
      <c r="AK982">
        <v>19</v>
      </c>
    </row>
    <row r="983" spans="1:37" x14ac:dyDescent="0.25">
      <c r="A983">
        <v>44061</v>
      </c>
      <c r="B983">
        <v>-0.76785460228759239</v>
      </c>
      <c r="C983">
        <v>-6.58561082635441E-2</v>
      </c>
      <c r="D983">
        <v>-0.41599808781470698</v>
      </c>
      <c r="E983">
        <v>-0.10976569299855</v>
      </c>
      <c r="F983">
        <v>-9.1571534646032095E-3</v>
      </c>
      <c r="G983">
        <v>-0.32791503972474878</v>
      </c>
      <c r="H983">
        <v>-6.5120150229092608E-2</v>
      </c>
      <c r="I983">
        <v>-1.188670828767628</v>
      </c>
      <c r="J983">
        <v>-0.20357740892593171</v>
      </c>
      <c r="K983">
        <v>-0.11857292818176191</v>
      </c>
      <c r="L983">
        <v>-6.4925602810547406E-2</v>
      </c>
      <c r="M983">
        <v>-4.4835291985098413E-4</v>
      </c>
      <c r="N983">
        <v>-5.2709488068846309E-2</v>
      </c>
      <c r="O983">
        <v>-0.19037676937020251</v>
      </c>
      <c r="P983">
        <v>-0.16288600612553081</v>
      </c>
      <c r="Q983">
        <v>-0.11252435094329261</v>
      </c>
      <c r="R983">
        <v>-0.1183728732078506</v>
      </c>
      <c r="S983">
        <v>-0.35202325604187062</v>
      </c>
      <c r="T983">
        <v>-0.61340181419345974</v>
      </c>
      <c r="U983">
        <v>0</v>
      </c>
      <c r="V983">
        <v>-0.13810730777700561</v>
      </c>
      <c r="W983">
        <v>-1.970365096456874E-2</v>
      </c>
      <c r="X983">
        <v>-0.63891964512800181</v>
      </c>
      <c r="Y983">
        <v>-3.7107889845909048</v>
      </c>
      <c r="Z983">
        <v>-0.33516695323550921</v>
      </c>
      <c r="AA983">
        <v>-0.30759492311625752</v>
      </c>
      <c r="AB983">
        <v>-0.28761370481098081</v>
      </c>
      <c r="AC983">
        <v>-0.34802889111723279</v>
      </c>
      <c r="AD983">
        <v>-0.17357801946960941</v>
      </c>
      <c r="AE983">
        <v>-6.7553701722134638E-2</v>
      </c>
      <c r="AF983">
        <v>-0.40302430410765239</v>
      </c>
      <c r="AG983">
        <v>-0.95714746708418608</v>
      </c>
      <c r="AH983" t="s">
        <v>242</v>
      </c>
      <c r="AI983" s="1">
        <v>44044</v>
      </c>
      <c r="AJ983" t="s">
        <v>40</v>
      </c>
      <c r="AK983">
        <v>18</v>
      </c>
    </row>
    <row r="984" spans="1:37" x14ac:dyDescent="0.25">
      <c r="A984">
        <v>44060</v>
      </c>
      <c r="B984">
        <v>-0.24239675249180281</v>
      </c>
      <c r="C984">
        <v>-3.4429467003399189E-2</v>
      </c>
      <c r="D984">
        <v>-0.1210798982463511</v>
      </c>
      <c r="E984">
        <v>-4.4337288675932257E-2</v>
      </c>
      <c r="F984">
        <v>-2.1507211931126639E-2</v>
      </c>
      <c r="G984">
        <v>-0.54043435297614617</v>
      </c>
      <c r="H984">
        <v>-7.2298323571886147E-2</v>
      </c>
      <c r="I984">
        <v>-0.33221004229554207</v>
      </c>
      <c r="J984">
        <v>-2.094503473160925E-2</v>
      </c>
      <c r="K984">
        <v>-8.1601419817940571E-2</v>
      </c>
      <c r="L984">
        <v>-3.5706351937462348E-2</v>
      </c>
      <c r="M984">
        <v>-7.5965073774257721E-2</v>
      </c>
      <c r="N984">
        <v>-3.7414989616254418E-2</v>
      </c>
      <c r="O984">
        <v>-2.776625511883252E-2</v>
      </c>
      <c r="P984">
        <v>-8.2441239185560802E-2</v>
      </c>
      <c r="Q984">
        <v>-2.0782986664268761E-2</v>
      </c>
      <c r="R984">
        <v>0</v>
      </c>
      <c r="S984">
        <v>-0.32958283235175262</v>
      </c>
      <c r="T984">
        <v>-8.7812448948502195E-2</v>
      </c>
      <c r="U984">
        <v>-2.096999896303077E-2</v>
      </c>
      <c r="V984">
        <v>-0.45946402935409691</v>
      </c>
      <c r="W984">
        <v>-9.3500754221839649E-2</v>
      </c>
      <c r="X984">
        <v>-8.5530554104585071E-2</v>
      </c>
      <c r="Y984">
        <v>-1.121216491118927E-2</v>
      </c>
      <c r="Z984">
        <v>-0.37241017072678828</v>
      </c>
      <c r="AA984">
        <v>-0.11566829425565189</v>
      </c>
      <c r="AB984">
        <v>-8.7455758667591171E-2</v>
      </c>
      <c r="AC984">
        <v>-8.5430103090682483E-2</v>
      </c>
      <c r="AD984">
        <v>-2.2969919883563911E-2</v>
      </c>
      <c r="AE984">
        <v>-3.3052944443548088E-2</v>
      </c>
      <c r="AF984">
        <v>-0.27996507261213888</v>
      </c>
      <c r="AG984">
        <v>-0.2109785580303663</v>
      </c>
      <c r="AH984" t="s">
        <v>242</v>
      </c>
      <c r="AI984" s="1">
        <v>44044</v>
      </c>
      <c r="AJ984" t="s">
        <v>41</v>
      </c>
      <c r="AK984">
        <v>17</v>
      </c>
    </row>
    <row r="985" spans="1:37" x14ac:dyDescent="0.25">
      <c r="A985">
        <v>44057</v>
      </c>
      <c r="B985">
        <v>-0.42848833920132851</v>
      </c>
      <c r="C985">
        <v>-0.28216877323214312</v>
      </c>
      <c r="D985">
        <v>-9.9539170554965667E-2</v>
      </c>
      <c r="E985">
        <v>-0.38721335550916769</v>
      </c>
      <c r="F985">
        <v>-0.73096005793738261</v>
      </c>
      <c r="G985">
        <v>-0.16410667734453169</v>
      </c>
      <c r="H985">
        <v>-0.13220099557302739</v>
      </c>
      <c r="I985">
        <v>-0.45247273389300041</v>
      </c>
      <c r="J985">
        <v>-0.85862687535953719</v>
      </c>
      <c r="K985">
        <v>-0.27796780648319092</v>
      </c>
      <c r="L985">
        <v>-0.33161422183153899</v>
      </c>
      <c r="M985">
        <v>-0.15964656053909121</v>
      </c>
      <c r="N985">
        <v>-0.30662631390587147</v>
      </c>
      <c r="O985">
        <v>-0.32239725460736568</v>
      </c>
      <c r="P985">
        <v>-0.39696360588378932</v>
      </c>
      <c r="Q985">
        <v>-0.20024290480627091</v>
      </c>
      <c r="R985">
        <v>-0.73726104368840806</v>
      </c>
      <c r="S985">
        <v>-0.49438435938629111</v>
      </c>
      <c r="T985">
        <v>-0.41138798763882672</v>
      </c>
      <c r="U985">
        <v>-0.37173130966176388</v>
      </c>
      <c r="V985">
        <v>-0.55386892048364744</v>
      </c>
      <c r="W985">
        <v>-1.351557684734392</v>
      </c>
      <c r="X985">
        <v>-0.48024176129283502</v>
      </c>
      <c r="Y985">
        <v>-6.8993454496929285E-2</v>
      </c>
      <c r="Z985">
        <v>-0.53031999306975963</v>
      </c>
      <c r="AA985">
        <v>-0.41441823504565162</v>
      </c>
      <c r="AB985">
        <v>-0.35249502681511019</v>
      </c>
      <c r="AC985">
        <v>-0.17030701253093031</v>
      </c>
      <c r="AD985">
        <v>-0.46769024926440589</v>
      </c>
      <c r="AE985">
        <v>-0.37313838134583133</v>
      </c>
      <c r="AF985">
        <v>-0.42406840022725673</v>
      </c>
      <c r="AG985">
        <v>-0.47057910119288132</v>
      </c>
      <c r="AH985" t="s">
        <v>243</v>
      </c>
      <c r="AI985" s="1">
        <v>44044</v>
      </c>
      <c r="AJ985" t="s">
        <v>43</v>
      </c>
      <c r="AK985">
        <v>14</v>
      </c>
    </row>
    <row r="986" spans="1:37" x14ac:dyDescent="0.25">
      <c r="A986">
        <v>44056</v>
      </c>
      <c r="B986">
        <v>-0.1020738560787431</v>
      </c>
      <c r="C986">
        <v>-2.216873425675856E-3</v>
      </c>
      <c r="D986">
        <v>-4.793330666757239E-3</v>
      </c>
      <c r="E986">
        <v>-2.1415256331239169E-2</v>
      </c>
      <c r="F986">
        <v>-7.3098553678105473E-3</v>
      </c>
      <c r="G986">
        <v>-2.5848303446575491E-2</v>
      </c>
      <c r="H986">
        <v>-3.8116097622406371E-2</v>
      </c>
      <c r="I986">
        <v>-8.4828794078174619E-2</v>
      </c>
      <c r="J986">
        <v>-1.039550385691646E-2</v>
      </c>
      <c r="K986">
        <v>-2.6719508634743851E-2</v>
      </c>
      <c r="L986">
        <v>-0.1082046897652752</v>
      </c>
      <c r="M986">
        <v>-5.2094475894565147E-3</v>
      </c>
      <c r="N986">
        <v>-5.6865519239802237E-2</v>
      </c>
      <c r="O986">
        <v>-9.6576830862088306E-2</v>
      </c>
      <c r="P986">
        <v>0</v>
      </c>
      <c r="Q986">
        <v>-0.1452902941756537</v>
      </c>
      <c r="R986">
        <v>-0.1898763817628622</v>
      </c>
      <c r="S986">
        <v>-2.632083415592781E-2</v>
      </c>
      <c r="T986">
        <v>-0.4238133968277773</v>
      </c>
      <c r="U986">
        <v>-7.6712836342620466E-2</v>
      </c>
      <c r="V986">
        <v>0</v>
      </c>
      <c r="W986">
        <v>-0.82687121437673572</v>
      </c>
      <c r="X986">
        <v>-4.9861254883312681E-2</v>
      </c>
      <c r="Y986">
        <v>-3.4196149159813338E-3</v>
      </c>
      <c r="Z986">
        <v>-6.9653341164344462E-2</v>
      </c>
      <c r="AA986">
        <v>-4.2914613276997589E-2</v>
      </c>
      <c r="AB986">
        <v>-0.1573657434168538</v>
      </c>
      <c r="AC986">
        <v>-2.3308773132679879E-2</v>
      </c>
      <c r="AD986">
        <v>-9.4040264919900127E-2</v>
      </c>
      <c r="AE986">
        <v>-3.5383408616754257E-2</v>
      </c>
      <c r="AF986">
        <v>-5.2919500764285407E-2</v>
      </c>
      <c r="AG986">
        <v>-0.36544414266014391</v>
      </c>
      <c r="AH986" t="s">
        <v>243</v>
      </c>
      <c r="AI986" s="1">
        <v>44044</v>
      </c>
      <c r="AJ986" t="s">
        <v>38</v>
      </c>
      <c r="AK986">
        <v>13</v>
      </c>
    </row>
    <row r="987" spans="1:37" x14ac:dyDescent="0.25">
      <c r="A987">
        <v>44055</v>
      </c>
      <c r="B987">
        <v>-0.24518474586988351</v>
      </c>
      <c r="C987">
        <v>-2.491517037081498E-2</v>
      </c>
      <c r="D987">
        <v>-2.441584313531138E-2</v>
      </c>
      <c r="E987">
        <v>-0.1159141804139103</v>
      </c>
      <c r="F987">
        <v>-2.4409463058818189E-2</v>
      </c>
      <c r="G987">
        <v>-0.18174061189951249</v>
      </c>
      <c r="H987">
        <v>-1.648202609143883E-3</v>
      </c>
      <c r="I987">
        <v>-5.2676601316223072E-3</v>
      </c>
      <c r="J987">
        <v>0</v>
      </c>
      <c r="K987">
        <v>-1.5921079301800669E-2</v>
      </c>
      <c r="L987">
        <v>-0.17219772939303141</v>
      </c>
      <c r="M987">
        <v>-4.2377892849292498E-2</v>
      </c>
      <c r="N987">
        <v>-0.19573170503725729</v>
      </c>
      <c r="O987">
        <v>-0.55355599314120807</v>
      </c>
      <c r="P987">
        <v>-6.3156340685663365E-2</v>
      </c>
      <c r="Q987">
        <v>-8.3919445038233176E-2</v>
      </c>
      <c r="R987">
        <v>0</v>
      </c>
      <c r="S987">
        <v>-0.15558359959468959</v>
      </c>
      <c r="T987">
        <v>-5.4986307789034662E-2</v>
      </c>
      <c r="U987">
        <v>-0.48398563918065712</v>
      </c>
      <c r="V987">
        <v>-0.12873759153940981</v>
      </c>
      <c r="W987">
        <v>-9.4520132046538127E-2</v>
      </c>
      <c r="X987">
        <v>-0.34633978792355558</v>
      </c>
      <c r="Y987">
        <v>-8.0692435127997959E-3</v>
      </c>
      <c r="Z987">
        <v>-0.27556031546371262</v>
      </c>
      <c r="AA987">
        <v>-0.14449676221571259</v>
      </c>
      <c r="AB987">
        <v>-0.1030395902719376</v>
      </c>
      <c r="AC987">
        <v>-0.1058963766911592</v>
      </c>
      <c r="AD987">
        <v>-2.729341377138321E-2</v>
      </c>
      <c r="AE987">
        <v>-4.8207661662675302E-2</v>
      </c>
      <c r="AF987">
        <v>-0.16889926033068969</v>
      </c>
      <c r="AG987">
        <v>-0.75795430025324417</v>
      </c>
      <c r="AH987" t="s">
        <v>243</v>
      </c>
      <c r="AI987" s="1">
        <v>44044</v>
      </c>
      <c r="AJ987" t="s">
        <v>39</v>
      </c>
      <c r="AK987">
        <v>12</v>
      </c>
    </row>
    <row r="988" spans="1:37" x14ac:dyDescent="0.25">
      <c r="A988">
        <v>44054</v>
      </c>
      <c r="B988">
        <v>-0.3097024850577616</v>
      </c>
      <c r="C988">
        <v>-4.1463422313249593E-2</v>
      </c>
      <c r="D988">
        <v>-1.8196878016107219E-2</v>
      </c>
      <c r="E988">
        <v>-0.15820044856881779</v>
      </c>
      <c r="F988">
        <v>-0.13352041665145589</v>
      </c>
      <c r="G988">
        <v>-0.12949518223629419</v>
      </c>
      <c r="H988">
        <v>-1.673347955079117</v>
      </c>
      <c r="I988">
        <v>-0.2206013583233063</v>
      </c>
      <c r="J988">
        <v>-5.5011781643740792E-2</v>
      </c>
      <c r="K988">
        <v>-7.1040325454517824E-3</v>
      </c>
      <c r="L988">
        <v>-0.32253866867807418</v>
      </c>
      <c r="M988">
        <v>-0.28563836093325529</v>
      </c>
      <c r="N988">
        <v>-0.14308526913690739</v>
      </c>
      <c r="O988">
        <v>-1.0787817731156489E-2</v>
      </c>
      <c r="P988">
        <v>-3.2930976812697049E-2</v>
      </c>
      <c r="Q988">
        <v>-3.1932501886681232E-4</v>
      </c>
      <c r="R988">
        <v>0</v>
      </c>
      <c r="S988">
        <v>-8.8984279717988848E-3</v>
      </c>
      <c r="T988">
        <v>-0.105181575424673</v>
      </c>
      <c r="U988">
        <v>-9.0181318350062156E-3</v>
      </c>
      <c r="V988">
        <v>-5.9899846832675803E-2</v>
      </c>
      <c r="W988">
        <v>-2.7434937296721968</v>
      </c>
      <c r="X988">
        <v>-0.22492876260408781</v>
      </c>
      <c r="Y988">
        <v>-1.6548969185132871E-2</v>
      </c>
      <c r="Z988">
        <v>-0.33097855731488052</v>
      </c>
      <c r="AA988">
        <v>-0.12647857651297739</v>
      </c>
      <c r="AB988">
        <v>-0.17028461027803371</v>
      </c>
      <c r="AC988">
        <v>-0.14441451541693781</v>
      </c>
      <c r="AD988">
        <v>-5.4864409705861789E-2</v>
      </c>
      <c r="AE988">
        <v>-7.3334026225480298E-2</v>
      </c>
      <c r="AF988">
        <v>-0.31349261728492039</v>
      </c>
      <c r="AG988">
        <v>-0.39976891464492548</v>
      </c>
      <c r="AH988" t="s">
        <v>243</v>
      </c>
      <c r="AI988" s="1">
        <v>44044</v>
      </c>
      <c r="AJ988" t="s">
        <v>40</v>
      </c>
      <c r="AK988">
        <v>11</v>
      </c>
    </row>
    <row r="989" spans="1:37" x14ac:dyDescent="0.25">
      <c r="A989">
        <v>44053</v>
      </c>
      <c r="B989">
        <v>-0.25982336252728899</v>
      </c>
      <c r="C989">
        <v>-5.5656401429153228E-2</v>
      </c>
      <c r="D989">
        <v>-0.13366627495748559</v>
      </c>
      <c r="E989">
        <v>-0.1396055482280977</v>
      </c>
      <c r="F989">
        <v>-3.4873911803541137E-2</v>
      </c>
      <c r="G989">
        <v>-0.1200937538142321</v>
      </c>
      <c r="H989">
        <v>-5.6468262621055823E-2</v>
      </c>
      <c r="I989">
        <v>-0.15672429734623711</v>
      </c>
      <c r="J989">
        <v>0</v>
      </c>
      <c r="K989">
        <v>-0.10654118603525541</v>
      </c>
      <c r="L989">
        <v>-6.7635534824266083E-2</v>
      </c>
      <c r="M989">
        <v>-2.5471626181065941E-2</v>
      </c>
      <c r="N989">
        <v>-0.16757269015921669</v>
      </c>
      <c r="O989">
        <v>-0.12569391450727971</v>
      </c>
      <c r="P989">
        <v>-0.25856981585724259</v>
      </c>
      <c r="Q989">
        <v>-0.1958615751711055</v>
      </c>
      <c r="R989">
        <v>-0.13216678768389661</v>
      </c>
      <c r="S989">
        <v>-0.1169492729226799</v>
      </c>
      <c r="T989">
        <v>-0.18441502403859</v>
      </c>
      <c r="U989">
        <v>-1.4147307155471699E-2</v>
      </c>
      <c r="V989">
        <v>-3.3662815287232813E-2</v>
      </c>
      <c r="W989">
        <v>-1.8372664579647331</v>
      </c>
      <c r="X989">
        <v>-0.15074774107946751</v>
      </c>
      <c r="Y989">
        <v>-4.2144526387092623E-2</v>
      </c>
      <c r="Z989">
        <v>-0.28268224602494563</v>
      </c>
      <c r="AA989">
        <v>-0.15171091597941641</v>
      </c>
      <c r="AB989">
        <v>-0.17934671584208689</v>
      </c>
      <c r="AC989">
        <v>-5.5606507897949867E-2</v>
      </c>
      <c r="AD989">
        <v>-0.27907535474467932</v>
      </c>
      <c r="AE989">
        <v>-0.11047866377778259</v>
      </c>
      <c r="AF989">
        <v>-0.1159346902301459</v>
      </c>
      <c r="AG989">
        <v>-0.43734271327486951</v>
      </c>
      <c r="AH989" t="s">
        <v>243</v>
      </c>
      <c r="AI989" s="1">
        <v>44044</v>
      </c>
      <c r="AJ989" t="s">
        <v>41</v>
      </c>
      <c r="AK989">
        <v>10</v>
      </c>
    </row>
    <row r="990" spans="1:37" x14ac:dyDescent="0.25">
      <c r="A990">
        <v>44050</v>
      </c>
      <c r="B990">
        <v>-0.13861656755703339</v>
      </c>
      <c r="C990">
        <v>-0.20725734798502929</v>
      </c>
      <c r="D990">
        <v>-7.3181300507927441E-2</v>
      </c>
      <c r="E990">
        <v>-9.8790982162692345E-2</v>
      </c>
      <c r="F990">
        <v>-0.20997158694394399</v>
      </c>
      <c r="G990">
        <v>-0.13666825398733881</v>
      </c>
      <c r="H990">
        <v>-3.6739703951204322E-2</v>
      </c>
      <c r="I990">
        <v>-6.7300792671856041E-2</v>
      </c>
      <c r="J990">
        <v>-2.146415319050083E-2</v>
      </c>
      <c r="K990">
        <v>-3.6078773313768853E-2</v>
      </c>
      <c r="L990">
        <v>-6.9478052968943108E-4</v>
      </c>
      <c r="M990">
        <v>-0.19144418325906759</v>
      </c>
      <c r="N990">
        <v>-5.4683214560057147E-2</v>
      </c>
      <c r="O990">
        <v>-2.460007503728269E-2</v>
      </c>
      <c r="P990">
        <v>0</v>
      </c>
      <c r="Q990">
        <v>-0.12564514771266269</v>
      </c>
      <c r="R990">
        <v>-2.8087731159448358E-2</v>
      </c>
      <c r="S990">
        <v>-2.1911588142591761E-2</v>
      </c>
      <c r="T990">
        <v>-0.1591171001007041</v>
      </c>
      <c r="U990">
        <v>-8.3368405321970915E-2</v>
      </c>
      <c r="V990">
        <v>-9.039453910857094E-2</v>
      </c>
      <c r="W990">
        <v>-1.2543248563720371E-2</v>
      </c>
      <c r="X990">
        <v>-0.17688215212141861</v>
      </c>
      <c r="Y990">
        <v>-0.20738221046799871</v>
      </c>
      <c r="Z990">
        <v>-0.2113286076966808</v>
      </c>
      <c r="AA990">
        <v>-4.8693020916593902E-2</v>
      </c>
      <c r="AB990">
        <v>-0.1079819416581636</v>
      </c>
      <c r="AC990">
        <v>-0.1137417187574661</v>
      </c>
      <c r="AD990">
        <v>-4.1515266821975663E-2</v>
      </c>
      <c r="AE990">
        <v>-6.996539620009247E-2</v>
      </c>
      <c r="AF990">
        <v>-0.17286731046869361</v>
      </c>
      <c r="AG990">
        <v>-0.1486349761834774</v>
      </c>
      <c r="AH990" t="s">
        <v>244</v>
      </c>
      <c r="AI990" s="1">
        <v>44044</v>
      </c>
      <c r="AJ990" t="s">
        <v>43</v>
      </c>
      <c r="AK990">
        <v>7</v>
      </c>
    </row>
    <row r="991" spans="1:37" x14ac:dyDescent="0.25">
      <c r="A991">
        <v>44049</v>
      </c>
      <c r="B991">
        <v>-0.25688365267580482</v>
      </c>
      <c r="C991">
        <v>-0.20943019409202901</v>
      </c>
      <c r="D991">
        <v>-0.1407493773333503</v>
      </c>
      <c r="E991">
        <v>-8.5601313553634678E-2</v>
      </c>
      <c r="F991">
        <v>-2.020819586426929E-2</v>
      </c>
      <c r="G991">
        <v>-0.1224065676858173</v>
      </c>
      <c r="H991">
        <v>-2.8641282594083439E-2</v>
      </c>
      <c r="I991">
        <v>-0.38535994559905051</v>
      </c>
      <c r="J991">
        <v>-2.508653870728899E-2</v>
      </c>
      <c r="K991">
        <v>-1.9294629820942259E-2</v>
      </c>
      <c r="L991">
        <v>-0.14006706143859771</v>
      </c>
      <c r="M991">
        <v>-4.5004809794724293E-2</v>
      </c>
      <c r="N991">
        <v>-0.33562089129551698</v>
      </c>
      <c r="O991">
        <v>-0.2082961259987938</v>
      </c>
      <c r="P991">
        <v>-0.10170836700158579</v>
      </c>
      <c r="Q991">
        <v>-0.1410907992993643</v>
      </c>
      <c r="R991">
        <v>-0.1222532350997185</v>
      </c>
      <c r="S991">
        <v>-1.0153083543990239E-3</v>
      </c>
      <c r="T991">
        <v>-3.2608093475144387E-2</v>
      </c>
      <c r="U991">
        <v>-7.650697336209543E-4</v>
      </c>
      <c r="V991">
        <v>-3.4286201727203133E-2</v>
      </c>
      <c r="W991">
        <v>-9.8682934083908797E-2</v>
      </c>
      <c r="X991">
        <v>-0.39681291624440368</v>
      </c>
      <c r="Y991">
        <v>-1.2743685857163419E-2</v>
      </c>
      <c r="Z991">
        <v>-0.3285995235970694</v>
      </c>
      <c r="AA991">
        <v>-0.2034564756882016</v>
      </c>
      <c r="AB991">
        <v>-8.6318473170975421E-2</v>
      </c>
      <c r="AC991">
        <v>-0.1158252378905571</v>
      </c>
      <c r="AD991">
        <v>-0.1658207143830645</v>
      </c>
      <c r="AE991">
        <v>-0.28431244136031808</v>
      </c>
      <c r="AF991">
        <v>-7.1708129792361242E-2</v>
      </c>
      <c r="AG991">
        <v>-0.39375351051959578</v>
      </c>
      <c r="AH991" t="s">
        <v>244</v>
      </c>
      <c r="AI991" s="1">
        <v>44044</v>
      </c>
      <c r="AJ991" t="s">
        <v>38</v>
      </c>
      <c r="AK991">
        <v>6</v>
      </c>
    </row>
    <row r="992" spans="1:37" x14ac:dyDescent="0.25">
      <c r="A992">
        <v>44048</v>
      </c>
      <c r="B992">
        <v>-0.15177284136887431</v>
      </c>
      <c r="C992">
        <v>0</v>
      </c>
      <c r="D992">
        <v>-9.8065983674224221E-3</v>
      </c>
      <c r="E992">
        <v>-1.506339497597493E-2</v>
      </c>
      <c r="F992">
        <v>-2.8885659438687649E-3</v>
      </c>
      <c r="G992">
        <v>-0.4499613523330947</v>
      </c>
      <c r="H992">
        <v>-3.7833757111445612E-2</v>
      </c>
      <c r="I992">
        <v>-0.36564648072372991</v>
      </c>
      <c r="J992">
        <v>0</v>
      </c>
      <c r="K992">
        <v>-0.19186814278534681</v>
      </c>
      <c r="L992">
        <v>-4.0337776620173647E-2</v>
      </c>
      <c r="M992">
        <v>0</v>
      </c>
      <c r="N992">
        <v>-2.5935268726733959E-2</v>
      </c>
      <c r="O992">
        <v>-7.2750829149551111E-2</v>
      </c>
      <c r="P992">
        <v>-0.19192142687768371</v>
      </c>
      <c r="Q992">
        <v>-0.21186089553510509</v>
      </c>
      <c r="R992">
        <v>-6.7890789766687165E-2</v>
      </c>
      <c r="S992">
        <v>-0.52209328481765449</v>
      </c>
      <c r="T992">
        <v>-6.365564493239495E-2</v>
      </c>
      <c r="U992">
        <v>-5.5791640572467063E-2</v>
      </c>
      <c r="V992">
        <v>-4.5505708965774107E-3</v>
      </c>
      <c r="W992">
        <v>-0.57452948805804993</v>
      </c>
      <c r="X992">
        <v>-0.1060259416360317</v>
      </c>
      <c r="Y992">
        <v>0</v>
      </c>
      <c r="Z992">
        <v>-0.26544908311051107</v>
      </c>
      <c r="AA992">
        <v>-9.4356812999070033E-2</v>
      </c>
      <c r="AB992">
        <v>-7.1804348924153563E-2</v>
      </c>
      <c r="AC992">
        <v>-1.16028070533034E-2</v>
      </c>
      <c r="AD992">
        <v>-4.5982724786646471E-4</v>
      </c>
      <c r="AE992">
        <v>-7.4564619782500965E-2</v>
      </c>
      <c r="AF992">
        <v>-0.21185048720966229</v>
      </c>
      <c r="AG992">
        <v>-0.21018177909444269</v>
      </c>
      <c r="AH992" t="s">
        <v>244</v>
      </c>
      <c r="AI992" s="1">
        <v>44044</v>
      </c>
      <c r="AJ992" t="s">
        <v>39</v>
      </c>
      <c r="AK992">
        <v>5</v>
      </c>
    </row>
    <row r="993" spans="1:37" x14ac:dyDescent="0.25">
      <c r="A993">
        <v>44047</v>
      </c>
      <c r="B993">
        <v>-0.22748604707857981</v>
      </c>
      <c r="C993">
        <v>-8.2445692745804822E-2</v>
      </c>
      <c r="D993">
        <v>-7.929702967174676E-2</v>
      </c>
      <c r="E993">
        <v>-0.2123287031508041</v>
      </c>
      <c r="F993">
        <v>-0.1063280141912368</v>
      </c>
      <c r="G993">
        <v>-0.1805677368864991</v>
      </c>
      <c r="H993">
        <v>-1.5914451467966301E-2</v>
      </c>
      <c r="I993">
        <v>-0.84907926576670723</v>
      </c>
      <c r="J993">
        <v>-2.735717410376555E-2</v>
      </c>
      <c r="K993">
        <v>0</v>
      </c>
      <c r="L993">
        <v>-0.92757186962230298</v>
      </c>
      <c r="M993">
        <v>-0.1261546209180478</v>
      </c>
      <c r="N993">
        <v>-3.9275270947704582E-2</v>
      </c>
      <c r="O993">
        <v>-8.5973843076302084E-2</v>
      </c>
      <c r="P993">
        <v>-2.7660506229851889E-2</v>
      </c>
      <c r="Q993">
        <v>-0.1043659813115949</v>
      </c>
      <c r="R993">
        <v>0</v>
      </c>
      <c r="S993">
        <v>-0.85027192036365351</v>
      </c>
      <c r="T993">
        <v>-8.4981273433116664E-2</v>
      </c>
      <c r="U993">
        <v>-8.6677033967182973E-2</v>
      </c>
      <c r="V993">
        <v>-8.120245061424354E-2</v>
      </c>
      <c r="W993">
        <v>-2.453865118002875E-2</v>
      </c>
      <c r="X993">
        <v>-0.40187321252375929</v>
      </c>
      <c r="Y993">
        <v>-0.30154992733390779</v>
      </c>
      <c r="Z993">
        <v>-0.29659504294941152</v>
      </c>
      <c r="AA993">
        <v>-0.13681701321587211</v>
      </c>
      <c r="AB993">
        <v>-8.658099186483785E-2</v>
      </c>
      <c r="AC993">
        <v>-0.34910630586639851</v>
      </c>
      <c r="AD993">
        <v>-2.0786299917245291E-2</v>
      </c>
      <c r="AE993">
        <v>-0.12769860447805589</v>
      </c>
      <c r="AF993">
        <v>-0.36519850325837022</v>
      </c>
      <c r="AG993">
        <v>-0.1324382759233608</v>
      </c>
      <c r="AH993" t="s">
        <v>244</v>
      </c>
      <c r="AI993" s="1">
        <v>44044</v>
      </c>
      <c r="AJ993" t="s">
        <v>40</v>
      </c>
      <c r="AK993">
        <v>4</v>
      </c>
    </row>
    <row r="994" spans="1:37" x14ac:dyDescent="0.25">
      <c r="A994">
        <v>44046</v>
      </c>
      <c r="B994">
        <v>-0.1729357123385574</v>
      </c>
      <c r="C994">
        <v>-5.7659145926872969E-2</v>
      </c>
      <c r="D994">
        <v>-0.30582374727423989</v>
      </c>
      <c r="E994">
        <v>-0.1662858088617308</v>
      </c>
      <c r="F994">
        <v>0</v>
      </c>
      <c r="G994">
        <v>-0.61373632808367118</v>
      </c>
      <c r="H994">
        <v>-7.8957904406941875E-3</v>
      </c>
      <c r="I994">
        <v>-1.234811163776786E-2</v>
      </c>
      <c r="J994">
        <v>0</v>
      </c>
      <c r="K994">
        <v>0</v>
      </c>
      <c r="L994">
        <v>-0.27796813011727461</v>
      </c>
      <c r="M994">
        <v>-9.1767091611047198E-3</v>
      </c>
      <c r="N994">
        <v>-6.8371696468713425E-2</v>
      </c>
      <c r="O994">
        <v>-4.5361082871311969E-3</v>
      </c>
      <c r="P994">
        <v>-0.1066111023190995</v>
      </c>
      <c r="Q994">
        <v>-1.9570648075134759E-2</v>
      </c>
      <c r="R994">
        <v>0</v>
      </c>
      <c r="S994">
        <v>0</v>
      </c>
      <c r="T994">
        <v>-8.4857937794382329E-3</v>
      </c>
      <c r="U994">
        <v>-4.5111103269777032E-3</v>
      </c>
      <c r="V994">
        <v>-6.1640593572123308E-2</v>
      </c>
      <c r="W994">
        <v>-0.51519703603674871</v>
      </c>
      <c r="X994">
        <v>-2.6909557617816501E-5</v>
      </c>
      <c r="Y994">
        <v>-4.2638100832235397E-2</v>
      </c>
      <c r="Z994">
        <v>-0.30803093445771901</v>
      </c>
      <c r="AA994">
        <v>-4.0824319553256168E-2</v>
      </c>
      <c r="AB994">
        <v>-5.4178792232584698E-2</v>
      </c>
      <c r="AC994">
        <v>-0.1200525759357769</v>
      </c>
      <c r="AD994">
        <v>-4.5451158315736387E-3</v>
      </c>
      <c r="AE994">
        <v>-9.379400768847336E-2</v>
      </c>
      <c r="AF994">
        <v>-0.16577954243105281</v>
      </c>
      <c r="AG994">
        <v>-0.34701911496618892</v>
      </c>
      <c r="AH994" t="s">
        <v>244</v>
      </c>
      <c r="AI994" s="1">
        <v>44044</v>
      </c>
      <c r="AJ994" t="s">
        <v>41</v>
      </c>
      <c r="AK994">
        <v>3</v>
      </c>
    </row>
    <row r="995" spans="1:37" x14ac:dyDescent="0.25">
      <c r="A995">
        <v>44043</v>
      </c>
      <c r="B995">
        <v>-0.26457321089217423</v>
      </c>
      <c r="C995">
        <v>-1.126589248020414</v>
      </c>
      <c r="D995">
        <v>-6.3685028903383109E-2</v>
      </c>
      <c r="E995">
        <v>-0.30803605134760148</v>
      </c>
      <c r="F995">
        <v>-0.32396779482014332</v>
      </c>
      <c r="G995">
        <v>-5.0057870221772882E-2</v>
      </c>
      <c r="H995">
        <v>-3.5636057602543618E-2</v>
      </c>
      <c r="I995">
        <v>-0.4641081603248523</v>
      </c>
      <c r="J995">
        <v>-0.119165406101422</v>
      </c>
      <c r="K995">
        <v>-0.1723492784122467</v>
      </c>
      <c r="L995">
        <v>-0.21351514848077291</v>
      </c>
      <c r="M995">
        <v>-6.2616808532224002E-3</v>
      </c>
      <c r="N995">
        <v>-1.2024123968513521E-2</v>
      </c>
      <c r="O995">
        <v>-0.1813171604459429</v>
      </c>
      <c r="P995">
        <v>-0.28510674389297369</v>
      </c>
      <c r="Q995">
        <v>-7.1048855389064233E-2</v>
      </c>
      <c r="R995">
        <v>-7.916355149729401E-2</v>
      </c>
      <c r="S995">
        <v>-0.49984763774198793</v>
      </c>
      <c r="T995">
        <v>-6.8750255083032841E-2</v>
      </c>
      <c r="U995">
        <v>-3.9138881687750253E-2</v>
      </c>
      <c r="V995">
        <v>0</v>
      </c>
      <c r="W995">
        <v>-0.66855589571912732</v>
      </c>
      <c r="X995">
        <v>-0.33923293049521241</v>
      </c>
      <c r="Y995">
        <v>-1.935192158411634E-2</v>
      </c>
      <c r="Z995">
        <v>-0.41174338797782301</v>
      </c>
      <c r="AA995">
        <v>-0.17818151329616411</v>
      </c>
      <c r="AB995">
        <v>-8.7884996380582892E-2</v>
      </c>
      <c r="AC995">
        <v>-5.0470742535280312E-2</v>
      </c>
      <c r="AD995">
        <v>-8.5097244410882414E-2</v>
      </c>
      <c r="AE995">
        <v>-0.17102470681015511</v>
      </c>
      <c r="AF995">
        <v>-0.25918327843130229</v>
      </c>
      <c r="AG995">
        <v>-0.28260244531691558</v>
      </c>
      <c r="AH995" t="s">
        <v>245</v>
      </c>
      <c r="AI995" s="1">
        <v>44013</v>
      </c>
      <c r="AJ995" t="s">
        <v>43</v>
      </c>
      <c r="AK995">
        <v>31</v>
      </c>
    </row>
    <row r="996" spans="1:37" x14ac:dyDescent="0.25">
      <c r="A996">
        <v>44042</v>
      </c>
      <c r="B996">
        <v>-0.12422462945769081</v>
      </c>
      <c r="C996">
        <v>-7.0692777635334133E-3</v>
      </c>
      <c r="D996">
        <v>-3.3412086183511311E-2</v>
      </c>
      <c r="E996">
        <v>-6.1013017048969498E-2</v>
      </c>
      <c r="F996">
        <v>-1.05995557577639E-2</v>
      </c>
      <c r="G996">
        <v>-6.7391931494961199E-2</v>
      </c>
      <c r="H996">
        <v>-0.44669932088600639</v>
      </c>
      <c r="I996">
        <v>-3.117633479632685E-3</v>
      </c>
      <c r="J996">
        <v>-2.481843992867811E-3</v>
      </c>
      <c r="K996">
        <v>-3.86582917511693E-3</v>
      </c>
      <c r="L996">
        <v>-4.6256204648553014E-3</v>
      </c>
      <c r="M996">
        <v>-2.868409174635167E-2</v>
      </c>
      <c r="N996">
        <v>-4.0894409978701862E-2</v>
      </c>
      <c r="O996">
        <v>-6.481721927256999E-2</v>
      </c>
      <c r="P996">
        <v>-0.29194774377874733</v>
      </c>
      <c r="Q996">
        <v>-4.0375333663062098E-2</v>
      </c>
      <c r="R996">
        <v>-1.4884693211792159E-2</v>
      </c>
      <c r="S996">
        <v>-0.25466634090691898</v>
      </c>
      <c r="T996">
        <v>-1.3556516623202871E-2</v>
      </c>
      <c r="U996">
        <v>-2.1719691047253721E-2</v>
      </c>
      <c r="V996">
        <v>-4.7675475205789228E-2</v>
      </c>
      <c r="W996">
        <v>-0.42537692323326648</v>
      </c>
      <c r="X996">
        <v>-5.3714632948691519E-2</v>
      </c>
      <c r="Y996">
        <v>-4.1372164284959288E-3</v>
      </c>
      <c r="Z996">
        <v>-0.1301428683849386</v>
      </c>
      <c r="AA996">
        <v>-4.6596206890775871E-2</v>
      </c>
      <c r="AB996">
        <v>-9.6823610161554274E-2</v>
      </c>
      <c r="AC996">
        <v>-1.7910454461164401E-2</v>
      </c>
      <c r="AD996">
        <v>-1.4605407947036299E-2</v>
      </c>
      <c r="AE996">
        <v>-4.7236265329807063E-2</v>
      </c>
      <c r="AF996">
        <v>-8.2475062372094857E-2</v>
      </c>
      <c r="AG996">
        <v>-0.180216242826816</v>
      </c>
      <c r="AH996" t="s">
        <v>245</v>
      </c>
      <c r="AI996" s="1">
        <v>44013</v>
      </c>
      <c r="AJ996" t="s">
        <v>38</v>
      </c>
      <c r="AK996">
        <v>30</v>
      </c>
    </row>
    <row r="997" spans="1:37" x14ac:dyDescent="0.25">
      <c r="A997">
        <v>44041</v>
      </c>
      <c r="B997">
        <v>-0.56289635047273745</v>
      </c>
      <c r="C997">
        <v>-1.1998973647125311</v>
      </c>
      <c r="D997">
        <v>-1.018500325322234</v>
      </c>
      <c r="E997">
        <v>-0.58297565248654448</v>
      </c>
      <c r="F997">
        <v>-7.3952165744676848E-2</v>
      </c>
      <c r="G997">
        <v>-0.2130181259315535</v>
      </c>
      <c r="H997">
        <v>-0.1154871562852814</v>
      </c>
      <c r="I997">
        <v>-0.1916277970872548</v>
      </c>
      <c r="J997">
        <v>-0.74279294707199894</v>
      </c>
      <c r="K997">
        <v>-0.12313613139449051</v>
      </c>
      <c r="L997">
        <v>-1.0257654702451009</v>
      </c>
      <c r="M997">
        <v>-0.37448684081508687</v>
      </c>
      <c r="N997">
        <v>-0.75298779562300355</v>
      </c>
      <c r="O997">
        <v>-0.56123871393453595</v>
      </c>
      <c r="P997">
        <v>-0.36418897499138547</v>
      </c>
      <c r="Q997">
        <v>-7.623185776000975E-2</v>
      </c>
      <c r="R997">
        <v>-1.6111055358942139</v>
      </c>
      <c r="S997">
        <v>-0.47061077295368708</v>
      </c>
      <c r="T997">
        <v>-1.0936316917313209</v>
      </c>
      <c r="U997">
        <v>-0.18081740214988609</v>
      </c>
      <c r="V997">
        <v>-0.32029981410518382</v>
      </c>
      <c r="W997">
        <v>-1.0790920542272651</v>
      </c>
      <c r="X997">
        <v>-0.5631108661736719</v>
      </c>
      <c r="Y997">
        <v>-0.2233448511532172</v>
      </c>
      <c r="Z997">
        <v>-0.71445562189154621</v>
      </c>
      <c r="AA997">
        <v>-0.49337885006520432</v>
      </c>
      <c r="AB997">
        <v>-0.34850070155708668</v>
      </c>
      <c r="AC997">
        <v>-0.63660529556259537</v>
      </c>
      <c r="AD997">
        <v>-0.39145359965044008</v>
      </c>
      <c r="AE997">
        <v>-0.24904443662257711</v>
      </c>
      <c r="AF997">
        <v>-0.86263341111728575</v>
      </c>
      <c r="AG997">
        <v>-0.40119771463211767</v>
      </c>
      <c r="AH997" t="s">
        <v>245</v>
      </c>
      <c r="AI997" s="1">
        <v>44013</v>
      </c>
      <c r="AJ997" t="s">
        <v>39</v>
      </c>
      <c r="AK997">
        <v>29</v>
      </c>
    </row>
    <row r="998" spans="1:37" x14ac:dyDescent="0.25">
      <c r="A998">
        <v>44040</v>
      </c>
      <c r="B998">
        <v>-7.3431661805770376E-2</v>
      </c>
      <c r="C998">
        <v>0</v>
      </c>
      <c r="D998">
        <v>-8.4735644758013699E-3</v>
      </c>
      <c r="E998">
        <v>-5.4860519369595809E-2</v>
      </c>
      <c r="F998">
        <v>0</v>
      </c>
      <c r="G998">
        <v>-3.4008408640660223E-2</v>
      </c>
      <c r="H998">
        <v>-0.22192533961723079</v>
      </c>
      <c r="I998">
        <v>-6.2763015682027546E-3</v>
      </c>
      <c r="J998">
        <v>0</v>
      </c>
      <c r="K998">
        <v>-8.7690221065993182E-2</v>
      </c>
      <c r="L998">
        <v>-0.59952813413989381</v>
      </c>
      <c r="M998">
        <v>0</v>
      </c>
      <c r="N998">
        <v>-3.717167929774621E-3</v>
      </c>
      <c r="O998">
        <v>0</v>
      </c>
      <c r="P998">
        <v>-6.4818492900862914E-3</v>
      </c>
      <c r="Q998">
        <v>-5.2952330225380102E-2</v>
      </c>
      <c r="R998">
        <v>-6.0770366854345378E-2</v>
      </c>
      <c r="S998">
        <v>-1.5489923206773179E-3</v>
      </c>
      <c r="T998">
        <v>-2.6610202503272E-2</v>
      </c>
      <c r="U998">
        <v>0</v>
      </c>
      <c r="V998">
        <v>-0.353278213025364</v>
      </c>
      <c r="W998">
        <v>-8.1272537867291605E-2</v>
      </c>
      <c r="X998">
        <v>-2.668136770964123E-3</v>
      </c>
      <c r="Y998">
        <v>0</v>
      </c>
      <c r="Z998">
        <v>-7.1792227385364629E-2</v>
      </c>
      <c r="AA998">
        <v>-7.973225309564359E-3</v>
      </c>
      <c r="AB998">
        <v>-7.5653350877310163E-2</v>
      </c>
      <c r="AC998">
        <v>-0.1058811781640334</v>
      </c>
      <c r="AD998">
        <v>0</v>
      </c>
      <c r="AE998">
        <v>-7.4212997091604692E-3</v>
      </c>
      <c r="AF998">
        <v>-9.6888966551451711E-2</v>
      </c>
      <c r="AG998">
        <v>-0.18709113990142501</v>
      </c>
      <c r="AH998" t="s">
        <v>245</v>
      </c>
      <c r="AI998" s="1">
        <v>44013</v>
      </c>
      <c r="AJ998" t="s">
        <v>40</v>
      </c>
      <c r="AK998">
        <v>28</v>
      </c>
    </row>
    <row r="999" spans="1:37" x14ac:dyDescent="0.25">
      <c r="A999">
        <v>44039</v>
      </c>
      <c r="B999">
        <v>-4.7431231914549539</v>
      </c>
      <c r="C999">
        <v>-20.434550484080251</v>
      </c>
      <c r="D999">
        <v>-4.6770553366554868</v>
      </c>
      <c r="E999">
        <v>-3.417195664756925</v>
      </c>
      <c r="F999">
        <v>-3.8246665384538079</v>
      </c>
      <c r="G999">
        <v>-4.968290875902694</v>
      </c>
      <c r="H999">
        <v>-4.8959524272133326</v>
      </c>
      <c r="I999">
        <v>-3.3947775835368721</v>
      </c>
      <c r="J999">
        <v>-10.58186917905412</v>
      </c>
      <c r="K999">
        <v>-3.9879687041610228</v>
      </c>
      <c r="L999">
        <v>-8.3055692117375504</v>
      </c>
      <c r="M999">
        <v>-4.142690599191698</v>
      </c>
      <c r="N999">
        <v>-5.9058933566575664</v>
      </c>
      <c r="O999">
        <v>-6.160486377978601</v>
      </c>
      <c r="P999">
        <v>-1.0725694228565039</v>
      </c>
      <c r="Q999">
        <v>-4.4051024251431974</v>
      </c>
      <c r="R999">
        <v>-1.5365382358843349</v>
      </c>
      <c r="S999">
        <v>-4.1690199919744053</v>
      </c>
      <c r="T999">
        <v>-3.1564274010462339</v>
      </c>
      <c r="U999">
        <v>-8.0672856007841709</v>
      </c>
      <c r="V999">
        <v>-5.7906423239509328</v>
      </c>
      <c r="W999">
        <v>-3.1260990052350599</v>
      </c>
      <c r="X999">
        <v>-4.7382576532601446</v>
      </c>
      <c r="Y999">
        <v>-4.1187536940985714</v>
      </c>
      <c r="Z999">
        <v>-4.7010110648794647</v>
      </c>
      <c r="AA999">
        <v>-4.8225624000196117</v>
      </c>
      <c r="AB999">
        <v>-4.6570851287225619</v>
      </c>
      <c r="AC999">
        <v>-4.978313502173819</v>
      </c>
      <c r="AD999">
        <v>-8.6254733178463479</v>
      </c>
      <c r="AE999">
        <v>-4.5390348195579131</v>
      </c>
      <c r="AF999">
        <v>-4.4053966763965864</v>
      </c>
      <c r="AG999">
        <v>-4.5323374856456482</v>
      </c>
      <c r="AH999" t="s">
        <v>245</v>
      </c>
      <c r="AI999" s="1">
        <v>44013</v>
      </c>
      <c r="AJ999" t="s">
        <v>41</v>
      </c>
      <c r="AK999">
        <v>27</v>
      </c>
    </row>
    <row r="1000" spans="1:37" x14ac:dyDescent="0.25">
      <c r="A1000">
        <v>44036</v>
      </c>
      <c r="B1000">
        <v>-3.1674642742749439</v>
      </c>
      <c r="C1000">
        <v>-9.1935555086969973</v>
      </c>
      <c r="D1000">
        <v>-1.6673173237234229</v>
      </c>
      <c r="E1000">
        <v>-3.3832769883825931</v>
      </c>
      <c r="F1000">
        <v>-2.0634174517229349</v>
      </c>
      <c r="G1000">
        <v>-2.729812392345659</v>
      </c>
      <c r="H1000">
        <v>-4.1780693567145022</v>
      </c>
      <c r="I1000">
        <v>-1.287851884751992</v>
      </c>
      <c r="J1000">
        <v>-4.7285660870928883</v>
      </c>
      <c r="K1000">
        <v>-3.1748671781088018</v>
      </c>
      <c r="L1000">
        <v>-2.2417371787158218</v>
      </c>
      <c r="M1000">
        <v>-0.71712239085722895</v>
      </c>
      <c r="N1000">
        <v>-3.7898496926289091</v>
      </c>
      <c r="O1000">
        <v>-4.5035338260835829</v>
      </c>
      <c r="P1000">
        <v>-0.51076068186386625</v>
      </c>
      <c r="Q1000">
        <v>-1.1487577059615639</v>
      </c>
      <c r="R1000">
        <v>-0.82229734616182681</v>
      </c>
      <c r="S1000">
        <v>-3.9024661513948429</v>
      </c>
      <c r="T1000">
        <v>-1.9141597972510631</v>
      </c>
      <c r="U1000">
        <v>-11.200937529873659</v>
      </c>
      <c r="V1000">
        <v>-4.6614088174582049</v>
      </c>
      <c r="W1000">
        <v>-1.903118642870981</v>
      </c>
      <c r="X1000">
        <v>-3.8405683466396932</v>
      </c>
      <c r="Y1000">
        <v>-5.1939218074644078</v>
      </c>
      <c r="Z1000">
        <v>-3.605692407546194</v>
      </c>
      <c r="AA1000">
        <v>-3.1903763469704431</v>
      </c>
      <c r="AB1000">
        <v>-2.7177033363869398</v>
      </c>
      <c r="AC1000">
        <v>-2.2039804399535221</v>
      </c>
      <c r="AD1000">
        <v>-2.7650766832771532</v>
      </c>
      <c r="AE1000">
        <v>-3.8366277532475661</v>
      </c>
      <c r="AF1000">
        <v>-2.9354925584235181</v>
      </c>
      <c r="AG1000">
        <v>-3.0125913779874871</v>
      </c>
      <c r="AH1000" t="s">
        <v>246</v>
      </c>
      <c r="AI1000" s="1">
        <v>44013</v>
      </c>
      <c r="AJ1000" t="s">
        <v>43</v>
      </c>
      <c r="AK1000">
        <v>24</v>
      </c>
    </row>
    <row r="1001" spans="1:37" x14ac:dyDescent="0.25">
      <c r="A1001">
        <v>44035</v>
      </c>
      <c r="B1001">
        <v>-0.32046481492896151</v>
      </c>
      <c r="C1001">
        <v>-1.858381095265919E-2</v>
      </c>
      <c r="D1001">
        <v>-3.0775820947822458E-2</v>
      </c>
      <c r="E1001">
        <v>-0.1750569600715865</v>
      </c>
      <c r="F1001">
        <v>-2.441525678014049E-2</v>
      </c>
      <c r="G1001">
        <v>-0.48651619889337289</v>
      </c>
      <c r="H1001">
        <v>-0.11510668511037001</v>
      </c>
      <c r="I1001">
        <v>-0.51706717255757395</v>
      </c>
      <c r="J1001">
        <v>-1.2623715706750879E-3</v>
      </c>
      <c r="K1001">
        <v>-0.1045138811222342</v>
      </c>
      <c r="L1001">
        <v>-2.3311179144477379E-2</v>
      </c>
      <c r="M1001">
        <v>-9.6941315948573289E-2</v>
      </c>
      <c r="N1001">
        <v>-0.1166382297859265</v>
      </c>
      <c r="O1001">
        <v>-0.17283879093500279</v>
      </c>
      <c r="P1001">
        <v>-0.24022774571490499</v>
      </c>
      <c r="Q1001">
        <v>-6.1704564063211627E-2</v>
      </c>
      <c r="R1001">
        <v>-0.23617314981483351</v>
      </c>
      <c r="S1001">
        <v>-3.0116154742889121E-2</v>
      </c>
      <c r="T1001">
        <v>-0.20027956336980621</v>
      </c>
      <c r="U1001">
        <v>-1.492232650802662E-2</v>
      </c>
      <c r="V1001">
        <v>-2.9728639306963109E-2</v>
      </c>
      <c r="W1001">
        <v>-1.47246182470195E-2</v>
      </c>
      <c r="X1001">
        <v>-0.6995447029724613</v>
      </c>
      <c r="Y1001">
        <v>0</v>
      </c>
      <c r="Z1001">
        <v>-0.37909984682750869</v>
      </c>
      <c r="AA1001">
        <v>-0.1871094822834333</v>
      </c>
      <c r="AB1001">
        <v>-0.12648932033915919</v>
      </c>
      <c r="AC1001">
        <v>-4.6918163991590087E-2</v>
      </c>
      <c r="AD1001">
        <v>-4.5689113046224562E-2</v>
      </c>
      <c r="AE1001">
        <v>-0.14571783575074901</v>
      </c>
      <c r="AF1001">
        <v>-0.2397038578813227</v>
      </c>
      <c r="AG1001">
        <v>-0.44227704766631443</v>
      </c>
      <c r="AH1001" t="s">
        <v>246</v>
      </c>
      <c r="AI1001" s="1">
        <v>44013</v>
      </c>
      <c r="AJ1001" t="s">
        <v>38</v>
      </c>
      <c r="AK1001">
        <v>23</v>
      </c>
    </row>
    <row r="1002" spans="1:37" x14ac:dyDescent="0.25">
      <c r="A1002">
        <v>44034</v>
      </c>
      <c r="B1002">
        <v>-0.51692553068405023</v>
      </c>
      <c r="C1002">
        <v>-9.9967047793781516E-2</v>
      </c>
      <c r="D1002">
        <v>-0.21861949083495699</v>
      </c>
      <c r="E1002">
        <v>-0.29992926805973052</v>
      </c>
      <c r="F1002">
        <v>-0.1987181695358354</v>
      </c>
      <c r="G1002">
        <v>-0.88747270846345383</v>
      </c>
      <c r="H1002">
        <v>-0.42152541403796029</v>
      </c>
      <c r="I1002">
        <v>-0.22527579368073539</v>
      </c>
      <c r="J1002">
        <v>-5.2090797352047698E-2</v>
      </c>
      <c r="K1002">
        <v>-0.32359290935526591</v>
      </c>
      <c r="L1002">
        <v>-0.94799969376132209</v>
      </c>
      <c r="M1002">
        <v>-9.9021023206705902E-2</v>
      </c>
      <c r="N1002">
        <v>-0.52452807275794022</v>
      </c>
      <c r="O1002">
        <v>-0.34327091781816138</v>
      </c>
      <c r="P1002">
        <v>-4.9753697844681012E-2</v>
      </c>
      <c r="Q1002">
        <v>-0.18200639564327509</v>
      </c>
      <c r="R1002">
        <v>0</v>
      </c>
      <c r="S1002">
        <v>-1.1783442014569399E-2</v>
      </c>
      <c r="T1002">
        <v>-0.62611606186831736</v>
      </c>
      <c r="U1002">
        <v>-0.45947406404476038</v>
      </c>
      <c r="V1002">
        <v>-0.57734586366676677</v>
      </c>
      <c r="W1002">
        <v>-5.3478749689485627E-2</v>
      </c>
      <c r="X1002">
        <v>-0.85273359964246676</v>
      </c>
      <c r="Y1002">
        <v>-0.28732326198198083</v>
      </c>
      <c r="Z1002">
        <v>-0.67081015726890725</v>
      </c>
      <c r="AA1002">
        <v>-0.30245210696822489</v>
      </c>
      <c r="AB1002">
        <v>-0.37635053716539302</v>
      </c>
      <c r="AC1002">
        <v>-0.2983791526311112</v>
      </c>
      <c r="AD1002">
        <v>-0.46947846597465842</v>
      </c>
      <c r="AE1002">
        <v>-0.28700391272365422</v>
      </c>
      <c r="AF1002">
        <v>-0.44356295129126277</v>
      </c>
      <c r="AG1002">
        <v>-0.78848406739049126</v>
      </c>
      <c r="AH1002" t="s">
        <v>246</v>
      </c>
      <c r="AI1002" s="1">
        <v>44013</v>
      </c>
      <c r="AJ1002" t="s">
        <v>39</v>
      </c>
      <c r="AK1002">
        <v>22</v>
      </c>
    </row>
    <row r="1003" spans="1:37" x14ac:dyDescent="0.25">
      <c r="A1003">
        <v>44033</v>
      </c>
      <c r="B1003">
        <v>-0.14598386289047061</v>
      </c>
      <c r="C1003">
        <v>0</v>
      </c>
      <c r="D1003">
        <v>-0.1156712546835426</v>
      </c>
      <c r="E1003">
        <v>-0.1305931754599455</v>
      </c>
      <c r="F1003">
        <v>-5.4427088903104708E-2</v>
      </c>
      <c r="G1003">
        <v>-0.1200606150213771</v>
      </c>
      <c r="H1003">
        <v>-0.36642900339194773</v>
      </c>
      <c r="I1003">
        <v>-8.5368624369321466E-2</v>
      </c>
      <c r="J1003">
        <v>-1.6237935388387768E-2</v>
      </c>
      <c r="K1003">
        <v>-2.442748894294372E-2</v>
      </c>
      <c r="L1003">
        <v>-0.2229323599786541</v>
      </c>
      <c r="M1003">
        <v>-0.17168091997079121</v>
      </c>
      <c r="N1003">
        <v>-5.7515548991272952E-2</v>
      </c>
      <c r="O1003">
        <v>-1.080479923564333E-2</v>
      </c>
      <c r="P1003">
        <v>-5.7909149230375252E-3</v>
      </c>
      <c r="Q1003">
        <v>-4.2019761316196239E-2</v>
      </c>
      <c r="R1003">
        <v>-3.222856606158897E-3</v>
      </c>
      <c r="S1003">
        <v>-7.4759010133188197E-2</v>
      </c>
      <c r="T1003">
        <v>-0.23371761008232589</v>
      </c>
      <c r="U1003">
        <v>-0.51530073125153952</v>
      </c>
      <c r="V1003">
        <v>-0.24988045877409529</v>
      </c>
      <c r="W1003">
        <v>-2.519057537842358E-2</v>
      </c>
      <c r="X1003">
        <v>-8.6836434425263037E-2</v>
      </c>
      <c r="Y1003">
        <v>-3.1374564749271257E-2</v>
      </c>
      <c r="Z1003">
        <v>-0.13708000338387311</v>
      </c>
      <c r="AA1003">
        <v>-8.5653107553608152E-2</v>
      </c>
      <c r="AB1003">
        <v>-0.1608199607115004</v>
      </c>
      <c r="AC1003">
        <v>-0.1493775303408614</v>
      </c>
      <c r="AD1003">
        <v>-3.0408366257813221E-2</v>
      </c>
      <c r="AE1003">
        <v>-9.8707647251274511E-2</v>
      </c>
      <c r="AF1003">
        <v>-0.20430705058610071</v>
      </c>
      <c r="AG1003">
        <v>-0.1264171187187384</v>
      </c>
      <c r="AH1003" t="s">
        <v>246</v>
      </c>
      <c r="AI1003" s="1">
        <v>44013</v>
      </c>
      <c r="AJ1003" t="s">
        <v>40</v>
      </c>
      <c r="AK1003">
        <v>21</v>
      </c>
    </row>
    <row r="1004" spans="1:37" x14ac:dyDescent="0.25">
      <c r="A1004">
        <v>44032</v>
      </c>
      <c r="B1004">
        <v>-0.50201045031151281</v>
      </c>
      <c r="C1004">
        <v>-0.83204806605822712</v>
      </c>
      <c r="D1004">
        <v>-0.36815444961595511</v>
      </c>
      <c r="E1004">
        <v>-0.53809410626721932</v>
      </c>
      <c r="F1004">
        <v>-0.15966390955754259</v>
      </c>
      <c r="G1004">
        <v>-0.34724020614520379</v>
      </c>
      <c r="H1004">
        <v>-0.22095962332408889</v>
      </c>
      <c r="I1004">
        <v>-5.1705103658792252E-2</v>
      </c>
      <c r="J1004">
        <v>-1.075122606237628</v>
      </c>
      <c r="K1004">
        <v>-1.2185733960417211</v>
      </c>
      <c r="L1004">
        <v>-0.28278149017411131</v>
      </c>
      <c r="M1004">
        <v>-0.2620461185354262</v>
      </c>
      <c r="N1004">
        <v>-0.56433506158166491</v>
      </c>
      <c r="O1004">
        <v>-0.1963841411598426</v>
      </c>
      <c r="P1004">
        <v>-0.24047763739042499</v>
      </c>
      <c r="Q1004">
        <v>-0.43199646122576352</v>
      </c>
      <c r="R1004">
        <v>0</v>
      </c>
      <c r="S1004">
        <v>-0.43024369507605159</v>
      </c>
      <c r="T1004">
        <v>-0.47877229107097752</v>
      </c>
      <c r="U1004">
        <v>-0.47591912170033551</v>
      </c>
      <c r="V1004">
        <v>-0.49001800328624251</v>
      </c>
      <c r="W1004">
        <v>-0.27626556545343889</v>
      </c>
      <c r="X1004">
        <v>-0.49629098436079699</v>
      </c>
      <c r="Y1004">
        <v>-6.9246042359526472E-2</v>
      </c>
      <c r="Z1004">
        <v>-0.53538518210260588</v>
      </c>
      <c r="AA1004">
        <v>-0.52015576482370229</v>
      </c>
      <c r="AB1004">
        <v>-0.40081735239207528</v>
      </c>
      <c r="AC1004">
        <v>-0.26502855008913512</v>
      </c>
      <c r="AD1004">
        <v>-0.69790893433623968</v>
      </c>
      <c r="AE1004">
        <v>-0.77412054832233967</v>
      </c>
      <c r="AF1004">
        <v>-0.44416878365826118</v>
      </c>
      <c r="AG1004">
        <v>-0.25812275813892332</v>
      </c>
      <c r="AH1004" t="s">
        <v>246</v>
      </c>
      <c r="AI1004" s="1">
        <v>44013</v>
      </c>
      <c r="AJ1004" t="s">
        <v>41</v>
      </c>
      <c r="AK1004">
        <v>20</v>
      </c>
    </row>
    <row r="1005" spans="1:37" x14ac:dyDescent="0.25">
      <c r="A1005">
        <v>44029</v>
      </c>
      <c r="B1005">
        <v>-0.19082540724096919</v>
      </c>
      <c r="C1005">
        <v>-0.20909186194332799</v>
      </c>
      <c r="D1005">
        <v>-2.6410197117626651E-2</v>
      </c>
      <c r="E1005">
        <v>-9.9210836701387306E-2</v>
      </c>
      <c r="F1005">
        <v>-0.1187258949567507</v>
      </c>
      <c r="G1005">
        <v>-0.7187825334152238</v>
      </c>
      <c r="H1005">
        <v>-0.37641860680742961</v>
      </c>
      <c r="I1005">
        <v>-3.2623097728885872E-2</v>
      </c>
      <c r="J1005">
        <v>-0.2516437732155824</v>
      </c>
      <c r="K1005">
        <v>-8.458741066619288E-2</v>
      </c>
      <c r="L1005">
        <v>-1.4976166270119841E-2</v>
      </c>
      <c r="M1005">
        <v>-3.8448144101637292E-2</v>
      </c>
      <c r="N1005">
        <v>-3.9879790991657553E-2</v>
      </c>
      <c r="O1005">
        <v>-2.7768874735653228E-3</v>
      </c>
      <c r="P1005">
        <v>-0.20341808205267589</v>
      </c>
      <c r="Q1005">
        <v>-0.11278826653867589</v>
      </c>
      <c r="R1005">
        <v>-9.5709704735155554E-2</v>
      </c>
      <c r="S1005">
        <v>-3.3243754825345397E-2</v>
      </c>
      <c r="T1005">
        <v>-0.1182458145344054</v>
      </c>
      <c r="U1005">
        <v>0</v>
      </c>
      <c r="V1005">
        <v>-2.316885839116648E-3</v>
      </c>
      <c r="W1005">
        <v>-6.5810559464388046E-2</v>
      </c>
      <c r="X1005">
        <v>-3.5415006471467267E-2</v>
      </c>
      <c r="Y1005">
        <v>-0.15615637964890269</v>
      </c>
      <c r="Z1005">
        <v>-0.3121340508768885</v>
      </c>
      <c r="AA1005">
        <v>-0.10936294893621171</v>
      </c>
      <c r="AB1005">
        <v>-0.1088834588936729</v>
      </c>
      <c r="AC1005">
        <v>-5.6340586935143523E-2</v>
      </c>
      <c r="AD1005">
        <v>-0.112660968225718</v>
      </c>
      <c r="AE1005">
        <v>-5.1277059272523857E-2</v>
      </c>
      <c r="AF1005">
        <v>-9.2621340964473636E-2</v>
      </c>
      <c r="AG1005">
        <v>-0.31273383099495161</v>
      </c>
      <c r="AH1005" t="s">
        <v>247</v>
      </c>
      <c r="AI1005" s="1">
        <v>44013</v>
      </c>
      <c r="AJ1005" t="s">
        <v>43</v>
      </c>
      <c r="AK1005">
        <v>17</v>
      </c>
    </row>
    <row r="1006" spans="1:37" x14ac:dyDescent="0.25">
      <c r="A1006">
        <v>44028</v>
      </c>
      <c r="B1006">
        <v>-0.3471311080539507</v>
      </c>
      <c r="C1006">
        <v>-0.53731924670215936</v>
      </c>
      <c r="D1006">
        <v>0</v>
      </c>
      <c r="E1006">
        <v>-0.1098284177921716</v>
      </c>
      <c r="F1006">
        <v>-0.1188599121656133</v>
      </c>
      <c r="G1006">
        <v>-0.45353349312797042</v>
      </c>
      <c r="H1006">
        <v>-0.1499063151447485</v>
      </c>
      <c r="I1006">
        <v>-1.6321922035646141E-2</v>
      </c>
      <c r="J1006">
        <v>-0.43473912020363747</v>
      </c>
      <c r="K1006">
        <v>-1.0814071835486969</v>
      </c>
      <c r="L1006">
        <v>-0.183748765598714</v>
      </c>
      <c r="M1006">
        <v>-1.6137221011629781E-2</v>
      </c>
      <c r="N1006">
        <v>-0.25750704825876292</v>
      </c>
      <c r="O1006">
        <v>-1.389140591792357E-2</v>
      </c>
      <c r="P1006">
        <v>-9.2394802219401717E-2</v>
      </c>
      <c r="Q1006">
        <v>-6.2511047408101539E-2</v>
      </c>
      <c r="R1006">
        <v>-1.6950972870513881E-3</v>
      </c>
      <c r="S1006">
        <v>-0.19131565831631811</v>
      </c>
      <c r="T1006">
        <v>-7.8749366347458286E-2</v>
      </c>
      <c r="U1006">
        <v>-9.5698980397485381E-2</v>
      </c>
      <c r="V1006">
        <v>-9.4756559377599428E-2</v>
      </c>
      <c r="W1006">
        <v>-0.37531352142986518</v>
      </c>
      <c r="X1006">
        <v>-0.16752542487793201</v>
      </c>
      <c r="Y1006">
        <v>-7.9729119355318956E-2</v>
      </c>
      <c r="Z1006">
        <v>-0.42845525218258501</v>
      </c>
      <c r="AA1006">
        <v>-0.26576204185745339</v>
      </c>
      <c r="AB1006">
        <v>-7.8601283333524438E-2</v>
      </c>
      <c r="AC1006">
        <v>-5.3825057069542923E-2</v>
      </c>
      <c r="AD1006">
        <v>-1.8223232777148039E-2</v>
      </c>
      <c r="AE1006">
        <v>-9.7213283108008489E-2</v>
      </c>
      <c r="AF1006">
        <v>-0.55028831170274428</v>
      </c>
      <c r="AG1006">
        <v>-0.27406104239054679</v>
      </c>
      <c r="AH1006" t="s">
        <v>247</v>
      </c>
      <c r="AI1006" s="1">
        <v>44013</v>
      </c>
      <c r="AJ1006" t="s">
        <v>38</v>
      </c>
      <c r="AK1006">
        <v>16</v>
      </c>
    </row>
    <row r="1007" spans="1:37" x14ac:dyDescent="0.25">
      <c r="A1007">
        <v>44027</v>
      </c>
      <c r="B1007">
        <v>-0.71096842289160533</v>
      </c>
      <c r="C1007">
        <v>-9.1338708255882042E-2</v>
      </c>
      <c r="D1007">
        <v>-2.430038121760133E-3</v>
      </c>
      <c r="E1007">
        <v>-0.20321248224315941</v>
      </c>
      <c r="F1007">
        <v>-0.17620948318328719</v>
      </c>
      <c r="G1007">
        <v>-0.37377013582909913</v>
      </c>
      <c r="H1007">
        <v>-0.4760555991786834</v>
      </c>
      <c r="I1007">
        <v>-0.19133138022068111</v>
      </c>
      <c r="J1007">
        <v>-6.1921473315712586E-3</v>
      </c>
      <c r="K1007">
        <v>-1.191042802475626E-2</v>
      </c>
      <c r="L1007">
        <v>-0.7502166296340711</v>
      </c>
      <c r="M1007">
        <v>-0.1447797490662743</v>
      </c>
      <c r="N1007">
        <v>-0.19979684071732509</v>
      </c>
      <c r="O1007">
        <v>-0.125453835151598</v>
      </c>
      <c r="P1007">
        <v>-1.6468503002208808E-2</v>
      </c>
      <c r="Q1007">
        <v>-0.11630883615024799</v>
      </c>
      <c r="R1007">
        <v>-5.3303526138906807E-2</v>
      </c>
      <c r="S1007">
        <v>-0.37554571639202239</v>
      </c>
      <c r="T1007">
        <v>-1.3785524783850009</v>
      </c>
      <c r="U1007">
        <v>-4.6612654650545177E-2</v>
      </c>
      <c r="V1007">
        <v>-5.0406918792871548E-2</v>
      </c>
      <c r="W1007">
        <v>-3.7585296081821401E-2</v>
      </c>
      <c r="X1007">
        <v>-0.52638561610850165</v>
      </c>
      <c r="Y1007">
        <v>-7.4469755021806111E-2</v>
      </c>
      <c r="Z1007">
        <v>-0.44694659559670219</v>
      </c>
      <c r="AA1007">
        <v>-0.17670767681544941</v>
      </c>
      <c r="AB1007">
        <v>-0.93458038210766825</v>
      </c>
      <c r="AC1007">
        <v>-0.16991569880923829</v>
      </c>
      <c r="AD1007">
        <v>-0.16155701059606001</v>
      </c>
      <c r="AE1007">
        <v>-0.1864419589072473</v>
      </c>
      <c r="AF1007">
        <v>-0.7244733120382536</v>
      </c>
      <c r="AG1007">
        <v>-0.39524887617628868</v>
      </c>
      <c r="AH1007" t="s">
        <v>247</v>
      </c>
      <c r="AI1007" s="1">
        <v>44013</v>
      </c>
      <c r="AJ1007" t="s">
        <v>39</v>
      </c>
      <c r="AK1007">
        <v>15</v>
      </c>
    </row>
    <row r="1008" spans="1:37" x14ac:dyDescent="0.25">
      <c r="A1008">
        <v>44026</v>
      </c>
      <c r="B1008">
        <v>-8.3901691228406974E-2</v>
      </c>
      <c r="C1008">
        <v>0</v>
      </c>
      <c r="D1008">
        <v>0</v>
      </c>
      <c r="E1008">
        <v>-1.155288166311666E-2</v>
      </c>
      <c r="F1008">
        <v>-6.377906616457262E-3</v>
      </c>
      <c r="G1008">
        <v>-7.4891399148486757E-3</v>
      </c>
      <c r="H1008">
        <v>-6.4384037136848357E-2</v>
      </c>
      <c r="I1008">
        <v>0</v>
      </c>
      <c r="J1008">
        <v>0</v>
      </c>
      <c r="K1008">
        <v>0</v>
      </c>
      <c r="L1008">
        <v>-0.1990486549976809</v>
      </c>
      <c r="M1008">
        <v>-0.1408557866078983</v>
      </c>
      <c r="N1008">
        <v>-1.4079028495850181E-2</v>
      </c>
      <c r="O1008">
        <v>-1.476906011006833E-2</v>
      </c>
      <c r="P1008">
        <v>-2.6593443628551278E-2</v>
      </c>
      <c r="Q1008">
        <v>-9.8632383854079381E-2</v>
      </c>
      <c r="R1008">
        <v>-0.1556141501810239</v>
      </c>
      <c r="S1008">
        <v>-1.9225346401383112E-2</v>
      </c>
      <c r="T1008">
        <v>-0.1414082140243538</v>
      </c>
      <c r="U1008">
        <v>-3.5942898130690168E-2</v>
      </c>
      <c r="V1008">
        <v>-2.4078377667461761E-2</v>
      </c>
      <c r="W1008">
        <v>-0.37418874976188737</v>
      </c>
      <c r="X1008">
        <v>-0.2185614555781874</v>
      </c>
      <c r="Y1008">
        <v>-7.944109666964393E-3</v>
      </c>
      <c r="Z1008">
        <v>-9.0318209342508754E-2</v>
      </c>
      <c r="AA1008">
        <v>-8.0532072097861049E-3</v>
      </c>
      <c r="AB1008">
        <v>-8.4528302973627178E-2</v>
      </c>
      <c r="AC1008">
        <v>-8.3793259096913375E-2</v>
      </c>
      <c r="AD1008">
        <v>-3.5335214189334448E-2</v>
      </c>
      <c r="AE1008">
        <v>-3.7537980468081281E-2</v>
      </c>
      <c r="AF1008">
        <v>-7.6164976902916168E-2</v>
      </c>
      <c r="AG1008">
        <v>-0.204412334583572</v>
      </c>
      <c r="AH1008" t="s">
        <v>247</v>
      </c>
      <c r="AI1008" s="1">
        <v>44013</v>
      </c>
      <c r="AJ1008" t="s">
        <v>40</v>
      </c>
      <c r="AK1008">
        <v>14</v>
      </c>
    </row>
    <row r="1009" spans="1:37" x14ac:dyDescent="0.25">
      <c r="A1009">
        <v>44025</v>
      </c>
      <c r="B1009">
        <v>-0.1887823346136519</v>
      </c>
      <c r="C1009">
        <v>-0.97163904475258922</v>
      </c>
      <c r="D1009">
        <v>-0.10473597520728729</v>
      </c>
      <c r="E1009">
        <v>-0.17140679674154091</v>
      </c>
      <c r="F1009">
        <v>-0.1452847831060376</v>
      </c>
      <c r="G1009">
        <v>-2.2345482049937419E-2</v>
      </c>
      <c r="H1009">
        <v>-9.7455070239274525E-3</v>
      </c>
      <c r="I1009">
        <v>-5.1605900882184412E-2</v>
      </c>
      <c r="J1009">
        <v>-0.21800785788813359</v>
      </c>
      <c r="K1009">
        <v>-0.42785724440991318</v>
      </c>
      <c r="L1009">
        <v>-0.21611993281347841</v>
      </c>
      <c r="M1009">
        <v>-8.6007283460962355E-2</v>
      </c>
      <c r="N1009">
        <v>-0.23247242082587061</v>
      </c>
      <c r="O1009">
        <v>-1.3739302123472011E-2</v>
      </c>
      <c r="P1009">
        <v>-0.47745940684968008</v>
      </c>
      <c r="Q1009">
        <v>-0.13334736737798941</v>
      </c>
      <c r="R1009">
        <v>-7.4295503337199947E-2</v>
      </c>
      <c r="S1009">
        <v>-8.8638852885356723E-2</v>
      </c>
      <c r="T1009">
        <v>-9.0694955483720474E-2</v>
      </c>
      <c r="U1009">
        <v>-0.26734682457372982</v>
      </c>
      <c r="V1009">
        <v>-7.9567195167103033E-2</v>
      </c>
      <c r="W1009">
        <v>-0.32198679560258081</v>
      </c>
      <c r="X1009">
        <v>-0.2899074157059261</v>
      </c>
      <c r="Y1009">
        <v>-0.1013925440137991</v>
      </c>
      <c r="Z1009">
        <v>-0.23253659869304641</v>
      </c>
      <c r="AA1009">
        <v>-0.25269400957742022</v>
      </c>
      <c r="AB1009">
        <v>-8.9551701839480705E-2</v>
      </c>
      <c r="AC1009">
        <v>-0.14020069156921891</v>
      </c>
      <c r="AD1009">
        <v>-9.0777150322652406E-2</v>
      </c>
      <c r="AE1009">
        <v>-0.19817560770835321</v>
      </c>
      <c r="AF1009">
        <v>-0.1656253562262073</v>
      </c>
      <c r="AG1009">
        <v>-0.24765405276225769</v>
      </c>
      <c r="AH1009" t="s">
        <v>247</v>
      </c>
      <c r="AI1009" s="1">
        <v>44013</v>
      </c>
      <c r="AJ1009" t="s">
        <v>41</v>
      </c>
      <c r="AK1009">
        <v>13</v>
      </c>
    </row>
    <row r="1010" spans="1:37" x14ac:dyDescent="0.25">
      <c r="A1010">
        <v>44022</v>
      </c>
      <c r="B1010">
        <v>-0.23873050275664509</v>
      </c>
      <c r="C1010">
        <v>-0.54239676453208618</v>
      </c>
      <c r="D1010">
        <v>-1.336306996309343E-2</v>
      </c>
      <c r="E1010">
        <v>-0.3338263904287907</v>
      </c>
      <c r="F1010">
        <v>-0.14838142988156</v>
      </c>
      <c r="G1010">
        <v>-7.0712051098543255E-2</v>
      </c>
      <c r="H1010">
        <v>-8.6760939518398458E-2</v>
      </c>
      <c r="I1010">
        <v>-0.3810817346995492</v>
      </c>
      <c r="J1010">
        <v>-0.15293272942575281</v>
      </c>
      <c r="K1010">
        <v>-8.1197820970195719E-2</v>
      </c>
      <c r="L1010">
        <v>-0.26478053455636241</v>
      </c>
      <c r="M1010">
        <v>-0.1078665100653026</v>
      </c>
      <c r="N1010">
        <v>-0.17424770929541411</v>
      </c>
      <c r="O1010">
        <v>-0.30647615168056408</v>
      </c>
      <c r="P1010">
        <v>-3.6550663102579067E-2</v>
      </c>
      <c r="Q1010">
        <v>-0.21425505010323229</v>
      </c>
      <c r="R1010">
        <v>-3.2896300134067358E-2</v>
      </c>
      <c r="S1010">
        <v>-0.10427022031568681</v>
      </c>
      <c r="T1010">
        <v>-5.4353147578141657E-2</v>
      </c>
      <c r="U1010">
        <v>-2.6520380668581409E-2</v>
      </c>
      <c r="V1010">
        <v>-0.11453574621016881</v>
      </c>
      <c r="W1010">
        <v>-2.9323890145663969E-2</v>
      </c>
      <c r="X1010">
        <v>-5.6594583600705982E-2</v>
      </c>
      <c r="Y1010">
        <v>-3.4235021846613679E-2</v>
      </c>
      <c r="Z1010">
        <v>-0.17267820048593241</v>
      </c>
      <c r="AA1010">
        <v>-0.17185747334296461</v>
      </c>
      <c r="AB1010">
        <v>-0.16225653559023079</v>
      </c>
      <c r="AC1010">
        <v>-0.20623541036553511</v>
      </c>
      <c r="AD1010">
        <v>-0.43436345381357783</v>
      </c>
      <c r="AE1010">
        <v>-0.16394796970877409</v>
      </c>
      <c r="AF1010">
        <v>-0.1057814644949323</v>
      </c>
      <c r="AG1010">
        <v>-0.36845099654560581</v>
      </c>
      <c r="AH1010" t="s">
        <v>248</v>
      </c>
      <c r="AI1010" s="1">
        <v>44013</v>
      </c>
      <c r="AJ1010" t="s">
        <v>43</v>
      </c>
      <c r="AK1010">
        <v>10</v>
      </c>
    </row>
    <row r="1011" spans="1:37" x14ac:dyDescent="0.25">
      <c r="A1011">
        <v>44021</v>
      </c>
      <c r="B1011">
        <v>-6.5025380332564789E-2</v>
      </c>
      <c r="C1011">
        <v>0</v>
      </c>
      <c r="D1011">
        <v>-2.3950958891585109E-2</v>
      </c>
      <c r="E1011">
        <v>-3.0063560536585921E-2</v>
      </c>
      <c r="F1011">
        <v>-7.3652432629468774E-3</v>
      </c>
      <c r="G1011">
        <v>-6.6800544106826371E-2</v>
      </c>
      <c r="H1011">
        <v>-3.9899959738703167E-2</v>
      </c>
      <c r="I1011">
        <v>-8.6345457370221354E-2</v>
      </c>
      <c r="J1011">
        <v>0</v>
      </c>
      <c r="K1011">
        <v>-0.22548392109380269</v>
      </c>
      <c r="L1011">
        <v>-1.1349769202624741E-2</v>
      </c>
      <c r="M1011">
        <v>-2.866608020892749E-3</v>
      </c>
      <c r="N1011">
        <v>-1.2144551396649571E-2</v>
      </c>
      <c r="O1011">
        <v>-2.2219261283447238E-2</v>
      </c>
      <c r="P1011">
        <v>-3.5525777276468773E-2</v>
      </c>
      <c r="Q1011">
        <v>-2.9390786661985691E-2</v>
      </c>
      <c r="R1011">
        <v>-1.14412716331428</v>
      </c>
      <c r="S1011">
        <v>-0.31560980277153339</v>
      </c>
      <c r="T1011">
        <v>-0.26103318720397323</v>
      </c>
      <c r="U1011">
        <v>0</v>
      </c>
      <c r="V1011">
        <v>-9.7354732053417367E-2</v>
      </c>
      <c r="W1011">
        <v>-0.25786538982519358</v>
      </c>
      <c r="X1011">
        <v>-8.0893340922685686E-2</v>
      </c>
      <c r="Y1011">
        <v>-3.832860198464879E-2</v>
      </c>
      <c r="Z1011">
        <v>-8.8091021703380012E-2</v>
      </c>
      <c r="AA1011">
        <v>-3.1917068694530447E-2</v>
      </c>
      <c r="AB1011">
        <v>-7.66335191206612E-2</v>
      </c>
      <c r="AC1011">
        <v>-1.677489639257948E-2</v>
      </c>
      <c r="AD1011">
        <v>-4.8086392751684123E-3</v>
      </c>
      <c r="AE1011">
        <v>-3.3575851190288199E-2</v>
      </c>
      <c r="AF1011">
        <v>-6.9535819392609527E-2</v>
      </c>
      <c r="AG1011">
        <v>-0.1335853403638462</v>
      </c>
      <c r="AH1011" t="s">
        <v>248</v>
      </c>
      <c r="AI1011" s="1">
        <v>44013</v>
      </c>
      <c r="AJ1011" t="s">
        <v>38</v>
      </c>
      <c r="AK1011">
        <v>9</v>
      </c>
    </row>
    <row r="1012" spans="1:37" x14ac:dyDescent="0.25">
      <c r="A1012">
        <v>44020</v>
      </c>
      <c r="B1012">
        <v>-0.1098517245061057</v>
      </c>
      <c r="C1012">
        <v>-8.4647760449159913E-3</v>
      </c>
      <c r="D1012">
        <v>0</v>
      </c>
      <c r="E1012">
        <v>-3.1975465710930698E-2</v>
      </c>
      <c r="F1012">
        <v>-2.3114529192931619E-3</v>
      </c>
      <c r="G1012">
        <v>-2.6855875910877101E-2</v>
      </c>
      <c r="H1012">
        <v>-0.22004338281031591</v>
      </c>
      <c r="I1012">
        <v>-0.2145868068365194</v>
      </c>
      <c r="J1012">
        <v>-4.5762748732595592E-3</v>
      </c>
      <c r="K1012">
        <v>-2.4481541350139791E-2</v>
      </c>
      <c r="L1012">
        <v>-0.1004725858893178</v>
      </c>
      <c r="M1012">
        <v>-0.14193045011920219</v>
      </c>
      <c r="N1012">
        <v>-0.1156079359457233</v>
      </c>
      <c r="O1012">
        <v>-0.16384091106010421</v>
      </c>
      <c r="P1012">
        <v>0</v>
      </c>
      <c r="Q1012">
        <v>-4.8155470111159317E-2</v>
      </c>
      <c r="R1012">
        <v>0</v>
      </c>
      <c r="S1012">
        <v>-0.1413435208533349</v>
      </c>
      <c r="T1012">
        <v>-3.8841770602444987E-2</v>
      </c>
      <c r="U1012">
        <v>-3.1041800498515851E-2</v>
      </c>
      <c r="V1012">
        <v>-9.7801302893917016E-2</v>
      </c>
      <c r="W1012">
        <v>-0.1598036048020762</v>
      </c>
      <c r="X1012">
        <v>-0.23257022041160141</v>
      </c>
      <c r="Y1012">
        <v>-2.9296605160794138E-2</v>
      </c>
      <c r="Z1012">
        <v>-9.6684829382394047E-2</v>
      </c>
      <c r="AA1012">
        <v>-0.11910937457924051</v>
      </c>
      <c r="AB1012">
        <v>-9.4916266262013771E-2</v>
      </c>
      <c r="AC1012">
        <v>-6.2561273828214858E-2</v>
      </c>
      <c r="AD1012">
        <v>-2.6369194376744079E-2</v>
      </c>
      <c r="AE1012">
        <v>-8.465483714887638E-2</v>
      </c>
      <c r="AF1012">
        <v>-6.6714538391119613E-2</v>
      </c>
      <c r="AG1012">
        <v>-0.28127468896416441</v>
      </c>
      <c r="AH1012" t="s">
        <v>248</v>
      </c>
      <c r="AI1012" s="1">
        <v>44013</v>
      </c>
      <c r="AJ1012" t="s">
        <v>39</v>
      </c>
      <c r="AK1012">
        <v>8</v>
      </c>
    </row>
    <row r="1013" spans="1:37" x14ac:dyDescent="0.25">
      <c r="A1013">
        <v>44019</v>
      </c>
      <c r="B1013">
        <v>-0.44091078418117968</v>
      </c>
      <c r="C1013">
        <v>-0.47921198855140751</v>
      </c>
      <c r="D1013">
        <v>-0.30497790421676652</v>
      </c>
      <c r="E1013">
        <v>-0.55654329254578028</v>
      </c>
      <c r="F1013">
        <v>-8.5381543492752274E-2</v>
      </c>
      <c r="G1013">
        <v>-0.33437662701386128</v>
      </c>
      <c r="H1013">
        <v>-0.54668679618549942</v>
      </c>
      <c r="I1013">
        <v>-1.7681023308515531</v>
      </c>
      <c r="J1013">
        <v>-0.55825707633322996</v>
      </c>
      <c r="K1013">
        <v>-0.1486173997939759</v>
      </c>
      <c r="L1013">
        <v>-9.631024657168237E-2</v>
      </c>
      <c r="M1013">
        <v>-4.3466484767951737E-2</v>
      </c>
      <c r="N1013">
        <v>-0.45107221531625202</v>
      </c>
      <c r="O1013">
        <v>-0.13595093090746591</v>
      </c>
      <c r="P1013">
        <v>-0.30510834283605409</v>
      </c>
      <c r="Q1013">
        <v>-0.12337823479502739</v>
      </c>
      <c r="R1013">
        <v>-0.48408415123425141</v>
      </c>
      <c r="S1013">
        <v>-0.71332561242981474</v>
      </c>
      <c r="T1013">
        <v>-0.16548983508674661</v>
      </c>
      <c r="U1013">
        <v>-0.42256972261178422</v>
      </c>
      <c r="V1013">
        <v>-0.25869925701711971</v>
      </c>
      <c r="W1013">
        <v>-0.52795619013582096</v>
      </c>
      <c r="X1013">
        <v>-0.1472940164735326</v>
      </c>
      <c r="Y1013">
        <v>-0.28620760022319769</v>
      </c>
      <c r="Z1013">
        <v>-0.57371559446335452</v>
      </c>
      <c r="AA1013">
        <v>-0.62387319288553955</v>
      </c>
      <c r="AB1013">
        <v>-0.1948060007292319</v>
      </c>
      <c r="AC1013">
        <v>-0.15658304909886681</v>
      </c>
      <c r="AD1013">
        <v>-0.21374708754193189</v>
      </c>
      <c r="AE1013">
        <v>-0.37790284437054489</v>
      </c>
      <c r="AF1013">
        <v>-0.47852481853483869</v>
      </c>
      <c r="AG1013">
        <v>-0.39732966454313701</v>
      </c>
      <c r="AH1013" t="s">
        <v>248</v>
      </c>
      <c r="AI1013" s="1">
        <v>44013</v>
      </c>
      <c r="AJ1013" t="s">
        <v>40</v>
      </c>
      <c r="AK1013">
        <v>7</v>
      </c>
    </row>
    <row r="1014" spans="1:37" x14ac:dyDescent="0.25">
      <c r="A1014">
        <v>44018</v>
      </c>
      <c r="B1014">
        <v>-0.15696200458178641</v>
      </c>
      <c r="C1014">
        <v>-7.0763147942316279E-2</v>
      </c>
      <c r="D1014">
        <v>-8.4738042918713202E-3</v>
      </c>
      <c r="E1014">
        <v>-6.5605254296930468E-2</v>
      </c>
      <c r="F1014">
        <v>-7.5346495805639546E-3</v>
      </c>
      <c r="G1014">
        <v>-4.8022377809720497E-2</v>
      </c>
      <c r="H1014">
        <v>-0.87604451686545948</v>
      </c>
      <c r="I1014">
        <v>-3.8133025962533089E-2</v>
      </c>
      <c r="J1014">
        <v>-3.9563076396557921E-2</v>
      </c>
      <c r="K1014">
        <v>-6.9628313052373112E-3</v>
      </c>
      <c r="L1014">
        <v>-4.9513605107163348E-3</v>
      </c>
      <c r="M1014">
        <v>-1.476613704731761E-2</v>
      </c>
      <c r="N1014">
        <v>-9.4910070103422145E-2</v>
      </c>
      <c r="O1014">
        <v>-2.2865630381061468E-2</v>
      </c>
      <c r="P1014">
        <v>-0.1513903100304895</v>
      </c>
      <c r="Q1014">
        <v>-4.1584067842712062E-2</v>
      </c>
      <c r="R1014">
        <v>0</v>
      </c>
      <c r="S1014">
        <v>-9.4890477969580122E-3</v>
      </c>
      <c r="T1014">
        <v>-0.1076416624026328</v>
      </c>
      <c r="U1014">
        <v>-3.4520690233805287E-2</v>
      </c>
      <c r="V1014">
        <v>-0.14740542200935239</v>
      </c>
      <c r="W1014">
        <v>-2.841639298613766E-2</v>
      </c>
      <c r="X1014">
        <v>-0.31985639540630401</v>
      </c>
      <c r="Y1014">
        <v>-7.005292865776637E-2</v>
      </c>
      <c r="Z1014">
        <v>-0.14339020411412581</v>
      </c>
      <c r="AA1014">
        <v>-9.3780323009520869E-2</v>
      </c>
      <c r="AB1014">
        <v>-0.1168390484428212</v>
      </c>
      <c r="AC1014">
        <v>-3.5587815668866991E-2</v>
      </c>
      <c r="AD1014">
        <v>-1.3922114570389639E-2</v>
      </c>
      <c r="AE1014">
        <v>-4.5406717782140983E-2</v>
      </c>
      <c r="AF1014">
        <v>-0.16041525996131531</v>
      </c>
      <c r="AG1014">
        <v>-0.1718752402284188</v>
      </c>
      <c r="AH1014" t="s">
        <v>248</v>
      </c>
      <c r="AI1014" s="1">
        <v>44013</v>
      </c>
      <c r="AJ1014" t="s">
        <v>41</v>
      </c>
      <c r="AK1014">
        <v>6</v>
      </c>
    </row>
    <row r="1015" spans="1:37" x14ac:dyDescent="0.25">
      <c r="A1015">
        <v>44015</v>
      </c>
      <c r="B1015">
        <v>-0.14726375579799539</v>
      </c>
      <c r="C1015">
        <v>-0.55028768205067757</v>
      </c>
      <c r="D1015">
        <v>0</v>
      </c>
      <c r="E1015">
        <v>-0.108389906161211</v>
      </c>
      <c r="F1015">
        <v>-0.53292004251309677</v>
      </c>
      <c r="G1015">
        <v>-0.14798304292807371</v>
      </c>
      <c r="H1015">
        <v>-0.14139822934573329</v>
      </c>
      <c r="I1015">
        <v>-1.3536005051895911E-3</v>
      </c>
      <c r="J1015">
        <v>-9.5124148405882264E-2</v>
      </c>
      <c r="K1015">
        <v>0</v>
      </c>
      <c r="L1015">
        <v>-2.4054806718502492E-2</v>
      </c>
      <c r="M1015">
        <v>-6.5060370247528046E-2</v>
      </c>
      <c r="N1015">
        <v>-0.14942387106405641</v>
      </c>
      <c r="O1015">
        <v>-0.16037141443705141</v>
      </c>
      <c r="P1015">
        <v>-0.18169939802445381</v>
      </c>
      <c r="Q1015">
        <v>-2.2591375612053589E-2</v>
      </c>
      <c r="R1015">
        <v>-0.38815625413203447</v>
      </c>
      <c r="S1015">
        <v>-0.15066648998983789</v>
      </c>
      <c r="T1015">
        <v>-0.16551381723188849</v>
      </c>
      <c r="U1015">
        <v>-0.35462495671828792</v>
      </c>
      <c r="V1015">
        <v>-0.15745190233971751</v>
      </c>
      <c r="W1015">
        <v>-6.1459836261502712E-2</v>
      </c>
      <c r="X1015">
        <v>-9.9403942586365063E-2</v>
      </c>
      <c r="Y1015">
        <v>-0.43803448162813879</v>
      </c>
      <c r="Z1015">
        <v>-0.16536122434358419</v>
      </c>
      <c r="AA1015">
        <v>-9.9444272092761049E-2</v>
      </c>
      <c r="AB1015">
        <v>-0.16447175039613449</v>
      </c>
      <c r="AC1015">
        <v>-8.2888723744805187E-2</v>
      </c>
      <c r="AD1015">
        <v>-4.3134618343243107E-2</v>
      </c>
      <c r="AE1015">
        <v>-0.13626136363934349</v>
      </c>
      <c r="AF1015">
        <v>-0.15563555971707929</v>
      </c>
      <c r="AG1015">
        <v>-0.17084152597553909</v>
      </c>
      <c r="AH1015" t="s">
        <v>249</v>
      </c>
      <c r="AI1015" s="1">
        <v>44013</v>
      </c>
      <c r="AJ1015" t="s">
        <v>43</v>
      </c>
      <c r="AK1015">
        <v>3</v>
      </c>
    </row>
    <row r="1016" spans="1:37" x14ac:dyDescent="0.25">
      <c r="A1016">
        <v>44014</v>
      </c>
      <c r="C1016">
        <v>-3.3287429117623432E-2</v>
      </c>
      <c r="D1016">
        <v>0</v>
      </c>
      <c r="E1016">
        <v>-8.1013933885665274E-2</v>
      </c>
      <c r="F1016">
        <v>-0.1031955380296168</v>
      </c>
      <c r="G1016">
        <v>-5.303410851941693E-2</v>
      </c>
      <c r="H1016">
        <v>-4.5028768523147453E-2</v>
      </c>
      <c r="I1016">
        <v>-0.309888224298981</v>
      </c>
      <c r="J1016">
        <v>-8.8557871579052136E-2</v>
      </c>
      <c r="K1016">
        <v>-1.2265589910733799E-2</v>
      </c>
      <c r="L1016">
        <v>-0.23244713982286519</v>
      </c>
      <c r="M1016">
        <v>-0.143191517732462</v>
      </c>
      <c r="N1016">
        <v>-5.212832168883675E-2</v>
      </c>
      <c r="O1016">
        <v>-8.6852258894480214E-2</v>
      </c>
      <c r="P1016">
        <v>-0.4051617032405902</v>
      </c>
      <c r="Q1016">
        <v>-2.8713365719700921E-2</v>
      </c>
      <c r="R1016">
        <v>0</v>
      </c>
      <c r="S1016">
        <v>-6.0606886017731121E-2</v>
      </c>
      <c r="T1016">
        <v>-0.22987041569353359</v>
      </c>
      <c r="U1016">
        <v>-3.2865341274393571E-3</v>
      </c>
      <c r="W1016">
        <v>-3.2694939903778558E-2</v>
      </c>
      <c r="X1016">
        <v>-0.1404835729866821</v>
      </c>
      <c r="Y1016">
        <v>-4.4549242118489082E-2</v>
      </c>
      <c r="Z1016">
        <v>-7.9350980212514369E-2</v>
      </c>
      <c r="AA1016">
        <v>-0.13940713236835789</v>
      </c>
      <c r="AC1016">
        <v>-0.1029231459846113</v>
      </c>
      <c r="AD1016">
        <v>-4.3145317566563569E-2</v>
      </c>
      <c r="AE1016">
        <v>-9.5019292299625635E-2</v>
      </c>
      <c r="AG1016">
        <v>-0.24096154425707419</v>
      </c>
      <c r="AH1016" t="s">
        <v>249</v>
      </c>
      <c r="AI1016" s="1">
        <v>44013</v>
      </c>
      <c r="AJ1016" t="s">
        <v>38</v>
      </c>
      <c r="AK1016">
        <v>2</v>
      </c>
    </row>
    <row r="1017" spans="1:37" x14ac:dyDescent="0.25">
      <c r="A1017">
        <v>44013</v>
      </c>
      <c r="B1017">
        <v>-6.9722685560787367E-2</v>
      </c>
      <c r="C1017">
        <v>0</v>
      </c>
      <c r="D1017">
        <v>-3.1752721764743162E-2</v>
      </c>
      <c r="E1017">
        <v>-2.1523057396860959E-2</v>
      </c>
      <c r="F1017">
        <v>-1.1461767168911671E-2</v>
      </c>
      <c r="G1017">
        <v>-0.19675988754435009</v>
      </c>
      <c r="H1017">
        <v>-7.2233393683550872E-4</v>
      </c>
      <c r="I1017">
        <v>-4.3276594240465309E-2</v>
      </c>
      <c r="J1017">
        <v>-7.3309546925031596E-2</v>
      </c>
      <c r="K1017">
        <v>-3.6043209617827931E-4</v>
      </c>
      <c r="L1017">
        <v>-6.7974195924519823E-2</v>
      </c>
      <c r="M1017">
        <v>-3.5519604637966273E-2</v>
      </c>
      <c r="N1017">
        <v>-1.9228267081333439E-3</v>
      </c>
      <c r="O1017">
        <v>-9.7842532665299263E-3</v>
      </c>
      <c r="P1017">
        <v>-1.3771491734853919E-2</v>
      </c>
      <c r="Q1017">
        <v>-3.945384010901113E-2</v>
      </c>
      <c r="R1017">
        <v>0</v>
      </c>
      <c r="S1017">
        <v>-0.44591191012002368</v>
      </c>
      <c r="T1017">
        <v>0</v>
      </c>
      <c r="U1017">
        <v>0</v>
      </c>
      <c r="V1017">
        <v>-4.3651354823824207E-2</v>
      </c>
      <c r="W1017">
        <v>0</v>
      </c>
      <c r="X1017">
        <v>-6.0537151194370357E-2</v>
      </c>
      <c r="Y1017">
        <v>-0.10865603336424901</v>
      </c>
      <c r="Z1017">
        <v>-0.1039763173629626</v>
      </c>
      <c r="AA1017">
        <v>-4.5444530545439323E-2</v>
      </c>
      <c r="AB1017">
        <v>-1.6962527713873118E-2</v>
      </c>
      <c r="AC1017">
        <v>-6.5623823632755096E-2</v>
      </c>
      <c r="AD1017">
        <v>-1.2105618102207E-3</v>
      </c>
      <c r="AE1017">
        <v>-1.7951828993522229E-2</v>
      </c>
      <c r="AF1017">
        <v>-0.12684023385989021</v>
      </c>
      <c r="AG1017">
        <v>-5.1882633287453177E-2</v>
      </c>
      <c r="AH1017" t="s">
        <v>249</v>
      </c>
      <c r="AI1017" s="1">
        <v>44013</v>
      </c>
      <c r="AJ1017" t="s">
        <v>39</v>
      </c>
      <c r="AK1017">
        <v>1</v>
      </c>
    </row>
    <row r="1018" spans="1:37" x14ac:dyDescent="0.25">
      <c r="A1018">
        <v>44012</v>
      </c>
      <c r="B1018">
        <v>-0.50237892948417717</v>
      </c>
      <c r="C1018">
        <v>-0.22884519253885299</v>
      </c>
      <c r="D1018">
        <v>-0.41212625560148081</v>
      </c>
      <c r="E1018">
        <v>-0.46993216726883541</v>
      </c>
      <c r="F1018">
        <v>-0.23439700273692771</v>
      </c>
      <c r="G1018">
        <v>-0.20239860300151499</v>
      </c>
      <c r="H1018">
        <v>-0.41937273823949328</v>
      </c>
      <c r="I1018">
        <v>-0.68024270916087692</v>
      </c>
      <c r="J1018">
        <v>-2.5728518156530249E-2</v>
      </c>
      <c r="K1018">
        <v>0</v>
      </c>
      <c r="L1018">
        <v>-0.3401257065773548</v>
      </c>
      <c r="M1018">
        <v>-0.19715413871544921</v>
      </c>
      <c r="N1018">
        <v>-0.57284452699588229</v>
      </c>
      <c r="O1018">
        <v>-0.33322029489927479</v>
      </c>
      <c r="P1018">
        <v>-0.25538745127243773</v>
      </c>
      <c r="Q1018">
        <v>-0.27697933811623088</v>
      </c>
      <c r="R1018">
        <v>-1.624937991234163</v>
      </c>
      <c r="S1018">
        <v>-0.28115013442834069</v>
      </c>
      <c r="T1018">
        <v>-0.25573545030552802</v>
      </c>
      <c r="U1018">
        <v>-0.29819027283998067</v>
      </c>
      <c r="V1018">
        <v>-1.1756113362986369</v>
      </c>
      <c r="W1018">
        <v>-0.1836351255503719</v>
      </c>
      <c r="X1018">
        <v>-0.30530616425896168</v>
      </c>
      <c r="Y1018">
        <v>-0.42474914567764482</v>
      </c>
      <c r="Z1018">
        <v>-0.46731502611424391</v>
      </c>
      <c r="AA1018">
        <v>-0.40146731098366623</v>
      </c>
      <c r="AB1018">
        <v>-0.47805310916709909</v>
      </c>
      <c r="AC1018">
        <v>-0.36757795526740927</v>
      </c>
      <c r="AD1018">
        <v>-0.46962773633262089</v>
      </c>
      <c r="AE1018">
        <v>-0.3013116052604578</v>
      </c>
      <c r="AF1018">
        <v>-0.6721601676867297</v>
      </c>
      <c r="AG1018">
        <v>-0.35258114034977611</v>
      </c>
      <c r="AH1018" t="s">
        <v>249</v>
      </c>
      <c r="AI1018" s="1">
        <v>43983</v>
      </c>
      <c r="AJ1018" t="s">
        <v>40</v>
      </c>
      <c r="AK1018">
        <v>30</v>
      </c>
    </row>
    <row r="1019" spans="1:37" x14ac:dyDescent="0.25">
      <c r="A1019">
        <v>44011</v>
      </c>
      <c r="B1019">
        <v>-1.6090031543014769</v>
      </c>
      <c r="C1019">
        <v>-4.1814442103130762</v>
      </c>
      <c r="D1019">
        <v>-0.99229278261153886</v>
      </c>
      <c r="E1019">
        <v>-1.624276811519372</v>
      </c>
      <c r="F1019">
        <v>-0.50225756278544476</v>
      </c>
      <c r="G1019">
        <v>-0.72861170169948108</v>
      </c>
      <c r="H1019">
        <v>-0.39008263536298138</v>
      </c>
      <c r="I1019">
        <v>-1.0864081483349219</v>
      </c>
      <c r="J1019">
        <v>-2.5089762760733341</v>
      </c>
      <c r="K1019">
        <v>-2.4308763334543602</v>
      </c>
      <c r="L1019">
        <v>-1.249337044808152</v>
      </c>
      <c r="M1019">
        <v>-1.1399211566863989</v>
      </c>
      <c r="N1019">
        <v>-2.7248785230922752</v>
      </c>
      <c r="O1019">
        <v>-0.92793056916597816</v>
      </c>
      <c r="P1019">
        <v>-2.6978865124830889</v>
      </c>
      <c r="Q1019">
        <v>-0.93044893481568469</v>
      </c>
      <c r="R1019">
        <v>-0.1603832521437327</v>
      </c>
      <c r="S1019">
        <v>-0.1504837796058599</v>
      </c>
      <c r="T1019">
        <v>-0.65620059686040844</v>
      </c>
      <c r="U1019">
        <v>-4.7016573184014501</v>
      </c>
      <c r="V1019">
        <v>-0.61837875127343023</v>
      </c>
      <c r="W1019">
        <v>-2.1935151743363961</v>
      </c>
      <c r="X1019">
        <v>-1.774673661789298</v>
      </c>
      <c r="Y1019">
        <v>-0.66381519750854345</v>
      </c>
      <c r="Z1019">
        <v>-1.6109996858647839</v>
      </c>
      <c r="AA1019">
        <v>-2.4855767959210029</v>
      </c>
      <c r="AB1019">
        <v>-0.72909593587054478</v>
      </c>
      <c r="AC1019">
        <v>-1.1131603346454051</v>
      </c>
      <c r="AD1019">
        <v>-1.9065862813434311</v>
      </c>
      <c r="AE1019">
        <v>-0.94167353766491335</v>
      </c>
      <c r="AF1019">
        <v>-1.5675178801917331</v>
      </c>
      <c r="AG1019">
        <v>-1.620527518187959</v>
      </c>
      <c r="AH1019" t="s">
        <v>249</v>
      </c>
      <c r="AI1019" s="1">
        <v>43983</v>
      </c>
      <c r="AJ1019" t="s">
        <v>41</v>
      </c>
      <c r="AK1019">
        <v>29</v>
      </c>
    </row>
    <row r="1020" spans="1:37" x14ac:dyDescent="0.25">
      <c r="A1020">
        <v>44008</v>
      </c>
      <c r="B1020">
        <v>-0.31589105168352533</v>
      </c>
      <c r="C1020">
        <v>-0.52731937374631288</v>
      </c>
      <c r="D1020">
        <v>-0.15500243250943091</v>
      </c>
      <c r="E1020">
        <v>-0.30316455945325721</v>
      </c>
      <c r="F1020">
        <v>-0.18839850759532711</v>
      </c>
      <c r="G1020">
        <v>-0.30086822688812692</v>
      </c>
      <c r="H1020">
        <v>-1.044779572440711E-2</v>
      </c>
      <c r="I1020">
        <v>-0.39903083212979629</v>
      </c>
      <c r="J1020">
        <v>-0.26870654395668198</v>
      </c>
      <c r="K1020">
        <v>-0.26379593243462512</v>
      </c>
      <c r="L1020">
        <v>-0.44980717510961998</v>
      </c>
      <c r="M1020">
        <v>-2.9529694259387701E-2</v>
      </c>
      <c r="N1020">
        <v>-0.47381109638210278</v>
      </c>
      <c r="O1020">
        <v>-0.1065083149830954</v>
      </c>
      <c r="P1020">
        <v>-0.1060423162111756</v>
      </c>
      <c r="Q1020">
        <v>-9.2007750031013968E-2</v>
      </c>
      <c r="R1020">
        <v>-0.1317491177257448</v>
      </c>
      <c r="S1020">
        <v>-0.105446861657115</v>
      </c>
      <c r="T1020">
        <v>-0.1179390181030168</v>
      </c>
      <c r="U1020">
        <v>-0.26265549749853068</v>
      </c>
      <c r="V1020">
        <v>-0.20071545928801451</v>
      </c>
      <c r="W1020">
        <v>-0.1375522221835648</v>
      </c>
      <c r="X1020">
        <v>-0.43699983432407341</v>
      </c>
      <c r="Y1020">
        <v>-5.2886886753221E-2</v>
      </c>
      <c r="Z1020">
        <v>-0.4008135716528255</v>
      </c>
      <c r="AA1020">
        <v>-0.36377788718399878</v>
      </c>
      <c r="AB1020">
        <v>-0.1170293521497536</v>
      </c>
      <c r="AC1020">
        <v>-0.12994979384854891</v>
      </c>
      <c r="AD1020">
        <v>-0.19313490875907219</v>
      </c>
      <c r="AE1020">
        <v>-0.15926488731873989</v>
      </c>
      <c r="AF1020">
        <v>-0.26318066714515848</v>
      </c>
      <c r="AG1020">
        <v>-0.5134543325155283</v>
      </c>
      <c r="AH1020" t="s">
        <v>250</v>
      </c>
      <c r="AI1020" s="1">
        <v>43983</v>
      </c>
      <c r="AJ1020" t="s">
        <v>43</v>
      </c>
      <c r="AK1020">
        <v>26</v>
      </c>
    </row>
    <row r="1021" spans="1:37" x14ac:dyDescent="0.25">
      <c r="A1021">
        <v>44007</v>
      </c>
      <c r="C1021">
        <v>-0.50138877980972663</v>
      </c>
      <c r="D1021">
        <v>-7.7130027402004132E-3</v>
      </c>
      <c r="E1021">
        <v>-8.6990875516863186E-2</v>
      </c>
      <c r="F1021">
        <v>-7.5735998388761494E-2</v>
      </c>
      <c r="G1021">
        <v>-8.3910829222777095E-2</v>
      </c>
      <c r="H1021">
        <v>-2.0590410184474221E-3</v>
      </c>
      <c r="I1021">
        <v>-1.809212792325145E-2</v>
      </c>
      <c r="J1021">
        <v>-1.7371526328107179E-2</v>
      </c>
      <c r="K1021">
        <v>-0.13296664681274151</v>
      </c>
      <c r="L1021">
        <v>-2.3287293990515271E-2</v>
      </c>
      <c r="M1021">
        <v>0</v>
      </c>
      <c r="N1021">
        <v>-6.3763911510139798E-2</v>
      </c>
      <c r="O1021">
        <v>-2.081924633676116E-2</v>
      </c>
      <c r="P1021">
        <v>-2.859993393603923E-2</v>
      </c>
      <c r="Q1021">
        <v>-0.13926906802352809</v>
      </c>
      <c r="R1021">
        <v>-0.46109034860530612</v>
      </c>
      <c r="S1021">
        <v>0</v>
      </c>
      <c r="T1021">
        <v>-1.4403133195047969E-2</v>
      </c>
      <c r="U1021">
        <v>-2.0178186437540942E-2</v>
      </c>
      <c r="W1021">
        <v>-1.6708064062312491</v>
      </c>
      <c r="X1021">
        <v>-0.10868529388206841</v>
      </c>
      <c r="Y1021">
        <v>0</v>
      </c>
      <c r="Z1021">
        <v>-0.19499692605962149</v>
      </c>
      <c r="AA1021">
        <v>-5.0433070725392722E-2</v>
      </c>
      <c r="AC1021">
        <v>-4.1835688694726522E-3</v>
      </c>
      <c r="AD1021">
        <v>-0.14630945046720251</v>
      </c>
      <c r="AE1021">
        <v>-6.8325332183284945E-2</v>
      </c>
      <c r="AG1021">
        <v>-0.22288988630957751</v>
      </c>
      <c r="AH1021" t="s">
        <v>250</v>
      </c>
      <c r="AI1021" s="1">
        <v>43983</v>
      </c>
      <c r="AJ1021" t="s">
        <v>38</v>
      </c>
      <c r="AK1021">
        <v>25</v>
      </c>
    </row>
    <row r="1022" spans="1:37" x14ac:dyDescent="0.25">
      <c r="A1022">
        <v>44006</v>
      </c>
      <c r="B1022">
        <v>-0.69406966977004925</v>
      </c>
      <c r="C1022">
        <v>-1.189481439742871</v>
      </c>
      <c r="D1022">
        <v>-0.18118795913843649</v>
      </c>
      <c r="E1022">
        <v>-1.0796534818147421</v>
      </c>
      <c r="F1022">
        <v>-0.63688976628310678</v>
      </c>
      <c r="G1022">
        <v>-0.44424076245159289</v>
      </c>
      <c r="H1022">
        <v>-2.2717941049543571</v>
      </c>
      <c r="I1022">
        <v>-0.47149266565215592</v>
      </c>
      <c r="J1022">
        <v>-1.591119175450209</v>
      </c>
      <c r="K1022">
        <v>-9.5373292216968213E-3</v>
      </c>
      <c r="L1022">
        <v>-0.26223389817921211</v>
      </c>
      <c r="M1022">
        <v>-0.1079421938805383</v>
      </c>
      <c r="N1022">
        <v>-0.6217327492644531</v>
      </c>
      <c r="O1022">
        <v>-0.1680980280833678</v>
      </c>
      <c r="P1022">
        <v>-0.63813694532659704</v>
      </c>
      <c r="Q1022">
        <v>-0.26202723402375377</v>
      </c>
      <c r="R1022">
        <v>-0.16458442183292141</v>
      </c>
      <c r="S1022">
        <v>-0.30212835788410902</v>
      </c>
      <c r="T1022">
        <v>-0.61003255468907991</v>
      </c>
      <c r="U1022">
        <v>-1.9642852418275449</v>
      </c>
      <c r="V1022">
        <v>-0.26108965549048702</v>
      </c>
      <c r="W1022">
        <v>-1.9606896199403739E-2</v>
      </c>
      <c r="X1022">
        <v>-0.9609511370986662</v>
      </c>
      <c r="Y1022">
        <v>-0.66245476465548447</v>
      </c>
      <c r="Z1022">
        <v>-0.81229255974459647</v>
      </c>
      <c r="AA1022">
        <v>-0.69991187069313499</v>
      </c>
      <c r="AB1022">
        <v>-0.52963784573915551</v>
      </c>
      <c r="AC1022">
        <v>-0.27248733318746671</v>
      </c>
      <c r="AD1022">
        <v>-0.78782679551637458</v>
      </c>
      <c r="AE1022">
        <v>-0.57286448109362154</v>
      </c>
      <c r="AF1022">
        <v>-0.72268934743946744</v>
      </c>
      <c r="AG1022">
        <v>-0.70987662041160149</v>
      </c>
      <c r="AH1022" t="s">
        <v>250</v>
      </c>
      <c r="AI1022" s="1">
        <v>43983</v>
      </c>
      <c r="AJ1022" t="s">
        <v>39</v>
      </c>
      <c r="AK1022">
        <v>24</v>
      </c>
    </row>
    <row r="1023" spans="1:37" x14ac:dyDescent="0.25">
      <c r="A1023">
        <v>44005</v>
      </c>
      <c r="B1023">
        <v>-0.33164645498414141</v>
      </c>
      <c r="C1023">
        <v>-4.2583112788838057E-2</v>
      </c>
      <c r="D1023">
        <v>-0.34858419529430501</v>
      </c>
      <c r="E1023">
        <v>-0.457722792333082</v>
      </c>
      <c r="F1023">
        <v>-0.49107981891236102</v>
      </c>
      <c r="G1023">
        <v>-0.31029299084762529</v>
      </c>
      <c r="H1023">
        <v>-3.576905017008402E-2</v>
      </c>
      <c r="I1023">
        <v>-0.47519369118390242</v>
      </c>
      <c r="J1023">
        <v>-2.8946462104475979E-2</v>
      </c>
      <c r="K1023">
        <v>-0.52508900627869948</v>
      </c>
      <c r="L1023">
        <v>-0.1138816203984661</v>
      </c>
      <c r="M1023">
        <v>-0.2404766954645545</v>
      </c>
      <c r="N1023">
        <v>-0.1862119638347427</v>
      </c>
      <c r="O1023">
        <v>-0.47845974582877798</v>
      </c>
      <c r="P1023">
        <v>-7.1423284099068743E-2</v>
      </c>
      <c r="Q1023">
        <v>-0.19502625938316839</v>
      </c>
      <c r="R1023">
        <v>-0.33613030666962163</v>
      </c>
      <c r="S1023">
        <v>-0.73697317138170793</v>
      </c>
      <c r="T1023">
        <v>-0.55978801204549233</v>
      </c>
      <c r="U1023">
        <v>-0.30817773362377832</v>
      </c>
      <c r="V1023">
        <v>-0.15995451646977499</v>
      </c>
      <c r="W1023">
        <v>-3.5494457246864723E-2</v>
      </c>
      <c r="X1023">
        <v>-0.33806394469603818</v>
      </c>
      <c r="Y1023">
        <v>-0.14036141111507949</v>
      </c>
      <c r="Z1023">
        <v>-0.37793733201766039</v>
      </c>
      <c r="AA1023">
        <v>-0.20312781686587131</v>
      </c>
      <c r="AB1023">
        <v>-0.34953443310326349</v>
      </c>
      <c r="AC1023">
        <v>-0.20497865834602261</v>
      </c>
      <c r="AD1023">
        <v>-0.2359411268264904</v>
      </c>
      <c r="AE1023">
        <v>-0.26076675777866848</v>
      </c>
      <c r="AF1023">
        <v>-0.39986481761894788</v>
      </c>
      <c r="AG1023">
        <v>-0.28521558943235448</v>
      </c>
      <c r="AH1023" t="s">
        <v>250</v>
      </c>
      <c r="AI1023" s="1">
        <v>43983</v>
      </c>
      <c r="AJ1023" t="s">
        <v>40</v>
      </c>
      <c r="AK1023">
        <v>23</v>
      </c>
    </row>
    <row r="1024" spans="1:37" x14ac:dyDescent="0.25">
      <c r="A1024">
        <v>44004</v>
      </c>
      <c r="B1024">
        <v>-0.28517606754742869</v>
      </c>
      <c r="C1024">
        <v>0</v>
      </c>
      <c r="D1024">
        <v>-0.13686804749693229</v>
      </c>
      <c r="E1024">
        <v>-0.33258249520087357</v>
      </c>
      <c r="F1024">
        <v>-0.44513292221333473</v>
      </c>
      <c r="G1024">
        <v>-0.46746644185441832</v>
      </c>
      <c r="H1024">
        <v>-0.12460181787938369</v>
      </c>
      <c r="I1024">
        <v>-0.15562435764246141</v>
      </c>
      <c r="J1024">
        <v>-2.254185967972629E-2</v>
      </c>
      <c r="K1024">
        <v>-0.13685453794141569</v>
      </c>
      <c r="L1024">
        <v>-0.1105741133128107</v>
      </c>
      <c r="M1024">
        <v>-0.13427303543966049</v>
      </c>
      <c r="N1024">
        <v>-0.49898984372312921</v>
      </c>
      <c r="O1024">
        <v>-6.4699197879634365E-2</v>
      </c>
      <c r="P1024">
        <v>-0.29880701895121742</v>
      </c>
      <c r="Q1024">
        <v>-0.57450558662878759</v>
      </c>
      <c r="R1024">
        <v>-0.54746542193922976</v>
      </c>
      <c r="S1024">
        <v>-2.242391576869782E-2</v>
      </c>
      <c r="T1024">
        <v>-0.1427597241089541</v>
      </c>
      <c r="U1024">
        <v>-9.9886313903744542E-2</v>
      </c>
      <c r="V1024">
        <v>-0.10610205313167929</v>
      </c>
      <c r="W1024">
        <v>-0.23166653218715441</v>
      </c>
      <c r="X1024">
        <v>-5.8730457772841027E-2</v>
      </c>
      <c r="Y1024">
        <v>-0.21084038861007129</v>
      </c>
      <c r="Z1024">
        <v>-0.30827328646555979</v>
      </c>
      <c r="AA1024">
        <v>-0.32338446645202767</v>
      </c>
      <c r="AB1024">
        <v>-0.24590217015179161</v>
      </c>
      <c r="AC1024">
        <v>-0.15116757876999401</v>
      </c>
      <c r="AD1024">
        <v>-0.18062356279608921</v>
      </c>
      <c r="AE1024">
        <v>-0.1263021396031461</v>
      </c>
      <c r="AF1024">
        <v>-0.42839903925780332</v>
      </c>
      <c r="AG1024">
        <v>-0.23677117016762439</v>
      </c>
      <c r="AH1024" t="s">
        <v>250</v>
      </c>
      <c r="AI1024" s="1">
        <v>43983</v>
      </c>
      <c r="AJ1024" t="s">
        <v>41</v>
      </c>
      <c r="AK1024">
        <v>22</v>
      </c>
    </row>
    <row r="1025" spans="1:37" x14ac:dyDescent="0.25">
      <c r="A1025">
        <v>44001</v>
      </c>
      <c r="B1025">
        <v>-0.43989668094816631</v>
      </c>
      <c r="C1025">
        <v>-0.56331394347817987</v>
      </c>
      <c r="D1025">
        <v>-0.1247016320301363</v>
      </c>
      <c r="E1025">
        <v>-0.30599983713813839</v>
      </c>
      <c r="F1025">
        <v>-1.165216055796361E-3</v>
      </c>
      <c r="G1025">
        <v>-0.1112572110355273</v>
      </c>
      <c r="H1025">
        <v>0</v>
      </c>
      <c r="I1025">
        <v>-0.13869406714203461</v>
      </c>
      <c r="J1025">
        <v>-4.6008805158629117E-2</v>
      </c>
      <c r="K1025">
        <v>-3.101371651257602E-3</v>
      </c>
      <c r="L1025">
        <v>-7.5400109318178046E-2</v>
      </c>
      <c r="M1025">
        <v>-4.0247124599000407E-2</v>
      </c>
      <c r="N1025">
        <v>-0.1036836821536186</v>
      </c>
      <c r="O1025">
        <v>-1.749419348404244E-2</v>
      </c>
      <c r="P1025">
        <v>-0.58619848026921129</v>
      </c>
      <c r="Q1025">
        <v>-8.5065899035914301E-4</v>
      </c>
      <c r="R1025">
        <v>-0.58737228993307244</v>
      </c>
      <c r="S1025">
        <v>-1.334782453469862</v>
      </c>
      <c r="T1025">
        <v>-5.9398724701608729E-2</v>
      </c>
      <c r="U1025">
        <v>-9.6734318576075472E-3</v>
      </c>
      <c r="V1025">
        <v>-2.9252541252219509E-2</v>
      </c>
      <c r="W1025">
        <v>0</v>
      </c>
      <c r="X1025">
        <v>-0.39735337537294779</v>
      </c>
      <c r="Y1025">
        <v>-9.3519497552469692E-3</v>
      </c>
      <c r="Z1025">
        <v>-0.70202262374637781</v>
      </c>
      <c r="AA1025">
        <v>-0.1879083552691504</v>
      </c>
      <c r="AB1025">
        <v>-1.899693211379902E-2</v>
      </c>
      <c r="AC1025">
        <v>-6.6335338836085667E-2</v>
      </c>
      <c r="AD1025">
        <v>-5.4613101370898044E-3</v>
      </c>
      <c r="AE1025">
        <v>-0.15449428859306449</v>
      </c>
      <c r="AF1025">
        <v>-0.22271915524088229</v>
      </c>
      <c r="AG1025">
        <v>-0.47874535148717001</v>
      </c>
      <c r="AH1025" t="s">
        <v>251</v>
      </c>
      <c r="AI1025" s="1">
        <v>43983</v>
      </c>
      <c r="AJ1025" t="s">
        <v>43</v>
      </c>
      <c r="AK1025">
        <v>19</v>
      </c>
    </row>
    <row r="1026" spans="1:37" x14ac:dyDescent="0.25">
      <c r="A1026">
        <v>44000</v>
      </c>
      <c r="B1026">
        <v>-0.12421709951928329</v>
      </c>
      <c r="C1026">
        <v>-7.5310913705583835E-2</v>
      </c>
      <c r="D1026">
        <v>-1.1922485089058179E-2</v>
      </c>
      <c r="E1026">
        <v>-0.16030504654362171</v>
      </c>
      <c r="F1026">
        <v>0</v>
      </c>
      <c r="G1026">
        <v>-9.0878939659886832E-2</v>
      </c>
      <c r="H1026">
        <v>-7.1099685246760719E-2</v>
      </c>
      <c r="I1026">
        <v>-0.23309903858638481</v>
      </c>
      <c r="J1026">
        <v>0</v>
      </c>
      <c r="K1026">
        <v>-1.287755557498472E-2</v>
      </c>
      <c r="L1026">
        <v>-6.8918631719992407E-2</v>
      </c>
      <c r="M1026">
        <v>-7.8686453965306075E-3</v>
      </c>
      <c r="N1026">
        <v>-2.454213732858665E-2</v>
      </c>
      <c r="O1026">
        <v>-8.4933272290349401E-2</v>
      </c>
      <c r="P1026">
        <v>0</v>
      </c>
      <c r="Q1026">
        <v>-7.0734575897456298E-2</v>
      </c>
      <c r="R1026">
        <v>0</v>
      </c>
      <c r="S1026">
        <v>-0.1034488861386695</v>
      </c>
      <c r="T1026">
        <v>-3.5818644653534758E-2</v>
      </c>
      <c r="U1026">
        <v>0</v>
      </c>
      <c r="V1026">
        <v>-1.269297151928506E-2</v>
      </c>
      <c r="W1026">
        <v>-3.3001704201751088E-2</v>
      </c>
      <c r="X1026">
        <v>-0.24199618773599271</v>
      </c>
      <c r="Y1026">
        <v>-0.72742663192250256</v>
      </c>
      <c r="Z1026">
        <v>-0.1739098667987429</v>
      </c>
      <c r="AA1026">
        <v>-4.7071697711316689E-2</v>
      </c>
      <c r="AB1026">
        <v>-0.1057442509973297</v>
      </c>
      <c r="AC1026">
        <v>-7.9583101898388547E-2</v>
      </c>
      <c r="AD1026">
        <v>-6.4260127226536901E-2</v>
      </c>
      <c r="AE1026">
        <v>-4.918166384581725E-2</v>
      </c>
      <c r="AF1026">
        <v>-0.14892825914798091</v>
      </c>
      <c r="AG1026">
        <v>-0.12833905469515011</v>
      </c>
      <c r="AH1026" t="s">
        <v>251</v>
      </c>
      <c r="AI1026" s="1">
        <v>43983</v>
      </c>
      <c r="AJ1026" t="s">
        <v>38</v>
      </c>
      <c r="AK1026">
        <v>18</v>
      </c>
    </row>
    <row r="1027" spans="1:37" x14ac:dyDescent="0.25">
      <c r="A1027">
        <v>43999</v>
      </c>
      <c r="B1027">
        <v>-0.249465158729053</v>
      </c>
      <c r="C1027">
        <v>-1.684433033680531E-2</v>
      </c>
      <c r="D1027">
        <v>-2.1967491977787051E-2</v>
      </c>
      <c r="E1027">
        <v>-0.27998497323228072</v>
      </c>
      <c r="F1027">
        <v>-1.9593912996583421E-2</v>
      </c>
      <c r="G1027">
        <v>-0.35497912422287231</v>
      </c>
      <c r="H1027">
        <v>-5.1776870928453823E-2</v>
      </c>
      <c r="I1027">
        <v>-0.1319506877505037</v>
      </c>
      <c r="J1027">
        <v>0</v>
      </c>
      <c r="K1027">
        <v>-2.711902592152159E-2</v>
      </c>
      <c r="L1027">
        <v>-0.2142819940024554</v>
      </c>
      <c r="M1027">
        <v>-4.2186845535323619E-2</v>
      </c>
      <c r="N1027">
        <v>-0.14709958553215671</v>
      </c>
      <c r="O1027">
        <v>-7.236974489181941E-2</v>
      </c>
      <c r="P1027">
        <v>-0.14648699692827921</v>
      </c>
      <c r="Q1027">
        <v>-8.714087965450848E-2</v>
      </c>
      <c r="R1027">
        <v>-1.399960128200876E-2</v>
      </c>
      <c r="S1027">
        <v>-3.3484288454393388E-3</v>
      </c>
      <c r="T1027">
        <v>-6.8600189990971824E-2</v>
      </c>
      <c r="U1027">
        <v>-3.827384935416514E-2</v>
      </c>
      <c r="V1027">
        <v>-1.388713384931385E-2</v>
      </c>
      <c r="W1027">
        <v>-0.47075276008796629</v>
      </c>
      <c r="X1027">
        <v>-0.66444246753452119</v>
      </c>
      <c r="Y1027">
        <v>-0.1223011068860507</v>
      </c>
      <c r="Z1027">
        <v>-0.43290031941468748</v>
      </c>
      <c r="AA1027">
        <v>-0.1004074502572985</v>
      </c>
      <c r="AB1027">
        <v>-6.747486281621877E-2</v>
      </c>
      <c r="AC1027">
        <v>-9.3565610922207554E-2</v>
      </c>
      <c r="AD1027">
        <v>-0.1092161225721926</v>
      </c>
      <c r="AE1027">
        <v>-0.12431877056325009</v>
      </c>
      <c r="AF1027">
        <v>-0.22587354784700189</v>
      </c>
      <c r="AG1027">
        <v>-0.30746058359561912</v>
      </c>
      <c r="AH1027" t="s">
        <v>251</v>
      </c>
      <c r="AI1027" s="1">
        <v>43983</v>
      </c>
      <c r="AJ1027" t="s">
        <v>39</v>
      </c>
      <c r="AK1027">
        <v>17</v>
      </c>
    </row>
    <row r="1028" spans="1:37" x14ac:dyDescent="0.25">
      <c r="A1028">
        <v>43998</v>
      </c>
      <c r="B1028">
        <v>-0.23238862293247081</v>
      </c>
      <c r="C1028">
        <v>-1.086144921719399E-3</v>
      </c>
      <c r="D1028">
        <v>-6.1551905525966247E-2</v>
      </c>
      <c r="E1028">
        <v>-8.6110254793312593E-2</v>
      </c>
      <c r="F1028">
        <v>-3.0426900545590611E-3</v>
      </c>
      <c r="G1028">
        <v>-0.30588105222393852</v>
      </c>
      <c r="H1028">
        <v>-3.7737555670595772E-2</v>
      </c>
      <c r="I1028">
        <v>-5.8994527851448993E-2</v>
      </c>
      <c r="J1028">
        <v>-1.317784165289621E-2</v>
      </c>
      <c r="K1028">
        <v>-1.7403540278835831E-2</v>
      </c>
      <c r="L1028">
        <v>-4.7547294433206613E-2</v>
      </c>
      <c r="M1028">
        <v>-9.4827572019039644E-2</v>
      </c>
      <c r="N1028">
        <v>-5.0140039211419588E-2</v>
      </c>
      <c r="O1028">
        <v>-3.8508408966152118E-2</v>
      </c>
      <c r="P1028">
        <v>-0.10723139672558769</v>
      </c>
      <c r="Q1028">
        <v>-0.22231457446932029</v>
      </c>
      <c r="R1028">
        <v>-0.1254859927837608</v>
      </c>
      <c r="S1028">
        <v>-8.865266189409339E-2</v>
      </c>
      <c r="T1028">
        <v>-3.5304149304935729E-2</v>
      </c>
      <c r="U1028">
        <v>-5.2293490003542782E-2</v>
      </c>
      <c r="V1028">
        <v>-4.0142993801691708E-2</v>
      </c>
      <c r="W1028">
        <v>-0.76104645727672382</v>
      </c>
      <c r="X1028">
        <v>-0.15070739021352819</v>
      </c>
      <c r="Y1028">
        <v>-1.4684988187496121E-2</v>
      </c>
      <c r="Z1028">
        <v>-0.34965393006064738</v>
      </c>
      <c r="AA1028">
        <v>-5.1735386911332233E-2</v>
      </c>
      <c r="AB1028">
        <v>-7.003212144877663E-2</v>
      </c>
      <c r="AC1028">
        <v>-6.315807766616191E-2</v>
      </c>
      <c r="AD1028">
        <v>-5.3869521912626702E-3</v>
      </c>
      <c r="AE1028">
        <v>-5.0593882265823967E-2</v>
      </c>
      <c r="AF1028">
        <v>-0.17457996004395129</v>
      </c>
      <c r="AG1028">
        <v>-0.466857668072508</v>
      </c>
      <c r="AH1028" t="s">
        <v>251</v>
      </c>
      <c r="AI1028" s="1">
        <v>43983</v>
      </c>
      <c r="AJ1028" t="s">
        <v>40</v>
      </c>
      <c r="AK1028">
        <v>16</v>
      </c>
    </row>
    <row r="1029" spans="1:37" x14ac:dyDescent="0.25">
      <c r="A1029">
        <v>43997</v>
      </c>
      <c r="B1029">
        <v>-1.056803870037148</v>
      </c>
      <c r="C1029">
        <v>-2.4449000322756782</v>
      </c>
      <c r="D1029">
        <v>-0.99068198939873098</v>
      </c>
      <c r="E1029">
        <v>-1.0401635678386301</v>
      </c>
      <c r="F1029">
        <v>-0.98442579136974695</v>
      </c>
      <c r="G1029">
        <v>-1.0069635962056209</v>
      </c>
      <c r="H1029">
        <v>-0.77379573751862296</v>
      </c>
      <c r="I1029">
        <v>-0.36486310297614299</v>
      </c>
      <c r="J1029">
        <v>-1.389125403736686</v>
      </c>
      <c r="K1029">
        <v>-2.0265487998356591</v>
      </c>
      <c r="L1029">
        <v>-1.633201487337711</v>
      </c>
      <c r="M1029">
        <v>-0.71117406596050425</v>
      </c>
      <c r="N1029">
        <v>-0.93939348683061341</v>
      </c>
      <c r="O1029">
        <v>-1.3423557071676731</v>
      </c>
      <c r="P1029">
        <v>-1.734480685253607</v>
      </c>
      <c r="Q1029">
        <v>-0.97920924965054634</v>
      </c>
      <c r="R1029">
        <v>-0.23197640689635751</v>
      </c>
      <c r="S1029">
        <v>-1.1301639465231521</v>
      </c>
      <c r="T1029">
        <v>-1.330193646223325</v>
      </c>
      <c r="U1029">
        <v>-1.8913157578345701</v>
      </c>
      <c r="V1029">
        <v>-0.56481234707466965</v>
      </c>
      <c r="W1029">
        <v>-7.8627391786297199E-2</v>
      </c>
      <c r="X1029">
        <v>-0.80957273098134752</v>
      </c>
      <c r="Y1029">
        <v>-0.98820944661566812</v>
      </c>
      <c r="Z1029">
        <v>-0.93349254133591397</v>
      </c>
      <c r="AA1029">
        <v>-1.23496008141074</v>
      </c>
      <c r="AB1029">
        <v>-1.117054132170936</v>
      </c>
      <c r="AC1029">
        <v>-1.0543286360164701</v>
      </c>
      <c r="AD1029">
        <v>-2.0142950211979591</v>
      </c>
      <c r="AE1029">
        <v>-1.334617998543058</v>
      </c>
      <c r="AF1029">
        <v>-0.84997221662925948</v>
      </c>
      <c r="AG1029">
        <v>-0.93817373634591561</v>
      </c>
      <c r="AH1029" t="s">
        <v>251</v>
      </c>
      <c r="AI1029" s="1">
        <v>43983</v>
      </c>
      <c r="AJ1029" t="s">
        <v>41</v>
      </c>
      <c r="AK1029">
        <v>15</v>
      </c>
    </row>
    <row r="1030" spans="1:37" x14ac:dyDescent="0.25">
      <c r="A1030">
        <v>43994</v>
      </c>
      <c r="B1030">
        <v>-0.11804598659823989</v>
      </c>
      <c r="C1030">
        <v>-5.9363686521564417E-3</v>
      </c>
      <c r="D1030">
        <v>-6.7900403552266283E-3</v>
      </c>
      <c r="E1030">
        <v>-0.13597849895814629</v>
      </c>
      <c r="F1030">
        <v>-1.511597643070481E-2</v>
      </c>
      <c r="G1030">
        <v>-0.1981843424323263</v>
      </c>
      <c r="H1030">
        <v>-5.3966554833047867E-2</v>
      </c>
      <c r="I1030">
        <v>-0.14666503395300981</v>
      </c>
      <c r="J1030">
        <v>0</v>
      </c>
      <c r="K1030">
        <v>-0.30308254807822071</v>
      </c>
      <c r="L1030">
        <v>-0.11343581050062761</v>
      </c>
      <c r="M1030">
        <v>-6.3944358961373057E-2</v>
      </c>
      <c r="N1030">
        <v>-9.4427126991815102E-2</v>
      </c>
      <c r="O1030">
        <v>-0.14742603444831071</v>
      </c>
      <c r="P1030">
        <v>-0.18650266432230311</v>
      </c>
      <c r="Q1030">
        <v>-1.5742471036843991E-2</v>
      </c>
      <c r="R1030">
        <v>0</v>
      </c>
      <c r="S1030">
        <v>0</v>
      </c>
      <c r="T1030">
        <v>-7.5150630781396111E-2</v>
      </c>
      <c r="U1030">
        <v>-7.127393862506036E-2</v>
      </c>
      <c r="V1030">
        <v>-2.3535733039867709E-2</v>
      </c>
      <c r="W1030">
        <v>-0.87776730624274446</v>
      </c>
      <c r="X1030">
        <v>-8.7313844276005567E-2</v>
      </c>
      <c r="Y1030">
        <v>0</v>
      </c>
      <c r="Z1030">
        <v>-0.16175758755826991</v>
      </c>
      <c r="AA1030">
        <v>-0.15025966559044859</v>
      </c>
      <c r="AB1030">
        <v>-5.4468302029900162E-2</v>
      </c>
      <c r="AC1030">
        <v>-5.7209136070696602E-2</v>
      </c>
      <c r="AD1030">
        <v>-5.2776080737335128E-3</v>
      </c>
      <c r="AE1030">
        <v>-3.296166359758477E-3</v>
      </c>
      <c r="AF1030">
        <v>-0.1114290857345076</v>
      </c>
      <c r="AG1030">
        <v>-0.43925364088099123</v>
      </c>
      <c r="AH1030" t="s">
        <v>252</v>
      </c>
      <c r="AI1030" s="1">
        <v>43983</v>
      </c>
      <c r="AJ1030" t="s">
        <v>43</v>
      </c>
      <c r="AK1030">
        <v>12</v>
      </c>
    </row>
    <row r="1031" spans="1:37" x14ac:dyDescent="0.25">
      <c r="A1031">
        <v>43993</v>
      </c>
      <c r="B1031">
        <v>-3.178481349269779</v>
      </c>
      <c r="C1031">
        <v>-4.2094155179178232</v>
      </c>
      <c r="D1031">
        <v>-2.1190397278822339</v>
      </c>
      <c r="E1031">
        <v>-3.146217140753282</v>
      </c>
      <c r="F1031">
        <v>-3.7064423215519451</v>
      </c>
      <c r="G1031">
        <v>-2.3791239169256979</v>
      </c>
      <c r="H1031">
        <v>-4.1890561389621812</v>
      </c>
      <c r="I1031">
        <v>-2.384834973898692</v>
      </c>
      <c r="J1031">
        <v>-5.5469202858808631</v>
      </c>
      <c r="K1031">
        <v>-3.9844162757395241</v>
      </c>
      <c r="L1031">
        <v>-2.7618888572154021</v>
      </c>
      <c r="M1031">
        <v>-2.9748501640529472</v>
      </c>
      <c r="N1031">
        <v>-5.0888428182060554</v>
      </c>
      <c r="O1031">
        <v>-3.559021956954155</v>
      </c>
      <c r="P1031">
        <v>-1.7282779515155371</v>
      </c>
      <c r="Q1031">
        <v>-1.865624677463291</v>
      </c>
      <c r="R1031">
        <v>-1.701023782719524</v>
      </c>
      <c r="S1031">
        <v>-1.7820580008208751</v>
      </c>
      <c r="T1031">
        <v>-1.788139157730168</v>
      </c>
      <c r="U1031">
        <v>-6.1038207452206246</v>
      </c>
      <c r="V1031">
        <v>-3.987471615580557</v>
      </c>
      <c r="W1031">
        <v>-3.9086201072722209</v>
      </c>
      <c r="X1031">
        <v>-3.4989360753552829</v>
      </c>
      <c r="Y1031">
        <v>-2.7433400406680009</v>
      </c>
      <c r="Z1031">
        <v>-3.0440020051505652</v>
      </c>
      <c r="AA1031">
        <v>-3.915261848984704</v>
      </c>
      <c r="AB1031">
        <v>-2.934029900228126</v>
      </c>
      <c r="AC1031">
        <v>-2.7523535374887702</v>
      </c>
      <c r="AD1031">
        <v>-5.4009083049161362</v>
      </c>
      <c r="AE1031">
        <v>-4.0547040033463926</v>
      </c>
      <c r="AF1031">
        <v>-3.198165440273729</v>
      </c>
      <c r="AG1031">
        <v>-1.726985397617067</v>
      </c>
      <c r="AH1031" t="s">
        <v>252</v>
      </c>
      <c r="AI1031" s="1">
        <v>43983</v>
      </c>
      <c r="AJ1031" t="s">
        <v>38</v>
      </c>
      <c r="AK1031">
        <v>11</v>
      </c>
    </row>
    <row r="1032" spans="1:37" x14ac:dyDescent="0.25">
      <c r="A1032">
        <v>43992</v>
      </c>
      <c r="B1032">
        <v>-0.16184735651258439</v>
      </c>
      <c r="C1032">
        <v>0</v>
      </c>
      <c r="D1032">
        <v>0</v>
      </c>
      <c r="E1032">
        <v>-5.9972545595806573E-2</v>
      </c>
      <c r="F1032">
        <v>-0.1040958608975434</v>
      </c>
      <c r="G1032">
        <v>-7.8336663230401532E-2</v>
      </c>
      <c r="H1032">
        <v>-0.2888397644035352</v>
      </c>
      <c r="I1032">
        <v>-0.1575446840318469</v>
      </c>
      <c r="J1032">
        <v>0</v>
      </c>
      <c r="K1032">
        <v>-4.3917438005952589E-2</v>
      </c>
      <c r="L1032">
        <v>-0.93584470194307123</v>
      </c>
      <c r="M1032">
        <v>-1.53782488834552E-2</v>
      </c>
      <c r="N1032">
        <v>-7.4184725054651873E-2</v>
      </c>
      <c r="O1032">
        <v>-5.0575213999494772E-2</v>
      </c>
      <c r="P1032">
        <v>-3.9476257342077664E-3</v>
      </c>
      <c r="Q1032">
        <v>-0.18201628353424809</v>
      </c>
      <c r="R1032">
        <v>-5.5569880449399811E-3</v>
      </c>
      <c r="S1032">
        <v>-3.1777200499585509E-4</v>
      </c>
      <c r="T1032">
        <v>-0.15645397908292311</v>
      </c>
      <c r="U1032">
        <v>-0.29707208283642489</v>
      </c>
      <c r="V1032">
        <v>-8.8521289200035713E-2</v>
      </c>
      <c r="W1032">
        <v>-7.7156874453139807E-3</v>
      </c>
      <c r="X1032">
        <v>-4.2661110240024613E-2</v>
      </c>
      <c r="Y1032">
        <v>-1.3962011796110859E-2</v>
      </c>
      <c r="Z1032">
        <v>-6.1583287843058811E-2</v>
      </c>
      <c r="AA1032">
        <v>-0.1111370961013546</v>
      </c>
      <c r="AB1032">
        <v>-0.18719853816833301</v>
      </c>
      <c r="AC1032">
        <v>-0.14074146063536999</v>
      </c>
      <c r="AD1032">
        <v>-0.10943260594766289</v>
      </c>
      <c r="AE1032">
        <v>-3.4550846068278573E-2</v>
      </c>
      <c r="AF1032">
        <v>-0.1962626186864313</v>
      </c>
      <c r="AG1032">
        <v>-0.18058534043708641</v>
      </c>
      <c r="AH1032" t="s">
        <v>252</v>
      </c>
      <c r="AI1032" s="1">
        <v>43983</v>
      </c>
      <c r="AJ1032" t="s">
        <v>39</v>
      </c>
      <c r="AK1032">
        <v>10</v>
      </c>
    </row>
    <row r="1033" spans="1:37" x14ac:dyDescent="0.25">
      <c r="A1033">
        <v>43991</v>
      </c>
      <c r="B1033">
        <v>-0.30532362916895539</v>
      </c>
      <c r="C1033">
        <v>-0.50356522169268525</v>
      </c>
      <c r="D1033">
        <v>-0.41138488607489132</v>
      </c>
      <c r="E1033">
        <v>-0.24795709351045669</v>
      </c>
      <c r="F1033">
        <v>-0.11403908623503051</v>
      </c>
      <c r="G1033">
        <v>-0.43771543664078061</v>
      </c>
      <c r="H1033">
        <v>-0.21327650898258341</v>
      </c>
      <c r="I1033">
        <v>-0.16487529948285609</v>
      </c>
      <c r="J1033">
        <v>-0.92013631294585985</v>
      </c>
      <c r="K1033">
        <v>-1.006384628478747</v>
      </c>
      <c r="L1033">
        <v>-0.87850682626577992</v>
      </c>
      <c r="M1033">
        <v>-3.1057737146799061E-2</v>
      </c>
      <c r="N1033">
        <v>-0.140763761133227</v>
      </c>
      <c r="O1033">
        <v>-0.10696939606929801</v>
      </c>
      <c r="P1033">
        <v>-9.2036259718248525E-2</v>
      </c>
      <c r="Q1033">
        <v>-0.17576407644737099</v>
      </c>
      <c r="R1033">
        <v>-0.35270860265407611</v>
      </c>
      <c r="S1033">
        <v>-0.29094642356784323</v>
      </c>
      <c r="T1033">
        <v>-0.1689254420562995</v>
      </c>
      <c r="U1033">
        <v>-0.91295299308754352</v>
      </c>
      <c r="V1033">
        <v>-0.28386322795178198</v>
      </c>
      <c r="W1033">
        <v>-0.18841658633381389</v>
      </c>
      <c r="X1033">
        <v>-0.42516538577981389</v>
      </c>
      <c r="Y1033">
        <v>-0.13933327176755311</v>
      </c>
      <c r="Z1033">
        <v>-0.3854628006708109</v>
      </c>
      <c r="AA1033">
        <v>-0.3118416774760428</v>
      </c>
      <c r="AB1033">
        <v>-0.1759432156833716</v>
      </c>
      <c r="AC1033">
        <v>-0.29172855363688832</v>
      </c>
      <c r="AD1033">
        <v>-0.42500366517507282</v>
      </c>
      <c r="AE1033">
        <v>-0.27856549280262771</v>
      </c>
      <c r="AF1033">
        <v>-0.25592572645967088</v>
      </c>
      <c r="AG1033">
        <v>-0.38126787207973523</v>
      </c>
      <c r="AH1033" t="s">
        <v>252</v>
      </c>
      <c r="AI1033" s="1">
        <v>43983</v>
      </c>
      <c r="AJ1033" t="s">
        <v>40</v>
      </c>
      <c r="AK1033">
        <v>9</v>
      </c>
    </row>
    <row r="1034" spans="1:37" x14ac:dyDescent="0.25">
      <c r="A1034">
        <v>43990</v>
      </c>
      <c r="B1034">
        <v>-0.3693741494715857</v>
      </c>
      <c r="C1034">
        <v>-0.2331133715552911</v>
      </c>
      <c r="D1034">
        <v>-9.265942304684302E-2</v>
      </c>
      <c r="E1034">
        <v>-9.6821473747353531E-2</v>
      </c>
      <c r="F1034">
        <v>-6.4647033627357367E-2</v>
      </c>
      <c r="G1034">
        <v>-0.25292773407255598</v>
      </c>
      <c r="H1034">
        <v>-2.8400775937449059E-2</v>
      </c>
      <c r="I1034">
        <v>-0.1184358007356253</v>
      </c>
      <c r="J1034">
        <v>-1.100127757027586E-2</v>
      </c>
      <c r="K1034">
        <v>-0.1191298211378467</v>
      </c>
      <c r="L1034">
        <v>-4.0634864037075127E-2</v>
      </c>
      <c r="M1034">
        <v>-0.35818408908565219</v>
      </c>
      <c r="N1034">
        <v>-0.29507167952435431</v>
      </c>
      <c r="O1034">
        <v>0</v>
      </c>
      <c r="P1034">
        <v>-7.4318724833104907E-2</v>
      </c>
      <c r="Q1034">
        <v>-6.9052021958380741E-2</v>
      </c>
      <c r="R1034">
        <v>-0.1171938853377292</v>
      </c>
      <c r="S1034">
        <v>-0.76350399989606821</v>
      </c>
      <c r="T1034">
        <v>-1.5436744331713561E-3</v>
      </c>
      <c r="U1034">
        <v>0</v>
      </c>
      <c r="V1034">
        <v>-0.87483519055223946</v>
      </c>
      <c r="W1034">
        <v>-1.240521984778332</v>
      </c>
      <c r="X1034">
        <v>-2.8927307787864159E-2</v>
      </c>
      <c r="Y1034">
        <v>-0.47652910620414962</v>
      </c>
      <c r="Z1034">
        <v>-0.36421997132503708</v>
      </c>
      <c r="AA1034">
        <v>-0.1323601530227454</v>
      </c>
      <c r="AB1034">
        <v>-0.1123092595302143</v>
      </c>
      <c r="AC1034">
        <v>-0.30933624849909019</v>
      </c>
      <c r="AD1034">
        <v>-6.3655404593567597E-2</v>
      </c>
      <c r="AE1034">
        <v>-7.1141660719968525E-2</v>
      </c>
      <c r="AF1034">
        <v>-0.36678833246225129</v>
      </c>
      <c r="AG1034">
        <v>-0.38594548842720672</v>
      </c>
      <c r="AH1034" t="s">
        <v>252</v>
      </c>
      <c r="AI1034" s="1">
        <v>43983</v>
      </c>
      <c r="AJ1034" t="s">
        <v>41</v>
      </c>
      <c r="AK1034">
        <v>8</v>
      </c>
    </row>
    <row r="1035" spans="1:37" x14ac:dyDescent="0.25">
      <c r="A1035">
        <v>43987</v>
      </c>
      <c r="B1035">
        <v>-4.4126691221188688E-2</v>
      </c>
      <c r="C1035">
        <v>0</v>
      </c>
      <c r="D1035">
        <v>-6.1512063618930378E-2</v>
      </c>
      <c r="E1035">
        <v>-1.4629493060632329E-2</v>
      </c>
      <c r="F1035">
        <v>0</v>
      </c>
      <c r="G1035">
        <v>-0.13700879078154291</v>
      </c>
      <c r="H1035">
        <v>0</v>
      </c>
      <c r="I1035">
        <v>-4.7633987875190471E-2</v>
      </c>
      <c r="J1035">
        <v>0</v>
      </c>
      <c r="K1035">
        <v>-0.1343615874616968</v>
      </c>
      <c r="L1035">
        <v>-3.4419507193129569E-3</v>
      </c>
      <c r="M1035">
        <v>-9.886641514001461E-3</v>
      </c>
      <c r="N1035">
        <v>-7.7227300881042614E-3</v>
      </c>
      <c r="O1035">
        <v>-2.9640092735022751E-2</v>
      </c>
      <c r="P1035">
        <v>-2.6798892779235601E-2</v>
      </c>
      <c r="Q1035">
        <v>-4.2378908525701663E-2</v>
      </c>
      <c r="R1035">
        <v>0</v>
      </c>
      <c r="S1035">
        <v>-4.3878059571395969E-2</v>
      </c>
      <c r="T1035">
        <v>-9.1533221798809059E-2</v>
      </c>
      <c r="U1035">
        <v>0</v>
      </c>
      <c r="V1035">
        <v>-4.6956830790435373E-3</v>
      </c>
      <c r="W1035">
        <v>-1.6712844011940401E-2</v>
      </c>
      <c r="X1035">
        <v>-0.21649673515660381</v>
      </c>
      <c r="Y1035">
        <v>0</v>
      </c>
      <c r="Z1035">
        <v>-7.0261568919984752E-2</v>
      </c>
      <c r="AA1035">
        <v>-2.5791258509362581E-2</v>
      </c>
      <c r="AB1035">
        <v>-3.1379192367119453E-2</v>
      </c>
      <c r="AC1035">
        <v>-1.6689614133129659E-2</v>
      </c>
      <c r="AD1035">
        <v>-2.6411435028053619E-2</v>
      </c>
      <c r="AE1035">
        <v>-4.3819555526246256E-3</v>
      </c>
      <c r="AF1035">
        <v>-6.3787382891477687E-2</v>
      </c>
      <c r="AG1035">
        <v>-7.5369243187406995E-2</v>
      </c>
      <c r="AH1035" t="s">
        <v>253</v>
      </c>
      <c r="AI1035" s="1">
        <v>43983</v>
      </c>
      <c r="AJ1035" t="s">
        <v>43</v>
      </c>
      <c r="AK1035">
        <v>5</v>
      </c>
    </row>
    <row r="1036" spans="1:37" x14ac:dyDescent="0.25">
      <c r="A1036">
        <v>43986</v>
      </c>
      <c r="B1036">
        <v>-0.21072394216583659</v>
      </c>
      <c r="C1036">
        <v>-5.5686524578928948E-2</v>
      </c>
      <c r="D1036">
        <v>-0.59625891492371241</v>
      </c>
      <c r="E1036">
        <v>-0.17353781553204231</v>
      </c>
      <c r="F1036">
        <v>-0.13116950199660549</v>
      </c>
      <c r="G1036">
        <v>-0.57913989821381262</v>
      </c>
      <c r="H1036">
        <v>-0.13958199280777289</v>
      </c>
      <c r="I1036">
        <v>-0.11199263845886789</v>
      </c>
      <c r="J1036">
        <v>-0.14780676996010059</v>
      </c>
      <c r="K1036">
        <v>-0.10171285327442051</v>
      </c>
      <c r="L1036">
        <v>-7.1229027662174013E-4</v>
      </c>
      <c r="M1036">
        <v>-2.6625381272596359E-2</v>
      </c>
      <c r="N1036">
        <v>-5.0821400272988773E-2</v>
      </c>
      <c r="O1036">
        <v>-0.1137557294002514</v>
      </c>
      <c r="P1036">
        <v>-0.60902533422423721</v>
      </c>
      <c r="Q1036">
        <v>-0.1246350266128025</v>
      </c>
      <c r="R1036">
        <v>-5.2526413166866348E-2</v>
      </c>
      <c r="S1036">
        <v>-0.15579422031320331</v>
      </c>
      <c r="T1036">
        <v>-6.4890751148418691E-2</v>
      </c>
      <c r="U1036">
        <v>-2.5622229349962299E-2</v>
      </c>
      <c r="V1036">
        <v>-0.2455408543555162</v>
      </c>
      <c r="W1036">
        <v>-0.26961805314016579</v>
      </c>
      <c r="X1036">
        <v>-0.2196863374177932</v>
      </c>
      <c r="Y1036">
        <v>-0.28703301136270581</v>
      </c>
      <c r="Z1036">
        <v>-0.29538872699910929</v>
      </c>
      <c r="AA1036">
        <v>-0.1560663374461983</v>
      </c>
      <c r="AB1036">
        <v>-0.13688832237920831</v>
      </c>
      <c r="AC1036">
        <v>-0.14115561584526301</v>
      </c>
      <c r="AD1036">
        <v>-0.23253791337166441</v>
      </c>
      <c r="AE1036">
        <v>-0.12721825349204541</v>
      </c>
      <c r="AF1036">
        <v>-0.16105940609341629</v>
      </c>
      <c r="AG1036">
        <v>-0.35676400457980978</v>
      </c>
      <c r="AH1036" t="s">
        <v>253</v>
      </c>
      <c r="AI1036" s="1">
        <v>43983</v>
      </c>
      <c r="AJ1036" t="s">
        <v>38</v>
      </c>
      <c r="AK1036">
        <v>4</v>
      </c>
    </row>
    <row r="1037" spans="1:37" x14ac:dyDescent="0.25">
      <c r="A1037">
        <v>43985</v>
      </c>
      <c r="B1037">
        <v>-0.14938334096192121</v>
      </c>
      <c r="C1037">
        <v>-1.0225590019100379</v>
      </c>
      <c r="D1037">
        <v>-0.13058701680460161</v>
      </c>
      <c r="E1037">
        <v>-2.9697647365426419E-2</v>
      </c>
      <c r="F1037">
        <v>-2.5633961178766651E-2</v>
      </c>
      <c r="G1037">
        <v>-0.1653711296293453</v>
      </c>
      <c r="H1037">
        <v>-7.291148944367673E-2</v>
      </c>
      <c r="I1037">
        <v>-4.1930984575689077E-2</v>
      </c>
      <c r="J1037">
        <v>-1.9989203455266589E-2</v>
      </c>
      <c r="K1037">
        <v>-4.8632176743313733E-3</v>
      </c>
      <c r="L1037">
        <v>-0.1083279301094395</v>
      </c>
      <c r="M1037">
        <v>-8.6917542934315903E-2</v>
      </c>
      <c r="N1037">
        <v>-3.649331044236169E-2</v>
      </c>
      <c r="O1037">
        <v>-2.093638393662027E-2</v>
      </c>
      <c r="P1037">
        <v>-8.9149493906719585E-2</v>
      </c>
      <c r="Q1037">
        <v>-6.3265073471737834E-2</v>
      </c>
      <c r="R1037">
        <v>-0.14574718656412661</v>
      </c>
      <c r="S1037">
        <v>-7.9530745165424105E-2</v>
      </c>
      <c r="T1037">
        <v>-0.1705354238327868</v>
      </c>
      <c r="U1037">
        <v>-1.7869527418480701E-2</v>
      </c>
      <c r="V1037">
        <v>-7.257360845514889E-3</v>
      </c>
      <c r="W1037">
        <v>-0.27264495454769799</v>
      </c>
      <c r="X1037">
        <v>-0.37651332813668442</v>
      </c>
      <c r="Y1037">
        <v>-9.7114746769742799E-2</v>
      </c>
      <c r="Z1037">
        <v>-0.22871728394311711</v>
      </c>
      <c r="AA1037">
        <v>-6.0932483598177802E-2</v>
      </c>
      <c r="AB1037">
        <v>-8.0114534840805121E-2</v>
      </c>
      <c r="AC1037">
        <v>-0.1012001994331342</v>
      </c>
      <c r="AD1037">
        <v>-4.3003604349783932E-2</v>
      </c>
      <c r="AE1037">
        <v>-5.3928650593917611E-2</v>
      </c>
      <c r="AF1037">
        <v>-0.1154543391019329</v>
      </c>
      <c r="AG1037">
        <v>-0.45286779005538769</v>
      </c>
      <c r="AH1037" t="s">
        <v>253</v>
      </c>
      <c r="AI1037" s="1">
        <v>43983</v>
      </c>
      <c r="AJ1037" t="s">
        <v>39</v>
      </c>
      <c r="AK1037">
        <v>3</v>
      </c>
    </row>
    <row r="1038" spans="1:37" x14ac:dyDescent="0.25">
      <c r="A1038">
        <v>43984</v>
      </c>
      <c r="B1038">
        <v>-0.78536476825922152</v>
      </c>
      <c r="C1038">
        <v>-1.007963557193982</v>
      </c>
      <c r="D1038">
        <v>-0.44802271571710578</v>
      </c>
      <c r="E1038">
        <v>-0.82482881735102975</v>
      </c>
      <c r="F1038">
        <v>-2.079606842978643</v>
      </c>
      <c r="G1038">
        <v>-0.33864794322183578</v>
      </c>
      <c r="H1038">
        <v>-0.44642621349620831</v>
      </c>
      <c r="I1038">
        <v>-0.84236972605511162</v>
      </c>
      <c r="J1038">
        <v>-0.36517198297659159</v>
      </c>
      <c r="K1038">
        <v>-4.8086284956437707E-2</v>
      </c>
      <c r="L1038">
        <v>-0.42575850566168222</v>
      </c>
      <c r="M1038">
        <v>-0.73257610510902615</v>
      </c>
      <c r="N1038">
        <v>-1.297923767356439</v>
      </c>
      <c r="O1038">
        <v>-0.45067856152201607</v>
      </c>
      <c r="P1038">
        <v>-0.93811846084969863</v>
      </c>
      <c r="Q1038">
        <v>-0.27608256994005048</v>
      </c>
      <c r="R1038">
        <v>-1.6874157443467319</v>
      </c>
      <c r="S1038">
        <v>-0.76089600140336211</v>
      </c>
      <c r="T1038">
        <v>-0.75576712636594778</v>
      </c>
      <c r="U1038">
        <v>-0.58308054141386445</v>
      </c>
      <c r="V1038">
        <v>-0.42768334349408671</v>
      </c>
      <c r="W1038">
        <v>-6.4391842530293605E-2</v>
      </c>
      <c r="X1038">
        <v>-0.90049418870848152</v>
      </c>
      <c r="Y1038">
        <v>-0.31524823471167562</v>
      </c>
      <c r="Z1038">
        <v>-0.84417239018795387</v>
      </c>
      <c r="AA1038">
        <v>-0.8517646553525865</v>
      </c>
      <c r="AB1038">
        <v>-0.66192432564202186</v>
      </c>
      <c r="AC1038">
        <v>-0.59047891745733283</v>
      </c>
      <c r="AD1038">
        <v>-0.45730967450668258</v>
      </c>
      <c r="AE1038">
        <v>-0.73084444310351615</v>
      </c>
      <c r="AF1038">
        <v>-0.97789382179254036</v>
      </c>
      <c r="AG1038">
        <v>-0.53345899818400355</v>
      </c>
      <c r="AH1038" t="s">
        <v>253</v>
      </c>
      <c r="AI1038" s="1">
        <v>43983</v>
      </c>
      <c r="AJ1038" t="s">
        <v>40</v>
      </c>
      <c r="AK1038">
        <v>2</v>
      </c>
    </row>
    <row r="1039" spans="1:37" x14ac:dyDescent="0.25">
      <c r="A1039">
        <v>43983</v>
      </c>
      <c r="B1039">
        <v>-0.1085164739664035</v>
      </c>
      <c r="C1039">
        <v>-0.1114482364097238</v>
      </c>
      <c r="D1039">
        <v>-6.1035500449633927E-2</v>
      </c>
      <c r="E1039">
        <v>-8.5545114064695241E-2</v>
      </c>
      <c r="F1039">
        <v>0</v>
      </c>
      <c r="G1039">
        <v>-0.11721822358548339</v>
      </c>
      <c r="H1039">
        <v>0</v>
      </c>
      <c r="I1039">
        <v>-0.23482235112261091</v>
      </c>
      <c r="J1039">
        <v>-0.17296298199441881</v>
      </c>
      <c r="K1039">
        <v>-0.1139493978268081</v>
      </c>
      <c r="L1039">
        <v>-0.43866592193286191</v>
      </c>
      <c r="M1039">
        <v>-0.14888621110234221</v>
      </c>
      <c r="N1039">
        <v>-3.4569965746118911E-2</v>
      </c>
      <c r="O1039">
        <v>-2.5264424971612801E-2</v>
      </c>
      <c r="P1039">
        <v>-0.80042124622364519</v>
      </c>
      <c r="Q1039">
        <v>-2.2901662649677801E-2</v>
      </c>
      <c r="R1039">
        <v>-0.54350999082577922</v>
      </c>
      <c r="S1039">
        <v>-4.6803505921886118E-2</v>
      </c>
      <c r="T1039">
        <v>-8.1352254116728959E-2</v>
      </c>
      <c r="U1039">
        <v>-5.6267002756107496E-3</v>
      </c>
      <c r="V1039">
        <v>-2.7311411665371789E-3</v>
      </c>
      <c r="W1039">
        <v>-4.4079376151456189E-4</v>
      </c>
      <c r="X1039">
        <v>-5.3163816724306054E-3</v>
      </c>
      <c r="Y1039">
        <v>-2.8668832630949201E-2</v>
      </c>
      <c r="Z1039">
        <v>-6.9251829391781497E-2</v>
      </c>
      <c r="AA1039">
        <v>-0.2108671837234532</v>
      </c>
      <c r="AB1039">
        <v>-1.953496581265237E-2</v>
      </c>
      <c r="AC1039">
        <v>-0.21998783134331301</v>
      </c>
      <c r="AD1039">
        <v>-2.8827304699841259E-2</v>
      </c>
      <c r="AE1039">
        <v>-5.4304229326471387E-2</v>
      </c>
      <c r="AF1039">
        <v>-6.0712611019958257E-2</v>
      </c>
      <c r="AG1039">
        <v>-0.34007583244876299</v>
      </c>
      <c r="AH1039" t="s">
        <v>253</v>
      </c>
      <c r="AI1039" s="1">
        <v>43983</v>
      </c>
      <c r="AJ1039" t="s">
        <v>41</v>
      </c>
      <c r="AK1039">
        <v>1</v>
      </c>
    </row>
    <row r="1040" spans="1:37" x14ac:dyDescent="0.25">
      <c r="A1040">
        <v>43980</v>
      </c>
      <c r="B1040">
        <v>-7.8584424948473994E-2</v>
      </c>
      <c r="C1040">
        <v>-0.10502224142340939</v>
      </c>
      <c r="D1040">
        <v>-0.15826032914267951</v>
      </c>
      <c r="E1040">
        <v>-5.3889783999190657E-2</v>
      </c>
      <c r="F1040">
        <v>-1.5237449922563141E-2</v>
      </c>
      <c r="G1040">
        <v>-0.27986189600855099</v>
      </c>
      <c r="H1040">
        <v>-4.260048720887407E-2</v>
      </c>
      <c r="I1040">
        <v>-8.9192175753302454E-3</v>
      </c>
      <c r="J1040">
        <v>-0.29368587302413579</v>
      </c>
      <c r="K1040">
        <v>-1.188329628671298E-2</v>
      </c>
      <c r="L1040">
        <v>-0.11033759742715631</v>
      </c>
      <c r="M1040">
        <v>-0.2297818828518344</v>
      </c>
      <c r="N1040">
        <v>-4.6377937115012577E-2</v>
      </c>
      <c r="O1040">
        <v>-7.2249158699243679E-3</v>
      </c>
      <c r="P1040">
        <v>-7.3283782507590116E-3</v>
      </c>
      <c r="Q1040">
        <v>-6.547817409637062E-2</v>
      </c>
      <c r="R1040">
        <v>0</v>
      </c>
      <c r="S1040">
        <v>-8.8710926786280935E-3</v>
      </c>
      <c r="T1040">
        <v>-4.2911446025782229E-2</v>
      </c>
      <c r="U1040">
        <v>-5.6783576361484643E-2</v>
      </c>
      <c r="V1040">
        <v>0</v>
      </c>
      <c r="W1040">
        <v>0</v>
      </c>
      <c r="X1040">
        <v>-9.6665792123990221E-2</v>
      </c>
      <c r="Y1040">
        <v>-8.5365656334935328E-2</v>
      </c>
      <c r="Z1040">
        <v>-9.9461339881602912E-2</v>
      </c>
      <c r="AA1040">
        <v>-5.5292030526788799E-2</v>
      </c>
      <c r="AB1040">
        <v>-4.0770059258544593E-2</v>
      </c>
      <c r="AC1040">
        <v>-0.16114792050610541</v>
      </c>
      <c r="AD1040">
        <v>-3.8939342949646842E-2</v>
      </c>
      <c r="AE1040">
        <v>-4.1268283759428939E-2</v>
      </c>
      <c r="AF1040">
        <v>-8.6862654921433163E-2</v>
      </c>
      <c r="AG1040">
        <v>-0.11152248249505831</v>
      </c>
      <c r="AH1040" t="s">
        <v>254</v>
      </c>
      <c r="AI1040" s="1">
        <v>43952</v>
      </c>
      <c r="AJ1040" t="s">
        <v>43</v>
      </c>
      <c r="AK1040">
        <v>29</v>
      </c>
    </row>
    <row r="1041" spans="1:37" x14ac:dyDescent="0.25">
      <c r="A1041">
        <v>43979</v>
      </c>
      <c r="B1041">
        <v>-0.1263835677320482</v>
      </c>
      <c r="C1041">
        <v>-0.17779351351472181</v>
      </c>
      <c r="D1041">
        <v>-8.4384762963492455E-2</v>
      </c>
      <c r="E1041">
        <v>-0.12998911120810819</v>
      </c>
      <c r="F1041">
        <v>-4.8425207387647461E-2</v>
      </c>
      <c r="G1041">
        <v>-1.656681385425449E-2</v>
      </c>
      <c r="H1041">
        <v>-5.9697469204170413E-2</v>
      </c>
      <c r="I1041">
        <v>-3.2688156860452539E-2</v>
      </c>
      <c r="J1041">
        <v>-6.7562211802575364E-2</v>
      </c>
      <c r="K1041">
        <v>-4.3439973513337577E-3</v>
      </c>
      <c r="L1041">
        <v>-5.7467200119047067E-2</v>
      </c>
      <c r="M1041">
        <v>-0.1176793543421972</v>
      </c>
      <c r="N1041">
        <v>-6.0536893853929012E-2</v>
      </c>
      <c r="O1041">
        <v>-1.222179445962181E-2</v>
      </c>
      <c r="P1041">
        <v>-5.4647227538254517E-2</v>
      </c>
      <c r="Q1041">
        <v>-0.13565375752821651</v>
      </c>
      <c r="R1041">
        <v>-4.9163911208417649E-2</v>
      </c>
      <c r="S1041">
        <v>-7.4721788050208543E-2</v>
      </c>
      <c r="T1041">
        <v>-6.4987597796901955E-2</v>
      </c>
      <c r="U1041">
        <v>-0.1147230911330758</v>
      </c>
      <c r="V1041">
        <v>-2.7938437703889981E-2</v>
      </c>
      <c r="W1041">
        <v>-0.25190589973267369</v>
      </c>
      <c r="X1041">
        <v>-0.27561028377229441</v>
      </c>
      <c r="Y1041">
        <v>-1.824569920582006E-2</v>
      </c>
      <c r="Z1041">
        <v>-0.1533533925705102</v>
      </c>
      <c r="AA1041">
        <v>-5.0546025915983672E-2</v>
      </c>
      <c r="AB1041">
        <v>-8.697353067596901E-2</v>
      </c>
      <c r="AC1041">
        <v>-8.049498594292942E-2</v>
      </c>
      <c r="AD1041">
        <v>-5.1528091337536698E-2</v>
      </c>
      <c r="AE1041">
        <v>-8.978516044602329E-2</v>
      </c>
      <c r="AF1041">
        <v>-7.560831149794485E-2</v>
      </c>
      <c r="AG1041">
        <v>-0.22799445718942049</v>
      </c>
      <c r="AH1041" t="s">
        <v>254</v>
      </c>
      <c r="AI1041" s="1">
        <v>43952</v>
      </c>
      <c r="AJ1041" t="s">
        <v>38</v>
      </c>
      <c r="AK1041">
        <v>28</v>
      </c>
    </row>
    <row r="1042" spans="1:37" x14ac:dyDescent="0.25">
      <c r="A1042">
        <v>43978</v>
      </c>
      <c r="B1042">
        <v>-1.047458809394805</v>
      </c>
      <c r="C1042">
        <v>-1.3289593930559569</v>
      </c>
      <c r="D1042">
        <v>-1.721571312292107</v>
      </c>
      <c r="E1042">
        <v>-0.85034238952632912</v>
      </c>
      <c r="F1042">
        <v>-0.7923704363310855</v>
      </c>
      <c r="G1042">
        <v>-1.7985012080210609</v>
      </c>
      <c r="H1042">
        <v>-0.41320535234191469</v>
      </c>
      <c r="I1042">
        <v>-0.45875623971780838</v>
      </c>
      <c r="J1042">
        <v>-0.66084996760780523</v>
      </c>
      <c r="K1042">
        <v>-1.1815874178532451</v>
      </c>
      <c r="L1042">
        <v>-9.0637543654824959E-2</v>
      </c>
      <c r="M1042">
        <v>-0.85013210540149953</v>
      </c>
      <c r="N1042">
        <v>-1.808041312810547</v>
      </c>
      <c r="O1042">
        <v>-2.3489826515404779</v>
      </c>
      <c r="P1042">
        <v>-0.1927300934929754</v>
      </c>
      <c r="Q1042">
        <v>-0.93029389698874987</v>
      </c>
      <c r="R1042">
        <v>-5.7481065164707051E-2</v>
      </c>
      <c r="S1042">
        <v>-0.54692958172038963</v>
      </c>
      <c r="T1042">
        <v>-1.135378664505758</v>
      </c>
      <c r="U1042">
        <v>-3.4737012985755338</v>
      </c>
      <c r="V1042">
        <v>-0.50634268786796699</v>
      </c>
      <c r="W1042">
        <v>-0.36613296605654139</v>
      </c>
      <c r="X1042">
        <v>-0.31390552071629518</v>
      </c>
      <c r="Y1042">
        <v>-0.61285847200559984</v>
      </c>
      <c r="Z1042">
        <v>-0.87478782884588102</v>
      </c>
      <c r="AA1042">
        <v>-1.215531311711308</v>
      </c>
      <c r="AB1042">
        <v>-1.009391225877478</v>
      </c>
      <c r="AC1042">
        <v>-0.87457524305630363</v>
      </c>
      <c r="AD1042">
        <v>-1.5739979349505979</v>
      </c>
      <c r="AE1042">
        <v>-1.287706107348352</v>
      </c>
      <c r="AF1042">
        <v>-1.074432538918453</v>
      </c>
      <c r="AG1042">
        <v>-0.44133690720998842</v>
      </c>
      <c r="AH1042" t="s">
        <v>254</v>
      </c>
      <c r="AI1042" s="1">
        <v>43952</v>
      </c>
      <c r="AJ1042" t="s">
        <v>39</v>
      </c>
      <c r="AK1042">
        <v>27</v>
      </c>
    </row>
    <row r="1043" spans="1:37" x14ac:dyDescent="0.25">
      <c r="A1043">
        <v>43977</v>
      </c>
      <c r="B1043">
        <v>-0.17010742251019009</v>
      </c>
      <c r="C1043">
        <v>-0.1216136240086675</v>
      </c>
      <c r="D1043">
        <v>-0.98612271384442107</v>
      </c>
      <c r="E1043">
        <v>-0.16946834680771061</v>
      </c>
      <c r="F1043">
        <v>-5.6298466679030913E-2</v>
      </c>
      <c r="G1043">
        <v>-0.27538371426357278</v>
      </c>
      <c r="H1043">
        <v>-0.34905517629626459</v>
      </c>
      <c r="I1043">
        <v>-6.2155159169287799E-3</v>
      </c>
      <c r="J1043">
        <v>-1.0533547187151051E-2</v>
      </c>
      <c r="K1043">
        <v>0</v>
      </c>
      <c r="L1043">
        <v>-0.17598568511348461</v>
      </c>
      <c r="M1043">
        <v>0</v>
      </c>
      <c r="N1043">
        <v>-0.2201059193566034</v>
      </c>
      <c r="O1043">
        <v>-0.14980172713161691</v>
      </c>
      <c r="P1043">
        <v>-2.5105548134028041E-2</v>
      </c>
      <c r="Q1043">
        <v>-0.15394204297873401</v>
      </c>
      <c r="R1043">
        <v>-0.13276746767978001</v>
      </c>
      <c r="S1043">
        <v>-1.3111535150440419E-2</v>
      </c>
      <c r="T1043">
        <v>-7.6828109647322979E-2</v>
      </c>
      <c r="U1043">
        <v>-0.58000429877370097</v>
      </c>
      <c r="V1043">
        <v>-2.0492051283514539E-2</v>
      </c>
      <c r="W1043">
        <v>-2.1150511337900541E-2</v>
      </c>
      <c r="X1043">
        <v>-3.2841542409370941E-2</v>
      </c>
      <c r="Y1043">
        <v>-0.1820226496089489</v>
      </c>
      <c r="Z1043">
        <v>-0.1635664508661023</v>
      </c>
      <c r="AA1043">
        <v>-0.10390482697085859</v>
      </c>
      <c r="AB1043">
        <v>-0.23044556348161521</v>
      </c>
      <c r="AC1043">
        <v>-0.17022548763799861</v>
      </c>
      <c r="AD1043">
        <v>-1.137285438600346E-2</v>
      </c>
      <c r="AE1043">
        <v>-0.1075918801245281</v>
      </c>
      <c r="AF1043">
        <v>-0.1437753092344117</v>
      </c>
      <c r="AG1043">
        <v>-0.41254660787399328</v>
      </c>
      <c r="AH1043" t="s">
        <v>254</v>
      </c>
      <c r="AI1043" s="1">
        <v>43952</v>
      </c>
      <c r="AJ1043" t="s">
        <v>40</v>
      </c>
      <c r="AK1043">
        <v>26</v>
      </c>
    </row>
    <row r="1044" spans="1:37" x14ac:dyDescent="0.25">
      <c r="A1044">
        <v>43976</v>
      </c>
      <c r="B1044">
        <v>-0.28392921105851071</v>
      </c>
      <c r="C1044">
        <v>-0.35005244567866239</v>
      </c>
      <c r="D1044">
        <v>-8.4936818171801348E-2</v>
      </c>
      <c r="E1044">
        <v>-6.0396829100828969E-2</v>
      </c>
      <c r="F1044">
        <v>-1.9768378622213138E-2</v>
      </c>
      <c r="G1044">
        <v>-0.24114360134062521</v>
      </c>
      <c r="H1044">
        <v>-1.821210298774267E-2</v>
      </c>
      <c r="I1044">
        <v>-0.12304926991819851</v>
      </c>
      <c r="J1044">
        <v>-6.7213151571564513E-3</v>
      </c>
      <c r="K1044">
        <v>0</v>
      </c>
      <c r="L1044">
        <v>-0.37969458007345758</v>
      </c>
      <c r="M1044">
        <v>-8.0958229332430255E-4</v>
      </c>
      <c r="N1044">
        <v>-5.8307243962665678E-2</v>
      </c>
      <c r="O1044">
        <v>-1.9450691136820249E-2</v>
      </c>
      <c r="P1044">
        <v>-2.1064121832760001E-2</v>
      </c>
      <c r="Q1044">
        <v>-0.22694331883206981</v>
      </c>
      <c r="R1044">
        <v>0</v>
      </c>
      <c r="S1044">
        <v>-0.51497554846645488</v>
      </c>
      <c r="T1044">
        <v>-6.6097461046949094E-2</v>
      </c>
      <c r="U1044">
        <v>-4.3938455645188473E-2</v>
      </c>
      <c r="V1044">
        <v>-2.5412551023889118E-2</v>
      </c>
      <c r="W1044">
        <v>-7.7388322829710615E-2</v>
      </c>
      <c r="X1044">
        <v>-0.41133264267365099</v>
      </c>
      <c r="Y1044">
        <v>-0.10309288487659141</v>
      </c>
      <c r="Z1044">
        <v>-0.32591560681771281</v>
      </c>
      <c r="AA1044">
        <v>-5.1089563571629491E-2</v>
      </c>
      <c r="AB1044">
        <v>-7.1005018605515793E-2</v>
      </c>
      <c r="AC1044">
        <v>-0.17352941888275281</v>
      </c>
      <c r="AD1044">
        <v>-8.8553473472257355E-3</v>
      </c>
      <c r="AE1044">
        <v>-7.5597964953810423E-2</v>
      </c>
      <c r="AF1044">
        <v>-0.5108751673497719</v>
      </c>
      <c r="AG1044">
        <v>-0.23158395629716161</v>
      </c>
      <c r="AH1044" t="s">
        <v>254</v>
      </c>
      <c r="AI1044" s="1">
        <v>43952</v>
      </c>
      <c r="AJ1044" t="s">
        <v>41</v>
      </c>
      <c r="AK1044">
        <v>25</v>
      </c>
    </row>
    <row r="1045" spans="1:37" x14ac:dyDescent="0.25">
      <c r="A1045">
        <v>43973</v>
      </c>
      <c r="B1045">
        <v>-0.63230439296493424</v>
      </c>
      <c r="C1045">
        <v>-0.247362702920814</v>
      </c>
      <c r="D1045">
        <v>-0.9614366709471216</v>
      </c>
      <c r="E1045">
        <v>-0.40887401100513482</v>
      </c>
      <c r="F1045">
        <v>-0.281718385637163</v>
      </c>
      <c r="G1045">
        <v>-0.2055935178714921</v>
      </c>
      <c r="H1045">
        <v>-9.0354934970320461E-2</v>
      </c>
      <c r="I1045">
        <v>-0.4651199659860426</v>
      </c>
      <c r="J1045">
        <v>-0.94497960608283649</v>
      </c>
      <c r="K1045">
        <v>-0.13590125459038779</v>
      </c>
      <c r="L1045">
        <v>-0.27460594812927402</v>
      </c>
      <c r="M1045">
        <v>-0.13124237170004871</v>
      </c>
      <c r="N1045">
        <v>-0.21096636027945001</v>
      </c>
      <c r="O1045">
        <v>-0.34568998983391158</v>
      </c>
      <c r="P1045">
        <v>-8.1511983714383212E-3</v>
      </c>
      <c r="Q1045">
        <v>-0.83264278832078997</v>
      </c>
      <c r="R1045">
        <v>0</v>
      </c>
      <c r="S1045">
        <v>-6.2110301232225357E-3</v>
      </c>
      <c r="T1045">
        <v>-0.34631267158603901</v>
      </c>
      <c r="U1045">
        <v>-0.43563283537375991</v>
      </c>
      <c r="V1045">
        <v>-0.37642132276893298</v>
      </c>
      <c r="W1045">
        <v>-1.0871609994011919</v>
      </c>
      <c r="X1045">
        <v>-0.65226785199913917</v>
      </c>
      <c r="Y1045">
        <v>-0.23979810535327489</v>
      </c>
      <c r="Z1045">
        <v>-0.58457738128247161</v>
      </c>
      <c r="AA1045">
        <v>-0.29805382709440609</v>
      </c>
      <c r="AB1045">
        <v>-0.42687177429700518</v>
      </c>
      <c r="AC1045">
        <v>-0.29169560352364288</v>
      </c>
      <c r="AD1045">
        <v>-0.77437589257076533</v>
      </c>
      <c r="AE1045">
        <v>-0.43205050681029578</v>
      </c>
      <c r="AF1045">
        <v>-0.32795202130041351</v>
      </c>
      <c r="AG1045">
        <v>-0.86453781106179994</v>
      </c>
      <c r="AH1045" t="s">
        <v>255</v>
      </c>
      <c r="AI1045" s="1">
        <v>43952</v>
      </c>
      <c r="AJ1045" t="s">
        <v>43</v>
      </c>
      <c r="AK1045">
        <v>22</v>
      </c>
    </row>
    <row r="1046" spans="1:37" x14ac:dyDescent="0.25">
      <c r="A1046">
        <v>43972</v>
      </c>
      <c r="B1046">
        <v>-0.17580879353373849</v>
      </c>
      <c r="C1046">
        <v>-0.73000091137656697</v>
      </c>
      <c r="D1046">
        <v>-0.3237453196877515</v>
      </c>
      <c r="E1046">
        <v>-0.12688479127060809</v>
      </c>
      <c r="F1046">
        <v>-0.1018719516879637</v>
      </c>
      <c r="G1046">
        <v>-8.9002153355945107E-2</v>
      </c>
      <c r="H1046">
        <v>-4.2286570959727043E-2</v>
      </c>
      <c r="I1046">
        <v>-0.10360667458243709</v>
      </c>
      <c r="J1046">
        <v>-7.9676575639438779E-2</v>
      </c>
      <c r="K1046">
        <v>-0.24558579597772751</v>
      </c>
      <c r="L1046">
        <v>-0.68767297473649103</v>
      </c>
      <c r="M1046">
        <v>-6.8433948497672384E-2</v>
      </c>
      <c r="N1046">
        <v>-0.27830866492338391</v>
      </c>
      <c r="O1046">
        <v>-1.9175408945479151E-2</v>
      </c>
      <c r="P1046">
        <v>-5.866294395058121E-3</v>
      </c>
      <c r="Q1046">
        <v>-3.5072451694049211E-2</v>
      </c>
      <c r="R1046">
        <v>0</v>
      </c>
      <c r="S1046">
        <v>-0.1917039627386147</v>
      </c>
      <c r="T1046">
        <v>-3.9309965150922881E-2</v>
      </c>
      <c r="U1046">
        <v>-5.1417641469548969E-2</v>
      </c>
      <c r="V1046">
        <v>-0.13618040305482229</v>
      </c>
      <c r="W1046">
        <v>-0.41303678397088911</v>
      </c>
      <c r="X1046">
        <v>-6.3160114363187872E-2</v>
      </c>
      <c r="Y1046">
        <v>-1.8885268149649002E-2</v>
      </c>
      <c r="Z1046">
        <v>-0.20823154499525839</v>
      </c>
      <c r="AA1046">
        <v>-0.1390011086482808</v>
      </c>
      <c r="AB1046">
        <v>-5.3331501176280383E-2</v>
      </c>
      <c r="AC1046">
        <v>-0.1713017420011145</v>
      </c>
      <c r="AD1046">
        <v>-5.0630792147497952E-2</v>
      </c>
      <c r="AE1046">
        <v>-0.1094798316014004</v>
      </c>
      <c r="AF1046">
        <v>-0.1157281117189255</v>
      </c>
      <c r="AG1046">
        <v>-0.20545110146082921</v>
      </c>
      <c r="AH1046" t="s">
        <v>255</v>
      </c>
      <c r="AI1046" s="1">
        <v>43952</v>
      </c>
      <c r="AJ1046" t="s">
        <v>38</v>
      </c>
      <c r="AK1046">
        <v>21</v>
      </c>
    </row>
    <row r="1047" spans="1:37" x14ac:dyDescent="0.25">
      <c r="A1047">
        <v>43971</v>
      </c>
      <c r="B1047">
        <v>-0.17451480017938981</v>
      </c>
      <c r="C1047">
        <v>0</v>
      </c>
      <c r="D1047">
        <v>-7.9299642374279604E-3</v>
      </c>
      <c r="E1047">
        <v>-2.4548055707538471E-2</v>
      </c>
      <c r="F1047">
        <v>-3.6224501641450919E-2</v>
      </c>
      <c r="G1047">
        <v>-0.226222892504718</v>
      </c>
      <c r="H1047">
        <v>-0.45373425148548852</v>
      </c>
      <c r="I1047">
        <v>-0.58910365566921119</v>
      </c>
      <c r="J1047">
        <v>-8.3233913700549861E-2</v>
      </c>
      <c r="K1047">
        <v>-2.320862694360922E-3</v>
      </c>
      <c r="L1047">
        <v>-0.1143073507343481</v>
      </c>
      <c r="M1047">
        <v>-2.6513607046627599E-2</v>
      </c>
      <c r="N1047">
        <v>-8.7392474743486728E-2</v>
      </c>
      <c r="O1047">
        <v>-7.1101834785657542E-2</v>
      </c>
      <c r="P1047">
        <v>-8.6228474862653989E-3</v>
      </c>
      <c r="Q1047">
        <v>-0.12881356751152409</v>
      </c>
      <c r="R1047">
        <v>-1.182091764233772E-2</v>
      </c>
      <c r="S1047">
        <v>-0.3359079052728004</v>
      </c>
      <c r="T1047">
        <v>-8.5630946187386606E-2</v>
      </c>
      <c r="U1047">
        <v>-0.1916471036200797</v>
      </c>
      <c r="V1047">
        <v>-1.26220152916713E-2</v>
      </c>
      <c r="W1047">
        <v>-3.3818656958276971E-3</v>
      </c>
      <c r="X1047">
        <v>-0.12816892010534239</v>
      </c>
      <c r="Y1047">
        <v>-6.415851252955046E-3</v>
      </c>
      <c r="Z1047">
        <v>-0.15735483202372991</v>
      </c>
      <c r="AA1047">
        <v>-0.17523538172952821</v>
      </c>
      <c r="AB1047">
        <v>-0.14615083470405421</v>
      </c>
      <c r="AC1047">
        <v>-3.2324764508138072E-2</v>
      </c>
      <c r="AD1047">
        <v>-6.3911423310352867E-3</v>
      </c>
      <c r="AE1047">
        <v>-9.1507160205490934E-2</v>
      </c>
      <c r="AF1047">
        <v>-0.17663231715808561</v>
      </c>
      <c r="AG1047">
        <v>-0.35198835508966392</v>
      </c>
      <c r="AH1047" t="s">
        <v>255</v>
      </c>
      <c r="AI1047" s="1">
        <v>43952</v>
      </c>
      <c r="AJ1047" t="s">
        <v>39</v>
      </c>
      <c r="AK1047">
        <v>20</v>
      </c>
    </row>
    <row r="1048" spans="1:37" x14ac:dyDescent="0.25">
      <c r="A1048">
        <v>43970</v>
      </c>
      <c r="B1048">
        <v>-0.27355209629687338</v>
      </c>
      <c r="C1048">
        <v>-0.57228655511101145</v>
      </c>
      <c r="D1048">
        <v>-0.2469728282150791</v>
      </c>
      <c r="E1048">
        <v>-0.35792989983740259</v>
      </c>
      <c r="F1048">
        <v>-0.39908301844433453</v>
      </c>
      <c r="G1048">
        <v>-0.30059092763929052</v>
      </c>
      <c r="H1048">
        <v>-0.1065122760249914</v>
      </c>
      <c r="I1048">
        <v>-2.5191634677348479E-3</v>
      </c>
      <c r="J1048">
        <v>-0.47132774231129743</v>
      </c>
      <c r="K1048">
        <v>-0.14682565144944651</v>
      </c>
      <c r="L1048">
        <v>-7.8249080851843469E-2</v>
      </c>
      <c r="M1048">
        <v>-6.9005135533595843E-2</v>
      </c>
      <c r="N1048">
        <v>-0.13220131129353499</v>
      </c>
      <c r="O1048">
        <v>-0.5080983863563534</v>
      </c>
      <c r="P1048">
        <v>-0.50035899732800293</v>
      </c>
      <c r="Q1048">
        <v>-6.7859136513957127E-2</v>
      </c>
      <c r="R1048">
        <v>-4.1370694720160861E-3</v>
      </c>
      <c r="S1048">
        <v>-0.25793584943604692</v>
      </c>
      <c r="T1048">
        <v>-0.33681039709165511</v>
      </c>
      <c r="U1048">
        <v>-4.3228435049349909E-2</v>
      </c>
      <c r="V1048">
        <v>-4.5398446545717321E-2</v>
      </c>
      <c r="W1048">
        <v>-0.43674672291620881</v>
      </c>
      <c r="X1048">
        <v>-0.17918068034637519</v>
      </c>
      <c r="Y1048">
        <v>-0.25782449818674041</v>
      </c>
      <c r="Z1048">
        <v>-0.34606108850310052</v>
      </c>
      <c r="AA1048">
        <v>-0.2203403707595184</v>
      </c>
      <c r="AB1048">
        <v>-0.22021890014442971</v>
      </c>
      <c r="AC1048">
        <v>-0.19355273667475081</v>
      </c>
      <c r="AD1048">
        <v>-0.20192006394939041</v>
      </c>
      <c r="AE1048">
        <v>-0.1385731771293581</v>
      </c>
      <c r="AF1048">
        <v>-0.2675187474882712</v>
      </c>
      <c r="AG1048">
        <v>-0.44987185599662127</v>
      </c>
      <c r="AH1048" t="s">
        <v>255</v>
      </c>
      <c r="AI1048" s="1">
        <v>43952</v>
      </c>
      <c r="AJ1048" t="s">
        <v>40</v>
      </c>
      <c r="AK1048">
        <v>19</v>
      </c>
    </row>
    <row r="1049" spans="1:37" x14ac:dyDescent="0.25">
      <c r="A1049">
        <v>43969</v>
      </c>
      <c r="B1049">
        <v>-0.22328930991367571</v>
      </c>
      <c r="C1049">
        <v>-0.54006036342391495</v>
      </c>
      <c r="D1049">
        <v>-0.80825662772608875</v>
      </c>
      <c r="E1049">
        <v>-2.4782113492472151E-2</v>
      </c>
      <c r="F1049">
        <v>-6.4285502487178361E-2</v>
      </c>
      <c r="G1049">
        <v>-4.5184158416134691E-2</v>
      </c>
      <c r="H1049">
        <v>-2.9590212490379322E-2</v>
      </c>
      <c r="I1049">
        <v>-1.3021451991849521E-2</v>
      </c>
      <c r="J1049">
        <v>-3.3122745986734703E-2</v>
      </c>
      <c r="K1049">
        <v>-1.510934909491387E-2</v>
      </c>
      <c r="L1049">
        <v>-1.200774167294345E-2</v>
      </c>
      <c r="M1049">
        <v>-0.1008007537279772</v>
      </c>
      <c r="N1049">
        <v>-3.1840081740381111E-3</v>
      </c>
      <c r="O1049">
        <v>-0.26389127137290858</v>
      </c>
      <c r="P1049">
        <v>-7.1553917061280892E-2</v>
      </c>
      <c r="Q1049">
        <v>-3.7984590191854758E-3</v>
      </c>
      <c r="R1049">
        <v>-0.18619175239525779</v>
      </c>
      <c r="S1049">
        <v>-0.34630012543097388</v>
      </c>
      <c r="T1049">
        <v>-8.315938542682301E-2</v>
      </c>
      <c r="U1049">
        <v>-3.6503349407825833E-2</v>
      </c>
      <c r="V1049">
        <v>-4.5519981070266988E-2</v>
      </c>
      <c r="W1049">
        <v>-0.29799618510199471</v>
      </c>
      <c r="X1049">
        <v>-0.52559143878454484</v>
      </c>
      <c r="Y1049">
        <v>-7.6672312398142858E-2</v>
      </c>
      <c r="Z1049">
        <v>-0.32249060008586578</v>
      </c>
      <c r="AA1049">
        <v>-2.596710235171661E-2</v>
      </c>
      <c r="AB1049">
        <v>-7.7067875894229226E-2</v>
      </c>
      <c r="AC1049">
        <v>-0.2039791189683349</v>
      </c>
      <c r="AD1049">
        <v>-1.530566765856239E-3</v>
      </c>
      <c r="AE1049">
        <v>-1.0566537482950529E-2</v>
      </c>
      <c r="AF1049">
        <v>-0.20094307101046191</v>
      </c>
      <c r="AG1049">
        <v>-0.35646753285384258</v>
      </c>
      <c r="AH1049" t="s">
        <v>255</v>
      </c>
      <c r="AI1049" s="1">
        <v>43952</v>
      </c>
      <c r="AJ1049" t="s">
        <v>41</v>
      </c>
      <c r="AK1049">
        <v>18</v>
      </c>
    </row>
    <row r="1050" spans="1:37" x14ac:dyDescent="0.25">
      <c r="A1050">
        <v>43966</v>
      </c>
      <c r="B1050">
        <v>-0.50729921243144105</v>
      </c>
      <c r="C1050">
        <v>-0.32386810926509019</v>
      </c>
      <c r="D1050">
        <v>-0.31225728691190757</v>
      </c>
      <c r="E1050">
        <v>-0.53065517243521243</v>
      </c>
      <c r="F1050">
        <v>-0.26816137390552619</v>
      </c>
      <c r="G1050">
        <v>-0.32597832032117918</v>
      </c>
      <c r="H1050">
        <v>-9.5763354763095887E-2</v>
      </c>
      <c r="I1050">
        <v>-0.10080637323844099</v>
      </c>
      <c r="J1050">
        <v>-0.20429670593422161</v>
      </c>
      <c r="K1050">
        <v>-2.6003487431726811</v>
      </c>
      <c r="L1050">
        <v>-0.34451722045605537</v>
      </c>
      <c r="M1050">
        <v>-0.75645102801226161</v>
      </c>
      <c r="N1050">
        <v>-0.37153213072976499</v>
      </c>
      <c r="O1050">
        <v>-0.1164843352439647</v>
      </c>
      <c r="P1050">
        <v>-9.2443618530744179E-3</v>
      </c>
      <c r="Q1050">
        <v>-0.22639142348827951</v>
      </c>
      <c r="R1050">
        <v>-0.27494168466500229</v>
      </c>
      <c r="S1050">
        <v>-0.79110537914029944</v>
      </c>
      <c r="T1050">
        <v>-0.35086720158184298</v>
      </c>
      <c r="U1050">
        <v>-0.79385723799349317</v>
      </c>
      <c r="V1050">
        <v>-0.13881934325546641</v>
      </c>
      <c r="W1050">
        <v>-1.2392884638008399</v>
      </c>
      <c r="X1050">
        <v>-0.56008295201533975</v>
      </c>
      <c r="Y1050">
        <v>-0.16335933916254769</v>
      </c>
      <c r="Z1050">
        <v>-0.69353678905909089</v>
      </c>
      <c r="AA1050">
        <v>-0.45225992579189689</v>
      </c>
      <c r="AB1050">
        <v>-0.22145719669915959</v>
      </c>
      <c r="AC1050">
        <v>-0.48321272462183479</v>
      </c>
      <c r="AD1050">
        <v>-0.35812479812226627</v>
      </c>
      <c r="AE1050">
        <v>-0.48244576665497502</v>
      </c>
      <c r="AF1050">
        <v>-0.4559828896904255</v>
      </c>
      <c r="AG1050">
        <v>-0.51683057362484464</v>
      </c>
      <c r="AH1050" t="s">
        <v>256</v>
      </c>
      <c r="AI1050" s="1">
        <v>43952</v>
      </c>
      <c r="AJ1050" t="s">
        <v>43</v>
      </c>
      <c r="AK1050">
        <v>15</v>
      </c>
    </row>
    <row r="1051" spans="1:37" x14ac:dyDescent="0.25">
      <c r="A1051">
        <v>43965</v>
      </c>
      <c r="B1051">
        <v>-0.19264952242543271</v>
      </c>
      <c r="C1051">
        <v>-0.40909195933948872</v>
      </c>
      <c r="D1051">
        <v>-0.60126426389763465</v>
      </c>
      <c r="E1051">
        <v>-0.10468479438503719</v>
      </c>
      <c r="F1051">
        <v>-0.94179538033972399</v>
      </c>
      <c r="G1051">
        <v>-4.9513632926441911E-2</v>
      </c>
      <c r="H1051">
        <v>-6.9660979191085076E-2</v>
      </c>
      <c r="I1051">
        <v>-0.4099311931030053</v>
      </c>
      <c r="J1051">
        <v>-0.33817017243950098</v>
      </c>
      <c r="K1051">
        <v>-0.16706223928076749</v>
      </c>
      <c r="L1051">
        <v>-0.20955972739692269</v>
      </c>
      <c r="M1051">
        <v>-0.2879501858088987</v>
      </c>
      <c r="N1051">
        <v>-0.38830670565643199</v>
      </c>
      <c r="O1051">
        <v>-4.5264029540374749E-2</v>
      </c>
      <c r="P1051">
        <v>-0.15526337071825991</v>
      </c>
      <c r="Q1051">
        <v>-0.1011101436266244</v>
      </c>
      <c r="R1051">
        <v>0</v>
      </c>
      <c r="S1051">
        <v>-5.9335275940002206E-3</v>
      </c>
      <c r="T1051">
        <v>-5.022496370541954E-2</v>
      </c>
      <c r="U1051">
        <v>-0.14478022332522369</v>
      </c>
      <c r="V1051">
        <v>-3.7512561232740341E-2</v>
      </c>
      <c r="W1051">
        <v>-0.2440623637818925</v>
      </c>
      <c r="X1051">
        <v>-0.29926385061740329</v>
      </c>
      <c r="Y1051">
        <v>-0.57232260889859188</v>
      </c>
      <c r="Z1051">
        <v>-0.14286367318574389</v>
      </c>
      <c r="AA1051">
        <v>-0.30698743396414291</v>
      </c>
      <c r="AB1051">
        <v>-0.13798916216157101</v>
      </c>
      <c r="AC1051">
        <v>-0.39338243730381212</v>
      </c>
      <c r="AD1051">
        <v>-0.21264269740569419</v>
      </c>
      <c r="AE1051">
        <v>-0.2790457377259829</v>
      </c>
      <c r="AF1051">
        <v>-0.17276475948068651</v>
      </c>
      <c r="AG1051">
        <v>-0.1392709923808782</v>
      </c>
      <c r="AH1051" t="s">
        <v>256</v>
      </c>
      <c r="AI1051" s="1">
        <v>43952</v>
      </c>
      <c r="AJ1051" t="s">
        <v>38</v>
      </c>
      <c r="AK1051">
        <v>14</v>
      </c>
    </row>
    <row r="1052" spans="1:37" x14ac:dyDescent="0.25">
      <c r="A1052">
        <v>43964</v>
      </c>
      <c r="B1052">
        <v>-0.25129914327853808</v>
      </c>
      <c r="C1052">
        <v>-3.2755979733710423E-2</v>
      </c>
      <c r="D1052">
        <v>-6.469586052975354E-4</v>
      </c>
      <c r="E1052">
        <v>-7.74393065400584E-2</v>
      </c>
      <c r="F1052">
        <v>-0.39028384035549152</v>
      </c>
      <c r="G1052">
        <v>-0.1141196274840614</v>
      </c>
      <c r="H1052">
        <v>-0.29407068539441572</v>
      </c>
      <c r="I1052">
        <v>-5.2187520450264431E-2</v>
      </c>
      <c r="J1052">
        <v>-7.9105953968722689E-3</v>
      </c>
      <c r="K1052">
        <v>-0.36025428207697541</v>
      </c>
      <c r="L1052">
        <v>-0.31988102323937628</v>
      </c>
      <c r="M1052">
        <v>-0.12921334884275659</v>
      </c>
      <c r="N1052">
        <v>-0.1066405208858091</v>
      </c>
      <c r="O1052">
        <v>-0.3424541457337556</v>
      </c>
      <c r="P1052">
        <v>-0.1051774879609942</v>
      </c>
      <c r="Q1052">
        <v>-2.0332102601198651E-2</v>
      </c>
      <c r="R1052">
        <v>-9.4896037926893537E-2</v>
      </c>
      <c r="S1052">
        <v>0</v>
      </c>
      <c r="T1052">
        <v>-1.525901564463485E-2</v>
      </c>
      <c r="U1052">
        <v>-0.1547967607757938</v>
      </c>
      <c r="V1052">
        <v>-1.5467269621404021E-2</v>
      </c>
      <c r="W1052">
        <v>-0.16897686830205491</v>
      </c>
      <c r="X1052">
        <v>-0.36175083562064331</v>
      </c>
      <c r="Y1052">
        <v>-9.9603529294450849E-2</v>
      </c>
      <c r="Z1052">
        <v>-0.33554949674828471</v>
      </c>
      <c r="AA1052">
        <v>-0.1029680436529315</v>
      </c>
      <c r="AB1052">
        <v>-0.11908794833567569</v>
      </c>
      <c r="AC1052">
        <v>-0.13477712246820869</v>
      </c>
      <c r="AD1052">
        <v>-2.521343846960146E-2</v>
      </c>
      <c r="AE1052">
        <v>-8.0911989496397982E-2</v>
      </c>
      <c r="AF1052">
        <v>-0.25380536742729293</v>
      </c>
      <c r="AG1052">
        <v>-0.34155229520852309</v>
      </c>
      <c r="AH1052" t="s">
        <v>256</v>
      </c>
      <c r="AI1052" s="1">
        <v>43952</v>
      </c>
      <c r="AJ1052" t="s">
        <v>39</v>
      </c>
      <c r="AK1052">
        <v>13</v>
      </c>
    </row>
    <row r="1053" spans="1:37" x14ac:dyDescent="0.25">
      <c r="A1053">
        <v>43963</v>
      </c>
      <c r="B1053">
        <v>-0.1127306625939201</v>
      </c>
      <c r="C1053">
        <v>-5.9023411526821307E-2</v>
      </c>
      <c r="D1053">
        <v>-9.4733215272345322E-2</v>
      </c>
      <c r="E1053">
        <v>-5.4646531066329877E-2</v>
      </c>
      <c r="F1053">
        <v>-5.3847278888966919E-2</v>
      </c>
      <c r="G1053">
        <v>-0.29272522028092418</v>
      </c>
      <c r="H1053">
        <v>-0.42333128955384269</v>
      </c>
      <c r="I1053">
        <v>-0.18225599702202</v>
      </c>
      <c r="J1053">
        <v>0</v>
      </c>
      <c r="K1053">
        <v>-2.7887548255955321E-2</v>
      </c>
      <c r="L1053">
        <v>-0.15841019524896169</v>
      </c>
      <c r="M1053">
        <v>0</v>
      </c>
      <c r="N1053">
        <v>-2.1583001726778149E-2</v>
      </c>
      <c r="O1053">
        <v>-2.182529295667222E-2</v>
      </c>
      <c r="P1053">
        <v>-3.5359187764041657E-2</v>
      </c>
      <c r="Q1053">
        <v>0</v>
      </c>
      <c r="R1053">
        <v>0</v>
      </c>
      <c r="S1053">
        <v>-2.1872207692057052E-2</v>
      </c>
      <c r="T1053">
        <v>-0.23578034459790531</v>
      </c>
      <c r="U1053">
        <v>-3.855778555458328E-3</v>
      </c>
      <c r="V1053">
        <v>-2.452884928276668E-2</v>
      </c>
      <c r="W1053">
        <v>-0.17292491794093101</v>
      </c>
      <c r="X1053">
        <v>-3.0208160003592239E-2</v>
      </c>
      <c r="Y1053">
        <v>-8.1356793739121872E-2</v>
      </c>
      <c r="Z1053">
        <v>-0.10770327769718679</v>
      </c>
      <c r="AA1053">
        <v>-4.2713283730992292E-2</v>
      </c>
      <c r="AB1053">
        <v>-0.1206030889284051</v>
      </c>
      <c r="AC1053">
        <v>-0.1196077300238407</v>
      </c>
      <c r="AD1053">
        <v>-1.2270813795674551E-2</v>
      </c>
      <c r="AE1053">
        <v>-2.959637415516525E-2</v>
      </c>
      <c r="AF1053">
        <v>-0.10194124742153229</v>
      </c>
      <c r="AG1053">
        <v>-0.35666832690886202</v>
      </c>
      <c r="AH1053" t="s">
        <v>256</v>
      </c>
      <c r="AI1053" s="1">
        <v>43952</v>
      </c>
      <c r="AJ1053" t="s">
        <v>40</v>
      </c>
      <c r="AK1053">
        <v>12</v>
      </c>
    </row>
    <row r="1054" spans="1:37" x14ac:dyDescent="0.25">
      <c r="A1054">
        <v>43962</v>
      </c>
      <c r="B1054">
        <v>-8.0017338231368529E-2</v>
      </c>
      <c r="C1054">
        <v>-0.13871642652248761</v>
      </c>
      <c r="D1054">
        <v>-5.2156610198290029E-2</v>
      </c>
      <c r="E1054">
        <v>-4.9961894990206798E-2</v>
      </c>
      <c r="F1054">
        <v>-0.14377114254509979</v>
      </c>
      <c r="G1054">
        <v>-4.1945385396615291E-2</v>
      </c>
      <c r="H1054">
        <v>-2.8044298094874839E-2</v>
      </c>
      <c r="I1054">
        <v>-3.075926810782929E-2</v>
      </c>
      <c r="J1054">
        <v>0</v>
      </c>
      <c r="K1054">
        <v>-1.1493264337366371E-2</v>
      </c>
      <c r="L1054">
        <v>-9.0173196722533901E-4</v>
      </c>
      <c r="M1054">
        <v>-7.4803650999191271E-2</v>
      </c>
      <c r="N1054">
        <v>-8.2806215970220989E-2</v>
      </c>
      <c r="O1054">
        <v>-0.1367967365483326</v>
      </c>
      <c r="P1054">
        <v>-5.6894795747995969E-2</v>
      </c>
      <c r="Q1054">
        <v>-1.8642823932522139E-2</v>
      </c>
      <c r="R1054">
        <v>0</v>
      </c>
      <c r="S1054">
        <v>-0.56210590075911759</v>
      </c>
      <c r="T1054">
        <v>-1.096629983622667E-2</v>
      </c>
      <c r="U1054">
        <v>0</v>
      </c>
      <c r="V1054">
        <v>-0.1146646993400724</v>
      </c>
      <c r="W1054">
        <v>-4.4218308039600057E-2</v>
      </c>
      <c r="X1054">
        <v>-0.20906961910212099</v>
      </c>
      <c r="Y1054">
        <v>-2.6572154595082539E-2</v>
      </c>
      <c r="Z1054">
        <v>-0.1107786888999974</v>
      </c>
      <c r="AA1054">
        <v>-5.3804275974969638E-2</v>
      </c>
      <c r="AB1054">
        <v>-6.4132887051549056E-2</v>
      </c>
      <c r="AC1054">
        <v>-4.4622894359882342E-2</v>
      </c>
      <c r="AD1054">
        <v>-2.3172740981073641E-3</v>
      </c>
      <c r="AE1054">
        <v>-3.1283149328436392E-2</v>
      </c>
      <c r="AF1054">
        <v>-0.11626059447481051</v>
      </c>
      <c r="AG1054">
        <v>-0.1176858526487097</v>
      </c>
      <c r="AH1054" t="s">
        <v>256</v>
      </c>
      <c r="AI1054" s="1">
        <v>43952</v>
      </c>
      <c r="AJ1054" t="s">
        <v>41</v>
      </c>
      <c r="AK1054">
        <v>11</v>
      </c>
    </row>
    <row r="1055" spans="1:37" x14ac:dyDescent="0.25">
      <c r="A1055">
        <v>43959</v>
      </c>
      <c r="B1055">
        <v>-0.44831925120604599</v>
      </c>
      <c r="C1055">
        <v>-0.5299650626222655</v>
      </c>
      <c r="D1055">
        <v>-6.6127085998272453E-2</v>
      </c>
      <c r="E1055">
        <v>-0.20922005965399729</v>
      </c>
      <c r="F1055">
        <v>-0.173519386114558</v>
      </c>
      <c r="G1055">
        <v>-0.30552106780999211</v>
      </c>
      <c r="H1055">
        <v>-0.86667977075588931</v>
      </c>
      <c r="I1055">
        <v>-1.197886915684577E-2</v>
      </c>
      <c r="J1055">
        <v>-0.199561762010111</v>
      </c>
      <c r="K1055">
        <v>-0.43304865373092127</v>
      </c>
      <c r="L1055">
        <v>-0.20571756633289789</v>
      </c>
      <c r="M1055">
        <v>-0.20383473263406249</v>
      </c>
      <c r="N1055">
        <v>-1.314657440520044</v>
      </c>
      <c r="O1055">
        <v>-0.28335740249621272</v>
      </c>
      <c r="P1055">
        <v>-0.1229040680041015</v>
      </c>
      <c r="Q1055">
        <v>-0.27214059427929138</v>
      </c>
      <c r="R1055">
        <v>0</v>
      </c>
      <c r="S1055">
        <v>-0.23629831029706019</v>
      </c>
      <c r="T1055">
        <v>-0.25730544785920928</v>
      </c>
      <c r="U1055">
        <v>-0.4211480935569627</v>
      </c>
      <c r="V1055">
        <v>-3.7025709517109623E-2</v>
      </c>
      <c r="W1055">
        <v>-5.9846644870919591E-2</v>
      </c>
      <c r="X1055">
        <v>-0.95541839250467997</v>
      </c>
      <c r="Y1055">
        <v>-9.220476753314423E-2</v>
      </c>
      <c r="Z1055">
        <v>-0.56370549397276282</v>
      </c>
      <c r="AA1055">
        <v>-0.49352083419556431</v>
      </c>
      <c r="AB1055">
        <v>-0.27735354656625771</v>
      </c>
      <c r="AC1055">
        <v>-0.16008813727156901</v>
      </c>
      <c r="AD1055">
        <v>-0.5088373295641142</v>
      </c>
      <c r="AE1055">
        <v>-0.40852440251244432</v>
      </c>
      <c r="AF1055">
        <v>-0.52730974996504709</v>
      </c>
      <c r="AG1055">
        <v>-0.27494246274039968</v>
      </c>
      <c r="AH1055" t="s">
        <v>257</v>
      </c>
      <c r="AI1055" s="1">
        <v>43952</v>
      </c>
      <c r="AJ1055" t="s">
        <v>43</v>
      </c>
      <c r="AK1055">
        <v>8</v>
      </c>
    </row>
    <row r="1056" spans="1:37" x14ac:dyDescent="0.25">
      <c r="A1056">
        <v>43958</v>
      </c>
      <c r="B1056">
        <v>-0.117255285556348</v>
      </c>
      <c r="C1056">
        <v>-0.31837693459027439</v>
      </c>
      <c r="D1056">
        <v>-5.1107352021038978E-2</v>
      </c>
      <c r="E1056">
        <v>-0.1329317410593237</v>
      </c>
      <c r="F1056">
        <v>-9.1572862546840765E-3</v>
      </c>
      <c r="G1056">
        <v>-4.9374166219561338E-2</v>
      </c>
      <c r="H1056">
        <v>-0.69097326714751717</v>
      </c>
      <c r="I1056">
        <v>-0.37617358893840508</v>
      </c>
      <c r="J1056">
        <v>-1.051974208114557E-2</v>
      </c>
      <c r="K1056">
        <v>-5.5043653666093078E-3</v>
      </c>
      <c r="L1056">
        <v>-1.405513289154214E-2</v>
      </c>
      <c r="M1056">
        <v>-3.0032159085430461E-2</v>
      </c>
      <c r="N1056">
        <v>-0.1023585165314921</v>
      </c>
      <c r="O1056">
        <v>-4.8143948501518909E-2</v>
      </c>
      <c r="P1056">
        <v>-8.9202966336625639E-2</v>
      </c>
      <c r="Q1056">
        <v>-7.7879538645619903E-2</v>
      </c>
      <c r="R1056">
        <v>-0.16780053925225699</v>
      </c>
      <c r="S1056">
        <v>-0.18128828792770599</v>
      </c>
      <c r="T1056">
        <v>-7.9050286081751298E-2</v>
      </c>
      <c r="U1056">
        <v>0</v>
      </c>
      <c r="V1056">
        <v>-0.1289170024516394</v>
      </c>
      <c r="W1056">
        <v>-8.6444396039207561E-2</v>
      </c>
      <c r="X1056">
        <v>-2.009620322091675E-2</v>
      </c>
      <c r="Y1056">
        <v>-3.7485071872111642E-2</v>
      </c>
      <c r="Z1056">
        <v>-0.11449954581549721</v>
      </c>
      <c r="AA1056">
        <v>-9.9701743791297134E-2</v>
      </c>
      <c r="AB1056">
        <v>-0.13999718474994921</v>
      </c>
      <c r="AC1056">
        <v>-5.9363852418293991E-2</v>
      </c>
      <c r="AD1056">
        <v>-2.0755413863326289E-2</v>
      </c>
      <c r="AE1056">
        <v>-9.7124501364523774E-2</v>
      </c>
      <c r="AF1056">
        <v>-0.12556145110824379</v>
      </c>
      <c r="AG1056">
        <v>-0.1689196090418538</v>
      </c>
      <c r="AH1056" t="s">
        <v>257</v>
      </c>
      <c r="AI1056" s="1">
        <v>43952</v>
      </c>
      <c r="AJ1056" t="s">
        <v>38</v>
      </c>
      <c r="AK1056">
        <v>7</v>
      </c>
    </row>
    <row r="1057" spans="1:37" x14ac:dyDescent="0.25">
      <c r="A1057">
        <v>43957</v>
      </c>
      <c r="B1057">
        <v>-0.21658584581516219</v>
      </c>
      <c r="C1057">
        <v>-3.1942682174533272E-3</v>
      </c>
      <c r="D1057">
        <v>-0.21416802949873029</v>
      </c>
      <c r="E1057">
        <v>-4.9432951817328583E-2</v>
      </c>
      <c r="F1057">
        <v>-7.8008578953626631E-2</v>
      </c>
      <c r="G1057">
        <v>-9.8067669532221971E-2</v>
      </c>
      <c r="H1057">
        <v>-6.6558287408947448E-3</v>
      </c>
      <c r="I1057">
        <v>-0.34830726983318211</v>
      </c>
      <c r="J1057">
        <v>-1.9350397283533549E-2</v>
      </c>
      <c r="K1057">
        <v>-3.4935671673544638E-2</v>
      </c>
      <c r="L1057">
        <v>-1.708533081828912E-2</v>
      </c>
      <c r="M1057">
        <v>-8.5702620960375741E-3</v>
      </c>
      <c r="N1057">
        <v>-0.1639286008154526</v>
      </c>
      <c r="O1057">
        <v>-8.101530800222978E-2</v>
      </c>
      <c r="P1057">
        <v>-0.1106496912675253</v>
      </c>
      <c r="Q1057">
        <v>-6.5366781596673919E-3</v>
      </c>
      <c r="R1057">
        <v>-4.6869994891516949E-2</v>
      </c>
      <c r="S1057">
        <v>-1.491424996550339</v>
      </c>
      <c r="T1057">
        <v>-1.1862036444549759E-2</v>
      </c>
      <c r="U1057">
        <v>-1.595167168796701E-2</v>
      </c>
      <c r="V1057">
        <v>-0.26553594305924338</v>
      </c>
      <c r="W1057">
        <v>-0.20879264376239531</v>
      </c>
      <c r="X1057">
        <v>-0.27274691004957602</v>
      </c>
      <c r="Y1057">
        <v>-0.21705361864681641</v>
      </c>
      <c r="Z1057">
        <v>-0.34292272652620343</v>
      </c>
      <c r="AA1057">
        <v>-0.14765796471989359</v>
      </c>
      <c r="AB1057">
        <v>-0.10492772285387229</v>
      </c>
      <c r="AC1057">
        <v>-9.0259038919354065E-2</v>
      </c>
      <c r="AD1057">
        <v>-6.2690278108648778E-3</v>
      </c>
      <c r="AE1057">
        <v>-1.229379360779584E-2</v>
      </c>
      <c r="AF1057">
        <v>-0.29750655527612951</v>
      </c>
      <c r="AG1057">
        <v>-0.51856240596181435</v>
      </c>
      <c r="AH1057" t="s">
        <v>257</v>
      </c>
      <c r="AI1057" s="1">
        <v>43952</v>
      </c>
      <c r="AJ1057" t="s">
        <v>39</v>
      </c>
      <c r="AK1057">
        <v>6</v>
      </c>
    </row>
    <row r="1058" spans="1:37" x14ac:dyDescent="0.25">
      <c r="A1058">
        <v>43956</v>
      </c>
      <c r="B1058">
        <v>-0.2546093633983682</v>
      </c>
      <c r="C1058">
        <v>-1.263375929291304E-3</v>
      </c>
      <c r="D1058">
        <v>-0.45388472981885641</v>
      </c>
      <c r="E1058">
        <v>-5.5090317378970043E-2</v>
      </c>
      <c r="F1058">
        <v>-3.5884661708553402E-2</v>
      </c>
      <c r="G1058">
        <v>-0.12554654076951399</v>
      </c>
      <c r="H1058">
        <v>-1.0451093376030101</v>
      </c>
      <c r="I1058">
        <v>-1.8399497305014011E-2</v>
      </c>
      <c r="J1058">
        <v>-9.2975840189792013E-3</v>
      </c>
      <c r="K1058">
        <v>-0.27525192268691229</v>
      </c>
      <c r="L1058">
        <v>-0.68026505878031618</v>
      </c>
      <c r="M1058">
        <v>-1.049410830467617E-2</v>
      </c>
      <c r="N1058">
        <v>-7.59930899447403E-2</v>
      </c>
      <c r="O1058">
        <v>-0.81006437326247582</v>
      </c>
      <c r="P1058">
        <v>-0.16562986091287321</v>
      </c>
      <c r="Q1058">
        <v>-1.440026423758695E-2</v>
      </c>
      <c r="R1058">
        <v>-0.2888101617360942</v>
      </c>
      <c r="S1058">
        <v>-5.7756744212363542E-2</v>
      </c>
      <c r="T1058">
        <v>-6.1779395074450787E-2</v>
      </c>
      <c r="U1058">
        <v>-1.7065980549877461E-3</v>
      </c>
      <c r="V1058">
        <v>-1.5715004760754759E-2</v>
      </c>
      <c r="W1058">
        <v>-0.12674968279660989</v>
      </c>
      <c r="X1058">
        <v>-5.0259503947826828E-2</v>
      </c>
      <c r="Y1058">
        <v>-5.3407517783167768E-2</v>
      </c>
      <c r="Z1058">
        <v>-0.1647879102127312</v>
      </c>
      <c r="AA1058">
        <v>-7.8148456082877488E-2</v>
      </c>
      <c r="AB1058">
        <v>-0.22209723070705761</v>
      </c>
      <c r="AC1058">
        <v>-0.16804701249475479</v>
      </c>
      <c r="AD1058">
        <v>-0.1093892566957981</v>
      </c>
      <c r="AE1058">
        <v>-7.3762010586555349E-2</v>
      </c>
      <c r="AF1058">
        <v>-0.18019741182750371</v>
      </c>
      <c r="AG1058">
        <v>-0.4627527219272578</v>
      </c>
      <c r="AH1058" t="s">
        <v>257</v>
      </c>
      <c r="AI1058" s="1">
        <v>43952</v>
      </c>
      <c r="AJ1058" t="s">
        <v>40</v>
      </c>
      <c r="AK1058">
        <v>5</v>
      </c>
    </row>
    <row r="1059" spans="1:37" x14ac:dyDescent="0.25">
      <c r="A1059">
        <v>43955</v>
      </c>
      <c r="B1059">
        <v>-1.2235416893919411</v>
      </c>
      <c r="C1059">
        <v>-1.1670688744564599</v>
      </c>
      <c r="D1059">
        <v>-0.65473646101622074</v>
      </c>
      <c r="E1059">
        <v>-0.83584810309183044</v>
      </c>
      <c r="F1059">
        <v>-0.57874258262907963</v>
      </c>
      <c r="G1059">
        <v>-0.738819742040139</v>
      </c>
      <c r="H1059">
        <v>-3.5036803851041791E-2</v>
      </c>
      <c r="I1059">
        <v>-0.56571262688554247</v>
      </c>
      <c r="J1059">
        <v>-0.26830209658678261</v>
      </c>
      <c r="K1059">
        <v>-1.714819267700086</v>
      </c>
      <c r="L1059">
        <v>-0.57675423335847587</v>
      </c>
      <c r="M1059">
        <v>-0.68513010301089716</v>
      </c>
      <c r="N1059">
        <v>-1.117414912015015</v>
      </c>
      <c r="O1059">
        <v>-0.16706707472042881</v>
      </c>
      <c r="P1059">
        <v>-0.2458353413437212</v>
      </c>
      <c r="Q1059">
        <v>-0.19589833452664271</v>
      </c>
      <c r="R1059">
        <v>-0.30463911599963578</v>
      </c>
      <c r="S1059">
        <v>-0.62776739261516479</v>
      </c>
      <c r="T1059">
        <v>-0.98962832009573354</v>
      </c>
      <c r="U1059">
        <v>-0.45572809807802539</v>
      </c>
      <c r="V1059">
        <v>-0.59483577000277166</v>
      </c>
      <c r="W1059">
        <v>-3.004339664031459E-2</v>
      </c>
      <c r="X1059">
        <v>-2.0048924299335749</v>
      </c>
      <c r="Y1059">
        <v>-1.1468008497632489</v>
      </c>
      <c r="Z1059">
        <v>-1.360582262188192</v>
      </c>
      <c r="AA1059">
        <v>-0.84513520117251473</v>
      </c>
      <c r="AB1059">
        <v>-0.49189248926635309</v>
      </c>
      <c r="AC1059">
        <v>-0.86210708816236126</v>
      </c>
      <c r="AD1059">
        <v>-0.5184593706705154</v>
      </c>
      <c r="AE1059">
        <v>-0.86315211506474676</v>
      </c>
      <c r="AF1059">
        <v>-1.081005236013223</v>
      </c>
      <c r="AG1059">
        <v>-1.449218823457022</v>
      </c>
      <c r="AH1059" t="s">
        <v>257</v>
      </c>
      <c r="AI1059" s="1">
        <v>43952</v>
      </c>
      <c r="AJ1059" t="s">
        <v>41</v>
      </c>
      <c r="AK1059">
        <v>4</v>
      </c>
    </row>
    <row r="1060" spans="1:37" x14ac:dyDescent="0.25">
      <c r="A1060">
        <v>43950</v>
      </c>
      <c r="B1060">
        <v>-0.25850369566870163</v>
      </c>
      <c r="C1060">
        <v>0</v>
      </c>
      <c r="D1060">
        <v>0</v>
      </c>
      <c r="E1060">
        <v>-0.2145228652811812</v>
      </c>
      <c r="F1060">
        <v>-0.7360759959616282</v>
      </c>
      <c r="G1060">
        <v>-0.24291311059401291</v>
      </c>
      <c r="H1060">
        <v>-8.8732283797878883E-2</v>
      </c>
      <c r="I1060">
        <v>-8.8151308102750972E-2</v>
      </c>
      <c r="J1060">
        <v>-2.8733142821636862E-3</v>
      </c>
      <c r="K1060">
        <v>-9.4315232822938411E-2</v>
      </c>
      <c r="L1060">
        <v>-0.12436671998669151</v>
      </c>
      <c r="M1060">
        <v>-3.6285432505579501E-2</v>
      </c>
      <c r="N1060">
        <v>-0.43754917482262368</v>
      </c>
      <c r="O1060">
        <v>-0.1150759277182038</v>
      </c>
      <c r="P1060">
        <v>-2.326170392924248E-2</v>
      </c>
      <c r="Q1060">
        <v>-0.13390838821015169</v>
      </c>
      <c r="R1060">
        <v>-0.17444740725156629</v>
      </c>
      <c r="S1060">
        <v>-0.24192776745204331</v>
      </c>
      <c r="T1060">
        <v>-0.44335887398235202</v>
      </c>
      <c r="U1060">
        <v>-1.6312550148255289</v>
      </c>
      <c r="V1060">
        <v>-0.49535682729679631</v>
      </c>
      <c r="W1060">
        <v>0</v>
      </c>
      <c r="X1060">
        <v>-0.30083171245341211</v>
      </c>
      <c r="Y1060">
        <v>-0.1422499044662803</v>
      </c>
      <c r="Z1060">
        <v>-0.2092830208066582</v>
      </c>
      <c r="AA1060">
        <v>-0.23016829452672891</v>
      </c>
      <c r="AB1060">
        <v>-0.39375320921669932</v>
      </c>
      <c r="AC1060">
        <v>-0.1242186401270015</v>
      </c>
      <c r="AD1060">
        <v>-0.18877106751663181</v>
      </c>
      <c r="AE1060">
        <v>-0.14446846327449109</v>
      </c>
      <c r="AF1060">
        <v>-0.34765654171015398</v>
      </c>
      <c r="AG1060">
        <v>-0.2311045373531905</v>
      </c>
      <c r="AH1060" t="s">
        <v>258</v>
      </c>
      <c r="AI1060" s="1">
        <v>43922</v>
      </c>
      <c r="AJ1060" t="s">
        <v>39</v>
      </c>
      <c r="AK1060">
        <v>29</v>
      </c>
    </row>
    <row r="1061" spans="1:37" x14ac:dyDescent="0.25">
      <c r="A1061">
        <v>43949</v>
      </c>
      <c r="B1061">
        <v>-0.1807181530829044</v>
      </c>
      <c r="C1061">
        <v>-0.98670393608242735</v>
      </c>
      <c r="D1061">
        <v>-0.1247850416608754</v>
      </c>
      <c r="E1061">
        <v>-7.3389835275055548E-2</v>
      </c>
      <c r="F1061">
        <v>-1.9068979198066691E-2</v>
      </c>
      <c r="G1061">
        <v>-0.13391855197276301</v>
      </c>
      <c r="H1061">
        <v>-2.797657331598646E-2</v>
      </c>
      <c r="I1061">
        <v>-3.1298850604844192E-2</v>
      </c>
      <c r="J1061">
        <v>-2.5128546036539939E-2</v>
      </c>
      <c r="K1061">
        <v>-5.7342408826962874E-3</v>
      </c>
      <c r="L1061">
        <v>-1.7479331572761159E-2</v>
      </c>
      <c r="M1061">
        <v>-0.1114197786648595</v>
      </c>
      <c r="N1061">
        <v>-0.2110296954998834</v>
      </c>
      <c r="O1061">
        <v>-0.18224767565927799</v>
      </c>
      <c r="P1061">
        <v>-0.28413069612164471</v>
      </c>
      <c r="Q1061">
        <v>-9.0893120884258331E-3</v>
      </c>
      <c r="R1061">
        <v>-1.086849010256963E-2</v>
      </c>
      <c r="S1061">
        <v>-0.44495893068638798</v>
      </c>
      <c r="T1061">
        <v>-0.17885117064860839</v>
      </c>
      <c r="U1061">
        <v>-5.4285762801789487E-3</v>
      </c>
      <c r="V1061">
        <v>-0.16831932308333611</v>
      </c>
      <c r="W1061">
        <v>-6.5364351276406191E-2</v>
      </c>
      <c r="X1061">
        <v>-0.28907851301104992</v>
      </c>
      <c r="Y1061">
        <v>-0.13725772604418629</v>
      </c>
      <c r="Z1061">
        <v>-0.20939545054787839</v>
      </c>
      <c r="AA1061">
        <v>-0.12455506571029459</v>
      </c>
      <c r="AB1061">
        <v>-0.1232781124524697</v>
      </c>
      <c r="AC1061">
        <v>-0.1243327639805608</v>
      </c>
      <c r="AD1061">
        <v>-0.23377383230025839</v>
      </c>
      <c r="AE1061">
        <v>-5.4908888535364631E-2</v>
      </c>
      <c r="AF1061">
        <v>-0.2336611872358636</v>
      </c>
      <c r="AG1061">
        <v>-0.22730024942691129</v>
      </c>
      <c r="AH1061" t="s">
        <v>258</v>
      </c>
      <c r="AI1061" s="1">
        <v>43922</v>
      </c>
      <c r="AJ1061" t="s">
        <v>40</v>
      </c>
      <c r="AK1061">
        <v>28</v>
      </c>
    </row>
    <row r="1062" spans="1:37" x14ac:dyDescent="0.25">
      <c r="A1062">
        <v>43948</v>
      </c>
      <c r="B1062">
        <v>-0.1970336300723784</v>
      </c>
      <c r="C1062">
        <v>-0.23994905578841741</v>
      </c>
      <c r="D1062">
        <v>-5.1527915789597617E-2</v>
      </c>
      <c r="E1062">
        <v>-0.30078955069925523</v>
      </c>
      <c r="F1062">
        <v>0</v>
      </c>
      <c r="G1062">
        <v>-0.20801005332481781</v>
      </c>
      <c r="H1062">
        <v>-4.3850542298502992E-2</v>
      </c>
      <c r="I1062">
        <v>-0.14396167368554019</v>
      </c>
      <c r="J1062">
        <v>-0.78250647977845533</v>
      </c>
      <c r="K1062">
        <v>-0.47031408806505481</v>
      </c>
      <c r="L1062">
        <v>-1.2040878118755569</v>
      </c>
      <c r="M1062">
        <v>-0.29787707912217859</v>
      </c>
      <c r="N1062">
        <v>-0.20118841774634949</v>
      </c>
      <c r="O1062">
        <v>-8.7221173890188394E-2</v>
      </c>
      <c r="P1062">
        <v>-3.121293132696322E-2</v>
      </c>
      <c r="Q1062">
        <v>-0.53187768096810673</v>
      </c>
      <c r="R1062">
        <v>-1.794116152207269E-3</v>
      </c>
      <c r="S1062">
        <v>-6.7511228763900047E-2</v>
      </c>
      <c r="T1062">
        <v>-0.18444045392121969</v>
      </c>
      <c r="U1062">
        <v>0</v>
      </c>
      <c r="V1062">
        <v>-9.792792381927222E-2</v>
      </c>
      <c r="W1062">
        <v>-8.9624573689508213E-3</v>
      </c>
      <c r="X1062">
        <v>-4.6359731443574102E-2</v>
      </c>
      <c r="Y1062">
        <v>-9.5633267497309687E-2</v>
      </c>
      <c r="Z1062">
        <v>-0.1822095391822792</v>
      </c>
      <c r="AA1062">
        <v>-0.21463523862608599</v>
      </c>
      <c r="AB1062">
        <v>-0.17048726978836029</v>
      </c>
      <c r="AC1062">
        <v>-0.30920341977958399</v>
      </c>
      <c r="AD1062">
        <v>-0.70706874676738207</v>
      </c>
      <c r="AE1062">
        <v>-0.2412041219162383</v>
      </c>
      <c r="AF1062">
        <v>-0.15628207212093259</v>
      </c>
      <c r="AG1062">
        <v>-0.12145971438541101</v>
      </c>
      <c r="AH1062" t="s">
        <v>258</v>
      </c>
      <c r="AI1062" s="1">
        <v>43922</v>
      </c>
      <c r="AJ1062" t="s">
        <v>41</v>
      </c>
      <c r="AK1062">
        <v>27</v>
      </c>
    </row>
    <row r="1063" spans="1:37" x14ac:dyDescent="0.25">
      <c r="A1063">
        <v>43945</v>
      </c>
      <c r="B1063">
        <v>-0.1600885214290603</v>
      </c>
      <c r="C1063">
        <v>-1.948594820797634E-2</v>
      </c>
      <c r="D1063">
        <v>0</v>
      </c>
      <c r="E1063">
        <v>-6.7088448860124689E-2</v>
      </c>
      <c r="F1063">
        <v>-4.6505424750512163E-2</v>
      </c>
      <c r="G1063">
        <v>-0.90198586850773765</v>
      </c>
      <c r="H1063">
        <v>-3.371980562255647E-2</v>
      </c>
      <c r="I1063">
        <v>-2.8121332624717811E-2</v>
      </c>
      <c r="J1063">
        <v>-0.24979612113908251</v>
      </c>
      <c r="K1063">
        <v>-1.21173828023949E-2</v>
      </c>
      <c r="L1063">
        <v>-9.0627178923723004E-2</v>
      </c>
      <c r="M1063">
        <v>-2.738859355595185E-2</v>
      </c>
      <c r="N1063">
        <v>-5.951134408360121E-2</v>
      </c>
      <c r="O1063">
        <v>-1.9787850164185018E-3</v>
      </c>
      <c r="P1063">
        <v>-9.3110465711937804E-2</v>
      </c>
      <c r="Q1063">
        <v>-6.4840796839205905E-2</v>
      </c>
      <c r="R1063">
        <v>0</v>
      </c>
      <c r="S1063">
        <v>-0.37550907172804637</v>
      </c>
      <c r="T1063">
        <v>-0.1076653742033859</v>
      </c>
      <c r="U1063">
        <v>-9.4155558953262688E-3</v>
      </c>
      <c r="V1063">
        <v>-9.1269319227548287E-2</v>
      </c>
      <c r="W1063">
        <v>-0.1150453818558809</v>
      </c>
      <c r="X1063">
        <v>-0.29462602047489411</v>
      </c>
      <c r="Y1063">
        <v>-7.4243073907834852E-4</v>
      </c>
      <c r="Z1063">
        <v>-0.26246511078766599</v>
      </c>
      <c r="AA1063">
        <v>-6.5713057231850586E-2</v>
      </c>
      <c r="AB1063">
        <v>-8.8776800102894751E-2</v>
      </c>
      <c r="AC1063">
        <v>-2.3045551326289899E-2</v>
      </c>
      <c r="AD1063">
        <v>-4.0301585525703107E-2</v>
      </c>
      <c r="AE1063">
        <v>-0.11446624639780251</v>
      </c>
      <c r="AF1063">
        <v>-0.1005159936297326</v>
      </c>
      <c r="AG1063">
        <v>-0.44147158405913062</v>
      </c>
      <c r="AH1063" t="s">
        <v>259</v>
      </c>
      <c r="AI1063" s="1">
        <v>43922</v>
      </c>
      <c r="AJ1063" t="s">
        <v>43</v>
      </c>
      <c r="AK1063">
        <v>24</v>
      </c>
    </row>
    <row r="1064" spans="1:37" x14ac:dyDescent="0.25">
      <c r="A1064">
        <v>43944</v>
      </c>
      <c r="B1064">
        <v>-0.28202061733093808</v>
      </c>
      <c r="C1064">
        <v>-3.7866385105591427E-2</v>
      </c>
      <c r="D1064">
        <v>-0.10822425787070999</v>
      </c>
      <c r="E1064">
        <v>-0.22821591548716499</v>
      </c>
      <c r="F1064">
        <v>-0.65930020589577698</v>
      </c>
      <c r="G1064">
        <v>-0.1395538138949852</v>
      </c>
      <c r="H1064">
        <v>-5.5506298980874488E-2</v>
      </c>
      <c r="I1064">
        <v>-4.327285665027638E-2</v>
      </c>
      <c r="J1064">
        <v>-9.2438858418994893E-2</v>
      </c>
      <c r="K1064">
        <v>-0.13211215474674709</v>
      </c>
      <c r="L1064">
        <v>-0.11137464844890881</v>
      </c>
      <c r="M1064">
        <v>-0.49431720725823558</v>
      </c>
      <c r="N1064">
        <v>-0.12826296502824239</v>
      </c>
      <c r="O1064">
        <v>-2.0583865245702299E-2</v>
      </c>
      <c r="P1064">
        <v>-0.1054643985390006</v>
      </c>
      <c r="Q1064">
        <v>-0.1472826812371989</v>
      </c>
      <c r="R1064">
        <v>-2.3467563280354441E-2</v>
      </c>
      <c r="S1064">
        <v>-0.12018265237926121</v>
      </c>
      <c r="T1064">
        <v>-0.25135582246957189</v>
      </c>
      <c r="U1064">
        <v>-0.1378103408405694</v>
      </c>
      <c r="V1064">
        <v>-1.8363119895956809E-2</v>
      </c>
      <c r="W1064">
        <v>0</v>
      </c>
      <c r="X1064">
        <v>-0.52069477469269287</v>
      </c>
      <c r="Y1064">
        <v>-2.019746634636722E-2</v>
      </c>
      <c r="Z1064">
        <v>-0.37757413206872492</v>
      </c>
      <c r="AA1064">
        <v>-0.1068703825030724</v>
      </c>
      <c r="AB1064">
        <v>-0.17026758024512509</v>
      </c>
      <c r="AC1064">
        <v>-0.21129096909428469</v>
      </c>
      <c r="AD1064">
        <v>-0.25932027471159752</v>
      </c>
      <c r="AE1064">
        <v>-0.20726450767103599</v>
      </c>
      <c r="AF1064">
        <v>-0.3243694043616473</v>
      </c>
      <c r="AG1064">
        <v>-0.1060335923714415</v>
      </c>
      <c r="AH1064" t="s">
        <v>259</v>
      </c>
      <c r="AI1064" s="1">
        <v>43922</v>
      </c>
      <c r="AJ1064" t="s">
        <v>38</v>
      </c>
      <c r="AK1064">
        <v>23</v>
      </c>
    </row>
    <row r="1065" spans="1:37" x14ac:dyDescent="0.25">
      <c r="A1065">
        <v>43943</v>
      </c>
      <c r="B1065">
        <v>-5.7683721908063597E-2</v>
      </c>
      <c r="C1065">
        <v>0</v>
      </c>
      <c r="D1065">
        <v>0</v>
      </c>
      <c r="E1065">
        <v>-3.444822124970489E-2</v>
      </c>
      <c r="F1065">
        <v>-4.5600658494481531E-4</v>
      </c>
      <c r="G1065">
        <v>0</v>
      </c>
      <c r="H1065">
        <v>-2.7138492150535629E-2</v>
      </c>
      <c r="I1065">
        <v>-1.3254461974255611E-2</v>
      </c>
      <c r="J1065">
        <v>0</v>
      </c>
      <c r="K1065">
        <v>-4.8193149022229112E-2</v>
      </c>
      <c r="L1065">
        <v>0</v>
      </c>
      <c r="M1065">
        <v>-3.3392356879232761E-2</v>
      </c>
      <c r="N1065">
        <v>-3.4267479828754728E-2</v>
      </c>
      <c r="O1065">
        <v>-6.8148079841280587E-2</v>
      </c>
      <c r="P1065">
        <v>-9.8008998612622911E-2</v>
      </c>
      <c r="Q1065">
        <v>-5.8583776443220117E-2</v>
      </c>
      <c r="R1065">
        <v>0</v>
      </c>
      <c r="S1065">
        <v>-0.76205130469615157</v>
      </c>
      <c r="T1065">
        <v>0</v>
      </c>
      <c r="U1065">
        <v>0</v>
      </c>
      <c r="V1065">
        <v>-0.37683835358544943</v>
      </c>
      <c r="W1065">
        <v>0</v>
      </c>
      <c r="X1065">
        <v>0</v>
      </c>
      <c r="Y1065">
        <v>-5.0030269940271217E-3</v>
      </c>
      <c r="Z1065">
        <v>-5.4502676313403123E-2</v>
      </c>
      <c r="AA1065">
        <v>-3.7154442486953911E-2</v>
      </c>
      <c r="AB1065">
        <v>-6.5517988580723899E-2</v>
      </c>
      <c r="AC1065">
        <v>-2.42749667800095E-2</v>
      </c>
      <c r="AD1065">
        <v>-5.5925265210799747E-2</v>
      </c>
      <c r="AE1065">
        <v>-2.4318504682423591E-3</v>
      </c>
      <c r="AF1065">
        <v>-7.2284745894420022E-2</v>
      </c>
      <c r="AG1065">
        <v>-0.1205050974548906</v>
      </c>
      <c r="AH1065" t="s">
        <v>259</v>
      </c>
      <c r="AI1065" s="1">
        <v>43922</v>
      </c>
      <c r="AJ1065" t="s">
        <v>39</v>
      </c>
      <c r="AK1065">
        <v>22</v>
      </c>
    </row>
    <row r="1066" spans="1:37" x14ac:dyDescent="0.25">
      <c r="A1066">
        <v>43942</v>
      </c>
      <c r="B1066">
        <v>-1.9977125634338779</v>
      </c>
      <c r="C1066">
        <v>-2.9074448443576202</v>
      </c>
      <c r="D1066">
        <v>-1.3481659967357651</v>
      </c>
      <c r="E1066">
        <v>-1.8863822357386999</v>
      </c>
      <c r="F1066">
        <v>-1.6132148925187271</v>
      </c>
      <c r="G1066">
        <v>-1.56425024115713</v>
      </c>
      <c r="H1066">
        <v>-2.4083085283164931</v>
      </c>
      <c r="I1066">
        <v>-2.8436079905978331</v>
      </c>
      <c r="J1066">
        <v>-7.5854196886385648</v>
      </c>
      <c r="K1066">
        <v>-4.9755691516806149</v>
      </c>
      <c r="L1066">
        <v>-2.8066659546413688</v>
      </c>
      <c r="M1066">
        <v>-2.1233705176610811</v>
      </c>
      <c r="N1066">
        <v>-3.067828850302933</v>
      </c>
      <c r="O1066">
        <v>-1.053451503207437</v>
      </c>
      <c r="P1066">
        <v>-7.9757339517773695E-2</v>
      </c>
      <c r="Q1066">
        <v>-1.9284891443032279</v>
      </c>
      <c r="R1066">
        <v>-1.065124384718489</v>
      </c>
      <c r="S1066">
        <v>-1.845596832478668</v>
      </c>
      <c r="T1066">
        <v>-1.5791973465993581</v>
      </c>
      <c r="U1066">
        <v>-8.1500886457656065</v>
      </c>
      <c r="V1066">
        <v>-2.5487896211513519</v>
      </c>
      <c r="W1066">
        <v>-0.99921823694835532</v>
      </c>
      <c r="X1066">
        <v>-0.69493863870740535</v>
      </c>
      <c r="Y1066">
        <v>-1.387294799486511</v>
      </c>
      <c r="Z1066">
        <v>-1.558996697626315</v>
      </c>
      <c r="AA1066">
        <v>-3.2744883065711918</v>
      </c>
      <c r="AB1066">
        <v>-1.8315426425096879</v>
      </c>
      <c r="AC1066">
        <v>-1.958975437488508</v>
      </c>
      <c r="AD1066">
        <v>-4.0339903043811951</v>
      </c>
      <c r="AE1066">
        <v>-2.9456156687927129</v>
      </c>
      <c r="AF1066">
        <v>-1.6950798333648129</v>
      </c>
      <c r="AG1066">
        <v>-1.134858075999045</v>
      </c>
      <c r="AH1066" t="s">
        <v>259</v>
      </c>
      <c r="AI1066" s="1">
        <v>43922</v>
      </c>
      <c r="AJ1066" t="s">
        <v>40</v>
      </c>
      <c r="AK1066">
        <v>21</v>
      </c>
    </row>
    <row r="1067" spans="1:37" x14ac:dyDescent="0.25">
      <c r="A1067">
        <v>43941</v>
      </c>
      <c r="B1067">
        <v>-0.30255293988418008</v>
      </c>
      <c r="C1067">
        <v>-0.2051839519500594</v>
      </c>
      <c r="D1067">
        <v>-5.4869466194331841E-2</v>
      </c>
      <c r="E1067">
        <v>-0.200462659673593</v>
      </c>
      <c r="F1067">
        <v>-0.30415307922040552</v>
      </c>
      <c r="G1067">
        <v>-0.15852135466979439</v>
      </c>
      <c r="H1067">
        <v>-0.22245196597572739</v>
      </c>
      <c r="I1067">
        <v>-0.34047892926867629</v>
      </c>
      <c r="J1067">
        <v>0</v>
      </c>
      <c r="K1067">
        <v>-0.27378296805446423</v>
      </c>
      <c r="L1067">
        <v>0</v>
      </c>
      <c r="M1067">
        <v>-0.1105930318083487</v>
      </c>
      <c r="N1067">
        <v>-0.25496615685097229</v>
      </c>
      <c r="O1067">
        <v>-0.26727953191179021</v>
      </c>
      <c r="P1067">
        <v>-0.194796299967949</v>
      </c>
      <c r="Q1067">
        <v>-0.38386785420663372</v>
      </c>
      <c r="R1067">
        <v>-2.687498728455448E-2</v>
      </c>
      <c r="S1067">
        <v>-1.480970285591992</v>
      </c>
      <c r="T1067">
        <v>-1.036793109593271</v>
      </c>
      <c r="U1067">
        <v>-0.14032358462003219</v>
      </c>
      <c r="V1067">
        <v>-0.33401640397668692</v>
      </c>
      <c r="W1067">
        <v>-7.0494252601116955E-2</v>
      </c>
      <c r="X1067">
        <v>-0.1060198978873771</v>
      </c>
      <c r="Y1067">
        <v>-7.5898769675808386E-2</v>
      </c>
      <c r="Z1067">
        <v>-0.23173631251575211</v>
      </c>
      <c r="AA1067">
        <v>-0.2052507269240095</v>
      </c>
      <c r="AB1067">
        <v>-0.6153364472001952</v>
      </c>
      <c r="AC1067">
        <v>-7.1008700567618238E-2</v>
      </c>
      <c r="AD1067">
        <v>-0.19803166254646251</v>
      </c>
      <c r="AE1067">
        <v>-0.2378991071918396</v>
      </c>
      <c r="AF1067">
        <v>-0.26986484803341959</v>
      </c>
      <c r="AG1067">
        <v>-0.48877216576009269</v>
      </c>
      <c r="AH1067" t="s">
        <v>259</v>
      </c>
      <c r="AI1067" s="1">
        <v>43922</v>
      </c>
      <c r="AJ1067" t="s">
        <v>41</v>
      </c>
      <c r="AK1067">
        <v>20</v>
      </c>
    </row>
    <row r="1068" spans="1:37" x14ac:dyDescent="0.25">
      <c r="A1068">
        <v>43938</v>
      </c>
      <c r="B1068">
        <v>-0.46911347721406721</v>
      </c>
      <c r="C1068">
        <v>0</v>
      </c>
      <c r="D1068">
        <v>-2.1686863936526451E-2</v>
      </c>
      <c r="E1068">
        <v>-0.11111522900599979</v>
      </c>
      <c r="F1068">
        <v>-0.52656644488379378</v>
      </c>
      <c r="G1068">
        <v>-0.32209105761007178</v>
      </c>
      <c r="H1068">
        <v>-2.245238193001205E-2</v>
      </c>
      <c r="I1068">
        <v>-0.78016766526827397</v>
      </c>
      <c r="J1068">
        <v>0</v>
      </c>
      <c r="K1068">
        <v>-0.20214903121767819</v>
      </c>
      <c r="L1068">
        <v>0</v>
      </c>
      <c r="M1068">
        <v>-0.33028944823313239</v>
      </c>
      <c r="N1068">
        <v>-0.3330110597683022</v>
      </c>
      <c r="O1068">
        <v>-0.62204980084980388</v>
      </c>
      <c r="P1068">
        <v>-0.1676740756295293</v>
      </c>
      <c r="Q1068">
        <v>-0.19045340466391361</v>
      </c>
      <c r="R1068">
        <v>-0.52628487627881015</v>
      </c>
      <c r="S1068">
        <v>-0.94091581701016802</v>
      </c>
      <c r="T1068">
        <v>-7.6073649929686016E-2</v>
      </c>
      <c r="U1068">
        <v>-0.81627595873491077</v>
      </c>
      <c r="V1068">
        <v>-3.484029392696792E-2</v>
      </c>
      <c r="W1068">
        <v>-0.31672541354084982</v>
      </c>
      <c r="X1068">
        <v>-0.55543394560743276</v>
      </c>
      <c r="Y1068">
        <v>-1.3377815113382289E-2</v>
      </c>
      <c r="Z1068">
        <v>-0.48334972251241343</v>
      </c>
      <c r="AA1068">
        <v>-0.42989233688635858</v>
      </c>
      <c r="AB1068">
        <v>-0.19892115207488981</v>
      </c>
      <c r="AC1068">
        <v>-0.16554620930346681</v>
      </c>
      <c r="AD1068">
        <v>-0.18060363368523941</v>
      </c>
      <c r="AE1068">
        <v>-0.14227351596974219</v>
      </c>
      <c r="AF1068">
        <v>-0.41868274058512411</v>
      </c>
      <c r="AG1068">
        <v>-0.54839805666248553</v>
      </c>
      <c r="AH1068" t="s">
        <v>260</v>
      </c>
      <c r="AI1068" s="1">
        <v>43922</v>
      </c>
      <c r="AJ1068" t="s">
        <v>43</v>
      </c>
      <c r="AK1068">
        <v>17</v>
      </c>
    </row>
    <row r="1069" spans="1:37" x14ac:dyDescent="0.25">
      <c r="A1069">
        <v>43937</v>
      </c>
      <c r="B1069">
        <v>-0.4244291323385867</v>
      </c>
      <c r="C1069">
        <v>-3.7685500603954807E-2</v>
      </c>
      <c r="D1069">
        <v>-1.2186135880362541E-2</v>
      </c>
      <c r="E1069">
        <v>-0.1241536745370109</v>
      </c>
      <c r="F1069">
        <v>-1.5152516082227971E-2</v>
      </c>
      <c r="G1069">
        <v>-3.3189931339052521E-2</v>
      </c>
      <c r="H1069">
        <v>-5.5007408692266243E-3</v>
      </c>
      <c r="I1069">
        <v>-0.45584415963900571</v>
      </c>
      <c r="J1069">
        <v>-1.892171465313576E-2</v>
      </c>
      <c r="K1069">
        <v>-0.71234347305900181</v>
      </c>
      <c r="L1069">
        <v>-6.7375695384681196E-3</v>
      </c>
      <c r="M1069">
        <v>-2.7324722591920699E-2</v>
      </c>
      <c r="N1069">
        <v>-0.16410663132352041</v>
      </c>
      <c r="O1069">
        <v>-0.1221123808338474</v>
      </c>
      <c r="P1069">
        <v>-9.2367503604277701E-2</v>
      </c>
      <c r="Q1069">
        <v>-6.7449295714397423E-2</v>
      </c>
      <c r="R1069">
        <v>-0.13799437230159531</v>
      </c>
      <c r="S1069">
        <v>-0.38585936533415433</v>
      </c>
      <c r="T1069">
        <v>-0.30911022523967102</v>
      </c>
      <c r="U1069">
        <v>-0.1564690566353793</v>
      </c>
      <c r="V1069">
        <v>-2.0056545739882789E-2</v>
      </c>
      <c r="W1069">
        <v>0</v>
      </c>
      <c r="X1069">
        <v>-1.207433360632393</v>
      </c>
      <c r="Y1069">
        <v>-4.4155962422361417E-2</v>
      </c>
      <c r="Z1069">
        <v>-0.51542163354801462</v>
      </c>
      <c r="AA1069">
        <v>-0.30692140799065187</v>
      </c>
      <c r="AB1069">
        <v>-0.1157886133449918</v>
      </c>
      <c r="AC1069">
        <v>-2.4328001385814681E-2</v>
      </c>
      <c r="AD1069">
        <v>-1.860569708582115E-2</v>
      </c>
      <c r="AE1069">
        <v>-2.6622600725949429E-2</v>
      </c>
      <c r="AF1069">
        <v>-0.37332589883969869</v>
      </c>
      <c r="AG1069">
        <v>-0.28241391564782259</v>
      </c>
      <c r="AH1069" t="s">
        <v>260</v>
      </c>
      <c r="AI1069" s="1">
        <v>43922</v>
      </c>
      <c r="AJ1069" t="s">
        <v>38</v>
      </c>
      <c r="AK1069">
        <v>16</v>
      </c>
    </row>
    <row r="1070" spans="1:37" x14ac:dyDescent="0.25">
      <c r="A1070">
        <v>43936</v>
      </c>
      <c r="B1070">
        <v>-0.27563776232808451</v>
      </c>
      <c r="C1070">
        <v>-6.260992255856157E-2</v>
      </c>
      <c r="D1070">
        <v>-1.136717196913011</v>
      </c>
      <c r="E1070">
        <v>-0.1055023437179002</v>
      </c>
      <c r="F1070">
        <v>-9.6550307318511094E-2</v>
      </c>
      <c r="G1070">
        <v>-0.3167006860634477</v>
      </c>
      <c r="H1070">
        <v>-0.1510788622893314</v>
      </c>
      <c r="I1070">
        <v>0</v>
      </c>
      <c r="J1070">
        <v>-0.1205778163629065</v>
      </c>
      <c r="K1070">
        <v>-0.27014139584586527</v>
      </c>
      <c r="L1070">
        <v>-5.0147637666697692E-2</v>
      </c>
      <c r="M1070">
        <v>-6.1364579539498941E-2</v>
      </c>
      <c r="N1070">
        <v>-9.4841013012727862E-2</v>
      </c>
      <c r="O1070">
        <v>-0.32591632751251159</v>
      </c>
      <c r="P1070">
        <v>-2.444632839997754E-3</v>
      </c>
      <c r="Q1070">
        <v>-2.646728407671679E-2</v>
      </c>
      <c r="R1070">
        <v>-2.460365960650664E-2</v>
      </c>
      <c r="S1070">
        <v>-9.5097837573789035E-2</v>
      </c>
      <c r="T1070">
        <v>-0.42545892241238931</v>
      </c>
      <c r="U1070">
        <v>-6.0024641050173057E-2</v>
      </c>
      <c r="V1070">
        <v>0</v>
      </c>
      <c r="W1070">
        <v>0</v>
      </c>
      <c r="X1070">
        <v>-2.754428841668154E-2</v>
      </c>
      <c r="Y1070">
        <v>-0.1681448696990846</v>
      </c>
      <c r="Z1070">
        <v>-0.25761802311344989</v>
      </c>
      <c r="AA1070">
        <v>-6.8884540171978551E-2</v>
      </c>
      <c r="AB1070">
        <v>-0.1614769526158131</v>
      </c>
      <c r="AC1070">
        <v>-0.35724584110683011</v>
      </c>
      <c r="AD1070">
        <v>-8.1100500339032239E-2</v>
      </c>
      <c r="AE1070">
        <v>-4.3950605180759918E-2</v>
      </c>
      <c r="AF1070">
        <v>-0.29898408989375869</v>
      </c>
      <c r="AG1070">
        <v>-0.17201091643768071</v>
      </c>
      <c r="AH1070" t="s">
        <v>260</v>
      </c>
      <c r="AI1070" s="1">
        <v>43922</v>
      </c>
      <c r="AJ1070" t="s">
        <v>39</v>
      </c>
      <c r="AK1070">
        <v>15</v>
      </c>
    </row>
    <row r="1071" spans="1:37" x14ac:dyDescent="0.25">
      <c r="A1071">
        <v>43935</v>
      </c>
      <c r="B1071">
        <v>-0.28208251998257311</v>
      </c>
      <c r="C1071">
        <v>-0.55764081229974927</v>
      </c>
      <c r="D1071">
        <v>0</v>
      </c>
      <c r="E1071">
        <v>-0.1640207988012112</v>
      </c>
      <c r="F1071">
        <v>-0.79305923946034729</v>
      </c>
      <c r="G1071">
        <v>-0.16543938043081591</v>
      </c>
      <c r="H1071">
        <v>-0.45718877111027328</v>
      </c>
      <c r="I1071">
        <v>-0.26519707226093958</v>
      </c>
      <c r="J1071">
        <v>-0.11080108940726981</v>
      </c>
      <c r="K1071">
        <v>-0.10986154587103759</v>
      </c>
      <c r="L1071">
        <v>-8.3184678345501986E-2</v>
      </c>
      <c r="M1071">
        <v>-0.13910320386555811</v>
      </c>
      <c r="N1071">
        <v>-5.7344637923209769E-2</v>
      </c>
      <c r="O1071">
        <v>-0.18576687059072891</v>
      </c>
      <c r="P1071">
        <v>-7.4668616831307585E-2</v>
      </c>
      <c r="Q1071">
        <v>-4.2341574349066907E-2</v>
      </c>
      <c r="R1071">
        <v>-4.1609494096508659E-2</v>
      </c>
      <c r="S1071">
        <v>-1.2724818227738051</v>
      </c>
      <c r="T1071">
        <v>-0.45677991963733011</v>
      </c>
      <c r="U1071">
        <v>0</v>
      </c>
      <c r="V1071">
        <v>-0.15902067641638179</v>
      </c>
      <c r="W1071">
        <v>-0.13582937778977411</v>
      </c>
      <c r="X1071">
        <v>-0.13823605194652891</v>
      </c>
      <c r="Y1071">
        <v>0</v>
      </c>
      <c r="Z1071">
        <v>-0.27931654619093399</v>
      </c>
      <c r="AA1071">
        <v>-8.9137172321976391E-2</v>
      </c>
      <c r="AB1071">
        <v>-0.38225295008867682</v>
      </c>
      <c r="AC1071">
        <v>-6.4494099393130166E-2</v>
      </c>
      <c r="AD1071">
        <v>-5.6603920575916768E-2</v>
      </c>
      <c r="AE1071">
        <v>-0.1786752443701585</v>
      </c>
      <c r="AF1071">
        <v>-0.23205551497667309</v>
      </c>
      <c r="AG1071">
        <v>-0.34441762408800008</v>
      </c>
      <c r="AH1071" t="s">
        <v>260</v>
      </c>
      <c r="AI1071" s="1">
        <v>43922</v>
      </c>
      <c r="AJ1071" t="s">
        <v>40</v>
      </c>
      <c r="AK1071">
        <v>14</v>
      </c>
    </row>
    <row r="1072" spans="1:37" x14ac:dyDescent="0.25">
      <c r="A1072">
        <v>43934</v>
      </c>
      <c r="B1072">
        <v>-0.28773269155031911</v>
      </c>
      <c r="C1072">
        <v>0</v>
      </c>
      <c r="D1072">
        <v>-0.17217935781008981</v>
      </c>
      <c r="E1072">
        <v>-0.33807464500736167</v>
      </c>
      <c r="F1072">
        <v>-4.3707145823855591E-2</v>
      </c>
      <c r="G1072">
        <v>-5.2091731041970318E-2</v>
      </c>
      <c r="H1072">
        <v>-8.0278173380242374E-2</v>
      </c>
      <c r="I1072">
        <v>-1.131094669972321E-2</v>
      </c>
      <c r="J1072">
        <v>-0.1120873096174767</v>
      </c>
      <c r="K1072">
        <v>-0.37935437875567107</v>
      </c>
      <c r="L1072">
        <v>-0.2475401045373313</v>
      </c>
      <c r="M1072">
        <v>-0.2273605434019603</v>
      </c>
      <c r="N1072">
        <v>-0.89927897087679887</v>
      </c>
      <c r="O1072">
        <v>-7.931796649831728E-2</v>
      </c>
      <c r="P1072">
        <v>-0.36960787071551321</v>
      </c>
      <c r="Q1072">
        <v>-6.1334427140023774E-3</v>
      </c>
      <c r="R1072">
        <v>-1.091154046293424E-2</v>
      </c>
      <c r="S1072">
        <v>-9.1899830237875835E-3</v>
      </c>
      <c r="T1072">
        <v>-7.5767810580334535E-2</v>
      </c>
      <c r="U1072">
        <v>0</v>
      </c>
      <c r="V1072">
        <v>-8.8629182726593606E-2</v>
      </c>
      <c r="W1072">
        <v>-1.3214278932255271E-2</v>
      </c>
      <c r="X1072">
        <v>-6.8865679489757678E-2</v>
      </c>
      <c r="Y1072">
        <v>-1.174078392964014E-2</v>
      </c>
      <c r="Z1072">
        <v>-0.19479983438974199</v>
      </c>
      <c r="AA1072">
        <v>-0.42390721515265872</v>
      </c>
      <c r="AB1072">
        <v>-7.2272738561473218E-2</v>
      </c>
      <c r="AC1072">
        <v>-0.15472973820174349</v>
      </c>
      <c r="AD1072">
        <v>-0.11423898118772489</v>
      </c>
      <c r="AE1072">
        <v>-7.7933869816612725E-2</v>
      </c>
      <c r="AF1072">
        <v>-0.26037097127051911</v>
      </c>
      <c r="AG1072">
        <v>-0.31773250333289232</v>
      </c>
      <c r="AH1072" t="s">
        <v>260</v>
      </c>
      <c r="AI1072" s="1">
        <v>43922</v>
      </c>
      <c r="AJ1072" t="s">
        <v>41</v>
      </c>
      <c r="AK1072">
        <v>13</v>
      </c>
    </row>
    <row r="1073" spans="1:37" x14ac:dyDescent="0.25">
      <c r="A1073">
        <v>43931</v>
      </c>
      <c r="B1073">
        <v>-0.50669283655102093</v>
      </c>
      <c r="C1073">
        <v>-0.36145376127046458</v>
      </c>
      <c r="D1073">
        <v>-0.50009559156216743</v>
      </c>
      <c r="E1073">
        <v>-0.31703497371215211</v>
      </c>
      <c r="F1073">
        <v>-1.854023673765651E-2</v>
      </c>
      <c r="G1073">
        <v>-5.7298540950205298E-2</v>
      </c>
      <c r="H1073">
        <v>-0.1057909531186122</v>
      </c>
      <c r="I1073">
        <v>-0.50239099613245408</v>
      </c>
      <c r="J1073">
        <v>0</v>
      </c>
      <c r="K1073">
        <v>-8.7999548726589369E-2</v>
      </c>
      <c r="L1073">
        <v>-1.3770860571999929E-2</v>
      </c>
      <c r="M1073">
        <v>-1.8585523417961419E-2</v>
      </c>
      <c r="N1073">
        <v>-0.8323155411833183</v>
      </c>
      <c r="O1073">
        <v>-0.21643768068917549</v>
      </c>
      <c r="P1073">
        <v>-0.42509046965461439</v>
      </c>
      <c r="Q1073">
        <v>-0.27295373530630263</v>
      </c>
      <c r="R1073">
        <v>-0.40532940431167691</v>
      </c>
      <c r="S1073">
        <v>-3.1153436871456748</v>
      </c>
      <c r="T1073">
        <v>-0.12655007293357809</v>
      </c>
      <c r="U1073">
        <v>-1.183065878197431</v>
      </c>
      <c r="V1073">
        <v>-3.7814751417772192E-2</v>
      </c>
      <c r="W1073">
        <v>0</v>
      </c>
      <c r="X1073">
        <v>-0.33050193644081549</v>
      </c>
      <c r="Y1073">
        <v>-2.6634717854571471E-2</v>
      </c>
      <c r="Z1073">
        <v>-0.61241240911026518</v>
      </c>
      <c r="AA1073">
        <v>-0.5192491883692123</v>
      </c>
      <c r="AB1073">
        <v>-0.14479552860788719</v>
      </c>
      <c r="AC1073">
        <v>-7.4049670227419234E-2</v>
      </c>
      <c r="AD1073">
        <v>-0.33189797424726181</v>
      </c>
      <c r="AE1073">
        <v>-0.11612026726819009</v>
      </c>
      <c r="AF1073">
        <v>-0.5452739542342051</v>
      </c>
      <c r="AG1073">
        <v>-0.55695160800975607</v>
      </c>
      <c r="AH1073" t="s">
        <v>261</v>
      </c>
      <c r="AI1073" s="1">
        <v>43922</v>
      </c>
      <c r="AJ1073" t="s">
        <v>43</v>
      </c>
      <c r="AK1073">
        <v>10</v>
      </c>
    </row>
    <row r="1074" spans="1:37" x14ac:dyDescent="0.25">
      <c r="A1074">
        <v>43930</v>
      </c>
      <c r="B1074">
        <v>-0.32452432685220017</v>
      </c>
      <c r="C1074">
        <v>-0.18957878414479809</v>
      </c>
      <c r="D1074">
        <v>-0.1884933929248904</v>
      </c>
      <c r="E1074">
        <v>-0.26138043759275342</v>
      </c>
      <c r="F1074">
        <v>-2.430295970872259E-2</v>
      </c>
      <c r="G1074">
        <v>-0.47992024091605112</v>
      </c>
      <c r="H1074">
        <v>-3.9048709508759431E-2</v>
      </c>
      <c r="I1074">
        <v>-0.18913267038924861</v>
      </c>
      <c r="J1074">
        <v>0</v>
      </c>
      <c r="K1074">
        <v>-2.18742868195929E-2</v>
      </c>
      <c r="L1074">
        <v>-3.288541266149139E-3</v>
      </c>
      <c r="M1074">
        <v>-0.27164586810937391</v>
      </c>
      <c r="N1074">
        <v>-0.43760165125407979</v>
      </c>
      <c r="O1074">
        <v>-0.1652880088374106</v>
      </c>
      <c r="P1074">
        <v>-0.3755637948455931</v>
      </c>
      <c r="Q1074">
        <v>-0.1937226261988475</v>
      </c>
      <c r="R1074">
        <v>-0.12927246652936419</v>
      </c>
      <c r="S1074">
        <v>-1.2718136218129059</v>
      </c>
      <c r="T1074">
        <v>-0.43274732250991771</v>
      </c>
      <c r="U1074">
        <v>-0.34306146538472898</v>
      </c>
      <c r="V1074">
        <v>-1.8783869945656981E-2</v>
      </c>
      <c r="W1074">
        <v>-1.7526983543958721E-2</v>
      </c>
      <c r="X1074">
        <v>-0.35953401651702671</v>
      </c>
      <c r="Y1074">
        <v>-9.0710544893479794E-2</v>
      </c>
      <c r="Z1074">
        <v>-0.47225064725891891</v>
      </c>
      <c r="AA1074">
        <v>-0.25352005553359053</v>
      </c>
      <c r="AB1074">
        <v>-0.17373911093869601</v>
      </c>
      <c r="AC1074">
        <v>-0.1417701770779512</v>
      </c>
      <c r="AD1074">
        <v>-0.18527342674011049</v>
      </c>
      <c r="AE1074">
        <v>-0.20694541322967319</v>
      </c>
      <c r="AF1074">
        <v>-0.40142273442055348</v>
      </c>
      <c r="AG1074">
        <v>-0.32172668470262372</v>
      </c>
      <c r="AH1074" t="s">
        <v>261</v>
      </c>
      <c r="AI1074" s="1">
        <v>43922</v>
      </c>
      <c r="AJ1074" t="s">
        <v>38</v>
      </c>
      <c r="AK1074">
        <v>9</v>
      </c>
    </row>
    <row r="1075" spans="1:37" x14ac:dyDescent="0.25">
      <c r="A1075">
        <v>43929</v>
      </c>
      <c r="B1075">
        <v>-0.15481902311009441</v>
      </c>
      <c r="C1075">
        <v>-0.32602220432890988</v>
      </c>
      <c r="D1075">
        <v>-0.13835180406269559</v>
      </c>
      <c r="E1075">
        <v>-3.2177825971564523E-2</v>
      </c>
      <c r="F1075">
        <v>-2.1793260707162011E-4</v>
      </c>
      <c r="G1075">
        <v>-4.0085025478550217E-2</v>
      </c>
      <c r="H1075">
        <v>-1.92789129597691E-2</v>
      </c>
      <c r="I1075">
        <v>-6.452156903415128E-2</v>
      </c>
      <c r="J1075">
        <v>-0.13371219693526379</v>
      </c>
      <c r="K1075">
        <v>-4.0894497114854121E-2</v>
      </c>
      <c r="L1075">
        <v>-1.4495081154736219E-3</v>
      </c>
      <c r="M1075">
        <v>-8.4373918318764243E-2</v>
      </c>
      <c r="N1075">
        <v>-0.46062291023324098</v>
      </c>
      <c r="O1075">
        <v>-2.6062341520266472E-2</v>
      </c>
      <c r="P1075">
        <v>-5.5907065612198568E-2</v>
      </c>
      <c r="Q1075">
        <v>-4.4259963032859458E-2</v>
      </c>
      <c r="R1075">
        <v>-3.595982673005152E-2</v>
      </c>
      <c r="S1075">
        <v>-0.1021345823849079</v>
      </c>
      <c r="T1075">
        <v>-7.6755380908466106E-3</v>
      </c>
      <c r="U1075">
        <v>0</v>
      </c>
      <c r="V1075">
        <v>0</v>
      </c>
      <c r="W1075">
        <v>-1.4898973598296539E-4</v>
      </c>
      <c r="X1075">
        <v>-0.123294738084036</v>
      </c>
      <c r="Y1075">
        <v>-5.6017840321529691E-2</v>
      </c>
      <c r="Z1075">
        <v>-0.11962434901987461</v>
      </c>
      <c r="AA1075">
        <v>-0.190828572619098</v>
      </c>
      <c r="AB1075">
        <v>-1.6251452327201699E-2</v>
      </c>
      <c r="AC1075">
        <v>-6.3010972484367211E-2</v>
      </c>
      <c r="AD1075">
        <v>-1.892181771526432E-2</v>
      </c>
      <c r="AE1075">
        <v>-2.359231779992103E-2</v>
      </c>
      <c r="AF1075">
        <v>-0.1770919564172245</v>
      </c>
      <c r="AG1075">
        <v>-7.8657190510575792E-2</v>
      </c>
      <c r="AH1075" t="s">
        <v>261</v>
      </c>
      <c r="AI1075" s="1">
        <v>43922</v>
      </c>
      <c r="AJ1075" t="s">
        <v>39</v>
      </c>
      <c r="AK1075">
        <v>8</v>
      </c>
    </row>
    <row r="1076" spans="1:37" x14ac:dyDescent="0.25">
      <c r="A1076">
        <v>43928</v>
      </c>
      <c r="B1076">
        <v>-0.62344580325781718</v>
      </c>
      <c r="C1076">
        <v>0</v>
      </c>
      <c r="D1076">
        <v>-0.52445538848839746</v>
      </c>
      <c r="E1076">
        <v>-0.27886467117275821</v>
      </c>
      <c r="F1076">
        <v>-6.1777587392431561E-2</v>
      </c>
      <c r="G1076">
        <v>-0.71512788957311779</v>
      </c>
      <c r="H1076">
        <v>-2.382803692719275E-2</v>
      </c>
      <c r="I1076">
        <v>-0.49131821511688473</v>
      </c>
      <c r="J1076">
        <v>-0.33647883222972991</v>
      </c>
      <c r="K1076">
        <v>-0.37507615528502358</v>
      </c>
      <c r="L1076">
        <v>-3.8171141174053319E-2</v>
      </c>
      <c r="M1076">
        <v>-0.54009834156263958</v>
      </c>
      <c r="N1076">
        <v>-8.6751764609521498E-2</v>
      </c>
      <c r="O1076">
        <v>-0.15055794163644701</v>
      </c>
      <c r="P1076">
        <v>-0.38864985805129332</v>
      </c>
      <c r="Q1076">
        <v>-0.331111642263202</v>
      </c>
      <c r="R1076">
        <v>-0.2318990464784782</v>
      </c>
      <c r="S1076">
        <v>-0.97771736337201098</v>
      </c>
      <c r="T1076">
        <v>-1.5625825517830431E-2</v>
      </c>
      <c r="U1076">
        <v>0</v>
      </c>
      <c r="V1076">
        <v>-0.1688509350764284</v>
      </c>
      <c r="W1076">
        <v>-0.2134987660761703</v>
      </c>
      <c r="X1076">
        <v>-0.49759228411011641</v>
      </c>
      <c r="Y1076">
        <v>0</v>
      </c>
      <c r="Z1076">
        <v>-0.92928776005828095</v>
      </c>
      <c r="AA1076">
        <v>-0.2297534335491952</v>
      </c>
      <c r="AB1076">
        <v>-0.17842157197347361</v>
      </c>
      <c r="AC1076">
        <v>-0.24521719004607531</v>
      </c>
      <c r="AD1076">
        <v>-0.28329795290642112</v>
      </c>
      <c r="AE1076">
        <v>-7.7610944494602555E-2</v>
      </c>
      <c r="AF1076">
        <v>-0.85382797962946455</v>
      </c>
      <c r="AG1076">
        <v>-0.44625324860921939</v>
      </c>
      <c r="AH1076" t="s">
        <v>261</v>
      </c>
      <c r="AI1076" s="1">
        <v>43922</v>
      </c>
      <c r="AJ1076" t="s">
        <v>40</v>
      </c>
      <c r="AK1076">
        <v>7</v>
      </c>
    </row>
    <row r="1077" spans="1:37" x14ac:dyDescent="0.25">
      <c r="A1077">
        <v>43927</v>
      </c>
      <c r="B1077">
        <v>-4.4791557812436572E-2</v>
      </c>
      <c r="C1077">
        <v>-0.23271941202104479</v>
      </c>
      <c r="D1077">
        <v>0</v>
      </c>
      <c r="E1077">
        <v>-5.5059824384165769E-2</v>
      </c>
      <c r="F1077">
        <v>0</v>
      </c>
      <c r="G1077">
        <v>-6.9743861480704708E-3</v>
      </c>
      <c r="H1077">
        <v>-0.1033851806767678</v>
      </c>
      <c r="I1077">
        <v>-2.480263630002072E-2</v>
      </c>
      <c r="J1077">
        <v>-3.6689550535014083E-2</v>
      </c>
      <c r="K1077">
        <v>0</v>
      </c>
      <c r="L1077">
        <v>0</v>
      </c>
      <c r="M1077">
        <v>-4.6990837212186089E-3</v>
      </c>
      <c r="N1077">
        <v>-1.527037919460235E-2</v>
      </c>
      <c r="O1077">
        <v>-3.9683564250436662E-2</v>
      </c>
      <c r="P1077">
        <v>-1.9135710061606019E-2</v>
      </c>
      <c r="Q1077">
        <v>0</v>
      </c>
      <c r="R1077">
        <v>-1.276949396244367E-2</v>
      </c>
      <c r="S1077">
        <v>-0.12635474471092459</v>
      </c>
      <c r="T1077">
        <v>-8.2554746812685514E-2</v>
      </c>
      <c r="U1077">
        <v>0</v>
      </c>
      <c r="V1077">
        <v>-0.2216869352587918</v>
      </c>
      <c r="W1077">
        <v>-4.4889781449444681E-3</v>
      </c>
      <c r="X1077">
        <v>-5.4556622101852817E-2</v>
      </c>
      <c r="Y1077">
        <v>0</v>
      </c>
      <c r="Z1077">
        <v>-5.4096020336792623E-2</v>
      </c>
      <c r="AA1077">
        <v>-1.754470019290133E-2</v>
      </c>
      <c r="AB1077">
        <v>-6.7529778626285702E-2</v>
      </c>
      <c r="AC1077">
        <v>-2.202695494321223E-3</v>
      </c>
      <c r="AD1077">
        <v>0</v>
      </c>
      <c r="AE1077">
        <v>-1.1672825148833421E-2</v>
      </c>
      <c r="AF1077">
        <v>-6.491464069006557E-2</v>
      </c>
      <c r="AG1077">
        <v>-8.5760299331749293E-2</v>
      </c>
      <c r="AH1077" t="s">
        <v>261</v>
      </c>
      <c r="AI1077" s="1">
        <v>43922</v>
      </c>
      <c r="AJ1077" t="s">
        <v>41</v>
      </c>
      <c r="AK1077">
        <v>6</v>
      </c>
    </row>
    <row r="1078" spans="1:37" x14ac:dyDescent="0.25">
      <c r="A1078">
        <v>43924</v>
      </c>
      <c r="B1078">
        <v>-5.9902515007308851E-2</v>
      </c>
      <c r="C1078">
        <v>0</v>
      </c>
      <c r="D1078">
        <v>0</v>
      </c>
      <c r="E1078">
        <v>-0.14339661782321789</v>
      </c>
      <c r="F1078">
        <v>-0.31642377297016061</v>
      </c>
      <c r="G1078">
        <v>-5.5136658359532978E-2</v>
      </c>
      <c r="H1078">
        <v>-6.7038529644112364E-3</v>
      </c>
      <c r="I1078">
        <v>-1.13693261747169E-2</v>
      </c>
      <c r="J1078">
        <v>-4.6190678147792173E-2</v>
      </c>
      <c r="K1078">
        <v>-9.9989687000760247E-2</v>
      </c>
      <c r="L1078">
        <v>-9.253779150454243E-3</v>
      </c>
      <c r="M1078">
        <v>-2.362094050416785E-2</v>
      </c>
      <c r="N1078">
        <v>-4.7403472617765827E-2</v>
      </c>
      <c r="O1078">
        <v>-1.0696831917556051E-2</v>
      </c>
      <c r="P1078">
        <v>-1.1515333187765479E-2</v>
      </c>
      <c r="Q1078">
        <v>-5.4098981337218771E-2</v>
      </c>
      <c r="R1078">
        <v>-0.10794709716648419</v>
      </c>
      <c r="S1078">
        <v>0</v>
      </c>
      <c r="T1078">
        <v>-6.3539044354661137E-2</v>
      </c>
      <c r="U1078">
        <v>0</v>
      </c>
      <c r="V1078">
        <v>-1.195334044319655E-2</v>
      </c>
      <c r="W1078">
        <v>-3.1542866371902123E-2</v>
      </c>
      <c r="X1078">
        <v>-7.2414833020204239E-2</v>
      </c>
      <c r="Y1078">
        <v>-1.12613994151326E-2</v>
      </c>
      <c r="Z1078">
        <v>-9.0553200421175151E-2</v>
      </c>
      <c r="AA1078">
        <v>-3.3863109553384493E-2</v>
      </c>
      <c r="AB1078">
        <v>-5.8753211557672658E-2</v>
      </c>
      <c r="AC1078">
        <v>-1.2106438324975519E-2</v>
      </c>
      <c r="AD1078">
        <v>-9.3956848990048039E-2</v>
      </c>
      <c r="AE1078">
        <v>-2.820322205359959E-2</v>
      </c>
      <c r="AF1078">
        <v>-6.3413635816901487E-2</v>
      </c>
      <c r="AG1078">
        <v>-6.1099566624021377E-2</v>
      </c>
      <c r="AH1078" t="s">
        <v>262</v>
      </c>
      <c r="AI1078" s="1">
        <v>43922</v>
      </c>
      <c r="AJ1078" t="s">
        <v>43</v>
      </c>
      <c r="AK1078">
        <v>3</v>
      </c>
    </row>
    <row r="1079" spans="1:37" x14ac:dyDescent="0.25">
      <c r="A1079">
        <v>43922</v>
      </c>
      <c r="B1079">
        <v>-0.30186961326668033</v>
      </c>
      <c r="C1079">
        <v>-0.5396170837281995</v>
      </c>
      <c r="D1079">
        <v>-7.6348368086621311E-3</v>
      </c>
      <c r="E1079">
        <v>-9.2571844569820136E-2</v>
      </c>
      <c r="F1079">
        <v>-0.17828984080083199</v>
      </c>
      <c r="G1079">
        <v>-7.8158897849331471E-2</v>
      </c>
      <c r="H1079">
        <v>-1.4382289901963359E-3</v>
      </c>
      <c r="I1079">
        <v>-0.94519764951776108</v>
      </c>
      <c r="J1079">
        <v>0</v>
      </c>
      <c r="K1079">
        <v>-0.20880357350546649</v>
      </c>
      <c r="L1079">
        <v>0</v>
      </c>
      <c r="M1079">
        <v>-5.6044675387685429E-3</v>
      </c>
      <c r="N1079">
        <v>-0.157672346405557</v>
      </c>
      <c r="O1079">
        <v>-5.5521896546700603E-2</v>
      </c>
      <c r="P1079">
        <v>0</v>
      </c>
      <c r="Q1079">
        <v>-0.45919779657850779</v>
      </c>
      <c r="R1079">
        <v>-0.33307222910684231</v>
      </c>
      <c r="S1079">
        <v>-0.86133467607418135</v>
      </c>
      <c r="T1079">
        <v>-8.8615521259861343E-2</v>
      </c>
      <c r="U1079">
        <v>-2.9821333184553669E-2</v>
      </c>
      <c r="V1079">
        <v>-9.2535619357675541E-3</v>
      </c>
      <c r="W1079">
        <v>-2.3791753665064439</v>
      </c>
      <c r="X1079">
        <v>-0.18088253716656111</v>
      </c>
      <c r="Y1079">
        <v>0</v>
      </c>
      <c r="Z1079">
        <v>-0.34392716591461853</v>
      </c>
      <c r="AA1079">
        <v>-0.31299760472091293</v>
      </c>
      <c r="AB1079">
        <v>-0.16839611675343449</v>
      </c>
      <c r="AC1079">
        <v>-3.067435559470475E-3</v>
      </c>
      <c r="AD1079">
        <v>-7.8667047935266077E-2</v>
      </c>
      <c r="AE1079">
        <v>-0.13432662763053921</v>
      </c>
      <c r="AF1079">
        <v>-0.36291936320592849</v>
      </c>
      <c r="AG1079">
        <v>-0.41855594320620659</v>
      </c>
      <c r="AH1079" t="s">
        <v>262</v>
      </c>
      <c r="AI1079" s="1">
        <v>43922</v>
      </c>
      <c r="AJ1079" t="s">
        <v>39</v>
      </c>
      <c r="AK1079">
        <v>1</v>
      </c>
    </row>
    <row r="1080" spans="1:37" x14ac:dyDescent="0.25">
      <c r="A1080">
        <v>43921</v>
      </c>
      <c r="B1080">
        <v>-1.014040889001488</v>
      </c>
      <c r="C1080">
        <v>-0.37411508492772821</v>
      </c>
      <c r="D1080">
        <v>-0.29680724002451281</v>
      </c>
      <c r="E1080">
        <v>-1.0436773675964359</v>
      </c>
      <c r="F1080">
        <v>-0.19061040489139641</v>
      </c>
      <c r="G1080">
        <v>-0.43927276049346881</v>
      </c>
      <c r="H1080">
        <v>-0.19897851702463851</v>
      </c>
      <c r="I1080">
        <v>-0.57034563117806081</v>
      </c>
      <c r="J1080">
        <v>-2.4402373064264151</v>
      </c>
      <c r="K1080">
        <v>-0.9634074026273749</v>
      </c>
      <c r="L1080">
        <v>-0.71638839919757757</v>
      </c>
      <c r="M1080">
        <v>-0.55665485750924149</v>
      </c>
      <c r="N1080">
        <v>-0.50768705630520117</v>
      </c>
      <c r="O1080">
        <v>-0.27029882567470448</v>
      </c>
      <c r="P1080">
        <v>-0.84839391108204587</v>
      </c>
      <c r="Q1080">
        <v>-0.74391276032687004</v>
      </c>
      <c r="R1080">
        <v>-0.43084478284617672</v>
      </c>
      <c r="S1080">
        <v>-0.52868422438532581</v>
      </c>
      <c r="T1080">
        <v>-0.1248280237631272</v>
      </c>
      <c r="U1080">
        <v>-4.9833589557139888</v>
      </c>
      <c r="V1080">
        <v>-8.9982715237558908E-2</v>
      </c>
      <c r="W1080">
        <v>-0.39017104882036818</v>
      </c>
      <c r="X1080">
        <v>-0.80019900700031821</v>
      </c>
      <c r="Y1080">
        <v>-0.14548216460133659</v>
      </c>
      <c r="Z1080">
        <v>-0.95198813123160586</v>
      </c>
      <c r="AA1080">
        <v>-1.37639832059402</v>
      </c>
      <c r="AB1080">
        <v>-0.42383850017502411</v>
      </c>
      <c r="AC1080">
        <v>-0.71822414760621611</v>
      </c>
      <c r="AD1080">
        <v>-0.43056695304488379</v>
      </c>
      <c r="AE1080">
        <v>-0.84708549652644705</v>
      </c>
      <c r="AF1080">
        <v>-1.019071593038934</v>
      </c>
      <c r="AG1080">
        <v>-0.71053742577984658</v>
      </c>
      <c r="AH1080" t="s">
        <v>262</v>
      </c>
      <c r="AI1080" s="1">
        <v>43891</v>
      </c>
      <c r="AJ1080" t="s">
        <v>40</v>
      </c>
      <c r="AK1080">
        <v>31</v>
      </c>
    </row>
    <row r="1081" spans="1:37" x14ac:dyDescent="0.25">
      <c r="A1081">
        <v>43920</v>
      </c>
      <c r="B1081">
        <v>-1.8862547347141021</v>
      </c>
      <c r="C1081">
        <v>-2.631460733264622</v>
      </c>
      <c r="D1081">
        <v>-0.38571108105164797</v>
      </c>
      <c r="E1081">
        <v>-2.5651930887165979</v>
      </c>
      <c r="F1081">
        <v>-1.8223581118223731</v>
      </c>
      <c r="G1081">
        <v>-2.6638160084164331</v>
      </c>
      <c r="H1081">
        <v>-0.87706395984979402</v>
      </c>
      <c r="I1081">
        <v>-0.50903675761438005</v>
      </c>
      <c r="J1081">
        <v>-4.7818614238094161</v>
      </c>
      <c r="K1081">
        <v>-2.7337363234056151</v>
      </c>
      <c r="L1081">
        <v>-0.2267118883228606</v>
      </c>
      <c r="M1081">
        <v>-1.074491516745308</v>
      </c>
      <c r="N1081">
        <v>-2.0139887724381231</v>
      </c>
      <c r="O1081">
        <v>-1.5687512370950281</v>
      </c>
      <c r="P1081">
        <v>-0.5197508386788654</v>
      </c>
      <c r="Q1081">
        <v>-1.811521894278749</v>
      </c>
      <c r="R1081">
        <v>-0.2589355196095357</v>
      </c>
      <c r="S1081">
        <v>-1.188382281772451</v>
      </c>
      <c r="T1081">
        <v>-0.45597842247090942</v>
      </c>
      <c r="U1081">
        <v>-3.780463315495687</v>
      </c>
      <c r="V1081">
        <v>-0.90809425002387056</v>
      </c>
      <c r="W1081">
        <v>-0.54423324054880773</v>
      </c>
      <c r="X1081">
        <v>-0.97732120212583706</v>
      </c>
      <c r="Y1081">
        <v>-1.4755219740778089</v>
      </c>
      <c r="Z1081">
        <v>-2.0613788356843279</v>
      </c>
      <c r="AA1081">
        <v>-1.923707795183037</v>
      </c>
      <c r="AB1081">
        <v>-1.3860878716881051</v>
      </c>
      <c r="AC1081">
        <v>-1.054062653749174</v>
      </c>
      <c r="AD1081">
        <v>-1.858926010531144</v>
      </c>
      <c r="AE1081">
        <v>-1.358487578601576</v>
      </c>
      <c r="AF1081">
        <v>-2.38169235582955</v>
      </c>
      <c r="AG1081">
        <v>-0.8979880033074783</v>
      </c>
      <c r="AH1081" t="s">
        <v>262</v>
      </c>
      <c r="AI1081" s="1">
        <v>43891</v>
      </c>
      <c r="AJ1081" t="s">
        <v>41</v>
      </c>
      <c r="AK1081">
        <v>30</v>
      </c>
    </row>
    <row r="1082" spans="1:37" x14ac:dyDescent="0.25">
      <c r="A1082">
        <v>43917</v>
      </c>
      <c r="B1082">
        <v>-0.43509631200917098</v>
      </c>
      <c r="C1082">
        <v>-6.0239319142316168</v>
      </c>
      <c r="D1082">
        <v>-0.37562571379648668</v>
      </c>
      <c r="E1082">
        <v>-0.44413099824672209</v>
      </c>
      <c r="F1082">
        <v>-0.13954696847188369</v>
      </c>
      <c r="G1082">
        <v>-0.1497962815683529</v>
      </c>
      <c r="H1082">
        <v>-0.16755299733182119</v>
      </c>
      <c r="I1082">
        <v>-0.29390647046913859</v>
      </c>
      <c r="J1082">
        <v>-0.48153325172607631</v>
      </c>
      <c r="K1082">
        <v>-0.70713423688309229</v>
      </c>
      <c r="L1082">
        <v>-5.442700358450115E-2</v>
      </c>
      <c r="M1082">
        <v>-1.7443314812998989E-2</v>
      </c>
      <c r="N1082">
        <v>-9.4634737296054761E-2</v>
      </c>
      <c r="O1082">
        <v>-0.77950854999174979</v>
      </c>
      <c r="P1082">
        <v>-1.98722198249018E-2</v>
      </c>
      <c r="Q1082">
        <v>-0.33301601623504978</v>
      </c>
      <c r="R1082">
        <v>-7.9793154598655255E-2</v>
      </c>
      <c r="S1082">
        <v>-0.12508496722542531</v>
      </c>
      <c r="T1082">
        <v>-9.8633244631052344E-3</v>
      </c>
      <c r="U1082">
        <v>-0.81666584494058669</v>
      </c>
      <c r="V1082">
        <v>-0.37904302414804009</v>
      </c>
      <c r="W1082">
        <v>-6.4845764384348803E-2</v>
      </c>
      <c r="X1082">
        <v>-0.45367848657098758</v>
      </c>
      <c r="Y1082">
        <v>-0.3885127424497401</v>
      </c>
      <c r="Z1082">
        <v>-0.56042929294316224</v>
      </c>
      <c r="AA1082">
        <v>-0.30571412875843901</v>
      </c>
      <c r="AB1082">
        <v>-0.38209218112387761</v>
      </c>
      <c r="AC1082">
        <v>-0.17716514164938391</v>
      </c>
      <c r="AD1082">
        <v>-0.54359216478463956</v>
      </c>
      <c r="AE1082">
        <v>-0.32171701168939898</v>
      </c>
      <c r="AF1082">
        <v>-0.42045494156163471</v>
      </c>
      <c r="AG1082">
        <v>-0.47986961500557551</v>
      </c>
      <c r="AH1082" t="s">
        <v>263</v>
      </c>
      <c r="AI1082" s="1">
        <v>43891</v>
      </c>
      <c r="AJ1082" t="s">
        <v>43</v>
      </c>
      <c r="AK1082">
        <v>27</v>
      </c>
    </row>
    <row r="1083" spans="1:37" x14ac:dyDescent="0.25">
      <c r="A1083">
        <v>43916</v>
      </c>
      <c r="B1083">
        <v>-0.78116846733376655</v>
      </c>
      <c r="C1083">
        <v>-2.268495555823224</v>
      </c>
      <c r="D1083">
        <v>-3.3059936254128008E-2</v>
      </c>
      <c r="E1083">
        <v>-0.83609084251025334</v>
      </c>
      <c r="F1083">
        <v>-0.73629922465204656</v>
      </c>
      <c r="G1083">
        <v>-1.0471402799804841</v>
      </c>
      <c r="H1083">
        <v>-1.1431169704205599</v>
      </c>
      <c r="I1083">
        <v>-0.58055609252300866</v>
      </c>
      <c r="J1083">
        <v>-0.92466446802345714</v>
      </c>
      <c r="K1083">
        <v>-1.293868064400933</v>
      </c>
      <c r="L1083">
        <v>-0.16127054516998821</v>
      </c>
      <c r="M1083">
        <v>-0.38252167638156082</v>
      </c>
      <c r="N1083">
        <v>-0.52586021772115521</v>
      </c>
      <c r="O1083">
        <v>-0.39162568984790441</v>
      </c>
      <c r="P1083">
        <v>-0.1195133462009363</v>
      </c>
      <c r="Q1083">
        <v>-0.42335607685295351</v>
      </c>
      <c r="R1083">
        <v>-5.7429576089584627E-2</v>
      </c>
      <c r="S1083">
        <v>-0.47711687753100679</v>
      </c>
      <c r="T1083">
        <v>-0.27168012706470263</v>
      </c>
      <c r="U1083">
        <v>-0.25466440838900561</v>
      </c>
      <c r="V1083">
        <v>-0.71340349308709061</v>
      </c>
      <c r="W1083">
        <v>-2.7148562642405939E-2</v>
      </c>
      <c r="X1083">
        <v>-0.90609420857926626</v>
      </c>
      <c r="Y1083">
        <v>-0.1426224957883655</v>
      </c>
      <c r="Z1083">
        <v>-0.92727903629425745</v>
      </c>
      <c r="AA1083">
        <v>-0.56174670919354952</v>
      </c>
      <c r="AB1083">
        <v>-0.62454930239418083</v>
      </c>
      <c r="AC1083">
        <v>-0.34193569636657423</v>
      </c>
      <c r="AD1083">
        <v>-0.88781811193421778</v>
      </c>
      <c r="AE1083">
        <v>-0.75982114360976749</v>
      </c>
      <c r="AF1083">
        <v>-0.68223749992209259</v>
      </c>
      <c r="AG1083">
        <v>-0.52580917680187589</v>
      </c>
      <c r="AH1083" t="s">
        <v>263</v>
      </c>
      <c r="AI1083" s="1">
        <v>43891</v>
      </c>
      <c r="AJ1083" t="s">
        <v>38</v>
      </c>
      <c r="AK1083">
        <v>26</v>
      </c>
    </row>
    <row r="1084" spans="1:37" x14ac:dyDescent="0.25">
      <c r="A1084">
        <v>43915</v>
      </c>
      <c r="B1084">
        <v>-0.16074817742507999</v>
      </c>
      <c r="C1084">
        <v>-4.3896169979720937E-3</v>
      </c>
      <c r="D1084">
        <v>-0.66706725015550794</v>
      </c>
      <c r="E1084">
        <v>-0.22916090587327681</v>
      </c>
      <c r="F1084">
        <v>-1.298506144223662E-2</v>
      </c>
      <c r="G1084">
        <v>-3.479540655273066E-3</v>
      </c>
      <c r="H1084">
        <v>-2.240289920528305E-3</v>
      </c>
      <c r="I1084">
        <v>-0.40068315925681952</v>
      </c>
      <c r="J1084">
        <v>-2.2119583289186551E-2</v>
      </c>
      <c r="K1084">
        <v>0</v>
      </c>
      <c r="L1084">
        <v>-7.9238446553130133E-3</v>
      </c>
      <c r="M1084">
        <v>-0.35962268110878881</v>
      </c>
      <c r="N1084">
        <v>-5.0487532447313972E-2</v>
      </c>
      <c r="O1084">
        <v>-0.29885815153392192</v>
      </c>
      <c r="P1084">
        <v>-1.603191291032648E-2</v>
      </c>
      <c r="Q1084">
        <v>-2.2800197681305479E-2</v>
      </c>
      <c r="R1084">
        <v>-3.4018469463966958E-2</v>
      </c>
      <c r="S1084">
        <v>-0.68956527387515687</v>
      </c>
      <c r="T1084">
        <v>-0.1269172937914104</v>
      </c>
      <c r="U1084">
        <v>-8.6213476333286201E-3</v>
      </c>
      <c r="V1084">
        <v>-4.179664059471546E-2</v>
      </c>
      <c r="W1084">
        <v>-4.2719985739585664E-3</v>
      </c>
      <c r="X1084">
        <v>-0.16472098072885069</v>
      </c>
      <c r="Y1084">
        <v>-2.040177983581036E-2</v>
      </c>
      <c r="Z1084">
        <v>-0.19689029813477091</v>
      </c>
      <c r="AA1084">
        <v>-6.8674457034604661E-2</v>
      </c>
      <c r="AB1084">
        <v>-7.6676688338890825E-2</v>
      </c>
      <c r="AC1084">
        <v>-0.27778383117545402</v>
      </c>
      <c r="AD1084">
        <v>-1.9302044273419041E-3</v>
      </c>
      <c r="AE1084">
        <v>-6.2213355065057367E-2</v>
      </c>
      <c r="AF1084">
        <v>-0.13870357736755529</v>
      </c>
      <c r="AG1084">
        <v>-0.47430564929304792</v>
      </c>
      <c r="AH1084" t="s">
        <v>263</v>
      </c>
      <c r="AI1084" s="1">
        <v>43891</v>
      </c>
      <c r="AJ1084" t="s">
        <v>39</v>
      </c>
      <c r="AK1084">
        <v>25</v>
      </c>
    </row>
    <row r="1085" spans="1:37" x14ac:dyDescent="0.25">
      <c r="A1085">
        <v>43914</v>
      </c>
      <c r="B1085">
        <v>-0.53404063018600934</v>
      </c>
      <c r="C1085">
        <v>-0.22089048661800401</v>
      </c>
      <c r="D1085">
        <v>-0.80329384968175377</v>
      </c>
      <c r="E1085">
        <v>-0.37861756827379361</v>
      </c>
      <c r="F1085">
        <v>-0.27115482300118898</v>
      </c>
      <c r="G1085">
        <v>-0.177169332078255</v>
      </c>
      <c r="H1085">
        <v>0</v>
      </c>
      <c r="I1085">
        <v>-0.55828569033099906</v>
      </c>
      <c r="J1085">
        <v>-0.1068880809271593</v>
      </c>
      <c r="K1085">
        <v>-4.8248287416178703</v>
      </c>
      <c r="L1085">
        <v>-6.4950092785027613E-2</v>
      </c>
      <c r="M1085">
        <v>-0.24434088487612651</v>
      </c>
      <c r="N1085">
        <v>-0.21919288138622839</v>
      </c>
      <c r="O1085">
        <v>-0.9114718245504404</v>
      </c>
      <c r="P1085">
        <v>-0.2027797902008798</v>
      </c>
      <c r="Q1085">
        <v>-8.3882373773170829E-2</v>
      </c>
      <c r="R1085">
        <v>-5.4541323152722677E-2</v>
      </c>
      <c r="S1085">
        <v>-3.2291164882941472</v>
      </c>
      <c r="T1085">
        <v>-0.15518085314020361</v>
      </c>
      <c r="U1085">
        <v>-0.1060473313212139</v>
      </c>
      <c r="V1085">
        <v>-0.40227949497756671</v>
      </c>
      <c r="W1085">
        <v>-0.24663837912796299</v>
      </c>
      <c r="X1085">
        <v>-0.27857642102280611</v>
      </c>
      <c r="Y1085">
        <v>-6.7614599101654946E-2</v>
      </c>
      <c r="Z1085">
        <v>-0.57449980054452665</v>
      </c>
      <c r="AA1085">
        <v>-0.71017652819100996</v>
      </c>
      <c r="AB1085">
        <v>-0.26989751385232469</v>
      </c>
      <c r="AC1085">
        <v>-0.30535526883139308</v>
      </c>
      <c r="AD1085">
        <v>-0.36017036559992471</v>
      </c>
      <c r="AE1085">
        <v>-0.35735869513919749</v>
      </c>
      <c r="AF1085">
        <v>-0.49873048510154661</v>
      </c>
      <c r="AG1085">
        <v>-0.64492406850723338</v>
      </c>
      <c r="AH1085" t="s">
        <v>263</v>
      </c>
      <c r="AI1085" s="1">
        <v>43891</v>
      </c>
      <c r="AJ1085" t="s">
        <v>40</v>
      </c>
      <c r="AK1085">
        <v>24</v>
      </c>
    </row>
    <row r="1086" spans="1:37" x14ac:dyDescent="0.25">
      <c r="A1086">
        <v>43913</v>
      </c>
      <c r="B1086">
        <v>-5.1782821976785014</v>
      </c>
      <c r="C1086">
        <v>-4.9442790202330977</v>
      </c>
      <c r="D1086">
        <v>-3.1895041349563109</v>
      </c>
      <c r="E1086">
        <v>-2.9337870796922201</v>
      </c>
      <c r="F1086">
        <v>-6.61312801559765</v>
      </c>
      <c r="G1086">
        <v>-4.9712307500812543</v>
      </c>
      <c r="H1086">
        <v>-7.6106242664855897</v>
      </c>
      <c r="I1086">
        <v>-1.9909322794384761</v>
      </c>
      <c r="J1086">
        <v>-9.7493248308719505</v>
      </c>
      <c r="K1086">
        <v>-7.2880073440980118</v>
      </c>
      <c r="L1086">
        <v>-3.645043571261871</v>
      </c>
      <c r="M1086">
        <v>-4.7310730558418861</v>
      </c>
      <c r="N1086">
        <v>-7.4962803363420658</v>
      </c>
      <c r="O1086">
        <v>-7.2327706823577671</v>
      </c>
      <c r="P1086">
        <v>-3.2146010062241261</v>
      </c>
      <c r="Q1086">
        <v>-2.7402381924508008</v>
      </c>
      <c r="R1086">
        <v>-5.8925130863515363E-2</v>
      </c>
      <c r="S1086">
        <v>-2.0470313733591259</v>
      </c>
      <c r="T1086">
        <v>-3.0528120792012792</v>
      </c>
      <c r="U1086">
        <v>-15.33105224229752</v>
      </c>
      <c r="V1086">
        <v>-7.4913777907600654</v>
      </c>
      <c r="W1086">
        <v>-6.212890978358903</v>
      </c>
      <c r="X1086">
        <v>-5.7411861348131072</v>
      </c>
      <c r="Y1086">
        <v>-2.8144712574282038</v>
      </c>
      <c r="Z1086">
        <v>-4.5264135022670589</v>
      </c>
      <c r="AA1086">
        <v>-6.5449337871795548</v>
      </c>
      <c r="AB1086">
        <v>-5.1851452584800901</v>
      </c>
      <c r="AC1086">
        <v>-3.7406742149731662</v>
      </c>
      <c r="AD1086">
        <v>-7.0605057813129406</v>
      </c>
      <c r="AE1086">
        <v>-4.7600037817055512</v>
      </c>
      <c r="AF1086">
        <v>-5.635153219578469</v>
      </c>
      <c r="AG1086">
        <v>-3.9248706148741008</v>
      </c>
      <c r="AH1086" t="s">
        <v>263</v>
      </c>
      <c r="AI1086" s="1">
        <v>43891</v>
      </c>
      <c r="AJ1086" t="s">
        <v>41</v>
      </c>
      <c r="AK1086">
        <v>23</v>
      </c>
    </row>
    <row r="1087" spans="1:37" x14ac:dyDescent="0.25">
      <c r="A1087">
        <v>43910</v>
      </c>
      <c r="B1087">
        <v>-0.54732956126133447</v>
      </c>
      <c r="C1087">
        <v>-0.16403986263957571</v>
      </c>
      <c r="D1087">
        <v>-0.1241059682982943</v>
      </c>
      <c r="E1087">
        <v>-0.68857837019031587</v>
      </c>
      <c r="F1087">
        <v>-0.14634277464166109</v>
      </c>
      <c r="G1087">
        <v>-5.0327803929051028E-2</v>
      </c>
      <c r="H1087">
        <v>-1.335026679878221E-2</v>
      </c>
      <c r="I1087">
        <v>-3.3823546211733911E-2</v>
      </c>
      <c r="J1087">
        <v>-0.10851675880731269</v>
      </c>
      <c r="K1087">
        <v>-2.5076286459949051</v>
      </c>
      <c r="L1087">
        <v>-0.47422322983063381</v>
      </c>
      <c r="M1087">
        <v>-0.66139787406976613</v>
      </c>
      <c r="N1087">
        <v>-0.2349762279403125</v>
      </c>
      <c r="O1087">
        <v>-0.2065818187903759</v>
      </c>
      <c r="P1087">
        <v>-7.330601205920631E-2</v>
      </c>
      <c r="Q1087">
        <v>-0.11140065272704169</v>
      </c>
      <c r="R1087">
        <v>0</v>
      </c>
      <c r="S1087">
        <v>-0.75061077620121242</v>
      </c>
      <c r="T1087">
        <v>-0.62359619236051456</v>
      </c>
      <c r="U1087">
        <v>-6.7921442482970062E-3</v>
      </c>
      <c r="V1087">
        <v>-3.6457901794276958E-2</v>
      </c>
      <c r="W1087">
        <v>-0.82188519594331844</v>
      </c>
      <c r="X1087">
        <v>-0.80443926075571004</v>
      </c>
      <c r="Y1087">
        <v>-0.1183215343203006</v>
      </c>
      <c r="Z1087">
        <v>-0.71890742546877073</v>
      </c>
      <c r="AA1087">
        <v>-0.29757281953732989</v>
      </c>
      <c r="AB1087">
        <v>-0.32216372472669702</v>
      </c>
      <c r="AC1087">
        <v>-0.54170490329871868</v>
      </c>
      <c r="AD1087">
        <v>-0.85691841598552854</v>
      </c>
      <c r="AE1087">
        <v>-0.57289268236752933</v>
      </c>
      <c r="AF1087">
        <v>-0.4570320718221314</v>
      </c>
      <c r="AG1087">
        <v>-0.36726433529510882</v>
      </c>
      <c r="AH1087" t="s">
        <v>264</v>
      </c>
      <c r="AI1087" s="1">
        <v>43891</v>
      </c>
      <c r="AJ1087" t="s">
        <v>43</v>
      </c>
      <c r="AK1087">
        <v>20</v>
      </c>
    </row>
    <row r="1088" spans="1:37" x14ac:dyDescent="0.25">
      <c r="A1088">
        <v>43909</v>
      </c>
      <c r="B1088">
        <v>-0.68427207518140221</v>
      </c>
      <c r="C1088">
        <v>-0.95672343315479902</v>
      </c>
      <c r="D1088">
        <v>-0.33139189162586008</v>
      </c>
      <c r="E1088">
        <v>-0.75296244536788259</v>
      </c>
      <c r="F1088">
        <v>-0.29152151121770709</v>
      </c>
      <c r="G1088">
        <v>-0.11036728770671379</v>
      </c>
      <c r="H1088">
        <v>-0.48506356123822858</v>
      </c>
      <c r="I1088">
        <v>-0.51589908184293176</v>
      </c>
      <c r="J1088">
        <v>-0.54538875396256481</v>
      </c>
      <c r="K1088">
        <v>-1.236030228309442</v>
      </c>
      <c r="L1088">
        <v>-0.68484734179515749</v>
      </c>
      <c r="M1088">
        <v>-0.25614748381394448</v>
      </c>
      <c r="N1088">
        <v>-1.4846751935588249</v>
      </c>
      <c r="O1088">
        <v>-1.077672599086829</v>
      </c>
      <c r="P1088">
        <v>-8.0807074135909707E-2</v>
      </c>
      <c r="Q1088">
        <v>-0.40869366198920309</v>
      </c>
      <c r="R1088">
        <v>-2.6033027550720891</v>
      </c>
      <c r="S1088">
        <v>-1.6911963643807079E-2</v>
      </c>
      <c r="T1088">
        <v>-0.60026005768239832</v>
      </c>
      <c r="U1088">
        <v>-0.2452011806597891</v>
      </c>
      <c r="V1088">
        <v>-0.2386584620639739</v>
      </c>
      <c r="W1088">
        <v>-0.24363929239031601</v>
      </c>
      <c r="X1088">
        <v>-0.59826888592020544</v>
      </c>
      <c r="Y1088">
        <v>-9.7493609919400787E-2</v>
      </c>
      <c r="Z1088">
        <v>-0.64343839214032028</v>
      </c>
      <c r="AA1088">
        <v>-0.88851435882628926</v>
      </c>
      <c r="AB1088">
        <v>-0.6017229222763919</v>
      </c>
      <c r="AC1088">
        <v>-0.35758375759969069</v>
      </c>
      <c r="AD1088">
        <v>-1.038044487384354</v>
      </c>
      <c r="AE1088">
        <v>-0.24101782714780309</v>
      </c>
      <c r="AF1088">
        <v>-0.73043050374293395</v>
      </c>
      <c r="AG1088">
        <v>-1.087437700360689</v>
      </c>
      <c r="AH1088" t="s">
        <v>264</v>
      </c>
      <c r="AI1088" s="1">
        <v>43891</v>
      </c>
      <c r="AJ1088" t="s">
        <v>38</v>
      </c>
      <c r="AK1088">
        <v>19</v>
      </c>
    </row>
    <row r="1089" spans="1:37" x14ac:dyDescent="0.25">
      <c r="A1089">
        <v>43908</v>
      </c>
      <c r="B1089">
        <v>-0.27942695434163228</v>
      </c>
      <c r="C1089">
        <v>-0.1003415396315052</v>
      </c>
      <c r="D1089">
        <v>-0.47463203834620721</v>
      </c>
      <c r="E1089">
        <v>-3.0166408979353011E-2</v>
      </c>
      <c r="F1089">
        <v>-6.6127412478210801E-2</v>
      </c>
      <c r="G1089">
        <v>-0.58401501800287658</v>
      </c>
      <c r="H1089">
        <v>-3.7481312406321292E-2</v>
      </c>
      <c r="I1089">
        <v>-0.25074504898098171</v>
      </c>
      <c r="J1089">
        <v>-1.740746917140336</v>
      </c>
      <c r="K1089">
        <v>-0.28884343956895131</v>
      </c>
      <c r="L1089">
        <v>-0.5888121416094777</v>
      </c>
      <c r="M1089">
        <v>-7.061902183287018E-2</v>
      </c>
      <c r="N1089">
        <v>-0.15061779171243739</v>
      </c>
      <c r="O1089">
        <v>-0.14960964015927081</v>
      </c>
      <c r="P1089">
        <v>-0.11027963933118411</v>
      </c>
      <c r="Q1089">
        <v>-0.44913354342978751</v>
      </c>
      <c r="R1089">
        <v>-2.6190010406252712E-2</v>
      </c>
      <c r="S1089">
        <v>-8.880167981309546E-2</v>
      </c>
      <c r="T1089">
        <v>-0.29795453664536231</v>
      </c>
      <c r="U1089">
        <v>-3.4912880091489497E-2</v>
      </c>
      <c r="V1089">
        <v>-3.8428780184765168E-3</v>
      </c>
      <c r="W1089">
        <v>-6.5404987040009769E-3</v>
      </c>
      <c r="X1089">
        <v>-0.114657776261196</v>
      </c>
      <c r="Y1089">
        <v>-0.1051207614710364</v>
      </c>
      <c r="Z1089">
        <v>-0.18255513615200561</v>
      </c>
      <c r="AA1089">
        <v>-0.33928651484677019</v>
      </c>
      <c r="AB1089">
        <v>-0.28362156872946948</v>
      </c>
      <c r="AC1089">
        <v>-0.30296037151174238</v>
      </c>
      <c r="AD1089">
        <v>-0.98915238909786585</v>
      </c>
      <c r="AE1089">
        <v>-0.44784755203345972</v>
      </c>
      <c r="AF1089">
        <v>-0.1551709346662028</v>
      </c>
      <c r="AG1089">
        <v>-0.14884140195336659</v>
      </c>
      <c r="AH1089" t="s">
        <v>264</v>
      </c>
      <c r="AI1089" s="1">
        <v>43891</v>
      </c>
      <c r="AJ1089" t="s">
        <v>39</v>
      </c>
      <c r="AK1089">
        <v>18</v>
      </c>
    </row>
    <row r="1090" spans="1:37" x14ac:dyDescent="0.25">
      <c r="A1090">
        <v>43907</v>
      </c>
      <c r="B1090">
        <v>-0.3247831601992171</v>
      </c>
      <c r="C1090">
        <v>0</v>
      </c>
      <c r="D1090">
        <v>0</v>
      </c>
      <c r="E1090">
        <v>-7.8537974769850694E-2</v>
      </c>
      <c r="F1090">
        <v>-8.0480711690029752E-3</v>
      </c>
      <c r="G1090">
        <v>-0.12592640718142789</v>
      </c>
      <c r="H1090">
        <v>-0.13559407502895521</v>
      </c>
      <c r="I1090">
        <v>-4.7002846632862003E-4</v>
      </c>
      <c r="J1090">
        <v>-1.479471271367311E-2</v>
      </c>
      <c r="K1090">
        <v>-3.573033989352465E-2</v>
      </c>
      <c r="L1090">
        <v>-2.4376254556373711E-2</v>
      </c>
      <c r="M1090">
        <v>-3.6407800354734069E-4</v>
      </c>
      <c r="N1090">
        <v>-8.5787544583325853E-2</v>
      </c>
      <c r="O1090">
        <v>-0.35299230961768191</v>
      </c>
      <c r="P1090">
        <v>-0.66530567605200142</v>
      </c>
      <c r="Q1090">
        <v>-9.0226286167655895E-3</v>
      </c>
      <c r="R1090">
        <v>0</v>
      </c>
      <c r="S1090">
        <v>0</v>
      </c>
      <c r="T1090">
        <v>-0.107239010047209</v>
      </c>
      <c r="U1090">
        <v>-1.080331420183438E-2</v>
      </c>
      <c r="V1090">
        <v>-0.34516479546592121</v>
      </c>
      <c r="W1090">
        <v>-1.217136437070429</v>
      </c>
      <c r="X1090">
        <v>-0.4736760805496808</v>
      </c>
      <c r="Y1090">
        <v>-0.1118712526371487</v>
      </c>
      <c r="Z1090">
        <v>-0.3566363810098242</v>
      </c>
      <c r="AA1090">
        <v>-0.1942854515414881</v>
      </c>
      <c r="AB1090">
        <v>-0.1893011635731697</v>
      </c>
      <c r="AC1090">
        <v>-4.8295801247678738E-2</v>
      </c>
      <c r="AD1090">
        <v>-2.2562758735916712E-2</v>
      </c>
      <c r="AE1090">
        <v>-0.25998977928842792</v>
      </c>
      <c r="AF1090">
        <v>-0.38150234213524847</v>
      </c>
      <c r="AG1090">
        <v>-0.1500266716843672</v>
      </c>
      <c r="AH1090" t="s">
        <v>264</v>
      </c>
      <c r="AI1090" s="1">
        <v>43891</v>
      </c>
      <c r="AJ1090" t="s">
        <v>40</v>
      </c>
      <c r="AK1090">
        <v>17</v>
      </c>
    </row>
    <row r="1091" spans="1:37" x14ac:dyDescent="0.25">
      <c r="A1091">
        <v>43906</v>
      </c>
      <c r="B1091">
        <v>-0.46574616130327062</v>
      </c>
      <c r="C1091">
        <v>-0.35392462322730173</v>
      </c>
      <c r="D1091">
        <v>-0.89437989764136139</v>
      </c>
      <c r="E1091">
        <v>-0.43299674994824972</v>
      </c>
      <c r="F1091">
        <v>-7.6849997701287198E-2</v>
      </c>
      <c r="G1091">
        <v>-0.67525498183959698</v>
      </c>
      <c r="H1091">
        <v>-5.6505929795784837E-2</v>
      </c>
      <c r="I1091">
        <v>-1.4928681158424051E-2</v>
      </c>
      <c r="J1091">
        <v>-4.6709748492151398E-2</v>
      </c>
      <c r="K1091">
        <v>-0.19359173341452321</v>
      </c>
      <c r="L1091">
        <v>-0.50050490317293395</v>
      </c>
      <c r="M1091">
        <v>-0.42527386019690311</v>
      </c>
      <c r="N1091">
        <v>-8.5453283070330538E-2</v>
      </c>
      <c r="O1091">
        <v>-0.156293881122471</v>
      </c>
      <c r="P1091">
        <v>-0.30004308660276519</v>
      </c>
      <c r="Q1091">
        <v>-1.3826693830373531</v>
      </c>
      <c r="R1091">
        <v>0</v>
      </c>
      <c r="S1091">
        <v>-0.32410991502935987</v>
      </c>
      <c r="T1091">
        <v>-0.29248288488870949</v>
      </c>
      <c r="U1091">
        <v>-0.33302310017294928</v>
      </c>
      <c r="V1091">
        <v>-3.7105890552007158E-2</v>
      </c>
      <c r="W1091">
        <v>-0.12644710190740091</v>
      </c>
      <c r="X1091">
        <v>-0.59567683375935632</v>
      </c>
      <c r="Y1091">
        <v>0</v>
      </c>
      <c r="Z1091">
        <v>-0.69919462260618603</v>
      </c>
      <c r="AA1091">
        <v>-0.12379098523552561</v>
      </c>
      <c r="AB1091">
        <v>-0.3940877852682888</v>
      </c>
      <c r="AC1091">
        <v>-0.33774922717127948</v>
      </c>
      <c r="AD1091">
        <v>-1.029605569095958</v>
      </c>
      <c r="AE1091">
        <v>-0.52919342455346163</v>
      </c>
      <c r="AF1091">
        <v>-0.34065850940056491</v>
      </c>
      <c r="AG1091">
        <v>-0.13676154120505621</v>
      </c>
      <c r="AH1091" t="s">
        <v>264</v>
      </c>
      <c r="AI1091" s="1">
        <v>43891</v>
      </c>
      <c r="AJ1091" t="s">
        <v>41</v>
      </c>
      <c r="AK1091">
        <v>16</v>
      </c>
    </row>
    <row r="1092" spans="1:37" x14ac:dyDescent="0.25">
      <c r="A1092">
        <v>43903</v>
      </c>
      <c r="B1092">
        <v>-0.40868116683159528</v>
      </c>
      <c r="C1092">
        <v>-0.27224575185684158</v>
      </c>
      <c r="D1092">
        <v>-5.9421594032549131E-2</v>
      </c>
      <c r="E1092">
        <v>-0.22341917135048051</v>
      </c>
      <c r="F1092">
        <v>-1.13497593955619</v>
      </c>
      <c r="G1092">
        <v>-5.5142242887434238E-2</v>
      </c>
      <c r="H1092">
        <v>-0.40744485756939941</v>
      </c>
      <c r="I1092">
        <v>0</v>
      </c>
      <c r="J1092">
        <v>-0.44645435090048069</v>
      </c>
      <c r="K1092">
        <v>-1.100928117106968E-2</v>
      </c>
      <c r="L1092">
        <v>-0.1523767767449507</v>
      </c>
      <c r="M1092">
        <v>-3.0026403218314759E-2</v>
      </c>
      <c r="N1092">
        <v>-7.1306193376336535E-2</v>
      </c>
      <c r="O1092">
        <v>-0.36692582670653923</v>
      </c>
      <c r="P1092">
        <v>-4.0005377774798803E-2</v>
      </c>
      <c r="Q1092">
        <v>-0.1070619991417546</v>
      </c>
      <c r="R1092">
        <v>-0.10853209603093079</v>
      </c>
      <c r="S1092">
        <v>-0.6522294254655655</v>
      </c>
      <c r="T1092">
        <v>-0.1170121120701087</v>
      </c>
      <c r="U1092">
        <v>-0.15270110161743161</v>
      </c>
      <c r="V1092">
        <v>-0.25707870934145127</v>
      </c>
      <c r="W1092">
        <v>-0.1737434178054168</v>
      </c>
      <c r="X1092">
        <v>-1.035202045306358</v>
      </c>
      <c r="Y1092">
        <v>-0.73629719612053812</v>
      </c>
      <c r="Z1092">
        <v>-0.54471099111587873</v>
      </c>
      <c r="AA1092">
        <v>-0.1743513185532094</v>
      </c>
      <c r="AB1092">
        <v>-0.37926951650840801</v>
      </c>
      <c r="AC1092">
        <v>-0.27439147955610832</v>
      </c>
      <c r="AD1092">
        <v>-7.5718046251699492E-2</v>
      </c>
      <c r="AE1092">
        <v>-0.20643509858385661</v>
      </c>
      <c r="AF1092">
        <v>-0.61648330038867316</v>
      </c>
      <c r="AG1092">
        <v>-0.2890108390147082</v>
      </c>
      <c r="AH1092" t="s">
        <v>265</v>
      </c>
      <c r="AI1092" s="1">
        <v>43891</v>
      </c>
      <c r="AJ1092" t="s">
        <v>43</v>
      </c>
      <c r="AK1092">
        <v>13</v>
      </c>
    </row>
    <row r="1093" spans="1:37" x14ac:dyDescent="0.25">
      <c r="A1093">
        <v>43902</v>
      </c>
      <c r="B1093">
        <v>-2.582529165007954</v>
      </c>
      <c r="C1093">
        <v>-2.0470521075007859</v>
      </c>
      <c r="D1093">
        <v>-1.9853112758805611</v>
      </c>
      <c r="E1093">
        <v>-3.4812056892216101</v>
      </c>
      <c r="F1093">
        <v>-5.0747115331414543</v>
      </c>
      <c r="G1093">
        <v>-1.0557509955846121</v>
      </c>
      <c r="H1093">
        <v>-4.3302662855238854</v>
      </c>
      <c r="I1093">
        <v>-1.6479759611036491</v>
      </c>
      <c r="J1093">
        <v>-4.9205678955064052</v>
      </c>
      <c r="K1093">
        <v>-1.8745940620582939</v>
      </c>
      <c r="L1093">
        <v>-1.434082477299204</v>
      </c>
      <c r="M1093">
        <v>-2.2504150142892918</v>
      </c>
      <c r="N1093">
        <v>-2.602704350005125</v>
      </c>
      <c r="O1093">
        <v>-2.307236716662957</v>
      </c>
      <c r="P1093">
        <v>-0.1809662355215452</v>
      </c>
      <c r="Q1093">
        <v>-2.0578417919242549</v>
      </c>
      <c r="R1093">
        <v>-0.1757003182768147</v>
      </c>
      <c r="S1093">
        <v>-1.5933836747758561</v>
      </c>
      <c r="T1093">
        <v>-0.45925403668559173</v>
      </c>
      <c r="U1093">
        <v>-2.2100806818779759</v>
      </c>
      <c r="V1093">
        <v>-5.3358299588209528</v>
      </c>
      <c r="W1093">
        <v>-2.2317416354946298</v>
      </c>
      <c r="X1093">
        <v>-2.4807177346447431</v>
      </c>
      <c r="Y1093">
        <v>-4.6569638939763536</v>
      </c>
      <c r="Z1093">
        <v>-2.5384492963225171</v>
      </c>
      <c r="AA1093">
        <v>-2.1189329171810001</v>
      </c>
      <c r="AB1093">
        <v>-2.7344488239709248</v>
      </c>
      <c r="AC1093">
        <v>-2.6239000437295861</v>
      </c>
      <c r="AD1093">
        <v>-3.090833938104772</v>
      </c>
      <c r="AE1093">
        <v>-3.1336897189459618</v>
      </c>
      <c r="AF1093">
        <v>-2.771789880756875</v>
      </c>
      <c r="AG1093">
        <v>-1.335489113153854</v>
      </c>
      <c r="AH1093" t="s">
        <v>265</v>
      </c>
      <c r="AI1093" s="1">
        <v>43891</v>
      </c>
      <c r="AJ1093" t="s">
        <v>38</v>
      </c>
      <c r="AK1093">
        <v>12</v>
      </c>
    </row>
    <row r="1094" spans="1:37" x14ac:dyDescent="0.25">
      <c r="A1094">
        <v>43901</v>
      </c>
      <c r="B1094">
        <v>-1.54515432514909</v>
      </c>
      <c r="C1094">
        <v>-3.6250361975945662</v>
      </c>
      <c r="D1094">
        <v>-2.6059601543929478</v>
      </c>
      <c r="E1094">
        <v>-1.027733371329504</v>
      </c>
      <c r="F1094">
        <v>-1.843643785547572</v>
      </c>
      <c r="G1094">
        <v>-0.64609506403150985</v>
      </c>
      <c r="H1094">
        <v>-0.73795877733636062</v>
      </c>
      <c r="I1094">
        <v>-2.953687812341514</v>
      </c>
      <c r="J1094">
        <v>-2.9769555025714332</v>
      </c>
      <c r="K1094">
        <v>-1.468574871419239</v>
      </c>
      <c r="L1094">
        <v>-3.6132485040237161</v>
      </c>
      <c r="M1094">
        <v>-1.34613497333542</v>
      </c>
      <c r="N1094">
        <v>-0.62461398385849998</v>
      </c>
      <c r="O1094">
        <v>-1.8436035593596669</v>
      </c>
      <c r="P1094">
        <v>-0.22728474739501969</v>
      </c>
      <c r="Q1094">
        <v>-1.754781386559304</v>
      </c>
      <c r="R1094">
        <v>-0.1163670948292425</v>
      </c>
      <c r="S1094">
        <v>-0.96958764682256848</v>
      </c>
      <c r="T1094">
        <v>-0.76243072214413266</v>
      </c>
      <c r="U1094">
        <v>-4.4522952739606687</v>
      </c>
      <c r="V1094">
        <v>-1.511548888793502</v>
      </c>
      <c r="W1094">
        <v>-0.38580637117489369</v>
      </c>
      <c r="X1094">
        <v>-1.3953105737861791</v>
      </c>
      <c r="Y1094">
        <v>-3.9981039542588671E-2</v>
      </c>
      <c r="Z1094">
        <v>-1.351807695209597</v>
      </c>
      <c r="AA1094">
        <v>-1.456025705023765</v>
      </c>
      <c r="AB1094">
        <v>-1.5557844113712009</v>
      </c>
      <c r="AC1094">
        <v>-1.416743194384311</v>
      </c>
      <c r="AD1094">
        <v>-3.1519811974768039</v>
      </c>
      <c r="AE1094">
        <v>-1.8302962132210281</v>
      </c>
      <c r="AF1094">
        <v>-1.565201694788567</v>
      </c>
      <c r="AG1094">
        <v>-0.38757471442377622</v>
      </c>
      <c r="AH1094" t="s">
        <v>265</v>
      </c>
      <c r="AI1094" s="1">
        <v>43891</v>
      </c>
      <c r="AJ1094" t="s">
        <v>39</v>
      </c>
      <c r="AK1094">
        <v>11</v>
      </c>
    </row>
    <row r="1095" spans="1:37" x14ac:dyDescent="0.25">
      <c r="A1095">
        <v>43900</v>
      </c>
      <c r="B1095">
        <v>-0.24270166834136681</v>
      </c>
      <c r="C1095">
        <v>0</v>
      </c>
      <c r="D1095">
        <v>-0.54374955022768368</v>
      </c>
      <c r="E1095">
        <v>-0.1139647190598852</v>
      </c>
      <c r="F1095">
        <v>-8.3873020833387393E-2</v>
      </c>
      <c r="G1095">
        <v>-0.1221459045514672</v>
      </c>
      <c r="H1095">
        <v>-5.5376367071369309E-2</v>
      </c>
      <c r="I1095">
        <v>-0.1241181812030257</v>
      </c>
      <c r="J1095">
        <v>-0.55684418246960687</v>
      </c>
      <c r="K1095">
        <v>0</v>
      </c>
      <c r="L1095">
        <v>0</v>
      </c>
      <c r="M1095">
        <v>-0.32137692192504852</v>
      </c>
      <c r="N1095">
        <v>-4.9966113509562217E-4</v>
      </c>
      <c r="O1095">
        <v>-0.12336700883614519</v>
      </c>
      <c r="P1095">
        <v>-0.1894289257762525</v>
      </c>
      <c r="Q1095">
        <v>-1.523207926451469E-2</v>
      </c>
      <c r="R1095">
        <v>-0.17329721051420549</v>
      </c>
      <c r="S1095">
        <v>-0.25820053055227221</v>
      </c>
      <c r="T1095">
        <v>-0.39535965796546457</v>
      </c>
      <c r="U1095">
        <v>0</v>
      </c>
      <c r="V1095">
        <v>-2.0645571366037199E-2</v>
      </c>
      <c r="W1095">
        <v>-1.255074729951587</v>
      </c>
      <c r="X1095">
        <v>-0.13223134273696499</v>
      </c>
      <c r="Y1095">
        <v>-0.2168943777427785</v>
      </c>
      <c r="Z1095">
        <v>-0.28429303481567891</v>
      </c>
      <c r="AA1095">
        <v>-7.6866162779096484E-2</v>
      </c>
      <c r="AB1095">
        <v>-0.16350333776186629</v>
      </c>
      <c r="AC1095">
        <v>-0.23958557670209421</v>
      </c>
      <c r="AD1095">
        <v>-4.8156351584929279E-2</v>
      </c>
      <c r="AE1095">
        <v>-0.1054745021686451</v>
      </c>
      <c r="AF1095">
        <v>-0.15450867436772239</v>
      </c>
      <c r="AG1095">
        <v>-0.39106112392928227</v>
      </c>
      <c r="AH1095" t="s">
        <v>265</v>
      </c>
      <c r="AI1095" s="1">
        <v>43891</v>
      </c>
      <c r="AJ1095" t="s">
        <v>40</v>
      </c>
      <c r="AK1095">
        <v>10</v>
      </c>
    </row>
    <row r="1096" spans="1:37" x14ac:dyDescent="0.25">
      <c r="A1096">
        <v>43899</v>
      </c>
      <c r="B1096">
        <v>-6.5579430239753966</v>
      </c>
      <c r="C1096">
        <v>-4.1982902776931619</v>
      </c>
      <c r="D1096">
        <v>-4.2302671993123244</v>
      </c>
      <c r="E1096">
        <v>-6.2193029244283684</v>
      </c>
      <c r="F1096">
        <v>-9.5116576811191624</v>
      </c>
      <c r="G1096">
        <v>-2.4854992772355411</v>
      </c>
      <c r="H1096">
        <v>-12.996046168842851</v>
      </c>
      <c r="I1096">
        <v>-10.81601232556706</v>
      </c>
      <c r="J1096">
        <v>-14.804951391575671</v>
      </c>
      <c r="K1096">
        <v>-10.80435028231309</v>
      </c>
      <c r="L1096">
        <v>-1.298334793573646</v>
      </c>
      <c r="M1096">
        <v>-6.1684261863590413</v>
      </c>
      <c r="N1096">
        <v>-10.611150978372111</v>
      </c>
      <c r="O1096">
        <v>-4.3943432092234964</v>
      </c>
      <c r="P1096">
        <v>-0.61385139029041713</v>
      </c>
      <c r="Q1096">
        <v>-3.191094721750769</v>
      </c>
      <c r="R1096">
        <v>-2.138395415076844E-2</v>
      </c>
      <c r="S1096">
        <v>-7.9059202755609137</v>
      </c>
      <c r="T1096">
        <v>-3.7630126317194481</v>
      </c>
      <c r="U1096">
        <v>-15.9359221087807</v>
      </c>
      <c r="V1096">
        <v>-7.1983201884424144</v>
      </c>
      <c r="W1096">
        <v>-1.5141838891228609</v>
      </c>
      <c r="X1096">
        <v>-6.2329397272850304</v>
      </c>
      <c r="Y1096">
        <v>-2.9701369401214501</v>
      </c>
      <c r="Z1096">
        <v>-5.6706505690834446</v>
      </c>
      <c r="AA1096">
        <v>-9.1964125128571883</v>
      </c>
      <c r="AB1096">
        <v>-5.8384217972584338</v>
      </c>
      <c r="AC1096">
        <v>-3.8605571496839262</v>
      </c>
      <c r="AD1096">
        <v>-9.9595308710890365</v>
      </c>
      <c r="AE1096">
        <v>-6.2661655318970606</v>
      </c>
      <c r="AF1096">
        <v>-7.3347118198354178</v>
      </c>
      <c r="AG1096">
        <v>-3.4123449019788961</v>
      </c>
      <c r="AH1096" t="s">
        <v>265</v>
      </c>
      <c r="AI1096" s="1">
        <v>43891</v>
      </c>
      <c r="AJ1096" t="s">
        <v>41</v>
      </c>
      <c r="AK1096">
        <v>9</v>
      </c>
    </row>
    <row r="1097" spans="1:37" x14ac:dyDescent="0.25">
      <c r="A1097">
        <v>43896</v>
      </c>
      <c r="B1097">
        <v>-0.1533380419083793</v>
      </c>
      <c r="C1097">
        <v>0</v>
      </c>
      <c r="D1097">
        <v>-1.9624882927908809E-2</v>
      </c>
      <c r="E1097">
        <v>-1.3834704073617209E-2</v>
      </c>
      <c r="F1097">
        <v>-1.065760093031373E-2</v>
      </c>
      <c r="G1097">
        <v>-1.1490437224805861E-2</v>
      </c>
      <c r="H1097">
        <v>-1.8416814708991491E-2</v>
      </c>
      <c r="I1097">
        <v>-9.2759398045837757E-2</v>
      </c>
      <c r="J1097">
        <v>-1.618148316310002E-2</v>
      </c>
      <c r="K1097">
        <v>-6.224451892769578E-2</v>
      </c>
      <c r="L1097">
        <v>-0.59517643131559206</v>
      </c>
      <c r="M1097">
        <v>-2.4513445599853901E-2</v>
      </c>
      <c r="N1097">
        <v>-0.15880483344434029</v>
      </c>
      <c r="O1097">
        <v>-0.15688055007507201</v>
      </c>
      <c r="P1097">
        <v>-0.71182073484396713</v>
      </c>
      <c r="Q1097">
        <v>-7.086873400647258E-3</v>
      </c>
      <c r="R1097">
        <v>-2.595420705632823E-2</v>
      </c>
      <c r="S1097">
        <v>-0.16947319752736739</v>
      </c>
      <c r="T1097">
        <v>-0.1200559160034773</v>
      </c>
      <c r="U1097">
        <v>-2.62379854722459E-2</v>
      </c>
      <c r="V1097">
        <v>-1.607960432319006</v>
      </c>
      <c r="W1097">
        <v>-0.89094474998564144</v>
      </c>
      <c r="X1097">
        <v>-0.22083396581422721</v>
      </c>
      <c r="Y1097">
        <v>-4.2006821049557642E-2</v>
      </c>
      <c r="Z1097">
        <v>-0.1132384169963493</v>
      </c>
      <c r="AA1097">
        <v>-0.19207846857797689</v>
      </c>
      <c r="AB1097">
        <v>-0.17973277311791261</v>
      </c>
      <c r="AC1097">
        <v>-0.13300424711558179</v>
      </c>
      <c r="AD1097">
        <v>-1.7661176410618349E-2</v>
      </c>
      <c r="AE1097">
        <v>-4.2882255181953467E-2</v>
      </c>
      <c r="AF1097">
        <v>-0.20686642262338639</v>
      </c>
      <c r="AG1097">
        <v>-0.27581312039471678</v>
      </c>
      <c r="AH1097" t="s">
        <v>266</v>
      </c>
      <c r="AI1097" s="1">
        <v>43891</v>
      </c>
      <c r="AJ1097" t="s">
        <v>43</v>
      </c>
      <c r="AK1097">
        <v>6</v>
      </c>
    </row>
    <row r="1098" spans="1:37" x14ac:dyDescent="0.25">
      <c r="A1098">
        <v>43895</v>
      </c>
      <c r="B1098">
        <v>-0.40355866240091232</v>
      </c>
      <c r="C1098">
        <v>-0.19945115315330009</v>
      </c>
      <c r="D1098">
        <v>-0.2277373946956355</v>
      </c>
      <c r="E1098">
        <v>-0.4962335721947484</v>
      </c>
      <c r="F1098">
        <v>-8.7674710492044242E-2</v>
      </c>
      <c r="G1098">
        <v>-0.12813602317270581</v>
      </c>
      <c r="H1098">
        <v>-0.32207714603897308</v>
      </c>
      <c r="I1098">
        <v>-0.1439102866903044</v>
      </c>
      <c r="J1098">
        <v>-0.13989406149696931</v>
      </c>
      <c r="K1098">
        <v>-1.7819035168900189E-2</v>
      </c>
      <c r="L1098">
        <v>-1.2596000858593101E-2</v>
      </c>
      <c r="M1098">
        <v>-0.24402233692324499</v>
      </c>
      <c r="N1098">
        <v>-0.3299963672020414</v>
      </c>
      <c r="O1098">
        <v>-0.56921207743131763</v>
      </c>
      <c r="P1098">
        <v>-0.24151917462534411</v>
      </c>
      <c r="Q1098">
        <v>-0.17540961282363771</v>
      </c>
      <c r="R1098">
        <v>-2.6023958322783931E-2</v>
      </c>
      <c r="S1098">
        <v>-4.0314435210691238E-2</v>
      </c>
      <c r="T1098">
        <v>-0.19514071793428461</v>
      </c>
      <c r="U1098">
        <v>-8.9281413011916833E-2</v>
      </c>
      <c r="V1098">
        <v>-6.1008653941975237E-2</v>
      </c>
      <c r="W1098">
        <v>-1.518826209866758</v>
      </c>
      <c r="X1098">
        <v>-0.57847926570144492</v>
      </c>
      <c r="Y1098">
        <v>-0.12647782130420701</v>
      </c>
      <c r="Z1098">
        <v>-0.49475748666644842</v>
      </c>
      <c r="AA1098">
        <v>-0.20813361882549111</v>
      </c>
      <c r="AB1098">
        <v>-0.28061721172239212</v>
      </c>
      <c r="AC1098">
        <v>-0.17438384330982629</v>
      </c>
      <c r="AD1098">
        <v>-7.9256998065943482E-2</v>
      </c>
      <c r="AE1098">
        <v>-0.2315426569992074</v>
      </c>
      <c r="AF1098">
        <v>-0.35217092565210001</v>
      </c>
      <c r="AG1098">
        <v>-0.6878022836715042</v>
      </c>
      <c r="AH1098" t="s">
        <v>266</v>
      </c>
      <c r="AI1098" s="1">
        <v>43891</v>
      </c>
      <c r="AJ1098" t="s">
        <v>38</v>
      </c>
      <c r="AK1098">
        <v>5</v>
      </c>
    </row>
    <row r="1099" spans="1:37" x14ac:dyDescent="0.25">
      <c r="A1099">
        <v>43894</v>
      </c>
      <c r="B1099">
        <v>-0.29552377470760438</v>
      </c>
      <c r="C1099">
        <v>-1.7430221683396661E-3</v>
      </c>
      <c r="D1099">
        <v>-6.5340409546734063E-2</v>
      </c>
      <c r="E1099">
        <v>-7.8644220413118762E-2</v>
      </c>
      <c r="F1099">
        <v>-0.29959539774587562</v>
      </c>
      <c r="G1099">
        <v>-5.681678847808589E-2</v>
      </c>
      <c r="H1099">
        <v>-0.2104297075490581</v>
      </c>
      <c r="I1099">
        <v>-0.28953728917272631</v>
      </c>
      <c r="J1099">
        <v>0</v>
      </c>
      <c r="K1099">
        <v>-1.180991025598793E-2</v>
      </c>
      <c r="L1099">
        <v>-1.8699295501811979E-2</v>
      </c>
      <c r="M1099">
        <v>-5.8787871196207098E-2</v>
      </c>
      <c r="N1099">
        <v>-0.27521564745654969</v>
      </c>
      <c r="O1099">
        <v>-0.1250306101197565</v>
      </c>
      <c r="P1099">
        <v>-7.1601483779075636E-3</v>
      </c>
      <c r="Q1099">
        <v>-0.117542187706802</v>
      </c>
      <c r="R1099">
        <v>-2.6692396817079689E-2</v>
      </c>
      <c r="S1099">
        <v>-4.7496966763313053E-2</v>
      </c>
      <c r="T1099">
        <v>-3.3393266754841402E-2</v>
      </c>
      <c r="U1099">
        <v>-0.32039729417387253</v>
      </c>
      <c r="V1099">
        <v>-0.14718938223848629</v>
      </c>
      <c r="W1099">
        <v>-0.98559129918051824</v>
      </c>
      <c r="X1099">
        <v>-3.5707635318890638E-2</v>
      </c>
      <c r="Y1099">
        <v>-1.5042507419609011E-2</v>
      </c>
      <c r="Z1099">
        <v>-0.18404272500912269</v>
      </c>
      <c r="AA1099">
        <v>-0.17617727424374999</v>
      </c>
      <c r="AB1099">
        <v>-0.32421598459395329</v>
      </c>
      <c r="AC1099">
        <v>-4.8758390273605477E-2</v>
      </c>
      <c r="AD1099">
        <v>-0.1242623654359684</v>
      </c>
      <c r="AE1099">
        <v>-7.5958352907334048E-2</v>
      </c>
      <c r="AF1099">
        <v>-0.24212323108569681</v>
      </c>
      <c r="AG1099">
        <v>-0.29215828447863618</v>
      </c>
      <c r="AH1099" t="s">
        <v>266</v>
      </c>
      <c r="AI1099" s="1">
        <v>43891</v>
      </c>
      <c r="AJ1099" t="s">
        <v>39</v>
      </c>
      <c r="AK1099">
        <v>4</v>
      </c>
    </row>
    <row r="1100" spans="1:37" x14ac:dyDescent="0.25">
      <c r="A1100">
        <v>43893</v>
      </c>
      <c r="B1100">
        <v>-0.70349989905801613</v>
      </c>
      <c r="C1100">
        <v>-0.29295372153949961</v>
      </c>
      <c r="D1100">
        <v>-0.19957257804953399</v>
      </c>
      <c r="E1100">
        <v>-9.6572630951620164E-2</v>
      </c>
      <c r="F1100">
        <v>-3.2466260736558179E-2</v>
      </c>
      <c r="G1100">
        <v>-0.55453016433547575</v>
      </c>
      <c r="H1100">
        <v>-0.46349285971995152</v>
      </c>
      <c r="I1100">
        <v>-2.8219223461983019E-2</v>
      </c>
      <c r="J1100">
        <v>-0.42261794376471251</v>
      </c>
      <c r="K1100">
        <v>-0.22350848728155839</v>
      </c>
      <c r="L1100">
        <v>-1.9591075946452329E-2</v>
      </c>
      <c r="M1100">
        <v>-0.50943836751111704</v>
      </c>
      <c r="N1100">
        <v>-0.20772719428948991</v>
      </c>
      <c r="O1100">
        <v>-0.249711123148075</v>
      </c>
      <c r="P1100">
        <v>-9.0355525981508394E-2</v>
      </c>
      <c r="Q1100">
        <v>-7.5729196818390285E-2</v>
      </c>
      <c r="R1100">
        <v>-2.637244827773122E-2</v>
      </c>
      <c r="S1100">
        <v>-3.5347499324363367E-2</v>
      </c>
      <c r="T1100">
        <v>-0.2167569842564214</v>
      </c>
      <c r="U1100">
        <v>-4.1671163412340144E-3</v>
      </c>
      <c r="V1100">
        <v>-0.69171688381545404</v>
      </c>
      <c r="W1100">
        <v>-0.2311457851103684</v>
      </c>
      <c r="X1100">
        <v>-0.20609330872898221</v>
      </c>
      <c r="Y1100">
        <v>-8.7137825527130661E-3</v>
      </c>
      <c r="Z1100">
        <v>-0.57089767195857533</v>
      </c>
      <c r="AA1100">
        <v>-0.15044126792444651</v>
      </c>
      <c r="AB1100">
        <v>-0.34470803559701302</v>
      </c>
      <c r="AC1100">
        <v>-0.1593016720890516</v>
      </c>
      <c r="AD1100">
        <v>-0.1058243478335624</v>
      </c>
      <c r="AE1100">
        <v>-0.1218584399573997</v>
      </c>
      <c r="AF1100">
        <v>-0.64769376049664418</v>
      </c>
      <c r="AG1100">
        <v>-0.61453970102597799</v>
      </c>
      <c r="AH1100" t="s">
        <v>266</v>
      </c>
      <c r="AI1100" s="1">
        <v>43891</v>
      </c>
      <c r="AJ1100" t="s">
        <v>40</v>
      </c>
      <c r="AK1100">
        <v>3</v>
      </c>
    </row>
    <row r="1101" spans="1:37" x14ac:dyDescent="0.25">
      <c r="A1101">
        <v>43892</v>
      </c>
      <c r="B1101">
        <v>-0.26705158162488379</v>
      </c>
      <c r="C1101">
        <v>-0.4275533528698589</v>
      </c>
      <c r="D1101">
        <v>-0.1155687666544364</v>
      </c>
      <c r="E1101">
        <v>-0.34605417870626981</v>
      </c>
      <c r="F1101">
        <v>-1.439389319228435E-2</v>
      </c>
      <c r="G1101">
        <v>-0.13908605488113321</v>
      </c>
      <c r="H1101">
        <v>-0.2618530134444777</v>
      </c>
      <c r="I1101">
        <v>-0.48076409563319977</v>
      </c>
      <c r="J1101">
        <v>-4.1870406311428757E-2</v>
      </c>
      <c r="K1101">
        <v>-0.20772570574227539</v>
      </c>
      <c r="L1101">
        <v>-8.317819792764071E-2</v>
      </c>
      <c r="M1101">
        <v>-0.24302949291965861</v>
      </c>
      <c r="N1101">
        <v>-0.14276907559710891</v>
      </c>
      <c r="O1101">
        <v>-0.14463446826455831</v>
      </c>
      <c r="P1101">
        <v>0</v>
      </c>
      <c r="Q1101">
        <v>-0.20850555325729789</v>
      </c>
      <c r="R1101">
        <v>-0.1942882730198266</v>
      </c>
      <c r="S1101">
        <v>-2.8185565855153392E-3</v>
      </c>
      <c r="T1101">
        <v>-0.2046415449681723</v>
      </c>
      <c r="U1101">
        <v>-0.28289875807249149</v>
      </c>
      <c r="V1101">
        <v>-0.1543355982891258</v>
      </c>
      <c r="W1101">
        <v>-0.10398788904303061</v>
      </c>
      <c r="X1101">
        <v>-0.17420050550836569</v>
      </c>
      <c r="Y1101">
        <v>-0.1772612265288763</v>
      </c>
      <c r="Z1101">
        <v>-0.27741027695258252</v>
      </c>
      <c r="AA1101">
        <v>-0.14539556741153589</v>
      </c>
      <c r="AB1101">
        <v>-0.20851916174079191</v>
      </c>
      <c r="AC1101">
        <v>-0.24310331530138951</v>
      </c>
      <c r="AD1101">
        <v>-9.7102036174798692E-2</v>
      </c>
      <c r="AE1101">
        <v>-0.29022845093329352</v>
      </c>
      <c r="AF1101">
        <v>-0.29268261144982299</v>
      </c>
      <c r="AG1101">
        <v>-0.1727859001809576</v>
      </c>
      <c r="AH1101" t="s">
        <v>266</v>
      </c>
      <c r="AI1101" s="1">
        <v>43891</v>
      </c>
      <c r="AJ1101" t="s">
        <v>41</v>
      </c>
      <c r="AK1101">
        <v>2</v>
      </c>
    </row>
    <row r="1102" spans="1:37" x14ac:dyDescent="0.25">
      <c r="A1102">
        <v>43889</v>
      </c>
      <c r="B1102">
        <v>-0.49910006038797611</v>
      </c>
      <c r="C1102">
        <v>-2.647655849534551</v>
      </c>
      <c r="D1102">
        <v>-0.49538744528452561</v>
      </c>
      <c r="E1102">
        <v>-0.28655377493283551</v>
      </c>
      <c r="F1102">
        <v>-7.1307886423604791E-2</v>
      </c>
      <c r="G1102">
        <v>-0.33537149925970722</v>
      </c>
      <c r="H1102">
        <v>-0.18864839849299789</v>
      </c>
      <c r="I1102">
        <v>-0.30905194991921792</v>
      </c>
      <c r="J1102">
        <v>-0.10630844143392611</v>
      </c>
      <c r="K1102">
        <v>-0.6186132421743491</v>
      </c>
      <c r="L1102">
        <v>-0.28200630205985261</v>
      </c>
      <c r="M1102">
        <v>-0.37972361205166072</v>
      </c>
      <c r="N1102">
        <v>-0.1448926035059328</v>
      </c>
      <c r="O1102">
        <v>-0.93845317575536846</v>
      </c>
      <c r="P1102">
        <v>-0.19201651422467711</v>
      </c>
      <c r="Q1102">
        <v>-9.610820948592716E-2</v>
      </c>
      <c r="R1102">
        <v>0</v>
      </c>
      <c r="S1102">
        <v>-0.50850279468767934</v>
      </c>
      <c r="T1102">
        <v>-0.1855707298339522</v>
      </c>
      <c r="U1102">
        <v>-1.2297225480054441E-2</v>
      </c>
      <c r="V1102">
        <v>-0.1335340203860762</v>
      </c>
      <c r="W1102">
        <v>-0.78929541237933842</v>
      </c>
      <c r="X1102">
        <v>-0.55260901519147121</v>
      </c>
      <c r="Y1102">
        <v>-3.8787447345461808E-2</v>
      </c>
      <c r="Z1102">
        <v>-0.63512335481732174</v>
      </c>
      <c r="AA1102">
        <v>-0.21988583852756169</v>
      </c>
      <c r="AB1102">
        <v>-0.2653449989644947</v>
      </c>
      <c r="AC1102">
        <v>-0.4974615645232609</v>
      </c>
      <c r="AD1102">
        <v>-0.41659413371855608</v>
      </c>
      <c r="AE1102">
        <v>-0.1992078356266066</v>
      </c>
      <c r="AF1102">
        <v>-0.4668340891530236</v>
      </c>
      <c r="AG1102">
        <v>-0.66990718532694593</v>
      </c>
      <c r="AH1102" t="s">
        <v>267</v>
      </c>
      <c r="AI1102" s="1">
        <v>43862</v>
      </c>
      <c r="AJ1102" t="s">
        <v>43</v>
      </c>
      <c r="AK1102">
        <v>28</v>
      </c>
    </row>
    <row r="1103" spans="1:37" x14ac:dyDescent="0.25">
      <c r="A1103">
        <v>43888</v>
      </c>
      <c r="B1103">
        <v>-0.14311988623217439</v>
      </c>
      <c r="C1103">
        <v>-2.1834017752349229E-2</v>
      </c>
      <c r="D1103">
        <v>-0.24419085624584941</v>
      </c>
      <c r="E1103">
        <v>-8.2058276615286502E-2</v>
      </c>
      <c r="F1103">
        <v>-8.3929842903259239E-3</v>
      </c>
      <c r="G1103">
        <v>-9.8605889973469696E-2</v>
      </c>
      <c r="H1103">
        <v>0</v>
      </c>
      <c r="I1103">
        <v>-0.11214691151234039</v>
      </c>
      <c r="J1103">
        <v>0</v>
      </c>
      <c r="K1103">
        <v>-0.14128643070932301</v>
      </c>
      <c r="L1103">
        <v>-0.11274548600326061</v>
      </c>
      <c r="M1103">
        <v>-3.3372586397212627E-2</v>
      </c>
      <c r="N1103">
        <v>-0.29580914712087891</v>
      </c>
      <c r="O1103">
        <v>-1.4982086627238661E-2</v>
      </c>
      <c r="P1103">
        <v>-0.1009745210934188</v>
      </c>
      <c r="Q1103">
        <v>-4.2253924335096567E-2</v>
      </c>
      <c r="R1103">
        <v>-1.1089348715495769E-2</v>
      </c>
      <c r="S1103">
        <v>-5.8782491755609387E-2</v>
      </c>
      <c r="T1103">
        <v>-0.18812401599677861</v>
      </c>
      <c r="U1103">
        <v>-2.7081410861223319E-2</v>
      </c>
      <c r="V1103">
        <v>-0.1017086170317851</v>
      </c>
      <c r="W1103">
        <v>-0.1191963308092322</v>
      </c>
      <c r="X1103">
        <v>-2.0523927923802501E-2</v>
      </c>
      <c r="Y1103">
        <v>-0.173378090473575</v>
      </c>
      <c r="Z1103">
        <v>-6.8551845063953135E-2</v>
      </c>
      <c r="AA1103">
        <v>-0.1515703093949512</v>
      </c>
      <c r="AB1103">
        <v>-7.0921886822045588E-2</v>
      </c>
      <c r="AC1103">
        <v>-0.1356665694953032</v>
      </c>
      <c r="AD1103">
        <v>-1.1631689911219959E-2</v>
      </c>
      <c r="AE1103">
        <v>-7.2903282128043048E-2</v>
      </c>
      <c r="AF1103">
        <v>-0.1717749443631244</v>
      </c>
      <c r="AG1103">
        <v>-0.107122712217085</v>
      </c>
      <c r="AH1103" t="s">
        <v>267</v>
      </c>
      <c r="AI1103" s="1">
        <v>43862</v>
      </c>
      <c r="AJ1103" t="s">
        <v>38</v>
      </c>
      <c r="AK1103">
        <v>27</v>
      </c>
    </row>
    <row r="1104" spans="1:37" x14ac:dyDescent="0.25">
      <c r="A1104">
        <v>43887</v>
      </c>
      <c r="B1104">
        <v>-0.19141412732993221</v>
      </c>
      <c r="C1104">
        <v>-3.7002493020944847E-2</v>
      </c>
      <c r="D1104">
        <v>-0.1100243969601611</v>
      </c>
      <c r="E1104">
        <v>-0.2842434994472941</v>
      </c>
      <c r="F1104">
        <v>-8.9730028180189214E-2</v>
      </c>
      <c r="G1104">
        <v>-7.0471461382703104E-2</v>
      </c>
      <c r="H1104">
        <v>-5.6437135912579789E-2</v>
      </c>
      <c r="I1104">
        <v>-4.0420734697129259E-3</v>
      </c>
      <c r="J1104">
        <v>-0.3316371816351803</v>
      </c>
      <c r="K1104">
        <v>-0.28045112194887239</v>
      </c>
      <c r="L1104">
        <v>-0.59047972822048223</v>
      </c>
      <c r="M1104">
        <v>-0.15173645433788649</v>
      </c>
      <c r="N1104">
        <v>-9.4440101450695618E-2</v>
      </c>
      <c r="O1104">
        <v>-5.6586293356724833E-2</v>
      </c>
      <c r="P1104">
        <v>-9.4935025552157118E-2</v>
      </c>
      <c r="Q1104">
        <v>-5.5381771377208781E-2</v>
      </c>
      <c r="R1104">
        <v>-4.3131868245117132E-2</v>
      </c>
      <c r="S1104">
        <v>-0.23337755630316129</v>
      </c>
      <c r="T1104">
        <v>-0.35324970137537381</v>
      </c>
      <c r="U1104">
        <v>-2.1859492172625498E-2</v>
      </c>
      <c r="V1104">
        <v>-4.0525572770264688E-2</v>
      </c>
      <c r="W1104">
        <v>-8.5003189192834148E-3</v>
      </c>
      <c r="X1104">
        <v>-0.28550578624022382</v>
      </c>
      <c r="Y1104">
        <v>-0.70121405384979729</v>
      </c>
      <c r="Z1104">
        <v>-0.21483543879792019</v>
      </c>
      <c r="AA1104">
        <v>-0.12924217148409139</v>
      </c>
      <c r="AB1104">
        <v>-0.1360696495778822</v>
      </c>
      <c r="AC1104">
        <v>-0.37878959248327582</v>
      </c>
      <c r="AD1104">
        <v>-0.40490320944002589</v>
      </c>
      <c r="AE1104">
        <v>-0.12054108448334611</v>
      </c>
      <c r="AF1104">
        <v>-0.19190179617597339</v>
      </c>
      <c r="AG1104">
        <v>-0.186433189633184</v>
      </c>
      <c r="AH1104" t="s">
        <v>267</v>
      </c>
      <c r="AI1104" s="1">
        <v>43862</v>
      </c>
      <c r="AJ1104" t="s">
        <v>39</v>
      </c>
      <c r="AK1104">
        <v>26</v>
      </c>
    </row>
    <row r="1105" spans="1:37" x14ac:dyDescent="0.25">
      <c r="A1105">
        <v>43886</v>
      </c>
      <c r="B1105">
        <v>-0.1643122711988266</v>
      </c>
      <c r="C1105">
        <v>-0.50506095411434149</v>
      </c>
      <c r="D1105">
        <v>0</v>
      </c>
      <c r="E1105">
        <v>-4.4983969260733163E-2</v>
      </c>
      <c r="F1105">
        <v>-7.8368472749939955E-3</v>
      </c>
      <c r="G1105">
        <v>-9.6279972302031572E-2</v>
      </c>
      <c r="H1105">
        <v>-0.22619757580059541</v>
      </c>
      <c r="I1105">
        <v>-1.6210502663633362E-2</v>
      </c>
      <c r="J1105">
        <v>-7.134269177664237E-3</v>
      </c>
      <c r="K1105">
        <v>-2.1283939435609359E-2</v>
      </c>
      <c r="L1105">
        <v>-1.171156233915923E-2</v>
      </c>
      <c r="M1105">
        <v>-6.851459496249164E-2</v>
      </c>
      <c r="N1105">
        <v>-0.2265421643056473</v>
      </c>
      <c r="O1105">
        <v>-7.2786622401811024E-3</v>
      </c>
      <c r="P1105">
        <v>-8.8980757973139459E-3</v>
      </c>
      <c r="Q1105">
        <v>-5.7330963868162402E-2</v>
      </c>
      <c r="R1105">
        <v>0</v>
      </c>
      <c r="S1105">
        <v>-8.3946116556748329E-2</v>
      </c>
      <c r="T1105">
        <v>-6.322700090469118E-3</v>
      </c>
      <c r="U1105">
        <v>0</v>
      </c>
      <c r="V1105">
        <v>-1.5879173546300931E-2</v>
      </c>
      <c r="W1105">
        <v>-0.47852612919532722</v>
      </c>
      <c r="X1105">
        <v>-7.5574111150390658E-2</v>
      </c>
      <c r="Y1105">
        <v>-7.3229724885322561E-2</v>
      </c>
      <c r="Z1105">
        <v>-0.16571798631871329</v>
      </c>
      <c r="AA1105">
        <v>-8.1665359963866258E-2</v>
      </c>
      <c r="AB1105">
        <v>-4.2242965837821347E-2</v>
      </c>
      <c r="AC1105">
        <v>-5.30023450032793E-2</v>
      </c>
      <c r="AD1105">
        <v>-3.8165234520554522E-2</v>
      </c>
      <c r="AE1105">
        <v>-2.729289211127878E-2</v>
      </c>
      <c r="AF1105">
        <v>-0.22097121221232641</v>
      </c>
      <c r="AG1105">
        <v>-0.1213335921479186</v>
      </c>
      <c r="AH1105" t="s">
        <v>267</v>
      </c>
      <c r="AI1105" s="1">
        <v>43862</v>
      </c>
      <c r="AJ1105" t="s">
        <v>40</v>
      </c>
      <c r="AK1105">
        <v>25</v>
      </c>
    </row>
    <row r="1106" spans="1:37" x14ac:dyDescent="0.25">
      <c r="A1106">
        <v>43885</v>
      </c>
      <c r="B1106">
        <v>-2.640302669177359</v>
      </c>
      <c r="C1106">
        <v>-0.96551475954587263</v>
      </c>
      <c r="D1106">
        <v>-4.8582143361021797E-2</v>
      </c>
      <c r="E1106">
        <v>-2.8481840530967282</v>
      </c>
      <c r="F1106">
        <v>-3.8234766142914149</v>
      </c>
      <c r="G1106">
        <v>-1.4573455155942561</v>
      </c>
      <c r="H1106">
        <v>-2.524183441296012</v>
      </c>
      <c r="I1106">
        <v>-2.4165180761122649</v>
      </c>
      <c r="J1106">
        <v>-5.6638937756312906</v>
      </c>
      <c r="K1106">
        <v>-4.6906850148168866</v>
      </c>
      <c r="L1106">
        <v>-2.3804099227493021</v>
      </c>
      <c r="M1106">
        <v>-2.2011196063813818</v>
      </c>
      <c r="N1106">
        <v>-3.6111519389851279</v>
      </c>
      <c r="O1106">
        <v>-1.8563637596342291</v>
      </c>
      <c r="P1106">
        <v>-0.99981887379016687</v>
      </c>
      <c r="Q1106">
        <v>-2.2472231192905201</v>
      </c>
      <c r="R1106">
        <v>-6.908202014745346E-2</v>
      </c>
      <c r="S1106">
        <v>-1.165652117739751</v>
      </c>
      <c r="T1106">
        <v>-1.69218175942017</v>
      </c>
      <c r="U1106">
        <v>-4.6800960918777426</v>
      </c>
      <c r="V1106">
        <v>-1.924647098423689</v>
      </c>
      <c r="W1106">
        <v>-0.2118779223381437</v>
      </c>
      <c r="X1106">
        <v>-2.320678026187748</v>
      </c>
      <c r="Y1106">
        <v>-1.191797768112979</v>
      </c>
      <c r="Z1106">
        <v>-2.12971789966292</v>
      </c>
      <c r="AA1106">
        <v>-3.4588519760007181</v>
      </c>
      <c r="AB1106">
        <v>-2.370171674399919</v>
      </c>
      <c r="AC1106">
        <v>-1.646304717407399</v>
      </c>
      <c r="AD1106">
        <v>-4.4438496937249532</v>
      </c>
      <c r="AE1106">
        <v>-2.7354804297503268</v>
      </c>
      <c r="AF1106">
        <v>-2.4983726446691392</v>
      </c>
      <c r="AG1106">
        <v>-1.3550011978556991</v>
      </c>
      <c r="AH1106" t="s">
        <v>267</v>
      </c>
      <c r="AI1106" s="1">
        <v>43862</v>
      </c>
      <c r="AJ1106" t="s">
        <v>41</v>
      </c>
      <c r="AK1106">
        <v>24</v>
      </c>
    </row>
    <row r="1107" spans="1:37" x14ac:dyDescent="0.25">
      <c r="A1107">
        <v>43882</v>
      </c>
      <c r="B1107">
        <v>-0.3490778942142741</v>
      </c>
      <c r="C1107">
        <v>0</v>
      </c>
      <c r="D1107">
        <v>-4.318861956157917E-2</v>
      </c>
      <c r="E1107">
        <v>-0.42631922474176931</v>
      </c>
      <c r="F1107">
        <v>-1.3387600063184699</v>
      </c>
      <c r="G1107">
        <v>-0.71731709330290006</v>
      </c>
      <c r="H1107">
        <v>-0.33776739593147681</v>
      </c>
      <c r="I1107">
        <v>-0.1131456398161797</v>
      </c>
      <c r="J1107">
        <v>-0.16904034215058919</v>
      </c>
      <c r="K1107">
        <v>-0.44164714654511428</v>
      </c>
      <c r="L1107">
        <v>0</v>
      </c>
      <c r="M1107">
        <v>-0.27704339982330661</v>
      </c>
      <c r="N1107">
        <v>-0.18913053283656381</v>
      </c>
      <c r="O1107">
        <v>-0.17187775350410631</v>
      </c>
      <c r="P1107">
        <v>-4.7137896349907907E-2</v>
      </c>
      <c r="Q1107">
        <v>-0.3679435120339889</v>
      </c>
      <c r="R1107">
        <v>-0.44320004421440629</v>
      </c>
      <c r="S1107">
        <v>-0.1276310643658215</v>
      </c>
      <c r="T1107">
        <v>-0.23054861553596459</v>
      </c>
      <c r="U1107">
        <v>-0.67981137569600381</v>
      </c>
      <c r="V1107">
        <v>-0.3299118501925265</v>
      </c>
      <c r="W1107">
        <v>0</v>
      </c>
      <c r="X1107">
        <v>-0.2552481740271112</v>
      </c>
      <c r="Y1107">
        <v>-0.44470239702572262</v>
      </c>
      <c r="Z1107">
        <v>-0.36331257829868469</v>
      </c>
      <c r="AA1107">
        <v>-0.22828812846939289</v>
      </c>
      <c r="AB1107">
        <v>-0.4159453028431182</v>
      </c>
      <c r="AC1107">
        <v>-0.19124775450320791</v>
      </c>
      <c r="AD1107">
        <v>-0.60160883676736221</v>
      </c>
      <c r="AE1107">
        <v>-0.31348418358310481</v>
      </c>
      <c r="AF1107">
        <v>-0.38698737450750631</v>
      </c>
      <c r="AG1107">
        <v>-0.17766404235398031</v>
      </c>
      <c r="AH1107" t="s">
        <v>268</v>
      </c>
      <c r="AI1107" s="1">
        <v>43862</v>
      </c>
      <c r="AJ1107" t="s">
        <v>43</v>
      </c>
      <c r="AK1107">
        <v>21</v>
      </c>
    </row>
    <row r="1108" spans="1:37" x14ac:dyDescent="0.25">
      <c r="A1108">
        <v>43881</v>
      </c>
      <c r="B1108">
        <v>-0.26114768233250402</v>
      </c>
      <c r="C1108">
        <v>-2.1142566079113112</v>
      </c>
      <c r="D1108">
        <v>-0.19099707184852099</v>
      </c>
      <c r="E1108">
        <v>-0.15890017917838181</v>
      </c>
      <c r="F1108">
        <v>-4.3919168137911448E-2</v>
      </c>
      <c r="G1108">
        <v>-0.4321707323768551</v>
      </c>
      <c r="H1108">
        <v>-0.3194913887018212</v>
      </c>
      <c r="I1108">
        <v>0</v>
      </c>
      <c r="J1108">
        <v>-0.1005780798786739</v>
      </c>
      <c r="K1108">
        <v>-1.253143011303335E-2</v>
      </c>
      <c r="L1108">
        <v>-1.6829493871953601E-2</v>
      </c>
      <c r="M1108">
        <v>-0.1046179959689941</v>
      </c>
      <c r="N1108">
        <v>-3.3196128485140662E-2</v>
      </c>
      <c r="O1108">
        <v>-2.830510432104502E-3</v>
      </c>
      <c r="P1108">
        <v>-0.41508618137498848</v>
      </c>
      <c r="Q1108">
        <v>-3.8163162510237901E-2</v>
      </c>
      <c r="R1108">
        <v>-0.34916595757900282</v>
      </c>
      <c r="S1108">
        <v>-9.6525833391715332E-2</v>
      </c>
      <c r="T1108">
        <v>-7.4526004051242448E-2</v>
      </c>
      <c r="U1108">
        <v>-2.0859702671757178E-2</v>
      </c>
      <c r="V1108">
        <v>-4.9859103510022434E-3</v>
      </c>
      <c r="W1108">
        <v>-1.7504931682076481</v>
      </c>
      <c r="X1108">
        <v>-0.20656481704717899</v>
      </c>
      <c r="Y1108">
        <v>-0.20897283445046291</v>
      </c>
      <c r="Z1108">
        <v>-0.51711109952266487</v>
      </c>
      <c r="AA1108">
        <v>-7.0281810888703403E-2</v>
      </c>
      <c r="AB1108">
        <v>-6.8534379980160431E-2</v>
      </c>
      <c r="AC1108">
        <v>-0.1344358616474505</v>
      </c>
      <c r="AD1108">
        <v>-3.7167535794166068E-2</v>
      </c>
      <c r="AE1108">
        <v>-7.99941369956743E-2</v>
      </c>
      <c r="AF1108">
        <v>-0.25884919277894641</v>
      </c>
      <c r="AG1108">
        <v>-0.41694430609372829</v>
      </c>
      <c r="AH1108" t="s">
        <v>268</v>
      </c>
      <c r="AI1108" s="1">
        <v>43862</v>
      </c>
      <c r="AJ1108" t="s">
        <v>38</v>
      </c>
      <c r="AK1108">
        <v>20</v>
      </c>
    </row>
    <row r="1109" spans="1:37" x14ac:dyDescent="0.25">
      <c r="A1109">
        <v>43880</v>
      </c>
      <c r="B1109">
        <v>-0.15290044557742</v>
      </c>
      <c r="C1109">
        <v>-4.2900252264514958E-2</v>
      </c>
      <c r="D1109">
        <v>-0.13048516899831711</v>
      </c>
      <c r="E1109">
        <v>-0.21847989699343001</v>
      </c>
      <c r="F1109">
        <v>-1.3540482633087341E-2</v>
      </c>
      <c r="G1109">
        <v>-3.940267795645197E-2</v>
      </c>
      <c r="H1109">
        <v>-0.33095174474234113</v>
      </c>
      <c r="I1109">
        <v>-0.30599604807260072</v>
      </c>
      <c r="J1109">
        <v>-7.2715733135362046E-2</v>
      </c>
      <c r="K1109">
        <v>-0.24993081729524949</v>
      </c>
      <c r="L1109">
        <v>-3.2972943490438872E-3</v>
      </c>
      <c r="M1109">
        <v>-0.2053235804989835</v>
      </c>
      <c r="N1109">
        <v>-3.7377785211710271E-2</v>
      </c>
      <c r="O1109">
        <v>-5.4244753923387901E-2</v>
      </c>
      <c r="P1109">
        <v>-6.7401437652024696E-3</v>
      </c>
      <c r="Q1109">
        <v>-0.26026458231942928</v>
      </c>
      <c r="R1109">
        <v>-0.33407445825154891</v>
      </c>
      <c r="S1109">
        <v>-8.2583412610723661E-2</v>
      </c>
      <c r="T1109">
        <v>-0.36301775357417843</v>
      </c>
      <c r="U1109">
        <v>-0.20666584935201079</v>
      </c>
      <c r="V1109">
        <v>-7.9685309240211444E-2</v>
      </c>
      <c r="W1109">
        <v>-0.1591892330438186</v>
      </c>
      <c r="X1109">
        <v>-0.16855512875913359</v>
      </c>
      <c r="Y1109">
        <v>-7.1317660115841914E-3</v>
      </c>
      <c r="Z1109">
        <v>-0.16032210234897881</v>
      </c>
      <c r="AA1109">
        <v>-9.2788860749318858E-2</v>
      </c>
      <c r="AB1109">
        <v>-0.19711811168627491</v>
      </c>
      <c r="AC1109">
        <v>-9.3086749464781571E-2</v>
      </c>
      <c r="AD1109">
        <v>-7.7802495918042128E-2</v>
      </c>
      <c r="AE1109">
        <v>-9.7109960252926675E-2</v>
      </c>
      <c r="AF1109">
        <v>-0.14912384803255521</v>
      </c>
      <c r="AG1109">
        <v>-0.26516166310335948</v>
      </c>
      <c r="AH1109" t="s">
        <v>268</v>
      </c>
      <c r="AI1109" s="1">
        <v>43862</v>
      </c>
      <c r="AJ1109" t="s">
        <v>39</v>
      </c>
      <c r="AK1109">
        <v>19</v>
      </c>
    </row>
    <row r="1110" spans="1:37" x14ac:dyDescent="0.25">
      <c r="A1110">
        <v>43879</v>
      </c>
      <c r="B1110">
        <v>-0.440661847316694</v>
      </c>
      <c r="C1110">
        <v>-0.41104754946403183</v>
      </c>
      <c r="D1110">
        <v>-0.35151670381905042</v>
      </c>
      <c r="E1110">
        <v>-0.35485139712199171</v>
      </c>
      <c r="F1110">
        <v>-0.19860104109713339</v>
      </c>
      <c r="G1110">
        <v>-0.45206050507867579</v>
      </c>
      <c r="H1110">
        <v>-8.9599227186460295E-2</v>
      </c>
      <c r="I1110">
        <v>-0.1595595195554419</v>
      </c>
      <c r="J1110">
        <v>-2.5369742338606359E-2</v>
      </c>
      <c r="K1110">
        <v>-6.5566237338160489E-3</v>
      </c>
      <c r="L1110">
        <v>-9.6998447282977563E-3</v>
      </c>
      <c r="M1110">
        <v>-0.1537819280283956</v>
      </c>
      <c r="N1110">
        <v>-0.39092701317398798</v>
      </c>
      <c r="O1110">
        <v>-0.2793753950728291</v>
      </c>
      <c r="P1110">
        <v>-0.13353884109289541</v>
      </c>
      <c r="Q1110">
        <v>-3.6786939931693248E-2</v>
      </c>
      <c r="R1110">
        <v>-0.1032828823974908</v>
      </c>
      <c r="S1110">
        <v>-0.1042154476355962</v>
      </c>
      <c r="T1110">
        <v>-0.15305682780529251</v>
      </c>
      <c r="U1110">
        <v>-4.4422518913988431E-3</v>
      </c>
      <c r="V1110">
        <v>-0.24303848304852821</v>
      </c>
      <c r="W1110">
        <v>-4.2835919699931037E-2</v>
      </c>
      <c r="X1110">
        <v>-0.1977742230797562</v>
      </c>
      <c r="Y1110">
        <v>-2.9488289222981589E-2</v>
      </c>
      <c r="Z1110">
        <v>-0.71186869245183748</v>
      </c>
      <c r="AA1110">
        <v>-0.17180776248203469</v>
      </c>
      <c r="AB1110">
        <v>-0.16851469904399491</v>
      </c>
      <c r="AC1110">
        <v>-0.11160578636104759</v>
      </c>
      <c r="AD1110">
        <v>-0.41203614212363071</v>
      </c>
      <c r="AE1110">
        <v>-9.2254830368340104E-2</v>
      </c>
      <c r="AF1110">
        <v>-0.48115478781608112</v>
      </c>
      <c r="AG1110">
        <v>-0.41109347587308032</v>
      </c>
      <c r="AH1110" t="s">
        <v>268</v>
      </c>
      <c r="AI1110" s="1">
        <v>43862</v>
      </c>
      <c r="AJ1110" t="s">
        <v>40</v>
      </c>
      <c r="AK1110">
        <v>18</v>
      </c>
    </row>
    <row r="1111" spans="1:37" x14ac:dyDescent="0.25">
      <c r="A1111">
        <v>43878</v>
      </c>
      <c r="B1111">
        <v>-0.32153946269858452</v>
      </c>
      <c r="C1111">
        <v>-6.5060357258512804E-3</v>
      </c>
      <c r="D1111">
        <v>-1.9644997851260951E-2</v>
      </c>
      <c r="E1111">
        <v>-6.4222496982639626E-2</v>
      </c>
      <c r="F1111">
        <v>-0.1053301380493967</v>
      </c>
      <c r="G1111">
        <v>-0.19848853350641771</v>
      </c>
      <c r="H1111">
        <v>-0.30077222607448939</v>
      </c>
      <c r="I1111">
        <v>-6.9202486614862821E-2</v>
      </c>
      <c r="J1111">
        <v>-0.19441027833382341</v>
      </c>
      <c r="K1111">
        <v>-1.960580590692953</v>
      </c>
      <c r="L1111">
        <v>-3.0562133368049981E-2</v>
      </c>
      <c r="M1111">
        <v>-0.19306035420751549</v>
      </c>
      <c r="N1111">
        <v>-0.18766002713462199</v>
      </c>
      <c r="O1111">
        <v>-0.21375960383028819</v>
      </c>
      <c r="P1111">
        <v>-0.5808382178614655</v>
      </c>
      <c r="Q1111">
        <v>-1.7545537160988198E-2</v>
      </c>
      <c r="R1111">
        <v>-2.3056591941077449E-3</v>
      </c>
      <c r="S1111">
        <v>-3.7608916264243487E-2</v>
      </c>
      <c r="T1111">
        <v>-8.4556791169172585E-2</v>
      </c>
      <c r="U1111">
        <v>-0.91107970932343263</v>
      </c>
      <c r="V1111">
        <v>-0.14215128142187</v>
      </c>
      <c r="W1111">
        <v>-0.109581016925019</v>
      </c>
      <c r="X1111">
        <v>-7.2241952093121092E-2</v>
      </c>
      <c r="Y1111">
        <v>-2.701896226652297</v>
      </c>
      <c r="Z1111">
        <v>-0.114879243771905</v>
      </c>
      <c r="AA1111">
        <v>-0.46608396882961689</v>
      </c>
      <c r="AB1111">
        <v>-0.13802784240517729</v>
      </c>
      <c r="AC1111">
        <v>-0.41772327998349268</v>
      </c>
      <c r="AD1111">
        <v>-8.3464194026392324E-2</v>
      </c>
      <c r="AE1111">
        <v>-0.12587124752214099</v>
      </c>
      <c r="AF1111">
        <v>-0.31609531320067419</v>
      </c>
      <c r="AG1111">
        <v>-0.71026447757624045</v>
      </c>
      <c r="AH1111" t="s">
        <v>268</v>
      </c>
      <c r="AI1111" s="1">
        <v>43862</v>
      </c>
      <c r="AJ1111" t="s">
        <v>41</v>
      </c>
      <c r="AK1111">
        <v>17</v>
      </c>
    </row>
    <row r="1112" spans="1:37" x14ac:dyDescent="0.25">
      <c r="A1112">
        <v>43875</v>
      </c>
      <c r="B1112">
        <v>-0.20226641882975729</v>
      </c>
      <c r="C1112">
        <v>-0.48506529368954832</v>
      </c>
      <c r="D1112">
        <v>-0.310695192453736</v>
      </c>
      <c r="E1112">
        <v>-0.2395203755688578</v>
      </c>
      <c r="F1112">
        <v>-4.7499281215120787E-2</v>
      </c>
      <c r="G1112">
        <v>-2.814050940694204E-2</v>
      </c>
      <c r="H1112">
        <v>-0.13709620310873169</v>
      </c>
      <c r="I1112">
        <v>-0.1195475365078694</v>
      </c>
      <c r="J1112">
        <v>-4.5281890773491588E-2</v>
      </c>
      <c r="K1112">
        <v>-0.21398952306383631</v>
      </c>
      <c r="L1112">
        <v>-0.17784293394861619</v>
      </c>
      <c r="M1112">
        <v>-1.8335167158316741E-2</v>
      </c>
      <c r="N1112">
        <v>-8.8610697094590699E-2</v>
      </c>
      <c r="O1112">
        <v>-0.33523348613531401</v>
      </c>
      <c r="P1112">
        <v>-0.24006981872610289</v>
      </c>
      <c r="Q1112">
        <v>-0.21591619089590161</v>
      </c>
      <c r="R1112">
        <v>0</v>
      </c>
      <c r="S1112">
        <v>0</v>
      </c>
      <c r="T1112">
        <v>-7.3587330265580189E-2</v>
      </c>
      <c r="U1112">
        <v>-0.96208941833053918</v>
      </c>
      <c r="V1112">
        <v>-0.38213439010530981</v>
      </c>
      <c r="W1112">
        <v>0</v>
      </c>
      <c r="X1112">
        <v>-7.1878108393749612E-2</v>
      </c>
      <c r="Y1112">
        <v>-0.62763101775572372</v>
      </c>
      <c r="Z1112">
        <v>-0.18047789999866601</v>
      </c>
      <c r="AA1112">
        <v>-0.18436114584040031</v>
      </c>
      <c r="AB1112">
        <v>-0.19603565748879601</v>
      </c>
      <c r="AC1112">
        <v>-0.29580894189568058</v>
      </c>
      <c r="AD1112">
        <v>-0.1584736708512233</v>
      </c>
      <c r="AE1112">
        <v>-0.1101126789028349</v>
      </c>
      <c r="AF1112">
        <v>-0.19268734680509189</v>
      </c>
      <c r="AG1112">
        <v>-0.29220905656646551</v>
      </c>
      <c r="AH1112" t="s">
        <v>269</v>
      </c>
      <c r="AI1112" s="1">
        <v>43862</v>
      </c>
      <c r="AJ1112" t="s">
        <v>43</v>
      </c>
      <c r="AK1112">
        <v>14</v>
      </c>
    </row>
    <row r="1113" spans="1:37" x14ac:dyDescent="0.25">
      <c r="A1113">
        <v>43874</v>
      </c>
      <c r="B1113">
        <v>-0.38863166988673192</v>
      </c>
      <c r="C1113">
        <v>-2.752152303993553E-2</v>
      </c>
      <c r="D1113">
        <v>-1.216087655668474E-3</v>
      </c>
      <c r="E1113">
        <v>-8.0347414381521945E-2</v>
      </c>
      <c r="F1113">
        <v>-0.21008465427403319</v>
      </c>
      <c r="G1113">
        <v>-0.2518207673364648</v>
      </c>
      <c r="H1113">
        <v>-9.1682437904551783E-3</v>
      </c>
      <c r="I1113">
        <v>-0.20608757290137439</v>
      </c>
      <c r="J1113">
        <v>-5.4999150092697777E-2</v>
      </c>
      <c r="K1113">
        <v>-0.4049905678925903</v>
      </c>
      <c r="L1113">
        <v>-1.501034295285871E-2</v>
      </c>
      <c r="M1113">
        <v>-3.996814603388843E-2</v>
      </c>
      <c r="N1113">
        <v>-7.5125362535860329E-2</v>
      </c>
      <c r="O1113">
        <v>-9.8659247865768972E-3</v>
      </c>
      <c r="P1113">
        <v>-0.1060649707921783</v>
      </c>
      <c r="Q1113">
        <v>-0.15311868980547899</v>
      </c>
      <c r="R1113">
        <v>0</v>
      </c>
      <c r="S1113">
        <v>-1.1657333838767939E-2</v>
      </c>
      <c r="T1113">
        <v>-0.12881685476316559</v>
      </c>
      <c r="U1113">
        <v>-0.40951729645843449</v>
      </c>
      <c r="V1113">
        <v>0</v>
      </c>
      <c r="W1113">
        <v>0</v>
      </c>
      <c r="X1113">
        <v>-0.197265982252605</v>
      </c>
      <c r="Y1113">
        <v>-2.4655529664976531E-2</v>
      </c>
      <c r="Z1113">
        <v>-0.17671624651276571</v>
      </c>
      <c r="AA1113">
        <v>-0.2272107062711905</v>
      </c>
      <c r="AB1113">
        <v>-0.12026596501254549</v>
      </c>
      <c r="AC1113">
        <v>-6.3472458115403335E-2</v>
      </c>
      <c r="AD1113">
        <v>-0.16231287088086299</v>
      </c>
      <c r="AE1113">
        <v>-7.4032067035876475E-2</v>
      </c>
      <c r="AF1113">
        <v>-0.57690631877866738</v>
      </c>
      <c r="AG1113">
        <v>-0.1100203625018525</v>
      </c>
      <c r="AH1113" t="s">
        <v>269</v>
      </c>
      <c r="AI1113" s="1">
        <v>43862</v>
      </c>
      <c r="AJ1113" t="s">
        <v>38</v>
      </c>
      <c r="AK1113">
        <v>13</v>
      </c>
    </row>
    <row r="1114" spans="1:37" x14ac:dyDescent="0.25">
      <c r="A1114">
        <v>43873</v>
      </c>
      <c r="B1114">
        <v>-0.112313770301185</v>
      </c>
      <c r="C1114">
        <v>-1.5192958243413541E-2</v>
      </c>
      <c r="D1114">
        <v>-1.6446012355131701E-2</v>
      </c>
      <c r="E1114">
        <v>-3.5089757628340587E-2</v>
      </c>
      <c r="F1114">
        <v>-0.4494975762116219</v>
      </c>
      <c r="G1114">
        <v>-0.27857787190398731</v>
      </c>
      <c r="H1114">
        <v>-0.17200951579598081</v>
      </c>
      <c r="I1114">
        <v>0</v>
      </c>
      <c r="J1114">
        <v>-1.5677058553271919E-2</v>
      </c>
      <c r="K1114">
        <v>0</v>
      </c>
      <c r="L1114">
        <v>0</v>
      </c>
      <c r="M1114">
        <v>-3.0864809793375001E-2</v>
      </c>
      <c r="N1114">
        <v>-2.775043903981035E-3</v>
      </c>
      <c r="O1114">
        <v>-0.44184975744604921</v>
      </c>
      <c r="P1114">
        <v>-2.8860644828446799E-2</v>
      </c>
      <c r="Q1114">
        <v>-0.25922219434092719</v>
      </c>
      <c r="R1114">
        <v>0</v>
      </c>
      <c r="S1114">
        <v>-1.261979781848525</v>
      </c>
      <c r="T1114">
        <v>-1.7082284323903619E-2</v>
      </c>
      <c r="U1114">
        <v>0</v>
      </c>
      <c r="V1114">
        <v>-2.1588930651465069E-2</v>
      </c>
      <c r="W1114">
        <v>0</v>
      </c>
      <c r="X1114">
        <v>-6.2645055636256899E-2</v>
      </c>
      <c r="Y1114">
        <v>-5.5322385987032617E-2</v>
      </c>
      <c r="Z1114">
        <v>-0.1395682443899286</v>
      </c>
      <c r="AA1114">
        <v>-5.9193933779214244E-3</v>
      </c>
      <c r="AB1114">
        <v>-0.23199243452022769</v>
      </c>
      <c r="AC1114">
        <v>-2.598004615110051E-2</v>
      </c>
      <c r="AD1114">
        <v>-0.17356272385408811</v>
      </c>
      <c r="AE1114">
        <v>-5.3344855957110811E-2</v>
      </c>
      <c r="AF1114">
        <v>-7.4051373317624042E-2</v>
      </c>
      <c r="AG1114">
        <v>-0.20767890331924899</v>
      </c>
      <c r="AH1114" t="s">
        <v>269</v>
      </c>
      <c r="AI1114" s="1">
        <v>43862</v>
      </c>
      <c r="AJ1114" t="s">
        <v>39</v>
      </c>
      <c r="AK1114">
        <v>12</v>
      </c>
    </row>
    <row r="1115" spans="1:37" x14ac:dyDescent="0.25">
      <c r="A1115">
        <v>43872</v>
      </c>
      <c r="B1115">
        <v>-0.15586675045218279</v>
      </c>
      <c r="C1115">
        <v>0</v>
      </c>
      <c r="D1115">
        <v>-8.2404054909793495E-2</v>
      </c>
      <c r="E1115">
        <v>-6.1936225228600608E-2</v>
      </c>
      <c r="F1115">
        <v>-0.18671967504491641</v>
      </c>
      <c r="G1115">
        <v>-6.9800982645044252E-2</v>
      </c>
      <c r="H1115">
        <v>-1.5766089425693059</v>
      </c>
      <c r="I1115">
        <v>-2.5150602504362038E-3</v>
      </c>
      <c r="J1115">
        <v>0</v>
      </c>
      <c r="K1115">
        <v>-8.0310216557753829E-3</v>
      </c>
      <c r="L1115">
        <v>-2.7379528592008571E-2</v>
      </c>
      <c r="M1115">
        <v>-0.14555206706795859</v>
      </c>
      <c r="N1115">
        <v>-1.3980516882280389E-2</v>
      </c>
      <c r="O1115">
        <v>-6.2948718650371743E-2</v>
      </c>
      <c r="P1115">
        <v>-4.3115272763181008E-2</v>
      </c>
      <c r="Q1115">
        <v>-3.4510310760717262E-2</v>
      </c>
      <c r="R1115">
        <v>0</v>
      </c>
      <c r="S1115">
        <v>-0.62419842463181974</v>
      </c>
      <c r="T1115">
        <v>-6.0621268660498252E-2</v>
      </c>
      <c r="U1115">
        <v>-7.2854316210448633E-2</v>
      </c>
      <c r="V1115">
        <v>-9.9416401202602644E-2</v>
      </c>
      <c r="W1115">
        <v>-4.9521068062385758E-2</v>
      </c>
      <c r="X1115">
        <v>-0.2349436752120318</v>
      </c>
      <c r="Y1115">
        <v>-0.34484563583663869</v>
      </c>
      <c r="Z1115">
        <v>-0.14058082203931291</v>
      </c>
      <c r="AA1115">
        <v>-2.347089961317305E-2</v>
      </c>
      <c r="AB1115">
        <v>-0.1900075035912101</v>
      </c>
      <c r="AC1115">
        <v>-0.24069879061124569</v>
      </c>
      <c r="AD1115">
        <v>-0.11581357282327449</v>
      </c>
      <c r="AE1115">
        <v>-0.1208446589530419</v>
      </c>
      <c r="AF1115">
        <v>-0.1969544653422273</v>
      </c>
      <c r="AG1115">
        <v>-0.10820776894137089</v>
      </c>
      <c r="AH1115" t="s">
        <v>269</v>
      </c>
      <c r="AI1115" s="1">
        <v>43862</v>
      </c>
      <c r="AJ1115" t="s">
        <v>40</v>
      </c>
      <c r="AK1115">
        <v>11</v>
      </c>
    </row>
    <row r="1116" spans="1:37" x14ac:dyDescent="0.25">
      <c r="A1116">
        <v>43871</v>
      </c>
      <c r="B1116">
        <v>-0.24099553231768109</v>
      </c>
      <c r="C1116">
        <v>-0.18804379610462299</v>
      </c>
      <c r="D1116">
        <v>-1.218347535475983</v>
      </c>
      <c r="E1116">
        <v>-0.103475191289831</v>
      </c>
      <c r="F1116">
        <v>-0.1458219214084763</v>
      </c>
      <c r="G1116">
        <v>-0.1091121471190699</v>
      </c>
      <c r="H1116">
        <v>-6.7340979524694769E-2</v>
      </c>
      <c r="I1116">
        <v>-5.9106799166863011E-2</v>
      </c>
      <c r="J1116">
        <v>-1.106078476053968E-2</v>
      </c>
      <c r="K1116">
        <v>-8.7505404588009483E-2</v>
      </c>
      <c r="L1116">
        <v>-0.36542082421766381</v>
      </c>
      <c r="M1116">
        <v>-4.1186340917199513E-2</v>
      </c>
      <c r="N1116">
        <v>-0.43553618465655208</v>
      </c>
      <c r="O1116">
        <v>-3.7601867473741217E-2</v>
      </c>
      <c r="P1116">
        <v>-0.22840039659887809</v>
      </c>
      <c r="Q1116">
        <v>-0.25468806653366938</v>
      </c>
      <c r="R1116">
        <v>0</v>
      </c>
      <c r="S1116">
        <v>-0.1096279323111906</v>
      </c>
      <c r="T1116">
        <v>-0.2050758188106431</v>
      </c>
      <c r="U1116">
        <v>-0.1613248139448655</v>
      </c>
      <c r="V1116">
        <v>-6.5526722270713628E-2</v>
      </c>
      <c r="W1116">
        <v>0</v>
      </c>
      <c r="X1116">
        <v>-0.34385016520269412</v>
      </c>
      <c r="Y1116">
        <v>-4.6398607030331534E-3</v>
      </c>
      <c r="Z1116">
        <v>-0.25358731639732179</v>
      </c>
      <c r="AA1116">
        <v>-0.2056553615043496</v>
      </c>
      <c r="AB1116">
        <v>-0.1439829479187788</v>
      </c>
      <c r="AC1116">
        <v>-0.2161914539170347</v>
      </c>
      <c r="AD1116">
        <v>-0.34292507193719352</v>
      </c>
      <c r="AE1116">
        <v>-0.22468463713754661</v>
      </c>
      <c r="AF1116">
        <v>-0.14835302772841491</v>
      </c>
      <c r="AG1116">
        <v>-0.15407304166491109</v>
      </c>
      <c r="AH1116" t="s">
        <v>269</v>
      </c>
      <c r="AI1116" s="1">
        <v>43862</v>
      </c>
      <c r="AJ1116" t="s">
        <v>41</v>
      </c>
      <c r="AK1116">
        <v>10</v>
      </c>
    </row>
    <row r="1117" spans="1:37" x14ac:dyDescent="0.25">
      <c r="A1117">
        <v>43868</v>
      </c>
      <c r="B1117">
        <v>-1.3350961001277699</v>
      </c>
      <c r="C1117">
        <v>-1.51593111294711E-2</v>
      </c>
      <c r="D1117">
        <v>0</v>
      </c>
      <c r="E1117">
        <v>-0.35400608524347399</v>
      </c>
      <c r="F1117">
        <v>-8.2458083542296834E-2</v>
      </c>
      <c r="G1117">
        <v>-0.2075538885870834</v>
      </c>
      <c r="H1117">
        <v>-0.2444581720532874</v>
      </c>
      <c r="I1117">
        <v>-1.2086907523765871</v>
      </c>
      <c r="J1117">
        <v>-0.23024710493952019</v>
      </c>
      <c r="K1117">
        <v>-2.568660832259928E-2</v>
      </c>
      <c r="L1117">
        <v>0</v>
      </c>
      <c r="M1117">
        <v>-4.260801084103203E-2</v>
      </c>
      <c r="N1117">
        <v>-8.1602510063036343E-2</v>
      </c>
      <c r="O1117">
        <v>-0.43015742572614329</v>
      </c>
      <c r="P1117">
        <v>-9.8359764473554909E-3</v>
      </c>
      <c r="Q1117">
        <v>-0.41629173740653319</v>
      </c>
      <c r="R1117">
        <v>-0.50073930494863284</v>
      </c>
      <c r="S1117">
        <v>-0.20580696015169331</v>
      </c>
      <c r="T1117">
        <v>-6.8497830915433926E-3</v>
      </c>
      <c r="U1117">
        <v>-0.73951624767672131</v>
      </c>
      <c r="V1117">
        <v>-1.565422472994531E-2</v>
      </c>
      <c r="W1117">
        <v>-0.39632118682324669</v>
      </c>
      <c r="X1117">
        <v>-0.17694985108158109</v>
      </c>
      <c r="Y1117">
        <v>-2.334359113799438E-2</v>
      </c>
      <c r="Z1117">
        <v>-0.54836740118869742</v>
      </c>
      <c r="AA1117">
        <v>-0.39249644104149323</v>
      </c>
      <c r="AB1117">
        <v>-0.17677918255286679</v>
      </c>
      <c r="AC1117">
        <v>-1.957933545273478E-2</v>
      </c>
      <c r="AD1117">
        <v>-0.16573206904048179</v>
      </c>
      <c r="AE1117">
        <v>-0.19334906722743139</v>
      </c>
      <c r="AF1117">
        <v>-0.20970795151268379</v>
      </c>
      <c r="AG1117">
        <v>-0.31382555945901658</v>
      </c>
      <c r="AH1117" t="s">
        <v>270</v>
      </c>
      <c r="AI1117" s="1">
        <v>43862</v>
      </c>
      <c r="AJ1117" t="s">
        <v>43</v>
      </c>
      <c r="AK1117">
        <v>7</v>
      </c>
    </row>
    <row r="1118" spans="1:37" x14ac:dyDescent="0.25">
      <c r="A1118">
        <v>43867</v>
      </c>
      <c r="B1118">
        <v>-8.6544597592400629E-2</v>
      </c>
      <c r="C1118">
        <v>0</v>
      </c>
      <c r="D1118">
        <v>-1.0360049806538461</v>
      </c>
      <c r="E1118">
        <v>-6.8065597247986623E-2</v>
      </c>
      <c r="F1118">
        <v>-5.8623737653912461E-2</v>
      </c>
      <c r="G1118">
        <v>0</v>
      </c>
      <c r="H1118">
        <v>-0.16238376712370389</v>
      </c>
      <c r="I1118">
        <v>-4.5653733988279148E-2</v>
      </c>
      <c r="J1118">
        <v>-2.5648710936426181E-2</v>
      </c>
      <c r="K1118">
        <v>-0.52893520403004235</v>
      </c>
      <c r="L1118">
        <v>0</v>
      </c>
      <c r="M1118">
        <v>-5.3746663683411577E-2</v>
      </c>
      <c r="N1118">
        <v>-2.1448302182111759E-2</v>
      </c>
      <c r="O1118">
        <v>-2.849674906377914E-2</v>
      </c>
      <c r="P1118">
        <v>0</v>
      </c>
      <c r="Q1118">
        <v>-3.9334102118111863E-2</v>
      </c>
      <c r="R1118">
        <v>0</v>
      </c>
      <c r="S1118">
        <v>-0.61705069653457301</v>
      </c>
      <c r="T1118">
        <v>-9.2478347384885307E-2</v>
      </c>
      <c r="U1118">
        <v>-0.51189457470285094</v>
      </c>
      <c r="V1118">
        <v>-2.0533482198890271E-2</v>
      </c>
      <c r="W1118">
        <v>0</v>
      </c>
      <c r="X1118">
        <v>-1.5834717992034991E-2</v>
      </c>
      <c r="Y1118">
        <v>-0.1271199573855219</v>
      </c>
      <c r="Z1118">
        <v>-7.1931634561188909E-2</v>
      </c>
      <c r="AA1118">
        <v>-0.100787925900281</v>
      </c>
      <c r="AB1118">
        <v>-6.435017649345226E-2</v>
      </c>
      <c r="AC1118">
        <v>-0.18201869146936989</v>
      </c>
      <c r="AD1118">
        <v>-6.9817404518250636E-2</v>
      </c>
      <c r="AE1118">
        <v>-1.5346509803715609E-2</v>
      </c>
      <c r="AF1118">
        <v>-0.15104941709115521</v>
      </c>
      <c r="AG1118">
        <v>-7.34548511162222E-2</v>
      </c>
      <c r="AH1118" t="s">
        <v>270</v>
      </c>
      <c r="AI1118" s="1">
        <v>43862</v>
      </c>
      <c r="AJ1118" t="s">
        <v>38</v>
      </c>
      <c r="AK1118">
        <v>6</v>
      </c>
    </row>
    <row r="1119" spans="1:37" x14ac:dyDescent="0.25">
      <c r="A1119">
        <v>43866</v>
      </c>
      <c r="B1119">
        <v>-0.1334415813387024</v>
      </c>
      <c r="C1119">
        <v>-2.9385709297327948E-3</v>
      </c>
      <c r="D1119">
        <v>0</v>
      </c>
      <c r="E1119">
        <v>-0.12582424447521279</v>
      </c>
      <c r="F1119">
        <v>-0.1741038665780669</v>
      </c>
      <c r="G1119">
        <v>-4.2577899379808277E-2</v>
      </c>
      <c r="H1119">
        <v>-5.9823702830199867E-2</v>
      </c>
      <c r="I1119">
        <v>-4.4972465895645342E-3</v>
      </c>
      <c r="J1119">
        <v>-1.077326879539516E-2</v>
      </c>
      <c r="K1119">
        <v>-0.25807097830115933</v>
      </c>
      <c r="L1119">
        <v>-8.1834749152519329E-2</v>
      </c>
      <c r="M1119">
        <v>-2.0772411071828371E-2</v>
      </c>
      <c r="N1119">
        <v>-0.2027401530381443</v>
      </c>
      <c r="O1119">
        <v>-9.5943563931701129E-3</v>
      </c>
      <c r="P1119">
        <v>-0.22082737098942809</v>
      </c>
      <c r="Q1119">
        <v>-0.1474201622528088</v>
      </c>
      <c r="R1119">
        <v>0</v>
      </c>
      <c r="S1119">
        <v>-7.011076254156752E-2</v>
      </c>
      <c r="T1119">
        <v>-5.2317082847212121E-2</v>
      </c>
      <c r="U1119">
        <v>-7.3396326991638349E-3</v>
      </c>
      <c r="V1119">
        <v>-1.6010684965106482E-2</v>
      </c>
      <c r="W1119">
        <v>-0.1500903241655081</v>
      </c>
      <c r="X1119">
        <v>-0.1312804245586823</v>
      </c>
      <c r="Y1119">
        <v>-1.419569461161531</v>
      </c>
      <c r="Z1119">
        <v>-0.1105699984289803</v>
      </c>
      <c r="AA1119">
        <v>-0.1378536458447702</v>
      </c>
      <c r="AB1119">
        <v>-9.178495179428281E-2</v>
      </c>
      <c r="AC1119">
        <v>-0.26567230035521122</v>
      </c>
      <c r="AD1119">
        <v>-0.15066679634326799</v>
      </c>
      <c r="AE1119">
        <v>-0.1071762389734684</v>
      </c>
      <c r="AF1119">
        <v>-9.7264590326960415E-2</v>
      </c>
      <c r="AG1119">
        <v>-0.17522610787171469</v>
      </c>
      <c r="AH1119" t="s">
        <v>270</v>
      </c>
      <c r="AI1119" s="1">
        <v>43862</v>
      </c>
      <c r="AJ1119" t="s">
        <v>39</v>
      </c>
      <c r="AK1119">
        <v>5</v>
      </c>
    </row>
    <row r="1120" spans="1:37" x14ac:dyDescent="0.25">
      <c r="A1120">
        <v>43865</v>
      </c>
      <c r="B1120">
        <v>-0.37528301583238233</v>
      </c>
      <c r="C1120">
        <v>-6.7218708749632511E-2</v>
      </c>
      <c r="D1120">
        <v>-2.9831481211654428E-3</v>
      </c>
      <c r="E1120">
        <v>-0.47706270810113077</v>
      </c>
      <c r="F1120">
        <v>-0.55434128910704084</v>
      </c>
      <c r="G1120">
        <v>-0.20921157276370481</v>
      </c>
      <c r="H1120">
        <v>-4.6961292841311959E-2</v>
      </c>
      <c r="I1120">
        <v>-3.08893810097195E-2</v>
      </c>
      <c r="J1120">
        <v>-9.0752048268737451E-2</v>
      </c>
      <c r="K1120">
        <v>-1.389074646116937</v>
      </c>
      <c r="L1120">
        <v>-8.9047304074875797E-3</v>
      </c>
      <c r="M1120">
        <v>-0.8615193922271499</v>
      </c>
      <c r="N1120">
        <v>-0.27935105451679693</v>
      </c>
      <c r="O1120">
        <v>-0.42224713894285643</v>
      </c>
      <c r="P1120">
        <v>-0.2048388221359258</v>
      </c>
      <c r="Q1120">
        <v>-6.8432778946940123E-2</v>
      </c>
      <c r="R1120">
        <v>-1.79904985883565E-2</v>
      </c>
      <c r="S1120">
        <v>-2.8663630283724099E-2</v>
      </c>
      <c r="T1120">
        <v>-0.37549175536117918</v>
      </c>
      <c r="U1120">
        <v>-0.26537564964011312</v>
      </c>
      <c r="V1120">
        <v>-0.1828603659523636</v>
      </c>
      <c r="W1120">
        <v>0</v>
      </c>
      <c r="X1120">
        <v>-0.65627976808631172</v>
      </c>
      <c r="Y1120">
        <v>-3.356993764424685</v>
      </c>
      <c r="Z1120">
        <v>-0.39521985932043291</v>
      </c>
      <c r="AA1120">
        <v>-0.29786336166496769</v>
      </c>
      <c r="AB1120">
        <v>-0.25058743472746159</v>
      </c>
      <c r="AC1120">
        <v>-0.84429394728754803</v>
      </c>
      <c r="AD1120">
        <v>-0.10568198917518321</v>
      </c>
      <c r="AE1120">
        <v>-0.37946996015697582</v>
      </c>
      <c r="AF1120">
        <v>-0.42040974436383283</v>
      </c>
      <c r="AG1120">
        <v>-0.39354165383503481</v>
      </c>
      <c r="AH1120" t="s">
        <v>270</v>
      </c>
      <c r="AI1120" s="1">
        <v>43862</v>
      </c>
      <c r="AJ1120" t="s">
        <v>40</v>
      </c>
      <c r="AK1120">
        <v>4</v>
      </c>
    </row>
    <row r="1121" spans="1:37" x14ac:dyDescent="0.25">
      <c r="A1121">
        <v>43864</v>
      </c>
      <c r="B1121">
        <v>-1.512738905385774</v>
      </c>
      <c r="C1121">
        <v>-0.35901756082081421</v>
      </c>
      <c r="D1121">
        <v>-0.27664187508051252</v>
      </c>
      <c r="E1121">
        <v>-1.0442422625740591</v>
      </c>
      <c r="F1121">
        <v>-3.8039018063606349</v>
      </c>
      <c r="G1121">
        <v>-0.13843112779706371</v>
      </c>
      <c r="H1121">
        <v>-12.19634210889429</v>
      </c>
      <c r="I1121">
        <v>-4.772081054386511E-3</v>
      </c>
      <c r="J1121">
        <v>-0.44243745732701001</v>
      </c>
      <c r="K1121">
        <v>-2.150993727613427</v>
      </c>
      <c r="L1121">
        <v>-9.2610233728229338E-2</v>
      </c>
      <c r="M1121">
        <v>-4.6436994494003972E-2</v>
      </c>
      <c r="N1121">
        <v>-1.751113302880865</v>
      </c>
      <c r="O1121">
        <v>-0.25137047614228342</v>
      </c>
      <c r="P1121">
        <v>-0.62888034470818255</v>
      </c>
      <c r="Q1121">
        <v>-1.553493630053686E-2</v>
      </c>
      <c r="R1121">
        <v>0</v>
      </c>
      <c r="S1121">
        <v>-0.11309423809187689</v>
      </c>
      <c r="T1121">
        <v>-0.98237113867841297</v>
      </c>
      <c r="U1121">
        <v>-2.3031327281089551</v>
      </c>
      <c r="V1121">
        <v>-0.23401191991316991</v>
      </c>
      <c r="W1121">
        <v>-7.0527646789509113</v>
      </c>
      <c r="X1121">
        <v>-1.0633505526238169</v>
      </c>
      <c r="Y1121">
        <v>-7.4867398650312555E-2</v>
      </c>
      <c r="Z1121">
        <v>-1.1850251097724369</v>
      </c>
      <c r="AA1121">
        <v>-1.15487642751316</v>
      </c>
      <c r="AB1121">
        <v>-1.5386601153961339</v>
      </c>
      <c r="AC1121">
        <v>-0.1049349894848406</v>
      </c>
      <c r="AD1121">
        <v>-1.2297774761653869E-2</v>
      </c>
      <c r="AE1121">
        <v>-0.60178839354783009</v>
      </c>
      <c r="AF1121">
        <v>-1.3610403828544659</v>
      </c>
      <c r="AG1121">
        <v>-2.3601957323414302</v>
      </c>
      <c r="AH1121" t="s">
        <v>270</v>
      </c>
      <c r="AI1121" s="1">
        <v>43862</v>
      </c>
      <c r="AJ1121" t="s">
        <v>41</v>
      </c>
      <c r="AK1121">
        <v>3</v>
      </c>
    </row>
    <row r="1122" spans="1:37" x14ac:dyDescent="0.25">
      <c r="A1122">
        <v>43861</v>
      </c>
      <c r="B1122">
        <v>-2.0811779235950612</v>
      </c>
      <c r="C1122">
        <v>-0.41983571066202408</v>
      </c>
      <c r="D1122">
        <v>-0.2007270125176529</v>
      </c>
      <c r="E1122">
        <v>-2.4392762261314949</v>
      </c>
      <c r="F1122">
        <v>-3.6579546282114119</v>
      </c>
      <c r="G1122">
        <v>-1.2784809192984961</v>
      </c>
      <c r="H1122">
        <v>-1.8960661069115849</v>
      </c>
      <c r="I1122">
        <v>-1.139122237313779</v>
      </c>
      <c r="J1122">
        <v>-5.550280997265431</v>
      </c>
      <c r="K1122">
        <v>-3.8528006818132772</v>
      </c>
      <c r="L1122">
        <v>-1.235288000999291</v>
      </c>
      <c r="M1122">
        <v>-1.637735366596772</v>
      </c>
      <c r="N1122">
        <v>-4.8164374561780736</v>
      </c>
      <c r="O1122">
        <v>-2.2088207410868219</v>
      </c>
      <c r="P1122">
        <v>-0.1034868409399864</v>
      </c>
      <c r="Q1122">
        <v>-0.57616821811515995</v>
      </c>
      <c r="R1122">
        <v>-0.44999334145844788</v>
      </c>
      <c r="S1122">
        <v>-2.3170773933810151</v>
      </c>
      <c r="T1122">
        <v>-1.4671775381814709</v>
      </c>
      <c r="U1122">
        <v>-8.9222789840110757</v>
      </c>
      <c r="V1122">
        <v>-2.2757067505285291</v>
      </c>
      <c r="W1122">
        <v>-0.44812289960326418</v>
      </c>
      <c r="X1122">
        <v>-0.98077840476593714</v>
      </c>
      <c r="Y1122">
        <v>-0.74020042694653332</v>
      </c>
      <c r="Z1122">
        <v>-1.720802383302781</v>
      </c>
      <c r="AA1122">
        <v>-3.4463776131308541</v>
      </c>
      <c r="AB1122">
        <v>-2.0087610821375201</v>
      </c>
      <c r="AC1122">
        <v>-1.238367092353166</v>
      </c>
      <c r="AD1122">
        <v>-2.5295547504184062</v>
      </c>
      <c r="AE1122">
        <v>-3.000641411604271</v>
      </c>
      <c r="AF1122">
        <v>-2.11446066423238</v>
      </c>
      <c r="AG1122">
        <v>-0.95391551172981659</v>
      </c>
      <c r="AH1122" t="s">
        <v>271</v>
      </c>
      <c r="AI1122" s="1">
        <v>43831</v>
      </c>
      <c r="AJ1122" t="s">
        <v>43</v>
      </c>
      <c r="AK1122">
        <v>31</v>
      </c>
    </row>
    <row r="1123" spans="1:37" x14ac:dyDescent="0.25">
      <c r="A1123">
        <v>43860</v>
      </c>
      <c r="B1123">
        <v>-1.115845055198218</v>
      </c>
      <c r="C1123">
        <v>-2.9909056138367558</v>
      </c>
      <c r="D1123">
        <v>-4.8228907172958489E-2</v>
      </c>
      <c r="E1123">
        <v>-0.76690340070238905</v>
      </c>
      <c r="F1123">
        <v>-0.8004595815729435</v>
      </c>
      <c r="G1123">
        <v>-0.44338194603689529</v>
      </c>
      <c r="H1123">
        <v>-1.099430486630729</v>
      </c>
      <c r="I1123">
        <v>-0.4574215594443895</v>
      </c>
      <c r="J1123">
        <v>-1.4519916702697351</v>
      </c>
      <c r="K1123">
        <v>-0.90331278727319242</v>
      </c>
      <c r="L1123">
        <v>-3.4546230554055462</v>
      </c>
      <c r="M1123">
        <v>-0.32210955964530419</v>
      </c>
      <c r="N1123">
        <v>-0.84969109781273933</v>
      </c>
      <c r="O1123">
        <v>-0.78138819195589748</v>
      </c>
      <c r="P1123">
        <v>-0.10902563789052939</v>
      </c>
      <c r="Q1123">
        <v>-1.0084254624337941</v>
      </c>
      <c r="R1123">
        <v>-1.537166940179655E-2</v>
      </c>
      <c r="S1123">
        <v>-1.1710045456187279</v>
      </c>
      <c r="T1123">
        <v>-1.595869805913428</v>
      </c>
      <c r="U1123">
        <v>-2.8681319581663161</v>
      </c>
      <c r="V1123">
        <v>-0.70064435047704532</v>
      </c>
      <c r="W1123">
        <v>-8.9540982998306359E-2</v>
      </c>
      <c r="X1123">
        <v>-0.98419763924782366</v>
      </c>
      <c r="Y1123">
        <v>-3.0361546622313839E-2</v>
      </c>
      <c r="Z1123">
        <v>-1.099449679067245</v>
      </c>
      <c r="AA1123">
        <v>-0.98211250883124734</v>
      </c>
      <c r="AB1123">
        <v>-1.136267643931012</v>
      </c>
      <c r="AC1123">
        <v>-1.1817801345716159</v>
      </c>
      <c r="AD1123">
        <v>-3.1353919250955018</v>
      </c>
      <c r="AE1123">
        <v>-1.3588715900945461</v>
      </c>
      <c r="AF1123">
        <v>-0.79339909778276296</v>
      </c>
      <c r="AG1123">
        <v>-0.51680798941748474</v>
      </c>
      <c r="AH1123" t="s">
        <v>271</v>
      </c>
      <c r="AI1123" s="1">
        <v>43831</v>
      </c>
      <c r="AJ1123" t="s">
        <v>38</v>
      </c>
      <c r="AK1123">
        <v>30</v>
      </c>
    </row>
    <row r="1124" spans="1:37" x14ac:dyDescent="0.25">
      <c r="A1124">
        <v>43852</v>
      </c>
      <c r="B1124">
        <v>-0.1178470551964574</v>
      </c>
      <c r="C1124">
        <v>-1.4047432791554799E-3</v>
      </c>
      <c r="D1124">
        <v>0</v>
      </c>
      <c r="E1124">
        <v>-0.14573007267542221</v>
      </c>
      <c r="F1124">
        <v>0</v>
      </c>
      <c r="G1124">
        <v>-0.1073160889451079</v>
      </c>
      <c r="H1124">
        <v>-0.1382489603267151</v>
      </c>
      <c r="I1124">
        <v>-2.5374434323117119E-3</v>
      </c>
      <c r="J1124">
        <v>-1.7260308004436099E-2</v>
      </c>
      <c r="K1124">
        <v>-0.1469377771696303</v>
      </c>
      <c r="L1124">
        <v>-6.0655190270363347E-2</v>
      </c>
      <c r="M1124">
        <v>-9.0592645530925678E-2</v>
      </c>
      <c r="N1124">
        <v>-4.049911091406725E-2</v>
      </c>
      <c r="O1124">
        <v>-2.5109559126498819E-3</v>
      </c>
      <c r="P1124">
        <v>-0.13520811001821009</v>
      </c>
      <c r="Q1124">
        <v>-8.4000370316675538E-2</v>
      </c>
      <c r="R1124">
        <v>0</v>
      </c>
      <c r="S1124">
        <v>-0.1215535556535967</v>
      </c>
      <c r="T1124">
        <v>-0.1503941436513479</v>
      </c>
      <c r="U1124">
        <v>-0.1445714440908405</v>
      </c>
      <c r="V1124">
        <v>-5.8322603842970513E-3</v>
      </c>
      <c r="W1124">
        <v>-0.2994555997413913</v>
      </c>
      <c r="X1124">
        <v>-3.2840080522934058E-2</v>
      </c>
      <c r="Y1124">
        <v>0</v>
      </c>
      <c r="Z1124">
        <v>-0.18380968879529111</v>
      </c>
      <c r="AA1124">
        <v>-6.563671526208438E-2</v>
      </c>
      <c r="AB1124">
        <v>-5.8568047157228541E-2</v>
      </c>
      <c r="AC1124">
        <v>-3.6842885827954593E-2</v>
      </c>
      <c r="AD1124">
        <v>-4.484162221133705E-2</v>
      </c>
      <c r="AE1124">
        <v>-5.1506860829448442E-2</v>
      </c>
      <c r="AF1124">
        <v>-6.6191320235058776E-2</v>
      </c>
      <c r="AG1124">
        <v>-0.28800613856693758</v>
      </c>
      <c r="AH1124" t="s">
        <v>272</v>
      </c>
      <c r="AI1124" s="1">
        <v>43831</v>
      </c>
      <c r="AJ1124" t="s">
        <v>39</v>
      </c>
      <c r="AK1124">
        <v>22</v>
      </c>
    </row>
    <row r="1125" spans="1:37" x14ac:dyDescent="0.25">
      <c r="A1125">
        <v>43851</v>
      </c>
      <c r="B1125">
        <v>-0.1333296630621183</v>
      </c>
      <c r="C1125">
        <v>0</v>
      </c>
      <c r="D1125">
        <v>0</v>
      </c>
      <c r="E1125">
        <v>-1.4861222849932141E-2</v>
      </c>
      <c r="F1125">
        <v>-7.3777084863669823E-2</v>
      </c>
      <c r="G1125">
        <v>-3.09416903125352E-2</v>
      </c>
      <c r="H1125">
        <v>-0.61018776923892171</v>
      </c>
      <c r="I1125">
        <v>-8.4324557002361411E-2</v>
      </c>
      <c r="J1125">
        <v>0</v>
      </c>
      <c r="K1125">
        <v>-1.340407829612226E-3</v>
      </c>
      <c r="L1125">
        <v>-8.9754862693468399E-2</v>
      </c>
      <c r="M1125">
        <v>-0.48943214561970322</v>
      </c>
      <c r="N1125">
        <v>-0.17348393462743961</v>
      </c>
      <c r="O1125">
        <v>-0.17155739168148831</v>
      </c>
      <c r="P1125">
        <v>-0.45729104577229152</v>
      </c>
      <c r="Q1125">
        <v>-1.2701890639997909E-2</v>
      </c>
      <c r="R1125">
        <v>-5.7797756252917637E-2</v>
      </c>
      <c r="S1125">
        <v>0</v>
      </c>
      <c r="T1125">
        <v>-5.4881725718983088E-2</v>
      </c>
      <c r="U1125">
        <v>-0.19392359552905569</v>
      </c>
      <c r="V1125">
        <v>-9.0950948477988385E-4</v>
      </c>
      <c r="W1125">
        <v>-6.1837687451312887E-5</v>
      </c>
      <c r="X1125">
        <v>-0.12092499445436319</v>
      </c>
      <c r="Y1125">
        <v>-0.34215645636191699</v>
      </c>
      <c r="Z1125">
        <v>-7.8491966545356673E-2</v>
      </c>
      <c r="AA1125">
        <v>-0.1832099716524975</v>
      </c>
      <c r="AB1125">
        <v>-0.13116893970664151</v>
      </c>
      <c r="AC1125">
        <v>-0.27810624249137239</v>
      </c>
      <c r="AD1125">
        <v>-0.10580301742826539</v>
      </c>
      <c r="AE1125">
        <v>-3.2134699533686507E-2</v>
      </c>
      <c r="AF1125">
        <v>-0.10587034851389231</v>
      </c>
      <c r="AG1125">
        <v>-0.3893721478828564</v>
      </c>
      <c r="AH1125" t="s">
        <v>272</v>
      </c>
      <c r="AI1125" s="1">
        <v>43831</v>
      </c>
      <c r="AJ1125" t="s">
        <v>40</v>
      </c>
      <c r="AK1125">
        <v>21</v>
      </c>
    </row>
    <row r="1126" spans="1:37" x14ac:dyDescent="0.25">
      <c r="A1126">
        <v>43850</v>
      </c>
      <c r="B1126">
        <v>-0.26198167194213151</v>
      </c>
      <c r="C1126">
        <v>-3.031288556356542E-3</v>
      </c>
      <c r="D1126">
        <v>-0.2416621248471072</v>
      </c>
      <c r="E1126">
        <v>-0.12204677356377271</v>
      </c>
      <c r="F1126">
        <v>-0.35466882091331298</v>
      </c>
      <c r="G1126">
        <v>-0.10164163056003531</v>
      </c>
      <c r="H1126">
        <v>-5.5785855004784113E-2</v>
      </c>
      <c r="I1126">
        <v>-1.0995006734180539E-2</v>
      </c>
      <c r="J1126">
        <v>-8.440757099876571E-2</v>
      </c>
      <c r="K1126">
        <v>-0.33619184196090052</v>
      </c>
      <c r="L1126">
        <v>-7.5939172834982097E-2</v>
      </c>
      <c r="M1126">
        <v>-1.3403249182854149</v>
      </c>
      <c r="N1126">
        <v>-0.23115609518130659</v>
      </c>
      <c r="O1126">
        <v>-2.3793152777556021E-2</v>
      </c>
      <c r="P1126">
        <v>0</v>
      </c>
      <c r="Q1126">
        <v>-3.9711888997083319E-2</v>
      </c>
      <c r="R1126">
        <v>-0.14035715453288891</v>
      </c>
      <c r="S1126">
        <v>-1.284186852289352</v>
      </c>
      <c r="T1126">
        <v>-7.1159920007880864E-2</v>
      </c>
      <c r="U1126">
        <v>0</v>
      </c>
      <c r="V1126">
        <v>-0.23461053062575499</v>
      </c>
      <c r="W1126">
        <v>-4.6519028083473399E-2</v>
      </c>
      <c r="X1126">
        <v>-0.29094287236840027</v>
      </c>
      <c r="Y1126">
        <v>-0.1104954039903992</v>
      </c>
      <c r="Z1126">
        <v>-0.32774655020924992</v>
      </c>
      <c r="AA1126">
        <v>-0.1019182598042257</v>
      </c>
      <c r="AB1126">
        <v>-0.1238733633006175</v>
      </c>
      <c r="AC1126">
        <v>-0.40057867924059942</v>
      </c>
      <c r="AD1126">
        <v>-7.7886961801901189E-2</v>
      </c>
      <c r="AE1126">
        <v>-0.1619547501099714</v>
      </c>
      <c r="AF1126">
        <v>-0.24520364162342989</v>
      </c>
      <c r="AG1126">
        <v>-0.27993043842722132</v>
      </c>
      <c r="AH1126" t="s">
        <v>272</v>
      </c>
      <c r="AI1126" s="1">
        <v>43831</v>
      </c>
      <c r="AJ1126" t="s">
        <v>41</v>
      </c>
      <c r="AK1126">
        <v>20</v>
      </c>
    </row>
    <row r="1127" spans="1:37" x14ac:dyDescent="0.25">
      <c r="A1127">
        <v>43847</v>
      </c>
      <c r="B1127">
        <v>-0.16956132474704011</v>
      </c>
      <c r="C1127">
        <v>-2.8829662339052032E-3</v>
      </c>
      <c r="D1127">
        <v>-1.0096625118399909E-2</v>
      </c>
      <c r="E1127">
        <v>-0.27858156304690779</v>
      </c>
      <c r="F1127">
        <v>-2.6549658198270921E-2</v>
      </c>
      <c r="G1127">
        <v>-4.6585731135067102E-2</v>
      </c>
      <c r="H1127">
        <v>-0.26447174801647871</v>
      </c>
      <c r="I1127">
        <v>-3.7655422347328141E-3</v>
      </c>
      <c r="J1127">
        <v>-7.3304501409763634E-2</v>
      </c>
      <c r="K1127">
        <v>-0.245391926108709</v>
      </c>
      <c r="L1127">
        <v>-5.9213626172786617E-2</v>
      </c>
      <c r="M1127">
        <v>-0.43209811782180568</v>
      </c>
      <c r="N1127">
        <v>-0.11386521234345991</v>
      </c>
      <c r="O1127">
        <v>-0.15136383188532099</v>
      </c>
      <c r="P1127">
        <v>-9.7332500747316746E-3</v>
      </c>
      <c r="Q1127">
        <v>-0.15292846381976269</v>
      </c>
      <c r="R1127">
        <v>-0.1942181693576896</v>
      </c>
      <c r="S1127">
        <v>-0.16185878683602439</v>
      </c>
      <c r="T1127">
        <v>-5.6781601518027823E-2</v>
      </c>
      <c r="U1127">
        <v>-0.40953694503276972</v>
      </c>
      <c r="V1127">
        <v>-2.7421024174366621E-2</v>
      </c>
      <c r="W1127">
        <v>-2.9126012498564651E-2</v>
      </c>
      <c r="X1127">
        <v>-9.8306692430802558E-3</v>
      </c>
      <c r="Y1127">
        <v>0</v>
      </c>
      <c r="Z1127">
        <v>-0.15931951385477189</v>
      </c>
      <c r="AA1127">
        <v>-0.12685561663970979</v>
      </c>
      <c r="AB1127">
        <v>-0.1220426030118477</v>
      </c>
      <c r="AC1127">
        <v>-0.13495133401081019</v>
      </c>
      <c r="AD1127">
        <v>-0.1748063731450879</v>
      </c>
      <c r="AE1127">
        <v>-0.1945062205563283</v>
      </c>
      <c r="AF1127">
        <v>-0.20378818607164051</v>
      </c>
      <c r="AG1127">
        <v>-5.2861442049080568E-2</v>
      </c>
      <c r="AH1127" t="s">
        <v>273</v>
      </c>
      <c r="AI1127" s="1">
        <v>43831</v>
      </c>
      <c r="AJ1127" t="s">
        <v>43</v>
      </c>
      <c r="AK1127">
        <v>17</v>
      </c>
    </row>
    <row r="1128" spans="1:37" x14ac:dyDescent="0.25">
      <c r="A1128">
        <v>43846</v>
      </c>
      <c r="B1128">
        <v>-0.5620013723598013</v>
      </c>
      <c r="C1128">
        <v>-1.3804991106805621E-2</v>
      </c>
      <c r="D1128">
        <v>-0.43181663985166518</v>
      </c>
      <c r="E1128">
        <v>-0.3707096389474423</v>
      </c>
      <c r="F1128">
        <v>-0.1075612435021559</v>
      </c>
      <c r="G1128">
        <v>-1.0001128957239491E-2</v>
      </c>
      <c r="H1128">
        <v>-8.0894934813108808E-4</v>
      </c>
      <c r="I1128">
        <v>-5.9802736802315563E-3</v>
      </c>
      <c r="J1128">
        <v>-0.13892552950044801</v>
      </c>
      <c r="K1128">
        <v>-9.573894255059787E-3</v>
      </c>
      <c r="L1128">
        <v>-5.9311530123829198E-2</v>
      </c>
      <c r="M1128">
        <v>-0.20322873713504169</v>
      </c>
      <c r="N1128">
        <v>-0.82342019942072353</v>
      </c>
      <c r="O1128">
        <v>-0.12855526466797221</v>
      </c>
      <c r="P1128">
        <v>0</v>
      </c>
      <c r="Q1128">
        <v>-3.7040775074193982E-2</v>
      </c>
      <c r="R1128">
        <v>-3.6811928437856111E-3</v>
      </c>
      <c r="S1128">
        <v>-6.5238727213143194E-2</v>
      </c>
      <c r="T1128">
        <v>-1.1280072500237439</v>
      </c>
      <c r="U1128">
        <v>-0.23469816882175421</v>
      </c>
      <c r="V1128">
        <v>-1.447625887343321</v>
      </c>
      <c r="W1128">
        <v>-0.32627646190215831</v>
      </c>
      <c r="X1128">
        <v>-0.19313009886688751</v>
      </c>
      <c r="Y1128">
        <v>-1.931630129481146</v>
      </c>
      <c r="Z1128">
        <v>-0.21652161757460209</v>
      </c>
      <c r="AA1128">
        <v>-0.27119459974954818</v>
      </c>
      <c r="AB1128">
        <v>-0.54763920057971405</v>
      </c>
      <c r="AC1128">
        <v>-0.5835985811406742</v>
      </c>
      <c r="AD1128">
        <v>-4.5175442382551938E-2</v>
      </c>
      <c r="AE1128">
        <v>-0.1159938033554241</v>
      </c>
      <c r="AF1128">
        <v>-0.4441441649042594</v>
      </c>
      <c r="AG1128">
        <v>-0.92757689165783985</v>
      </c>
      <c r="AH1128" t="s">
        <v>273</v>
      </c>
      <c r="AI1128" s="1">
        <v>43831</v>
      </c>
      <c r="AJ1128" t="s">
        <v>38</v>
      </c>
      <c r="AK1128">
        <v>16</v>
      </c>
    </row>
    <row r="1129" spans="1:37" x14ac:dyDescent="0.25">
      <c r="A1129">
        <v>43845</v>
      </c>
      <c r="B1129">
        <v>-0.25589520822969558</v>
      </c>
      <c r="C1129">
        <v>-0.41524258477203091</v>
      </c>
      <c r="D1129">
        <v>-4.0144069764950462E-2</v>
      </c>
      <c r="E1129">
        <v>-8.1180820574542775E-2</v>
      </c>
      <c r="F1129">
        <v>-9.0647657244982763E-2</v>
      </c>
      <c r="G1129">
        <v>-0.1096866013874932</v>
      </c>
      <c r="H1129">
        <v>-3.073623906711313E-3</v>
      </c>
      <c r="I1129">
        <v>-3.6898350488892423E-2</v>
      </c>
      <c r="J1129">
        <v>-0.2484883369013729</v>
      </c>
      <c r="K1129">
        <v>-0.52118085181265517</v>
      </c>
      <c r="L1129">
        <v>-0.21314869514995399</v>
      </c>
      <c r="M1129">
        <v>-3.4469061583009053E-2</v>
      </c>
      <c r="N1129">
        <v>-0.27016345801460068</v>
      </c>
      <c r="O1129">
        <v>-0.26205816151341049</v>
      </c>
      <c r="P1129">
        <v>0</v>
      </c>
      <c r="Q1129">
        <v>-0.111545302922645</v>
      </c>
      <c r="R1129">
        <v>0</v>
      </c>
      <c r="S1129">
        <v>-7.1827042907992448E-3</v>
      </c>
      <c r="T1129">
        <v>-0.18309714669979171</v>
      </c>
      <c r="U1129">
        <v>-0.42617675547534778</v>
      </c>
      <c r="V1129">
        <v>-8.7064156755377153E-2</v>
      </c>
      <c r="W1129">
        <v>-0.86532259926432797</v>
      </c>
      <c r="X1129">
        <v>-0.27644100059770588</v>
      </c>
      <c r="Y1129">
        <v>-0.36071322970958852</v>
      </c>
      <c r="Z1129">
        <v>-0.26937854144518802</v>
      </c>
      <c r="AA1129">
        <v>-0.2078752325243379</v>
      </c>
      <c r="AB1129">
        <v>-0.13535578295486131</v>
      </c>
      <c r="AC1129">
        <v>-0.41365680905386859</v>
      </c>
      <c r="AD1129">
        <v>-5.6017557857274303E-2</v>
      </c>
      <c r="AE1129">
        <v>-0.15252996138334601</v>
      </c>
      <c r="AF1129">
        <v>-0.17341629394707939</v>
      </c>
      <c r="AG1129">
        <v>-0.53797615371149499</v>
      </c>
      <c r="AH1129" t="s">
        <v>273</v>
      </c>
      <c r="AI1129" s="1">
        <v>43831</v>
      </c>
      <c r="AJ1129" t="s">
        <v>39</v>
      </c>
      <c r="AK1129">
        <v>15</v>
      </c>
    </row>
    <row r="1130" spans="1:37" x14ac:dyDescent="0.25">
      <c r="A1130">
        <v>43844</v>
      </c>
      <c r="B1130">
        <v>-0.60091834316458848</v>
      </c>
      <c r="C1130">
        <v>-0.2022544616205918</v>
      </c>
      <c r="D1130">
        <v>-3.2383982623549058E-2</v>
      </c>
      <c r="E1130">
        <v>-0.186832785682333</v>
      </c>
      <c r="F1130">
        <v>-0.19162780758347339</v>
      </c>
      <c r="G1130">
        <v>-8.6929544405892373E-2</v>
      </c>
      <c r="H1130">
        <v>-2.7018736515311758E-3</v>
      </c>
      <c r="I1130">
        <v>-0.2471735434878205</v>
      </c>
      <c r="J1130">
        <v>-5.4839108643936173E-2</v>
      </c>
      <c r="K1130">
        <v>-3.165380579313825E-2</v>
      </c>
      <c r="L1130">
        <v>-6.8406667250630979E-2</v>
      </c>
      <c r="M1130">
        <v>-9.1940408596579856E-2</v>
      </c>
      <c r="N1130">
        <v>-0.1282185252967431</v>
      </c>
      <c r="O1130">
        <v>-1.326379571705587E-2</v>
      </c>
      <c r="P1130">
        <v>-9.0067461694513448E-3</v>
      </c>
      <c r="Q1130">
        <v>-3.6274270690505539E-2</v>
      </c>
      <c r="R1130">
        <v>0</v>
      </c>
      <c r="S1130">
        <v>-0.1964468230474043</v>
      </c>
      <c r="T1130">
        <v>-2.7682265118330301E-2</v>
      </c>
      <c r="U1130">
        <v>-1.200486031708075E-2</v>
      </c>
      <c r="V1130">
        <v>-6.7155542103869348E-3</v>
      </c>
      <c r="W1130">
        <v>-0.94181300179515359</v>
      </c>
      <c r="X1130">
        <v>-0.18536515169134371</v>
      </c>
      <c r="Y1130">
        <v>-3.3653719441253477E-2</v>
      </c>
      <c r="Z1130">
        <v>-1.0901803662037479</v>
      </c>
      <c r="AA1130">
        <v>-9.6897608941779387E-2</v>
      </c>
      <c r="AB1130">
        <v>-3.9531439878565618E-2</v>
      </c>
      <c r="AC1130">
        <v>-0.13612862705903389</v>
      </c>
      <c r="AD1130">
        <v>-4.4391210344012492E-2</v>
      </c>
      <c r="AE1130">
        <v>-9.1029091426999068E-2</v>
      </c>
      <c r="AF1130">
        <v>-0.38696574538284501</v>
      </c>
      <c r="AG1130">
        <v>-0.52094515098455729</v>
      </c>
      <c r="AH1130" t="s">
        <v>273</v>
      </c>
      <c r="AI1130" s="1">
        <v>43831</v>
      </c>
      <c r="AJ1130" t="s">
        <v>40</v>
      </c>
      <c r="AK1130">
        <v>14</v>
      </c>
    </row>
    <row r="1131" spans="1:37" x14ac:dyDescent="0.25">
      <c r="A1131">
        <v>43843</v>
      </c>
      <c r="B1131">
        <v>-0.74615555555911417</v>
      </c>
      <c r="C1131">
        <v>-0.35312408790506478</v>
      </c>
      <c r="D1131">
        <v>-3.0802035116177591E-3</v>
      </c>
      <c r="E1131">
        <v>-0.56439758179359578</v>
      </c>
      <c r="F1131">
        <v>-0.5399594203222432</v>
      </c>
      <c r="G1131">
        <v>-0.11137953115957989</v>
      </c>
      <c r="H1131">
        <v>-0.69881524622748359</v>
      </c>
      <c r="I1131">
        <v>-0.1912313293339562</v>
      </c>
      <c r="J1131">
        <v>-0.30007523152688798</v>
      </c>
      <c r="K1131">
        <v>-7.1875864869149736E-2</v>
      </c>
      <c r="L1131">
        <v>-0.24294383856254451</v>
      </c>
      <c r="M1131">
        <v>-0.32728306050619232</v>
      </c>
      <c r="N1131">
        <v>-0.16627989534120949</v>
      </c>
      <c r="O1131">
        <v>-0.16652410308152341</v>
      </c>
      <c r="P1131">
        <v>-2.2406366051711681E-2</v>
      </c>
      <c r="Q1131">
        <v>-0.20317499597199609</v>
      </c>
      <c r="R1131">
        <v>0</v>
      </c>
      <c r="S1131">
        <v>-0.49501549794316269</v>
      </c>
      <c r="T1131">
        <v>-0.12617690640924781</v>
      </c>
      <c r="U1131">
        <v>-0.51051400479041964</v>
      </c>
      <c r="V1131">
        <v>-0.2321516843969671</v>
      </c>
      <c r="W1131">
        <v>-2.5129018089543001E-2</v>
      </c>
      <c r="X1131">
        <v>-0.79320914525100805</v>
      </c>
      <c r="Y1131">
        <v>-3.7700974033945671E-2</v>
      </c>
      <c r="Z1131">
        <v>-0.77423962156427673</v>
      </c>
      <c r="AA1131">
        <v>-0.19503353707975349</v>
      </c>
      <c r="AB1131">
        <v>-0.41061789097204149</v>
      </c>
      <c r="AC1131">
        <v>-0.17148510911016709</v>
      </c>
      <c r="AD1131">
        <v>-0.1713422405508235</v>
      </c>
      <c r="AE1131">
        <v>-0.27317494593869091</v>
      </c>
      <c r="AF1131">
        <v>-1.10865160753378</v>
      </c>
      <c r="AG1131">
        <v>-0.25888896620721319</v>
      </c>
      <c r="AH1131" t="s">
        <v>273</v>
      </c>
      <c r="AI1131" s="1">
        <v>43831</v>
      </c>
      <c r="AJ1131" t="s">
        <v>41</v>
      </c>
      <c r="AK1131">
        <v>13</v>
      </c>
    </row>
    <row r="1132" spans="1:37" x14ac:dyDescent="0.25">
      <c r="A1132">
        <v>43840</v>
      </c>
      <c r="B1132">
        <v>-0.27889032480526887</v>
      </c>
      <c r="C1132">
        <v>-0.1668417513137663</v>
      </c>
      <c r="D1132">
        <v>0</v>
      </c>
      <c r="E1132">
        <v>-0.29632656634370408</v>
      </c>
      <c r="F1132">
        <v>-0.45044300579759311</v>
      </c>
      <c r="G1132">
        <v>-3.8398299029130167E-2</v>
      </c>
      <c r="H1132">
        <v>-0.17407132351088719</v>
      </c>
      <c r="I1132">
        <v>-0.1813925701502348</v>
      </c>
      <c r="J1132">
        <v>-0.209075806192842</v>
      </c>
      <c r="K1132">
        <v>-8.5115439368394233E-2</v>
      </c>
      <c r="L1132">
        <v>-7.9074398845791247E-2</v>
      </c>
      <c r="M1132">
        <v>-0.15933970628914251</v>
      </c>
      <c r="N1132">
        <v>-0.1371954581973947</v>
      </c>
      <c r="O1132">
        <v>-7.525842596201214E-2</v>
      </c>
      <c r="P1132">
        <v>-1.377255140704947E-2</v>
      </c>
      <c r="Q1132">
        <v>-9.3556689065748544E-3</v>
      </c>
      <c r="R1132">
        <v>-0.69042457693943915</v>
      </c>
      <c r="S1132">
        <v>-0.37897821128726089</v>
      </c>
      <c r="T1132">
        <v>-0.15430522198833119</v>
      </c>
      <c r="U1132">
        <v>-0.2439468696609757</v>
      </c>
      <c r="V1132">
        <v>0</v>
      </c>
      <c r="W1132">
        <v>-1.740517501283428E-3</v>
      </c>
      <c r="X1132">
        <v>-0.20996796063049389</v>
      </c>
      <c r="Y1132">
        <v>-0.20365554115049789</v>
      </c>
      <c r="Z1132">
        <v>-0.34243504776338168</v>
      </c>
      <c r="AA1132">
        <v>-0.17467635471371129</v>
      </c>
      <c r="AB1132">
        <v>-0.1744282994450872</v>
      </c>
      <c r="AC1132">
        <v>-0.12890358061983281</v>
      </c>
      <c r="AD1132">
        <v>-3.9026677536253288E-2</v>
      </c>
      <c r="AE1132">
        <v>-0.1454373433369606</v>
      </c>
      <c r="AF1132">
        <v>-0.32564981722811931</v>
      </c>
      <c r="AG1132">
        <v>-0.33360755791759089</v>
      </c>
      <c r="AH1132" t="s">
        <v>274</v>
      </c>
      <c r="AI1132" s="1">
        <v>43831</v>
      </c>
      <c r="AJ1132" t="s">
        <v>43</v>
      </c>
      <c r="AK1132">
        <v>10</v>
      </c>
    </row>
    <row r="1133" spans="1:37" x14ac:dyDescent="0.25">
      <c r="A1133">
        <v>43839</v>
      </c>
      <c r="B1133">
        <v>-0.73470321770543701</v>
      </c>
      <c r="C1133">
        <v>-5.7065677862979752E-2</v>
      </c>
      <c r="D1133">
        <v>-0.51417809562949335</v>
      </c>
      <c r="E1133">
        <v>-0.20142529540286341</v>
      </c>
      <c r="F1133">
        <v>-4.6859433123293243E-2</v>
      </c>
      <c r="G1133">
        <v>-5.1869526150365761E-2</v>
      </c>
      <c r="H1133">
        <v>-0.74901687096982894</v>
      </c>
      <c r="I1133">
        <v>-1.170327682150024E-2</v>
      </c>
      <c r="J1133">
        <v>-0.53307096212628047</v>
      </c>
      <c r="K1133">
        <v>-0.14197462895083221</v>
      </c>
      <c r="L1133">
        <v>-8.3882056038414102E-3</v>
      </c>
      <c r="M1133">
        <v>-7.2330693604450103E-2</v>
      </c>
      <c r="N1133">
        <v>-2.9740570695349432E-2</v>
      </c>
      <c r="O1133">
        <v>-0.38569486049324259</v>
      </c>
      <c r="P1133">
        <v>-3.5711813587461227E-2</v>
      </c>
      <c r="Q1133">
        <v>-1.734579957817791E-2</v>
      </c>
      <c r="R1133">
        <v>0</v>
      </c>
      <c r="S1133">
        <v>-6.2602419768569399</v>
      </c>
      <c r="T1133">
        <v>-0.16150155171459471</v>
      </c>
      <c r="U1133">
        <v>-0.24429304051127471</v>
      </c>
      <c r="V1133">
        <v>-0.29455608030970382</v>
      </c>
      <c r="W1133">
        <v>-9.4788651240619803E-2</v>
      </c>
      <c r="X1133">
        <v>-9.9243322082046934E-2</v>
      </c>
      <c r="Y1133">
        <v>0</v>
      </c>
      <c r="Z1133">
        <v>-1.35638360378154</v>
      </c>
      <c r="AA1133">
        <v>-0.11622213271483051</v>
      </c>
      <c r="AB1133">
        <v>-0.27277236355746592</v>
      </c>
      <c r="AC1133">
        <v>-7.8301232976342006E-2</v>
      </c>
      <c r="AD1133">
        <v>-4.2001603457191478E-2</v>
      </c>
      <c r="AE1133">
        <v>-0.1704874253886495</v>
      </c>
      <c r="AF1133">
        <v>-1.176680235389693</v>
      </c>
      <c r="AG1133">
        <v>-0.29304552788427879</v>
      </c>
      <c r="AH1133" t="s">
        <v>274</v>
      </c>
      <c r="AI1133" s="1">
        <v>43831</v>
      </c>
      <c r="AJ1133" t="s">
        <v>38</v>
      </c>
      <c r="AK1133">
        <v>9</v>
      </c>
    </row>
    <row r="1134" spans="1:37" x14ac:dyDescent="0.25">
      <c r="A1134">
        <v>43838</v>
      </c>
      <c r="B1134">
        <v>-1.1770698898974361</v>
      </c>
      <c r="C1134">
        <v>-0.39058166311402681</v>
      </c>
      <c r="D1134">
        <v>-2.113271537819944E-2</v>
      </c>
      <c r="E1134">
        <v>-1.2235991643277151</v>
      </c>
      <c r="F1134">
        <v>-1.0090331840230069</v>
      </c>
      <c r="G1134">
        <v>-0.21296505647727779</v>
      </c>
      <c r="H1134">
        <v>-1.40526748293367</v>
      </c>
      <c r="I1134">
        <v>-0.26182408410749403</v>
      </c>
      <c r="J1134">
        <v>-0.59911953655025096</v>
      </c>
      <c r="K1134">
        <v>-0.75511162065363813</v>
      </c>
      <c r="L1134">
        <v>-1.154294489197849</v>
      </c>
      <c r="M1134">
        <v>-0.86899826194484708</v>
      </c>
      <c r="N1134">
        <v>-1.0602558818882271</v>
      </c>
      <c r="O1134">
        <v>-2.514194195853837</v>
      </c>
      <c r="P1134">
        <v>-8.8042838650413166E-2</v>
      </c>
      <c r="Q1134">
        <v>-0.35887723415179551</v>
      </c>
      <c r="R1134">
        <v>0</v>
      </c>
      <c r="S1134">
        <v>-0.86271250957513379</v>
      </c>
      <c r="T1134">
        <v>-0.58893794481243567</v>
      </c>
      <c r="U1134">
        <v>-0.7721121408602426</v>
      </c>
      <c r="V1134">
        <v>-0.72349705006772969</v>
      </c>
      <c r="W1134">
        <v>-3.766856470922201</v>
      </c>
      <c r="X1134">
        <v>-0.57824697288359495</v>
      </c>
      <c r="Y1134">
        <v>-0.19171886011305009</v>
      </c>
      <c r="Z1134">
        <v>-1.264832887939733</v>
      </c>
      <c r="AA1134">
        <v>-0.68176173126193262</v>
      </c>
      <c r="AB1134">
        <v>-1.0314392003766839</v>
      </c>
      <c r="AC1134">
        <v>-0.66139380727176411</v>
      </c>
      <c r="AD1134">
        <v>-0.65476771407039447</v>
      </c>
      <c r="AE1134">
        <v>-0.80498119639021792</v>
      </c>
      <c r="AF1134">
        <v>-1.28860857328131</v>
      </c>
      <c r="AG1134">
        <v>-0.82374584089223557</v>
      </c>
      <c r="AH1134" t="s">
        <v>274</v>
      </c>
      <c r="AI1134" s="1">
        <v>43831</v>
      </c>
      <c r="AJ1134" t="s">
        <v>39</v>
      </c>
      <c r="AK1134">
        <v>8</v>
      </c>
    </row>
    <row r="1135" spans="1:37" x14ac:dyDescent="0.25">
      <c r="A1135">
        <v>43837</v>
      </c>
      <c r="B1135">
        <v>-0.26526606427364358</v>
      </c>
      <c r="C1135">
        <v>-0.1104515669756588</v>
      </c>
      <c r="D1135">
        <v>-4.7011969232084146E-3</v>
      </c>
      <c r="E1135">
        <v>-0.30163645237644232</v>
      </c>
      <c r="F1135">
        <v>-3.3780505456284471E-2</v>
      </c>
      <c r="G1135">
        <v>-8.1285744457502127E-2</v>
      </c>
      <c r="H1135">
        <v>-5.0475875493765886E-3</v>
      </c>
      <c r="I1135">
        <v>-4.3963657968230103E-2</v>
      </c>
      <c r="J1135">
        <v>-0.25624345433145129</v>
      </c>
      <c r="K1135">
        <v>-9.2826778260327227E-3</v>
      </c>
      <c r="L1135">
        <v>-1.144527897085656E-2</v>
      </c>
      <c r="M1135">
        <v>-0.1257129065863247</v>
      </c>
      <c r="N1135">
        <v>-0.14044028716885959</v>
      </c>
      <c r="O1135">
        <v>-0.64869658857953172</v>
      </c>
      <c r="P1135">
        <v>-0.26346803354402648</v>
      </c>
      <c r="Q1135">
        <v>-2.1106618027489549E-2</v>
      </c>
      <c r="R1135">
        <v>-0.36655638090457299</v>
      </c>
      <c r="S1135">
        <v>-0.14509088958739791</v>
      </c>
      <c r="T1135">
        <v>-7.8613030681390465E-3</v>
      </c>
      <c r="U1135">
        <v>-1.095869513161241</v>
      </c>
      <c r="V1135">
        <v>-0.60024101168782773</v>
      </c>
      <c r="W1135">
        <v>-1.050083238779344</v>
      </c>
      <c r="X1135">
        <v>-8.5110996480152634E-2</v>
      </c>
      <c r="Y1135">
        <v>-0.30038670383563498</v>
      </c>
      <c r="Z1135">
        <v>-0.37463833349842601</v>
      </c>
      <c r="AA1135">
        <v>-0.21993227457661449</v>
      </c>
      <c r="AB1135">
        <v>-0.1328620923942051</v>
      </c>
      <c r="AC1135">
        <v>-0.128614683503737</v>
      </c>
      <c r="AD1135">
        <v>-2.7573163250419631E-2</v>
      </c>
      <c r="AE1135">
        <v>-0.12029327427047599</v>
      </c>
      <c r="AF1135">
        <v>-0.29277931743195118</v>
      </c>
      <c r="AG1135">
        <v>-0.42143075984805822</v>
      </c>
      <c r="AH1135" t="s">
        <v>274</v>
      </c>
      <c r="AI1135" s="1">
        <v>43831</v>
      </c>
      <c r="AJ1135" t="s">
        <v>40</v>
      </c>
      <c r="AK1135">
        <v>7</v>
      </c>
    </row>
    <row r="1136" spans="1:37" x14ac:dyDescent="0.25">
      <c r="A1136">
        <v>43836</v>
      </c>
      <c r="B1136">
        <v>-0.4394391360225241</v>
      </c>
      <c r="C1136">
        <v>-0.1147100542438181</v>
      </c>
      <c r="D1136">
        <v>-5.5203498307251934E-3</v>
      </c>
      <c r="E1136">
        <v>-0.48323490316863621</v>
      </c>
      <c r="F1136">
        <v>-0.70942111177106437</v>
      </c>
      <c r="G1136">
        <v>-0.247851034481613</v>
      </c>
      <c r="H1136">
        <v>-0.31333414979940738</v>
      </c>
      <c r="I1136">
        <v>-0.20929708452856771</v>
      </c>
      <c r="J1136">
        <v>-2.1643649435682259E-2</v>
      </c>
      <c r="K1136">
        <v>-3.9238912923031173E-2</v>
      </c>
      <c r="L1136">
        <v>-0.2453445134335806</v>
      </c>
      <c r="M1136">
        <v>-0.50943224929791053</v>
      </c>
      <c r="N1136">
        <v>-0.40996980143081713</v>
      </c>
      <c r="O1136">
        <v>-0.45987945130376578</v>
      </c>
      <c r="P1136">
        <v>-0.20487810788227279</v>
      </c>
      <c r="Q1136">
        <v>-0.46178950927678342</v>
      </c>
      <c r="R1136">
        <v>-9.002015425449672E-2</v>
      </c>
      <c r="S1136">
        <v>-9.9784875783340526E-2</v>
      </c>
      <c r="T1136">
        <v>-0.20757923409652909</v>
      </c>
      <c r="U1136">
        <v>-0.2467707421815554</v>
      </c>
      <c r="V1136">
        <v>-0.45345324367232148</v>
      </c>
      <c r="W1136">
        <v>-4.796774129042702E-3</v>
      </c>
      <c r="X1136">
        <v>-0.48559104876093723</v>
      </c>
      <c r="Y1136">
        <v>-0.56361238377994605</v>
      </c>
      <c r="Z1136">
        <v>-0.46377123891764133</v>
      </c>
      <c r="AA1136">
        <v>-0.31808592582095929</v>
      </c>
      <c r="AB1136">
        <v>-0.47443364794180898</v>
      </c>
      <c r="AC1136">
        <v>-0.44720149312604779</v>
      </c>
      <c r="AD1136">
        <v>-0.610509634048094</v>
      </c>
      <c r="AE1136">
        <v>-0.46325725306653093</v>
      </c>
      <c r="AF1136">
        <v>-0.47424486882423839</v>
      </c>
      <c r="AG1136">
        <v>-0.28008357380518489</v>
      </c>
      <c r="AH1136" t="s">
        <v>274</v>
      </c>
      <c r="AI1136" s="1">
        <v>43831</v>
      </c>
      <c r="AJ1136" t="s">
        <v>41</v>
      </c>
      <c r="AK1136">
        <v>6</v>
      </c>
    </row>
    <row r="1137" spans="1:37" x14ac:dyDescent="0.25">
      <c r="A1137">
        <v>43833</v>
      </c>
      <c r="B1137">
        <v>-0.32771497529758348</v>
      </c>
      <c r="C1137">
        <v>-0.2279014342425022</v>
      </c>
      <c r="D1137">
        <v>-2.5305930846272268E-2</v>
      </c>
      <c r="E1137">
        <v>-0.25660625915960628</v>
      </c>
      <c r="F1137">
        <v>-0.16160869706637171</v>
      </c>
      <c r="G1137">
        <v>-0.20673242383850191</v>
      </c>
      <c r="H1137">
        <v>-0.13841082151860351</v>
      </c>
      <c r="I1137">
        <v>-0.18653889269870619</v>
      </c>
      <c r="J1137">
        <v>-0.47450315257052389</v>
      </c>
      <c r="K1137">
        <v>-4.4502707622280237E-2</v>
      </c>
      <c r="L1137">
        <v>-0.45377344271949099</v>
      </c>
      <c r="M1137">
        <v>-0.51266969973531906</v>
      </c>
      <c r="N1137">
        <v>-0.28875475185548283</v>
      </c>
      <c r="O1137">
        <v>-0.38138288934087761</v>
      </c>
      <c r="P1137">
        <v>-2.0589869121423882E-3</v>
      </c>
      <c r="Q1137">
        <v>-0.15546543075927099</v>
      </c>
      <c r="R1137">
        <v>-3.8864589249504283E-2</v>
      </c>
      <c r="S1137">
        <v>-0.52935664240002289</v>
      </c>
      <c r="T1137">
        <v>-5.3208514590042458E-2</v>
      </c>
      <c r="U1137">
        <v>-0.27259786968326633</v>
      </c>
      <c r="V1137">
        <v>-1.099280048637185</v>
      </c>
      <c r="W1137">
        <v>-0.6267393384600457</v>
      </c>
      <c r="X1137">
        <v>-0.29631568098838212</v>
      </c>
      <c r="Y1137">
        <v>0</v>
      </c>
      <c r="Z1137">
        <v>-0.36932393491983351</v>
      </c>
      <c r="AA1137">
        <v>-0.25700955840373668</v>
      </c>
      <c r="AB1137">
        <v>-0.25553355947905571</v>
      </c>
      <c r="AC1137">
        <v>-0.2548952629903114</v>
      </c>
      <c r="AD1137">
        <v>-0.31111648544707288</v>
      </c>
      <c r="AE1137">
        <v>-0.31930330960470971</v>
      </c>
      <c r="AF1137">
        <v>-0.37714171301979982</v>
      </c>
      <c r="AG1137">
        <v>-0.22483198130780011</v>
      </c>
      <c r="AH1137" t="s">
        <v>275</v>
      </c>
      <c r="AI1137" s="1">
        <v>43831</v>
      </c>
      <c r="AJ1137" t="s">
        <v>43</v>
      </c>
      <c r="AK1137">
        <v>3</v>
      </c>
    </row>
    <row r="1138" spans="1:37" x14ac:dyDescent="0.25">
      <c r="A1138">
        <v>43832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275</v>
      </c>
      <c r="AI1138" s="1">
        <v>43831</v>
      </c>
      <c r="AJ1138" t="s">
        <v>38</v>
      </c>
      <c r="AK1138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D5A4-7C20-4A32-87BA-0C097623B826}">
  <dimension ref="A1:AH1138"/>
  <sheetViews>
    <sheetView workbookViewId="0">
      <selection activeCell="B2" sqref="B2"/>
    </sheetView>
  </sheetViews>
  <sheetFormatPr defaultRowHeight="15" x14ac:dyDescent="0.25"/>
  <cols>
    <col min="1" max="1" width="7.28515625" bestFit="1" customWidth="1"/>
    <col min="2" max="2" width="11.5703125" bestFit="1" customWidth="1"/>
    <col min="3" max="7" width="12" bestFit="1" customWidth="1"/>
    <col min="8" max="8" width="15" bestFit="1" customWidth="1"/>
    <col min="9" max="9" width="12.85546875" bestFit="1" customWidth="1"/>
    <col min="10" max="10" width="14.5703125" bestFit="1" customWidth="1"/>
    <col min="11" max="13" width="12" bestFit="1" customWidth="1"/>
    <col min="14" max="14" width="12.28515625" bestFit="1" customWidth="1"/>
    <col min="15" max="16" width="12" bestFit="1" customWidth="1"/>
    <col min="17" max="17" width="13.7109375" bestFit="1" customWidth="1"/>
    <col min="18" max="18" width="12.7109375" bestFit="1" customWidth="1"/>
    <col min="19" max="20" width="12" bestFit="1" customWidth="1"/>
    <col min="21" max="21" width="13.140625" bestFit="1" customWidth="1"/>
    <col min="22" max="34" width="12" bestFit="1" customWidth="1"/>
  </cols>
  <sheetData>
    <row r="1" spans="1:34" x14ac:dyDescent="0.25">
      <c r="A1" t="s">
        <v>0</v>
      </c>
      <c r="B1" t="s">
        <v>276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45496</v>
      </c>
      <c r="B2">
        <v>1252.1199999999999</v>
      </c>
      <c r="C2">
        <v>1985.3589319172679</v>
      </c>
      <c r="D2">
        <v>1962.4045827313071</v>
      </c>
      <c r="E2">
        <v>1886.526766467809</v>
      </c>
      <c r="F2">
        <v>1919.0347306827</v>
      </c>
      <c r="G2">
        <v>2410.8147015957211</v>
      </c>
      <c r="H2">
        <v>2916.7078642661791</v>
      </c>
      <c r="I2">
        <v>2077.6289230224688</v>
      </c>
      <c r="J2">
        <v>2116.7948307514989</v>
      </c>
      <c r="K2">
        <v>2140.57056211402</v>
      </c>
      <c r="L2">
        <v>2235.7450252766198</v>
      </c>
      <c r="M2">
        <v>971.66451537785747</v>
      </c>
      <c r="N2">
        <v>1550.3844950721541</v>
      </c>
      <c r="O2">
        <v>2076.8850957602381</v>
      </c>
      <c r="P2">
        <v>1622.65622515667</v>
      </c>
      <c r="Q2">
        <v>1968.962857672233</v>
      </c>
      <c r="R2">
        <v>1893.974225975948</v>
      </c>
      <c r="S2">
        <v>1521.0607164884791</v>
      </c>
      <c r="T2">
        <v>2207.7977202182792</v>
      </c>
      <c r="U2">
        <v>1607.254407736425</v>
      </c>
      <c r="V2">
        <v>2317.4602357865178</v>
      </c>
      <c r="W2">
        <v>2203.3608889355032</v>
      </c>
      <c r="X2">
        <v>2021.4883308788239</v>
      </c>
      <c r="Y2">
        <v>1950.3807948050739</v>
      </c>
      <c r="Z2">
        <v>1563.6687318899669</v>
      </c>
      <c r="AA2">
        <v>2088.833102828235</v>
      </c>
      <c r="AB2">
        <v>2097.8483757082799</v>
      </c>
      <c r="AC2">
        <v>1916.27208440096</v>
      </c>
      <c r="AD2">
        <v>1465.3879364713021</v>
      </c>
      <c r="AE2">
        <v>1904.246210057272</v>
      </c>
      <c r="AF2">
        <v>2321.0130766171851</v>
      </c>
      <c r="AG2">
        <v>2085.0710182924608</v>
      </c>
      <c r="AH2">
        <v>1720.274914805329</v>
      </c>
    </row>
    <row r="3" spans="1:34" x14ac:dyDescent="0.25">
      <c r="A3">
        <v>45495</v>
      </c>
      <c r="B3">
        <v>1254.6400000000001</v>
      </c>
      <c r="C3">
        <v>1989.878877134742</v>
      </c>
      <c r="D3">
        <v>1970.298691170412</v>
      </c>
      <c r="E3">
        <v>1884.6299758649279</v>
      </c>
      <c r="F3">
        <v>1922.864980258038</v>
      </c>
      <c r="G3">
        <v>2416.0084058749198</v>
      </c>
      <c r="H3">
        <v>2921.063173248675</v>
      </c>
      <c r="I3">
        <v>2088.3777837979101</v>
      </c>
      <c r="J3">
        <v>2118.715854156726</v>
      </c>
      <c r="K3">
        <v>2139.9457613389209</v>
      </c>
      <c r="L3">
        <v>2234.752998686346</v>
      </c>
      <c r="M3">
        <v>976.97922453639592</v>
      </c>
      <c r="N3">
        <v>1547.912895885891</v>
      </c>
      <c r="O3">
        <v>2079.6101535072121</v>
      </c>
      <c r="P3">
        <v>1638.0235632051219</v>
      </c>
      <c r="Q3">
        <v>1972.4477792992309</v>
      </c>
      <c r="R3">
        <v>1901.040276956445</v>
      </c>
      <c r="S3">
        <v>1521.407719311208</v>
      </c>
      <c r="T3">
        <v>2216.0113310811989</v>
      </c>
      <c r="U3">
        <v>1614.8581331894879</v>
      </c>
      <c r="V3">
        <v>2318.7755518286172</v>
      </c>
      <c r="W3">
        <v>2208.4877926206909</v>
      </c>
      <c r="X3">
        <v>2034.7369145859029</v>
      </c>
      <c r="Y3">
        <v>1952.2897548801679</v>
      </c>
      <c r="Z3">
        <v>1567.9445365339991</v>
      </c>
      <c r="AA3">
        <v>2093.528497270067</v>
      </c>
      <c r="AB3">
        <v>2099.8052640757828</v>
      </c>
      <c r="AC3">
        <v>1924.6171497696589</v>
      </c>
      <c r="AD3">
        <v>1466.3125067961839</v>
      </c>
      <c r="AE3">
        <v>1912.529262491521</v>
      </c>
      <c r="AF3">
        <v>2323.795771985473</v>
      </c>
      <c r="AG3">
        <v>2089.879027436948</v>
      </c>
      <c r="AH3">
        <v>1724.8609133459211</v>
      </c>
    </row>
    <row r="4" spans="1:34" x14ac:dyDescent="0.25">
      <c r="A4">
        <v>45492</v>
      </c>
      <c r="B4">
        <v>1264.78</v>
      </c>
      <c r="C4">
        <v>2006.306176603533</v>
      </c>
      <c r="D4">
        <v>1991.491548964915</v>
      </c>
      <c r="E4">
        <v>1913.5345667505169</v>
      </c>
      <c r="F4">
        <v>1937.7152803261879</v>
      </c>
      <c r="G4">
        <v>2437.969908931263</v>
      </c>
      <c r="H4">
        <v>2947.577272120925</v>
      </c>
      <c r="I4">
        <v>2120.776521263238</v>
      </c>
      <c r="J4">
        <v>2127.848883471162</v>
      </c>
      <c r="K4">
        <v>2167.0405372628888</v>
      </c>
      <c r="L4">
        <v>2254.0676269066748</v>
      </c>
      <c r="M4">
        <v>984.59025180624985</v>
      </c>
      <c r="N4">
        <v>1561.63372392979</v>
      </c>
      <c r="O4">
        <v>2101.7466749209311</v>
      </c>
      <c r="P4">
        <v>1646.37489209265</v>
      </c>
      <c r="Q4">
        <v>1984.4557730382819</v>
      </c>
      <c r="R4">
        <v>1901.880716230135</v>
      </c>
      <c r="S4">
        <v>1549.527834162496</v>
      </c>
      <c r="T4">
        <v>2244.138972138413</v>
      </c>
      <c r="U4">
        <v>1625.643916611642</v>
      </c>
      <c r="V4">
        <v>2341.7858633472028</v>
      </c>
      <c r="W4">
        <v>2228.1079431050021</v>
      </c>
      <c r="X4">
        <v>2043.3615531581211</v>
      </c>
      <c r="Y4">
        <v>1969.3410287155609</v>
      </c>
      <c r="Z4">
        <v>1578.2000436706401</v>
      </c>
      <c r="AA4">
        <v>2111.5726003891532</v>
      </c>
      <c r="AB4">
        <v>2117.65816822341</v>
      </c>
      <c r="AC4">
        <v>1937.664397680757</v>
      </c>
      <c r="AD4">
        <v>1480.041677417971</v>
      </c>
      <c r="AE4">
        <v>1924.548149408098</v>
      </c>
      <c r="AF4">
        <v>2340.7888572099632</v>
      </c>
      <c r="AG4">
        <v>2112.602918093387</v>
      </c>
      <c r="AH4">
        <v>1734.823941152921</v>
      </c>
    </row>
    <row r="5" spans="1:34" x14ac:dyDescent="0.25">
      <c r="A5">
        <v>45491</v>
      </c>
      <c r="B5">
        <v>1274.44</v>
      </c>
      <c r="C5">
        <v>2018.8723714417861</v>
      </c>
      <c r="D5">
        <v>1989.7782645539951</v>
      </c>
      <c r="E5">
        <v>1920.7514068534681</v>
      </c>
      <c r="F5">
        <v>1954.4119550124101</v>
      </c>
      <c r="G5">
        <v>2451.684291234224</v>
      </c>
      <c r="H5">
        <v>2965.6338312113971</v>
      </c>
      <c r="I5">
        <v>2138.669543695155</v>
      </c>
      <c r="J5">
        <v>2148.3507199843948</v>
      </c>
      <c r="K5">
        <v>2182.7552958963229</v>
      </c>
      <c r="L5">
        <v>2275.5946299561069</v>
      </c>
      <c r="M5">
        <v>1012.433604757858</v>
      </c>
      <c r="N5">
        <v>1568.9033543027331</v>
      </c>
      <c r="O5">
        <v>2120.7306764007449</v>
      </c>
      <c r="P5">
        <v>1649.2966938759071</v>
      </c>
      <c r="Q5">
        <v>1998.813117395933</v>
      </c>
      <c r="R5">
        <v>1903.1695985467441</v>
      </c>
      <c r="S5">
        <v>1552.601972995508</v>
      </c>
      <c r="T5">
        <v>2257.165362972964</v>
      </c>
      <c r="U5">
        <v>1629.820860831388</v>
      </c>
      <c r="V5">
        <v>2325.2019091007901</v>
      </c>
      <c r="W5">
        <v>2229.3142569824631</v>
      </c>
      <c r="X5">
        <v>2055.7418289904949</v>
      </c>
      <c r="Y5">
        <v>1982.216086677681</v>
      </c>
      <c r="Z5">
        <v>1607.8289631760181</v>
      </c>
      <c r="AA5">
        <v>2125.3321377581392</v>
      </c>
      <c r="AB5">
        <v>2133.1054325066279</v>
      </c>
      <c r="AC5">
        <v>1942.8857221939891</v>
      </c>
      <c r="AD5">
        <v>1497.044899444586</v>
      </c>
      <c r="AE5">
        <v>1932.855166532546</v>
      </c>
      <c r="AF5">
        <v>2352.9513835753469</v>
      </c>
      <c r="AG5">
        <v>2127.4722805627998</v>
      </c>
      <c r="AH5">
        <v>1745.6826487882231</v>
      </c>
    </row>
    <row r="6" spans="1:34" x14ac:dyDescent="0.25">
      <c r="A6">
        <v>45490</v>
      </c>
      <c r="B6">
        <v>1268.6600000000001</v>
      </c>
      <c r="C6">
        <v>2011.3288164565711</v>
      </c>
      <c r="D6">
        <v>1983.1861657218719</v>
      </c>
      <c r="E6">
        <v>1905.2480259222209</v>
      </c>
      <c r="F6">
        <v>1943.4124575953231</v>
      </c>
      <c r="G6">
        <v>2431.1890431367942</v>
      </c>
      <c r="H6">
        <v>2956.4477060114068</v>
      </c>
      <c r="I6">
        <v>2139.133477261305</v>
      </c>
      <c r="J6">
        <v>2148.4553481881649</v>
      </c>
      <c r="K6">
        <v>2156.254465464981</v>
      </c>
      <c r="L6">
        <v>2273.9669640032289</v>
      </c>
      <c r="M6">
        <v>1007.456201187785</v>
      </c>
      <c r="N6">
        <v>1563.444848706574</v>
      </c>
      <c r="O6">
        <v>2106.0394753675519</v>
      </c>
      <c r="P6">
        <v>1644.364786720284</v>
      </c>
      <c r="Q6">
        <v>1991.072785101685</v>
      </c>
      <c r="R6">
        <v>1898.1300438061221</v>
      </c>
      <c r="S6">
        <v>1539.3965766541021</v>
      </c>
      <c r="T6">
        <v>2239.4576453037539</v>
      </c>
      <c r="U6">
        <v>1627.7350469236969</v>
      </c>
      <c r="V6">
        <v>2311.439964863539</v>
      </c>
      <c r="W6">
        <v>2217.7206243700471</v>
      </c>
      <c r="X6">
        <v>2057.7367173067209</v>
      </c>
      <c r="Y6">
        <v>1975.496971530883</v>
      </c>
      <c r="Z6">
        <v>1631.302318814116</v>
      </c>
      <c r="AA6">
        <v>2116.9865927165652</v>
      </c>
      <c r="AB6">
        <v>2122.7103280821439</v>
      </c>
      <c r="AC6">
        <v>1936.313475868428</v>
      </c>
      <c r="AD6">
        <v>1496.5514421842361</v>
      </c>
      <c r="AE6">
        <v>1930.6523278054769</v>
      </c>
      <c r="AF6">
        <v>2342.5689388064652</v>
      </c>
      <c r="AG6">
        <v>2116.6711798798028</v>
      </c>
      <c r="AH6">
        <v>1742.358450414883</v>
      </c>
    </row>
    <row r="7" spans="1:34" x14ac:dyDescent="0.25">
      <c r="A7">
        <v>45489</v>
      </c>
      <c r="B7">
        <v>1281.18</v>
      </c>
      <c r="C7">
        <v>2034.8897158709001</v>
      </c>
      <c r="D7">
        <v>1998.8568369097011</v>
      </c>
      <c r="E7">
        <v>1925.3415523770409</v>
      </c>
      <c r="F7">
        <v>1976.18621534301</v>
      </c>
      <c r="G7">
        <v>2466.0789325140181</v>
      </c>
      <c r="H7">
        <v>2980.7312831215481</v>
      </c>
      <c r="I7">
        <v>2181.614974536456</v>
      </c>
      <c r="J7">
        <v>2176.545968799584</v>
      </c>
      <c r="K7">
        <v>2197.82902825066</v>
      </c>
      <c r="L7">
        <v>2297.710321152716</v>
      </c>
      <c r="M7">
        <v>1020.36345827279</v>
      </c>
      <c r="N7">
        <v>1588.8592870184541</v>
      </c>
      <c r="O7">
        <v>2141.1228096712971</v>
      </c>
      <c r="P7">
        <v>1662.133339887177</v>
      </c>
      <c r="Q7">
        <v>2004.808081055776</v>
      </c>
      <c r="R7">
        <v>1885.769076081981</v>
      </c>
      <c r="S7">
        <v>1559.019223185581</v>
      </c>
      <c r="T7">
        <v>2277.8475109869551</v>
      </c>
      <c r="U7">
        <v>1653.680069669502</v>
      </c>
      <c r="V7">
        <v>2338.962314264636</v>
      </c>
      <c r="W7">
        <v>2249.769822097056</v>
      </c>
      <c r="X7">
        <v>2075.2546972838259</v>
      </c>
      <c r="Y7">
        <v>1993.61251078839</v>
      </c>
      <c r="Z7">
        <v>1645.5706144735691</v>
      </c>
      <c r="AA7">
        <v>2141.648153755938</v>
      </c>
      <c r="AB7">
        <v>2150.5024517604802</v>
      </c>
      <c r="AC7">
        <v>1955.6481600040961</v>
      </c>
      <c r="AD7">
        <v>1515.80380117548</v>
      </c>
      <c r="AE7">
        <v>1942.942935546434</v>
      </c>
      <c r="AF7">
        <v>2367.2601922129829</v>
      </c>
      <c r="AG7">
        <v>2147.270000940603</v>
      </c>
      <c r="AH7">
        <v>1759.2827126246759</v>
      </c>
    </row>
    <row r="8" spans="1:34" x14ac:dyDescent="0.25">
      <c r="A8">
        <v>45488</v>
      </c>
      <c r="B8">
        <v>1279.82</v>
      </c>
      <c r="C8">
        <v>2035.348980397074</v>
      </c>
      <c r="D8">
        <v>2001.861985962174</v>
      </c>
      <c r="E8">
        <v>1924.728670626017</v>
      </c>
      <c r="F8">
        <v>1982.0035420456941</v>
      </c>
      <c r="G8">
        <v>2465.2425985751979</v>
      </c>
      <c r="H8">
        <v>2980.339030354331</v>
      </c>
      <c r="I8">
        <v>2193.6962682183148</v>
      </c>
      <c r="J8">
        <v>2190.7153662578089</v>
      </c>
      <c r="K8">
        <v>2198.4289410444312</v>
      </c>
      <c r="L8">
        <v>2292.5378245655988</v>
      </c>
      <c r="M8">
        <v>1030.79032617397</v>
      </c>
      <c r="N8">
        <v>1592.6767944549069</v>
      </c>
      <c r="O8">
        <v>2149.3792809660199</v>
      </c>
      <c r="P8">
        <v>1666.2255659723451</v>
      </c>
      <c r="Q8">
        <v>2002.6015641041829</v>
      </c>
      <c r="R8">
        <v>1876.6075308855679</v>
      </c>
      <c r="S8">
        <v>1548.554200425041</v>
      </c>
      <c r="T8">
        <v>2285.4399796252578</v>
      </c>
      <c r="U8">
        <v>1648.656313963178</v>
      </c>
      <c r="V8">
        <v>2344.661207690915</v>
      </c>
      <c r="W8">
        <v>2255.1437676991868</v>
      </c>
      <c r="X8">
        <v>2073.4202832359738</v>
      </c>
      <c r="Y8">
        <v>1993.621594762024</v>
      </c>
      <c r="Z8">
        <v>1575.6592747253319</v>
      </c>
      <c r="AA8">
        <v>2143.504462738993</v>
      </c>
      <c r="AB8">
        <v>2154.9240016183271</v>
      </c>
      <c r="AC8">
        <v>1955.1492379473491</v>
      </c>
      <c r="AD8">
        <v>1504.452806908758</v>
      </c>
      <c r="AE8">
        <v>1946.2107261318949</v>
      </c>
      <c r="AF8">
        <v>2370.722291430282</v>
      </c>
      <c r="AG8">
        <v>2148.6681334099471</v>
      </c>
      <c r="AH8">
        <v>1756.85270392544</v>
      </c>
    </row>
    <row r="9" spans="1:34" x14ac:dyDescent="0.25">
      <c r="A9">
        <v>45485</v>
      </c>
      <c r="B9">
        <v>1280.75</v>
      </c>
      <c r="C9">
        <v>2034.5235889806211</v>
      </c>
      <c r="D9">
        <v>1997.9086785880679</v>
      </c>
      <c r="E9">
        <v>1922.10256913067</v>
      </c>
      <c r="F9">
        <v>1984.6830300198519</v>
      </c>
      <c r="G9">
        <v>2460.0950895490528</v>
      </c>
      <c r="H9">
        <v>2984.4278968795461</v>
      </c>
      <c r="I9">
        <v>2205.577055915855</v>
      </c>
      <c r="J9">
        <v>2183.8843621388301</v>
      </c>
      <c r="K9">
        <v>2184.4479341942588</v>
      </c>
      <c r="L9">
        <v>2292.7671363693212</v>
      </c>
      <c r="M9">
        <v>1022.5810293242019</v>
      </c>
      <c r="N9">
        <v>1587.7238568279449</v>
      </c>
      <c r="O9">
        <v>2149.5061140972962</v>
      </c>
      <c r="P9">
        <v>1670.1824409899009</v>
      </c>
      <c r="Q9">
        <v>2000.188019749362</v>
      </c>
      <c r="R9">
        <v>1880.0432422594999</v>
      </c>
      <c r="S9">
        <v>1547.8402325343</v>
      </c>
      <c r="T9">
        <v>2280.352387585101</v>
      </c>
      <c r="U9">
        <v>1646.1244658669391</v>
      </c>
      <c r="V9">
        <v>2356.6126197358731</v>
      </c>
      <c r="W9">
        <v>2253.216698708346</v>
      </c>
      <c r="X9">
        <v>2065.0623414659699</v>
      </c>
      <c r="Y9">
        <v>1996.219497164733</v>
      </c>
      <c r="Z9">
        <v>1553.1186390916</v>
      </c>
      <c r="AA9">
        <v>2144.2675405973719</v>
      </c>
      <c r="AB9">
        <v>2152.7503464171932</v>
      </c>
      <c r="AC9">
        <v>1956.4031828530169</v>
      </c>
      <c r="AD9">
        <v>1495.2313173377081</v>
      </c>
      <c r="AE9">
        <v>1946.92731700082</v>
      </c>
      <c r="AF9">
        <v>2370.100581208359</v>
      </c>
      <c r="AG9">
        <v>2145.282394666825</v>
      </c>
      <c r="AH9">
        <v>1758.470969846016</v>
      </c>
    </row>
    <row r="10" spans="1:34" x14ac:dyDescent="0.25">
      <c r="A10">
        <v>45484</v>
      </c>
      <c r="B10">
        <v>1283.8</v>
      </c>
      <c r="C10">
        <v>2035.8921259379069</v>
      </c>
      <c r="D10">
        <v>2004.4842552866201</v>
      </c>
      <c r="E10">
        <v>1921.207381638746</v>
      </c>
      <c r="F10">
        <v>1978.1515814960601</v>
      </c>
      <c r="G10">
        <v>2456.6861217417941</v>
      </c>
      <c r="H10">
        <v>2988.673907954565</v>
      </c>
      <c r="I10">
        <v>2216.167287510345</v>
      </c>
      <c r="J10">
        <v>2185.4431975302819</v>
      </c>
      <c r="K10">
        <v>2184.5898336789442</v>
      </c>
      <c r="L10">
        <v>2279.4030855366582</v>
      </c>
      <c r="M10">
        <v>1029.602665890435</v>
      </c>
      <c r="N10">
        <v>1588.1639074793841</v>
      </c>
      <c r="O10">
        <v>2150.3842011667421</v>
      </c>
      <c r="P10">
        <v>1664.405606937491</v>
      </c>
      <c r="Q10">
        <v>2013.366969064125</v>
      </c>
      <c r="R10">
        <v>1883.229838733112</v>
      </c>
      <c r="S10">
        <v>1552.9826615789691</v>
      </c>
      <c r="T10">
        <v>2280.9517124236081</v>
      </c>
      <c r="U10">
        <v>1650.831719170048</v>
      </c>
      <c r="V10">
        <v>2352.5508847074848</v>
      </c>
      <c r="W10">
        <v>2262.1039655673321</v>
      </c>
      <c r="X10">
        <v>2069.7602825672061</v>
      </c>
      <c r="Y10">
        <v>1998.1232476107009</v>
      </c>
      <c r="Z10">
        <v>1551.4468710239071</v>
      </c>
      <c r="AA10">
        <v>2144.437570941524</v>
      </c>
      <c r="AB10">
        <v>2154.8008713860531</v>
      </c>
      <c r="AC10">
        <v>1959.5931558973</v>
      </c>
      <c r="AD10">
        <v>1496.57203866398</v>
      </c>
      <c r="AE10">
        <v>1948.0747971306371</v>
      </c>
      <c r="AF10">
        <v>2372.754661090707</v>
      </c>
      <c r="AG10">
        <v>2146.477543509312</v>
      </c>
      <c r="AH10">
        <v>1759.408806433516</v>
      </c>
    </row>
    <row r="11" spans="1:34" x14ac:dyDescent="0.25">
      <c r="A11">
        <v>45483</v>
      </c>
      <c r="B11">
        <v>1285.94</v>
      </c>
      <c r="C11">
        <v>2034.4595559027209</v>
      </c>
      <c r="D11">
        <v>2005.0590312381819</v>
      </c>
      <c r="E11">
        <v>1927.8893733459461</v>
      </c>
      <c r="F11">
        <v>1971.878991060451</v>
      </c>
      <c r="G11">
        <v>2453.9636162592569</v>
      </c>
      <c r="H11">
        <v>2977.676165428134</v>
      </c>
      <c r="I11">
        <v>2211.7637404663428</v>
      </c>
      <c r="J11">
        <v>2178.4772282295771</v>
      </c>
      <c r="K11">
        <v>2196.4479206813012</v>
      </c>
      <c r="L11">
        <v>2280.164176433902</v>
      </c>
      <c r="M11">
        <v>1029.178560392045</v>
      </c>
      <c r="N11">
        <v>1595.0950498850279</v>
      </c>
      <c r="O11">
        <v>2156.7053737548708</v>
      </c>
      <c r="P11">
        <v>1666.2945406839631</v>
      </c>
      <c r="Q11">
        <v>2010.9031476737</v>
      </c>
      <c r="R11">
        <v>1882.243963097158</v>
      </c>
      <c r="S11">
        <v>1559.076440086541</v>
      </c>
      <c r="T11">
        <v>2292.0010469702052</v>
      </c>
      <c r="U11">
        <v>1656.566645256469</v>
      </c>
      <c r="V11">
        <v>2346.4554851155099</v>
      </c>
      <c r="W11">
        <v>2261.560925741765</v>
      </c>
      <c r="X11">
        <v>2067.3093331289729</v>
      </c>
      <c r="Y11">
        <v>1991.921108744099</v>
      </c>
      <c r="Z11">
        <v>1550.7244681994271</v>
      </c>
      <c r="AA11">
        <v>2139.7304828774159</v>
      </c>
      <c r="AB11">
        <v>2155.9186878739479</v>
      </c>
      <c r="AC11">
        <v>1960.0701900253389</v>
      </c>
      <c r="AD11">
        <v>1500.058563413234</v>
      </c>
      <c r="AE11">
        <v>1950.0380049463911</v>
      </c>
      <c r="AF11">
        <v>2372.171616732553</v>
      </c>
      <c r="AG11">
        <v>2145.0245308568478</v>
      </c>
      <c r="AH11">
        <v>1757.1220060582009</v>
      </c>
    </row>
    <row r="12" spans="1:34" x14ac:dyDescent="0.25">
      <c r="A12">
        <v>45482</v>
      </c>
      <c r="B12">
        <v>1293.71</v>
      </c>
      <c r="C12">
        <v>2037.330845104929</v>
      </c>
      <c r="D12">
        <v>2010.1161340379599</v>
      </c>
      <c r="E12">
        <v>1938.4449375726249</v>
      </c>
      <c r="F12">
        <v>1970.9404015519649</v>
      </c>
      <c r="G12">
        <v>2457.1122851576852</v>
      </c>
      <c r="H12">
        <v>2990.6723330646169</v>
      </c>
      <c r="I12">
        <v>2207.214392411282</v>
      </c>
      <c r="J12">
        <v>2182.100924460241</v>
      </c>
      <c r="K12">
        <v>2202.225955464251</v>
      </c>
      <c r="L12">
        <v>2286.8536347041718</v>
      </c>
      <c r="M12">
        <v>1040.2523737309609</v>
      </c>
      <c r="N12">
        <v>1596.7575686699911</v>
      </c>
      <c r="O12">
        <v>2162.315269552962</v>
      </c>
      <c r="P12">
        <v>1662.138572269376</v>
      </c>
      <c r="Q12">
        <v>2004.716364287922</v>
      </c>
      <c r="R12">
        <v>1883.622392700911</v>
      </c>
      <c r="S12">
        <v>1566.009531516142</v>
      </c>
      <c r="T12">
        <v>2276.9125286139861</v>
      </c>
      <c r="U12">
        <v>1658.5033747827711</v>
      </c>
      <c r="V12">
        <v>2352.2940008526512</v>
      </c>
      <c r="W12">
        <v>2265.4761539406122</v>
      </c>
      <c r="X12">
        <v>2072.3835545944871</v>
      </c>
      <c r="Y12">
        <v>1998.054538476629</v>
      </c>
      <c r="Z12">
        <v>1554.6221810252021</v>
      </c>
      <c r="AA12">
        <v>2143.1555090761408</v>
      </c>
      <c r="AB12">
        <v>2158.5293949064021</v>
      </c>
      <c r="AC12">
        <v>1960.704618271775</v>
      </c>
      <c r="AD12">
        <v>1505.7267825841041</v>
      </c>
      <c r="AE12">
        <v>1959.250602049103</v>
      </c>
      <c r="AF12">
        <v>2374.918814607327</v>
      </c>
      <c r="AG12">
        <v>2146.9801494593371</v>
      </c>
      <c r="AH12">
        <v>1760.200369918276</v>
      </c>
    </row>
    <row r="13" spans="1:34" x14ac:dyDescent="0.25">
      <c r="A13">
        <v>45481</v>
      </c>
      <c r="B13">
        <v>1283.56</v>
      </c>
      <c r="C13">
        <v>2030.0004771683859</v>
      </c>
      <c r="D13">
        <v>2009.01411554179</v>
      </c>
      <c r="E13">
        <v>1920.491221613996</v>
      </c>
      <c r="F13">
        <v>1967.906096375124</v>
      </c>
      <c r="G13">
        <v>2437.322848083566</v>
      </c>
      <c r="H13">
        <v>2974.0212566709338</v>
      </c>
      <c r="I13">
        <v>2214.896527016082</v>
      </c>
      <c r="J13">
        <v>2176.1742714833249</v>
      </c>
      <c r="K13">
        <v>2188.6897714620832</v>
      </c>
      <c r="L13">
        <v>2292.0651804911531</v>
      </c>
      <c r="M13">
        <v>1041.187319858235</v>
      </c>
      <c r="N13">
        <v>1585.8771041051641</v>
      </c>
      <c r="O13">
        <v>2144.2851927125321</v>
      </c>
      <c r="P13">
        <v>1655.800622346999</v>
      </c>
      <c r="Q13">
        <v>2001.6302450829451</v>
      </c>
      <c r="R13">
        <v>1878.163709440191</v>
      </c>
      <c r="S13">
        <v>1551.2255536160419</v>
      </c>
      <c r="T13">
        <v>2268.9368232465758</v>
      </c>
      <c r="U13">
        <v>1650.220795145173</v>
      </c>
      <c r="V13">
        <v>2336.7493388712978</v>
      </c>
      <c r="W13">
        <v>2255.2582422249202</v>
      </c>
      <c r="X13">
        <v>2067.2784683508489</v>
      </c>
      <c r="Y13">
        <v>1992.1583470314979</v>
      </c>
      <c r="Z13">
        <v>1556.2249224164029</v>
      </c>
      <c r="AA13">
        <v>2136.533894239863</v>
      </c>
      <c r="AB13">
        <v>2149.0440751032202</v>
      </c>
      <c r="AC13">
        <v>1953.5276191355661</v>
      </c>
      <c r="AD13">
        <v>1499.3338234614439</v>
      </c>
      <c r="AE13">
        <v>1950.690528680668</v>
      </c>
      <c r="AF13">
        <v>2364.584003981467</v>
      </c>
      <c r="AG13">
        <v>2136.2005678586361</v>
      </c>
      <c r="AH13">
        <v>1758.2475420087519</v>
      </c>
    </row>
    <row r="14" spans="1:34" x14ac:dyDescent="0.25">
      <c r="A14">
        <v>45478</v>
      </c>
      <c r="B14">
        <v>1283.04</v>
      </c>
      <c r="C14">
        <v>2027.1539891292789</v>
      </c>
      <c r="D14">
        <v>2003.282965401618</v>
      </c>
      <c r="E14">
        <v>1915.6950188282569</v>
      </c>
      <c r="F14">
        <v>1971.731555117336</v>
      </c>
      <c r="G14">
        <v>2421.1514231622841</v>
      </c>
      <c r="H14">
        <v>2972.2279621471939</v>
      </c>
      <c r="I14">
        <v>2223.526106644063</v>
      </c>
      <c r="J14">
        <v>2180.694824540893</v>
      </c>
      <c r="K14">
        <v>2157.3671116366982</v>
      </c>
      <c r="L14">
        <v>2282.7962826043708</v>
      </c>
      <c r="M14">
        <v>1039.952527550018</v>
      </c>
      <c r="N14">
        <v>1581.9486290016439</v>
      </c>
      <c r="O14">
        <v>2125.2794861107832</v>
      </c>
      <c r="P14">
        <v>1653.537287106459</v>
      </c>
      <c r="Q14">
        <v>2000.1508305642781</v>
      </c>
      <c r="R14">
        <v>1882.908821489814</v>
      </c>
      <c r="S14">
        <v>1545.1686074993249</v>
      </c>
      <c r="T14">
        <v>2264.2531605193622</v>
      </c>
      <c r="U14">
        <v>1645.030302469323</v>
      </c>
      <c r="V14">
        <v>2330.2819970245409</v>
      </c>
      <c r="W14">
        <v>2244.637897291514</v>
      </c>
      <c r="X14">
        <v>2066.2488680853171</v>
      </c>
      <c r="Y14">
        <v>1992.8662172031029</v>
      </c>
      <c r="Z14">
        <v>1563.241874025156</v>
      </c>
      <c r="AA14">
        <v>2136.8120005237711</v>
      </c>
      <c r="AB14">
        <v>2138.7638877351628</v>
      </c>
      <c r="AC14">
        <v>1950.4987299419361</v>
      </c>
      <c r="AD14">
        <v>1498.3039151838959</v>
      </c>
      <c r="AE14">
        <v>1951.674811028163</v>
      </c>
      <c r="AF14">
        <v>2360.7040583885559</v>
      </c>
      <c r="AG14">
        <v>2130.581020868889</v>
      </c>
      <c r="AH14">
        <v>1758.392271826398</v>
      </c>
    </row>
    <row r="15" spans="1:34" x14ac:dyDescent="0.25">
      <c r="A15">
        <v>45477</v>
      </c>
      <c r="B15">
        <v>1279.8900000000001</v>
      </c>
      <c r="C15">
        <v>2027.8959833135571</v>
      </c>
      <c r="D15">
        <v>2003.586279421133</v>
      </c>
      <c r="E15">
        <v>1913.2469558484861</v>
      </c>
      <c r="F15">
        <v>1975.2473855196081</v>
      </c>
      <c r="G15">
        <v>2422.4140847230969</v>
      </c>
      <c r="H15">
        <v>2976.2215412586529</v>
      </c>
      <c r="I15">
        <v>2224.3179784624372</v>
      </c>
      <c r="J15">
        <v>2190.730936994853</v>
      </c>
      <c r="K15">
        <v>2166.3532902871139</v>
      </c>
      <c r="L15">
        <v>2271.608550444334</v>
      </c>
      <c r="M15">
        <v>1047.747956540848</v>
      </c>
      <c r="N15">
        <v>1584.333418944309</v>
      </c>
      <c r="O15">
        <v>2120.2827940716952</v>
      </c>
      <c r="P15">
        <v>1649.2747361839249</v>
      </c>
      <c r="Q15">
        <v>2007.292270481229</v>
      </c>
      <c r="R15">
        <v>1880.739978508753</v>
      </c>
      <c r="S15">
        <v>1553.93460934105</v>
      </c>
      <c r="T15">
        <v>2263.8008656647862</v>
      </c>
      <c r="U15">
        <v>1647.7518436919049</v>
      </c>
      <c r="V15">
        <v>2338.1378695683989</v>
      </c>
      <c r="W15">
        <v>2232.5826747361029</v>
      </c>
      <c r="X15">
        <v>2063.180715882042</v>
      </c>
      <c r="Y15">
        <v>1993.66485802381</v>
      </c>
      <c r="Z15">
        <v>1552.9469572042949</v>
      </c>
      <c r="AA15">
        <v>2138.6190160670112</v>
      </c>
      <c r="AB15">
        <v>2140.8746504176311</v>
      </c>
      <c r="AC15">
        <v>1948.010166809587</v>
      </c>
      <c r="AD15">
        <v>1498.4981415462771</v>
      </c>
      <c r="AE15">
        <v>1944.912475919429</v>
      </c>
      <c r="AF15">
        <v>2360.071948461074</v>
      </c>
      <c r="AG15">
        <v>2130.1080344586462</v>
      </c>
      <c r="AH15">
        <v>1762.1225685695649</v>
      </c>
    </row>
    <row r="16" spans="1:34" x14ac:dyDescent="0.25">
      <c r="A16">
        <v>45476</v>
      </c>
      <c r="B16">
        <v>1276.8499999999999</v>
      </c>
      <c r="C16">
        <v>2023.9694996513849</v>
      </c>
      <c r="D16">
        <v>2000.893872571693</v>
      </c>
      <c r="E16">
        <v>1910.438968053289</v>
      </c>
      <c r="F16">
        <v>1977.152824587349</v>
      </c>
      <c r="G16">
        <v>2419.7876664229739</v>
      </c>
      <c r="H16">
        <v>2974.1955756893481</v>
      </c>
      <c r="I16">
        <v>2206.057983290495</v>
      </c>
      <c r="J16">
        <v>2179.953314658736</v>
      </c>
      <c r="K16">
        <v>2133.035109619525</v>
      </c>
      <c r="L16">
        <v>2272.5451374828272</v>
      </c>
      <c r="M16">
        <v>1039.341467585479</v>
      </c>
      <c r="N16">
        <v>1578.3399631654661</v>
      </c>
      <c r="O16">
        <v>2113.8397825611969</v>
      </c>
      <c r="P16">
        <v>1639.652836084716</v>
      </c>
      <c r="Q16">
        <v>2008.024147023722</v>
      </c>
      <c r="R16">
        <v>1879.7743442970591</v>
      </c>
      <c r="S16">
        <v>1549.2860701948341</v>
      </c>
      <c r="T16">
        <v>2249.2892409418168</v>
      </c>
      <c r="U16">
        <v>1646.8298291867311</v>
      </c>
      <c r="V16">
        <v>2337.7238549849831</v>
      </c>
      <c r="W16">
        <v>2232.5063857877858</v>
      </c>
      <c r="X16">
        <v>2063.7507126085779</v>
      </c>
      <c r="Y16">
        <v>1991.445474750966</v>
      </c>
      <c r="Z16">
        <v>1539.657766068967</v>
      </c>
      <c r="AA16">
        <v>2137.1112290356859</v>
      </c>
      <c r="AB16">
        <v>2133.902325083684</v>
      </c>
      <c r="AC16">
        <v>1943.848066557289</v>
      </c>
      <c r="AD16">
        <v>1490.805876463734</v>
      </c>
      <c r="AE16">
        <v>1937.6094264941939</v>
      </c>
      <c r="AF16">
        <v>2356.5544002468591</v>
      </c>
      <c r="AG16">
        <v>2126.1728267353192</v>
      </c>
      <c r="AH16">
        <v>1758.446541314458</v>
      </c>
    </row>
    <row r="17" spans="1:34" x14ac:dyDescent="0.25">
      <c r="A17">
        <v>45475</v>
      </c>
      <c r="B17">
        <v>1269.79</v>
      </c>
      <c r="C17">
        <v>2020.8826423376479</v>
      </c>
      <c r="D17">
        <v>2000.9185389726449</v>
      </c>
      <c r="E17">
        <v>1912.117100241263</v>
      </c>
      <c r="F17">
        <v>1975.842882611191</v>
      </c>
      <c r="G17">
        <v>2419.1022892093351</v>
      </c>
      <c r="H17">
        <v>2971.7488084128709</v>
      </c>
      <c r="I17">
        <v>2203.8063617012099</v>
      </c>
      <c r="J17">
        <v>2175.0348133411362</v>
      </c>
      <c r="K17">
        <v>2133.1258887446088</v>
      </c>
      <c r="L17">
        <v>2269.6783632482689</v>
      </c>
      <c r="M17">
        <v>1042.7921663499219</v>
      </c>
      <c r="N17">
        <v>1573.176206624182</v>
      </c>
      <c r="O17">
        <v>2107.6582684651639</v>
      </c>
      <c r="P17">
        <v>1641.7527760299499</v>
      </c>
      <c r="Q17">
        <v>2002.7374923017519</v>
      </c>
      <c r="R17">
        <v>1873.7151380915011</v>
      </c>
      <c r="S17">
        <v>1548.3803232771179</v>
      </c>
      <c r="T17">
        <v>2228.6664601788352</v>
      </c>
      <c r="U17">
        <v>1643.8692332341279</v>
      </c>
      <c r="V17">
        <v>2332.563751329978</v>
      </c>
      <c r="W17">
        <v>2221.8842117548411</v>
      </c>
      <c r="X17">
        <v>2067.6178710264348</v>
      </c>
      <c r="Y17">
        <v>1989.4441190227631</v>
      </c>
      <c r="Z17">
        <v>1537.3571356433779</v>
      </c>
      <c r="AA17">
        <v>2134.8211134454241</v>
      </c>
      <c r="AB17">
        <v>2129.1852992553049</v>
      </c>
      <c r="AC17">
        <v>1939.9226102972459</v>
      </c>
      <c r="AD17">
        <v>1489.298129780575</v>
      </c>
      <c r="AE17">
        <v>1934.1021197587411</v>
      </c>
      <c r="AF17">
        <v>2352.9293295701732</v>
      </c>
      <c r="AG17">
        <v>2121.2624699250509</v>
      </c>
      <c r="AH17">
        <v>1757.6444030632531</v>
      </c>
    </row>
    <row r="18" spans="1:34" x14ac:dyDescent="0.25">
      <c r="A18">
        <v>45474</v>
      </c>
      <c r="B18">
        <v>1254.56</v>
      </c>
      <c r="C18">
        <v>2015.869489079802</v>
      </c>
      <c r="D18">
        <v>1996.688578460356</v>
      </c>
      <c r="E18">
        <v>1909.0837214264679</v>
      </c>
      <c r="F18">
        <v>1967.1159058327139</v>
      </c>
      <c r="G18">
        <v>2409.2025601119958</v>
      </c>
      <c r="H18">
        <v>2962.279953627899</v>
      </c>
      <c r="I18">
        <v>2207.8344180898312</v>
      </c>
      <c r="J18">
        <v>2176.2622544363931</v>
      </c>
      <c r="K18">
        <v>2113.099664227303</v>
      </c>
      <c r="L18">
        <v>2259.704491912451</v>
      </c>
      <c r="M18">
        <v>1044.9628457086089</v>
      </c>
      <c r="N18">
        <v>1569.2794053293819</v>
      </c>
      <c r="O18">
        <v>2104.044939714347</v>
      </c>
      <c r="P18">
        <v>1633.4809848676639</v>
      </c>
      <c r="Q18">
        <v>1993.6457119961401</v>
      </c>
      <c r="R18">
        <v>1857.562601262503</v>
      </c>
      <c r="S18">
        <v>1532.165220154631</v>
      </c>
      <c r="T18">
        <v>2214.9001517939259</v>
      </c>
      <c r="U18">
        <v>1640.5982501231549</v>
      </c>
      <c r="V18">
        <v>2322.7714898237668</v>
      </c>
      <c r="W18">
        <v>2230.4850657878119</v>
      </c>
      <c r="X18">
        <v>2066.4997236829572</v>
      </c>
      <c r="Y18">
        <v>1992.740138759985</v>
      </c>
      <c r="Z18">
        <v>1531.578002031396</v>
      </c>
      <c r="AA18">
        <v>2130.114785533181</v>
      </c>
      <c r="AB18">
        <v>2122.3128405310481</v>
      </c>
      <c r="AC18">
        <v>1934.9644672715999</v>
      </c>
      <c r="AD18">
        <v>1486.550358313578</v>
      </c>
      <c r="AE18">
        <v>1920.383421372738</v>
      </c>
      <c r="AF18">
        <v>2343.1998826695622</v>
      </c>
      <c r="AG18">
        <v>2113.4762550125251</v>
      </c>
      <c r="AH18">
        <v>1759.1318743565539</v>
      </c>
    </row>
    <row r="19" spans="1:34" x14ac:dyDescent="0.25">
      <c r="A19">
        <v>45471</v>
      </c>
      <c r="B19">
        <v>1245.32</v>
      </c>
      <c r="C19">
        <v>2012.312027993418</v>
      </c>
      <c r="D19">
        <v>1986.671367689866</v>
      </c>
      <c r="E19">
        <v>1915.099323345723</v>
      </c>
      <c r="F19">
        <v>1960.0812391910199</v>
      </c>
      <c r="G19">
        <v>2405.2926382046949</v>
      </c>
      <c r="H19">
        <v>2949.1199182374098</v>
      </c>
      <c r="I19">
        <v>2204.2583122084438</v>
      </c>
      <c r="J19">
        <v>2180.5741963594078</v>
      </c>
      <c r="K19">
        <v>2107.304821458878</v>
      </c>
      <c r="L19">
        <v>2251.4939565150221</v>
      </c>
      <c r="M19">
        <v>1050.5418270322079</v>
      </c>
      <c r="N19">
        <v>1575.3136304051329</v>
      </c>
      <c r="O19">
        <v>2099.5715755596411</v>
      </c>
      <c r="P19">
        <v>1636.605519851013</v>
      </c>
      <c r="Q19">
        <v>1982.5736352485289</v>
      </c>
      <c r="R19">
        <v>1854.4631127388261</v>
      </c>
      <c r="S19">
        <v>1529.907732980186</v>
      </c>
      <c r="T19">
        <v>2216.9274185262811</v>
      </c>
      <c r="U19">
        <v>1634.1728889131271</v>
      </c>
      <c r="V19">
        <v>2316.3228981130042</v>
      </c>
      <c r="W19">
        <v>2224.8041947818551</v>
      </c>
      <c r="X19">
        <v>2062.4901427835339</v>
      </c>
      <c r="Y19">
        <v>1991.953947521866</v>
      </c>
      <c r="Z19">
        <v>1538.377786844504</v>
      </c>
      <c r="AA19">
        <v>2125.0189778656968</v>
      </c>
      <c r="AB19">
        <v>2117.0607792489491</v>
      </c>
      <c r="AC19">
        <v>1931.5300081113101</v>
      </c>
      <c r="AD19">
        <v>1492.641302713299</v>
      </c>
      <c r="AE19">
        <v>1913.7635241458249</v>
      </c>
      <c r="AF19">
        <v>2336.8865325654101</v>
      </c>
      <c r="AG19">
        <v>2109.3418241814038</v>
      </c>
      <c r="AH19">
        <v>1757.9844408806609</v>
      </c>
    </row>
    <row r="20" spans="1:34" x14ac:dyDescent="0.25">
      <c r="A20">
        <v>45470</v>
      </c>
      <c r="B20">
        <v>1259.0899999999999</v>
      </c>
      <c r="C20">
        <v>2029.121858829531</v>
      </c>
      <c r="D20">
        <v>2012.9580032156271</v>
      </c>
      <c r="E20">
        <v>1932.0717834031241</v>
      </c>
      <c r="F20">
        <v>1978.0775806160129</v>
      </c>
      <c r="G20">
        <v>2426.7787054077662</v>
      </c>
      <c r="H20">
        <v>2968.1377191460442</v>
      </c>
      <c r="I20">
        <v>2247.5708942255151</v>
      </c>
      <c r="J20">
        <v>2189.0689467409052</v>
      </c>
      <c r="K20">
        <v>2136.2943461087798</v>
      </c>
      <c r="L20">
        <v>2273.8542065728079</v>
      </c>
      <c r="M20">
        <v>1070.8485353305889</v>
      </c>
      <c r="N20">
        <v>1584.8566735029519</v>
      </c>
      <c r="O20">
        <v>2126.1119494021118</v>
      </c>
      <c r="P20">
        <v>1644.966003899194</v>
      </c>
      <c r="Q20">
        <v>2005.343963432618</v>
      </c>
      <c r="R20">
        <v>1863.853782255281</v>
      </c>
      <c r="S20">
        <v>1543.1339590259911</v>
      </c>
      <c r="T20">
        <v>2257.4908779752459</v>
      </c>
      <c r="U20">
        <v>1644.6846210643409</v>
      </c>
      <c r="V20">
        <v>2342.8242866921091</v>
      </c>
      <c r="W20">
        <v>2227.2229527265508</v>
      </c>
      <c r="X20">
        <v>2077.471144386313</v>
      </c>
      <c r="Y20">
        <v>2000.1103839775831</v>
      </c>
      <c r="Z20">
        <v>1553.901140850078</v>
      </c>
      <c r="AA20">
        <v>2141.545236437697</v>
      </c>
      <c r="AB20">
        <v>2139.5443182815829</v>
      </c>
      <c r="AC20">
        <v>1944.624648840499</v>
      </c>
      <c r="AD20">
        <v>1507.1139224325179</v>
      </c>
      <c r="AE20">
        <v>1927.9756890136659</v>
      </c>
      <c r="AF20">
        <v>2352.5370466073532</v>
      </c>
      <c r="AG20">
        <v>2128.1850894252711</v>
      </c>
      <c r="AH20">
        <v>1773.536544520367</v>
      </c>
    </row>
    <row r="21" spans="1:34" x14ac:dyDescent="0.25">
      <c r="A21">
        <v>45469</v>
      </c>
      <c r="B21">
        <v>1261.24</v>
      </c>
      <c r="C21">
        <v>2030.765491970074</v>
      </c>
      <c r="D21">
        <v>2013.40802121309</v>
      </c>
      <c r="E21">
        <v>1914.657298102401</v>
      </c>
      <c r="F21">
        <v>1975.845765782803</v>
      </c>
      <c r="G21">
        <v>2421.3448658354819</v>
      </c>
      <c r="H21">
        <v>2969.782171822586</v>
      </c>
      <c r="I21">
        <v>2257.0736494204612</v>
      </c>
      <c r="J21">
        <v>2207.7775637327982</v>
      </c>
      <c r="K21">
        <v>2151.6965418967652</v>
      </c>
      <c r="L21">
        <v>2268.2069417255798</v>
      </c>
      <c r="M21">
        <v>1067.090133554268</v>
      </c>
      <c r="N21">
        <v>1588.3870642882589</v>
      </c>
      <c r="O21">
        <v>2127.3412656153751</v>
      </c>
      <c r="P21">
        <v>1639.9613135875341</v>
      </c>
      <c r="Q21">
        <v>2007.301496378778</v>
      </c>
      <c r="R21">
        <v>1862.916155729549</v>
      </c>
      <c r="S21">
        <v>1543.7072151013981</v>
      </c>
      <c r="T21">
        <v>2271.71429960674</v>
      </c>
      <c r="U21">
        <v>1652.2185201082659</v>
      </c>
      <c r="V21">
        <v>2347.4600910253948</v>
      </c>
      <c r="W21">
        <v>2224.3571474346868</v>
      </c>
      <c r="X21">
        <v>2077.4926766233739</v>
      </c>
      <c r="Y21">
        <v>2002.000203455503</v>
      </c>
      <c r="Z21">
        <v>1559.0607142794299</v>
      </c>
      <c r="AA21">
        <v>2142.6162025666122</v>
      </c>
      <c r="AB21">
        <v>2144.8201687855558</v>
      </c>
      <c r="AC21">
        <v>1945.1900700328511</v>
      </c>
      <c r="AD21">
        <v>1506.2304383039909</v>
      </c>
      <c r="AE21">
        <v>1930.8953573729079</v>
      </c>
      <c r="AF21">
        <v>2356.123689729176</v>
      </c>
      <c r="AG21">
        <v>2129.2492453856948</v>
      </c>
      <c r="AH21">
        <v>1774.6571461205669</v>
      </c>
    </row>
    <row r="22" spans="1:34" x14ac:dyDescent="0.25">
      <c r="A22">
        <v>45468</v>
      </c>
      <c r="B22">
        <v>1256.56</v>
      </c>
      <c r="C22">
        <v>2028.07285480374</v>
      </c>
      <c r="D22">
        <v>2004.6266702239359</v>
      </c>
      <c r="E22">
        <v>1904.728098615356</v>
      </c>
      <c r="F22">
        <v>1975.8714034269781</v>
      </c>
      <c r="G22">
        <v>2417.34013804702</v>
      </c>
      <c r="H22">
        <v>2972.152916651999</v>
      </c>
      <c r="I22">
        <v>2249.487466804942</v>
      </c>
      <c r="J22">
        <v>2201.1709759151868</v>
      </c>
      <c r="K22">
        <v>2140.8804032198968</v>
      </c>
      <c r="L22">
        <v>2256.8169525577632</v>
      </c>
      <c r="M22">
        <v>1058.2006714431391</v>
      </c>
      <c r="N22">
        <v>1583.7087795699481</v>
      </c>
      <c r="O22">
        <v>2119.4065722028299</v>
      </c>
      <c r="P22">
        <v>1629.8235814236079</v>
      </c>
      <c r="Q22">
        <v>2009.6042869143539</v>
      </c>
      <c r="R22">
        <v>1863.1894806962621</v>
      </c>
      <c r="S22">
        <v>1546.2397232290559</v>
      </c>
      <c r="T22">
        <v>2265.0565972200502</v>
      </c>
      <c r="U22">
        <v>1653.499541079992</v>
      </c>
      <c r="V22">
        <v>2351.3513832729982</v>
      </c>
      <c r="W22">
        <v>2222.0978163176919</v>
      </c>
      <c r="X22">
        <v>2080.5597587132238</v>
      </c>
      <c r="Y22">
        <v>2000.2239636368361</v>
      </c>
      <c r="Z22">
        <v>1554.446193877925</v>
      </c>
      <c r="AA22">
        <v>2141.98334647723</v>
      </c>
      <c r="AB22">
        <v>2139.7752388356321</v>
      </c>
      <c r="AC22">
        <v>1942.3185662807109</v>
      </c>
      <c r="AD22">
        <v>1499.8069271774109</v>
      </c>
      <c r="AE22">
        <v>1922.3862248863129</v>
      </c>
      <c r="AF22">
        <v>2353.364759838591</v>
      </c>
      <c r="AG22">
        <v>2125.511367865432</v>
      </c>
      <c r="AH22">
        <v>1773.889873947131</v>
      </c>
    </row>
    <row r="23" spans="1:34" x14ac:dyDescent="0.25">
      <c r="A23">
        <v>45467</v>
      </c>
      <c r="B23">
        <v>1254.1199999999999</v>
      </c>
      <c r="C23">
        <v>2027.15511717761</v>
      </c>
      <c r="D23">
        <v>2007.573563025456</v>
      </c>
      <c r="E23">
        <v>1909.0224604245279</v>
      </c>
      <c r="F23">
        <v>1970.1835508589379</v>
      </c>
      <c r="G23">
        <v>2410.5973108902831</v>
      </c>
      <c r="H23">
        <v>2968.7626800119328</v>
      </c>
      <c r="I23">
        <v>2280.0979395677191</v>
      </c>
      <c r="J23">
        <v>2195.6616664241542</v>
      </c>
      <c r="K23">
        <v>2140.8498166037712</v>
      </c>
      <c r="L23">
        <v>2251.4796656158342</v>
      </c>
      <c r="M23">
        <v>1052.3347284197239</v>
      </c>
      <c r="N23">
        <v>1581.692271455536</v>
      </c>
      <c r="O23">
        <v>2114.4463105102668</v>
      </c>
      <c r="P23">
        <v>1626.161813055654</v>
      </c>
      <c r="Q23">
        <v>2012.259386567451</v>
      </c>
      <c r="R23">
        <v>1861.9460694823431</v>
      </c>
      <c r="S23">
        <v>1553.391163999494</v>
      </c>
      <c r="T23">
        <v>2270.6128832067429</v>
      </c>
      <c r="U23">
        <v>1658.364190715173</v>
      </c>
      <c r="V23">
        <v>2350.952145050685</v>
      </c>
      <c r="W23">
        <v>2209.851654123308</v>
      </c>
      <c r="X23">
        <v>2082.367040553318</v>
      </c>
      <c r="Y23">
        <v>2000.8177203768059</v>
      </c>
      <c r="Z23">
        <v>1561.6955226603779</v>
      </c>
      <c r="AA23">
        <v>2140.837003641886</v>
      </c>
      <c r="AB23">
        <v>2137.335012652009</v>
      </c>
      <c r="AC23">
        <v>1942.876643569004</v>
      </c>
      <c r="AD23">
        <v>1499.8201344872541</v>
      </c>
      <c r="AE23">
        <v>1921.453413509352</v>
      </c>
      <c r="AF23">
        <v>2347.6828809588169</v>
      </c>
      <c r="AG23">
        <v>2126.563628907129</v>
      </c>
      <c r="AH23">
        <v>1773.2528798834239</v>
      </c>
    </row>
    <row r="24" spans="1:34" x14ac:dyDescent="0.25">
      <c r="A24">
        <v>45464</v>
      </c>
      <c r="B24">
        <v>1282.02</v>
      </c>
      <c r="C24">
        <v>2045.0684332866319</v>
      </c>
      <c r="D24">
        <v>2023.7513492701739</v>
      </c>
      <c r="E24">
        <v>1926.127745201831</v>
      </c>
      <c r="F24">
        <v>1986.078294274676</v>
      </c>
      <c r="G24">
        <v>2429.6204085906261</v>
      </c>
      <c r="H24">
        <v>3011.749740559208</v>
      </c>
      <c r="I24">
        <v>2301.7765677487969</v>
      </c>
      <c r="J24">
        <v>2207.550512518842</v>
      </c>
      <c r="K24">
        <v>2165.28874078536</v>
      </c>
      <c r="L24">
        <v>2284.3571827910409</v>
      </c>
      <c r="M24">
        <v>1068.5371963321541</v>
      </c>
      <c r="N24">
        <v>1587.559951683045</v>
      </c>
      <c r="O24">
        <v>2139.9209441941739</v>
      </c>
      <c r="P24">
        <v>1642.7482386826471</v>
      </c>
      <c r="Q24">
        <v>2036.766587934078</v>
      </c>
      <c r="R24">
        <v>1881.583842537839</v>
      </c>
      <c r="S24">
        <v>1560.772777071739</v>
      </c>
      <c r="T24">
        <v>2275.4427932423819</v>
      </c>
      <c r="U24">
        <v>1668.660355334425</v>
      </c>
      <c r="V24">
        <v>2361.9671549461091</v>
      </c>
      <c r="W24">
        <v>2231.1583144651349</v>
      </c>
      <c r="X24">
        <v>2090.7298867650288</v>
      </c>
      <c r="Y24">
        <v>2013.6846802359171</v>
      </c>
      <c r="Z24">
        <v>1582.131019058583</v>
      </c>
      <c r="AA24">
        <v>2157.8784370607541</v>
      </c>
      <c r="AB24">
        <v>2159.9166601589959</v>
      </c>
      <c r="AC24">
        <v>1960.4269380135579</v>
      </c>
      <c r="AD24">
        <v>1512.943575993866</v>
      </c>
      <c r="AE24">
        <v>1948.8800547694659</v>
      </c>
      <c r="AF24">
        <v>2377.0145506415352</v>
      </c>
      <c r="AG24">
        <v>2147.2050672196069</v>
      </c>
      <c r="AH24">
        <v>1781.238230248638</v>
      </c>
    </row>
    <row r="25" spans="1:34" x14ac:dyDescent="0.25">
      <c r="A25">
        <v>45463</v>
      </c>
      <c r="B25">
        <v>1282.3</v>
      </c>
      <c r="C25">
        <v>2038.914691537924</v>
      </c>
      <c r="D25">
        <v>2026.433369702386</v>
      </c>
      <c r="E25">
        <v>1916.3812232218661</v>
      </c>
      <c r="F25">
        <v>1985.256918363267</v>
      </c>
      <c r="G25">
        <v>2424.92170458992</v>
      </c>
      <c r="H25">
        <v>3017.567779162322</v>
      </c>
      <c r="I25">
        <v>2272.7548572343089</v>
      </c>
      <c r="J25">
        <v>2188.2924621440889</v>
      </c>
      <c r="K25">
        <v>2149.628016492436</v>
      </c>
      <c r="L25">
        <v>2263.61865205613</v>
      </c>
      <c r="M25">
        <v>1074.26770054747</v>
      </c>
      <c r="N25">
        <v>1583.8997678109399</v>
      </c>
      <c r="O25">
        <v>2132.7481378985522</v>
      </c>
      <c r="P25">
        <v>1648.610335235466</v>
      </c>
      <c r="Q25">
        <v>2029.875332194493</v>
      </c>
      <c r="R25">
        <v>1882.327880827231</v>
      </c>
      <c r="S25">
        <v>1549.9614329525971</v>
      </c>
      <c r="T25">
        <v>2227.4834217099792</v>
      </c>
      <c r="U25">
        <v>1674.698061731096</v>
      </c>
      <c r="V25">
        <v>2368.4184795932001</v>
      </c>
      <c r="W25">
        <v>2223.1188293932751</v>
      </c>
      <c r="X25">
        <v>2075.7534330674248</v>
      </c>
      <c r="Y25">
        <v>2007.095576767653</v>
      </c>
      <c r="Z25">
        <v>1567.3614654543101</v>
      </c>
      <c r="AA25">
        <v>2151.5752351912179</v>
      </c>
      <c r="AB25">
        <v>2149.5896236043991</v>
      </c>
      <c r="AC25">
        <v>1957.892856926378</v>
      </c>
      <c r="AD25">
        <v>1508.19386127608</v>
      </c>
      <c r="AE25">
        <v>1946.5921505830429</v>
      </c>
      <c r="AF25">
        <v>2376.5241819679059</v>
      </c>
      <c r="AG25">
        <v>2137.6851654649549</v>
      </c>
      <c r="AH25">
        <v>1775.3419705106</v>
      </c>
    </row>
    <row r="26" spans="1:34" x14ac:dyDescent="0.25">
      <c r="A26">
        <v>45462</v>
      </c>
      <c r="B26">
        <v>1279.79</v>
      </c>
      <c r="C26">
        <v>2036.6485645185969</v>
      </c>
      <c r="D26">
        <v>2025.002449819877</v>
      </c>
      <c r="E26">
        <v>1910.7189218434689</v>
      </c>
      <c r="F26">
        <v>1984.2670663488209</v>
      </c>
      <c r="G26">
        <v>2422.3858710801919</v>
      </c>
      <c r="H26">
        <v>3019.6822483358001</v>
      </c>
      <c r="I26">
        <v>2253.921404329511</v>
      </c>
      <c r="J26">
        <v>2185.1483008781711</v>
      </c>
      <c r="K26">
        <v>2142.3632331045342</v>
      </c>
      <c r="L26">
        <v>2264.2127549507609</v>
      </c>
      <c r="M26">
        <v>1069.4699634733099</v>
      </c>
      <c r="N26">
        <v>1580.2678705514179</v>
      </c>
      <c r="O26">
        <v>2127.8934897995559</v>
      </c>
      <c r="P26">
        <v>1644.8399866797481</v>
      </c>
      <c r="Q26">
        <v>2032.23264594642</v>
      </c>
      <c r="R26">
        <v>1881.2615577571639</v>
      </c>
      <c r="S26">
        <v>1548.9742301509671</v>
      </c>
      <c r="T26">
        <v>2218.1258246638522</v>
      </c>
      <c r="U26">
        <v>1670.772626331034</v>
      </c>
      <c r="V26">
        <v>2370.3341720064491</v>
      </c>
      <c r="W26">
        <v>2228.2630479328132</v>
      </c>
      <c r="X26">
        <v>2073.107971472306</v>
      </c>
      <c r="Y26">
        <v>2007.226410224645</v>
      </c>
      <c r="Z26">
        <v>1552.384527326341</v>
      </c>
      <c r="AA26">
        <v>2150.6292791196038</v>
      </c>
      <c r="AB26">
        <v>2147.541280716131</v>
      </c>
      <c r="AC26">
        <v>1954.8372433467309</v>
      </c>
      <c r="AD26">
        <v>1501.5157887263281</v>
      </c>
      <c r="AE26">
        <v>1940.630984765211</v>
      </c>
      <c r="AF26">
        <v>2374.6737039117438</v>
      </c>
      <c r="AG26">
        <v>2132.9351207610239</v>
      </c>
      <c r="AH26">
        <v>1776.02359274226</v>
      </c>
    </row>
    <row r="27" spans="1:34" x14ac:dyDescent="0.25">
      <c r="A27">
        <v>45461</v>
      </c>
      <c r="B27">
        <v>1279.5</v>
      </c>
      <c r="C27">
        <v>2035.8882423597661</v>
      </c>
      <c r="D27">
        <v>2020.5495408824429</v>
      </c>
      <c r="E27">
        <v>1908.742245610777</v>
      </c>
      <c r="F27">
        <v>1985.5937313662209</v>
      </c>
      <c r="G27">
        <v>2426.7079767502801</v>
      </c>
      <c r="H27">
        <v>3020.6071229484078</v>
      </c>
      <c r="I27">
        <v>2237.8848937895868</v>
      </c>
      <c r="J27">
        <v>2180.0094308609719</v>
      </c>
      <c r="K27">
        <v>2127.887330304769</v>
      </c>
      <c r="L27">
        <v>2262.8592366861658</v>
      </c>
      <c r="M27">
        <v>1068.5903265310999</v>
      </c>
      <c r="N27">
        <v>1581.760507193226</v>
      </c>
      <c r="O27">
        <v>2123.033159516513</v>
      </c>
      <c r="P27">
        <v>1643.7653646093111</v>
      </c>
      <c r="Q27">
        <v>2035.6180302957609</v>
      </c>
      <c r="R27">
        <v>1882.3897765706749</v>
      </c>
      <c r="S27">
        <v>1548.173588552859</v>
      </c>
      <c r="T27">
        <v>2220.3343443005242</v>
      </c>
      <c r="U27">
        <v>1673.4513000300351</v>
      </c>
      <c r="V27">
        <v>2356.357625320014</v>
      </c>
      <c r="W27">
        <v>2224.5478075804658</v>
      </c>
      <c r="X27">
        <v>2078.9602107740102</v>
      </c>
      <c r="Y27">
        <v>2007.3685547699381</v>
      </c>
      <c r="Z27">
        <v>1547.5065931209811</v>
      </c>
      <c r="AA27">
        <v>2151.744579520368</v>
      </c>
      <c r="AB27">
        <v>2143.3162602360148</v>
      </c>
      <c r="AC27">
        <v>1953.637312536968</v>
      </c>
      <c r="AD27">
        <v>1500.5531360998771</v>
      </c>
      <c r="AE27">
        <v>1937.7782928225081</v>
      </c>
      <c r="AF27">
        <v>2374.591846225971</v>
      </c>
      <c r="AG27">
        <v>2131.1764652402958</v>
      </c>
      <c r="AH27">
        <v>1776.271295938569</v>
      </c>
    </row>
    <row r="28" spans="1:34" x14ac:dyDescent="0.25">
      <c r="A28">
        <v>45460</v>
      </c>
      <c r="B28">
        <v>1274.77</v>
      </c>
      <c r="C28">
        <v>2030.562571791666</v>
      </c>
      <c r="D28">
        <v>2017.343092550843</v>
      </c>
      <c r="E28">
        <v>1901.381428368798</v>
      </c>
      <c r="F28">
        <v>1979.1035253961511</v>
      </c>
      <c r="G28">
        <v>2409.8429015497172</v>
      </c>
      <c r="H28">
        <v>3021.6449284952619</v>
      </c>
      <c r="I28">
        <v>2233.482191983639</v>
      </c>
      <c r="J28">
        <v>2173.2898379714779</v>
      </c>
      <c r="K28">
        <v>2104.7268316726768</v>
      </c>
      <c r="L28">
        <v>2252.0000906203309</v>
      </c>
      <c r="M28">
        <v>1066.769823344219</v>
      </c>
      <c r="N28">
        <v>1568.3636897866361</v>
      </c>
      <c r="O28">
        <v>2107.8021252075901</v>
      </c>
      <c r="P28">
        <v>1638.5999300050109</v>
      </c>
      <c r="Q28">
        <v>2033.421180769262</v>
      </c>
      <c r="R28">
        <v>1884.054643716509</v>
      </c>
      <c r="S28">
        <v>1547.2369860983911</v>
      </c>
      <c r="T28">
        <v>2217.4561908653441</v>
      </c>
      <c r="U28">
        <v>1669.1314743981</v>
      </c>
      <c r="V28">
        <v>2344.406356014385</v>
      </c>
      <c r="W28">
        <v>2228.6978474996909</v>
      </c>
      <c r="X28">
        <v>2079.2595804353691</v>
      </c>
      <c r="Y28">
        <v>2004.410062210515</v>
      </c>
      <c r="Z28">
        <v>1537.5376716084741</v>
      </c>
      <c r="AA28">
        <v>2148.6650264120749</v>
      </c>
      <c r="AB28">
        <v>2132.481551918268</v>
      </c>
      <c r="AC28">
        <v>1950.758061866512</v>
      </c>
      <c r="AD28">
        <v>1491.518406636962</v>
      </c>
      <c r="AE28">
        <v>1933.911934586263</v>
      </c>
      <c r="AF28">
        <v>2367.4557399040232</v>
      </c>
      <c r="AG28">
        <v>2124.172161181576</v>
      </c>
      <c r="AH28">
        <v>1773.4655787403899</v>
      </c>
    </row>
    <row r="29" spans="1:34" x14ac:dyDescent="0.25">
      <c r="A29">
        <v>45457</v>
      </c>
      <c r="B29">
        <v>1279.9100000000001</v>
      </c>
      <c r="C29">
        <v>2031.651750033242</v>
      </c>
      <c r="D29">
        <v>2019.172477012741</v>
      </c>
      <c r="E29">
        <v>1892.4517261265189</v>
      </c>
      <c r="F29">
        <v>1987.462013621544</v>
      </c>
      <c r="G29">
        <v>2413.8708099681248</v>
      </c>
      <c r="H29">
        <v>3026.5847328357272</v>
      </c>
      <c r="I29">
        <v>2231.340528768339</v>
      </c>
      <c r="J29">
        <v>2167.5469459501269</v>
      </c>
      <c r="K29">
        <v>2117.732200148022</v>
      </c>
      <c r="L29">
        <v>2257.2044186683888</v>
      </c>
      <c r="M29">
        <v>1067.704576706554</v>
      </c>
      <c r="N29">
        <v>1564.699862741893</v>
      </c>
      <c r="O29">
        <v>2112.8547110028212</v>
      </c>
      <c r="P29">
        <v>1642.9258079775909</v>
      </c>
      <c r="Q29">
        <v>2029.1194463591819</v>
      </c>
      <c r="R29">
        <v>1886.648136979956</v>
      </c>
      <c r="S29">
        <v>1545.1819203939169</v>
      </c>
      <c r="T29">
        <v>2182.1130921847662</v>
      </c>
      <c r="U29">
        <v>1666.2760280654441</v>
      </c>
      <c r="V29">
        <v>2346.782865303348</v>
      </c>
      <c r="W29">
        <v>2221.2346198836772</v>
      </c>
      <c r="X29">
        <v>2084.4196286551769</v>
      </c>
      <c r="Y29">
        <v>2007.9384634768401</v>
      </c>
      <c r="Z29">
        <v>1533.1042680930329</v>
      </c>
      <c r="AA29">
        <v>2151.3143156420279</v>
      </c>
      <c r="AB29">
        <v>2134.1415710729088</v>
      </c>
      <c r="AC29">
        <v>1950.318363212303</v>
      </c>
      <c r="AD29">
        <v>1488.0076637024611</v>
      </c>
      <c r="AE29">
        <v>1933.11642115219</v>
      </c>
      <c r="AF29">
        <v>2368.7901870998339</v>
      </c>
      <c r="AG29">
        <v>2124.761157508648</v>
      </c>
      <c r="AH29">
        <v>1775.2180039125669</v>
      </c>
    </row>
    <row r="30" spans="1:34" x14ac:dyDescent="0.25">
      <c r="A30">
        <v>45456</v>
      </c>
      <c r="B30">
        <v>1301.51</v>
      </c>
      <c r="C30">
        <v>2049.3847697862971</v>
      </c>
      <c r="D30">
        <v>2031.7375105915621</v>
      </c>
      <c r="E30">
        <v>1907.9496354564451</v>
      </c>
      <c r="F30">
        <v>2012.722501243793</v>
      </c>
      <c r="G30">
        <v>2435.7305495571431</v>
      </c>
      <c r="H30">
        <v>3061.301748655761</v>
      </c>
      <c r="I30">
        <v>2223.5852072950188</v>
      </c>
      <c r="J30">
        <v>2173.225428953825</v>
      </c>
      <c r="K30">
        <v>2146.1820549552281</v>
      </c>
      <c r="L30">
        <v>2277.6252400689941</v>
      </c>
      <c r="M30">
        <v>1084.243918856273</v>
      </c>
      <c r="N30">
        <v>1576.7593629652749</v>
      </c>
      <c r="O30">
        <v>2132.2143230003639</v>
      </c>
      <c r="P30">
        <v>1654.68278041753</v>
      </c>
      <c r="Q30">
        <v>2056.4303040476989</v>
      </c>
      <c r="R30">
        <v>1902.372670862012</v>
      </c>
      <c r="S30">
        <v>1560.736532066833</v>
      </c>
      <c r="T30">
        <v>2201.1832676033541</v>
      </c>
      <c r="U30">
        <v>1689.084738650816</v>
      </c>
      <c r="V30">
        <v>2357.5981359558282</v>
      </c>
      <c r="W30">
        <v>2249.739380294393</v>
      </c>
      <c r="X30">
        <v>2077.9100109973738</v>
      </c>
      <c r="Y30">
        <v>2022.034805950804</v>
      </c>
      <c r="Z30">
        <v>1539.7376574496011</v>
      </c>
      <c r="AA30">
        <v>2169.842806186582</v>
      </c>
      <c r="AB30">
        <v>2153.535892333347</v>
      </c>
      <c r="AC30">
        <v>1967.3863799576659</v>
      </c>
      <c r="AD30">
        <v>1500.442289152988</v>
      </c>
      <c r="AE30">
        <v>1941.003747194392</v>
      </c>
      <c r="AF30">
        <v>2388.0330252089029</v>
      </c>
      <c r="AG30">
        <v>2147.3440971233549</v>
      </c>
      <c r="AH30">
        <v>1788.285287512364</v>
      </c>
    </row>
    <row r="31" spans="1:34" x14ac:dyDescent="0.25">
      <c r="A31">
        <v>45455</v>
      </c>
      <c r="B31">
        <v>1300.19</v>
      </c>
      <c r="C31">
        <v>2048.7796524232949</v>
      </c>
      <c r="D31">
        <v>2031.180777690947</v>
      </c>
      <c r="E31">
        <v>1906.984376358683</v>
      </c>
      <c r="F31">
        <v>2008.160961793596</v>
      </c>
      <c r="G31">
        <v>2440.331181376223</v>
      </c>
      <c r="H31">
        <v>3062.5047717762168</v>
      </c>
      <c r="I31">
        <v>2221.395145430728</v>
      </c>
      <c r="J31">
        <v>2171.9050766546152</v>
      </c>
      <c r="K31">
        <v>2158.1294511350279</v>
      </c>
      <c r="L31">
        <v>2276.1453659736349</v>
      </c>
      <c r="M31">
        <v>1086.049421707706</v>
      </c>
      <c r="N31">
        <v>1578.148235599964</v>
      </c>
      <c r="O31">
        <v>2135.7842537079991</v>
      </c>
      <c r="P31">
        <v>1651.0364898743869</v>
      </c>
      <c r="Q31">
        <v>2060.2644001487661</v>
      </c>
      <c r="R31">
        <v>1894.663564919837</v>
      </c>
      <c r="S31">
        <v>1560.6695067604389</v>
      </c>
      <c r="T31">
        <v>2215.9607740269971</v>
      </c>
      <c r="U31">
        <v>1695.2156762605009</v>
      </c>
      <c r="V31">
        <v>2354.6309251392531</v>
      </c>
      <c r="W31">
        <v>2258.2726064691192</v>
      </c>
      <c r="X31">
        <v>2075.1961354324621</v>
      </c>
      <c r="Y31">
        <v>2015.084491604885</v>
      </c>
      <c r="Z31">
        <v>1532.0291303103079</v>
      </c>
      <c r="AA31">
        <v>2167.1292124779538</v>
      </c>
      <c r="AB31">
        <v>2156.217294061837</v>
      </c>
      <c r="AC31">
        <v>1968.0801142820419</v>
      </c>
      <c r="AD31">
        <v>1499.602331636228</v>
      </c>
      <c r="AE31">
        <v>1934.7109666571739</v>
      </c>
      <c r="AF31">
        <v>2386.142854272965</v>
      </c>
      <c r="AG31">
        <v>2148.2120875888309</v>
      </c>
      <c r="AH31">
        <v>1787.4962060202811</v>
      </c>
    </row>
    <row r="32" spans="1:34" x14ac:dyDescent="0.25">
      <c r="A32">
        <v>45454</v>
      </c>
      <c r="B32">
        <v>1284.4100000000001</v>
      </c>
      <c r="C32">
        <v>2042.416431368003</v>
      </c>
      <c r="D32">
        <v>2020.968035274517</v>
      </c>
      <c r="E32">
        <v>1894.356842063049</v>
      </c>
      <c r="F32">
        <v>2002.2222593297929</v>
      </c>
      <c r="G32">
        <v>2439.3120544689968</v>
      </c>
      <c r="H32">
        <v>3034.54079243765</v>
      </c>
      <c r="I32">
        <v>2213.8961584034801</v>
      </c>
      <c r="J32">
        <v>2165.1727472552329</v>
      </c>
      <c r="K32">
        <v>2158.565762595445</v>
      </c>
      <c r="L32">
        <v>2270.844217566018</v>
      </c>
      <c r="M32">
        <v>1073.969876527965</v>
      </c>
      <c r="N32">
        <v>1572.408362919256</v>
      </c>
      <c r="O32">
        <v>2131.166330649849</v>
      </c>
      <c r="P32">
        <v>1640.604002591919</v>
      </c>
      <c r="Q32">
        <v>2058.4450309428721</v>
      </c>
      <c r="R32">
        <v>1885.3033559454229</v>
      </c>
      <c r="S32">
        <v>1559.359079638328</v>
      </c>
      <c r="T32">
        <v>2196.7478700607799</v>
      </c>
      <c r="U32">
        <v>1690.8883718985171</v>
      </c>
      <c r="V32">
        <v>2354.9314469123829</v>
      </c>
      <c r="W32">
        <v>2266.741294913013</v>
      </c>
      <c r="X32">
        <v>2081.8603547237408</v>
      </c>
      <c r="Y32">
        <v>2008.10470419235</v>
      </c>
      <c r="Z32">
        <v>1538.544539015448</v>
      </c>
      <c r="AA32">
        <v>2158.201588394606</v>
      </c>
      <c r="AB32">
        <v>2152.7198457332911</v>
      </c>
      <c r="AC32">
        <v>1963.8561088366121</v>
      </c>
      <c r="AD32">
        <v>1494.036028795944</v>
      </c>
      <c r="AE32">
        <v>1921.748180239915</v>
      </c>
      <c r="AF32">
        <v>2378.8049092357492</v>
      </c>
      <c r="AG32">
        <v>2142.1983697314372</v>
      </c>
      <c r="AH32">
        <v>1782.1204916483689</v>
      </c>
    </row>
    <row r="33" spans="1:34" x14ac:dyDescent="0.25">
      <c r="A33">
        <v>45453</v>
      </c>
      <c r="B33">
        <v>1290.67</v>
      </c>
      <c r="C33">
        <v>2044.613846822815</v>
      </c>
      <c r="D33">
        <v>2028.7090176028071</v>
      </c>
      <c r="E33">
        <v>1900.558751639323</v>
      </c>
      <c r="F33">
        <v>2013.1738758335671</v>
      </c>
      <c r="G33">
        <v>2427.2964009082389</v>
      </c>
      <c r="H33">
        <v>3031.4027042557332</v>
      </c>
      <c r="I33">
        <v>2210.9951344390611</v>
      </c>
      <c r="J33">
        <v>2175.6510848258899</v>
      </c>
      <c r="K33">
        <v>2151.4340187643138</v>
      </c>
      <c r="L33">
        <v>2275.0293178460288</v>
      </c>
      <c r="M33">
        <v>1089.3530467615601</v>
      </c>
      <c r="N33">
        <v>1567.2942920733431</v>
      </c>
      <c r="O33">
        <v>2137.1126045140281</v>
      </c>
      <c r="P33">
        <v>1647.590203087758</v>
      </c>
      <c r="Q33">
        <v>2049.3502905716969</v>
      </c>
      <c r="R33">
        <v>1890.315903477426</v>
      </c>
      <c r="S33">
        <v>1567.1742522887041</v>
      </c>
      <c r="T33">
        <v>2178.1699317089619</v>
      </c>
      <c r="U33">
        <v>1692.2539273736829</v>
      </c>
      <c r="V33">
        <v>2363.2264110159199</v>
      </c>
      <c r="W33">
        <v>2264.0694780897652</v>
      </c>
      <c r="X33">
        <v>2077.907055357151</v>
      </c>
      <c r="Y33">
        <v>2010.1778441290919</v>
      </c>
      <c r="Z33">
        <v>1549.9175436232081</v>
      </c>
      <c r="AA33">
        <v>2160.7422203112678</v>
      </c>
      <c r="AB33">
        <v>2154.501616794149</v>
      </c>
      <c r="AC33">
        <v>1964.406922980482</v>
      </c>
      <c r="AD33">
        <v>1499.0099012746709</v>
      </c>
      <c r="AE33">
        <v>1928.3390396572061</v>
      </c>
      <c r="AF33">
        <v>2381.3686225632318</v>
      </c>
      <c r="AG33">
        <v>2144.2251141112338</v>
      </c>
      <c r="AH33">
        <v>1783.7359591204411</v>
      </c>
    </row>
    <row r="34" spans="1:34" x14ac:dyDescent="0.25">
      <c r="A34">
        <v>45450</v>
      </c>
      <c r="B34">
        <v>1287.58</v>
      </c>
      <c r="C34">
        <v>2037.144039113623</v>
      </c>
      <c r="D34">
        <v>2019.608293124161</v>
      </c>
      <c r="E34">
        <v>1908.0371721602521</v>
      </c>
      <c r="F34">
        <v>2006.9029256737931</v>
      </c>
      <c r="G34">
        <v>2424.7541415511628</v>
      </c>
      <c r="H34">
        <v>3025.0246528343901</v>
      </c>
      <c r="I34">
        <v>2218.777511915639</v>
      </c>
      <c r="J34">
        <v>2145.9471982868158</v>
      </c>
      <c r="K34">
        <v>2150.077412347307</v>
      </c>
      <c r="L34">
        <v>2274.479946102847</v>
      </c>
      <c r="M34">
        <v>1063.7111722144959</v>
      </c>
      <c r="N34">
        <v>1564.2289066825349</v>
      </c>
      <c r="O34">
        <v>2134.2664330433799</v>
      </c>
      <c r="P34">
        <v>1645.7948432348339</v>
      </c>
      <c r="Q34">
        <v>2051.7619643586158</v>
      </c>
      <c r="R34">
        <v>1889.7822264007509</v>
      </c>
      <c r="S34">
        <v>1560.3486082061879</v>
      </c>
      <c r="T34">
        <v>2164.1425210954221</v>
      </c>
      <c r="U34">
        <v>1687.115171452926</v>
      </c>
      <c r="V34">
        <v>2341.2143863331871</v>
      </c>
      <c r="W34">
        <v>2219.5739364200558</v>
      </c>
      <c r="X34">
        <v>2073.9941751690471</v>
      </c>
      <c r="Y34">
        <v>2005.303730934429</v>
      </c>
      <c r="Z34">
        <v>1529.2049764361559</v>
      </c>
      <c r="AA34">
        <v>2154.4850972899972</v>
      </c>
      <c r="AB34">
        <v>2147.4498333268079</v>
      </c>
      <c r="AC34">
        <v>1955.6154837488871</v>
      </c>
      <c r="AD34">
        <v>1488.291605096729</v>
      </c>
      <c r="AE34">
        <v>1926.30164370129</v>
      </c>
      <c r="AF34">
        <v>2376.0494262413231</v>
      </c>
      <c r="AG34">
        <v>2136.075786013535</v>
      </c>
      <c r="AH34">
        <v>1775.196438518356</v>
      </c>
    </row>
    <row r="35" spans="1:34" x14ac:dyDescent="0.25">
      <c r="A35">
        <v>45449</v>
      </c>
      <c r="B35">
        <v>1283.56</v>
      </c>
      <c r="C35">
        <v>2032.682556014599</v>
      </c>
      <c r="D35">
        <v>2000.155089961338</v>
      </c>
      <c r="E35">
        <v>1917.3692823516931</v>
      </c>
      <c r="F35">
        <v>2003.877400194704</v>
      </c>
      <c r="G35">
        <v>2422.2083007745441</v>
      </c>
      <c r="H35">
        <v>3022.0527333068371</v>
      </c>
      <c r="I35">
        <v>2216.6056612532388</v>
      </c>
      <c r="J35">
        <v>2131.058905218551</v>
      </c>
      <c r="K35">
        <v>2135.9478882956118</v>
      </c>
      <c r="L35">
        <v>2264.675948666385</v>
      </c>
      <c r="M35">
        <v>1055.7726368155679</v>
      </c>
      <c r="N35">
        <v>1557.3247882933331</v>
      </c>
      <c r="O35">
        <v>2134.392960212519</v>
      </c>
      <c r="P35">
        <v>1654.472321871423</v>
      </c>
      <c r="Q35">
        <v>2053.8905126118129</v>
      </c>
      <c r="R35">
        <v>1882.782181244545</v>
      </c>
      <c r="S35">
        <v>1571.750235126462</v>
      </c>
      <c r="T35">
        <v>2159.9562246343671</v>
      </c>
      <c r="U35">
        <v>1679.1121183994519</v>
      </c>
      <c r="V35">
        <v>2321.8473490904739</v>
      </c>
      <c r="W35">
        <v>2205.9198581751539</v>
      </c>
      <c r="X35">
        <v>2075.1247135208091</v>
      </c>
      <c r="Y35">
        <v>2003.7504514383379</v>
      </c>
      <c r="Z35">
        <v>1502.5428589705839</v>
      </c>
      <c r="AA35">
        <v>2151.942794479753</v>
      </c>
      <c r="AB35">
        <v>2141.7028277851832</v>
      </c>
      <c r="AC35">
        <v>1950.6805996062369</v>
      </c>
      <c r="AD35">
        <v>1479.193785227568</v>
      </c>
      <c r="AE35">
        <v>1920.896265976774</v>
      </c>
      <c r="AF35">
        <v>2372.3215564330212</v>
      </c>
      <c r="AG35">
        <v>2131.7724453192832</v>
      </c>
      <c r="AH35">
        <v>1770.3212051275341</v>
      </c>
    </row>
    <row r="36" spans="1:34" x14ac:dyDescent="0.25">
      <c r="A36">
        <v>45448</v>
      </c>
      <c r="B36">
        <v>1284.3499999999999</v>
      </c>
      <c r="C36">
        <v>2031.222705231643</v>
      </c>
      <c r="D36">
        <v>2007.2035725178159</v>
      </c>
      <c r="E36">
        <v>1917.1811905748109</v>
      </c>
      <c r="F36">
        <v>2008.3577777063131</v>
      </c>
      <c r="G36">
        <v>2429.3791652793502</v>
      </c>
      <c r="H36">
        <v>3022.21193075784</v>
      </c>
      <c r="I36">
        <v>2209.8986624158192</v>
      </c>
      <c r="J36">
        <v>2122.1544672234422</v>
      </c>
      <c r="K36">
        <v>2120.792320406284</v>
      </c>
      <c r="L36">
        <v>2263.7202659970981</v>
      </c>
      <c r="M36">
        <v>1048.796208742928</v>
      </c>
      <c r="N36">
        <v>1560.549803647355</v>
      </c>
      <c r="O36">
        <v>2132.6806392677122</v>
      </c>
      <c r="P36">
        <v>1652.70504409709</v>
      </c>
      <c r="Q36">
        <v>2057.7195289341048</v>
      </c>
      <c r="R36">
        <v>1878.2709974038439</v>
      </c>
      <c r="S36">
        <v>1573.4177901449229</v>
      </c>
      <c r="T36">
        <v>2156.7075294688361</v>
      </c>
      <c r="U36">
        <v>1669.880043654422</v>
      </c>
      <c r="V36">
        <v>2314.2258066828322</v>
      </c>
      <c r="W36">
        <v>2201.3923445455939</v>
      </c>
      <c r="X36">
        <v>2071.8151620974709</v>
      </c>
      <c r="Y36">
        <v>2001.312183764567</v>
      </c>
      <c r="Z36">
        <v>1501.6757917442401</v>
      </c>
      <c r="AA36">
        <v>2152.423395642425</v>
      </c>
      <c r="AB36">
        <v>2138.4106003722791</v>
      </c>
      <c r="AC36">
        <v>1946.5630670023311</v>
      </c>
      <c r="AD36">
        <v>1478.6182803532579</v>
      </c>
      <c r="AE36">
        <v>1919.3139597783811</v>
      </c>
      <c r="AF36">
        <v>2372.5584626223972</v>
      </c>
      <c r="AG36">
        <v>2128.907754420236</v>
      </c>
      <c r="AH36">
        <v>1769.533587236539</v>
      </c>
    </row>
    <row r="37" spans="1:34" x14ac:dyDescent="0.25">
      <c r="A37">
        <v>45447</v>
      </c>
      <c r="B37">
        <v>1283.52</v>
      </c>
      <c r="C37">
        <v>2027.959130370936</v>
      </c>
      <c r="D37">
        <v>2016.594044935538</v>
      </c>
      <c r="E37">
        <v>1899.987724657032</v>
      </c>
      <c r="F37">
        <v>2003.298971205729</v>
      </c>
      <c r="G37">
        <v>2427.072760411917</v>
      </c>
      <c r="H37">
        <v>3016.7332254649168</v>
      </c>
      <c r="I37">
        <v>2176.4873683967649</v>
      </c>
      <c r="J37">
        <v>2121.0057260852618</v>
      </c>
      <c r="K37">
        <v>2129.422269263719</v>
      </c>
      <c r="L37">
        <v>2265.9333079634571</v>
      </c>
      <c r="M37">
        <v>1051.087885227892</v>
      </c>
      <c r="N37">
        <v>1563.154850358703</v>
      </c>
      <c r="O37">
        <v>2132.836011044652</v>
      </c>
      <c r="P37">
        <v>1646.3042330183521</v>
      </c>
      <c r="Q37">
        <v>2047.7781378610509</v>
      </c>
      <c r="R37">
        <v>1880.9868894165829</v>
      </c>
      <c r="S37">
        <v>1578.7101023912151</v>
      </c>
      <c r="T37">
        <v>2157.9330838632491</v>
      </c>
      <c r="U37">
        <v>1655.737098284271</v>
      </c>
      <c r="V37">
        <v>2314.5091188844522</v>
      </c>
      <c r="W37">
        <v>2206.4722366369469</v>
      </c>
      <c r="X37">
        <v>2068.386408074804</v>
      </c>
      <c r="Y37">
        <v>1997.931006474796</v>
      </c>
      <c r="Z37">
        <v>1498.861912825613</v>
      </c>
      <c r="AA37">
        <v>2149.3802799047598</v>
      </c>
      <c r="AB37">
        <v>2137.0144893675169</v>
      </c>
      <c r="AC37">
        <v>1940.2255784572619</v>
      </c>
      <c r="AD37">
        <v>1477.0871630366851</v>
      </c>
      <c r="AE37">
        <v>1916.875883053606</v>
      </c>
      <c r="AF37">
        <v>2372.3571800467812</v>
      </c>
      <c r="AG37">
        <v>2124.457221551299</v>
      </c>
      <c r="AH37">
        <v>1765.896452879475</v>
      </c>
    </row>
    <row r="38" spans="1:34" x14ac:dyDescent="0.25">
      <c r="A38">
        <v>45446</v>
      </c>
      <c r="B38">
        <v>1280</v>
      </c>
      <c r="C38">
        <v>2026.398767521599</v>
      </c>
      <c r="D38">
        <v>2017.2338323931849</v>
      </c>
      <c r="E38">
        <v>1895.4510035797341</v>
      </c>
      <c r="F38">
        <v>2006.766516098741</v>
      </c>
      <c r="G38">
        <v>2429.6333668785642</v>
      </c>
      <c r="H38">
        <v>3016.3666321582791</v>
      </c>
      <c r="I38">
        <v>2144.9981099433371</v>
      </c>
      <c r="J38">
        <v>2126.1834292613048</v>
      </c>
      <c r="K38">
        <v>2125.5027627343379</v>
      </c>
      <c r="L38">
        <v>2266.0582873530889</v>
      </c>
      <c r="M38">
        <v>1046.99880922635</v>
      </c>
      <c r="N38">
        <v>1562.695367023774</v>
      </c>
      <c r="O38">
        <v>2136.8923653729562</v>
      </c>
      <c r="P38">
        <v>1644.5477034979231</v>
      </c>
      <c r="Q38">
        <v>2042.8605074814261</v>
      </c>
      <c r="R38">
        <v>1882.6766944225101</v>
      </c>
      <c r="S38">
        <v>1563.189406561112</v>
      </c>
      <c r="T38">
        <v>2141.639873679057</v>
      </c>
      <c r="U38">
        <v>1655.9291688505909</v>
      </c>
      <c r="V38">
        <v>2317.032366506412</v>
      </c>
      <c r="W38">
        <v>2205.1770922980668</v>
      </c>
      <c r="X38">
        <v>2066.6070437361982</v>
      </c>
      <c r="Y38">
        <v>1993.673624390543</v>
      </c>
      <c r="Z38">
        <v>1500.8895334419799</v>
      </c>
      <c r="AA38">
        <v>2147.4349895423288</v>
      </c>
      <c r="AB38">
        <v>2137.8012678191458</v>
      </c>
      <c r="AC38">
        <v>1937.118229837361</v>
      </c>
      <c r="AD38">
        <v>1475.7193640801311</v>
      </c>
      <c r="AE38">
        <v>1910.9901079609481</v>
      </c>
      <c r="AF38">
        <v>2370.9792567670038</v>
      </c>
      <c r="AG38">
        <v>2123.668738365523</v>
      </c>
      <c r="AH38">
        <v>1763.98747614269</v>
      </c>
    </row>
    <row r="39" spans="1:34" x14ac:dyDescent="0.25">
      <c r="A39">
        <v>45443</v>
      </c>
      <c r="B39">
        <v>1261.72</v>
      </c>
      <c r="C39">
        <v>2015.7952031213799</v>
      </c>
      <c r="D39">
        <v>2012.953064048997</v>
      </c>
      <c r="E39">
        <v>1889.336495181768</v>
      </c>
      <c r="F39">
        <v>1998.4012346107399</v>
      </c>
      <c r="G39">
        <v>2410.2550193387679</v>
      </c>
      <c r="H39">
        <v>3000.3671416028119</v>
      </c>
      <c r="I39">
        <v>2114.1730244716318</v>
      </c>
      <c r="J39">
        <v>2120.744064951793</v>
      </c>
      <c r="K39">
        <v>2114.5166718136838</v>
      </c>
      <c r="L39">
        <v>2258.5724911642569</v>
      </c>
      <c r="M39">
        <v>1037.262960565211</v>
      </c>
      <c r="N39">
        <v>1553.1954362817471</v>
      </c>
      <c r="O39">
        <v>2123.2823802081771</v>
      </c>
      <c r="P39">
        <v>1638.7636203699251</v>
      </c>
      <c r="Q39">
        <v>2036.8243783663111</v>
      </c>
      <c r="R39">
        <v>1864.108304709365</v>
      </c>
      <c r="S39">
        <v>1557.201655515564</v>
      </c>
      <c r="T39">
        <v>2142.446264308493</v>
      </c>
      <c r="U39">
        <v>1645.9286208463079</v>
      </c>
      <c r="V39">
        <v>2310.0617512750518</v>
      </c>
      <c r="W39">
        <v>2193.6476945973618</v>
      </c>
      <c r="X39">
        <v>2052.014976969931</v>
      </c>
      <c r="Y39">
        <v>1983.6851513321151</v>
      </c>
      <c r="Z39">
        <v>1493.829959177865</v>
      </c>
      <c r="AA39">
        <v>2137.6863845789321</v>
      </c>
      <c r="AB39">
        <v>2128.7172946504611</v>
      </c>
      <c r="AC39">
        <v>1922.3068011635189</v>
      </c>
      <c r="AD39">
        <v>1467.1885374024489</v>
      </c>
      <c r="AE39">
        <v>1893.4817502806079</v>
      </c>
      <c r="AF39">
        <v>2355.6045406638741</v>
      </c>
      <c r="AG39">
        <v>2112.7180437791831</v>
      </c>
      <c r="AH39">
        <v>1757.068285666079</v>
      </c>
    </row>
    <row r="40" spans="1:34" x14ac:dyDescent="0.25">
      <c r="A40">
        <v>45442</v>
      </c>
      <c r="B40">
        <v>1266.32</v>
      </c>
      <c r="C40">
        <v>2017.7115067491559</v>
      </c>
      <c r="D40">
        <v>2002.3815717240091</v>
      </c>
      <c r="E40">
        <v>1888.356707678668</v>
      </c>
      <c r="F40">
        <v>2004.8407429516469</v>
      </c>
      <c r="G40">
        <v>2414.6488169156501</v>
      </c>
      <c r="H40">
        <v>3008.5235659391969</v>
      </c>
      <c r="I40">
        <v>2096.373625276427</v>
      </c>
      <c r="J40">
        <v>2123.6381452162582</v>
      </c>
      <c r="K40">
        <v>2123.4588487979131</v>
      </c>
      <c r="L40">
        <v>2216.270630903095</v>
      </c>
      <c r="M40">
        <v>1043.6529654239009</v>
      </c>
      <c r="N40">
        <v>1556.7551481331509</v>
      </c>
      <c r="O40">
        <v>2128.9909910249862</v>
      </c>
      <c r="P40">
        <v>1620.4829844133001</v>
      </c>
      <c r="Q40">
        <v>2053.7596350491172</v>
      </c>
      <c r="R40">
        <v>1868.2499231444131</v>
      </c>
      <c r="S40">
        <v>1552.9674645147591</v>
      </c>
      <c r="T40">
        <v>2137.6384676832558</v>
      </c>
      <c r="U40">
        <v>1644.17098581051</v>
      </c>
      <c r="V40">
        <v>2287.186733417037</v>
      </c>
      <c r="W40">
        <v>2200.0535875386881</v>
      </c>
      <c r="X40">
        <v>2053.1540578095119</v>
      </c>
      <c r="Y40">
        <v>1989.896325199114</v>
      </c>
      <c r="Z40">
        <v>1493.4158686852829</v>
      </c>
      <c r="AA40">
        <v>2141.8925139260841</v>
      </c>
      <c r="AB40">
        <v>2130.0223849090962</v>
      </c>
      <c r="AC40">
        <v>1919.7285732164901</v>
      </c>
      <c r="AD40">
        <v>1469.8899253653231</v>
      </c>
      <c r="AE40">
        <v>1895.904853525341</v>
      </c>
      <c r="AF40">
        <v>2354.8301725219249</v>
      </c>
      <c r="AG40">
        <v>2115.262849299404</v>
      </c>
      <c r="AH40">
        <v>1759.5949487834509</v>
      </c>
    </row>
    <row r="41" spans="1:34" x14ac:dyDescent="0.25">
      <c r="A41">
        <v>45441</v>
      </c>
      <c r="B41">
        <v>1272.6400000000001</v>
      </c>
      <c r="C41">
        <v>2017.951377450757</v>
      </c>
      <c r="D41">
        <v>1997.512850999276</v>
      </c>
      <c r="E41">
        <v>1901.065728172352</v>
      </c>
      <c r="F41">
        <v>2004.184544852103</v>
      </c>
      <c r="G41">
        <v>2416.1531103136408</v>
      </c>
      <c r="H41">
        <v>3009.102458336677</v>
      </c>
      <c r="I41">
        <v>2100.1363500336029</v>
      </c>
      <c r="J41">
        <v>2126.893935204369</v>
      </c>
      <c r="K41">
        <v>2124.5664303068079</v>
      </c>
      <c r="L41">
        <v>2221.3363151915119</v>
      </c>
      <c r="M41">
        <v>1047.822278380426</v>
      </c>
      <c r="N41">
        <v>1552.183115880149</v>
      </c>
      <c r="O41">
        <v>2132.623725645778</v>
      </c>
      <c r="P41">
        <v>1614.9977683144659</v>
      </c>
      <c r="Q41">
        <v>2053.1111306076041</v>
      </c>
      <c r="R41">
        <v>1873.34837828523</v>
      </c>
      <c r="S41">
        <v>1560.1607701484149</v>
      </c>
      <c r="T41">
        <v>2139.8079636419329</v>
      </c>
      <c r="U41">
        <v>1643.089248197537</v>
      </c>
      <c r="V41">
        <v>2291.5650172390542</v>
      </c>
      <c r="W41">
        <v>2196.0236096704348</v>
      </c>
      <c r="X41">
        <v>2045.059408413284</v>
      </c>
      <c r="Y41">
        <v>1990.7654618930901</v>
      </c>
      <c r="Z41">
        <v>1488.472480323991</v>
      </c>
      <c r="AA41">
        <v>2141.2965280592462</v>
      </c>
      <c r="AB41">
        <v>2132.5161556465359</v>
      </c>
      <c r="AC41">
        <v>1919.680201455049</v>
      </c>
      <c r="AD41">
        <v>1469.8166137741</v>
      </c>
      <c r="AE41">
        <v>1899.751334992279</v>
      </c>
      <c r="AF41">
        <v>2358.02574818317</v>
      </c>
      <c r="AG41">
        <v>2112.8386407324069</v>
      </c>
      <c r="AH41">
        <v>1760.7335012375679</v>
      </c>
    </row>
    <row r="42" spans="1:34" x14ac:dyDescent="0.25">
      <c r="A42">
        <v>45440</v>
      </c>
      <c r="B42">
        <v>1281.73</v>
      </c>
      <c r="C42">
        <v>2016.647561532996</v>
      </c>
      <c r="D42">
        <v>1989.4463748022731</v>
      </c>
      <c r="E42">
        <v>1911.668232944784</v>
      </c>
      <c r="F42">
        <v>2000.4942498240559</v>
      </c>
      <c r="G42">
        <v>2417.861861498508</v>
      </c>
      <c r="H42">
        <v>3014.678189064372</v>
      </c>
      <c r="I42">
        <v>2103.4568364008369</v>
      </c>
      <c r="J42">
        <v>2117.005481100286</v>
      </c>
      <c r="K42">
        <v>2138.450666319995</v>
      </c>
      <c r="L42">
        <v>2225.4966961500108</v>
      </c>
      <c r="M42">
        <v>1047.436875997266</v>
      </c>
      <c r="N42">
        <v>1547.380234027115</v>
      </c>
      <c r="O42">
        <v>2125.8028195066308</v>
      </c>
      <c r="P42">
        <v>1619.084430998716</v>
      </c>
      <c r="Q42">
        <v>2052.2215112265189</v>
      </c>
      <c r="R42">
        <v>1872.1832179526509</v>
      </c>
      <c r="S42">
        <v>1546.920326512886</v>
      </c>
      <c r="T42">
        <v>2135.066840003848</v>
      </c>
      <c r="U42">
        <v>1645.086362889713</v>
      </c>
      <c r="V42">
        <v>2278.533847000539</v>
      </c>
      <c r="W42">
        <v>2191.8010388356138</v>
      </c>
      <c r="X42">
        <v>2043.3105707896609</v>
      </c>
      <c r="Y42">
        <v>1992.614166570271</v>
      </c>
      <c r="Z42">
        <v>1478.695875797283</v>
      </c>
      <c r="AA42">
        <v>2140.2422706459838</v>
      </c>
      <c r="AB42">
        <v>2129.345398143128</v>
      </c>
      <c r="AC42">
        <v>1920.276060231979</v>
      </c>
      <c r="AD42">
        <v>1467.213471085211</v>
      </c>
      <c r="AE42">
        <v>1907.6851615414921</v>
      </c>
      <c r="AF42">
        <v>2364.4848758173212</v>
      </c>
      <c r="AG42">
        <v>2109.0035826913272</v>
      </c>
      <c r="AH42">
        <v>1757.02450781678</v>
      </c>
    </row>
    <row r="43" spans="1:34" x14ac:dyDescent="0.25">
      <c r="A43">
        <v>45439</v>
      </c>
      <c r="B43">
        <v>1267.68</v>
      </c>
      <c r="C43">
        <v>2006.7983271736771</v>
      </c>
      <c r="D43">
        <v>1984.592187104508</v>
      </c>
      <c r="E43">
        <v>1888.26964940071</v>
      </c>
      <c r="F43">
        <v>1990.867087112794</v>
      </c>
      <c r="G43">
        <v>2388.5705052901972</v>
      </c>
      <c r="H43">
        <v>2990.0879593970608</v>
      </c>
      <c r="I43">
        <v>2077.364185856391</v>
      </c>
      <c r="J43">
        <v>2107.9459855395921</v>
      </c>
      <c r="K43">
        <v>2129.1484329207228</v>
      </c>
      <c r="L43">
        <v>2209.9242259055541</v>
      </c>
      <c r="M43">
        <v>1033.8696890817851</v>
      </c>
      <c r="N43">
        <v>1541.6603532699839</v>
      </c>
      <c r="O43">
        <v>2115.7249948811491</v>
      </c>
      <c r="P43">
        <v>1608.932797961289</v>
      </c>
      <c r="Q43">
        <v>2051.360096697998</v>
      </c>
      <c r="R43">
        <v>1866.429075719331</v>
      </c>
      <c r="S43">
        <v>1547.545935293067</v>
      </c>
      <c r="T43">
        <v>2131.2324785811561</v>
      </c>
      <c r="U43">
        <v>1641.518585633662</v>
      </c>
      <c r="V43">
        <v>2274.7500672457368</v>
      </c>
      <c r="W43">
        <v>2177.5352958247772</v>
      </c>
      <c r="X43">
        <v>2034.97379170422</v>
      </c>
      <c r="Y43">
        <v>1985.664760257079</v>
      </c>
      <c r="Z43">
        <v>1476.9355818446711</v>
      </c>
      <c r="AA43">
        <v>2130.3576858418842</v>
      </c>
      <c r="AB43">
        <v>2121.6198610986762</v>
      </c>
      <c r="AC43">
        <v>1908.1952829721149</v>
      </c>
      <c r="AD43">
        <v>1457.931234678992</v>
      </c>
      <c r="AE43">
        <v>1889.8692590093251</v>
      </c>
      <c r="AF43">
        <v>2351.0999337821981</v>
      </c>
      <c r="AG43">
        <v>2096.1161297096692</v>
      </c>
      <c r="AH43">
        <v>1753.269544959353</v>
      </c>
    </row>
    <row r="44" spans="1:34" x14ac:dyDescent="0.25">
      <c r="A44">
        <v>45436</v>
      </c>
      <c r="B44">
        <v>1261.93</v>
      </c>
      <c r="C44">
        <v>2000.7157229736461</v>
      </c>
      <c r="D44">
        <v>1985.0943322509049</v>
      </c>
      <c r="E44">
        <v>1865.834446955083</v>
      </c>
      <c r="F44">
        <v>1984.8066136513889</v>
      </c>
      <c r="G44">
        <v>2371.5599937513812</v>
      </c>
      <c r="H44">
        <v>2983.53755591135</v>
      </c>
      <c r="I44">
        <v>2067.9786569167909</v>
      </c>
      <c r="J44">
        <v>2093.1267653482132</v>
      </c>
      <c r="K44">
        <v>2111.1979974353098</v>
      </c>
      <c r="L44">
        <v>2211.626330654617</v>
      </c>
      <c r="M44">
        <v>1030.5259788893891</v>
      </c>
      <c r="N44">
        <v>1529.070317020459</v>
      </c>
      <c r="O44">
        <v>2108.8273679761628</v>
      </c>
      <c r="P44">
        <v>1605.563515846178</v>
      </c>
      <c r="Q44">
        <v>2056.101260243247</v>
      </c>
      <c r="R44">
        <v>1864.090687778353</v>
      </c>
      <c r="S44">
        <v>1538.534889413816</v>
      </c>
      <c r="T44">
        <v>2129.020940388923</v>
      </c>
      <c r="U44">
        <v>1632.456841552269</v>
      </c>
      <c r="V44">
        <v>2271.2124965526</v>
      </c>
      <c r="W44">
        <v>2166.2467932975201</v>
      </c>
      <c r="X44">
        <v>2036.9589988035721</v>
      </c>
      <c r="Y44">
        <v>1981.339031185207</v>
      </c>
      <c r="Z44">
        <v>1466.19830141329</v>
      </c>
      <c r="AA44">
        <v>2126.0810158064291</v>
      </c>
      <c r="AB44">
        <v>2116.1893578272279</v>
      </c>
      <c r="AC44">
        <v>1900.363268140542</v>
      </c>
      <c r="AD44">
        <v>1446.498907138405</v>
      </c>
      <c r="AE44">
        <v>1882.181127433247</v>
      </c>
      <c r="AF44">
        <v>2345.4153598255921</v>
      </c>
      <c r="AG44">
        <v>2087.518094589705</v>
      </c>
      <c r="AH44">
        <v>1749.9010031298089</v>
      </c>
    </row>
    <row r="45" spans="1:34" x14ac:dyDescent="0.25">
      <c r="A45">
        <v>45435</v>
      </c>
      <c r="B45">
        <v>1281.03</v>
      </c>
      <c r="C45">
        <v>2014.63415085971</v>
      </c>
      <c r="D45">
        <v>1976.96933964801</v>
      </c>
      <c r="E45">
        <v>1871.901466736367</v>
      </c>
      <c r="F45">
        <v>2001.229121845322</v>
      </c>
      <c r="G45">
        <v>2403.8726017002959</v>
      </c>
      <c r="H45">
        <v>3015.663094225069</v>
      </c>
      <c r="I45">
        <v>2107.4337821446611</v>
      </c>
      <c r="J45">
        <v>2116.0061525021929</v>
      </c>
      <c r="K45">
        <v>2120.437832136538</v>
      </c>
      <c r="L45">
        <v>2216.1889931563201</v>
      </c>
      <c r="M45">
        <v>1049.5272965652939</v>
      </c>
      <c r="N45">
        <v>1533.241970574652</v>
      </c>
      <c r="O45">
        <v>2112.706580531838</v>
      </c>
      <c r="P45">
        <v>1606.3065817592169</v>
      </c>
      <c r="Q45">
        <v>2070.0339463538621</v>
      </c>
      <c r="R45">
        <v>1875.6669898226969</v>
      </c>
      <c r="S45">
        <v>1541.663937316747</v>
      </c>
      <c r="T45">
        <v>2129.8207201642699</v>
      </c>
      <c r="U45">
        <v>1638.686224531584</v>
      </c>
      <c r="V45">
        <v>2278.3062905619349</v>
      </c>
      <c r="W45">
        <v>2180.0601511902678</v>
      </c>
      <c r="X45">
        <v>2045.342802815027</v>
      </c>
      <c r="Y45">
        <v>2001.0226124843391</v>
      </c>
      <c r="Z45">
        <v>1483.4573539784139</v>
      </c>
      <c r="AA45">
        <v>2142.2956219609569</v>
      </c>
      <c r="AB45">
        <v>2126.450174968541</v>
      </c>
      <c r="AC45">
        <v>1914.5663371939741</v>
      </c>
      <c r="AD45">
        <v>1457.3068761749651</v>
      </c>
      <c r="AE45">
        <v>1895.24410711474</v>
      </c>
      <c r="AF45">
        <v>2366.3398319135858</v>
      </c>
      <c r="AG45">
        <v>2102.718959243583</v>
      </c>
      <c r="AH45">
        <v>1759.033596846903</v>
      </c>
    </row>
    <row r="46" spans="1:34" x14ac:dyDescent="0.25">
      <c r="A46">
        <v>45434</v>
      </c>
      <c r="B46">
        <v>1266.9100000000001</v>
      </c>
      <c r="C46">
        <v>2006.3975386054699</v>
      </c>
      <c r="D46">
        <v>1972.5575222516891</v>
      </c>
      <c r="E46">
        <v>1826.251339866006</v>
      </c>
      <c r="F46">
        <v>1997.9561637670199</v>
      </c>
      <c r="G46">
        <v>2394.2203031887152</v>
      </c>
      <c r="H46">
        <v>3008.8410895399979</v>
      </c>
      <c r="I46">
        <v>2085.294345144172</v>
      </c>
      <c r="J46">
        <v>2099.8220226986768</v>
      </c>
      <c r="K46">
        <v>2084.6005218893961</v>
      </c>
      <c r="L46">
        <v>2211.665242127563</v>
      </c>
      <c r="M46">
        <v>1048.82795931278</v>
      </c>
      <c r="N46">
        <v>1511.732938153516</v>
      </c>
      <c r="O46">
        <v>2103.460982563081</v>
      </c>
      <c r="P46">
        <v>1600.979947447177</v>
      </c>
      <c r="Q46">
        <v>2069.8003419781789</v>
      </c>
      <c r="R46">
        <v>1876.031419749773</v>
      </c>
      <c r="S46">
        <v>1549.3734748696611</v>
      </c>
      <c r="T46">
        <v>2112.8814124116038</v>
      </c>
      <c r="U46">
        <v>1627.623852544998</v>
      </c>
      <c r="V46">
        <v>2269.0696138336089</v>
      </c>
      <c r="W46">
        <v>2177.7962790203028</v>
      </c>
      <c r="X46">
        <v>2046.741603139071</v>
      </c>
      <c r="Y46">
        <v>1991.7733126852399</v>
      </c>
      <c r="Z46">
        <v>1474.2685492111091</v>
      </c>
      <c r="AA46">
        <v>2136.6068943598489</v>
      </c>
      <c r="AB46">
        <v>2116.002018390569</v>
      </c>
      <c r="AC46">
        <v>1907.641974222093</v>
      </c>
      <c r="AD46">
        <v>1439.893116725543</v>
      </c>
      <c r="AE46">
        <v>1878.8955137693511</v>
      </c>
      <c r="AF46">
        <v>2352.166660441922</v>
      </c>
      <c r="AG46">
        <v>2094.223563993306</v>
      </c>
      <c r="AH46">
        <v>1755.1319348631889</v>
      </c>
    </row>
    <row r="47" spans="1:34" x14ac:dyDescent="0.25">
      <c r="A47">
        <v>45433</v>
      </c>
      <c r="B47">
        <v>1277.1400000000001</v>
      </c>
      <c r="C47">
        <v>2003.0166544006249</v>
      </c>
      <c r="D47">
        <v>1976.0937813405401</v>
      </c>
      <c r="E47">
        <v>1838.141503074565</v>
      </c>
      <c r="F47">
        <v>1988.1246207947411</v>
      </c>
      <c r="G47">
        <v>2387.9424535771482</v>
      </c>
      <c r="H47">
        <v>3002.7472698525839</v>
      </c>
      <c r="I47">
        <v>2088.5314134589489</v>
      </c>
      <c r="J47">
        <v>2086.4038668061621</v>
      </c>
      <c r="K47">
        <v>2068.0666740390989</v>
      </c>
      <c r="L47">
        <v>2222.0535480251679</v>
      </c>
      <c r="M47">
        <v>1040.2243840541689</v>
      </c>
      <c r="N47">
        <v>1513.1062734666541</v>
      </c>
      <c r="O47">
        <v>2098.8333006265252</v>
      </c>
      <c r="P47">
        <v>1604.0531731642311</v>
      </c>
      <c r="Q47">
        <v>2067.7108874025148</v>
      </c>
      <c r="R47">
        <v>1880.137280352476</v>
      </c>
      <c r="S47">
        <v>1547.6313915573951</v>
      </c>
      <c r="T47">
        <v>2097.7957331359221</v>
      </c>
      <c r="U47">
        <v>1623.3238175761919</v>
      </c>
      <c r="V47">
        <v>2270.3839713460438</v>
      </c>
      <c r="W47">
        <v>2183.9927270722619</v>
      </c>
      <c r="X47">
        <v>2041.8164530200929</v>
      </c>
      <c r="Y47">
        <v>1990.1458067258029</v>
      </c>
      <c r="Z47">
        <v>1471.895333278213</v>
      </c>
      <c r="AA47">
        <v>2130.849502299478</v>
      </c>
      <c r="AB47">
        <v>2111.2780955080721</v>
      </c>
      <c r="AC47">
        <v>1908.923684839966</v>
      </c>
      <c r="AD47">
        <v>1439.6205642346481</v>
      </c>
      <c r="AE47">
        <v>1879.9057106849471</v>
      </c>
      <c r="AF47">
        <v>2353.7392386431252</v>
      </c>
      <c r="AG47">
        <v>2089.7059502898801</v>
      </c>
      <c r="AH47">
        <v>1749.901315905043</v>
      </c>
    </row>
    <row r="48" spans="1:34" x14ac:dyDescent="0.25">
      <c r="A48">
        <v>45432</v>
      </c>
      <c r="B48">
        <v>1277.58</v>
      </c>
      <c r="C48">
        <v>1996.813617115441</v>
      </c>
      <c r="D48">
        <v>1973.0367317780449</v>
      </c>
      <c r="E48">
        <v>1828.4015877326051</v>
      </c>
      <c r="F48">
        <v>1979.411846980129</v>
      </c>
      <c r="G48">
        <v>2373.638536916787</v>
      </c>
      <c r="H48">
        <v>2995.8720655531761</v>
      </c>
      <c r="I48">
        <v>2095.7985441654669</v>
      </c>
      <c r="J48">
        <v>2076.0273465566229</v>
      </c>
      <c r="K48">
        <v>2051.5701551438751</v>
      </c>
      <c r="L48">
        <v>2200.5815603996311</v>
      </c>
      <c r="M48">
        <v>1029.0783681250409</v>
      </c>
      <c r="N48">
        <v>1511.025490330609</v>
      </c>
      <c r="O48">
        <v>2089.849657267664</v>
      </c>
      <c r="P48">
        <v>1594.0535718650881</v>
      </c>
      <c r="Q48">
        <v>2070.8245097957752</v>
      </c>
      <c r="R48">
        <v>1870.8751122162571</v>
      </c>
      <c r="S48">
        <v>1546.879966547124</v>
      </c>
      <c r="T48">
        <v>2095.4204817031182</v>
      </c>
      <c r="U48">
        <v>1616.747925928767</v>
      </c>
      <c r="V48">
        <v>2265.7348713961342</v>
      </c>
      <c r="W48">
        <v>2178.2114472243652</v>
      </c>
      <c r="X48">
        <v>2044.171492656513</v>
      </c>
      <c r="Y48">
        <v>1988.3319209904739</v>
      </c>
      <c r="Z48">
        <v>1451.9703388767041</v>
      </c>
      <c r="AA48">
        <v>2126.5818627927179</v>
      </c>
      <c r="AB48">
        <v>2103.2496820112401</v>
      </c>
      <c r="AC48">
        <v>1901.954073588631</v>
      </c>
      <c r="AD48">
        <v>1430.3897516596401</v>
      </c>
      <c r="AE48">
        <v>1879.5505933813979</v>
      </c>
      <c r="AF48">
        <v>2348.18295836066</v>
      </c>
      <c r="AG48">
        <v>2078.7912091071698</v>
      </c>
      <c r="AH48">
        <v>1747.66037373308</v>
      </c>
    </row>
    <row r="49" spans="1:34" x14ac:dyDescent="0.25">
      <c r="A49">
        <v>45429</v>
      </c>
      <c r="B49">
        <v>1273.1099999999999</v>
      </c>
      <c r="C49">
        <v>1990.184603399659</v>
      </c>
      <c r="D49">
        <v>1973.4478355549711</v>
      </c>
      <c r="E49">
        <v>1787.0013294224971</v>
      </c>
      <c r="F49">
        <v>1969.581853379007</v>
      </c>
      <c r="G49">
        <v>2363.8869786612172</v>
      </c>
      <c r="H49">
        <v>2994.7920333324259</v>
      </c>
      <c r="I49">
        <v>2094.136009357675</v>
      </c>
      <c r="J49">
        <v>2070.6528525021331</v>
      </c>
      <c r="K49">
        <v>2050.207320771553</v>
      </c>
      <c r="L49">
        <v>2188.4386131735191</v>
      </c>
      <c r="M49">
        <v>1022.2681989174999</v>
      </c>
      <c r="N49">
        <v>1506.31060543744</v>
      </c>
      <c r="O49">
        <v>2081.4145012843892</v>
      </c>
      <c r="P49">
        <v>1592.718139884531</v>
      </c>
      <c r="Q49">
        <v>2058.0336308379142</v>
      </c>
      <c r="R49">
        <v>1863.529995001453</v>
      </c>
      <c r="S49">
        <v>1536.3008299319949</v>
      </c>
      <c r="T49">
        <v>2083.910450644315</v>
      </c>
      <c r="U49">
        <v>1615.743178870174</v>
      </c>
      <c r="V49">
        <v>2263.8728806512931</v>
      </c>
      <c r="W49">
        <v>2167.3097927327799</v>
      </c>
      <c r="X49">
        <v>2039.635117152043</v>
      </c>
      <c r="Y49">
        <v>1984.9119345474669</v>
      </c>
      <c r="Z49">
        <v>1448.777719874106</v>
      </c>
      <c r="AA49">
        <v>2120.8476264325791</v>
      </c>
      <c r="AB49">
        <v>2095.10295055398</v>
      </c>
      <c r="AC49">
        <v>1896.669189171907</v>
      </c>
      <c r="AD49">
        <v>1420.1756941712799</v>
      </c>
      <c r="AE49">
        <v>1869.6546665728979</v>
      </c>
      <c r="AF49">
        <v>2345.04649022793</v>
      </c>
      <c r="AG49">
        <v>2069.9655682725388</v>
      </c>
      <c r="AH49">
        <v>1742.0673192874281</v>
      </c>
    </row>
    <row r="50" spans="1:34" x14ac:dyDescent="0.25">
      <c r="A50">
        <v>45428</v>
      </c>
      <c r="B50">
        <v>1268.78</v>
      </c>
      <c r="C50">
        <v>1984.694436090042</v>
      </c>
      <c r="D50">
        <v>1981.070391206463</v>
      </c>
      <c r="E50">
        <v>1784.212926227463</v>
      </c>
      <c r="F50">
        <v>1956.3176735348429</v>
      </c>
      <c r="G50">
        <v>2351.7756713391009</v>
      </c>
      <c r="H50">
        <v>2984.5044974448592</v>
      </c>
      <c r="I50">
        <v>2088.3673046425001</v>
      </c>
      <c r="J50">
        <v>2067.455266243262</v>
      </c>
      <c r="K50">
        <v>2049.5435957409759</v>
      </c>
      <c r="L50">
        <v>2188.3330943783071</v>
      </c>
      <c r="M50">
        <v>1022.068205355885</v>
      </c>
      <c r="N50">
        <v>1504.8955496427709</v>
      </c>
      <c r="O50">
        <v>2075.998720239837</v>
      </c>
      <c r="P50">
        <v>1589.1316895986829</v>
      </c>
      <c r="Q50">
        <v>2058.262783056759</v>
      </c>
      <c r="R50">
        <v>1862.0585087063309</v>
      </c>
      <c r="S50">
        <v>1528.1311659675571</v>
      </c>
      <c r="T50">
        <v>2066.5974394806049</v>
      </c>
      <c r="U50">
        <v>1608.998612249927</v>
      </c>
      <c r="V50">
        <v>2239.16197712248</v>
      </c>
      <c r="W50">
        <v>2167.0852446469898</v>
      </c>
      <c r="X50">
        <v>2035.3861031801659</v>
      </c>
      <c r="Y50">
        <v>1983.178961302523</v>
      </c>
      <c r="Z50">
        <v>1443.872289977797</v>
      </c>
      <c r="AA50">
        <v>2113.3398880317341</v>
      </c>
      <c r="AB50">
        <v>2090.9992822801892</v>
      </c>
      <c r="AC50">
        <v>1892.3538250773181</v>
      </c>
      <c r="AD50">
        <v>1418.0865391149221</v>
      </c>
      <c r="AE50">
        <v>1861.2436575266379</v>
      </c>
      <c r="AF50">
        <v>2336.5526481320858</v>
      </c>
      <c r="AG50">
        <v>2062.4230890877761</v>
      </c>
      <c r="AH50">
        <v>1740.6776253045959</v>
      </c>
    </row>
    <row r="51" spans="1:34" x14ac:dyDescent="0.25">
      <c r="A51">
        <v>45427</v>
      </c>
      <c r="B51">
        <v>1254.3900000000001</v>
      </c>
      <c r="C51">
        <v>1981.4839922839301</v>
      </c>
      <c r="D51">
        <v>1979.0202433944751</v>
      </c>
      <c r="E51">
        <v>1775.30491975635</v>
      </c>
      <c r="F51">
        <v>1951.72691602911</v>
      </c>
      <c r="G51">
        <v>2348.346371550002</v>
      </c>
      <c r="H51">
        <v>2981.6054955955851</v>
      </c>
      <c r="I51">
        <v>2093.8281807542248</v>
      </c>
      <c r="J51">
        <v>2065.92114167508</v>
      </c>
      <c r="K51">
        <v>2026.877982923181</v>
      </c>
      <c r="L51">
        <v>2190.0166338745448</v>
      </c>
      <c r="M51">
        <v>1019.854112574946</v>
      </c>
      <c r="N51">
        <v>1500.4853316744941</v>
      </c>
      <c r="O51">
        <v>2078.732954028636</v>
      </c>
      <c r="P51">
        <v>1586.05588807913</v>
      </c>
      <c r="Q51">
        <v>2051.5068045192052</v>
      </c>
      <c r="R51">
        <v>1844.506196126438</v>
      </c>
      <c r="S51">
        <v>1504.0030518712181</v>
      </c>
      <c r="T51">
        <v>2065.1917850320642</v>
      </c>
      <c r="U51">
        <v>1607.337543153448</v>
      </c>
      <c r="V51">
        <v>2238.806487568399</v>
      </c>
      <c r="W51">
        <v>2163.201268269122</v>
      </c>
      <c r="X51">
        <v>2035.1984873617059</v>
      </c>
      <c r="Y51">
        <v>1984.3835909601889</v>
      </c>
      <c r="Z51">
        <v>1450.2509389533379</v>
      </c>
      <c r="AA51">
        <v>2110.9557148157492</v>
      </c>
      <c r="AB51">
        <v>2087.868839852983</v>
      </c>
      <c r="AC51">
        <v>1886.879226778135</v>
      </c>
      <c r="AD51">
        <v>1415.895116105527</v>
      </c>
      <c r="AE51">
        <v>1846.6971320333951</v>
      </c>
      <c r="AF51">
        <v>2328.7893329328149</v>
      </c>
      <c r="AG51">
        <v>2058.3835180691972</v>
      </c>
      <c r="AH51">
        <v>1742.145687576045</v>
      </c>
    </row>
    <row r="52" spans="1:34" x14ac:dyDescent="0.25">
      <c r="A52">
        <v>45426</v>
      </c>
      <c r="B52">
        <v>1243.28</v>
      </c>
      <c r="C52">
        <v>1974.0214918439131</v>
      </c>
      <c r="D52">
        <v>1971.0505937870651</v>
      </c>
      <c r="E52">
        <v>1777.350763107152</v>
      </c>
      <c r="F52">
        <v>1944.9250124844621</v>
      </c>
      <c r="G52">
        <v>2346.4695598473982</v>
      </c>
      <c r="H52">
        <v>2962.1071341853599</v>
      </c>
      <c r="I52">
        <v>2078.755381045059</v>
      </c>
      <c r="J52">
        <v>2058.7241861520979</v>
      </c>
      <c r="K52">
        <v>2029.1089922781889</v>
      </c>
      <c r="L52">
        <v>2157.6692995787362</v>
      </c>
      <c r="M52">
        <v>1016.874437141436</v>
      </c>
      <c r="N52">
        <v>1494.2922385274269</v>
      </c>
      <c r="O52">
        <v>2066.6024047045198</v>
      </c>
      <c r="P52">
        <v>1574.117195820191</v>
      </c>
      <c r="Q52">
        <v>2047.019068145775</v>
      </c>
      <c r="R52">
        <v>1841.0413299689949</v>
      </c>
      <c r="S52">
        <v>1495.0217268482979</v>
      </c>
      <c r="T52">
        <v>2054.9740542453142</v>
      </c>
      <c r="U52">
        <v>1608.9332212844249</v>
      </c>
      <c r="V52">
        <v>2237.6898084540139</v>
      </c>
      <c r="W52">
        <v>2156.1359656605609</v>
      </c>
      <c r="X52">
        <v>2034.455065274602</v>
      </c>
      <c r="Y52">
        <v>1975.799908699569</v>
      </c>
      <c r="Z52">
        <v>1452.5087786477879</v>
      </c>
      <c r="AA52">
        <v>2102.1308799564458</v>
      </c>
      <c r="AB52">
        <v>2078.5935317912322</v>
      </c>
      <c r="AC52">
        <v>1881.4997769294521</v>
      </c>
      <c r="AD52">
        <v>1413.5037887104129</v>
      </c>
      <c r="AE52">
        <v>1837.3106922460479</v>
      </c>
      <c r="AF52">
        <v>2315.7049150828102</v>
      </c>
      <c r="AG52">
        <v>2049.5685709771601</v>
      </c>
      <c r="AH52">
        <v>1739.2161358555629</v>
      </c>
    </row>
    <row r="53" spans="1:34" x14ac:dyDescent="0.25">
      <c r="A53">
        <v>45425</v>
      </c>
      <c r="B53">
        <v>1240.18</v>
      </c>
      <c r="C53">
        <v>1971.446455663802</v>
      </c>
      <c r="D53">
        <v>1970.3945466905111</v>
      </c>
      <c r="E53">
        <v>1779.2509201083681</v>
      </c>
      <c r="F53">
        <v>1943.29200109772</v>
      </c>
      <c r="G53">
        <v>2333.0039115369582</v>
      </c>
      <c r="H53">
        <v>2960.514267559598</v>
      </c>
      <c r="I53">
        <v>2062.874708409232</v>
      </c>
      <c r="J53">
        <v>2053.122298572323</v>
      </c>
      <c r="K53">
        <v>2033.130617285625</v>
      </c>
      <c r="L53">
        <v>2158.8831301971732</v>
      </c>
      <c r="M53">
        <v>1018.770423343154</v>
      </c>
      <c r="N53">
        <v>1497.492147096691</v>
      </c>
      <c r="O53">
        <v>2063.820255085679</v>
      </c>
      <c r="P53">
        <v>1570.206342368999</v>
      </c>
      <c r="Q53">
        <v>2043.2514866093161</v>
      </c>
      <c r="R53">
        <v>1838.8794490983339</v>
      </c>
      <c r="S53">
        <v>1500.938461097006</v>
      </c>
      <c r="T53">
        <v>2060.7871238898229</v>
      </c>
      <c r="U53">
        <v>1606.5913974888681</v>
      </c>
      <c r="V53">
        <v>2233.487969213184</v>
      </c>
      <c r="W53">
        <v>2157.1577394013589</v>
      </c>
      <c r="X53">
        <v>2035.38106198386</v>
      </c>
      <c r="Y53">
        <v>1970.483941682694</v>
      </c>
      <c r="Z53">
        <v>1432.974283263271</v>
      </c>
      <c r="AA53">
        <v>2100.4085359709088</v>
      </c>
      <c r="AB53">
        <v>2076.096366331733</v>
      </c>
      <c r="AC53">
        <v>1876.9468636219301</v>
      </c>
      <c r="AD53">
        <v>1411.2462090838981</v>
      </c>
      <c r="AE53">
        <v>1827.5285318790529</v>
      </c>
      <c r="AF53">
        <v>2313.5744782299271</v>
      </c>
      <c r="AG53">
        <v>2047.298796750234</v>
      </c>
      <c r="AH53">
        <v>1737.0430731785671</v>
      </c>
    </row>
    <row r="54" spans="1:34" x14ac:dyDescent="0.25">
      <c r="A54">
        <v>45422</v>
      </c>
      <c r="B54">
        <v>1244.7</v>
      </c>
      <c r="C54">
        <v>1966.3909016893169</v>
      </c>
      <c r="D54">
        <v>1980.620990553261</v>
      </c>
      <c r="E54">
        <v>1782.6301197399989</v>
      </c>
      <c r="F54">
        <v>1934.487560778841</v>
      </c>
      <c r="G54">
        <v>2330.6043109861062</v>
      </c>
      <c r="H54">
        <v>2954.5270509100392</v>
      </c>
      <c r="I54">
        <v>2023.0459138604069</v>
      </c>
      <c r="J54">
        <v>2045.107670558087</v>
      </c>
      <c r="K54">
        <v>2022.317620609444</v>
      </c>
      <c r="L54">
        <v>2163.035867577431</v>
      </c>
      <c r="M54">
        <v>1019.465141123526</v>
      </c>
      <c r="N54">
        <v>1494.6752046555241</v>
      </c>
      <c r="O54">
        <v>2060.4833329426051</v>
      </c>
      <c r="P54">
        <v>1569.4352452259091</v>
      </c>
      <c r="Q54">
        <v>2032.290111859634</v>
      </c>
      <c r="R54">
        <v>1845.340442925459</v>
      </c>
      <c r="S54">
        <v>1495.068026860293</v>
      </c>
      <c r="T54">
        <v>2054.3404416850808</v>
      </c>
      <c r="U54">
        <v>1605.7397989017959</v>
      </c>
      <c r="V54">
        <v>2251.888594492063</v>
      </c>
      <c r="W54">
        <v>2156.6215557345772</v>
      </c>
      <c r="X54">
        <v>2025.775673956123</v>
      </c>
      <c r="Y54">
        <v>1961.7940904408199</v>
      </c>
      <c r="Z54">
        <v>1433.113868205091</v>
      </c>
      <c r="AA54">
        <v>2093.0841155371518</v>
      </c>
      <c r="AB54">
        <v>2071.765089517241</v>
      </c>
      <c r="AC54">
        <v>1873.629431214458</v>
      </c>
      <c r="AD54">
        <v>1410.8056129710631</v>
      </c>
      <c r="AE54">
        <v>1830.960767389241</v>
      </c>
      <c r="AF54">
        <v>2315.406285466544</v>
      </c>
      <c r="AG54">
        <v>2039.7231748090121</v>
      </c>
      <c r="AH54">
        <v>1730.109634257394</v>
      </c>
    </row>
    <row r="55" spans="1:34" x14ac:dyDescent="0.25">
      <c r="A55">
        <v>45421</v>
      </c>
      <c r="B55">
        <v>1248.6400000000001</v>
      </c>
      <c r="C55">
        <v>1963.664576516062</v>
      </c>
      <c r="D55">
        <v>1986.618739524833</v>
      </c>
      <c r="E55">
        <v>1788.317769172186</v>
      </c>
      <c r="F55">
        <v>1929.655133292038</v>
      </c>
      <c r="G55">
        <v>2329.263913866786</v>
      </c>
      <c r="H55">
        <v>2948.1417321234612</v>
      </c>
      <c r="I55">
        <v>1985.357548316493</v>
      </c>
      <c r="J55">
        <v>2045.3998943057859</v>
      </c>
      <c r="K55">
        <v>2007.0672968067249</v>
      </c>
      <c r="L55">
        <v>2164.62118074715</v>
      </c>
      <c r="M55">
        <v>1019.1756103099621</v>
      </c>
      <c r="N55">
        <v>1491.8726968692829</v>
      </c>
      <c r="O55">
        <v>2053.2486027642599</v>
      </c>
      <c r="P55">
        <v>1570.110451740703</v>
      </c>
      <c r="Q55">
        <v>2041.051764950219</v>
      </c>
      <c r="R55">
        <v>1850.886321950444</v>
      </c>
      <c r="S55">
        <v>1499.8732981485589</v>
      </c>
      <c r="T55">
        <v>2035.005942322781</v>
      </c>
      <c r="U55">
        <v>1600.6953720892709</v>
      </c>
      <c r="V55">
        <v>2263.362866121226</v>
      </c>
      <c r="W55">
        <v>2156.2368827786499</v>
      </c>
      <c r="X55">
        <v>2019.2781883272301</v>
      </c>
      <c r="Y55">
        <v>1964.2788793759739</v>
      </c>
      <c r="Z55">
        <v>1422.950742253458</v>
      </c>
      <c r="AA55">
        <v>2089.9427788787639</v>
      </c>
      <c r="AB55">
        <v>2071.043314357993</v>
      </c>
      <c r="AC55">
        <v>1869.76752919297</v>
      </c>
      <c r="AD55">
        <v>1408.226060464958</v>
      </c>
      <c r="AE55">
        <v>1834.0353532608819</v>
      </c>
      <c r="AF55">
        <v>2314.0435116239219</v>
      </c>
      <c r="AG55">
        <v>2037.593765610083</v>
      </c>
      <c r="AH55">
        <v>1725.289477891969</v>
      </c>
    </row>
    <row r="56" spans="1:34" x14ac:dyDescent="0.25">
      <c r="A56">
        <v>45420</v>
      </c>
      <c r="B56">
        <v>1250.46</v>
      </c>
      <c r="C56">
        <v>1963.210874257888</v>
      </c>
      <c r="D56">
        <v>1986.2584178600921</v>
      </c>
      <c r="E56">
        <v>1792.5025041092019</v>
      </c>
      <c r="F56">
        <v>1931.476878435039</v>
      </c>
      <c r="G56">
        <v>2324.931238470208</v>
      </c>
      <c r="H56">
        <v>2950.2075564511042</v>
      </c>
      <c r="I56">
        <v>1988.798707930787</v>
      </c>
      <c r="J56">
        <v>2027.5211369072999</v>
      </c>
      <c r="K56">
        <v>2005.45293721643</v>
      </c>
      <c r="L56">
        <v>2161.251719088023</v>
      </c>
      <c r="M56">
        <v>1017.092040731828</v>
      </c>
      <c r="N56">
        <v>1495.589236402205</v>
      </c>
      <c r="O56">
        <v>2055.4655219184501</v>
      </c>
      <c r="P56">
        <v>1568.5234698150141</v>
      </c>
      <c r="Q56">
        <v>2031.246583427006</v>
      </c>
      <c r="R56">
        <v>1846.862146622092</v>
      </c>
      <c r="S56">
        <v>1507.4063166914771</v>
      </c>
      <c r="T56">
        <v>2042.5527047758201</v>
      </c>
      <c r="U56">
        <v>1598.2141634656459</v>
      </c>
      <c r="V56">
        <v>2240.0406987919828</v>
      </c>
      <c r="W56">
        <v>2149.923751002741</v>
      </c>
      <c r="X56">
        <v>2029.4035197784369</v>
      </c>
      <c r="Y56">
        <v>1966.401325078559</v>
      </c>
      <c r="Z56">
        <v>1422.216099781424</v>
      </c>
      <c r="AA56">
        <v>2093.2125814965252</v>
      </c>
      <c r="AB56">
        <v>2064.249190002422</v>
      </c>
      <c r="AC56">
        <v>1866.8183234997759</v>
      </c>
      <c r="AD56">
        <v>1409.668599283872</v>
      </c>
      <c r="AE56">
        <v>1834.667272141337</v>
      </c>
      <c r="AF56">
        <v>2313.236465352421</v>
      </c>
      <c r="AG56">
        <v>2036.815967781667</v>
      </c>
      <c r="AH56">
        <v>1725.217884382786</v>
      </c>
    </row>
    <row r="57" spans="1:34" x14ac:dyDescent="0.25">
      <c r="A57">
        <v>45419</v>
      </c>
      <c r="B57">
        <v>1248.6300000000001</v>
      </c>
      <c r="C57">
        <v>1956.3877333670671</v>
      </c>
      <c r="D57">
        <v>1989.4783425700059</v>
      </c>
      <c r="E57">
        <v>1789.8790590398139</v>
      </c>
      <c r="F57">
        <v>1933.167369985031</v>
      </c>
      <c r="G57">
        <v>2322.5247515008009</v>
      </c>
      <c r="H57">
        <v>2943.9039398125192</v>
      </c>
      <c r="I57">
        <v>1961.3010681947569</v>
      </c>
      <c r="J57">
        <v>2006.011655519927</v>
      </c>
      <c r="K57">
        <v>1967.144138407004</v>
      </c>
      <c r="L57">
        <v>2132.2170843341742</v>
      </c>
      <c r="M57">
        <v>1029.788304943133</v>
      </c>
      <c r="N57">
        <v>1486.0234396440619</v>
      </c>
      <c r="O57">
        <v>2048.9846798268791</v>
      </c>
      <c r="P57">
        <v>1551.879959074178</v>
      </c>
      <c r="Q57">
        <v>2026.2911320444821</v>
      </c>
      <c r="R57">
        <v>1845.977340655083</v>
      </c>
      <c r="S57">
        <v>1504.6978287649711</v>
      </c>
      <c r="T57">
        <v>2032.544935787502</v>
      </c>
      <c r="U57">
        <v>1594.8771784312521</v>
      </c>
      <c r="V57">
        <v>2231.5548070605778</v>
      </c>
      <c r="W57">
        <v>2144.1127507341962</v>
      </c>
      <c r="X57">
        <v>2013.409975211179</v>
      </c>
      <c r="Y57">
        <v>1963.2267720048389</v>
      </c>
      <c r="Z57">
        <v>1409.849601455451</v>
      </c>
      <c r="AA57">
        <v>2089.6006472298982</v>
      </c>
      <c r="AB57">
        <v>2050.015182872417</v>
      </c>
      <c r="AC57">
        <v>1859.081769937143</v>
      </c>
      <c r="AD57">
        <v>1405.763478658436</v>
      </c>
      <c r="AE57">
        <v>1833.44193393354</v>
      </c>
      <c r="AF57">
        <v>2307.787284515492</v>
      </c>
      <c r="AG57">
        <v>2026.1675439846649</v>
      </c>
      <c r="AH57">
        <v>1721.072315755242</v>
      </c>
    </row>
    <row r="58" spans="1:34" x14ac:dyDescent="0.25">
      <c r="A58">
        <v>45418</v>
      </c>
      <c r="B58">
        <v>1241.58</v>
      </c>
      <c r="C58">
        <v>1948.812952140185</v>
      </c>
      <c r="D58">
        <v>1982.6824355001811</v>
      </c>
      <c r="E58">
        <v>1789.115662958998</v>
      </c>
      <c r="F58">
        <v>1928.747983562062</v>
      </c>
      <c r="G58">
        <v>2318.486543790254</v>
      </c>
      <c r="H58">
        <v>2939.5296072622159</v>
      </c>
      <c r="I58">
        <v>1929.182946356997</v>
      </c>
      <c r="J58">
        <v>2002.2336897096559</v>
      </c>
      <c r="K58">
        <v>1958.0249668518111</v>
      </c>
      <c r="L58">
        <v>2114.8939667752461</v>
      </c>
      <c r="M58">
        <v>1020.194773025872</v>
      </c>
      <c r="N58">
        <v>1488.8467160253051</v>
      </c>
      <c r="O58">
        <v>2037.1489174526771</v>
      </c>
      <c r="P58">
        <v>1543.690920763152</v>
      </c>
      <c r="Q58">
        <v>2018.8440656587709</v>
      </c>
      <c r="R58">
        <v>1845.7286624022599</v>
      </c>
      <c r="S58">
        <v>1502.543597936118</v>
      </c>
      <c r="T58">
        <v>2018.812008632955</v>
      </c>
      <c r="U58">
        <v>1584.339473498118</v>
      </c>
      <c r="V58">
        <v>2226.559307688467</v>
      </c>
      <c r="W58">
        <v>2130.9784154643371</v>
      </c>
      <c r="X58">
        <v>2006.268034575764</v>
      </c>
      <c r="Y58">
        <v>1953.618933113906</v>
      </c>
      <c r="Z58">
        <v>1404.0442384834651</v>
      </c>
      <c r="AA58">
        <v>2082.6814917827028</v>
      </c>
      <c r="AB58">
        <v>2040.7793299463369</v>
      </c>
      <c r="AC58">
        <v>1849.3087674307401</v>
      </c>
      <c r="AD58">
        <v>1403.247563043029</v>
      </c>
      <c r="AE58">
        <v>1825.623880547651</v>
      </c>
      <c r="AF58">
        <v>2299.8228134800279</v>
      </c>
      <c r="AG58">
        <v>2020.511710758868</v>
      </c>
      <c r="AH58">
        <v>1711.6644969176191</v>
      </c>
    </row>
    <row r="59" spans="1:34" x14ac:dyDescent="0.25">
      <c r="A59">
        <v>45415</v>
      </c>
      <c r="B59">
        <v>1221.03</v>
      </c>
      <c r="C59">
        <v>1930.411916483007</v>
      </c>
      <c r="D59">
        <v>1967.5600657614391</v>
      </c>
      <c r="E59">
        <v>1771.6725796703349</v>
      </c>
      <c r="F59">
        <v>1907.5767821471729</v>
      </c>
      <c r="G59">
        <v>2292.074283065494</v>
      </c>
      <c r="H59">
        <v>2899.844329479703</v>
      </c>
      <c r="I59">
        <v>1907.969576791171</v>
      </c>
      <c r="J59">
        <v>1980.9875621852279</v>
      </c>
      <c r="K59">
        <v>1937.7615978863739</v>
      </c>
      <c r="L59">
        <v>2091.271734821682</v>
      </c>
      <c r="M59">
        <v>1000.1669817474919</v>
      </c>
      <c r="N59">
        <v>1478.703724280864</v>
      </c>
      <c r="O59">
        <v>2010.560140073635</v>
      </c>
      <c r="P59">
        <v>1539.667989496736</v>
      </c>
      <c r="Q59">
        <v>2001.688848683983</v>
      </c>
      <c r="R59">
        <v>1835.935342095182</v>
      </c>
      <c r="S59">
        <v>1479.6322761898541</v>
      </c>
      <c r="T59">
        <v>1992.1178531370099</v>
      </c>
      <c r="U59">
        <v>1571.1561748045151</v>
      </c>
      <c r="V59">
        <v>2210.3465683058621</v>
      </c>
      <c r="W59">
        <v>2115.5229363704998</v>
      </c>
      <c r="X59">
        <v>1991.63175001838</v>
      </c>
      <c r="Y59">
        <v>1940.2065118267551</v>
      </c>
      <c r="Z59">
        <v>1404.0057013708249</v>
      </c>
      <c r="AA59">
        <v>2061.8299219288292</v>
      </c>
      <c r="AB59">
        <v>2019.02229627459</v>
      </c>
      <c r="AC59">
        <v>1835.7383110817011</v>
      </c>
      <c r="AD59">
        <v>1391.9109409219809</v>
      </c>
      <c r="AE59">
        <v>1807.0531755446091</v>
      </c>
      <c r="AF59">
        <v>2279.9900612871002</v>
      </c>
      <c r="AG59">
        <v>1996.847948198309</v>
      </c>
      <c r="AH59">
        <v>1699.658108699221</v>
      </c>
    </row>
    <row r="60" spans="1:34" x14ac:dyDescent="0.25">
      <c r="A60">
        <v>45414</v>
      </c>
      <c r="B60">
        <v>1216.3599999999999</v>
      </c>
      <c r="C60">
        <v>1927.9547860495411</v>
      </c>
      <c r="D60">
        <v>1972.5265074128299</v>
      </c>
      <c r="E60">
        <v>1772.480381504329</v>
      </c>
      <c r="F60">
        <v>1905.035687271014</v>
      </c>
      <c r="G60">
        <v>2289.9940035020031</v>
      </c>
      <c r="H60">
        <v>2900.912736822655</v>
      </c>
      <c r="I60">
        <v>1909.106786310542</v>
      </c>
      <c r="J60">
        <v>1973.139478064254</v>
      </c>
      <c r="K60">
        <v>1930.37765381135</v>
      </c>
      <c r="L60">
        <v>2092.535327950734</v>
      </c>
      <c r="M60">
        <v>981.00327953570911</v>
      </c>
      <c r="N60">
        <v>1479.531515762548</v>
      </c>
      <c r="O60">
        <v>2007.5469876921691</v>
      </c>
      <c r="P60">
        <v>1530.8776657015389</v>
      </c>
      <c r="Q60">
        <v>1993.78679949556</v>
      </c>
      <c r="R60">
        <v>1834.2130149520319</v>
      </c>
      <c r="S60">
        <v>1484.9932006559491</v>
      </c>
      <c r="T60">
        <v>1987.3571856914409</v>
      </c>
      <c r="U60">
        <v>1565.6144322234329</v>
      </c>
      <c r="V60">
        <v>2228.6075968527639</v>
      </c>
      <c r="W60">
        <v>2114.7317813908089</v>
      </c>
      <c r="X60">
        <v>1992.590176204669</v>
      </c>
      <c r="Y60">
        <v>1937.363042516062</v>
      </c>
      <c r="Z60">
        <v>1405.2648831425161</v>
      </c>
      <c r="AA60">
        <v>2060.5270170680442</v>
      </c>
      <c r="AB60">
        <v>2015.5964728024951</v>
      </c>
      <c r="AC60">
        <v>1832.489081556886</v>
      </c>
      <c r="AD60">
        <v>1388.104684190638</v>
      </c>
      <c r="AE60">
        <v>1799.7909601438439</v>
      </c>
      <c r="AF60">
        <v>2278.3633257514662</v>
      </c>
      <c r="AG60">
        <v>1996.786768718174</v>
      </c>
      <c r="AH60">
        <v>1694.845748452856</v>
      </c>
    </row>
    <row r="61" spans="1:34" x14ac:dyDescent="0.25">
      <c r="A61">
        <v>45408</v>
      </c>
      <c r="B61">
        <v>1209.52</v>
      </c>
      <c r="C61">
        <v>1922.814003933019</v>
      </c>
      <c r="D61">
        <v>1970.188295619625</v>
      </c>
      <c r="E61">
        <v>1763.8041954099731</v>
      </c>
      <c r="F61">
        <v>1897.6695026075749</v>
      </c>
      <c r="G61">
        <v>2277.9418461703858</v>
      </c>
      <c r="H61">
        <v>2909.379952558249</v>
      </c>
      <c r="I61">
        <v>1893.7856596975471</v>
      </c>
      <c r="J61">
        <v>1965.1892474926731</v>
      </c>
      <c r="K61">
        <v>1933.3889814716631</v>
      </c>
      <c r="L61">
        <v>2091.646338669264</v>
      </c>
      <c r="M61">
        <v>979.08726871806869</v>
      </c>
      <c r="N61">
        <v>1462.5633857486739</v>
      </c>
      <c r="O61">
        <v>1995.561618302321</v>
      </c>
      <c r="P61">
        <v>1526.937832461474</v>
      </c>
      <c r="Q61">
        <v>1989.8418226766551</v>
      </c>
      <c r="R61">
        <v>1831.8737019263319</v>
      </c>
      <c r="S61">
        <v>1478.5781144542809</v>
      </c>
      <c r="T61">
        <v>1988.707372563875</v>
      </c>
      <c r="U61">
        <v>1561.786505284367</v>
      </c>
      <c r="V61">
        <v>2220.163852345333</v>
      </c>
      <c r="W61">
        <v>2115.2660969726389</v>
      </c>
      <c r="X61">
        <v>1990.9738132161749</v>
      </c>
      <c r="Y61">
        <v>1929.846700143122</v>
      </c>
      <c r="Z61">
        <v>1402.5866468985009</v>
      </c>
      <c r="AA61">
        <v>2056.7860354879822</v>
      </c>
      <c r="AB61">
        <v>2009.088530507845</v>
      </c>
      <c r="AC61">
        <v>1827.685838406092</v>
      </c>
      <c r="AD61">
        <v>1379.0182237430449</v>
      </c>
      <c r="AE61">
        <v>1789.581897727222</v>
      </c>
      <c r="AF61">
        <v>2268.6733464657568</v>
      </c>
      <c r="AG61">
        <v>1992.569879242194</v>
      </c>
      <c r="AH61">
        <v>1691.6696781487419</v>
      </c>
    </row>
    <row r="62" spans="1:34" x14ac:dyDescent="0.25">
      <c r="A62">
        <v>45407</v>
      </c>
      <c r="B62">
        <v>1204.97</v>
      </c>
      <c r="C62">
        <v>1923.3658584455591</v>
      </c>
      <c r="D62">
        <v>1957.1150638442671</v>
      </c>
      <c r="E62">
        <v>1756.9792187030839</v>
      </c>
      <c r="F62">
        <v>1899.076261035631</v>
      </c>
      <c r="G62">
        <v>2279.866909337813</v>
      </c>
      <c r="H62">
        <v>2918.120509366463</v>
      </c>
      <c r="I62">
        <v>1891.087748197418</v>
      </c>
      <c r="J62">
        <v>1961.5599282600899</v>
      </c>
      <c r="K62">
        <v>1931.5958847423881</v>
      </c>
      <c r="L62">
        <v>2092.4305398020228</v>
      </c>
      <c r="M62">
        <v>981.83111221274476</v>
      </c>
      <c r="N62">
        <v>1465.3591125018399</v>
      </c>
      <c r="O62">
        <v>2000.799818909429</v>
      </c>
      <c r="P62">
        <v>1524.6894842166521</v>
      </c>
      <c r="Q62">
        <v>1997.4580238599549</v>
      </c>
      <c r="R62">
        <v>1819.5455539664879</v>
      </c>
      <c r="S62">
        <v>1483.0181037453219</v>
      </c>
      <c r="T62">
        <v>2004.6130414323441</v>
      </c>
      <c r="U62">
        <v>1558.637951744973</v>
      </c>
      <c r="V62">
        <v>2233.9908406387149</v>
      </c>
      <c r="W62">
        <v>2101.766652184444</v>
      </c>
      <c r="X62">
        <v>1996.992873419026</v>
      </c>
      <c r="Y62">
        <v>1927.277425132462</v>
      </c>
      <c r="Z62">
        <v>1408.5941150389081</v>
      </c>
      <c r="AA62">
        <v>2058.8528832202078</v>
      </c>
      <c r="AB62">
        <v>2012.9009026235649</v>
      </c>
      <c r="AC62">
        <v>1821.270863164305</v>
      </c>
      <c r="AD62">
        <v>1381.1030557072311</v>
      </c>
      <c r="AE62">
        <v>1780.88385729627</v>
      </c>
      <c r="AF62">
        <v>2265.5879022960612</v>
      </c>
      <c r="AG62">
        <v>1994.156125664902</v>
      </c>
      <c r="AH62">
        <v>1694.1623220297261</v>
      </c>
    </row>
    <row r="63" spans="1:34" x14ac:dyDescent="0.25">
      <c r="A63">
        <v>45406</v>
      </c>
      <c r="B63">
        <v>1205.6099999999999</v>
      </c>
      <c r="C63">
        <v>1928.26403487926</v>
      </c>
      <c r="D63">
        <v>1957.2028800647829</v>
      </c>
      <c r="E63">
        <v>1752.2269984531649</v>
      </c>
      <c r="F63">
        <v>1903.7169792903901</v>
      </c>
      <c r="G63">
        <v>2281.805945432498</v>
      </c>
      <c r="H63">
        <v>2929.951534207551</v>
      </c>
      <c r="I63">
        <v>1888.7460547580699</v>
      </c>
      <c r="J63">
        <v>1965.824961223751</v>
      </c>
      <c r="K63">
        <v>1931.7589062354559</v>
      </c>
      <c r="L63">
        <v>2094.826623572787</v>
      </c>
      <c r="M63">
        <v>987.88489591308917</v>
      </c>
      <c r="N63">
        <v>1470.548374176607</v>
      </c>
      <c r="O63">
        <v>2008.9250648204541</v>
      </c>
      <c r="P63">
        <v>1528.6729846909479</v>
      </c>
      <c r="Q63">
        <v>2004.1612596996461</v>
      </c>
      <c r="R63">
        <v>1822.7855386097069</v>
      </c>
      <c r="S63">
        <v>1492.1426314430389</v>
      </c>
      <c r="T63">
        <v>2015.960859144499</v>
      </c>
      <c r="U63">
        <v>1560.7043939684379</v>
      </c>
      <c r="V63">
        <v>2238.0057439069451</v>
      </c>
      <c r="W63">
        <v>2098.170051843822</v>
      </c>
      <c r="X63">
        <v>2003.863036361485</v>
      </c>
      <c r="Y63">
        <v>1934.145891784287</v>
      </c>
      <c r="Z63">
        <v>1408.9447819154759</v>
      </c>
      <c r="AA63">
        <v>2065.7717963737618</v>
      </c>
      <c r="AB63">
        <v>2018.3661110282601</v>
      </c>
      <c r="AC63">
        <v>1822.447001362046</v>
      </c>
      <c r="AD63">
        <v>1383.994931806664</v>
      </c>
      <c r="AE63">
        <v>1778.3869469258721</v>
      </c>
      <c r="AF63">
        <v>2269.0112842355411</v>
      </c>
      <c r="AG63">
        <v>1999.097242101732</v>
      </c>
      <c r="AH63">
        <v>1700.7338626243679</v>
      </c>
    </row>
    <row r="64" spans="1:34" x14ac:dyDescent="0.25">
      <c r="A64">
        <v>45405</v>
      </c>
      <c r="B64">
        <v>1177.4000000000001</v>
      </c>
      <c r="C64">
        <v>1906.800551258737</v>
      </c>
      <c r="D64">
        <v>1938.2309330380861</v>
      </c>
      <c r="E64">
        <v>1747.199610281066</v>
      </c>
      <c r="F64">
        <v>1873.896107895659</v>
      </c>
      <c r="G64">
        <v>2248.548189773403</v>
      </c>
      <c r="H64">
        <v>2892.326673718153</v>
      </c>
      <c r="I64">
        <v>1868.64889046857</v>
      </c>
      <c r="J64">
        <v>1949.376371252612</v>
      </c>
      <c r="K64">
        <v>1907.6302211734651</v>
      </c>
      <c r="L64">
        <v>2079.3374652260432</v>
      </c>
      <c r="M64">
        <v>986.01523603674173</v>
      </c>
      <c r="N64">
        <v>1461.3795692373719</v>
      </c>
      <c r="O64">
        <v>1983.5843266191559</v>
      </c>
      <c r="P64">
        <v>1512.4854405959591</v>
      </c>
      <c r="Q64">
        <v>1986.9565290625751</v>
      </c>
      <c r="R64">
        <v>1806.7120787601159</v>
      </c>
      <c r="S64">
        <v>1458.0068885313019</v>
      </c>
      <c r="T64">
        <v>1991.2695485952961</v>
      </c>
      <c r="U64">
        <v>1550.434662725806</v>
      </c>
      <c r="V64">
        <v>2213.8147484932952</v>
      </c>
      <c r="W64">
        <v>2078.700358043518</v>
      </c>
      <c r="X64">
        <v>1989.9013534582029</v>
      </c>
      <c r="Y64">
        <v>1910.6553575962041</v>
      </c>
      <c r="Z64">
        <v>1389.9399728441849</v>
      </c>
      <c r="AA64">
        <v>2039.175196320683</v>
      </c>
      <c r="AB64">
        <v>1997.635398240232</v>
      </c>
      <c r="AC64">
        <v>1804.800024115521</v>
      </c>
      <c r="AD64">
        <v>1375.007729965065</v>
      </c>
      <c r="AE64">
        <v>1754.2532403947189</v>
      </c>
      <c r="AF64">
        <v>2238.1434235138599</v>
      </c>
      <c r="AG64">
        <v>1975.123794862081</v>
      </c>
      <c r="AH64">
        <v>1687.0465377978101</v>
      </c>
    </row>
    <row r="65" spans="1:34" x14ac:dyDescent="0.25">
      <c r="A65">
        <v>45404</v>
      </c>
      <c r="B65">
        <v>1190.22</v>
      </c>
      <c r="C65">
        <v>1916.779244018704</v>
      </c>
      <c r="D65">
        <v>1948.162074320099</v>
      </c>
      <c r="E65">
        <v>1746.553316297669</v>
      </c>
      <c r="F65">
        <v>1887.5970703673629</v>
      </c>
      <c r="G65">
        <v>2255.9524210177451</v>
      </c>
      <c r="H65">
        <v>2918.6558138739201</v>
      </c>
      <c r="I65">
        <v>1868.855160515546</v>
      </c>
      <c r="J65">
        <v>1959.7432192452579</v>
      </c>
      <c r="K65">
        <v>1920.9417659842709</v>
      </c>
      <c r="L65">
        <v>2084.192085810625</v>
      </c>
      <c r="M65">
        <v>988.08246857416668</v>
      </c>
      <c r="N65">
        <v>1461.874517952577</v>
      </c>
      <c r="O65">
        <v>1994.4707838617751</v>
      </c>
      <c r="P65">
        <v>1524.6618423790351</v>
      </c>
      <c r="Q65">
        <v>1996.6593452798249</v>
      </c>
      <c r="R65">
        <v>1814.3240567742189</v>
      </c>
      <c r="S65">
        <v>1468.7195546430189</v>
      </c>
      <c r="T65">
        <v>2006.043745483893</v>
      </c>
      <c r="U65">
        <v>1556.226442995875</v>
      </c>
      <c r="V65">
        <v>2228.5307005088262</v>
      </c>
      <c r="W65">
        <v>2074.622534672646</v>
      </c>
      <c r="X65">
        <v>1991.017761349668</v>
      </c>
      <c r="Y65">
        <v>1923.7945185986559</v>
      </c>
      <c r="Z65">
        <v>1401.424290401234</v>
      </c>
      <c r="AA65">
        <v>2052.944280601781</v>
      </c>
      <c r="AB65">
        <v>2008.0707920428131</v>
      </c>
      <c r="AC65">
        <v>1809.8812758111901</v>
      </c>
      <c r="AD65">
        <v>1378.105990938491</v>
      </c>
      <c r="AE65">
        <v>1759.817066059607</v>
      </c>
      <c r="AF65">
        <v>2251.044217052478</v>
      </c>
      <c r="AG65">
        <v>1987.078017531149</v>
      </c>
      <c r="AH65">
        <v>1694.018561414164</v>
      </c>
    </row>
    <row r="66" spans="1:34" x14ac:dyDescent="0.25">
      <c r="A66">
        <v>45401</v>
      </c>
      <c r="B66">
        <v>1174.8499999999999</v>
      </c>
      <c r="C66">
        <v>1898.3811728700221</v>
      </c>
      <c r="D66">
        <v>1919.811382846493</v>
      </c>
      <c r="E66">
        <v>1736.337736155217</v>
      </c>
      <c r="F66">
        <v>1867.0396279966631</v>
      </c>
      <c r="G66">
        <v>2240.5213410211518</v>
      </c>
      <c r="H66">
        <v>2864.8890819021908</v>
      </c>
      <c r="I66">
        <v>1856.24373365936</v>
      </c>
      <c r="J66">
        <v>1933.6621551287551</v>
      </c>
      <c r="K66">
        <v>1925.931624867244</v>
      </c>
      <c r="L66">
        <v>2069.9888298815031</v>
      </c>
      <c r="M66">
        <v>980.54238346325803</v>
      </c>
      <c r="N66">
        <v>1449.7389855623301</v>
      </c>
      <c r="O66">
        <v>1981.7921093073071</v>
      </c>
      <c r="P66">
        <v>1507.01640848787</v>
      </c>
      <c r="Q66">
        <v>1976.0900340026819</v>
      </c>
      <c r="R66">
        <v>1801.150676298666</v>
      </c>
      <c r="S66">
        <v>1447.046315095032</v>
      </c>
      <c r="T66">
        <v>1994.0396935244371</v>
      </c>
      <c r="U66">
        <v>1542.6836626445429</v>
      </c>
      <c r="V66">
        <v>2216.3727562874142</v>
      </c>
      <c r="W66">
        <v>2059.238610891095</v>
      </c>
      <c r="X66">
        <v>1985.3055586598171</v>
      </c>
      <c r="Y66">
        <v>1902.729420329747</v>
      </c>
      <c r="Z66">
        <v>1390.265463075581</v>
      </c>
      <c r="AA66">
        <v>2029.2840408046279</v>
      </c>
      <c r="AB66">
        <v>1992.964133529161</v>
      </c>
      <c r="AC66">
        <v>1795.3544587100621</v>
      </c>
      <c r="AD66">
        <v>1367.5490202462231</v>
      </c>
      <c r="AE66">
        <v>1749.0956942209059</v>
      </c>
      <c r="AF66">
        <v>2230.540177105212</v>
      </c>
      <c r="AG66">
        <v>1970.3387660823221</v>
      </c>
      <c r="AH66">
        <v>1673.8819143609619</v>
      </c>
    </row>
    <row r="67" spans="1:34" x14ac:dyDescent="0.25">
      <c r="A67">
        <v>45399</v>
      </c>
      <c r="B67">
        <v>1193.01</v>
      </c>
      <c r="C67">
        <v>1919.7941892995559</v>
      </c>
      <c r="D67">
        <v>1952.3256009278889</v>
      </c>
      <c r="E67">
        <v>1743.379403451677</v>
      </c>
      <c r="F67">
        <v>1893.9084809206811</v>
      </c>
      <c r="G67">
        <v>2265.456619041182</v>
      </c>
      <c r="H67">
        <v>2904.2450918300242</v>
      </c>
      <c r="I67">
        <v>1869.5519840891361</v>
      </c>
      <c r="J67">
        <v>1952.3642913676381</v>
      </c>
      <c r="K67">
        <v>1935.1543038673619</v>
      </c>
      <c r="L67">
        <v>2085.538355429343</v>
      </c>
      <c r="M67">
        <v>989.76462298019624</v>
      </c>
      <c r="N67">
        <v>1468.613677012901</v>
      </c>
      <c r="O67">
        <v>2011.016038092642</v>
      </c>
      <c r="P67">
        <v>1513.7019138003971</v>
      </c>
      <c r="Q67">
        <v>2002.948812849143</v>
      </c>
      <c r="R67">
        <v>1812.4592130359069</v>
      </c>
      <c r="S67">
        <v>1464.424392264882</v>
      </c>
      <c r="T67">
        <v>2023.731788706506</v>
      </c>
      <c r="U67">
        <v>1561.3867186439049</v>
      </c>
      <c r="V67">
        <v>2247.9164102922759</v>
      </c>
      <c r="W67">
        <v>2074.9993928285571</v>
      </c>
      <c r="X67">
        <v>1999.057597149955</v>
      </c>
      <c r="Y67">
        <v>1924.790704548509</v>
      </c>
      <c r="Z67">
        <v>1394.7508665460159</v>
      </c>
      <c r="AA67">
        <v>2055.21627262834</v>
      </c>
      <c r="AB67">
        <v>2016.658149050822</v>
      </c>
      <c r="AC67">
        <v>1809.9806338649919</v>
      </c>
      <c r="AD67">
        <v>1379.281574894399</v>
      </c>
      <c r="AE67">
        <v>1764.112527343734</v>
      </c>
      <c r="AF67">
        <v>2254.7162231420962</v>
      </c>
      <c r="AG67">
        <v>1990.13785555711</v>
      </c>
      <c r="AH67">
        <v>1696.485639477178</v>
      </c>
    </row>
    <row r="68" spans="1:34" x14ac:dyDescent="0.25">
      <c r="A68">
        <v>45398</v>
      </c>
      <c r="B68">
        <v>1215.68</v>
      </c>
      <c r="C68">
        <v>1929.0988737849459</v>
      </c>
      <c r="D68">
        <v>1960.0616492939921</v>
      </c>
      <c r="E68">
        <v>1738.9662354256971</v>
      </c>
      <c r="F68">
        <v>1902.3808324405661</v>
      </c>
      <c r="G68">
        <v>2279.6982559233029</v>
      </c>
      <c r="H68">
        <v>2932.4093491233621</v>
      </c>
      <c r="I68">
        <v>1878.8283721508631</v>
      </c>
      <c r="J68">
        <v>1955.0829851797871</v>
      </c>
      <c r="K68">
        <v>1942.662234909958</v>
      </c>
      <c r="L68">
        <v>2094.044204628166</v>
      </c>
      <c r="M68">
        <v>989.82796854498508</v>
      </c>
      <c r="N68">
        <v>1471.8659646372321</v>
      </c>
      <c r="O68">
        <v>2019.4483771195189</v>
      </c>
      <c r="P68">
        <v>1509.0304131252919</v>
      </c>
      <c r="Q68">
        <v>2014.4101163002761</v>
      </c>
      <c r="R68">
        <v>1825.3777788688001</v>
      </c>
      <c r="S68">
        <v>1471.6340268210811</v>
      </c>
      <c r="T68">
        <v>2040.3481046611</v>
      </c>
      <c r="U68">
        <v>1571.4159265170911</v>
      </c>
      <c r="V68">
        <v>2249.7965183601068</v>
      </c>
      <c r="W68">
        <v>2078.1968089498869</v>
      </c>
      <c r="X68">
        <v>2008.0583249752401</v>
      </c>
      <c r="Y68">
        <v>1935.6906791810591</v>
      </c>
      <c r="Z68">
        <v>1403.8268079918309</v>
      </c>
      <c r="AA68">
        <v>2067.7083876193419</v>
      </c>
      <c r="AB68">
        <v>2024.302687504832</v>
      </c>
      <c r="AC68">
        <v>1817.5386082853311</v>
      </c>
      <c r="AD68">
        <v>1381.935752589299</v>
      </c>
      <c r="AE68">
        <v>1781.2154142386989</v>
      </c>
      <c r="AF68">
        <v>2272.7636969390828</v>
      </c>
      <c r="AG68">
        <v>1998.781119566662</v>
      </c>
      <c r="AH68">
        <v>1701.07470656444</v>
      </c>
    </row>
    <row r="69" spans="1:34" x14ac:dyDescent="0.25">
      <c r="A69">
        <v>45397</v>
      </c>
      <c r="B69">
        <v>1216.6099999999999</v>
      </c>
      <c r="C69">
        <v>1938.419920831707</v>
      </c>
      <c r="D69">
        <v>1982.2988811396831</v>
      </c>
      <c r="E69">
        <v>1749.766691592828</v>
      </c>
      <c r="F69">
        <v>1920.068413483385</v>
      </c>
      <c r="G69">
        <v>2290.1847259383781</v>
      </c>
      <c r="H69">
        <v>2943.2945575569311</v>
      </c>
      <c r="I69">
        <v>1883.612807092092</v>
      </c>
      <c r="J69">
        <v>1968.5797597627279</v>
      </c>
      <c r="K69">
        <v>1948.1946793273471</v>
      </c>
      <c r="L69">
        <v>2095.7897956048901</v>
      </c>
      <c r="M69">
        <v>983.91815841024913</v>
      </c>
      <c r="N69">
        <v>1480.1626268366231</v>
      </c>
      <c r="O69">
        <v>2026.4357229598641</v>
      </c>
      <c r="P69">
        <v>1516.014716968695</v>
      </c>
      <c r="Q69">
        <v>2028.2457183845941</v>
      </c>
      <c r="R69">
        <v>1823.818658215876</v>
      </c>
      <c r="S69">
        <v>1490.283252522112</v>
      </c>
      <c r="T69">
        <v>2046.170145597948</v>
      </c>
      <c r="U69">
        <v>1582.367383367902</v>
      </c>
      <c r="V69">
        <v>2256.802978071561</v>
      </c>
      <c r="W69">
        <v>2079.1703775584601</v>
      </c>
      <c r="X69">
        <v>2014.5644319206781</v>
      </c>
      <c r="Y69">
        <v>1945.863605244303</v>
      </c>
      <c r="Z69">
        <v>1408.5497986248431</v>
      </c>
      <c r="AA69">
        <v>2080.4439982252379</v>
      </c>
      <c r="AB69">
        <v>2033.3241073958791</v>
      </c>
      <c r="AC69">
        <v>1822.4520281491</v>
      </c>
      <c r="AD69">
        <v>1386.4589993814479</v>
      </c>
      <c r="AE69">
        <v>1774.765385138782</v>
      </c>
      <c r="AF69">
        <v>2277.751299606371</v>
      </c>
      <c r="AG69">
        <v>2009.7956822408751</v>
      </c>
      <c r="AH69">
        <v>1712.8410998934451</v>
      </c>
    </row>
    <row r="70" spans="1:34" x14ac:dyDescent="0.25">
      <c r="A70">
        <v>45394</v>
      </c>
      <c r="B70">
        <v>1276.5999999999999</v>
      </c>
      <c r="C70">
        <v>1982.796818163667</v>
      </c>
      <c r="D70">
        <v>2030.4845427580269</v>
      </c>
      <c r="E70">
        <v>1779.735597740292</v>
      </c>
      <c r="F70">
        <v>1974.8130096199129</v>
      </c>
      <c r="G70">
        <v>2349.4442774451509</v>
      </c>
      <c r="H70">
        <v>3012.6180334906921</v>
      </c>
      <c r="I70">
        <v>1921.331066287778</v>
      </c>
      <c r="J70">
        <v>2009.1943960113069</v>
      </c>
      <c r="K70">
        <v>2005.981464809897</v>
      </c>
      <c r="L70">
        <v>2142.3863150516358</v>
      </c>
      <c r="M70">
        <v>1007.200510797012</v>
      </c>
      <c r="N70">
        <v>1501.1735770661121</v>
      </c>
      <c r="O70">
        <v>2071.5422433538502</v>
      </c>
      <c r="P70">
        <v>1544.7331105274129</v>
      </c>
      <c r="Q70">
        <v>2065.8507340337769</v>
      </c>
      <c r="R70">
        <v>1864.553603902327</v>
      </c>
      <c r="S70">
        <v>1530.806251952426</v>
      </c>
      <c r="T70">
        <v>2082.0571501899722</v>
      </c>
      <c r="U70">
        <v>1622.508398204812</v>
      </c>
      <c r="V70">
        <v>2302.958002401097</v>
      </c>
      <c r="W70">
        <v>2116.8876007138269</v>
      </c>
      <c r="X70">
        <v>2045.0608038721471</v>
      </c>
      <c r="Y70">
        <v>1997.458928946432</v>
      </c>
      <c r="Z70">
        <v>1439.0481856814049</v>
      </c>
      <c r="AA70">
        <v>2131.755841182402</v>
      </c>
      <c r="AB70">
        <v>2077.4064800747901</v>
      </c>
      <c r="AC70">
        <v>1862.2623630618259</v>
      </c>
      <c r="AD70">
        <v>1411.379788107542</v>
      </c>
      <c r="AE70">
        <v>1819.7304172381939</v>
      </c>
      <c r="AF70">
        <v>2326.558202839311</v>
      </c>
      <c r="AG70">
        <v>2057.2665318346121</v>
      </c>
      <c r="AH70">
        <v>1751.590345167627</v>
      </c>
    </row>
    <row r="71" spans="1:34" x14ac:dyDescent="0.25">
      <c r="A71">
        <v>45393</v>
      </c>
      <c r="B71">
        <v>1258.2</v>
      </c>
      <c r="C71">
        <v>1977.699381199646</v>
      </c>
      <c r="D71">
        <v>2047.3650174428101</v>
      </c>
      <c r="E71">
        <v>1776.925535834097</v>
      </c>
      <c r="F71">
        <v>1971.446884167442</v>
      </c>
      <c r="G71">
        <v>2343.6930444660361</v>
      </c>
      <c r="H71">
        <v>2996.2578599062822</v>
      </c>
      <c r="I71">
        <v>1911.1538002623529</v>
      </c>
      <c r="J71">
        <v>2001.4118500062009</v>
      </c>
      <c r="K71">
        <v>2008.127828939987</v>
      </c>
      <c r="L71">
        <v>2121.4875400862938</v>
      </c>
      <c r="M71">
        <v>987.3012730161995</v>
      </c>
      <c r="N71">
        <v>1495.3768067469059</v>
      </c>
      <c r="O71">
        <v>2066.8904474422561</v>
      </c>
      <c r="P71">
        <v>1535.3581735863911</v>
      </c>
      <c r="Q71">
        <v>2069.655734267239</v>
      </c>
      <c r="R71">
        <v>1846.9648275499239</v>
      </c>
      <c r="S71">
        <v>1526.089103612303</v>
      </c>
      <c r="T71">
        <v>2079.8453733746469</v>
      </c>
      <c r="U71">
        <v>1616.800672186771</v>
      </c>
      <c r="V71">
        <v>2314.7683031584111</v>
      </c>
      <c r="W71">
        <v>2109.4941925869261</v>
      </c>
      <c r="X71">
        <v>2047.0787954619959</v>
      </c>
      <c r="Y71">
        <v>1996.8411394166501</v>
      </c>
      <c r="Z71">
        <v>1430.389454365366</v>
      </c>
      <c r="AA71">
        <v>2128.9516894866329</v>
      </c>
      <c r="AB71">
        <v>2074.5095737256429</v>
      </c>
      <c r="AC71">
        <v>1852.3908794872921</v>
      </c>
      <c r="AD71">
        <v>1402.059709758176</v>
      </c>
      <c r="AE71">
        <v>1802.1664263992241</v>
      </c>
      <c r="AF71">
        <v>2313.4380733802441</v>
      </c>
      <c r="AG71">
        <v>2052.3127212268951</v>
      </c>
      <c r="AH71">
        <v>1752.0202282225121</v>
      </c>
    </row>
    <row r="72" spans="1:34" x14ac:dyDescent="0.25">
      <c r="A72">
        <v>45392</v>
      </c>
      <c r="B72">
        <v>1258.56</v>
      </c>
      <c r="C72">
        <v>1978.209869494249</v>
      </c>
      <c r="D72">
        <v>2056.2174970704791</v>
      </c>
      <c r="E72">
        <v>1785.002967148338</v>
      </c>
      <c r="F72">
        <v>1974.088415755843</v>
      </c>
      <c r="G72">
        <v>2350.3281870200108</v>
      </c>
      <c r="H72">
        <v>2992.3154451573901</v>
      </c>
      <c r="I72">
        <v>1905.453130564819</v>
      </c>
      <c r="J72">
        <v>2008.324541578505</v>
      </c>
      <c r="K72">
        <v>2007.934787533163</v>
      </c>
      <c r="L72">
        <v>2122.9539144309601</v>
      </c>
      <c r="M72">
        <v>993.16094225085396</v>
      </c>
      <c r="N72">
        <v>1498.6316047385831</v>
      </c>
      <c r="O72">
        <v>2065.7199598688012</v>
      </c>
      <c r="P72">
        <v>1536.983338706731</v>
      </c>
      <c r="Q72">
        <v>2071.9159114726158</v>
      </c>
      <c r="R72">
        <v>1848.2033057875949</v>
      </c>
      <c r="S72">
        <v>1530.6630587413131</v>
      </c>
      <c r="T72">
        <v>2074.7757976262778</v>
      </c>
      <c r="U72">
        <v>1619.7795460153211</v>
      </c>
      <c r="V72">
        <v>2316.845393896057</v>
      </c>
      <c r="W72">
        <v>2106.11368357531</v>
      </c>
      <c r="X72">
        <v>2050.3206643905228</v>
      </c>
      <c r="Y72">
        <v>1993.3719723834311</v>
      </c>
      <c r="Z72">
        <v>1417.6540310518619</v>
      </c>
      <c r="AA72">
        <v>2128.7302269955562</v>
      </c>
      <c r="AB72">
        <v>2076.0953478429628</v>
      </c>
      <c r="AC72">
        <v>1853.099363911344</v>
      </c>
      <c r="AD72">
        <v>1403.1429029694359</v>
      </c>
      <c r="AE72">
        <v>1801.176070781612</v>
      </c>
      <c r="AF72">
        <v>2313.4471559611789</v>
      </c>
      <c r="AG72">
        <v>2053.041955024014</v>
      </c>
      <c r="AH72">
        <v>1752.7463212980331</v>
      </c>
    </row>
    <row r="73" spans="1:34" x14ac:dyDescent="0.25">
      <c r="A73">
        <v>45391</v>
      </c>
      <c r="B73">
        <v>1262.82</v>
      </c>
      <c r="C73">
        <v>1982.632311910407</v>
      </c>
      <c r="D73">
        <v>2065.7110008906261</v>
      </c>
      <c r="E73">
        <v>1783.954584419839</v>
      </c>
      <c r="F73">
        <v>1978.485408946357</v>
      </c>
      <c r="G73">
        <v>2356.238145247899</v>
      </c>
      <c r="H73">
        <v>3003.468549971813</v>
      </c>
      <c r="I73">
        <v>1900.5880689030971</v>
      </c>
      <c r="J73">
        <v>2011.3081496489369</v>
      </c>
      <c r="K73">
        <v>2038.2389468319191</v>
      </c>
      <c r="L73">
        <v>2130.229982003194</v>
      </c>
      <c r="M73">
        <v>994.92174232354409</v>
      </c>
      <c r="N73">
        <v>1505.0468044893139</v>
      </c>
      <c r="O73">
        <v>2073.307744627286</v>
      </c>
      <c r="P73">
        <v>1540.237583688574</v>
      </c>
      <c r="Q73">
        <v>2068.3890756473488</v>
      </c>
      <c r="R73">
        <v>1842.4436396663571</v>
      </c>
      <c r="S73">
        <v>1534.5206332095249</v>
      </c>
      <c r="T73">
        <v>2085.2233482700299</v>
      </c>
      <c r="U73">
        <v>1619.082392307085</v>
      </c>
      <c r="V73">
        <v>2321.2485153818811</v>
      </c>
      <c r="W73">
        <v>2108.6213811029752</v>
      </c>
      <c r="X73">
        <v>2051.541952065038</v>
      </c>
      <c r="Y73">
        <v>2001.673434321465</v>
      </c>
      <c r="Z73">
        <v>1408.6056613486619</v>
      </c>
      <c r="AA73">
        <v>2135.5367089656911</v>
      </c>
      <c r="AB73">
        <v>2082.2988996578729</v>
      </c>
      <c r="AC73">
        <v>1852.646112078372</v>
      </c>
      <c r="AD73">
        <v>1403.998490191156</v>
      </c>
      <c r="AE73">
        <v>1802.2879578930049</v>
      </c>
      <c r="AF73">
        <v>2319.1762842379248</v>
      </c>
      <c r="AG73">
        <v>2057.1558530986249</v>
      </c>
      <c r="AH73">
        <v>1757.281267561794</v>
      </c>
    </row>
    <row r="74" spans="1:34" x14ac:dyDescent="0.25">
      <c r="A74">
        <v>45390</v>
      </c>
      <c r="B74">
        <v>1250.3499999999999</v>
      </c>
      <c r="C74">
        <v>1976.830261806886</v>
      </c>
      <c r="D74">
        <v>2065.2937748026161</v>
      </c>
      <c r="E74">
        <v>1775.0436921098701</v>
      </c>
      <c r="F74">
        <v>1971.668415068822</v>
      </c>
      <c r="G74">
        <v>2346.788513429181</v>
      </c>
      <c r="H74">
        <v>2980.6062331748699</v>
      </c>
      <c r="I74">
        <v>1898.3462960991519</v>
      </c>
      <c r="J74">
        <v>2008.6733973818889</v>
      </c>
      <c r="K74">
        <v>2034.805467966198</v>
      </c>
      <c r="L74">
        <v>2124.9634396192159</v>
      </c>
      <c r="M74">
        <v>995.92640291504711</v>
      </c>
      <c r="N74">
        <v>1505.676946307537</v>
      </c>
      <c r="O74">
        <v>2062.900878577419</v>
      </c>
      <c r="P74">
        <v>1536.464773265466</v>
      </c>
      <c r="Q74">
        <v>2061.5985994098651</v>
      </c>
      <c r="R74">
        <v>1830.499498450404</v>
      </c>
      <c r="S74">
        <v>1529.1655775416109</v>
      </c>
      <c r="T74">
        <v>2077.9599487234341</v>
      </c>
      <c r="U74">
        <v>1618.234142275538</v>
      </c>
      <c r="V74">
        <v>2321.6307466664621</v>
      </c>
      <c r="W74">
        <v>2102.232806219014</v>
      </c>
      <c r="X74">
        <v>2046.811112236662</v>
      </c>
      <c r="Y74">
        <v>2002.477827815226</v>
      </c>
      <c r="Z74">
        <v>1399.5820231275529</v>
      </c>
      <c r="AA74">
        <v>2129.308226311945</v>
      </c>
      <c r="AB74">
        <v>2076.0524719679938</v>
      </c>
      <c r="AC74">
        <v>1846.6840330925261</v>
      </c>
      <c r="AD74">
        <v>1401.2230885649269</v>
      </c>
      <c r="AE74">
        <v>1791.497270304912</v>
      </c>
      <c r="AF74">
        <v>2307.1715290028892</v>
      </c>
      <c r="AG74">
        <v>2050.228774741116</v>
      </c>
      <c r="AH74">
        <v>1756.465215660221</v>
      </c>
    </row>
    <row r="75" spans="1:34" x14ac:dyDescent="0.25">
      <c r="A75">
        <v>45387</v>
      </c>
      <c r="B75">
        <v>1255.1099999999999</v>
      </c>
      <c r="C75">
        <v>1988.0901304460119</v>
      </c>
      <c r="D75">
        <v>2086.7687725782648</v>
      </c>
      <c r="E75">
        <v>1793.24344440811</v>
      </c>
      <c r="F75">
        <v>1984.884518440633</v>
      </c>
      <c r="G75">
        <v>2355.470255541522</v>
      </c>
      <c r="H75">
        <v>2991.1467201936762</v>
      </c>
      <c r="I75">
        <v>1925.6702888772791</v>
      </c>
      <c r="J75">
        <v>2024.240158218603</v>
      </c>
      <c r="K75">
        <v>2054.5677961657029</v>
      </c>
      <c r="L75">
        <v>2137.5834294812771</v>
      </c>
      <c r="M75">
        <v>997.55398839547615</v>
      </c>
      <c r="N75">
        <v>1512.798746514618</v>
      </c>
      <c r="O75">
        <v>2081.3737684708972</v>
      </c>
      <c r="P75">
        <v>1550.673820257231</v>
      </c>
      <c r="Q75">
        <v>2066.9362751780432</v>
      </c>
      <c r="R75">
        <v>1828.4545073509589</v>
      </c>
      <c r="S75">
        <v>1533.9772873238751</v>
      </c>
      <c r="T75">
        <v>2087.190067426342</v>
      </c>
      <c r="U75">
        <v>1622.234377717703</v>
      </c>
      <c r="V75">
        <v>2333.372815584873</v>
      </c>
      <c r="W75">
        <v>2113.2906536690721</v>
      </c>
      <c r="X75">
        <v>2056.5648480079772</v>
      </c>
      <c r="Y75">
        <v>2016.2231596252921</v>
      </c>
      <c r="Z75">
        <v>1403.3025327998289</v>
      </c>
      <c r="AA75">
        <v>2141.818979268101</v>
      </c>
      <c r="AB75">
        <v>2089.957742255423</v>
      </c>
      <c r="AC75">
        <v>1855.0505220390839</v>
      </c>
      <c r="AD75">
        <v>1407.9154949331919</v>
      </c>
      <c r="AE75">
        <v>1796.025026240437</v>
      </c>
      <c r="AF75">
        <v>2317.1976833708459</v>
      </c>
      <c r="AG75">
        <v>2061.4096871022912</v>
      </c>
      <c r="AH75">
        <v>1769.32050121879</v>
      </c>
    </row>
    <row r="76" spans="1:34" x14ac:dyDescent="0.25">
      <c r="A76">
        <v>45386</v>
      </c>
      <c r="B76">
        <v>1268.25</v>
      </c>
      <c r="C76">
        <v>1998.845133113557</v>
      </c>
      <c r="D76">
        <v>2112.6454414444579</v>
      </c>
      <c r="E76">
        <v>1803.9494030945971</v>
      </c>
      <c r="F76">
        <v>1994.3362129671721</v>
      </c>
      <c r="G76">
        <v>2367.923270566946</v>
      </c>
      <c r="H76">
        <v>3016.7668194156272</v>
      </c>
      <c r="I76">
        <v>1922.7187864882601</v>
      </c>
      <c r="J76">
        <v>2043.861299607963</v>
      </c>
      <c r="K76">
        <v>2058.662824849886</v>
      </c>
      <c r="L76">
        <v>2159.732639517224</v>
      </c>
      <c r="M76">
        <v>991.4973154973336</v>
      </c>
      <c r="N76">
        <v>1521.550056888882</v>
      </c>
      <c r="O76">
        <v>2105.06028312424</v>
      </c>
      <c r="P76">
        <v>1559.3353046292441</v>
      </c>
      <c r="Q76">
        <v>2067.8511974178568</v>
      </c>
      <c r="R76">
        <v>1834.6415341625441</v>
      </c>
      <c r="S76">
        <v>1541.14428819973</v>
      </c>
      <c r="T76">
        <v>2104.4161349698152</v>
      </c>
      <c r="U76">
        <v>1629.6061934015229</v>
      </c>
      <c r="V76">
        <v>2357.281564552773</v>
      </c>
      <c r="W76">
        <v>2115.8376482877829</v>
      </c>
      <c r="X76">
        <v>2066.517902099607</v>
      </c>
      <c r="Y76">
        <v>2023.78706865397</v>
      </c>
      <c r="Z76">
        <v>1406.96136887228</v>
      </c>
      <c r="AA76">
        <v>2154.2337337568752</v>
      </c>
      <c r="AB76">
        <v>2105.4252023818021</v>
      </c>
      <c r="AC76">
        <v>1860.9470999225539</v>
      </c>
      <c r="AD76">
        <v>1412.3399637135431</v>
      </c>
      <c r="AE76">
        <v>1798.8470013550759</v>
      </c>
      <c r="AF76">
        <v>2330.7158439629711</v>
      </c>
      <c r="AG76">
        <v>2072.2040654550751</v>
      </c>
      <c r="AH76">
        <v>1779.6936648486869</v>
      </c>
    </row>
    <row r="77" spans="1:34" x14ac:dyDescent="0.25">
      <c r="A77">
        <v>45385</v>
      </c>
      <c r="B77">
        <v>1271.47</v>
      </c>
      <c r="C77">
        <v>2004.9555973620411</v>
      </c>
      <c r="D77">
        <v>2113.2406295840419</v>
      </c>
      <c r="E77">
        <v>1796.895719069809</v>
      </c>
      <c r="F77">
        <v>1999.794684174891</v>
      </c>
      <c r="G77">
        <v>2373.414727937693</v>
      </c>
      <c r="H77">
        <v>3024.4284495832298</v>
      </c>
      <c r="I77">
        <v>1918.480674907504</v>
      </c>
      <c r="J77">
        <v>2051.7925132080209</v>
      </c>
      <c r="K77">
        <v>2065.9432828806521</v>
      </c>
      <c r="L77">
        <v>2164.3101517192208</v>
      </c>
      <c r="M77">
        <v>998.87384263371598</v>
      </c>
      <c r="N77">
        <v>1523.378326734274</v>
      </c>
      <c r="O77">
        <v>2115.1909058144238</v>
      </c>
      <c r="P77">
        <v>1563.4234758909929</v>
      </c>
      <c r="Q77">
        <v>2079.564600733363</v>
      </c>
      <c r="R77">
        <v>1841.3596625898431</v>
      </c>
      <c r="S77">
        <v>1553.250074566002</v>
      </c>
      <c r="T77">
        <v>2113.23768277918</v>
      </c>
      <c r="U77">
        <v>1631.0079259638951</v>
      </c>
      <c r="V77">
        <v>2371.946889707006</v>
      </c>
      <c r="W77">
        <v>2117.60014545883</v>
      </c>
      <c r="X77">
        <v>2078.3204225437648</v>
      </c>
      <c r="Y77">
        <v>2030.6571239668849</v>
      </c>
      <c r="Z77">
        <v>1407.513583025554</v>
      </c>
      <c r="AA77">
        <v>2161.2948083382739</v>
      </c>
      <c r="AB77">
        <v>2115.0549491612051</v>
      </c>
      <c r="AC77">
        <v>1863.9322749857879</v>
      </c>
      <c r="AD77">
        <v>1413.909307113772</v>
      </c>
      <c r="AE77">
        <v>1800.336989927298</v>
      </c>
      <c r="AF77">
        <v>2337.719726247627</v>
      </c>
      <c r="AG77">
        <v>2077.207313729421</v>
      </c>
      <c r="AH77">
        <v>1787.1554625427791</v>
      </c>
    </row>
    <row r="78" spans="1:34" x14ac:dyDescent="0.25">
      <c r="A78">
        <v>45384</v>
      </c>
      <c r="B78">
        <v>1287.04</v>
      </c>
      <c r="C78">
        <v>2009.8636815575819</v>
      </c>
      <c r="D78">
        <v>2125.9219485068729</v>
      </c>
      <c r="E78">
        <v>1796.358875447361</v>
      </c>
      <c r="F78">
        <v>2011.6866992875021</v>
      </c>
      <c r="G78">
        <v>2383.9287109116271</v>
      </c>
      <c r="H78">
        <v>3036.1162054123029</v>
      </c>
      <c r="I78">
        <v>1906.771007118399</v>
      </c>
      <c r="J78">
        <v>2057.2091222440899</v>
      </c>
      <c r="K78">
        <v>2053.674044392435</v>
      </c>
      <c r="L78">
        <v>2165.6601188250129</v>
      </c>
      <c r="M78">
        <v>1008.083181995544</v>
      </c>
      <c r="N78">
        <v>1523.543215560944</v>
      </c>
      <c r="O78">
        <v>2109.2382334358608</v>
      </c>
      <c r="P78">
        <v>1571.184602705833</v>
      </c>
      <c r="Q78">
        <v>2082.331908178166</v>
      </c>
      <c r="R78">
        <v>1851.5149304529029</v>
      </c>
      <c r="S78">
        <v>1554.6783148404099</v>
      </c>
      <c r="T78">
        <v>2127.0292312661932</v>
      </c>
      <c r="U78">
        <v>1634.1983014256029</v>
      </c>
      <c r="V78">
        <v>2366.2012118351599</v>
      </c>
      <c r="W78">
        <v>2116.1172377311609</v>
      </c>
      <c r="X78">
        <v>2087.353374289753</v>
      </c>
      <c r="Y78">
        <v>2035.0922807947099</v>
      </c>
      <c r="Z78">
        <v>1408.36399727358</v>
      </c>
      <c r="AA78">
        <v>2170.4358612283158</v>
      </c>
      <c r="AB78">
        <v>2113.174472232608</v>
      </c>
      <c r="AC78">
        <v>1867.876534013657</v>
      </c>
      <c r="AD78">
        <v>1416.259474166267</v>
      </c>
      <c r="AE78">
        <v>1809.556314313154</v>
      </c>
      <c r="AF78">
        <v>2346.4975488184741</v>
      </c>
      <c r="AG78">
        <v>2083.2717078157029</v>
      </c>
      <c r="AH78">
        <v>1788.306207805874</v>
      </c>
    </row>
    <row r="79" spans="1:34" x14ac:dyDescent="0.25">
      <c r="A79">
        <v>45383</v>
      </c>
      <c r="B79">
        <v>1281.52</v>
      </c>
      <c r="C79">
        <v>2005.820715892705</v>
      </c>
      <c r="D79">
        <v>2126.295457753838</v>
      </c>
      <c r="E79">
        <v>1788.8002017104579</v>
      </c>
      <c r="F79">
        <v>2007.347494375626</v>
      </c>
      <c r="G79">
        <v>2373.2456644521249</v>
      </c>
      <c r="H79">
        <v>3029.9476972784219</v>
      </c>
      <c r="I79">
        <v>1898.1146958613961</v>
      </c>
      <c r="J79">
        <v>2058.41142418544</v>
      </c>
      <c r="K79">
        <v>2023.5726481627939</v>
      </c>
      <c r="L79">
        <v>2155.9489326991961</v>
      </c>
      <c r="M79">
        <v>1006.702200675031</v>
      </c>
      <c r="N79">
        <v>1513.8725654913501</v>
      </c>
      <c r="O79">
        <v>2099.8055235947832</v>
      </c>
      <c r="P79">
        <v>1580.960301578737</v>
      </c>
      <c r="Q79">
        <v>2082.709625837389</v>
      </c>
      <c r="R79">
        <v>1853.503293408485</v>
      </c>
      <c r="S79">
        <v>1549.118226485924</v>
      </c>
      <c r="T79">
        <v>2126.4646228492161</v>
      </c>
      <c r="U79">
        <v>1637.3093528607239</v>
      </c>
      <c r="V79">
        <v>2374.2051781371069</v>
      </c>
      <c r="W79">
        <v>2110.0963501294532</v>
      </c>
      <c r="X79">
        <v>2080.0874226761562</v>
      </c>
      <c r="Y79">
        <v>2029.742268366562</v>
      </c>
      <c r="Z79">
        <v>1413.3304281982821</v>
      </c>
      <c r="AA79">
        <v>2165.6462700410038</v>
      </c>
      <c r="AB79">
        <v>2107.0039270413408</v>
      </c>
      <c r="AC79">
        <v>1867.4812236694349</v>
      </c>
      <c r="AD79">
        <v>1412.048941848147</v>
      </c>
      <c r="AE79">
        <v>1800.180147761339</v>
      </c>
      <c r="AF79">
        <v>2338.816373682007</v>
      </c>
      <c r="AG79">
        <v>2078.1812335732129</v>
      </c>
      <c r="AH79">
        <v>1787.922523427929</v>
      </c>
    </row>
    <row r="80" spans="1:34" x14ac:dyDescent="0.25">
      <c r="A80">
        <v>45380</v>
      </c>
      <c r="B80">
        <v>1284.0899999999999</v>
      </c>
      <c r="C80">
        <v>2005.871432518856</v>
      </c>
      <c r="D80">
        <v>2132.243189561103</v>
      </c>
      <c r="E80">
        <v>1799.1677587079389</v>
      </c>
      <c r="F80">
        <v>1999.9789032731601</v>
      </c>
      <c r="G80">
        <v>2376.6181477414202</v>
      </c>
      <c r="H80">
        <v>3032.442532940569</v>
      </c>
      <c r="I80">
        <v>1890.842262920831</v>
      </c>
      <c r="J80">
        <v>2055.405375819611</v>
      </c>
      <c r="K80">
        <v>2014.853135672475</v>
      </c>
      <c r="L80">
        <v>2163.1591821318152</v>
      </c>
      <c r="M80">
        <v>999.61882782567227</v>
      </c>
      <c r="N80">
        <v>1514.9662926366859</v>
      </c>
      <c r="O80">
        <v>2101.9791648812379</v>
      </c>
      <c r="P80">
        <v>1580.637346066196</v>
      </c>
      <c r="Q80">
        <v>2095.931819370523</v>
      </c>
      <c r="R80">
        <v>1859.680270394706</v>
      </c>
      <c r="S80">
        <v>1550.698449171452</v>
      </c>
      <c r="T80">
        <v>2124.802180773971</v>
      </c>
      <c r="U80">
        <v>1642.4922955998641</v>
      </c>
      <c r="V80">
        <v>2372.575863744335</v>
      </c>
      <c r="W80">
        <v>2108.9204362688702</v>
      </c>
      <c r="X80">
        <v>2078.0960310636792</v>
      </c>
      <c r="Y80">
        <v>2028.564539477996</v>
      </c>
      <c r="Z80">
        <v>1412.0621432358471</v>
      </c>
      <c r="AA80">
        <v>2163.3810454838381</v>
      </c>
      <c r="AB80">
        <v>2110.087497660842</v>
      </c>
      <c r="AC80">
        <v>1869.412987483943</v>
      </c>
      <c r="AD80">
        <v>1412.0434725133539</v>
      </c>
      <c r="AE80">
        <v>1800.1943417402449</v>
      </c>
      <c r="AF80">
        <v>2340.7940472076912</v>
      </c>
      <c r="AG80">
        <v>2076.669787430897</v>
      </c>
      <c r="AH80">
        <v>1788.687373401825</v>
      </c>
    </row>
    <row r="81" spans="1:34" x14ac:dyDescent="0.25">
      <c r="A81">
        <v>45379</v>
      </c>
      <c r="B81">
        <v>1290.18</v>
      </c>
      <c r="C81">
        <v>2008.993523990074</v>
      </c>
      <c r="D81">
        <v>2133.844534644707</v>
      </c>
      <c r="E81">
        <v>1798.448009275226</v>
      </c>
      <c r="F81">
        <v>2003.4659086137131</v>
      </c>
      <c r="G81">
        <v>2379.7999949061809</v>
      </c>
      <c r="H81">
        <v>3046.587758222804</v>
      </c>
      <c r="I81">
        <v>1894.289783725166</v>
      </c>
      <c r="J81">
        <v>2057.7915303914979</v>
      </c>
      <c r="K81">
        <v>2008.484024890872</v>
      </c>
      <c r="L81">
        <v>2168.967178865521</v>
      </c>
      <c r="M81">
        <v>1000.016701111316</v>
      </c>
      <c r="N81">
        <v>1512.4430413197069</v>
      </c>
      <c r="O81">
        <v>2099.5871091747499</v>
      </c>
      <c r="P81">
        <v>1590.649563736843</v>
      </c>
      <c r="Q81">
        <v>2102.0941872928461</v>
      </c>
      <c r="R81">
        <v>1862.469576081302</v>
      </c>
      <c r="S81">
        <v>1553.51311874936</v>
      </c>
      <c r="T81">
        <v>2118.8403422737561</v>
      </c>
      <c r="U81">
        <v>1645.2260935049601</v>
      </c>
      <c r="V81">
        <v>2387.9011364486259</v>
      </c>
      <c r="W81">
        <v>2108.7495123060862</v>
      </c>
      <c r="X81">
        <v>2083.080084085555</v>
      </c>
      <c r="Y81">
        <v>2031.018735763445</v>
      </c>
      <c r="Z81">
        <v>1416.572279703435</v>
      </c>
      <c r="AA81">
        <v>2167.503250552681</v>
      </c>
      <c r="AB81">
        <v>2112.2515373457468</v>
      </c>
      <c r="AC81">
        <v>1872.921847620878</v>
      </c>
      <c r="AD81">
        <v>1412.0075537113389</v>
      </c>
      <c r="AE81">
        <v>1800.4494645717591</v>
      </c>
      <c r="AF81">
        <v>2344.5658033073519</v>
      </c>
      <c r="AG81">
        <v>2081.181397615715</v>
      </c>
      <c r="AH81">
        <v>1790.369696499655</v>
      </c>
    </row>
    <row r="82" spans="1:34" x14ac:dyDescent="0.25">
      <c r="A82">
        <v>45378</v>
      </c>
      <c r="B82">
        <v>1283.0899999999999</v>
      </c>
      <c r="C82">
        <v>2006.214825009436</v>
      </c>
      <c r="D82">
        <v>2132.1415343722638</v>
      </c>
      <c r="E82">
        <v>1794.901673124727</v>
      </c>
      <c r="F82">
        <v>2003.3718242408329</v>
      </c>
      <c r="G82">
        <v>2376.377124876773</v>
      </c>
      <c r="H82">
        <v>3028.1290391311009</v>
      </c>
      <c r="I82">
        <v>1889.659712162249</v>
      </c>
      <c r="J82">
        <v>2063.471767250508</v>
      </c>
      <c r="K82">
        <v>2014.634742898711</v>
      </c>
      <c r="L82">
        <v>2166.150036188757</v>
      </c>
      <c r="M82">
        <v>996.66654288525683</v>
      </c>
      <c r="N82">
        <v>1504.320335125479</v>
      </c>
      <c r="O82">
        <v>2100.5151025685241</v>
      </c>
      <c r="P82">
        <v>1579.5664235876</v>
      </c>
      <c r="Q82">
        <v>2089.6610696315838</v>
      </c>
      <c r="R82">
        <v>1857.1713200106869</v>
      </c>
      <c r="S82">
        <v>1556.8035252573941</v>
      </c>
      <c r="T82">
        <v>2118.4794041954801</v>
      </c>
      <c r="U82">
        <v>1639.9593067458079</v>
      </c>
      <c r="V82">
        <v>2387.1106736855509</v>
      </c>
      <c r="W82">
        <v>2112.734187567728</v>
      </c>
      <c r="X82">
        <v>2083.8718700395179</v>
      </c>
      <c r="Y82">
        <v>2031.5089705578021</v>
      </c>
      <c r="Z82">
        <v>1419.8810645723761</v>
      </c>
      <c r="AA82">
        <v>2165.0997261328521</v>
      </c>
      <c r="AB82">
        <v>2110.8002400942669</v>
      </c>
      <c r="AC82">
        <v>1868.613418678362</v>
      </c>
      <c r="AD82">
        <v>1408.1727016388211</v>
      </c>
      <c r="AE82">
        <v>1792.093410306933</v>
      </c>
      <c r="AF82">
        <v>2341.4419946252128</v>
      </c>
      <c r="AG82">
        <v>2077.9380554796248</v>
      </c>
      <c r="AH82">
        <v>1789.0012719333249</v>
      </c>
    </row>
    <row r="83" spans="1:34" x14ac:dyDescent="0.25">
      <c r="A83">
        <v>45377</v>
      </c>
      <c r="B83">
        <v>1282.21</v>
      </c>
      <c r="C83">
        <v>2001.5712274229461</v>
      </c>
      <c r="D83">
        <v>2121.6354768497508</v>
      </c>
      <c r="E83">
        <v>1784.292894331465</v>
      </c>
      <c r="F83">
        <v>1998.079050922727</v>
      </c>
      <c r="G83">
        <v>2376.5775939110922</v>
      </c>
      <c r="H83">
        <v>3027.3776142600809</v>
      </c>
      <c r="I83">
        <v>1869.8625732290061</v>
      </c>
      <c r="J83">
        <v>2050.345708085581</v>
      </c>
      <c r="K83">
        <v>2013.684075517097</v>
      </c>
      <c r="L83">
        <v>2156.446089719705</v>
      </c>
      <c r="M83">
        <v>1000.9896479516919</v>
      </c>
      <c r="N83">
        <v>1503.052594918282</v>
      </c>
      <c r="O83">
        <v>2097.152442659522</v>
      </c>
      <c r="P83">
        <v>1574.1755048607661</v>
      </c>
      <c r="Q83">
        <v>2089.657312808145</v>
      </c>
      <c r="R83">
        <v>1858.946563978187</v>
      </c>
      <c r="S83">
        <v>1558.617816472969</v>
      </c>
      <c r="T83">
        <v>2110.4034200130991</v>
      </c>
      <c r="U83">
        <v>1635.497843860463</v>
      </c>
      <c r="V83">
        <v>2378.0938895532918</v>
      </c>
      <c r="W83">
        <v>2101.608569571476</v>
      </c>
      <c r="X83">
        <v>2077.4011905025968</v>
      </c>
      <c r="Y83">
        <v>2027.6674477392869</v>
      </c>
      <c r="Z83">
        <v>1411.9764925167219</v>
      </c>
      <c r="AA83">
        <v>2160.5510160253339</v>
      </c>
      <c r="AB83">
        <v>2105.8149661070329</v>
      </c>
      <c r="AC83">
        <v>1863.1896123555</v>
      </c>
      <c r="AD83">
        <v>1405.4197013895739</v>
      </c>
      <c r="AE83">
        <v>1787.933776430898</v>
      </c>
      <c r="AF83">
        <v>2337.1176502130302</v>
      </c>
      <c r="AG83">
        <v>2072.1382815549082</v>
      </c>
      <c r="AH83">
        <v>1785.3750058406961</v>
      </c>
    </row>
    <row r="84" spans="1:34" x14ac:dyDescent="0.25">
      <c r="A84">
        <v>45376</v>
      </c>
      <c r="B84">
        <v>1267.8599999999999</v>
      </c>
      <c r="C84">
        <v>1993.8123414279789</v>
      </c>
      <c r="D84">
        <v>2123.5141048802011</v>
      </c>
      <c r="E84">
        <v>1782.278499560811</v>
      </c>
      <c r="F84">
        <v>1985.7446509742761</v>
      </c>
      <c r="G84">
        <v>2356.9105838541159</v>
      </c>
      <c r="H84">
        <v>3016.4965031212741</v>
      </c>
      <c r="I84">
        <v>1863.2004501170829</v>
      </c>
      <c r="J84">
        <v>2043.798481264115</v>
      </c>
      <c r="K84">
        <v>2003.500280142782</v>
      </c>
      <c r="L84">
        <v>2149.6544081307989</v>
      </c>
      <c r="M84">
        <v>992.77958515852492</v>
      </c>
      <c r="N84">
        <v>1505.2293124956941</v>
      </c>
      <c r="O84">
        <v>2083.038884119534</v>
      </c>
      <c r="P84">
        <v>1565.313822421989</v>
      </c>
      <c r="Q84">
        <v>2083.3196897050211</v>
      </c>
      <c r="R84">
        <v>1847.4362520795919</v>
      </c>
      <c r="S84">
        <v>1559.523009863495</v>
      </c>
      <c r="T84">
        <v>2099.4955245426108</v>
      </c>
      <c r="U84">
        <v>1634.998188612044</v>
      </c>
      <c r="V84">
        <v>2367.1529294880838</v>
      </c>
      <c r="W84">
        <v>2098.176259916042</v>
      </c>
      <c r="X84">
        <v>2077.6867216622809</v>
      </c>
      <c r="Y84">
        <v>2021.5895157570881</v>
      </c>
      <c r="Z84">
        <v>1397.7107192619189</v>
      </c>
      <c r="AA84">
        <v>2152.823812924471</v>
      </c>
      <c r="AB84">
        <v>2096.174041708095</v>
      </c>
      <c r="AC84">
        <v>1855.5810520264999</v>
      </c>
      <c r="AD84">
        <v>1400.944292901738</v>
      </c>
      <c r="AE84">
        <v>1774.2627321881321</v>
      </c>
      <c r="AF84">
        <v>2325.750055000653</v>
      </c>
      <c r="AG84">
        <v>2063.999215127973</v>
      </c>
      <c r="AH84">
        <v>1780.6203947639219</v>
      </c>
    </row>
    <row r="85" spans="1:34" x14ac:dyDescent="0.25">
      <c r="A85">
        <v>45373</v>
      </c>
      <c r="B85">
        <v>1281.8</v>
      </c>
      <c r="C85">
        <v>1999.8419075283659</v>
      </c>
      <c r="D85">
        <v>2127.461326239918</v>
      </c>
      <c r="E85">
        <v>1782.9071804722109</v>
      </c>
      <c r="F85">
        <v>1988.1113704915911</v>
      </c>
      <c r="G85">
        <v>2371.7292448430339</v>
      </c>
      <c r="H85">
        <v>3026.716918435236</v>
      </c>
      <c r="I85">
        <v>1872.288022033719</v>
      </c>
      <c r="J85">
        <v>2052.0259011142562</v>
      </c>
      <c r="K85">
        <v>2007.1645004045481</v>
      </c>
      <c r="L85">
        <v>2174.7641192330088</v>
      </c>
      <c r="M85">
        <v>1004.7145417357131</v>
      </c>
      <c r="N85">
        <v>1502.546095172509</v>
      </c>
      <c r="O85">
        <v>2090.0348366010599</v>
      </c>
      <c r="P85">
        <v>1572.294242417857</v>
      </c>
      <c r="Q85">
        <v>2086.9775703263958</v>
      </c>
      <c r="R85">
        <v>1855.837749759226</v>
      </c>
      <c r="S85">
        <v>1553.426962807695</v>
      </c>
      <c r="T85">
        <v>2117.2975986230722</v>
      </c>
      <c r="U85">
        <v>1642.7652421094281</v>
      </c>
      <c r="V85">
        <v>2388.9674167455942</v>
      </c>
      <c r="W85">
        <v>2105.2405383738278</v>
      </c>
      <c r="X85">
        <v>2080.815724541922</v>
      </c>
      <c r="Y85">
        <v>2025.0087881731231</v>
      </c>
      <c r="Z85">
        <v>1392.3461333198511</v>
      </c>
      <c r="AA85">
        <v>2157.5094930138312</v>
      </c>
      <c r="AB85">
        <v>2105.1564814638332</v>
      </c>
      <c r="AC85">
        <v>1864.1321458750331</v>
      </c>
      <c r="AD85">
        <v>1401.6129850904599</v>
      </c>
      <c r="AE85">
        <v>1786.4232493009749</v>
      </c>
      <c r="AF85">
        <v>2334.5243134354869</v>
      </c>
      <c r="AG85">
        <v>2068.1528551679498</v>
      </c>
      <c r="AH85">
        <v>1786.4742647964749</v>
      </c>
    </row>
    <row r="86" spans="1:34" x14ac:dyDescent="0.25">
      <c r="A86">
        <v>45372</v>
      </c>
      <c r="B86">
        <v>1276.42</v>
      </c>
      <c r="C86">
        <v>1998.318887491462</v>
      </c>
      <c r="D86">
        <v>2128.2999479493701</v>
      </c>
      <c r="E86">
        <v>1781.7825244351191</v>
      </c>
      <c r="F86">
        <v>1990.027507643556</v>
      </c>
      <c r="G86">
        <v>2369.991266646563</v>
      </c>
      <c r="H86">
        <v>3022.1576603932522</v>
      </c>
      <c r="I86">
        <v>1875.001746684098</v>
      </c>
      <c r="J86">
        <v>2045.2658046506469</v>
      </c>
      <c r="K86">
        <v>2007.1321657692231</v>
      </c>
      <c r="L86">
        <v>2159.316230726477</v>
      </c>
      <c r="M86">
        <v>1008.795446305879</v>
      </c>
      <c r="N86">
        <v>1500.1903354200831</v>
      </c>
      <c r="O86">
        <v>2092.54234548368</v>
      </c>
      <c r="P86">
        <v>1569.300755660307</v>
      </c>
      <c r="Q86">
        <v>2087.1429077154271</v>
      </c>
      <c r="R86">
        <v>1853.481618691646</v>
      </c>
      <c r="S86">
        <v>1550.6308797248339</v>
      </c>
      <c r="T86">
        <v>2107.0663537095752</v>
      </c>
      <c r="U86">
        <v>1641.283771950056</v>
      </c>
      <c r="V86">
        <v>2395.0133194375799</v>
      </c>
      <c r="W86">
        <v>2106.356190609863</v>
      </c>
      <c r="X86">
        <v>2083.1693146169569</v>
      </c>
      <c r="Y86">
        <v>2020.2336084519529</v>
      </c>
      <c r="Z86">
        <v>1388.7246706892829</v>
      </c>
      <c r="AA86">
        <v>2155.558603846097</v>
      </c>
      <c r="AB86">
        <v>2103.7662485614201</v>
      </c>
      <c r="AC86">
        <v>1863.075013837512</v>
      </c>
      <c r="AD86">
        <v>1400.6815349994649</v>
      </c>
      <c r="AE86">
        <v>1784.014694459594</v>
      </c>
      <c r="AF86">
        <v>2332.3237053746129</v>
      </c>
      <c r="AG86">
        <v>2067.8149282374989</v>
      </c>
      <c r="AH86">
        <v>1784.136087784857</v>
      </c>
    </row>
    <row r="87" spans="1:34" x14ac:dyDescent="0.25">
      <c r="A87">
        <v>45371</v>
      </c>
      <c r="B87">
        <v>1260.08</v>
      </c>
      <c r="C87">
        <v>1989.273037012583</v>
      </c>
      <c r="D87">
        <v>2127.4459306914682</v>
      </c>
      <c r="E87">
        <v>1776.5104136901639</v>
      </c>
      <c r="F87">
        <v>1974.7287187786301</v>
      </c>
      <c r="G87">
        <v>2350.825993060625</v>
      </c>
      <c r="H87">
        <v>3008.2813530139929</v>
      </c>
      <c r="I87">
        <v>1866.0589119599381</v>
      </c>
      <c r="J87">
        <v>2052.764720116837</v>
      </c>
      <c r="K87">
        <v>1997.3877948116969</v>
      </c>
      <c r="L87">
        <v>2150.4614388218329</v>
      </c>
      <c r="M87">
        <v>1012.021179496781</v>
      </c>
      <c r="N87">
        <v>1497.625410818257</v>
      </c>
      <c r="O87">
        <v>2082.761929745016</v>
      </c>
      <c r="P87">
        <v>1562.5660041089</v>
      </c>
      <c r="Q87">
        <v>2079.369071618868</v>
      </c>
      <c r="R87">
        <v>1840.97535367155</v>
      </c>
      <c r="S87">
        <v>1541.8100992413331</v>
      </c>
      <c r="T87">
        <v>2106.588970471521</v>
      </c>
      <c r="U87">
        <v>1630.957766011958</v>
      </c>
      <c r="V87">
        <v>2362.9178281224181</v>
      </c>
      <c r="W87">
        <v>2099.5546062752419</v>
      </c>
      <c r="X87">
        <v>2079.0103445665482</v>
      </c>
      <c r="Y87">
        <v>2010.2162291554359</v>
      </c>
      <c r="Z87">
        <v>1383.667764584178</v>
      </c>
      <c r="AA87">
        <v>2145.0759563038091</v>
      </c>
      <c r="AB87">
        <v>2095.7771794515352</v>
      </c>
      <c r="AC87">
        <v>1852.633138238092</v>
      </c>
      <c r="AD87">
        <v>1398.5478337452951</v>
      </c>
      <c r="AE87">
        <v>1771.6312280261909</v>
      </c>
      <c r="AF87">
        <v>2322.4263129101919</v>
      </c>
      <c r="AG87">
        <v>2056.5770782126078</v>
      </c>
      <c r="AH87">
        <v>1778.314114529946</v>
      </c>
    </row>
    <row r="88" spans="1:34" x14ac:dyDescent="0.25">
      <c r="A88">
        <v>45370</v>
      </c>
      <c r="B88">
        <v>1242.46</v>
      </c>
      <c r="C88">
        <v>1981.8472729044149</v>
      </c>
      <c r="D88">
        <v>2110.4070872883258</v>
      </c>
      <c r="E88">
        <v>1771.641818097866</v>
      </c>
      <c r="F88">
        <v>1969.9891253467961</v>
      </c>
      <c r="G88">
        <v>2335.874785673162</v>
      </c>
      <c r="H88">
        <v>2991.1472814784938</v>
      </c>
      <c r="I88">
        <v>1865.0127308148531</v>
      </c>
      <c r="J88">
        <v>2044.698221261646</v>
      </c>
      <c r="K88">
        <v>1991.469782826588</v>
      </c>
      <c r="L88">
        <v>2149.4408342734719</v>
      </c>
      <c r="M88">
        <v>1005.185510796397</v>
      </c>
      <c r="N88">
        <v>1497.363830416549</v>
      </c>
      <c r="O88">
        <v>2077.1838146855621</v>
      </c>
      <c r="P88">
        <v>1553.7466414726409</v>
      </c>
      <c r="Q88">
        <v>2074.3119747193468</v>
      </c>
      <c r="R88">
        <v>1820.330144302196</v>
      </c>
      <c r="S88">
        <v>1530.8853217788339</v>
      </c>
      <c r="T88">
        <v>2102.943023902149</v>
      </c>
      <c r="U88">
        <v>1626.083189991389</v>
      </c>
      <c r="V88">
        <v>2355.3889852559669</v>
      </c>
      <c r="W88">
        <v>2097.0421837812619</v>
      </c>
      <c r="X88">
        <v>2080.8317755165622</v>
      </c>
      <c r="Y88">
        <v>2000.1278476380289</v>
      </c>
      <c r="Z88">
        <v>1376.6929368451511</v>
      </c>
      <c r="AA88">
        <v>2136.9733737398701</v>
      </c>
      <c r="AB88">
        <v>2090.194876234455</v>
      </c>
      <c r="AC88">
        <v>1843.1572549643231</v>
      </c>
      <c r="AD88">
        <v>1394.597558117126</v>
      </c>
      <c r="AE88">
        <v>1754.5415267621549</v>
      </c>
      <c r="AF88">
        <v>2312.0645185352091</v>
      </c>
      <c r="AG88">
        <v>2049.6377969183818</v>
      </c>
      <c r="AH88">
        <v>1773.1199128186761</v>
      </c>
    </row>
    <row r="89" spans="1:34" x14ac:dyDescent="0.25">
      <c r="A89">
        <v>45369</v>
      </c>
      <c r="B89">
        <v>1243.56</v>
      </c>
      <c r="C89">
        <v>1982.309493526928</v>
      </c>
      <c r="D89">
        <v>2110.9321803079119</v>
      </c>
      <c r="E89">
        <v>1771.217786228262</v>
      </c>
      <c r="F89">
        <v>1972.933889780461</v>
      </c>
      <c r="G89">
        <v>2331.0605373734438</v>
      </c>
      <c r="H89">
        <v>2993.725454610229</v>
      </c>
      <c r="I89">
        <v>1864.329473667517</v>
      </c>
      <c r="J89">
        <v>2046.713643776731</v>
      </c>
      <c r="K89">
        <v>1982.712340717997</v>
      </c>
      <c r="L89">
        <v>2153.608972245815</v>
      </c>
      <c r="M89">
        <v>1012.333001148239</v>
      </c>
      <c r="N89">
        <v>1493.2476871012379</v>
      </c>
      <c r="O89">
        <v>2073.235542050018</v>
      </c>
      <c r="P89">
        <v>1554.6213000169089</v>
      </c>
      <c r="Q89">
        <v>2074.657189142169</v>
      </c>
      <c r="R89">
        <v>1822.142090786401</v>
      </c>
      <c r="S89">
        <v>1538.49812657235</v>
      </c>
      <c r="T89">
        <v>2083.1000192689089</v>
      </c>
      <c r="U89">
        <v>1623.9953026238711</v>
      </c>
      <c r="V89">
        <v>2362.8279069162941</v>
      </c>
      <c r="W89">
        <v>2097.5382320101039</v>
      </c>
      <c r="X89">
        <v>2079.8963475136552</v>
      </c>
      <c r="Y89">
        <v>2004.15800167882</v>
      </c>
      <c r="Z89">
        <v>1380.3509056519081</v>
      </c>
      <c r="AA89">
        <v>2138.3463591102382</v>
      </c>
      <c r="AB89">
        <v>2089.4250841776179</v>
      </c>
      <c r="AC89">
        <v>1842.774975349364</v>
      </c>
      <c r="AD89">
        <v>1395.376932523696</v>
      </c>
      <c r="AE89">
        <v>1753.3262656145041</v>
      </c>
      <c r="AF89">
        <v>2313.0444189066088</v>
      </c>
      <c r="AG89">
        <v>2049.0939942697942</v>
      </c>
      <c r="AH89">
        <v>1774.6243566800431</v>
      </c>
    </row>
    <row r="90" spans="1:34" x14ac:dyDescent="0.25">
      <c r="A90">
        <v>45366</v>
      </c>
      <c r="B90">
        <v>1263.78</v>
      </c>
      <c r="C90">
        <v>1996.0397525829601</v>
      </c>
      <c r="D90">
        <v>2136.9655391079391</v>
      </c>
      <c r="E90">
        <v>1784.4460138896729</v>
      </c>
      <c r="F90">
        <v>1966.6376987871561</v>
      </c>
      <c r="G90">
        <v>2366.9646257826662</v>
      </c>
      <c r="H90">
        <v>3029.0094244934139</v>
      </c>
      <c r="I90">
        <v>1884.083109475145</v>
      </c>
      <c r="J90">
        <v>2057.2123989557499</v>
      </c>
      <c r="K90">
        <v>2006.5375177628639</v>
      </c>
      <c r="L90">
        <v>2175.2799112551852</v>
      </c>
      <c r="M90">
        <v>1022.758658707653</v>
      </c>
      <c r="N90">
        <v>1498.790382212826</v>
      </c>
      <c r="O90">
        <v>2096.3520465833981</v>
      </c>
      <c r="P90">
        <v>1576.3692275013691</v>
      </c>
      <c r="Q90">
        <v>2095.6840158302621</v>
      </c>
      <c r="R90">
        <v>1835.739040064364</v>
      </c>
      <c r="S90">
        <v>1563.5261266281109</v>
      </c>
      <c r="T90">
        <v>2095.4172070679579</v>
      </c>
      <c r="U90">
        <v>1636.5885438921389</v>
      </c>
      <c r="V90">
        <v>2396.758116205855</v>
      </c>
      <c r="W90">
        <v>2116.5740105612772</v>
      </c>
      <c r="X90">
        <v>2086.1448537647179</v>
      </c>
      <c r="Y90">
        <v>2014.8915382680391</v>
      </c>
      <c r="Z90">
        <v>1376.3728128605071</v>
      </c>
      <c r="AA90">
        <v>2148.07140087483</v>
      </c>
      <c r="AB90">
        <v>2110.6787694683899</v>
      </c>
      <c r="AC90">
        <v>1861.3891825296939</v>
      </c>
      <c r="AD90">
        <v>1401.1144152240929</v>
      </c>
      <c r="AE90">
        <v>1776.1030796933769</v>
      </c>
      <c r="AF90">
        <v>2328.443091972164</v>
      </c>
      <c r="AG90">
        <v>2063.411067370947</v>
      </c>
      <c r="AH90">
        <v>1785.68907892319</v>
      </c>
    </row>
    <row r="91" spans="1:34" x14ac:dyDescent="0.25">
      <c r="A91">
        <v>45365</v>
      </c>
      <c r="B91">
        <v>1264.26</v>
      </c>
      <c r="C91">
        <v>1992.7110428550279</v>
      </c>
      <c r="D91">
        <v>2137.760458357995</v>
      </c>
      <c r="E91">
        <v>1776.624042953953</v>
      </c>
      <c r="F91">
        <v>1960.913905010952</v>
      </c>
      <c r="G91">
        <v>2365.1431659170962</v>
      </c>
      <c r="H91">
        <v>3024.89077855604</v>
      </c>
      <c r="I91">
        <v>1884.4052185033361</v>
      </c>
      <c r="J91">
        <v>2054.1181871886661</v>
      </c>
      <c r="K91">
        <v>2010.9062364253989</v>
      </c>
      <c r="L91">
        <v>2157.807961765961</v>
      </c>
      <c r="M91">
        <v>1022.067756683767</v>
      </c>
      <c r="N91">
        <v>1498.700943619695</v>
      </c>
      <c r="O91">
        <v>2089.4701746025421</v>
      </c>
      <c r="P91">
        <v>1558.6895371048929</v>
      </c>
      <c r="Q91">
        <v>2093.117283536933</v>
      </c>
      <c r="R91">
        <v>1835.5629575662499</v>
      </c>
      <c r="S91">
        <v>1542.9878283899111</v>
      </c>
      <c r="T91">
        <v>2095.5360072699709</v>
      </c>
      <c r="U91">
        <v>1634.2061535307971</v>
      </c>
      <c r="V91">
        <v>2405.3680226791421</v>
      </c>
      <c r="W91">
        <v>2116.4965807413382</v>
      </c>
      <c r="X91">
        <v>2089.8218543471999</v>
      </c>
      <c r="Y91">
        <v>2012.661667271346</v>
      </c>
      <c r="Z91">
        <v>1372.833971793141</v>
      </c>
      <c r="AA91">
        <v>2144.876245888036</v>
      </c>
      <c r="AB91">
        <v>2106.655350587002</v>
      </c>
      <c r="AC91">
        <v>1857.8620841080581</v>
      </c>
      <c r="AD91">
        <v>1399.005483666755</v>
      </c>
      <c r="AE91">
        <v>1778.2373980112659</v>
      </c>
      <c r="AF91">
        <v>2326.827687263557</v>
      </c>
      <c r="AG91">
        <v>2056.515546118078</v>
      </c>
      <c r="AH91">
        <v>1784.6075811612941</v>
      </c>
    </row>
    <row r="92" spans="1:34" x14ac:dyDescent="0.25">
      <c r="A92">
        <v>45364</v>
      </c>
      <c r="B92">
        <v>1270.51</v>
      </c>
      <c r="C92">
        <v>1989.733625990104</v>
      </c>
      <c r="D92">
        <v>2144.5457490798608</v>
      </c>
      <c r="E92">
        <v>1776.4629335173281</v>
      </c>
      <c r="F92">
        <v>1955.234873004815</v>
      </c>
      <c r="G92">
        <v>2368.4593468169041</v>
      </c>
      <c r="H92">
        <v>3024.7640030815878</v>
      </c>
      <c r="I92">
        <v>1887.422920441898</v>
      </c>
      <c r="J92">
        <v>2046.088192541481</v>
      </c>
      <c r="K92">
        <v>1986.6001722038491</v>
      </c>
      <c r="L92">
        <v>2151.4554375682001</v>
      </c>
      <c r="M92">
        <v>1024.119747728902</v>
      </c>
      <c r="N92">
        <v>1492.4135579749429</v>
      </c>
      <c r="O92">
        <v>2092.09778837964</v>
      </c>
      <c r="P92">
        <v>1554.456231876534</v>
      </c>
      <c r="Q92">
        <v>2089.625680574095</v>
      </c>
      <c r="R92">
        <v>1844.938503389041</v>
      </c>
      <c r="S92">
        <v>1549.9964110611711</v>
      </c>
      <c r="T92">
        <v>2104.021041975946</v>
      </c>
      <c r="U92">
        <v>1635.28203109478</v>
      </c>
      <c r="V92">
        <v>2405.6421657069532</v>
      </c>
      <c r="W92">
        <v>2102.9663562919291</v>
      </c>
      <c r="X92">
        <v>2077.63489224149</v>
      </c>
      <c r="Y92">
        <v>2005.4939314238991</v>
      </c>
      <c r="Z92">
        <v>1375.6130198372141</v>
      </c>
      <c r="AA92">
        <v>2140.706658727006</v>
      </c>
      <c r="AB92">
        <v>2102.2663007991609</v>
      </c>
      <c r="AC92">
        <v>1857.943130487678</v>
      </c>
      <c r="AD92">
        <v>1397.5584491292659</v>
      </c>
      <c r="AE92">
        <v>1786.051175080484</v>
      </c>
      <c r="AF92">
        <v>2325.831688019583</v>
      </c>
      <c r="AG92">
        <v>2052.5347325724938</v>
      </c>
      <c r="AH92">
        <v>1780.2845293959999</v>
      </c>
    </row>
    <row r="93" spans="1:34" x14ac:dyDescent="0.25">
      <c r="A93">
        <v>45363</v>
      </c>
      <c r="B93">
        <v>1245</v>
      </c>
      <c r="C93">
        <v>1971.8949548483949</v>
      </c>
      <c r="D93">
        <v>2121.2353281508649</v>
      </c>
      <c r="E93">
        <v>1772.4000872733841</v>
      </c>
      <c r="F93">
        <v>1939.8851870288299</v>
      </c>
      <c r="G93">
        <v>2341.7062819875869</v>
      </c>
      <c r="H93">
        <v>2977.2445210337551</v>
      </c>
      <c r="I93">
        <v>1869.9654907823581</v>
      </c>
      <c r="J93">
        <v>2022.7419508309381</v>
      </c>
      <c r="K93">
        <v>1965.262903579295</v>
      </c>
      <c r="L93">
        <v>2126.471704683835</v>
      </c>
      <c r="M93">
        <v>1009.718487280694</v>
      </c>
      <c r="N93">
        <v>1485.7404262488769</v>
      </c>
      <c r="O93">
        <v>2076.8436703953848</v>
      </c>
      <c r="P93">
        <v>1541.111180860649</v>
      </c>
      <c r="Q93">
        <v>2076.6445472339392</v>
      </c>
      <c r="R93">
        <v>1829.5623371251941</v>
      </c>
      <c r="S93">
        <v>1533.2624675195109</v>
      </c>
      <c r="T93">
        <v>2081.2049150391081</v>
      </c>
      <c r="U93">
        <v>1627.7164256022099</v>
      </c>
      <c r="V93">
        <v>2379.6872300223881</v>
      </c>
      <c r="W93">
        <v>2092.1580145160801</v>
      </c>
      <c r="X93">
        <v>2061.9003415582511</v>
      </c>
      <c r="Y93">
        <v>1987.576162068973</v>
      </c>
      <c r="Z93">
        <v>1366.260938225116</v>
      </c>
      <c r="AA93">
        <v>2119.1056338201961</v>
      </c>
      <c r="AB93">
        <v>2083.8368838344149</v>
      </c>
      <c r="AC93">
        <v>1843.985232995509</v>
      </c>
      <c r="AD93">
        <v>1388.8538485275051</v>
      </c>
      <c r="AE93">
        <v>1767.383057968598</v>
      </c>
      <c r="AF93">
        <v>2303.3228759025919</v>
      </c>
      <c r="AG93">
        <v>2035.0688086705991</v>
      </c>
      <c r="AH93">
        <v>1764.5026405411911</v>
      </c>
    </row>
    <row r="94" spans="1:34" x14ac:dyDescent="0.25">
      <c r="A94">
        <v>45362</v>
      </c>
      <c r="B94">
        <v>1235.49</v>
      </c>
      <c r="C94">
        <v>1967.744051907317</v>
      </c>
      <c r="D94">
        <v>2105.208771312839</v>
      </c>
      <c r="E94">
        <v>1771.8784868110599</v>
      </c>
      <c r="F94">
        <v>1939.181049983099</v>
      </c>
      <c r="G94">
        <v>2322.105979803714</v>
      </c>
      <c r="H94">
        <v>2977.4599259178708</v>
      </c>
      <c r="I94">
        <v>1851.5737272674271</v>
      </c>
      <c r="J94">
        <v>2016.7310970255489</v>
      </c>
      <c r="K94">
        <v>1970.0262702435621</v>
      </c>
      <c r="L94">
        <v>2116.0383063301279</v>
      </c>
      <c r="M94">
        <v>1006.505091989185</v>
      </c>
      <c r="N94">
        <v>1487.5220116179621</v>
      </c>
      <c r="O94">
        <v>2067.04461670821</v>
      </c>
      <c r="P94">
        <v>1541.194979673985</v>
      </c>
      <c r="Q94">
        <v>2075.575729038188</v>
      </c>
      <c r="R94">
        <v>1825.4734630419521</v>
      </c>
      <c r="S94">
        <v>1539.673499031247</v>
      </c>
      <c r="T94">
        <v>2075.1983597603171</v>
      </c>
      <c r="U94">
        <v>1625.9515879759081</v>
      </c>
      <c r="V94">
        <v>2360.5658015462809</v>
      </c>
      <c r="W94">
        <v>2078.53530531152</v>
      </c>
      <c r="X94">
        <v>2054.964097647829</v>
      </c>
      <c r="Y94">
        <v>1986.5686579287051</v>
      </c>
      <c r="Z94">
        <v>1363.5272567220491</v>
      </c>
      <c r="AA94">
        <v>2116.9259687276558</v>
      </c>
      <c r="AB94">
        <v>2077.4672205589068</v>
      </c>
      <c r="AC94">
        <v>1836.253907252159</v>
      </c>
      <c r="AD94">
        <v>1388.1346441201381</v>
      </c>
      <c r="AE94">
        <v>1757.1721845738509</v>
      </c>
      <c r="AF94">
        <v>2298.071748351349</v>
      </c>
      <c r="AG94">
        <v>2030.932282734293</v>
      </c>
      <c r="AH94">
        <v>1761.6909019775669</v>
      </c>
    </row>
    <row r="95" spans="1:34" x14ac:dyDescent="0.25">
      <c r="A95">
        <v>45359</v>
      </c>
      <c r="B95">
        <v>1247.3499999999999</v>
      </c>
      <c r="C95">
        <v>1974.3044326450549</v>
      </c>
      <c r="D95">
        <v>2113.8136768370241</v>
      </c>
      <c r="E95">
        <v>1780.424791813185</v>
      </c>
      <c r="F95">
        <v>1952.118610929673</v>
      </c>
      <c r="G95">
        <v>2333.2439101062828</v>
      </c>
      <c r="H95">
        <v>2996.1138019526229</v>
      </c>
      <c r="I95">
        <v>1853.179825061369</v>
      </c>
      <c r="J95">
        <v>2025.7072529341031</v>
      </c>
      <c r="K95">
        <v>1989.9634639638759</v>
      </c>
      <c r="L95">
        <v>2119.5649345832549</v>
      </c>
      <c r="M95">
        <v>1013.937999581798</v>
      </c>
      <c r="N95">
        <v>1485.075232403937</v>
      </c>
      <c r="O95">
        <v>2066.8468763711799</v>
      </c>
      <c r="P95">
        <v>1538.1281040138431</v>
      </c>
      <c r="Q95">
        <v>2067.6984629870281</v>
      </c>
      <c r="R95">
        <v>1837.920804816921</v>
      </c>
      <c r="S95">
        <v>1547.9393483091351</v>
      </c>
      <c r="T95">
        <v>2084.8261066816449</v>
      </c>
      <c r="U95">
        <v>1634.50720395351</v>
      </c>
      <c r="V95">
        <v>2341.9005258618172</v>
      </c>
      <c r="W95">
        <v>2087.099844301662</v>
      </c>
      <c r="X95">
        <v>2069.7600706504008</v>
      </c>
      <c r="Y95">
        <v>1987.7546963101399</v>
      </c>
      <c r="Z95">
        <v>1369.52888912448</v>
      </c>
      <c r="AA95">
        <v>2126.7470005950822</v>
      </c>
      <c r="AB95">
        <v>2078.0050261869792</v>
      </c>
      <c r="AC95">
        <v>1843.4379772735861</v>
      </c>
      <c r="AD95">
        <v>1391.4653474808949</v>
      </c>
      <c r="AE95">
        <v>1764.6530925899781</v>
      </c>
      <c r="AF95">
        <v>2302.7603189855809</v>
      </c>
      <c r="AG95">
        <v>2039.0772133564139</v>
      </c>
      <c r="AH95">
        <v>1767.368452828234</v>
      </c>
    </row>
    <row r="96" spans="1:34" x14ac:dyDescent="0.25">
      <c r="A96">
        <v>45358</v>
      </c>
      <c r="B96">
        <v>1268.46</v>
      </c>
      <c r="C96">
        <v>1980.4746213349431</v>
      </c>
      <c r="D96">
        <v>2116.441117347365</v>
      </c>
      <c r="E96">
        <v>1781.2025431865979</v>
      </c>
      <c r="F96">
        <v>1958.3943395927779</v>
      </c>
      <c r="G96">
        <v>2328.5404550822032</v>
      </c>
      <c r="H96">
        <v>3005.9539399506798</v>
      </c>
      <c r="I96">
        <v>1864.490547939738</v>
      </c>
      <c r="J96">
        <v>2025.5556084229511</v>
      </c>
      <c r="K96">
        <v>2004.005008683888</v>
      </c>
      <c r="L96">
        <v>2126.0943883714399</v>
      </c>
      <c r="M96">
        <v>1020.085743071179</v>
      </c>
      <c r="N96">
        <v>1485.9450896138269</v>
      </c>
      <c r="O96">
        <v>2069.4615645099238</v>
      </c>
      <c r="P96">
        <v>1536.007096314441</v>
      </c>
      <c r="Q96">
        <v>2087.7836574623711</v>
      </c>
      <c r="R96">
        <v>1856.2402312405829</v>
      </c>
      <c r="S96">
        <v>1558.4755645081079</v>
      </c>
      <c r="T96">
        <v>2092.762705751114</v>
      </c>
      <c r="U96">
        <v>1640.6101217933131</v>
      </c>
      <c r="V96">
        <v>2361.675156195904</v>
      </c>
      <c r="W96">
        <v>2094.690787016274</v>
      </c>
      <c r="X96">
        <v>2071.6841891394411</v>
      </c>
      <c r="Y96">
        <v>1988.1121269381281</v>
      </c>
      <c r="Z96">
        <v>1381.7365740452569</v>
      </c>
      <c r="AA96">
        <v>2131.3271796529498</v>
      </c>
      <c r="AB96">
        <v>2087.1378478959441</v>
      </c>
      <c r="AC96">
        <v>1850.8074982331329</v>
      </c>
      <c r="AD96">
        <v>1396.0430157357339</v>
      </c>
      <c r="AE96">
        <v>1783.432119073728</v>
      </c>
      <c r="AF96">
        <v>2311.978302745918</v>
      </c>
      <c r="AG96">
        <v>2044.561466954146</v>
      </c>
      <c r="AH96">
        <v>1771.07559044494</v>
      </c>
    </row>
    <row r="97" spans="1:34" x14ac:dyDescent="0.25">
      <c r="A97">
        <v>45357</v>
      </c>
      <c r="B97">
        <v>1262.73</v>
      </c>
      <c r="C97">
        <v>1975.1050070639219</v>
      </c>
      <c r="D97">
        <v>2113.217730375949</v>
      </c>
      <c r="E97">
        <v>1774.049859219977</v>
      </c>
      <c r="F97">
        <v>1952.7183347242251</v>
      </c>
      <c r="G97">
        <v>2320.2149168040528</v>
      </c>
      <c r="H97">
        <v>2963.339077051739</v>
      </c>
      <c r="I97">
        <v>1865.3856347365061</v>
      </c>
      <c r="J97">
        <v>2028.0563665277641</v>
      </c>
      <c r="K97">
        <v>1993.5241138401259</v>
      </c>
      <c r="L97">
        <v>2118.8585769463079</v>
      </c>
      <c r="M97">
        <v>1021.4396917023701</v>
      </c>
      <c r="N97">
        <v>1482.3884330332189</v>
      </c>
      <c r="O97">
        <v>2063.539620346603</v>
      </c>
      <c r="P97">
        <v>1535.378568012103</v>
      </c>
      <c r="Q97">
        <v>2101.5091456171608</v>
      </c>
      <c r="R97">
        <v>1858.6970812940499</v>
      </c>
      <c r="S97">
        <v>1553.468630123424</v>
      </c>
      <c r="T97">
        <v>2086.232199403858</v>
      </c>
      <c r="U97">
        <v>1633.7214892862021</v>
      </c>
      <c r="V97">
        <v>2356.6912472282579</v>
      </c>
      <c r="W97">
        <v>2091.7776329436601</v>
      </c>
      <c r="X97">
        <v>2065.7867038774039</v>
      </c>
      <c r="Y97">
        <v>1986.1088634722821</v>
      </c>
      <c r="Z97">
        <v>1377.277303408672</v>
      </c>
      <c r="AA97">
        <v>2121.6130982152831</v>
      </c>
      <c r="AB97">
        <v>2086.7695291023279</v>
      </c>
      <c r="AC97">
        <v>1848.486244988351</v>
      </c>
      <c r="AD97">
        <v>1392.9270551550089</v>
      </c>
      <c r="AE97">
        <v>1781.3237242411819</v>
      </c>
      <c r="AF97">
        <v>2304.292759367564</v>
      </c>
      <c r="AG97">
        <v>2035.780803592294</v>
      </c>
      <c r="AH97">
        <v>1770.102408685417</v>
      </c>
    </row>
    <row r="98" spans="1:34" x14ac:dyDescent="0.25">
      <c r="A98">
        <v>45356</v>
      </c>
      <c r="B98">
        <v>1269.98</v>
      </c>
      <c r="C98">
        <v>1981.1218675784139</v>
      </c>
      <c r="D98">
        <v>2118.6854468562551</v>
      </c>
      <c r="E98">
        <v>1776.723163705542</v>
      </c>
      <c r="F98">
        <v>1958.021624431284</v>
      </c>
      <c r="G98">
        <v>2337.7760530351952</v>
      </c>
      <c r="H98">
        <v>2970.3002981585082</v>
      </c>
      <c r="I98">
        <v>1869.661188984614</v>
      </c>
      <c r="J98">
        <v>2035.573988543573</v>
      </c>
      <c r="K98">
        <v>1999.827549239081</v>
      </c>
      <c r="L98">
        <v>2127.8793477589688</v>
      </c>
      <c r="M98">
        <v>1025.139635315948</v>
      </c>
      <c r="N98">
        <v>1480.4703804703111</v>
      </c>
      <c r="O98">
        <v>2068.498138256628</v>
      </c>
      <c r="P98">
        <v>1543.123540847645</v>
      </c>
      <c r="Q98">
        <v>2107.4591336245599</v>
      </c>
      <c r="R98">
        <v>1862.8384862906671</v>
      </c>
      <c r="S98">
        <v>1564.8567862514731</v>
      </c>
      <c r="T98">
        <v>2092.120675364295</v>
      </c>
      <c r="U98">
        <v>1637.2085025527281</v>
      </c>
      <c r="V98">
        <v>2352.0502070356301</v>
      </c>
      <c r="W98">
        <v>2103.3314373464832</v>
      </c>
      <c r="X98">
        <v>2065.945970655679</v>
      </c>
      <c r="Y98">
        <v>1996.611449110977</v>
      </c>
      <c r="Z98">
        <v>1380.394837457618</v>
      </c>
      <c r="AA98">
        <v>2128.405455133327</v>
      </c>
      <c r="AB98">
        <v>2092.228271837324</v>
      </c>
      <c r="AC98">
        <v>1855.780272632378</v>
      </c>
      <c r="AD98">
        <v>1394.103399792544</v>
      </c>
      <c r="AE98">
        <v>1785.1107121408249</v>
      </c>
      <c r="AF98">
        <v>2314.3371130277542</v>
      </c>
      <c r="AG98">
        <v>2042.356997933121</v>
      </c>
      <c r="AH98">
        <v>1773.7890586167559</v>
      </c>
    </row>
    <row r="99" spans="1:34" x14ac:dyDescent="0.25">
      <c r="A99">
        <v>45355</v>
      </c>
      <c r="B99">
        <v>1261.4100000000001</v>
      </c>
      <c r="C99">
        <v>1976.209350710795</v>
      </c>
      <c r="D99">
        <v>2111.6803872744722</v>
      </c>
      <c r="E99">
        <v>1779.870857042805</v>
      </c>
      <c r="F99">
        <v>1955.436472993428</v>
      </c>
      <c r="G99">
        <v>2344.591121891031</v>
      </c>
      <c r="H99">
        <v>2959.8352368653041</v>
      </c>
      <c r="I99">
        <v>1861.8199404535881</v>
      </c>
      <c r="J99">
        <v>2034.2084649601061</v>
      </c>
      <c r="K99">
        <v>2000.4739666932689</v>
      </c>
      <c r="L99">
        <v>2130.3459021577351</v>
      </c>
      <c r="M99">
        <v>1026.9236789339359</v>
      </c>
      <c r="N99">
        <v>1476.6878619597639</v>
      </c>
      <c r="O99">
        <v>2064.073070140093</v>
      </c>
      <c r="P99">
        <v>1526.608491485237</v>
      </c>
      <c r="Q99">
        <v>2088.9119885872542</v>
      </c>
      <c r="R99">
        <v>1858.370444580486</v>
      </c>
      <c r="S99">
        <v>1566.730035860302</v>
      </c>
      <c r="T99">
        <v>2088.5606376342639</v>
      </c>
      <c r="U99">
        <v>1634.594373508859</v>
      </c>
      <c r="V99">
        <v>2329.0045138037958</v>
      </c>
      <c r="W99">
        <v>2102.8972363514672</v>
      </c>
      <c r="X99">
        <v>2059.5060597844099</v>
      </c>
      <c r="Y99">
        <v>1990.970645340831</v>
      </c>
      <c r="Z99">
        <v>1384.229316528608</v>
      </c>
      <c r="AA99">
        <v>2123.2331635104561</v>
      </c>
      <c r="AB99">
        <v>2084.780515552708</v>
      </c>
      <c r="AC99">
        <v>1851.3569444148559</v>
      </c>
      <c r="AD99">
        <v>1394.306535344394</v>
      </c>
      <c r="AE99">
        <v>1770.627789254459</v>
      </c>
      <c r="AF99">
        <v>2309.0184645723348</v>
      </c>
      <c r="AG99">
        <v>2038.174309144551</v>
      </c>
      <c r="AH99">
        <v>1769.5627192690461</v>
      </c>
    </row>
    <row r="100" spans="1:34" x14ac:dyDescent="0.25">
      <c r="A100">
        <v>45352</v>
      </c>
      <c r="B100">
        <v>1258.28</v>
      </c>
      <c r="C100">
        <v>1971.5286312907231</v>
      </c>
      <c r="D100">
        <v>2106.5156722422039</v>
      </c>
      <c r="E100">
        <v>1777.670214757414</v>
      </c>
      <c r="F100">
        <v>1946.3820766088511</v>
      </c>
      <c r="G100">
        <v>2326.695579699885</v>
      </c>
      <c r="H100">
        <v>2955.5375486058738</v>
      </c>
      <c r="I100">
        <v>1863.6185286692109</v>
      </c>
      <c r="J100">
        <v>2025.7066473497121</v>
      </c>
      <c r="K100">
        <v>1999.336068025855</v>
      </c>
      <c r="L100">
        <v>2114.8741372076011</v>
      </c>
      <c r="M100">
        <v>1020.314745934103</v>
      </c>
      <c r="N100">
        <v>1471.388391951506</v>
      </c>
      <c r="O100">
        <v>2060.7067784548431</v>
      </c>
      <c r="P100">
        <v>1524.9352579017129</v>
      </c>
      <c r="Q100">
        <v>2090.864908868517</v>
      </c>
      <c r="R100">
        <v>1860.255781128496</v>
      </c>
      <c r="S100">
        <v>1556.914310717108</v>
      </c>
      <c r="T100">
        <v>2084.6284373289309</v>
      </c>
      <c r="U100">
        <v>1630.333336746379</v>
      </c>
      <c r="V100">
        <v>2325.6069220661361</v>
      </c>
      <c r="W100">
        <v>2091.256117811166</v>
      </c>
      <c r="X100">
        <v>2055.538061986621</v>
      </c>
      <c r="Y100">
        <v>1989.0075703011739</v>
      </c>
      <c r="Z100">
        <v>1382.7372017759351</v>
      </c>
      <c r="AA100">
        <v>2118.0330632072569</v>
      </c>
      <c r="AB100">
        <v>2080.8358914026858</v>
      </c>
      <c r="AC100">
        <v>1846.868121122913</v>
      </c>
      <c r="AD100">
        <v>1389.9789901717629</v>
      </c>
      <c r="AE100">
        <v>1761.7667108132789</v>
      </c>
      <c r="AF100">
        <v>2304.9909183647301</v>
      </c>
      <c r="AG100">
        <v>2030.4871664495929</v>
      </c>
      <c r="AH100">
        <v>1768.335764109001</v>
      </c>
    </row>
    <row r="101" spans="1:34" x14ac:dyDescent="0.25">
      <c r="A101">
        <v>45351</v>
      </c>
      <c r="B101">
        <v>1252.73</v>
      </c>
      <c r="C101">
        <v>1965.1770807480459</v>
      </c>
      <c r="D101">
        <v>2101.6416338341028</v>
      </c>
      <c r="E101">
        <v>1776.7230813767119</v>
      </c>
      <c r="F101">
        <v>1939.0253609270701</v>
      </c>
      <c r="G101">
        <v>2322.9410648310441</v>
      </c>
      <c r="H101">
        <v>2934.1850628250272</v>
      </c>
      <c r="I101">
        <v>1852.29224717702</v>
      </c>
      <c r="J101">
        <v>2023.362852232983</v>
      </c>
      <c r="K101">
        <v>1991.3808154817791</v>
      </c>
      <c r="L101">
        <v>2098.110524990574</v>
      </c>
      <c r="M101">
        <v>1024.6916736516209</v>
      </c>
      <c r="N101">
        <v>1477.106130762661</v>
      </c>
      <c r="O101">
        <v>2060.1287816444719</v>
      </c>
      <c r="P101">
        <v>1517.9444909214651</v>
      </c>
      <c r="Q101">
        <v>2084.9241295202878</v>
      </c>
      <c r="R101">
        <v>1858.8684152059541</v>
      </c>
      <c r="S101">
        <v>1543.61040426567</v>
      </c>
      <c r="T101">
        <v>2077.378528777062</v>
      </c>
      <c r="U101">
        <v>1632.013322771219</v>
      </c>
      <c r="V101">
        <v>2324.7344847773752</v>
      </c>
      <c r="W101">
        <v>2079.2952356729429</v>
      </c>
      <c r="X101">
        <v>2049.96938044131</v>
      </c>
      <c r="Y101">
        <v>1978.9730682165939</v>
      </c>
      <c r="Z101">
        <v>1378.704803915288</v>
      </c>
      <c r="AA101">
        <v>2108.0267698635762</v>
      </c>
      <c r="AB101">
        <v>2076.287584299931</v>
      </c>
      <c r="AC101">
        <v>1842.1182945086241</v>
      </c>
      <c r="AD101">
        <v>1392.283071495395</v>
      </c>
      <c r="AE101">
        <v>1758.430109898834</v>
      </c>
      <c r="AF101">
        <v>2295.2875934179151</v>
      </c>
      <c r="AG101">
        <v>2022.566269752821</v>
      </c>
      <c r="AH101">
        <v>1764.95575905293</v>
      </c>
    </row>
    <row r="102" spans="1:34" x14ac:dyDescent="0.25">
      <c r="A102">
        <v>45350</v>
      </c>
      <c r="B102">
        <v>1254.55</v>
      </c>
      <c r="C102">
        <v>1966.5926129237789</v>
      </c>
      <c r="D102">
        <v>2097.2026210127851</v>
      </c>
      <c r="E102">
        <v>1777.111224815822</v>
      </c>
      <c r="F102">
        <v>1942.7055122571351</v>
      </c>
      <c r="G102">
        <v>2323.0309620082649</v>
      </c>
      <c r="H102">
        <v>2929.7435299289618</v>
      </c>
      <c r="I102">
        <v>1848.402857932552</v>
      </c>
      <c r="J102">
        <v>2024.0096559985409</v>
      </c>
      <c r="K102">
        <v>2001.593107910586</v>
      </c>
      <c r="L102">
        <v>2099.9280930804339</v>
      </c>
      <c r="M102">
        <v>1027.7576954614919</v>
      </c>
      <c r="N102">
        <v>1477.415036504467</v>
      </c>
      <c r="O102">
        <v>2060.3613761622378</v>
      </c>
      <c r="P102">
        <v>1523.423994774724</v>
      </c>
      <c r="Q102">
        <v>2082.832933766746</v>
      </c>
      <c r="R102">
        <v>1862.505471755044</v>
      </c>
      <c r="S102">
        <v>1543.805696888131</v>
      </c>
      <c r="T102">
        <v>2084.8621621945881</v>
      </c>
      <c r="U102">
        <v>1630.117833533048</v>
      </c>
      <c r="V102">
        <v>2332.0453772827241</v>
      </c>
      <c r="W102">
        <v>2079.4891468794599</v>
      </c>
      <c r="X102">
        <v>2052.2974103137099</v>
      </c>
      <c r="Y102">
        <v>1981.2661210481281</v>
      </c>
      <c r="Z102">
        <v>1379.2745058631519</v>
      </c>
      <c r="AA102">
        <v>2109.7541212166921</v>
      </c>
      <c r="AB102">
        <v>2077.7208667958748</v>
      </c>
      <c r="AC102">
        <v>1843.0632829696169</v>
      </c>
      <c r="AD102">
        <v>1393.312085690583</v>
      </c>
      <c r="AE102">
        <v>1759.7240357154401</v>
      </c>
      <c r="AF102">
        <v>2290.9773254101042</v>
      </c>
      <c r="AG102">
        <v>2026.162339601726</v>
      </c>
      <c r="AH102">
        <v>1766.923365454913</v>
      </c>
    </row>
    <row r="103" spans="1:34" x14ac:dyDescent="0.25">
      <c r="A103">
        <v>45349</v>
      </c>
      <c r="B103">
        <v>1237.46</v>
      </c>
      <c r="C103">
        <v>1964.5570040219429</v>
      </c>
      <c r="D103">
        <v>2090.6590900821661</v>
      </c>
      <c r="E103">
        <v>1772.3436701138639</v>
      </c>
      <c r="F103">
        <v>1943.34936475568</v>
      </c>
      <c r="G103">
        <v>2329.2617723386952</v>
      </c>
      <c r="H103">
        <v>2929.2775554843311</v>
      </c>
      <c r="I103">
        <v>1856.4757054048059</v>
      </c>
      <c r="J103">
        <v>2008.832343340837</v>
      </c>
      <c r="K103">
        <v>1973.6745321621979</v>
      </c>
      <c r="L103">
        <v>2106.4821501946908</v>
      </c>
      <c r="M103">
        <v>1025.3765520070949</v>
      </c>
      <c r="N103">
        <v>1477.4070406269</v>
      </c>
      <c r="O103">
        <v>2053.0188228413931</v>
      </c>
      <c r="P103">
        <v>1516.734372486326</v>
      </c>
      <c r="Q103">
        <v>2082.953428603942</v>
      </c>
      <c r="R103">
        <v>1852.767447688339</v>
      </c>
      <c r="S103">
        <v>1552.4393741984461</v>
      </c>
      <c r="T103">
        <v>2080.9950405798422</v>
      </c>
      <c r="U103">
        <v>1626.504703150734</v>
      </c>
      <c r="V103">
        <v>2340.90469320588</v>
      </c>
      <c r="W103">
        <v>2078.6355234842849</v>
      </c>
      <c r="X103">
        <v>2053.281692944292</v>
      </c>
      <c r="Y103">
        <v>1982.722550628057</v>
      </c>
      <c r="Z103">
        <v>1374.9308041069669</v>
      </c>
      <c r="AA103">
        <v>2110.1363599597521</v>
      </c>
      <c r="AB103">
        <v>2071.3797355491652</v>
      </c>
      <c r="AC103">
        <v>1840.2641892431141</v>
      </c>
      <c r="AD103">
        <v>1391.104892365064</v>
      </c>
      <c r="AE103">
        <v>1748.0231610853491</v>
      </c>
      <c r="AF103">
        <v>2286.805527437552</v>
      </c>
      <c r="AG103">
        <v>2025.585474341962</v>
      </c>
      <c r="AH103">
        <v>1765.6731779582799</v>
      </c>
    </row>
    <row r="104" spans="1:34" x14ac:dyDescent="0.25">
      <c r="A104">
        <v>45348</v>
      </c>
      <c r="B104">
        <v>1224.17</v>
      </c>
      <c r="C104">
        <v>1956.700243992248</v>
      </c>
      <c r="D104">
        <v>2098.0902508217109</v>
      </c>
      <c r="E104">
        <v>1761.723711991966</v>
      </c>
      <c r="F104">
        <v>1930.438039825762</v>
      </c>
      <c r="G104">
        <v>2303.46741171638</v>
      </c>
      <c r="H104">
        <v>2921.8377442710471</v>
      </c>
      <c r="I104">
        <v>1848.04573254307</v>
      </c>
      <c r="J104">
        <v>2017.496702424826</v>
      </c>
      <c r="K104">
        <v>1961.187786008895</v>
      </c>
      <c r="L104">
        <v>2103.6908510955959</v>
      </c>
      <c r="M104">
        <v>1028.176224762585</v>
      </c>
      <c r="N104">
        <v>1468.8590570010349</v>
      </c>
      <c r="O104">
        <v>2041.1038051652899</v>
      </c>
      <c r="P104">
        <v>1511.3044900165521</v>
      </c>
      <c r="Q104">
        <v>2069.7756853015949</v>
      </c>
      <c r="R104">
        <v>1851.0837866582519</v>
      </c>
      <c r="S104">
        <v>1539.860613745253</v>
      </c>
      <c r="T104">
        <v>2057.44285948686</v>
      </c>
      <c r="U104">
        <v>1624.0291268374449</v>
      </c>
      <c r="V104">
        <v>2336.4169424934689</v>
      </c>
      <c r="W104">
        <v>2072.3713553110451</v>
      </c>
      <c r="X104">
        <v>2046.246990247741</v>
      </c>
      <c r="Y104">
        <v>1976.882311300441</v>
      </c>
      <c r="Z104">
        <v>1365.590296580343</v>
      </c>
      <c r="AA104">
        <v>2101.0541163866792</v>
      </c>
      <c r="AB104">
        <v>2063.9701118382618</v>
      </c>
      <c r="AC104">
        <v>1833.76364972229</v>
      </c>
      <c r="AD104">
        <v>1384.7647896515671</v>
      </c>
      <c r="AE104">
        <v>1735.9438906291421</v>
      </c>
      <c r="AF104">
        <v>2277.5478702737728</v>
      </c>
      <c r="AG104">
        <v>2015.316300472967</v>
      </c>
      <c r="AH104">
        <v>1761.6702168586321</v>
      </c>
    </row>
    <row r="105" spans="1:34" x14ac:dyDescent="0.25">
      <c r="A105">
        <v>45345</v>
      </c>
      <c r="B105">
        <v>1212</v>
      </c>
      <c r="C105">
        <v>1950.247423116024</v>
      </c>
      <c r="D105">
        <v>2090.7783758478699</v>
      </c>
      <c r="E105">
        <v>1765.4652101432009</v>
      </c>
      <c r="F105">
        <v>1929.4062105027181</v>
      </c>
      <c r="G105">
        <v>2291.7102317531121</v>
      </c>
      <c r="H105">
        <v>2890.7396183408259</v>
      </c>
      <c r="I105">
        <v>1841.7094310362149</v>
      </c>
      <c r="J105">
        <v>2008.350905069906</v>
      </c>
      <c r="K105">
        <v>1958.326181759704</v>
      </c>
      <c r="L105">
        <v>2096.022576630146</v>
      </c>
      <c r="M105">
        <v>1026.8748381466571</v>
      </c>
      <c r="N105">
        <v>1469.7127144669689</v>
      </c>
      <c r="O105">
        <v>2027.116588296213</v>
      </c>
      <c r="P105">
        <v>1507.74655808591</v>
      </c>
      <c r="Q105">
        <v>2061.0338541181691</v>
      </c>
      <c r="R105">
        <v>1850.7757777714901</v>
      </c>
      <c r="S105">
        <v>1527.3518391284649</v>
      </c>
      <c r="T105">
        <v>2055.4547266688769</v>
      </c>
      <c r="U105">
        <v>1623.9820146480511</v>
      </c>
      <c r="V105">
        <v>2282.502230636233</v>
      </c>
      <c r="W105">
        <v>2063.2060410597978</v>
      </c>
      <c r="X105">
        <v>2050.2270453086489</v>
      </c>
      <c r="Y105">
        <v>1974.352611574511</v>
      </c>
      <c r="Z105">
        <v>1361.0393211290279</v>
      </c>
      <c r="AA105">
        <v>2095.1632992487548</v>
      </c>
      <c r="AB105">
        <v>2050.8635896887731</v>
      </c>
      <c r="AC105">
        <v>1829.6060630372431</v>
      </c>
      <c r="AD105">
        <v>1384.349929979523</v>
      </c>
      <c r="AE105">
        <v>1726.4387152971999</v>
      </c>
      <c r="AF105">
        <v>2265.900779481889</v>
      </c>
      <c r="AG105">
        <v>2005.869123235711</v>
      </c>
      <c r="AH105">
        <v>1761.4481835203469</v>
      </c>
    </row>
    <row r="106" spans="1:34" x14ac:dyDescent="0.25">
      <c r="A106">
        <v>45344</v>
      </c>
      <c r="B106">
        <v>1227.31</v>
      </c>
      <c r="C106">
        <v>1961.368254349273</v>
      </c>
      <c r="D106">
        <v>2098.7174410805842</v>
      </c>
      <c r="E106">
        <v>1775.4592139082779</v>
      </c>
      <c r="F106">
        <v>1950.5979603798471</v>
      </c>
      <c r="G106">
        <v>2318.1058169214261</v>
      </c>
      <c r="H106">
        <v>2900.8700589427472</v>
      </c>
      <c r="I106">
        <v>1846.6733671992599</v>
      </c>
      <c r="J106">
        <v>2012.307304930014</v>
      </c>
      <c r="K106">
        <v>1982.8880615783021</v>
      </c>
      <c r="L106">
        <v>2098.003593335487</v>
      </c>
      <c r="M106">
        <v>1030.7705360793109</v>
      </c>
      <c r="N106">
        <v>1478.044045673756</v>
      </c>
      <c r="O106">
        <v>2041.4410369320369</v>
      </c>
      <c r="P106">
        <v>1512.5663346644569</v>
      </c>
      <c r="Q106">
        <v>2064.4383624905709</v>
      </c>
      <c r="R106">
        <v>1858.5038858692051</v>
      </c>
      <c r="S106">
        <v>1532.938742627942</v>
      </c>
      <c r="T106">
        <v>2067.6363711833778</v>
      </c>
      <c r="U106">
        <v>1633.742723164592</v>
      </c>
      <c r="V106">
        <v>2276.782153184583</v>
      </c>
      <c r="W106">
        <v>2071.5592582489439</v>
      </c>
      <c r="X106">
        <v>2056.490712855099</v>
      </c>
      <c r="Y106">
        <v>1986.79438936667</v>
      </c>
      <c r="Z106">
        <v>1376.0925277657459</v>
      </c>
      <c r="AA106">
        <v>2108.8779622944598</v>
      </c>
      <c r="AB106">
        <v>2059.1874370242631</v>
      </c>
      <c r="AC106">
        <v>1839.104406982198</v>
      </c>
      <c r="AD106">
        <v>1393.3412730601599</v>
      </c>
      <c r="AE106">
        <v>1739.836067199835</v>
      </c>
      <c r="AF106">
        <v>2280.8032938070451</v>
      </c>
      <c r="AG106">
        <v>2020.3374325004579</v>
      </c>
      <c r="AH106">
        <v>1766.7716023151829</v>
      </c>
    </row>
    <row r="107" spans="1:34" x14ac:dyDescent="0.25">
      <c r="A107">
        <v>45343</v>
      </c>
      <c r="B107">
        <v>1230.04</v>
      </c>
      <c r="C107">
        <v>1955.198688935835</v>
      </c>
      <c r="D107">
        <v>2084.3898992565678</v>
      </c>
      <c r="E107">
        <v>1772.5783681456189</v>
      </c>
      <c r="F107">
        <v>1944.077581110414</v>
      </c>
      <c r="G107">
        <v>2314.8826122155001</v>
      </c>
      <c r="H107">
        <v>2905.234171479839</v>
      </c>
      <c r="I107">
        <v>1842.066665869499</v>
      </c>
      <c r="J107">
        <v>2012.448876332651</v>
      </c>
      <c r="K107">
        <v>1976.5622294927859</v>
      </c>
      <c r="L107">
        <v>2090.8328913076948</v>
      </c>
      <c r="M107">
        <v>1013.228688257897</v>
      </c>
      <c r="N107">
        <v>1479.1856037923251</v>
      </c>
      <c r="O107">
        <v>2037.587712901699</v>
      </c>
      <c r="P107">
        <v>1513.779509908519</v>
      </c>
      <c r="Q107">
        <v>2054.125447665825</v>
      </c>
      <c r="R107">
        <v>1854.6490805688099</v>
      </c>
      <c r="S107">
        <v>1530.9492704291411</v>
      </c>
      <c r="T107">
        <v>2058.7569336238298</v>
      </c>
      <c r="U107">
        <v>1623.797903183349</v>
      </c>
      <c r="V107">
        <v>2273.0982599878998</v>
      </c>
      <c r="W107">
        <v>2065.453888184551</v>
      </c>
      <c r="X107">
        <v>2049.3834887908361</v>
      </c>
      <c r="Y107">
        <v>1972.6485493569271</v>
      </c>
      <c r="Z107">
        <v>1376.482769962056</v>
      </c>
      <c r="AA107">
        <v>2101.133485094364</v>
      </c>
      <c r="AB107">
        <v>2053.8811355373118</v>
      </c>
      <c r="AC107">
        <v>1834.3067810000509</v>
      </c>
      <c r="AD107">
        <v>1389.3177530089711</v>
      </c>
      <c r="AE107">
        <v>1742.069324581744</v>
      </c>
      <c r="AF107">
        <v>2280.6149796216368</v>
      </c>
      <c r="AG107">
        <v>2016.9819853896629</v>
      </c>
      <c r="AH107">
        <v>1753.4615318647971</v>
      </c>
    </row>
    <row r="108" spans="1:34" x14ac:dyDescent="0.25">
      <c r="A108">
        <v>45342</v>
      </c>
      <c r="B108">
        <v>1230.06</v>
      </c>
      <c r="C108">
        <v>1952.5127585124051</v>
      </c>
      <c r="D108">
        <v>2076.0708070126489</v>
      </c>
      <c r="E108">
        <v>1765.9724210349241</v>
      </c>
      <c r="F108">
        <v>1940.9347806064111</v>
      </c>
      <c r="G108">
        <v>2295.7492089114198</v>
      </c>
      <c r="H108">
        <v>2910.815451259833</v>
      </c>
      <c r="I108">
        <v>1832.2333785323531</v>
      </c>
      <c r="J108">
        <v>2001.2712666574271</v>
      </c>
      <c r="K108">
        <v>1978.9999384722259</v>
      </c>
      <c r="L108">
        <v>2091.1189112354832</v>
      </c>
      <c r="M108">
        <v>1023.968644291718</v>
      </c>
      <c r="N108">
        <v>1479.7178093128271</v>
      </c>
      <c r="O108">
        <v>2030.936583399277</v>
      </c>
      <c r="P108">
        <v>1510.453082829328</v>
      </c>
      <c r="Q108">
        <v>2046.7297324152701</v>
      </c>
      <c r="R108">
        <v>1848.007698761144</v>
      </c>
      <c r="S108">
        <v>1531.197372658185</v>
      </c>
      <c r="T108">
        <v>2061.7557447523859</v>
      </c>
      <c r="U108">
        <v>1623.463908013643</v>
      </c>
      <c r="V108">
        <v>2271.4607781196269</v>
      </c>
      <c r="W108">
        <v>2067.9864435279401</v>
      </c>
      <c r="X108">
        <v>2044.900488933996</v>
      </c>
      <c r="Y108">
        <v>1971.5042448003769</v>
      </c>
      <c r="Z108">
        <v>1373.1861368250829</v>
      </c>
      <c r="AA108">
        <v>2099.9360015232701</v>
      </c>
      <c r="AB108">
        <v>2048.2901819573131</v>
      </c>
      <c r="AC108">
        <v>1829.530534892139</v>
      </c>
      <c r="AD108">
        <v>1390.3890398337251</v>
      </c>
      <c r="AE108">
        <v>1743.9085994850871</v>
      </c>
      <c r="AF108">
        <v>2278.9337910831609</v>
      </c>
      <c r="AG108">
        <v>2015.0303574346781</v>
      </c>
      <c r="AH108">
        <v>1748.8833050745179</v>
      </c>
    </row>
    <row r="109" spans="1:34" x14ac:dyDescent="0.25">
      <c r="A109">
        <v>45341</v>
      </c>
      <c r="B109">
        <v>1224.97</v>
      </c>
      <c r="C109">
        <v>1949.9059912081559</v>
      </c>
      <c r="D109">
        <v>2074.1900237651121</v>
      </c>
      <c r="E109">
        <v>1769.1913303009119</v>
      </c>
      <c r="F109">
        <v>1936.655738689135</v>
      </c>
      <c r="G109">
        <v>2289.4683998344321</v>
      </c>
      <c r="H109">
        <v>2900.9511572391921</v>
      </c>
      <c r="I109">
        <v>1822.64244014057</v>
      </c>
      <c r="J109">
        <v>1998.1142357757819</v>
      </c>
      <c r="K109">
        <v>1974.2657749867899</v>
      </c>
      <c r="L109">
        <v>2087.4649679308768</v>
      </c>
      <c r="M109">
        <v>1026.3473499053359</v>
      </c>
      <c r="N109">
        <v>1478.6357071562229</v>
      </c>
      <c r="O109">
        <v>2027.9170942349331</v>
      </c>
      <c r="P109">
        <v>1514.2152533903979</v>
      </c>
      <c r="Q109">
        <v>2047.9131156054241</v>
      </c>
      <c r="R109">
        <v>1849.5777079717609</v>
      </c>
      <c r="S109">
        <v>1528.728323819932</v>
      </c>
      <c r="T109">
        <v>2068.7623449553098</v>
      </c>
      <c r="U109">
        <v>1624.2546546168201</v>
      </c>
      <c r="V109">
        <v>2274.3539399811789</v>
      </c>
      <c r="W109">
        <v>2066.4964056971871</v>
      </c>
      <c r="X109">
        <v>2045.961596037977</v>
      </c>
      <c r="Y109">
        <v>1965.180411072839</v>
      </c>
      <c r="Z109">
        <v>1365.9082592203399</v>
      </c>
      <c r="AA109">
        <v>2095.709718650076</v>
      </c>
      <c r="AB109">
        <v>2046.4473875217559</v>
      </c>
      <c r="AC109">
        <v>1828.737695046744</v>
      </c>
      <c r="AD109">
        <v>1389.3987428955929</v>
      </c>
      <c r="AE109">
        <v>1740.5433839695011</v>
      </c>
      <c r="AF109">
        <v>2276.8496128549218</v>
      </c>
      <c r="AG109">
        <v>2013.2238620887399</v>
      </c>
      <c r="AH109">
        <v>1745.254633196329</v>
      </c>
    </row>
    <row r="110" spans="1:34" x14ac:dyDescent="0.25">
      <c r="A110">
        <v>45338</v>
      </c>
      <c r="B110">
        <v>1209.7</v>
      </c>
      <c r="C110">
        <v>1944.822456383278</v>
      </c>
      <c r="D110">
        <v>2068.2339977662282</v>
      </c>
      <c r="E110">
        <v>1758.0406595181601</v>
      </c>
      <c r="F110">
        <v>1930.3824241349589</v>
      </c>
      <c r="G110">
        <v>2282.9874700106061</v>
      </c>
      <c r="H110">
        <v>2900.38397447335</v>
      </c>
      <c r="I110">
        <v>1822.704882248215</v>
      </c>
      <c r="J110">
        <v>1997.397578005887</v>
      </c>
      <c r="K110">
        <v>1957.2511326248909</v>
      </c>
      <c r="L110">
        <v>2100.038021094304</v>
      </c>
      <c r="M110">
        <v>1018.246430661719</v>
      </c>
      <c r="N110">
        <v>1468.2675078384509</v>
      </c>
      <c r="O110">
        <v>2022.5340187815591</v>
      </c>
      <c r="P110">
        <v>1504.936215518931</v>
      </c>
      <c r="Q110">
        <v>2039.1827813136949</v>
      </c>
      <c r="R110">
        <v>1846.3027014497029</v>
      </c>
      <c r="S110">
        <v>1521.134964588312</v>
      </c>
      <c r="T110">
        <v>2060.8388577913579</v>
      </c>
      <c r="U110">
        <v>1617.7724826539161</v>
      </c>
      <c r="V110">
        <v>2268.2597793970731</v>
      </c>
      <c r="W110">
        <v>2064.8669784495742</v>
      </c>
      <c r="X110">
        <v>2044.4353779975629</v>
      </c>
      <c r="Y110">
        <v>1960.182152966383</v>
      </c>
      <c r="Z110">
        <v>1363.726336508767</v>
      </c>
      <c r="AA110">
        <v>2091.0048059842179</v>
      </c>
      <c r="AB110">
        <v>2041.622553226644</v>
      </c>
      <c r="AC110">
        <v>1824.1139007098941</v>
      </c>
      <c r="AD110">
        <v>1381.238728823613</v>
      </c>
      <c r="AE110">
        <v>1725.883007793479</v>
      </c>
      <c r="AF110">
        <v>2270.6936605312312</v>
      </c>
      <c r="AG110">
        <v>2009.7362919667639</v>
      </c>
      <c r="AH110">
        <v>1740.2627378501629</v>
      </c>
    </row>
    <row r="111" spans="1:34" x14ac:dyDescent="0.25">
      <c r="A111">
        <v>45337</v>
      </c>
      <c r="B111">
        <v>1202.5</v>
      </c>
      <c r="C111">
        <v>1939.372432491843</v>
      </c>
      <c r="D111">
        <v>2063.0942607365569</v>
      </c>
      <c r="E111">
        <v>1746.005268389529</v>
      </c>
      <c r="F111">
        <v>1918.315394369982</v>
      </c>
      <c r="G111">
        <v>2273.854897470861</v>
      </c>
      <c r="H111">
        <v>2896.719768348682</v>
      </c>
      <c r="I111">
        <v>1821.6944732048539</v>
      </c>
      <c r="J111">
        <v>1991.44162114245</v>
      </c>
      <c r="K111">
        <v>1949.9221970072181</v>
      </c>
      <c r="L111">
        <v>2088.4788525717422</v>
      </c>
      <c r="M111">
        <v>1018.009380266879</v>
      </c>
      <c r="N111">
        <v>1468.865765249164</v>
      </c>
      <c r="O111">
        <v>2016.9535514317779</v>
      </c>
      <c r="P111">
        <v>1497.3740447943969</v>
      </c>
      <c r="Q111">
        <v>2038.080048399833</v>
      </c>
      <c r="R111">
        <v>1848.906369616602</v>
      </c>
      <c r="S111">
        <v>1508.0770554040589</v>
      </c>
      <c r="T111">
        <v>2064.1875264887258</v>
      </c>
      <c r="U111">
        <v>1617.8459889310959</v>
      </c>
      <c r="V111">
        <v>2257.0245876990311</v>
      </c>
      <c r="W111">
        <v>2057.0504908130829</v>
      </c>
      <c r="X111">
        <v>2045.5216803057899</v>
      </c>
      <c r="Y111">
        <v>1951.938833075023</v>
      </c>
      <c r="Z111">
        <v>1356.412974229188</v>
      </c>
      <c r="AA111">
        <v>2083.9724318776848</v>
      </c>
      <c r="AB111">
        <v>2035.8533301470891</v>
      </c>
      <c r="AC111">
        <v>1821.113655908727</v>
      </c>
      <c r="AD111">
        <v>1378.075756669409</v>
      </c>
      <c r="AE111">
        <v>1716.4789757114161</v>
      </c>
      <c r="AF111">
        <v>2267.9736475633431</v>
      </c>
      <c r="AG111">
        <v>2005.462585910225</v>
      </c>
      <c r="AH111">
        <v>1732.7000507129351</v>
      </c>
    </row>
    <row r="112" spans="1:34" x14ac:dyDescent="0.25">
      <c r="A112">
        <v>45329</v>
      </c>
      <c r="B112">
        <v>1198.53</v>
      </c>
      <c r="C112">
        <v>1931.794489874186</v>
      </c>
      <c r="D112">
        <v>2051.37275351278</v>
      </c>
      <c r="E112">
        <v>1746.611936415728</v>
      </c>
      <c r="F112">
        <v>1911.132981031285</v>
      </c>
      <c r="G112">
        <v>2278.340738179149</v>
      </c>
      <c r="H112">
        <v>2890.9212551480291</v>
      </c>
      <c r="I112">
        <v>1825.146051702515</v>
      </c>
      <c r="J112">
        <v>1986.7595917697961</v>
      </c>
      <c r="K112">
        <v>1941.6152985839551</v>
      </c>
      <c r="L112">
        <v>2072.2356804746041</v>
      </c>
      <c r="M112">
        <v>1006.561903217403</v>
      </c>
      <c r="N112">
        <v>1459.0962955493731</v>
      </c>
      <c r="O112">
        <v>2013.366309136904</v>
      </c>
      <c r="P112">
        <v>1489.213690843935</v>
      </c>
      <c r="Q112">
        <v>2023.685312609409</v>
      </c>
      <c r="R112">
        <v>1832.765142321934</v>
      </c>
      <c r="S112">
        <v>1490.651953456161</v>
      </c>
      <c r="T112">
        <v>2050.6035095902921</v>
      </c>
      <c r="U112">
        <v>1614.2054744517579</v>
      </c>
      <c r="V112">
        <v>2239.9755387723549</v>
      </c>
      <c r="W112">
        <v>2058.7153236933268</v>
      </c>
      <c r="X112">
        <v>2030.5971734385271</v>
      </c>
      <c r="Y112">
        <v>1946.3406764827371</v>
      </c>
      <c r="Z112">
        <v>1352.1152735285359</v>
      </c>
      <c r="AA112">
        <v>2075.708589859245</v>
      </c>
      <c r="AB112">
        <v>2026.7658410946381</v>
      </c>
      <c r="AC112">
        <v>1816.3314920317839</v>
      </c>
      <c r="AD112">
        <v>1370.612763956012</v>
      </c>
      <c r="AE112">
        <v>1714.900960609677</v>
      </c>
      <c r="AF112">
        <v>2262.7241826851009</v>
      </c>
      <c r="AG112">
        <v>1997.3104202064919</v>
      </c>
      <c r="AH112">
        <v>1723.7748261552299</v>
      </c>
    </row>
    <row r="113" spans="1:34" x14ac:dyDescent="0.25">
      <c r="A113">
        <v>45328</v>
      </c>
      <c r="B113">
        <v>1188.48</v>
      </c>
      <c r="C113">
        <v>1925.886216365742</v>
      </c>
      <c r="D113">
        <v>2046.5580752368489</v>
      </c>
      <c r="E113">
        <v>1741.0908020884081</v>
      </c>
      <c r="F113">
        <v>1908.6017976583259</v>
      </c>
      <c r="G113">
        <v>2276.356445763518</v>
      </c>
      <c r="H113">
        <v>2883.2813875036368</v>
      </c>
      <c r="I113">
        <v>1825.1604041121141</v>
      </c>
      <c r="J113">
        <v>1966.6129882566429</v>
      </c>
      <c r="K113">
        <v>1946.468905164508</v>
      </c>
      <c r="L113">
        <v>2066.3873212914982</v>
      </c>
      <c r="M113">
        <v>1002.218307058245</v>
      </c>
      <c r="N113">
        <v>1456.4965702202489</v>
      </c>
      <c r="O113">
        <v>2006.1861937684091</v>
      </c>
      <c r="P113">
        <v>1483.5708580758851</v>
      </c>
      <c r="Q113">
        <v>2008.398803627915</v>
      </c>
      <c r="R113">
        <v>1820.62109680905</v>
      </c>
      <c r="S113">
        <v>1484.419135367611</v>
      </c>
      <c r="T113">
        <v>2053.3891500451582</v>
      </c>
      <c r="U113">
        <v>1608.1778836924459</v>
      </c>
      <c r="V113">
        <v>2240.1491930171851</v>
      </c>
      <c r="W113">
        <v>2052.8034549676222</v>
      </c>
      <c r="X113">
        <v>2024.655754009209</v>
      </c>
      <c r="Y113">
        <v>1939.454111477517</v>
      </c>
      <c r="Z113">
        <v>1352.3164888804531</v>
      </c>
      <c r="AA113">
        <v>2070.8938504701259</v>
      </c>
      <c r="AB113">
        <v>2017.39937155957</v>
      </c>
      <c r="AC113">
        <v>1809.9979249945729</v>
      </c>
      <c r="AD113">
        <v>1367.7870330886431</v>
      </c>
      <c r="AE113">
        <v>1707.4509500076761</v>
      </c>
      <c r="AF113">
        <v>2257.5765903518059</v>
      </c>
      <c r="AG113">
        <v>1991.3061649270969</v>
      </c>
      <c r="AH113">
        <v>1717.791224684896</v>
      </c>
    </row>
    <row r="114" spans="1:34" x14ac:dyDescent="0.25">
      <c r="A114">
        <v>45327</v>
      </c>
      <c r="B114">
        <v>1186.06</v>
      </c>
      <c r="C114">
        <v>1922.632553380641</v>
      </c>
      <c r="D114">
        <v>2035.486265836666</v>
      </c>
      <c r="E114">
        <v>1737.7507317353979</v>
      </c>
      <c r="F114">
        <v>1907.300931710819</v>
      </c>
      <c r="G114">
        <v>2270.4837756698489</v>
      </c>
      <c r="H114">
        <v>2878.8371283766301</v>
      </c>
      <c r="I114">
        <v>1832.771560974729</v>
      </c>
      <c r="J114">
        <v>1965.30873159626</v>
      </c>
      <c r="K114">
        <v>1938.3863201528291</v>
      </c>
      <c r="L114">
        <v>2064.6025862749962</v>
      </c>
      <c r="M114">
        <v>1006.63833476461</v>
      </c>
      <c r="N114">
        <v>1452.3759871432119</v>
      </c>
      <c r="O114">
        <v>2005.063358988607</v>
      </c>
      <c r="P114">
        <v>1478.011519006275</v>
      </c>
      <c r="Q114">
        <v>1999.535906427112</v>
      </c>
      <c r="R114">
        <v>1820.2931502616191</v>
      </c>
      <c r="S114">
        <v>1482.6632606237531</v>
      </c>
      <c r="T114">
        <v>2045.365649785929</v>
      </c>
      <c r="U114">
        <v>1610.089415013799</v>
      </c>
      <c r="V114">
        <v>2234.0555809349162</v>
      </c>
      <c r="W114">
        <v>2043.6851254304761</v>
      </c>
      <c r="X114">
        <v>2019.4961700961001</v>
      </c>
      <c r="Y114">
        <v>1935.283662593728</v>
      </c>
      <c r="Z114">
        <v>1351.2352545750171</v>
      </c>
      <c r="AA114">
        <v>2066.962876544972</v>
      </c>
      <c r="AB114">
        <v>2013.2663387029741</v>
      </c>
      <c r="AC114">
        <v>1808.044950200579</v>
      </c>
      <c r="AD114">
        <v>1366.461799597708</v>
      </c>
      <c r="AE114">
        <v>1704.1898491761269</v>
      </c>
      <c r="AF114">
        <v>2254.826783933554</v>
      </c>
      <c r="AG114">
        <v>1987.72359278114</v>
      </c>
      <c r="AH114">
        <v>1714.638557107013</v>
      </c>
    </row>
    <row r="115" spans="1:34" x14ac:dyDescent="0.25">
      <c r="A115">
        <v>45324</v>
      </c>
      <c r="B115">
        <v>1172.55</v>
      </c>
      <c r="C115">
        <v>1922.868497858228</v>
      </c>
      <c r="D115">
        <v>2039.338113243954</v>
      </c>
      <c r="E115">
        <v>1737.0312630011831</v>
      </c>
      <c r="F115">
        <v>1911.098919804836</v>
      </c>
      <c r="G115">
        <v>2265.4191327701201</v>
      </c>
      <c r="H115">
        <v>2878.734281651758</v>
      </c>
      <c r="I115">
        <v>1831.459006058386</v>
      </c>
      <c r="J115">
        <v>1962.9922800568099</v>
      </c>
      <c r="K115">
        <v>1941.9177875767041</v>
      </c>
      <c r="L115">
        <v>2063.934198388125</v>
      </c>
      <c r="M115">
        <v>996.19979061212348</v>
      </c>
      <c r="N115">
        <v>1447.2743197890859</v>
      </c>
      <c r="O115">
        <v>2006.803270856434</v>
      </c>
      <c r="P115">
        <v>1488.7305944632001</v>
      </c>
      <c r="Q115">
        <v>1998.3192573842789</v>
      </c>
      <c r="R115">
        <v>1795.742702637813</v>
      </c>
      <c r="S115">
        <v>1486.4241525403279</v>
      </c>
      <c r="T115">
        <v>2051.1594193408041</v>
      </c>
      <c r="U115">
        <v>1614.9588750907831</v>
      </c>
      <c r="V115">
        <v>2233.196580740042</v>
      </c>
      <c r="W115">
        <v>2040.040315927858</v>
      </c>
      <c r="X115">
        <v>2025.1808532528689</v>
      </c>
      <c r="Y115">
        <v>1939.014491379289</v>
      </c>
      <c r="Z115">
        <v>1353.505408745865</v>
      </c>
      <c r="AA115">
        <v>2070.5212963388271</v>
      </c>
      <c r="AB115">
        <v>2013.3781716011231</v>
      </c>
      <c r="AC115">
        <v>1803.679995906379</v>
      </c>
      <c r="AD115">
        <v>1362.344496768678</v>
      </c>
      <c r="AE115">
        <v>1689.2741683796351</v>
      </c>
      <c r="AF115">
        <v>2252.1727151826422</v>
      </c>
      <c r="AG115">
        <v>1989.0122925562609</v>
      </c>
      <c r="AH115">
        <v>1717.2005998023801</v>
      </c>
    </row>
    <row r="116" spans="1:34" x14ac:dyDescent="0.25">
      <c r="A116">
        <v>45323</v>
      </c>
      <c r="B116">
        <v>1173.02</v>
      </c>
      <c r="C116">
        <v>1924.4542739443859</v>
      </c>
      <c r="D116">
        <v>2046.416617057303</v>
      </c>
      <c r="E116">
        <v>1740.250792597782</v>
      </c>
      <c r="F116">
        <v>1909.666615865307</v>
      </c>
      <c r="G116">
        <v>2273.9044581632679</v>
      </c>
      <c r="H116">
        <v>2873.3297116029171</v>
      </c>
      <c r="I116">
        <v>1839.0204310046149</v>
      </c>
      <c r="J116">
        <v>1977.1021285792381</v>
      </c>
      <c r="K116">
        <v>1942.2974103055169</v>
      </c>
      <c r="L116">
        <v>2066.4783504112038</v>
      </c>
      <c r="M116">
        <v>998.55042174695075</v>
      </c>
      <c r="N116">
        <v>1454.287267230214</v>
      </c>
      <c r="O116">
        <v>2014.925459663795</v>
      </c>
      <c r="P116">
        <v>1494.76243786963</v>
      </c>
      <c r="Q116">
        <v>1991.771633148785</v>
      </c>
      <c r="R116">
        <v>1798.7264014905879</v>
      </c>
      <c r="S116">
        <v>1486.630011537351</v>
      </c>
      <c r="T116">
        <v>2042.767890871153</v>
      </c>
      <c r="U116">
        <v>1618.4479482507791</v>
      </c>
      <c r="V116">
        <v>2239.0250285754109</v>
      </c>
      <c r="W116">
        <v>2035.281265472549</v>
      </c>
      <c r="X116">
        <v>2023.5240284035631</v>
      </c>
      <c r="Y116">
        <v>1940.2464119080071</v>
      </c>
      <c r="Z116">
        <v>1358.736473008669</v>
      </c>
      <c r="AA116">
        <v>2069.316170992372</v>
      </c>
      <c r="AB116">
        <v>2017.4772978074741</v>
      </c>
      <c r="AC116">
        <v>1806.9584158564401</v>
      </c>
      <c r="AD116">
        <v>1367.314897793842</v>
      </c>
      <c r="AE116">
        <v>1689.7170148138509</v>
      </c>
      <c r="AF116">
        <v>2251.018605917915</v>
      </c>
      <c r="AG116">
        <v>1988.9270567196641</v>
      </c>
      <c r="AH116">
        <v>1722.1095386925149</v>
      </c>
    </row>
    <row r="117" spans="1:34" x14ac:dyDescent="0.25">
      <c r="A117">
        <v>45322</v>
      </c>
      <c r="B117">
        <v>1164.31</v>
      </c>
      <c r="C117">
        <v>1918.943163215956</v>
      </c>
      <c r="D117">
        <v>2042.285544802804</v>
      </c>
      <c r="E117">
        <v>1740.3984760233429</v>
      </c>
      <c r="F117">
        <v>1904.340121764664</v>
      </c>
      <c r="G117">
        <v>2241.3309760990392</v>
      </c>
      <c r="H117">
        <v>2866.3020230479829</v>
      </c>
      <c r="I117">
        <v>1823.838997153508</v>
      </c>
      <c r="J117">
        <v>1965.9493499261339</v>
      </c>
      <c r="K117">
        <v>1943.177313670622</v>
      </c>
      <c r="L117">
        <v>2065.9043248405369</v>
      </c>
      <c r="M117">
        <v>999.84346380964257</v>
      </c>
      <c r="N117">
        <v>1453.2537048588849</v>
      </c>
      <c r="O117">
        <v>1997.1233613799041</v>
      </c>
      <c r="P117">
        <v>1488.7535719686</v>
      </c>
      <c r="Q117">
        <v>1991.8878797563391</v>
      </c>
      <c r="R117">
        <v>1800.00828046519</v>
      </c>
      <c r="S117">
        <v>1484.951536788383</v>
      </c>
      <c r="T117">
        <v>2039.5503404048211</v>
      </c>
      <c r="U117">
        <v>1611.3697231246781</v>
      </c>
      <c r="V117">
        <v>2229.870098576213</v>
      </c>
      <c r="W117">
        <v>2028.1035640507639</v>
      </c>
      <c r="X117">
        <v>2026.475497837157</v>
      </c>
      <c r="Y117">
        <v>1937.3367007268851</v>
      </c>
      <c r="Z117">
        <v>1349.9473417783929</v>
      </c>
      <c r="AA117">
        <v>2065.6679725709359</v>
      </c>
      <c r="AB117">
        <v>2009.305959934534</v>
      </c>
      <c r="AC117">
        <v>1798.474929001382</v>
      </c>
      <c r="AD117">
        <v>1365.3109535626961</v>
      </c>
      <c r="AE117">
        <v>1680.3750136990941</v>
      </c>
      <c r="AF117">
        <v>2242.4927999389188</v>
      </c>
      <c r="AG117">
        <v>1980.5899871794079</v>
      </c>
      <c r="AH117">
        <v>1721.6557716003949</v>
      </c>
    </row>
    <row r="118" spans="1:34" x14ac:dyDescent="0.25">
      <c r="A118">
        <v>45321</v>
      </c>
      <c r="B118">
        <v>1179.6500000000001</v>
      </c>
      <c r="C118">
        <v>1926.758712565565</v>
      </c>
      <c r="D118">
        <v>2054.5336606880869</v>
      </c>
      <c r="E118">
        <v>1733.1574545070489</v>
      </c>
      <c r="F118">
        <v>1914.8042997101859</v>
      </c>
      <c r="G118">
        <v>2255.051300719329</v>
      </c>
      <c r="H118">
        <v>2868.7116051265011</v>
      </c>
      <c r="I118">
        <v>1827.1867292392669</v>
      </c>
      <c r="J118">
        <v>1977.695227364286</v>
      </c>
      <c r="K118">
        <v>1952.253515299097</v>
      </c>
      <c r="L118">
        <v>2071.9335349922831</v>
      </c>
      <c r="M118">
        <v>998.47553123353919</v>
      </c>
      <c r="N118">
        <v>1456.604546526632</v>
      </c>
      <c r="O118">
        <v>2007.697305436468</v>
      </c>
      <c r="P118">
        <v>1497.880614564584</v>
      </c>
      <c r="Q118">
        <v>1983.4323265791679</v>
      </c>
      <c r="R118">
        <v>1815.0433266328489</v>
      </c>
      <c r="S118">
        <v>1489.727051241239</v>
      </c>
      <c r="T118">
        <v>2056.0696556125781</v>
      </c>
      <c r="U118">
        <v>1621.4029402236681</v>
      </c>
      <c r="V118">
        <v>2241.329471803695</v>
      </c>
      <c r="W118">
        <v>2045.641553176989</v>
      </c>
      <c r="X118">
        <v>2036.6076664988841</v>
      </c>
      <c r="Y118">
        <v>1944.9216670564911</v>
      </c>
      <c r="Z118">
        <v>1347.1714020202189</v>
      </c>
      <c r="AA118">
        <v>2074.3890044112709</v>
      </c>
      <c r="AB118">
        <v>2014.9894825828119</v>
      </c>
      <c r="AC118">
        <v>1810.5507176305609</v>
      </c>
      <c r="AD118">
        <v>1364.669061634926</v>
      </c>
      <c r="AE118">
        <v>1687.000132861443</v>
      </c>
      <c r="AF118">
        <v>2249.739942391519</v>
      </c>
      <c r="AG118">
        <v>1988.9861200430801</v>
      </c>
      <c r="AH118">
        <v>1729.2909027306509</v>
      </c>
    </row>
    <row r="119" spans="1:34" x14ac:dyDescent="0.25">
      <c r="A119">
        <v>45320</v>
      </c>
      <c r="B119">
        <v>1175.69</v>
      </c>
      <c r="C119">
        <v>1922.3760128046069</v>
      </c>
      <c r="D119">
        <v>2054.523984511206</v>
      </c>
      <c r="E119">
        <v>1735.63236189692</v>
      </c>
      <c r="F119">
        <v>1913.561541814267</v>
      </c>
      <c r="G119">
        <v>2229.2184784962328</v>
      </c>
      <c r="H119">
        <v>2866.532188354643</v>
      </c>
      <c r="I119">
        <v>1837.693489798887</v>
      </c>
      <c r="J119">
        <v>1968.8886996413321</v>
      </c>
      <c r="K119">
        <v>1953.045312053209</v>
      </c>
      <c r="L119">
        <v>2056.6810621937288</v>
      </c>
      <c r="M119">
        <v>993.26063787325154</v>
      </c>
      <c r="N119">
        <v>1448.837585061138</v>
      </c>
      <c r="O119">
        <v>2001.1653857448209</v>
      </c>
      <c r="P119">
        <v>1495.6035246362919</v>
      </c>
      <c r="Q119">
        <v>1973.1337965877119</v>
      </c>
      <c r="R119">
        <v>1809.421134421666</v>
      </c>
      <c r="S119">
        <v>1493.9335258471569</v>
      </c>
      <c r="T119">
        <v>2053.8340472450632</v>
      </c>
      <c r="U119">
        <v>1615.024817721579</v>
      </c>
      <c r="V119">
        <v>2233.164635479764</v>
      </c>
      <c r="W119">
        <v>2041.596031398311</v>
      </c>
      <c r="X119">
        <v>2037.2548051169849</v>
      </c>
      <c r="Y119">
        <v>1938.7184871353909</v>
      </c>
      <c r="Z119">
        <v>1352.2641305963009</v>
      </c>
      <c r="AA119">
        <v>2071.8683126499891</v>
      </c>
      <c r="AB119">
        <v>2006.9226697839231</v>
      </c>
      <c r="AC119">
        <v>1805.137883889344</v>
      </c>
      <c r="AD119">
        <v>1361.800793200513</v>
      </c>
      <c r="AE119">
        <v>1681.417472000873</v>
      </c>
      <c r="AF119">
        <v>2241.5061641089051</v>
      </c>
      <c r="AG119">
        <v>1980.702765396934</v>
      </c>
      <c r="AH119">
        <v>1731.1922475662061</v>
      </c>
    </row>
    <row r="120" spans="1:34" x14ac:dyDescent="0.25">
      <c r="A120">
        <v>45317</v>
      </c>
      <c r="B120">
        <v>1175.67</v>
      </c>
      <c r="C120">
        <v>1923.727742217405</v>
      </c>
      <c r="D120">
        <v>2049.424624695152</v>
      </c>
      <c r="E120">
        <v>1736.6466551269109</v>
      </c>
      <c r="F120">
        <v>1916.713738593148</v>
      </c>
      <c r="G120">
        <v>2216.516678154665</v>
      </c>
      <c r="H120">
        <v>2873.762256254287</v>
      </c>
      <c r="I120">
        <v>1834.4392956117911</v>
      </c>
      <c r="J120">
        <v>1973.5033794705259</v>
      </c>
      <c r="K120">
        <v>1950.048489537852</v>
      </c>
      <c r="L120">
        <v>2064.8886246366728</v>
      </c>
      <c r="M120">
        <v>1002.7851391106</v>
      </c>
      <c r="N120">
        <v>1447.2114189806041</v>
      </c>
      <c r="O120">
        <v>1988.079741320857</v>
      </c>
      <c r="P120">
        <v>1493.4893365286009</v>
      </c>
      <c r="Q120">
        <v>1974.8169871093471</v>
      </c>
      <c r="R120">
        <v>1813.178865864284</v>
      </c>
      <c r="S120">
        <v>1492.296157365075</v>
      </c>
      <c r="T120">
        <v>2060.1914960755689</v>
      </c>
      <c r="U120">
        <v>1615.740550653928</v>
      </c>
      <c r="V120">
        <v>2231.7851860943952</v>
      </c>
      <c r="W120">
        <v>2044.19476059463</v>
      </c>
      <c r="X120">
        <v>2038.6718002528869</v>
      </c>
      <c r="Y120">
        <v>1944.1614762192601</v>
      </c>
      <c r="Z120">
        <v>1354.245966287913</v>
      </c>
      <c r="AA120">
        <v>2075.7795720825802</v>
      </c>
      <c r="AB120">
        <v>2004.30902005704</v>
      </c>
      <c r="AC120">
        <v>1804.6273517481461</v>
      </c>
      <c r="AD120">
        <v>1363.9815065905691</v>
      </c>
      <c r="AE120">
        <v>1680.201875447143</v>
      </c>
      <c r="AF120">
        <v>2240.404964511602</v>
      </c>
      <c r="AG120">
        <v>1980.227724095045</v>
      </c>
      <c r="AH120">
        <v>1736.0786111599789</v>
      </c>
    </row>
    <row r="121" spans="1:34" x14ac:dyDescent="0.25">
      <c r="A121">
        <v>45316</v>
      </c>
      <c r="B121">
        <v>1170.3699999999999</v>
      </c>
      <c r="C121">
        <v>1920.4741904685879</v>
      </c>
      <c r="D121">
        <v>2042.552884669203</v>
      </c>
      <c r="E121">
        <v>1730.600769503164</v>
      </c>
      <c r="F121">
        <v>1915.314396655489</v>
      </c>
      <c r="G121">
        <v>2201.2128423537242</v>
      </c>
      <c r="H121">
        <v>2874.1264556533338</v>
      </c>
      <c r="I121">
        <v>1835.5024080937369</v>
      </c>
      <c r="J121">
        <v>1969.9101996564921</v>
      </c>
      <c r="K121">
        <v>1951.3525465181081</v>
      </c>
      <c r="L121">
        <v>2049.9636973199672</v>
      </c>
      <c r="M121">
        <v>1001.339257119892</v>
      </c>
      <c r="N121">
        <v>1443.7591019223639</v>
      </c>
      <c r="O121">
        <v>1974.0848563778691</v>
      </c>
      <c r="P121">
        <v>1489.4948326159399</v>
      </c>
      <c r="Q121">
        <v>1974.185165413086</v>
      </c>
      <c r="R121">
        <v>1808.194307131462</v>
      </c>
      <c r="S121">
        <v>1473.908708533256</v>
      </c>
      <c r="T121">
        <v>2067.4971369939531</v>
      </c>
      <c r="U121">
        <v>1616.259410418468</v>
      </c>
      <c r="V121">
        <v>2228.1570445080779</v>
      </c>
      <c r="W121">
        <v>2042.8440668075391</v>
      </c>
      <c r="X121">
        <v>2032.3219626844859</v>
      </c>
      <c r="Y121">
        <v>1943.941940858896</v>
      </c>
      <c r="Z121">
        <v>1352.268898458703</v>
      </c>
      <c r="AA121">
        <v>2074.250582093387</v>
      </c>
      <c r="AB121">
        <v>1997.430301890513</v>
      </c>
      <c r="AC121">
        <v>1801.1938849264759</v>
      </c>
      <c r="AD121">
        <v>1360.9480640432789</v>
      </c>
      <c r="AE121">
        <v>1674.8555392327289</v>
      </c>
      <c r="AF121">
        <v>2234.9201282943659</v>
      </c>
      <c r="AG121">
        <v>1976.36206134961</v>
      </c>
      <c r="AH121">
        <v>1734.880880408271</v>
      </c>
    </row>
    <row r="122" spans="1:34" x14ac:dyDescent="0.25">
      <c r="A122">
        <v>45315</v>
      </c>
      <c r="B122">
        <v>1172.97</v>
      </c>
      <c r="C122">
        <v>1920.960083999239</v>
      </c>
      <c r="D122">
        <v>2027.8402550443609</v>
      </c>
      <c r="E122">
        <v>1734.886957489573</v>
      </c>
      <c r="F122">
        <v>1915.017792066069</v>
      </c>
      <c r="G122">
        <v>2190.9966617507898</v>
      </c>
      <c r="H122">
        <v>2879.0656374827549</v>
      </c>
      <c r="I122">
        <v>1840.1563640894931</v>
      </c>
      <c r="J122">
        <v>1965.168016288206</v>
      </c>
      <c r="K122">
        <v>1956.7451330548131</v>
      </c>
      <c r="L122">
        <v>2052.155719167336</v>
      </c>
      <c r="M122">
        <v>1000.46359106566</v>
      </c>
      <c r="N122">
        <v>1445.899784999051</v>
      </c>
      <c r="O122">
        <v>1968.343587904948</v>
      </c>
      <c r="P122">
        <v>1489.2930891350879</v>
      </c>
      <c r="Q122">
        <v>1977.9524781275629</v>
      </c>
      <c r="R122">
        <v>1809.131336254181</v>
      </c>
      <c r="S122">
        <v>1479.230283685135</v>
      </c>
      <c r="T122">
        <v>2074.834047324026</v>
      </c>
      <c r="U122">
        <v>1617.908335998063</v>
      </c>
      <c r="V122">
        <v>2244.8361276374558</v>
      </c>
      <c r="W122">
        <v>2045.7345090360179</v>
      </c>
      <c r="X122">
        <v>2031.284126490272</v>
      </c>
      <c r="Y122">
        <v>1943.627313200604</v>
      </c>
      <c r="Z122">
        <v>1353.7267630631859</v>
      </c>
      <c r="AA122">
        <v>2074.5874143860351</v>
      </c>
      <c r="AB122">
        <v>1997.6918596029429</v>
      </c>
      <c r="AC122">
        <v>1801.66716293026</v>
      </c>
      <c r="AD122">
        <v>1362.5388867365</v>
      </c>
      <c r="AE122">
        <v>1675.2082931584821</v>
      </c>
      <c r="AF122">
        <v>2233.923681065758</v>
      </c>
      <c r="AG122">
        <v>1976.6728285775239</v>
      </c>
      <c r="AH122">
        <v>1736.317575535257</v>
      </c>
    </row>
    <row r="123" spans="1:34" x14ac:dyDescent="0.25">
      <c r="A123">
        <v>45314</v>
      </c>
      <c r="B123">
        <v>1177.5</v>
      </c>
      <c r="C123">
        <v>1920.2024324558249</v>
      </c>
      <c r="D123">
        <v>2036.835489616931</v>
      </c>
      <c r="E123">
        <v>1729.747691315582</v>
      </c>
      <c r="F123">
        <v>1914.7322117435019</v>
      </c>
      <c r="G123">
        <v>2188.234534990238</v>
      </c>
      <c r="H123">
        <v>2876.1266497004021</v>
      </c>
      <c r="I123">
        <v>1841.640735653986</v>
      </c>
      <c r="J123">
        <v>1959.519234877075</v>
      </c>
      <c r="K123">
        <v>1955.2645995226619</v>
      </c>
      <c r="L123">
        <v>2052.219387039775</v>
      </c>
      <c r="M123">
        <v>999.08364112427091</v>
      </c>
      <c r="N123">
        <v>1450.8236937628701</v>
      </c>
      <c r="O123">
        <v>1970.337458561266</v>
      </c>
      <c r="P123">
        <v>1490.755892283564</v>
      </c>
      <c r="Q123">
        <v>1976.970523974675</v>
      </c>
      <c r="R123">
        <v>1812.2752474638401</v>
      </c>
      <c r="S123">
        <v>1484.5950208990271</v>
      </c>
      <c r="T123">
        <v>2066.9146156145039</v>
      </c>
      <c r="U123">
        <v>1617.0999475613289</v>
      </c>
      <c r="V123">
        <v>2253.3473508692568</v>
      </c>
      <c r="W123">
        <v>2044.081735053715</v>
      </c>
      <c r="X123">
        <v>2029.0042281951651</v>
      </c>
      <c r="Y123">
        <v>1939.325484687289</v>
      </c>
      <c r="Z123">
        <v>1352.674898288308</v>
      </c>
      <c r="AA123">
        <v>2072.6119169641852</v>
      </c>
      <c r="AB123">
        <v>1997.646729907467</v>
      </c>
      <c r="AC123">
        <v>1802.041003337421</v>
      </c>
      <c r="AD123">
        <v>1363.2052528615091</v>
      </c>
      <c r="AE123">
        <v>1678.8295892337869</v>
      </c>
      <c r="AF123">
        <v>2238.258816476683</v>
      </c>
      <c r="AG123">
        <v>1976.6895960407021</v>
      </c>
      <c r="AH123">
        <v>1731.58904828037</v>
      </c>
    </row>
    <row r="124" spans="1:34" x14ac:dyDescent="0.25">
      <c r="A124">
        <v>45313</v>
      </c>
      <c r="B124">
        <v>1182.8599999999999</v>
      </c>
      <c r="C124">
        <v>1919.7816690540981</v>
      </c>
      <c r="D124">
        <v>2039.099115174836</v>
      </c>
      <c r="E124">
        <v>1734.404326474657</v>
      </c>
      <c r="F124">
        <v>1916.928279983727</v>
      </c>
      <c r="G124">
        <v>2189.4125152494771</v>
      </c>
      <c r="H124">
        <v>2878.0730980458802</v>
      </c>
      <c r="I124">
        <v>1831.1725422281611</v>
      </c>
      <c r="J124">
        <v>1961.442806387136</v>
      </c>
      <c r="K124">
        <v>1941.512224592874</v>
      </c>
      <c r="L124">
        <v>2057.6938528267751</v>
      </c>
      <c r="M124">
        <v>1001.899215811052</v>
      </c>
      <c r="N124">
        <v>1452.9460144446159</v>
      </c>
      <c r="O124">
        <v>1970.303516155283</v>
      </c>
      <c r="P124">
        <v>1488.263412071844</v>
      </c>
      <c r="Q124">
        <v>1974.555507132904</v>
      </c>
      <c r="R124">
        <v>1816.1565226401819</v>
      </c>
      <c r="S124">
        <v>1489.9034516816821</v>
      </c>
      <c r="T124">
        <v>2071.5482752055791</v>
      </c>
      <c r="U124">
        <v>1614.973286595857</v>
      </c>
      <c r="V124">
        <v>2251.4818284429198</v>
      </c>
      <c r="W124">
        <v>2037.6761058581901</v>
      </c>
      <c r="X124">
        <v>2023.9846779725649</v>
      </c>
      <c r="Y124">
        <v>1937.514856605713</v>
      </c>
      <c r="Z124">
        <v>1347.034862978845</v>
      </c>
      <c r="AA124">
        <v>2073.0387124762442</v>
      </c>
      <c r="AB124">
        <v>1996.4051215139291</v>
      </c>
      <c r="AC124">
        <v>1799.9986184242971</v>
      </c>
      <c r="AD124">
        <v>1364.1664561976111</v>
      </c>
      <c r="AE124">
        <v>1682.912786853369</v>
      </c>
      <c r="AF124">
        <v>2241.059729410837</v>
      </c>
      <c r="AG124">
        <v>1977.4908788172261</v>
      </c>
      <c r="AH124">
        <v>1727.640593600197</v>
      </c>
    </row>
    <row r="125" spans="1:34" x14ac:dyDescent="0.25">
      <c r="A125">
        <v>45310</v>
      </c>
      <c r="B125">
        <v>1181.5</v>
      </c>
      <c r="C125">
        <v>1917.627621515257</v>
      </c>
      <c r="D125">
        <v>2033.293561333059</v>
      </c>
      <c r="E125">
        <v>1735.05766126139</v>
      </c>
      <c r="F125">
        <v>1916.284473341057</v>
      </c>
      <c r="G125">
        <v>2194.0370002412478</v>
      </c>
      <c r="H125">
        <v>2869.35050087234</v>
      </c>
      <c r="I125">
        <v>1830.906987460417</v>
      </c>
      <c r="J125">
        <v>1954.8490928104011</v>
      </c>
      <c r="K125">
        <v>1948.6871480191751</v>
      </c>
      <c r="L125">
        <v>2053.4846219733649</v>
      </c>
      <c r="M125">
        <v>1006.910990885278</v>
      </c>
      <c r="N125">
        <v>1453.9240182959779</v>
      </c>
      <c r="O125">
        <v>1967.138883974608</v>
      </c>
      <c r="P125">
        <v>1486.4392216871299</v>
      </c>
      <c r="Q125">
        <v>1966.6043715815049</v>
      </c>
      <c r="R125">
        <v>1816.0152215761609</v>
      </c>
      <c r="S125">
        <v>1480.1070904371379</v>
      </c>
      <c r="T125">
        <v>2053.2051298644151</v>
      </c>
      <c r="U125">
        <v>1613.672094190413</v>
      </c>
      <c r="V125">
        <v>2244.2772754641351</v>
      </c>
      <c r="W125">
        <v>2042.6082727528831</v>
      </c>
      <c r="X125">
        <v>2022.719649574711</v>
      </c>
      <c r="Y125">
        <v>1936.9392008429761</v>
      </c>
      <c r="Z125">
        <v>1346.9460164863849</v>
      </c>
      <c r="AA125">
        <v>2069.5588840352671</v>
      </c>
      <c r="AB125">
        <v>1992.1739994903539</v>
      </c>
      <c r="AC125">
        <v>1800.715900308443</v>
      </c>
      <c r="AD125">
        <v>1365.8179049445059</v>
      </c>
      <c r="AE125">
        <v>1681.788067896443</v>
      </c>
      <c r="AF125">
        <v>2236.5181489642991</v>
      </c>
      <c r="AG125">
        <v>1975.0838423103969</v>
      </c>
      <c r="AH125">
        <v>1726.8222030570439</v>
      </c>
    </row>
    <row r="126" spans="1:34" x14ac:dyDescent="0.25">
      <c r="A126">
        <v>45309</v>
      </c>
      <c r="B126">
        <v>1169.06</v>
      </c>
      <c r="C126">
        <v>1915.5012784405969</v>
      </c>
      <c r="D126">
        <v>2022.523751169135</v>
      </c>
      <c r="E126">
        <v>1731.297361520466</v>
      </c>
      <c r="F126">
        <v>1917.343720928091</v>
      </c>
      <c r="G126">
        <v>2186.6642327336549</v>
      </c>
      <c r="H126">
        <v>2869.7082447904522</v>
      </c>
      <c r="I126">
        <v>1828.597876026264</v>
      </c>
      <c r="J126">
        <v>1953.519834083459</v>
      </c>
      <c r="K126">
        <v>1945.278966449428</v>
      </c>
      <c r="L126">
        <v>2057.152843064719</v>
      </c>
      <c r="M126">
        <v>1001.425515433666</v>
      </c>
      <c r="N126">
        <v>1445.158051520126</v>
      </c>
      <c r="O126">
        <v>1956.141534409003</v>
      </c>
      <c r="P126">
        <v>1488.926367222623</v>
      </c>
      <c r="Q126">
        <v>1962.7865639364661</v>
      </c>
      <c r="R126">
        <v>1805.584222097676</v>
      </c>
      <c r="S126">
        <v>1467.340906375164</v>
      </c>
      <c r="T126">
        <v>2062.825062691154</v>
      </c>
      <c r="U126">
        <v>1612.1947668166169</v>
      </c>
      <c r="V126">
        <v>2244.044159211423</v>
      </c>
      <c r="W126">
        <v>2039.969869933836</v>
      </c>
      <c r="X126">
        <v>2026.5792224292741</v>
      </c>
      <c r="Y126">
        <v>1937.9606200991391</v>
      </c>
      <c r="Z126">
        <v>1343.767806286728</v>
      </c>
      <c r="AA126">
        <v>2070.386017609113</v>
      </c>
      <c r="AB126">
        <v>1987.5216931973621</v>
      </c>
      <c r="AC126">
        <v>1796.832109481189</v>
      </c>
      <c r="AD126">
        <v>1359.774570939725</v>
      </c>
      <c r="AE126">
        <v>1669.500392900369</v>
      </c>
      <c r="AF126">
        <v>2235.1273026521349</v>
      </c>
      <c r="AG126">
        <v>1972.8458758195561</v>
      </c>
      <c r="AH126">
        <v>1725.79014918388</v>
      </c>
    </row>
    <row r="127" spans="1:34" x14ac:dyDescent="0.25">
      <c r="A127">
        <v>45308</v>
      </c>
      <c r="B127">
        <v>1162.53</v>
      </c>
      <c r="C127">
        <v>1913.854427947861</v>
      </c>
      <c r="D127">
        <v>2022.8819727690229</v>
      </c>
      <c r="E127">
        <v>1729.10859904272</v>
      </c>
      <c r="F127">
        <v>1912.0902564801911</v>
      </c>
      <c r="G127">
        <v>2177.1754527675548</v>
      </c>
      <c r="H127">
        <v>2867.218869968664</v>
      </c>
      <c r="I127">
        <v>1836.0246395466929</v>
      </c>
      <c r="J127">
        <v>1951.1891755817089</v>
      </c>
      <c r="K127">
        <v>1945.412055899046</v>
      </c>
      <c r="L127">
        <v>2059.394095894841</v>
      </c>
      <c r="M127">
        <v>1002.289077105016</v>
      </c>
      <c r="N127">
        <v>1436.916703127026</v>
      </c>
      <c r="O127">
        <v>1956.3196135649271</v>
      </c>
      <c r="P127">
        <v>1491.267216125867</v>
      </c>
      <c r="Q127">
        <v>1966.692847567333</v>
      </c>
      <c r="R127">
        <v>1801.7910800474581</v>
      </c>
      <c r="S127">
        <v>1463.3832169798909</v>
      </c>
      <c r="T127">
        <v>2060.348687268568</v>
      </c>
      <c r="U127">
        <v>1613.378226083596</v>
      </c>
      <c r="V127">
        <v>2244.8764226700919</v>
      </c>
      <c r="W127">
        <v>2041.15639475752</v>
      </c>
      <c r="X127">
        <v>2025.0995430535229</v>
      </c>
      <c r="Y127">
        <v>1936.172479736872</v>
      </c>
      <c r="Z127">
        <v>1340.6636728845619</v>
      </c>
      <c r="AA127">
        <v>2067.4575655621488</v>
      </c>
      <c r="AB127">
        <v>1988.4264653494249</v>
      </c>
      <c r="AC127">
        <v>1796.5539798820889</v>
      </c>
      <c r="AD127">
        <v>1355.6865152384771</v>
      </c>
      <c r="AE127">
        <v>1663.547578544029</v>
      </c>
      <c r="AF127">
        <v>2232.154043297111</v>
      </c>
      <c r="AG127">
        <v>1969.478357934745</v>
      </c>
      <c r="AH127">
        <v>1727.227708316005</v>
      </c>
    </row>
    <row r="128" spans="1:34" x14ac:dyDescent="0.25">
      <c r="A128">
        <v>45307</v>
      </c>
      <c r="B128">
        <v>1163.1199999999999</v>
      </c>
      <c r="C128">
        <v>1912.7530659692659</v>
      </c>
      <c r="D128">
        <v>2028.714241711154</v>
      </c>
      <c r="E128">
        <v>1728.8039638592779</v>
      </c>
      <c r="F128">
        <v>1913.469351574071</v>
      </c>
      <c r="G128">
        <v>2175.1301462171932</v>
      </c>
      <c r="H128">
        <v>2857.524623102699</v>
      </c>
      <c r="I128">
        <v>1825.191901982246</v>
      </c>
      <c r="J128">
        <v>1949.501746011518</v>
      </c>
      <c r="K128">
        <v>1943.052939116119</v>
      </c>
      <c r="L128">
        <v>2049.360669547586</v>
      </c>
      <c r="M128">
        <v>992.71220738261559</v>
      </c>
      <c r="N128">
        <v>1439.827448808194</v>
      </c>
      <c r="O128">
        <v>1955.8533146937209</v>
      </c>
      <c r="P128">
        <v>1488.8555255227379</v>
      </c>
      <c r="Q128">
        <v>1960.657145174657</v>
      </c>
      <c r="R128">
        <v>1807.189771599612</v>
      </c>
      <c r="S128">
        <v>1459.276580344585</v>
      </c>
      <c r="T128">
        <v>2058.7380655929801</v>
      </c>
      <c r="U128">
        <v>1612.8798753694509</v>
      </c>
      <c r="V128">
        <v>2244.760365878496</v>
      </c>
      <c r="W128">
        <v>2030.9154252982701</v>
      </c>
      <c r="X128">
        <v>2023.2123872261641</v>
      </c>
      <c r="Y128">
        <v>1940.0553688871701</v>
      </c>
      <c r="Z128">
        <v>1348.1796618824519</v>
      </c>
      <c r="AA128">
        <v>2067.5393609080988</v>
      </c>
      <c r="AB128">
        <v>1985.299227884012</v>
      </c>
      <c r="AC128">
        <v>1794.190291764857</v>
      </c>
      <c r="AD128">
        <v>1356.182731331234</v>
      </c>
      <c r="AE128">
        <v>1663.4034592817511</v>
      </c>
      <c r="AF128">
        <v>2230.883660591237</v>
      </c>
      <c r="AG128">
        <v>1968.1615185552989</v>
      </c>
      <c r="AH128">
        <v>1726.3161231287129</v>
      </c>
    </row>
    <row r="129" spans="1:34" x14ac:dyDescent="0.25">
      <c r="A129">
        <v>45306</v>
      </c>
      <c r="B129">
        <v>1154.1199999999999</v>
      </c>
      <c r="C129">
        <v>1905.3689065301371</v>
      </c>
      <c r="D129">
        <v>2008.375954611462</v>
      </c>
      <c r="E129">
        <v>1730.770056166592</v>
      </c>
      <c r="F129">
        <v>1904.505680552433</v>
      </c>
      <c r="G129">
        <v>2160.80526404291</v>
      </c>
      <c r="H129">
        <v>2843.8989658273481</v>
      </c>
      <c r="I129">
        <v>1824.9860216372799</v>
      </c>
      <c r="J129">
        <v>1938.451895644188</v>
      </c>
      <c r="K129">
        <v>1943.6209699471849</v>
      </c>
      <c r="L129">
        <v>2046.367064779246</v>
      </c>
      <c r="M129">
        <v>994.54325585192169</v>
      </c>
      <c r="N129">
        <v>1435.9698368568049</v>
      </c>
      <c r="O129">
        <v>1952.2176570818051</v>
      </c>
      <c r="P129">
        <v>1484.7013250515699</v>
      </c>
      <c r="Q129">
        <v>1957.922327088206</v>
      </c>
      <c r="R129">
        <v>1802.9420982331501</v>
      </c>
      <c r="S129">
        <v>1459.5454214175461</v>
      </c>
      <c r="T129">
        <v>2024.141195840537</v>
      </c>
      <c r="U129">
        <v>1606.9915395284991</v>
      </c>
      <c r="V129">
        <v>2243.02460521075</v>
      </c>
      <c r="W129">
        <v>2025.8660563380199</v>
      </c>
      <c r="X129">
        <v>2023.1323376038661</v>
      </c>
      <c r="Y129">
        <v>1929.127628309833</v>
      </c>
      <c r="Z129">
        <v>1342.1951044129869</v>
      </c>
      <c r="AA129">
        <v>2056.369727822349</v>
      </c>
      <c r="AB129">
        <v>1981.282549058978</v>
      </c>
      <c r="AC129">
        <v>1788.8216275996349</v>
      </c>
      <c r="AD129">
        <v>1354.052735258422</v>
      </c>
      <c r="AE129">
        <v>1655.9385686801311</v>
      </c>
      <c r="AF129">
        <v>2217.5885007055572</v>
      </c>
      <c r="AG129">
        <v>1961.201640160333</v>
      </c>
      <c r="AH129">
        <v>1721.4580709357199</v>
      </c>
    </row>
    <row r="130" spans="1:34" x14ac:dyDescent="0.25">
      <c r="A130">
        <v>45303</v>
      </c>
      <c r="B130">
        <v>1154.7</v>
      </c>
      <c r="C130">
        <v>1910.1896227794809</v>
      </c>
      <c r="D130">
        <v>2008.4349444871391</v>
      </c>
      <c r="E130">
        <v>1739.7730084982099</v>
      </c>
      <c r="F130">
        <v>1911.099259948043</v>
      </c>
      <c r="G130">
        <v>2174.7992552081741</v>
      </c>
      <c r="H130">
        <v>2857.993303632451</v>
      </c>
      <c r="I130">
        <v>1838.5945120053</v>
      </c>
      <c r="J130">
        <v>1953.472222635867</v>
      </c>
      <c r="K130">
        <v>1952.593774199773</v>
      </c>
      <c r="L130">
        <v>2030.6553977560591</v>
      </c>
      <c r="M130">
        <v>989.97070953711147</v>
      </c>
      <c r="N130">
        <v>1434.9953226024941</v>
      </c>
      <c r="O130">
        <v>1949.4997074642531</v>
      </c>
      <c r="P130">
        <v>1488.5995414821191</v>
      </c>
      <c r="Q130">
        <v>1958.038892306761</v>
      </c>
      <c r="R130">
        <v>1810.3727677177151</v>
      </c>
      <c r="S130">
        <v>1470.6762241268641</v>
      </c>
      <c r="T130">
        <v>2029.822525370193</v>
      </c>
      <c r="U130">
        <v>1608.562903925018</v>
      </c>
      <c r="V130">
        <v>2250.762057243634</v>
      </c>
      <c r="W130">
        <v>2031.3022799196231</v>
      </c>
      <c r="X130">
        <v>2024.956893814983</v>
      </c>
      <c r="Y130">
        <v>1934.297186364362</v>
      </c>
      <c r="Z130">
        <v>1345.9203437856511</v>
      </c>
      <c r="AA130">
        <v>2062.8495903939061</v>
      </c>
      <c r="AB130">
        <v>1982.8058561296641</v>
      </c>
      <c r="AC130">
        <v>1795.4008761239991</v>
      </c>
      <c r="AD130">
        <v>1354.7044457209231</v>
      </c>
      <c r="AE130">
        <v>1654.608824101565</v>
      </c>
      <c r="AF130">
        <v>2226.4101393297369</v>
      </c>
      <c r="AG130">
        <v>1966.886679376272</v>
      </c>
      <c r="AH130">
        <v>1724.1529476764381</v>
      </c>
    </row>
    <row r="131" spans="1:34" x14ac:dyDescent="0.25">
      <c r="A131">
        <v>45302</v>
      </c>
      <c r="B131">
        <v>1162.22</v>
      </c>
      <c r="C131">
        <v>1921.5785940916251</v>
      </c>
      <c r="D131">
        <v>2015.4559241113161</v>
      </c>
      <c r="E131">
        <v>1746.274878056852</v>
      </c>
      <c r="F131">
        <v>1928.319577646334</v>
      </c>
      <c r="G131">
        <v>2193.4329771729831</v>
      </c>
      <c r="H131">
        <v>2868.2698217529878</v>
      </c>
      <c r="I131">
        <v>1852.790080616473</v>
      </c>
      <c r="J131">
        <v>1963.2981256815169</v>
      </c>
      <c r="K131">
        <v>1959.239409847426</v>
      </c>
      <c r="L131">
        <v>2040.615554145764</v>
      </c>
      <c r="M131">
        <v>1014.095408499426</v>
      </c>
      <c r="N131">
        <v>1441.017825031643</v>
      </c>
      <c r="O131">
        <v>1962.899398534651</v>
      </c>
      <c r="P131">
        <v>1486.5550065071509</v>
      </c>
      <c r="Q131">
        <v>1970.878303115843</v>
      </c>
      <c r="R131">
        <v>1808.478337127254</v>
      </c>
      <c r="S131">
        <v>1468.6942617224861</v>
      </c>
      <c r="T131">
        <v>2034.8779446556621</v>
      </c>
      <c r="U131">
        <v>1617.8564527467611</v>
      </c>
      <c r="V131">
        <v>2261.3314394200529</v>
      </c>
      <c r="W131">
        <v>2041.357437556675</v>
      </c>
      <c r="X131">
        <v>2037.7074644936069</v>
      </c>
      <c r="Y131">
        <v>1951.2179526523751</v>
      </c>
      <c r="Z131">
        <v>1354.9508640825029</v>
      </c>
      <c r="AA131">
        <v>2076.6885432741901</v>
      </c>
      <c r="AB131">
        <v>1994.2452955163069</v>
      </c>
      <c r="AC131">
        <v>1801.887210375794</v>
      </c>
      <c r="AD131">
        <v>1365.731670084245</v>
      </c>
      <c r="AE131">
        <v>1658.96244639614</v>
      </c>
      <c r="AF131">
        <v>2236.029231994472</v>
      </c>
      <c r="AG131">
        <v>1981.211393344106</v>
      </c>
      <c r="AH131">
        <v>1734.208937178201</v>
      </c>
    </row>
    <row r="132" spans="1:34" x14ac:dyDescent="0.25">
      <c r="A132">
        <v>45301</v>
      </c>
      <c r="B132">
        <v>1161.54</v>
      </c>
      <c r="C132">
        <v>1918.5369574429269</v>
      </c>
      <c r="D132">
        <v>2013.2615108899499</v>
      </c>
      <c r="E132">
        <v>1726.8559977810021</v>
      </c>
      <c r="F132">
        <v>1925.613591437801</v>
      </c>
      <c r="G132">
        <v>2188.756658283763</v>
      </c>
      <c r="H132">
        <v>2858.242470319346</v>
      </c>
      <c r="I132">
        <v>1845.3274171824251</v>
      </c>
      <c r="J132">
        <v>1969.5077419901991</v>
      </c>
      <c r="K132">
        <v>1948.305238702121</v>
      </c>
      <c r="L132">
        <v>2047.2607614457061</v>
      </c>
      <c r="M132">
        <v>1010.2135382284901</v>
      </c>
      <c r="N132">
        <v>1439.298600747459</v>
      </c>
      <c r="O132">
        <v>1965.0530226547619</v>
      </c>
      <c r="P132">
        <v>1479.9368960202739</v>
      </c>
      <c r="Q132">
        <v>1971.161403873612</v>
      </c>
      <c r="R132">
        <v>1801.1836041766519</v>
      </c>
      <c r="S132">
        <v>1469.412106625148</v>
      </c>
      <c r="T132">
        <v>2028.3634483293131</v>
      </c>
      <c r="U132">
        <v>1608.800892800002</v>
      </c>
      <c r="V132">
        <v>2256.722910700807</v>
      </c>
      <c r="W132">
        <v>2042.926212954234</v>
      </c>
      <c r="X132">
        <v>2036.8897696566689</v>
      </c>
      <c r="Y132">
        <v>1949.1699543786549</v>
      </c>
      <c r="Z132">
        <v>1358.370579595764</v>
      </c>
      <c r="AA132">
        <v>2073.2337786216531</v>
      </c>
      <c r="AB132">
        <v>1995.258724189785</v>
      </c>
      <c r="AC132">
        <v>1796.1261133843291</v>
      </c>
      <c r="AD132">
        <v>1362.048002742029</v>
      </c>
      <c r="AE132">
        <v>1658.5909290441909</v>
      </c>
      <c r="AF132">
        <v>2231.127123178464</v>
      </c>
      <c r="AG132">
        <v>1978.0880961856401</v>
      </c>
      <c r="AH132">
        <v>1731.836977550448</v>
      </c>
    </row>
    <row r="133" spans="1:34" x14ac:dyDescent="0.25">
      <c r="A133">
        <v>45300</v>
      </c>
      <c r="B133">
        <v>1158.5899999999999</v>
      </c>
      <c r="C133">
        <v>1923.100823799082</v>
      </c>
      <c r="D133">
        <v>2016.531481100578</v>
      </c>
      <c r="E133">
        <v>1720.288175760048</v>
      </c>
      <c r="F133">
        <v>1935.2818847697281</v>
      </c>
      <c r="G133">
        <v>2198.836198881957</v>
      </c>
      <c r="H133">
        <v>2871.1528873607358</v>
      </c>
      <c r="I133">
        <v>1855.19843134248</v>
      </c>
      <c r="J133">
        <v>1973.895342094715</v>
      </c>
      <c r="K133">
        <v>1959.746363897973</v>
      </c>
      <c r="L133">
        <v>2050.5873928430979</v>
      </c>
      <c r="M133">
        <v>1018.427159215934</v>
      </c>
      <c r="N133">
        <v>1430.5872121950979</v>
      </c>
      <c r="O133">
        <v>1965.784064602308</v>
      </c>
      <c r="P133">
        <v>1483.7914757891001</v>
      </c>
      <c r="Q133">
        <v>1973.68347076592</v>
      </c>
      <c r="R133">
        <v>1789.1903287230659</v>
      </c>
      <c r="S133">
        <v>1477.342268644458</v>
      </c>
      <c r="T133">
        <v>2035.153656989718</v>
      </c>
      <c r="U133">
        <v>1615.3399431190201</v>
      </c>
      <c r="V133">
        <v>2258.704388322275</v>
      </c>
      <c r="W133">
        <v>2036.0982946118941</v>
      </c>
      <c r="X133">
        <v>2042.1097460938231</v>
      </c>
      <c r="Y133">
        <v>1956.8129309682761</v>
      </c>
      <c r="Z133">
        <v>1368.799526167159</v>
      </c>
      <c r="AA133">
        <v>2081.732263952485</v>
      </c>
      <c r="AB133">
        <v>1998.4553677929309</v>
      </c>
      <c r="AC133">
        <v>1796.2303988827471</v>
      </c>
      <c r="AD133">
        <v>1361.8249356033739</v>
      </c>
      <c r="AE133">
        <v>1657.8100835055509</v>
      </c>
      <c r="AF133">
        <v>2236.0689162692888</v>
      </c>
      <c r="AG133">
        <v>1984.591466729398</v>
      </c>
      <c r="AH133">
        <v>1734.834682041484</v>
      </c>
    </row>
    <row r="134" spans="1:34" x14ac:dyDescent="0.25">
      <c r="A134">
        <v>45299</v>
      </c>
      <c r="B134">
        <v>1160.19</v>
      </c>
      <c r="C134">
        <v>1923.755090522563</v>
      </c>
      <c r="D134">
        <v>2024.9281774256781</v>
      </c>
      <c r="E134">
        <v>1714.979782500378</v>
      </c>
      <c r="F134">
        <v>1940.5163177456691</v>
      </c>
      <c r="G134">
        <v>2193.4962808495652</v>
      </c>
      <c r="H134">
        <v>2874.81618706359</v>
      </c>
      <c r="I134">
        <v>1857.2186073842879</v>
      </c>
      <c r="J134">
        <v>1957.66889199756</v>
      </c>
      <c r="K134">
        <v>1974.2241607428789</v>
      </c>
      <c r="L134">
        <v>2044.0453755174151</v>
      </c>
      <c r="M134">
        <v>1029.1432699584459</v>
      </c>
      <c r="N134">
        <v>1428.483880741556</v>
      </c>
      <c r="O134">
        <v>1964.6964654202759</v>
      </c>
      <c r="P134">
        <v>1484.060987432503</v>
      </c>
      <c r="Q134">
        <v>1968.278129821693</v>
      </c>
      <c r="R134">
        <v>1789.611402447224</v>
      </c>
      <c r="S134">
        <v>1478.1917111932989</v>
      </c>
      <c r="T134">
        <v>2043.297508313658</v>
      </c>
      <c r="U134">
        <v>1612.121922495674</v>
      </c>
      <c r="V134">
        <v>2260.0856044156872</v>
      </c>
      <c r="W134">
        <v>2038.6773207987469</v>
      </c>
      <c r="X134">
        <v>2043.7417816567629</v>
      </c>
      <c r="Y134">
        <v>1956.775958437222</v>
      </c>
      <c r="Z134">
        <v>1364.8685644611751</v>
      </c>
      <c r="AA134">
        <v>2084.9647914358511</v>
      </c>
      <c r="AB134">
        <v>1995.039426194664</v>
      </c>
      <c r="AC134">
        <v>1795.7699892722201</v>
      </c>
      <c r="AD134">
        <v>1361.886707623838</v>
      </c>
      <c r="AE134">
        <v>1660.5501461547351</v>
      </c>
      <c r="AF134">
        <v>2236.056325425086</v>
      </c>
      <c r="AG134">
        <v>1987.381046238359</v>
      </c>
      <c r="AH134">
        <v>1733.254758687372</v>
      </c>
    </row>
    <row r="135" spans="1:34" x14ac:dyDescent="0.25">
      <c r="A135">
        <v>45296</v>
      </c>
      <c r="B135">
        <v>1154.68</v>
      </c>
      <c r="C135">
        <v>1921.3425640549281</v>
      </c>
      <c r="D135">
        <v>2027.4316676164631</v>
      </c>
      <c r="E135">
        <v>1717.850797103396</v>
      </c>
      <c r="F135">
        <v>1935.7909232730619</v>
      </c>
      <c r="G135">
        <v>2190.183365779249</v>
      </c>
      <c r="H135">
        <v>2868.925058435585</v>
      </c>
      <c r="I135">
        <v>1856.9008290502049</v>
      </c>
      <c r="J135">
        <v>1955.2820246577251</v>
      </c>
      <c r="K135">
        <v>1982.6519467018029</v>
      </c>
      <c r="L135">
        <v>2045.934458304589</v>
      </c>
      <c r="M135">
        <v>1039.4177862510221</v>
      </c>
      <c r="N135">
        <v>1433.2670832956339</v>
      </c>
      <c r="O135">
        <v>1963.5758691794831</v>
      </c>
      <c r="P135">
        <v>1487.183527256856</v>
      </c>
      <c r="Q135">
        <v>1955.6657666409731</v>
      </c>
      <c r="R135">
        <v>1783.51233688048</v>
      </c>
      <c r="S135">
        <v>1465.9617469984839</v>
      </c>
      <c r="T135">
        <v>2044.138817741502</v>
      </c>
      <c r="U135">
        <v>1618.8804013663409</v>
      </c>
      <c r="V135">
        <v>2268.891398734328</v>
      </c>
      <c r="W135">
        <v>2039.0825754075829</v>
      </c>
      <c r="X135">
        <v>2031.310362659226</v>
      </c>
      <c r="Y135">
        <v>1950.902774458983</v>
      </c>
      <c r="Z135">
        <v>1365.8712633450859</v>
      </c>
      <c r="AA135">
        <v>2079.375608102549</v>
      </c>
      <c r="AB135">
        <v>1992.964435254414</v>
      </c>
      <c r="AC135">
        <v>1795.9895479531569</v>
      </c>
      <c r="AD135">
        <v>1366.8648834679159</v>
      </c>
      <c r="AE135">
        <v>1658.6909629566021</v>
      </c>
      <c r="AF135">
        <v>2231.626828206347</v>
      </c>
      <c r="AG135">
        <v>1984.8979359219791</v>
      </c>
      <c r="AH135">
        <v>1731.8586722245659</v>
      </c>
    </row>
    <row r="136" spans="1:34" x14ac:dyDescent="0.25">
      <c r="A136">
        <v>45295</v>
      </c>
      <c r="B136">
        <v>1150.72</v>
      </c>
      <c r="C136">
        <v>1920.109831251601</v>
      </c>
      <c r="D136">
        <v>2029.0050345923751</v>
      </c>
      <c r="E136">
        <v>1715.319946180568</v>
      </c>
      <c r="F136">
        <v>1935.020137741142</v>
      </c>
      <c r="G136">
        <v>2187.2246351173389</v>
      </c>
      <c r="H136">
        <v>2866.1496294571598</v>
      </c>
      <c r="I136">
        <v>1859.2117956660491</v>
      </c>
      <c r="J136">
        <v>1957.6798637164991</v>
      </c>
      <c r="K136">
        <v>1990.138383320671</v>
      </c>
      <c r="L136">
        <v>2028.69106459212</v>
      </c>
      <c r="M136">
        <v>1049.896574854097</v>
      </c>
      <c r="N136">
        <v>1432.802004626672</v>
      </c>
      <c r="O136">
        <v>1963.1187024000831</v>
      </c>
      <c r="P136">
        <v>1482.5768838358811</v>
      </c>
      <c r="Q136">
        <v>1950.0450907618431</v>
      </c>
      <c r="R136">
        <v>1775.5467382879699</v>
      </c>
      <c r="S136">
        <v>1470.792492082772</v>
      </c>
      <c r="T136">
        <v>2039.863581473013</v>
      </c>
      <c r="U136">
        <v>1621.1001001253551</v>
      </c>
      <c r="V136">
        <v>2258.4958028076758</v>
      </c>
      <c r="W136">
        <v>2039.378986185573</v>
      </c>
      <c r="X136">
        <v>2030.158202320401</v>
      </c>
      <c r="Y136">
        <v>1950.5046620136311</v>
      </c>
      <c r="Z136">
        <v>1368.710339965894</v>
      </c>
      <c r="AA136">
        <v>2078.447565374433</v>
      </c>
      <c r="AB136">
        <v>1990.1252737633929</v>
      </c>
      <c r="AC136">
        <v>1793.846186307605</v>
      </c>
      <c r="AD136">
        <v>1369.4069677077321</v>
      </c>
      <c r="AE136">
        <v>1656.198188043775</v>
      </c>
      <c r="AF136">
        <v>2229.8701884497441</v>
      </c>
      <c r="AG136">
        <v>1983.890604793243</v>
      </c>
      <c r="AH136">
        <v>1730.8138530368831</v>
      </c>
    </row>
    <row r="137" spans="1:34" x14ac:dyDescent="0.25">
      <c r="A137">
        <v>45294</v>
      </c>
      <c r="B137">
        <v>1144.17</v>
      </c>
      <c r="C137">
        <v>1921.636901866164</v>
      </c>
      <c r="D137">
        <v>2038.4591795979709</v>
      </c>
      <c r="E137">
        <v>1714.7004261796919</v>
      </c>
      <c r="F137">
        <v>1936.8138517217469</v>
      </c>
      <c r="G137">
        <v>2188.6460332379711</v>
      </c>
      <c r="H137">
        <v>2861.8104867618458</v>
      </c>
      <c r="I137">
        <v>1859.8612131401239</v>
      </c>
      <c r="J137">
        <v>1960.6876264499119</v>
      </c>
      <c r="K137">
        <v>1990.092622990989</v>
      </c>
      <c r="L137">
        <v>2032.4467823499219</v>
      </c>
      <c r="M137">
        <v>1054.9018999760669</v>
      </c>
      <c r="N137">
        <v>1433.629620362449</v>
      </c>
      <c r="O137">
        <v>1969.1967203249769</v>
      </c>
      <c r="P137">
        <v>1479.2423089912079</v>
      </c>
      <c r="Q137">
        <v>1948.7635227593121</v>
      </c>
      <c r="R137">
        <v>1758.9672884003089</v>
      </c>
      <c r="S137">
        <v>1476.673879653936</v>
      </c>
      <c r="T137">
        <v>2041.720796783851</v>
      </c>
      <c r="U137">
        <v>1624.0288268815559</v>
      </c>
      <c r="V137">
        <v>2255.3611087807781</v>
      </c>
      <c r="W137">
        <v>2038.521903011607</v>
      </c>
      <c r="X137">
        <v>2036.339212709365</v>
      </c>
      <c r="Y137">
        <v>1958.352553450045</v>
      </c>
      <c r="Z137">
        <v>1369.568205666586</v>
      </c>
      <c r="AA137">
        <v>2082.1685260030231</v>
      </c>
      <c r="AB137">
        <v>1992.4122606257879</v>
      </c>
      <c r="AC137">
        <v>1790.1028424338431</v>
      </c>
      <c r="AD137">
        <v>1371.01814954726</v>
      </c>
      <c r="AE137">
        <v>1650.176989948146</v>
      </c>
      <c r="AF137">
        <v>2229.1008237629048</v>
      </c>
      <c r="AG137">
        <v>1985.752247720802</v>
      </c>
      <c r="AH137">
        <v>1734.1343093226089</v>
      </c>
    </row>
    <row r="138" spans="1:34" x14ac:dyDescent="0.25">
      <c r="A138">
        <v>45293</v>
      </c>
      <c r="B138">
        <v>1131.72</v>
      </c>
      <c r="C138">
        <v>1911.457228514103</v>
      </c>
      <c r="D138">
        <v>2018.3768259057169</v>
      </c>
      <c r="E138">
        <v>1720.818899134036</v>
      </c>
      <c r="F138">
        <v>1925.973613999967</v>
      </c>
      <c r="G138">
        <v>2180.7655174219258</v>
      </c>
      <c r="H138">
        <v>2857.383647929812</v>
      </c>
      <c r="I138">
        <v>1844.604476977506</v>
      </c>
      <c r="J138">
        <v>1943.772693340271</v>
      </c>
      <c r="K138">
        <v>1981.328251399791</v>
      </c>
      <c r="L138">
        <v>2015.9778617071879</v>
      </c>
      <c r="M138">
        <v>1046.83617928437</v>
      </c>
      <c r="N138">
        <v>1426.268035196058</v>
      </c>
      <c r="O138">
        <v>1958.4706627517639</v>
      </c>
      <c r="P138">
        <v>1476.6086758459239</v>
      </c>
      <c r="Q138">
        <v>1933.602954345926</v>
      </c>
      <c r="R138">
        <v>1748.2779406223401</v>
      </c>
      <c r="S138">
        <v>1486.690346116023</v>
      </c>
      <c r="T138">
        <v>2029.639356467907</v>
      </c>
      <c r="U138">
        <v>1621.81914486088</v>
      </c>
      <c r="V138">
        <v>2246.0987315997731</v>
      </c>
      <c r="W138">
        <v>2029.4877691818519</v>
      </c>
      <c r="X138">
        <v>2018.5146106780101</v>
      </c>
      <c r="Y138">
        <v>1945.956685802621</v>
      </c>
      <c r="Z138">
        <v>1358.3595176116009</v>
      </c>
      <c r="AA138">
        <v>2071.1244376214172</v>
      </c>
      <c r="AB138">
        <v>1979.3322530862899</v>
      </c>
      <c r="AC138">
        <v>1782.6503026314199</v>
      </c>
      <c r="AD138">
        <v>1364.611500171301</v>
      </c>
      <c r="AE138">
        <v>1634.5644338075269</v>
      </c>
      <c r="AF138">
        <v>2221.4487265975449</v>
      </c>
      <c r="AG138">
        <v>1975.8020264094951</v>
      </c>
      <c r="AH138">
        <v>1723.1563479689851</v>
      </c>
    </row>
    <row r="139" spans="1:34" x14ac:dyDescent="0.25">
      <c r="A139">
        <v>45289</v>
      </c>
      <c r="B139">
        <v>1129.93</v>
      </c>
      <c r="C139">
        <v>1911.522558284357</v>
      </c>
      <c r="D139">
        <v>2021.4898767570301</v>
      </c>
      <c r="E139">
        <v>1723.901538246995</v>
      </c>
      <c r="F139">
        <v>1930.529461024837</v>
      </c>
      <c r="G139">
        <v>2188.0702818572458</v>
      </c>
      <c r="H139">
        <v>2863.155862535466</v>
      </c>
      <c r="I139">
        <v>1831.7264978783669</v>
      </c>
      <c r="J139">
        <v>1947.0327157631309</v>
      </c>
      <c r="K139">
        <v>1981.268737552612</v>
      </c>
      <c r="L139">
        <v>2027.6833770625331</v>
      </c>
      <c r="M139">
        <v>1058.714248765966</v>
      </c>
      <c r="N139">
        <v>1426.6678186375709</v>
      </c>
      <c r="O139">
        <v>1951.7971837156761</v>
      </c>
      <c r="P139">
        <v>1476.9938524468239</v>
      </c>
      <c r="Q139">
        <v>1922.036347043357</v>
      </c>
      <c r="R139">
        <v>1741.3505032025989</v>
      </c>
      <c r="S139">
        <v>1474.752346728485</v>
      </c>
      <c r="T139">
        <v>2034.1672976907639</v>
      </c>
      <c r="U139">
        <v>1616.4323427415741</v>
      </c>
      <c r="V139">
        <v>2239.2060135182528</v>
      </c>
      <c r="W139">
        <v>2031.443341293171</v>
      </c>
      <c r="X139">
        <v>2015.1759766715979</v>
      </c>
      <c r="Y139">
        <v>1947.5129221381439</v>
      </c>
      <c r="Z139">
        <v>1360.5806517680919</v>
      </c>
      <c r="AA139">
        <v>2073.5352396702792</v>
      </c>
      <c r="AB139">
        <v>1975.6381349158239</v>
      </c>
      <c r="AC139">
        <v>1779.6455235240619</v>
      </c>
      <c r="AD139">
        <v>1368.511952203221</v>
      </c>
      <c r="AE139">
        <v>1635.2942825772111</v>
      </c>
      <c r="AF139">
        <v>2224.613030216613</v>
      </c>
      <c r="AG139">
        <v>1974.9075159630031</v>
      </c>
      <c r="AH139">
        <v>1722.6070326248259</v>
      </c>
    </row>
    <row r="140" spans="1:34" x14ac:dyDescent="0.25">
      <c r="A140">
        <v>45288</v>
      </c>
      <c r="B140">
        <v>1128.93</v>
      </c>
      <c r="C140">
        <v>1909.16737677692</v>
      </c>
      <c r="D140">
        <v>2016.7428607020499</v>
      </c>
      <c r="E140">
        <v>1722.764950264919</v>
      </c>
      <c r="F140">
        <v>1927.4246927551769</v>
      </c>
      <c r="G140">
        <v>2185.695391640053</v>
      </c>
      <c r="H140">
        <v>2863.6184641500472</v>
      </c>
      <c r="I140">
        <v>1828.0257880985359</v>
      </c>
      <c r="J140">
        <v>1940.04693563256</v>
      </c>
      <c r="K140">
        <v>1983.4032968128899</v>
      </c>
      <c r="L140">
        <v>2010.36543386936</v>
      </c>
      <c r="M140">
        <v>1054.9404439028531</v>
      </c>
      <c r="N140">
        <v>1422.604667794539</v>
      </c>
      <c r="O140">
        <v>1949.623326615261</v>
      </c>
      <c r="P140">
        <v>1467.7322247843611</v>
      </c>
      <c r="Q140">
        <v>1933.854234420729</v>
      </c>
      <c r="R140">
        <v>1737.166299363038</v>
      </c>
      <c r="S140">
        <v>1467.858498199814</v>
      </c>
      <c r="T140">
        <v>2021.0986646004881</v>
      </c>
      <c r="U140">
        <v>1619.7678884901991</v>
      </c>
      <c r="V140">
        <v>2238.01834835824</v>
      </c>
      <c r="W140">
        <v>2032.4280377652481</v>
      </c>
      <c r="X140">
        <v>2014.892581657557</v>
      </c>
      <c r="Y140">
        <v>1944.8055215528441</v>
      </c>
      <c r="Z140">
        <v>1357.7781423941019</v>
      </c>
      <c r="AA140">
        <v>2070.5263020989059</v>
      </c>
      <c r="AB140">
        <v>1974.986001763576</v>
      </c>
      <c r="AC140">
        <v>1777.4568618714329</v>
      </c>
      <c r="AD140">
        <v>1365.217923146645</v>
      </c>
      <c r="AE140">
        <v>1629.377700079483</v>
      </c>
      <c r="AF140">
        <v>2220.3510451645798</v>
      </c>
      <c r="AG140">
        <v>1973.679254859893</v>
      </c>
      <c r="AH140">
        <v>1720.4709861407521</v>
      </c>
    </row>
    <row r="141" spans="1:34" x14ac:dyDescent="0.25">
      <c r="A141">
        <v>45287</v>
      </c>
      <c r="B141">
        <v>1121.99</v>
      </c>
      <c r="C141">
        <v>1906.442409731628</v>
      </c>
      <c r="D141">
        <v>2007.476538720427</v>
      </c>
      <c r="E141">
        <v>1721.27917100376</v>
      </c>
      <c r="F141">
        <v>1924.754259910487</v>
      </c>
      <c r="G141">
        <v>2185.487555065085</v>
      </c>
      <c r="H141">
        <v>2857.5991500985342</v>
      </c>
      <c r="I141">
        <v>1826.5067766407931</v>
      </c>
      <c r="J141">
        <v>1939.40322506247</v>
      </c>
      <c r="K141">
        <v>1985.359872361229</v>
      </c>
      <c r="L141">
        <v>2010.586923938655</v>
      </c>
      <c r="M141">
        <v>1037.053536242747</v>
      </c>
      <c r="N141">
        <v>1417.728029488205</v>
      </c>
      <c r="O141">
        <v>1949.1691875173481</v>
      </c>
      <c r="P141">
        <v>1467.3123367638859</v>
      </c>
      <c r="Q141">
        <v>1927.906336953494</v>
      </c>
      <c r="R141">
        <v>1727.6445103145261</v>
      </c>
      <c r="S141">
        <v>1470.0233468432371</v>
      </c>
      <c r="T141">
        <v>2027.0842665103521</v>
      </c>
      <c r="U141">
        <v>1614.641651987909</v>
      </c>
      <c r="V141">
        <v>2242.784592427583</v>
      </c>
      <c r="W141">
        <v>2032.2504765303361</v>
      </c>
      <c r="X141">
        <v>2012.178521853358</v>
      </c>
      <c r="Y141">
        <v>1944.062982226257</v>
      </c>
      <c r="Z141">
        <v>1357.9535389350449</v>
      </c>
      <c r="AA141">
        <v>2068.353345310632</v>
      </c>
      <c r="AB141">
        <v>1973.884732786622</v>
      </c>
      <c r="AC141">
        <v>1773.7983039562901</v>
      </c>
      <c r="AD141">
        <v>1358.861608275397</v>
      </c>
      <c r="AE141">
        <v>1624.3759993492449</v>
      </c>
      <c r="AF141">
        <v>2216.3794373587252</v>
      </c>
      <c r="AG141">
        <v>1970.636705044564</v>
      </c>
      <c r="AH141">
        <v>1719.014900136174</v>
      </c>
    </row>
    <row r="142" spans="1:34" x14ac:dyDescent="0.25">
      <c r="A142">
        <v>45286</v>
      </c>
      <c r="B142">
        <v>1122.25</v>
      </c>
      <c r="C142">
        <v>1905.6362324947661</v>
      </c>
      <c r="D142">
        <v>2007.591638439475</v>
      </c>
      <c r="E142">
        <v>1722.8849918085959</v>
      </c>
      <c r="F142">
        <v>1925.915319633606</v>
      </c>
      <c r="G142">
        <v>2191.800846396814</v>
      </c>
      <c r="H142">
        <v>2855.4710219830431</v>
      </c>
      <c r="I142">
        <v>1827.8510021566419</v>
      </c>
      <c r="J142">
        <v>1948.3006955381591</v>
      </c>
      <c r="K142">
        <v>1990.619352166962</v>
      </c>
      <c r="L142">
        <v>2011.715996606536</v>
      </c>
      <c r="M142">
        <v>1024.1026654229161</v>
      </c>
      <c r="N142">
        <v>1416.9694181804441</v>
      </c>
      <c r="O142">
        <v>1948.893871650457</v>
      </c>
      <c r="P142">
        <v>1463.9492393090591</v>
      </c>
      <c r="Q142">
        <v>1919.2214858488751</v>
      </c>
      <c r="R142">
        <v>1728.348243373023</v>
      </c>
      <c r="S142">
        <v>1476.128857730364</v>
      </c>
      <c r="T142">
        <v>2034.4519272291841</v>
      </c>
      <c r="U142">
        <v>1611.901506476044</v>
      </c>
      <c r="V142">
        <v>2251.4471406364451</v>
      </c>
      <c r="W142">
        <v>2033.5223486018119</v>
      </c>
      <c r="X142">
        <v>2011.378239785631</v>
      </c>
      <c r="Y142">
        <v>1939.29868712797</v>
      </c>
      <c r="Z142">
        <v>1347.807706739585</v>
      </c>
      <c r="AA142">
        <v>2067.5397369879129</v>
      </c>
      <c r="AB142">
        <v>1974.474519459849</v>
      </c>
      <c r="AC142">
        <v>1773.8622429404679</v>
      </c>
      <c r="AD142">
        <v>1353.5169866511169</v>
      </c>
      <c r="AE142">
        <v>1624.2956026816221</v>
      </c>
      <c r="AF142">
        <v>2216.695041065329</v>
      </c>
      <c r="AG142">
        <v>1970.420186470416</v>
      </c>
      <c r="AH142">
        <v>1716.9155249501521</v>
      </c>
    </row>
    <row r="143" spans="1:34" x14ac:dyDescent="0.25">
      <c r="A143">
        <v>45285</v>
      </c>
      <c r="B143">
        <v>1117.6600000000001</v>
      </c>
      <c r="C143">
        <v>1903.843708352307</v>
      </c>
      <c r="D143">
        <v>2010.207380529808</v>
      </c>
      <c r="E143">
        <v>1720.47080208735</v>
      </c>
      <c r="F143">
        <v>1923.043404804813</v>
      </c>
      <c r="G143">
        <v>2186.3630858778461</v>
      </c>
      <c r="H143">
        <v>2853.8778668921841</v>
      </c>
      <c r="I143">
        <v>1827.67782579307</v>
      </c>
      <c r="J143">
        <v>1946.295561911415</v>
      </c>
      <c r="K143">
        <v>1983.001458428995</v>
      </c>
      <c r="L143">
        <v>2012.8126366251761</v>
      </c>
      <c r="M143">
        <v>1019.478006909971</v>
      </c>
      <c r="N143">
        <v>1416.5834248706819</v>
      </c>
      <c r="O143">
        <v>1945.714814333973</v>
      </c>
      <c r="P143">
        <v>1462.275048674258</v>
      </c>
      <c r="Q143">
        <v>1913.3497501671679</v>
      </c>
      <c r="R143">
        <v>1724.7705602063629</v>
      </c>
      <c r="S143">
        <v>1473.132559387921</v>
      </c>
      <c r="T143">
        <v>2037.170200674514</v>
      </c>
      <c r="U143">
        <v>1610.6797191422199</v>
      </c>
      <c r="V143">
        <v>2243.0233050729521</v>
      </c>
      <c r="W143">
        <v>2042.3874326195989</v>
      </c>
      <c r="X143">
        <v>2005.6416146695169</v>
      </c>
      <c r="Y143">
        <v>1940.2744986729349</v>
      </c>
      <c r="Z143">
        <v>1342.93450048367</v>
      </c>
      <c r="AA143">
        <v>2066.3221651178042</v>
      </c>
      <c r="AB143">
        <v>1970.445629418535</v>
      </c>
      <c r="AC143">
        <v>1773.4472681816389</v>
      </c>
      <c r="AD143">
        <v>1350.8550883543171</v>
      </c>
      <c r="AE143">
        <v>1618.1165283484511</v>
      </c>
      <c r="AF143">
        <v>2212.917974053285</v>
      </c>
      <c r="AG143">
        <v>1967.763607465356</v>
      </c>
      <c r="AH143">
        <v>1717.6288127891009</v>
      </c>
    </row>
    <row r="144" spans="1:34" x14ac:dyDescent="0.25">
      <c r="A144">
        <v>45282</v>
      </c>
      <c r="B144">
        <v>1103.06</v>
      </c>
      <c r="C144">
        <v>1896.7125348416639</v>
      </c>
      <c r="D144">
        <v>2001.5811217430551</v>
      </c>
      <c r="E144">
        <v>1717.5121698210189</v>
      </c>
      <c r="F144">
        <v>1916.104096533506</v>
      </c>
      <c r="G144">
        <v>2180.5176732977179</v>
      </c>
      <c r="H144">
        <v>2846.9634933820621</v>
      </c>
      <c r="I144">
        <v>1815.5291109894781</v>
      </c>
      <c r="J144">
        <v>1940.590796578698</v>
      </c>
      <c r="K144">
        <v>1978.1525328489679</v>
      </c>
      <c r="L144">
        <v>2022.1311934326909</v>
      </c>
      <c r="M144">
        <v>1006.160876873211</v>
      </c>
      <c r="N144">
        <v>1413.9590304482499</v>
      </c>
      <c r="O144">
        <v>1937.367474902682</v>
      </c>
      <c r="P144">
        <v>1454.3885336401131</v>
      </c>
      <c r="Q144">
        <v>1906.8636197203409</v>
      </c>
      <c r="R144">
        <v>1717.5860171116381</v>
      </c>
      <c r="S144">
        <v>1470.6635374506379</v>
      </c>
      <c r="T144">
        <v>2021.8556971953119</v>
      </c>
      <c r="U144">
        <v>1606.454802588617</v>
      </c>
      <c r="V144">
        <v>2238.8986471859448</v>
      </c>
      <c r="W144">
        <v>2024.6326397883231</v>
      </c>
      <c r="X144">
        <v>2001.028339461096</v>
      </c>
      <c r="Y144">
        <v>1932.468902997538</v>
      </c>
      <c r="Z144">
        <v>1334.8088701441541</v>
      </c>
      <c r="AA144">
        <v>2058.8895871394488</v>
      </c>
      <c r="AB144">
        <v>1965.4244058653669</v>
      </c>
      <c r="AC144">
        <v>1764.5649152584599</v>
      </c>
      <c r="AD144">
        <v>1344.4544339911131</v>
      </c>
      <c r="AE144">
        <v>1602.961846339849</v>
      </c>
      <c r="AF144">
        <v>2202.725821450324</v>
      </c>
      <c r="AG144">
        <v>1959.220773011489</v>
      </c>
      <c r="AH144">
        <v>1714.613765721283</v>
      </c>
    </row>
    <row r="145" spans="1:34" x14ac:dyDescent="0.25">
      <c r="A145">
        <v>45281</v>
      </c>
      <c r="B145">
        <v>1102.43</v>
      </c>
      <c r="C145">
        <v>1897.7763962486811</v>
      </c>
      <c r="D145">
        <v>2010.5883394978639</v>
      </c>
      <c r="E145">
        <v>1719.483267659238</v>
      </c>
      <c r="F145">
        <v>1920.7803085281259</v>
      </c>
      <c r="G145">
        <v>2173.3570616161128</v>
      </c>
      <c r="H145">
        <v>2845.285929012352</v>
      </c>
      <c r="I145">
        <v>1814.3592512003679</v>
      </c>
      <c r="J145">
        <v>1944.085502430735</v>
      </c>
      <c r="K145">
        <v>1980.3007348415861</v>
      </c>
      <c r="L145">
        <v>2006.761615556381</v>
      </c>
      <c r="M145">
        <v>994.52772229437187</v>
      </c>
      <c r="N145">
        <v>1421.0205031824571</v>
      </c>
      <c r="O145">
        <v>1936.7240667179999</v>
      </c>
      <c r="P145">
        <v>1459.882382364538</v>
      </c>
      <c r="Q145">
        <v>1906.396835943797</v>
      </c>
      <c r="R145">
        <v>1715.6741343744809</v>
      </c>
      <c r="S145">
        <v>1458.374892608075</v>
      </c>
      <c r="T145">
        <v>2017.892024992907</v>
      </c>
      <c r="U145">
        <v>1608.7869233831291</v>
      </c>
      <c r="V145">
        <v>2243.7908571532171</v>
      </c>
      <c r="W145">
        <v>2024.186959882948</v>
      </c>
      <c r="X145">
        <v>2007.253976497627</v>
      </c>
      <c r="Y145">
        <v>1936.3199432187171</v>
      </c>
      <c r="Z145">
        <v>1329.989441370632</v>
      </c>
      <c r="AA145">
        <v>2061.7271778206368</v>
      </c>
      <c r="AB145">
        <v>1964.7083653672039</v>
      </c>
      <c r="AC145">
        <v>1764.5358995325221</v>
      </c>
      <c r="AD145">
        <v>1343.764561773861</v>
      </c>
      <c r="AE145">
        <v>1601.1514938219359</v>
      </c>
      <c r="AF145">
        <v>2201.5685513211788</v>
      </c>
      <c r="AG145">
        <v>1958.7607359728031</v>
      </c>
      <c r="AH145">
        <v>1718.8110357448929</v>
      </c>
    </row>
    <row r="146" spans="1:34" x14ac:dyDescent="0.25">
      <c r="A146">
        <v>45280</v>
      </c>
      <c r="B146">
        <v>1100.76</v>
      </c>
      <c r="C146">
        <v>1896.169212989023</v>
      </c>
      <c r="D146">
        <v>2014.182281824809</v>
      </c>
      <c r="E146">
        <v>1714.879083226333</v>
      </c>
      <c r="F146">
        <v>1919.6841180854969</v>
      </c>
      <c r="G146">
        <v>2174.1617192304052</v>
      </c>
      <c r="H146">
        <v>2847.3937930466368</v>
      </c>
      <c r="I146">
        <v>1815.1164798376501</v>
      </c>
      <c r="J146">
        <v>1937.061865333965</v>
      </c>
      <c r="K146">
        <v>1986.402520085873</v>
      </c>
      <c r="L146">
        <v>2009.0114869176839</v>
      </c>
      <c r="M146">
        <v>979.33331249761363</v>
      </c>
      <c r="N146">
        <v>1419.534218241251</v>
      </c>
      <c r="O146">
        <v>1930.351500415718</v>
      </c>
      <c r="P146">
        <v>1459.3465612060129</v>
      </c>
      <c r="Q146">
        <v>1907.420187831977</v>
      </c>
      <c r="R146">
        <v>1711.891955592188</v>
      </c>
      <c r="S146">
        <v>1459.6425217469721</v>
      </c>
      <c r="T146">
        <v>2005.5019386559541</v>
      </c>
      <c r="U146">
        <v>1606.831259166114</v>
      </c>
      <c r="V146">
        <v>2233.597016713547</v>
      </c>
      <c r="W146">
        <v>2022.3917072454051</v>
      </c>
      <c r="X146">
        <v>2011.686185777708</v>
      </c>
      <c r="Y146">
        <v>1935.992649800188</v>
      </c>
      <c r="Z146">
        <v>1329.471344598772</v>
      </c>
      <c r="AA146">
        <v>2061.474001218342</v>
      </c>
      <c r="AB146">
        <v>1961.8410200453241</v>
      </c>
      <c r="AC146">
        <v>1762.976095750656</v>
      </c>
      <c r="AD146">
        <v>1338.795902995862</v>
      </c>
      <c r="AE146">
        <v>1600.12051904803</v>
      </c>
      <c r="AF146">
        <v>2198.1434069560828</v>
      </c>
      <c r="AG146">
        <v>1954.817391489953</v>
      </c>
      <c r="AH146">
        <v>1720.550634607886</v>
      </c>
    </row>
    <row r="147" spans="1:34" x14ac:dyDescent="0.25">
      <c r="A147">
        <v>45279</v>
      </c>
      <c r="B147">
        <v>1096.3</v>
      </c>
      <c r="C147">
        <v>1891.8261810400811</v>
      </c>
      <c r="D147">
        <v>1995.4878351626469</v>
      </c>
      <c r="E147">
        <v>1702.926993695364</v>
      </c>
      <c r="F147">
        <v>1916.4774635942449</v>
      </c>
      <c r="G147">
        <v>2167.7749596310468</v>
      </c>
      <c r="H147">
        <v>2839.943133430882</v>
      </c>
      <c r="I147">
        <v>1816.776637912383</v>
      </c>
      <c r="J147">
        <v>1936.119157256566</v>
      </c>
      <c r="K147">
        <v>1968.7946750979941</v>
      </c>
      <c r="L147">
        <v>2006.5193408716191</v>
      </c>
      <c r="M147">
        <v>974.05110105634321</v>
      </c>
      <c r="N147">
        <v>1414.5681751107311</v>
      </c>
      <c r="O147">
        <v>1925.9642784933999</v>
      </c>
      <c r="P147">
        <v>1453.871301916286</v>
      </c>
      <c r="Q147">
        <v>1904.3200173807099</v>
      </c>
      <c r="R147">
        <v>1709.0035321039491</v>
      </c>
      <c r="S147">
        <v>1476.937905620116</v>
      </c>
      <c r="T147">
        <v>2006.0179123446101</v>
      </c>
      <c r="U147">
        <v>1591.4006703849741</v>
      </c>
      <c r="V147">
        <v>2231.8040123429978</v>
      </c>
      <c r="W147">
        <v>2016.5981954033041</v>
      </c>
      <c r="X147">
        <v>2010.0966516105871</v>
      </c>
      <c r="Y147">
        <v>1934.3420672072821</v>
      </c>
      <c r="Z147">
        <v>1327.9617148164309</v>
      </c>
      <c r="AA147">
        <v>2058.4376241678879</v>
      </c>
      <c r="AB147">
        <v>1957.3770761852779</v>
      </c>
      <c r="AC147">
        <v>1756.529637188695</v>
      </c>
      <c r="AD147">
        <v>1333.4931035187019</v>
      </c>
      <c r="AE147">
        <v>1595.063827740689</v>
      </c>
      <c r="AF147">
        <v>2192.333040254277</v>
      </c>
      <c r="AG147">
        <v>1950.018042609094</v>
      </c>
      <c r="AH147">
        <v>1717.5296694455089</v>
      </c>
    </row>
    <row r="148" spans="1:34" x14ac:dyDescent="0.25">
      <c r="A148">
        <v>45278</v>
      </c>
      <c r="B148">
        <v>1091.8800000000001</v>
      </c>
      <c r="C148">
        <v>1888.7007209728911</v>
      </c>
      <c r="D148">
        <v>1987.6843821081759</v>
      </c>
      <c r="E148">
        <v>1706.006869193488</v>
      </c>
      <c r="F148">
        <v>1917.7059102212791</v>
      </c>
      <c r="G148">
        <v>2160.9450415682682</v>
      </c>
      <c r="H148">
        <v>2830.1228385466611</v>
      </c>
      <c r="I148">
        <v>1815.4510621924619</v>
      </c>
      <c r="J148">
        <v>1932.337268662857</v>
      </c>
      <c r="K148">
        <v>1967.845858216139</v>
      </c>
      <c r="L148">
        <v>2006.4117157589069</v>
      </c>
      <c r="M148">
        <v>980.43664227303725</v>
      </c>
      <c r="N148">
        <v>1413.235139485224</v>
      </c>
      <c r="O148">
        <v>1924.190175562582</v>
      </c>
      <c r="P148">
        <v>1454.871267485468</v>
      </c>
      <c r="Q148">
        <v>1901.5661752357821</v>
      </c>
      <c r="R148">
        <v>1703.7823273009881</v>
      </c>
      <c r="S148">
        <v>1460.604348457558</v>
      </c>
      <c r="T148">
        <v>1992.9181597901261</v>
      </c>
      <c r="U148">
        <v>1587.8586587161169</v>
      </c>
      <c r="V148">
        <v>2224.5230269724489</v>
      </c>
      <c r="W148">
        <v>2013.8528800014301</v>
      </c>
      <c r="X148">
        <v>2006.3811748114849</v>
      </c>
      <c r="Y148">
        <v>1929.019372464769</v>
      </c>
      <c r="Z148">
        <v>1333.0001393885591</v>
      </c>
      <c r="AA148">
        <v>2053.7235686431741</v>
      </c>
      <c r="AB148">
        <v>1954.885000607864</v>
      </c>
      <c r="AC148">
        <v>1753.334061095836</v>
      </c>
      <c r="AD148">
        <v>1336.0164735351821</v>
      </c>
      <c r="AE148">
        <v>1589.51096744201</v>
      </c>
      <c r="AF148">
        <v>2184.6859443667131</v>
      </c>
      <c r="AG148">
        <v>1946.9924454172219</v>
      </c>
      <c r="AH148">
        <v>1716.8908138493971</v>
      </c>
    </row>
    <row r="149" spans="1:34" x14ac:dyDescent="0.25">
      <c r="A149">
        <v>45275</v>
      </c>
      <c r="B149">
        <v>1102.3</v>
      </c>
      <c r="C149">
        <v>1893.719641757214</v>
      </c>
      <c r="D149">
        <v>1997.5988064967951</v>
      </c>
      <c r="E149">
        <v>1718.56012601368</v>
      </c>
      <c r="F149">
        <v>1914.323110591582</v>
      </c>
      <c r="G149">
        <v>2174.1972162751922</v>
      </c>
      <c r="H149">
        <v>2837.3426070588798</v>
      </c>
      <c r="I149">
        <v>1820.501098394564</v>
      </c>
      <c r="J149">
        <v>1938.6512444524169</v>
      </c>
      <c r="K149">
        <v>1976.4923725433439</v>
      </c>
      <c r="L149">
        <v>2025.6087823921871</v>
      </c>
      <c r="M149">
        <v>982.18617644241567</v>
      </c>
      <c r="N149">
        <v>1421.322674756429</v>
      </c>
      <c r="O149">
        <v>1929.994479949906</v>
      </c>
      <c r="P149">
        <v>1456.223860679389</v>
      </c>
      <c r="Q149">
        <v>1908.465582564445</v>
      </c>
      <c r="R149">
        <v>1714.110240880759</v>
      </c>
      <c r="S149">
        <v>1468.424165914216</v>
      </c>
      <c r="T149">
        <v>2001.1829862181851</v>
      </c>
      <c r="U149">
        <v>1588.73527065394</v>
      </c>
      <c r="V149">
        <v>2238.5422725043659</v>
      </c>
      <c r="W149">
        <v>2021.6271773561709</v>
      </c>
      <c r="X149">
        <v>2009.8520828015021</v>
      </c>
      <c r="Y149">
        <v>1934.6654001623419</v>
      </c>
      <c r="Z149">
        <v>1323.303651253573</v>
      </c>
      <c r="AA149">
        <v>2057.0145995864868</v>
      </c>
      <c r="AB149">
        <v>1963.276011278821</v>
      </c>
      <c r="AC149">
        <v>1759.4764130308629</v>
      </c>
      <c r="AD149">
        <v>1339.3753447553661</v>
      </c>
      <c r="AE149">
        <v>1602.7846985049571</v>
      </c>
      <c r="AF149">
        <v>2190.409354832912</v>
      </c>
      <c r="AG149">
        <v>1952.006579755481</v>
      </c>
      <c r="AH149">
        <v>1720.4688609395751</v>
      </c>
    </row>
    <row r="150" spans="1:34" x14ac:dyDescent="0.25">
      <c r="A150">
        <v>45274</v>
      </c>
      <c r="B150">
        <v>1110.1300000000001</v>
      </c>
      <c r="C150">
        <v>1895.417244684334</v>
      </c>
      <c r="D150">
        <v>2000.729512308521</v>
      </c>
      <c r="E150">
        <v>1714.786816623546</v>
      </c>
      <c r="F150">
        <v>1917.412815167329</v>
      </c>
      <c r="G150">
        <v>2180.4622771697368</v>
      </c>
      <c r="H150">
        <v>2830.07120429004</v>
      </c>
      <c r="I150">
        <v>1836.8104034097021</v>
      </c>
      <c r="J150">
        <v>1940.862281751434</v>
      </c>
      <c r="K150">
        <v>1982.1371165696951</v>
      </c>
      <c r="L150">
        <v>2011.3024804004001</v>
      </c>
      <c r="M150">
        <v>985.78855076182651</v>
      </c>
      <c r="N150">
        <v>1416.8487250447661</v>
      </c>
      <c r="O150">
        <v>1934.2388877001561</v>
      </c>
      <c r="P150">
        <v>1456.8510129431261</v>
      </c>
      <c r="Q150">
        <v>1909.921236490806</v>
      </c>
      <c r="R150">
        <v>1715.366363061944</v>
      </c>
      <c r="S150">
        <v>1481.060359530891</v>
      </c>
      <c r="T150">
        <v>1990.433586297353</v>
      </c>
      <c r="U150">
        <v>1597.563234690075</v>
      </c>
      <c r="V150">
        <v>2249.2748721295711</v>
      </c>
      <c r="W150">
        <v>2023.3762354693019</v>
      </c>
      <c r="X150">
        <v>2012.0897530283321</v>
      </c>
      <c r="Y150">
        <v>1935.128828203595</v>
      </c>
      <c r="Z150">
        <v>1334.086751117431</v>
      </c>
      <c r="AA150">
        <v>2057.1556154203131</v>
      </c>
      <c r="AB150">
        <v>1965.264851683484</v>
      </c>
      <c r="AC150">
        <v>1764.491998063507</v>
      </c>
      <c r="AD150">
        <v>1340.241066496111</v>
      </c>
      <c r="AE150">
        <v>1608.738307551055</v>
      </c>
      <c r="AF150">
        <v>2191.5030084770601</v>
      </c>
      <c r="AG150">
        <v>1952.7549414424141</v>
      </c>
      <c r="AH150">
        <v>1722.926627891384</v>
      </c>
    </row>
    <row r="151" spans="1:34" x14ac:dyDescent="0.25">
      <c r="A151">
        <v>45273</v>
      </c>
      <c r="B151">
        <v>1114.2</v>
      </c>
      <c r="C151">
        <v>1897.970116647507</v>
      </c>
      <c r="D151">
        <v>2012.142615115376</v>
      </c>
      <c r="E151">
        <v>1716.5523158492711</v>
      </c>
      <c r="F151">
        <v>1923.933851189207</v>
      </c>
      <c r="G151">
        <v>2183.7075318856942</v>
      </c>
      <c r="H151">
        <v>2831.4705380875698</v>
      </c>
      <c r="I151">
        <v>1818.9680385049539</v>
      </c>
      <c r="J151">
        <v>1940.9831100999979</v>
      </c>
      <c r="K151">
        <v>1980.108432813943</v>
      </c>
      <c r="L151">
        <v>2012.2065697424041</v>
      </c>
      <c r="M151">
        <v>982.78000613777192</v>
      </c>
      <c r="N151">
        <v>1415.237035603772</v>
      </c>
      <c r="O151">
        <v>1938.621322960377</v>
      </c>
      <c r="P151">
        <v>1451.888114915311</v>
      </c>
      <c r="Q151">
        <v>1901.548378849177</v>
      </c>
      <c r="R151">
        <v>1719.5709697384141</v>
      </c>
      <c r="S151">
        <v>1471.908386780518</v>
      </c>
      <c r="T151">
        <v>1997.3090293684961</v>
      </c>
      <c r="U151">
        <v>1601.430345839713</v>
      </c>
      <c r="V151">
        <v>2254.102423491714</v>
      </c>
      <c r="W151">
        <v>2022.951827031118</v>
      </c>
      <c r="X151">
        <v>2014.6517587361609</v>
      </c>
      <c r="Y151">
        <v>1943.423258860769</v>
      </c>
      <c r="Z151">
        <v>1345.163682925179</v>
      </c>
      <c r="AA151">
        <v>2062.8533047191959</v>
      </c>
      <c r="AB151">
        <v>1964.9356380875711</v>
      </c>
      <c r="AC151">
        <v>1763.941265637857</v>
      </c>
      <c r="AD151">
        <v>1341.558865181278</v>
      </c>
      <c r="AE151">
        <v>1611.6451629431051</v>
      </c>
      <c r="AF151">
        <v>2198.4781090665069</v>
      </c>
      <c r="AG151">
        <v>1956.2665610473</v>
      </c>
      <c r="AH151">
        <v>1722.1800973334659</v>
      </c>
    </row>
    <row r="152" spans="1:34" x14ac:dyDescent="0.25">
      <c r="A152">
        <v>45272</v>
      </c>
      <c r="B152">
        <v>1127.6300000000001</v>
      </c>
      <c r="C152">
        <v>1907.8708453070551</v>
      </c>
      <c r="D152">
        <v>2019.5850041804499</v>
      </c>
      <c r="E152">
        <v>1718.542210938404</v>
      </c>
      <c r="F152">
        <v>1937.3296976739391</v>
      </c>
      <c r="G152">
        <v>2200.9040771793261</v>
      </c>
      <c r="H152">
        <v>2847.54642419632</v>
      </c>
      <c r="I152">
        <v>1826.239525188636</v>
      </c>
      <c r="J152">
        <v>1947.5715957127741</v>
      </c>
      <c r="K152">
        <v>2006.5499896278379</v>
      </c>
      <c r="L152">
        <v>2024.7512276212469</v>
      </c>
      <c r="M152">
        <v>980.09510819450531</v>
      </c>
      <c r="N152">
        <v>1423.407380829221</v>
      </c>
      <c r="O152">
        <v>1946.126050019534</v>
      </c>
      <c r="P152">
        <v>1458.820228811906</v>
      </c>
      <c r="Q152">
        <v>1911.3068829622259</v>
      </c>
      <c r="R152">
        <v>1726.916674312389</v>
      </c>
      <c r="S152">
        <v>1481.411083540034</v>
      </c>
      <c r="T152">
        <v>2013.8929236035019</v>
      </c>
      <c r="U152">
        <v>1611.669652225165</v>
      </c>
      <c r="V152">
        <v>2275.4913773313392</v>
      </c>
      <c r="W152">
        <v>2036.854874785842</v>
      </c>
      <c r="X152">
        <v>2015.612064421796</v>
      </c>
      <c r="Y152">
        <v>1951.027458536608</v>
      </c>
      <c r="Z152">
        <v>1350.717354061414</v>
      </c>
      <c r="AA152">
        <v>2073.3492644549751</v>
      </c>
      <c r="AB152">
        <v>1976.265356320386</v>
      </c>
      <c r="AC152">
        <v>1774.035757498335</v>
      </c>
      <c r="AD152">
        <v>1345.6935403821019</v>
      </c>
      <c r="AE152">
        <v>1623.325474451907</v>
      </c>
      <c r="AF152">
        <v>2212.2865978026371</v>
      </c>
      <c r="AG152">
        <v>1968.042079953977</v>
      </c>
      <c r="AH152">
        <v>1727.867549809559</v>
      </c>
    </row>
    <row r="153" spans="1:34" x14ac:dyDescent="0.25">
      <c r="A153">
        <v>45271</v>
      </c>
      <c r="B153">
        <v>1125.5</v>
      </c>
      <c r="C153">
        <v>1904.8879809711959</v>
      </c>
      <c r="D153">
        <v>2013.2593165156241</v>
      </c>
      <c r="E153">
        <v>1720.4350425723751</v>
      </c>
      <c r="F153">
        <v>1930.985565158604</v>
      </c>
      <c r="G153">
        <v>2200.0741272851851</v>
      </c>
      <c r="H153">
        <v>2846.5650495715699</v>
      </c>
      <c r="I153">
        <v>1818.800447588809</v>
      </c>
      <c r="J153">
        <v>1937.0887335311841</v>
      </c>
      <c r="K153">
        <v>2006.8940641140609</v>
      </c>
      <c r="L153">
        <v>2015.745771665227</v>
      </c>
      <c r="M153">
        <v>978.2194324276295</v>
      </c>
      <c r="N153">
        <v>1423.7395660307459</v>
      </c>
      <c r="O153">
        <v>1942.2672166300979</v>
      </c>
      <c r="P153">
        <v>1454.123449589689</v>
      </c>
      <c r="Q153">
        <v>1919.2708121030321</v>
      </c>
      <c r="R153">
        <v>1727.2069824147879</v>
      </c>
      <c r="S153">
        <v>1477.990288099093</v>
      </c>
      <c r="T153">
        <v>2007.887625894075</v>
      </c>
      <c r="U153">
        <v>1611.634362345512</v>
      </c>
      <c r="V153">
        <v>2270.7177368690409</v>
      </c>
      <c r="W153">
        <v>2028.8458960084099</v>
      </c>
      <c r="X153">
        <v>2009.350015832018</v>
      </c>
      <c r="Y153">
        <v>1949.0370459509679</v>
      </c>
      <c r="Z153">
        <v>1353.4252071778619</v>
      </c>
      <c r="AA153">
        <v>2069.2012259503308</v>
      </c>
      <c r="AB153">
        <v>1973.9703760442021</v>
      </c>
      <c r="AC153">
        <v>1771.079671009715</v>
      </c>
      <c r="AD153">
        <v>1346.2491981990711</v>
      </c>
      <c r="AE153">
        <v>1623.102731532902</v>
      </c>
      <c r="AF153">
        <v>2209.686312098147</v>
      </c>
      <c r="AG153">
        <v>1965.100630974267</v>
      </c>
      <c r="AH153">
        <v>1724.2828054594131</v>
      </c>
    </row>
    <row r="154" spans="1:34" x14ac:dyDescent="0.25">
      <c r="A154">
        <v>45268</v>
      </c>
      <c r="B154">
        <v>1124.44</v>
      </c>
      <c r="C154">
        <v>1908.2085633413319</v>
      </c>
      <c r="D154">
        <v>2019.5496202162431</v>
      </c>
      <c r="E154">
        <v>1717.8788923185471</v>
      </c>
      <c r="F154">
        <v>1933.4950699385161</v>
      </c>
      <c r="G154">
        <v>2196.3240633989531</v>
      </c>
      <c r="H154">
        <v>2842.96309326644</v>
      </c>
      <c r="I154">
        <v>1818.976656672329</v>
      </c>
      <c r="J154">
        <v>1943.2325069303811</v>
      </c>
      <c r="K154">
        <v>2000.8173626524001</v>
      </c>
      <c r="L154">
        <v>2034.132785117733</v>
      </c>
      <c r="M154">
        <v>994.64303655413789</v>
      </c>
      <c r="N154">
        <v>1424.6323312038569</v>
      </c>
      <c r="O154">
        <v>1945.49427360653</v>
      </c>
      <c r="P154">
        <v>1455.066057563703</v>
      </c>
      <c r="Q154">
        <v>1922.5194577422669</v>
      </c>
      <c r="R154">
        <v>1731.2592352095271</v>
      </c>
      <c r="S154">
        <v>1484.17978636417</v>
      </c>
      <c r="T154">
        <v>2019.3153666753949</v>
      </c>
      <c r="U154">
        <v>1609.114799664821</v>
      </c>
      <c r="V154">
        <v>2265.4360037500628</v>
      </c>
      <c r="W154">
        <v>2028.3520450359481</v>
      </c>
      <c r="X154">
        <v>2009.960275499503</v>
      </c>
      <c r="Y154">
        <v>1958.142909289712</v>
      </c>
      <c r="Z154">
        <v>1359.1024137748209</v>
      </c>
      <c r="AA154">
        <v>2073.5069033653072</v>
      </c>
      <c r="AB154">
        <v>1977.650736309598</v>
      </c>
      <c r="AC154">
        <v>1771.1728764912159</v>
      </c>
      <c r="AD154">
        <v>1351.355106646088</v>
      </c>
      <c r="AE154">
        <v>1621.524882544958</v>
      </c>
      <c r="AF154">
        <v>2209.5637071907308</v>
      </c>
      <c r="AG154">
        <v>1967.823104346829</v>
      </c>
      <c r="AH154">
        <v>1730.624444452973</v>
      </c>
    </row>
    <row r="155" spans="1:34" x14ac:dyDescent="0.25">
      <c r="A155">
        <v>45267</v>
      </c>
      <c r="B155">
        <v>1121.49</v>
      </c>
      <c r="C155">
        <v>1909.753768780728</v>
      </c>
      <c r="D155">
        <v>2013.9395464223419</v>
      </c>
      <c r="E155">
        <v>1720.342083228893</v>
      </c>
      <c r="F155">
        <v>1938.6296218541579</v>
      </c>
      <c r="G155">
        <v>2187.4681155600028</v>
      </c>
      <c r="H155">
        <v>2852.174735484286</v>
      </c>
      <c r="I155">
        <v>1821.398090735617</v>
      </c>
      <c r="J155">
        <v>1946.3928618185721</v>
      </c>
      <c r="K155">
        <v>1995.0528213651421</v>
      </c>
      <c r="L155">
        <v>2015.2981335602519</v>
      </c>
      <c r="M155">
        <v>1011.6151464509099</v>
      </c>
      <c r="N155">
        <v>1423.324816700487</v>
      </c>
      <c r="O155">
        <v>1947.7965714415759</v>
      </c>
      <c r="P155">
        <v>1456.590416821791</v>
      </c>
      <c r="Q155">
        <v>1909.883621809535</v>
      </c>
      <c r="R155">
        <v>1730.9240707032459</v>
      </c>
      <c r="S155">
        <v>1488.7519377697161</v>
      </c>
      <c r="T155">
        <v>2019.8954939300929</v>
      </c>
      <c r="U155">
        <v>1607.578627723108</v>
      </c>
      <c r="V155">
        <v>2273.8510244821632</v>
      </c>
      <c r="W155">
        <v>2031.8247046217141</v>
      </c>
      <c r="X155">
        <v>2015.9486488043731</v>
      </c>
      <c r="Y155">
        <v>1960.0846884806799</v>
      </c>
      <c r="Z155">
        <v>1364.2220745676441</v>
      </c>
      <c r="AA155">
        <v>2077.5250390201022</v>
      </c>
      <c r="AB155">
        <v>1974.0329759658159</v>
      </c>
      <c r="AC155">
        <v>1770.929225200344</v>
      </c>
      <c r="AD155">
        <v>1356.318989671189</v>
      </c>
      <c r="AE155">
        <v>1615.8943419011521</v>
      </c>
      <c r="AF155">
        <v>2211.27842938188</v>
      </c>
      <c r="AG155">
        <v>1971.528024918422</v>
      </c>
      <c r="AH155">
        <v>1730.7139217909271</v>
      </c>
    </row>
    <row r="156" spans="1:34" x14ac:dyDescent="0.25">
      <c r="A156">
        <v>45266</v>
      </c>
      <c r="B156">
        <v>1126.43</v>
      </c>
      <c r="C156">
        <v>1913.6326572918019</v>
      </c>
      <c r="D156">
        <v>2025.072605654218</v>
      </c>
      <c r="E156">
        <v>1715.0559446547829</v>
      </c>
      <c r="F156">
        <v>1940.839666202211</v>
      </c>
      <c r="G156">
        <v>2202.211540656584</v>
      </c>
      <c r="H156">
        <v>2876.355382748714</v>
      </c>
      <c r="I156">
        <v>1827.1617906813799</v>
      </c>
      <c r="J156">
        <v>1948.945456337012</v>
      </c>
      <c r="K156">
        <v>2020.3934767131309</v>
      </c>
      <c r="L156">
        <v>2019.492858638218</v>
      </c>
      <c r="M156">
        <v>1022.523470908318</v>
      </c>
      <c r="N156">
        <v>1424.0899744844321</v>
      </c>
      <c r="O156">
        <v>1949.6799896798379</v>
      </c>
      <c r="P156">
        <v>1460.3502921491511</v>
      </c>
      <c r="Q156">
        <v>1905.027130886042</v>
      </c>
      <c r="R156">
        <v>1723.587309752585</v>
      </c>
      <c r="S156">
        <v>1493.0452311740339</v>
      </c>
      <c r="T156">
        <v>2021.8716026440411</v>
      </c>
      <c r="U156">
        <v>1612.825666172278</v>
      </c>
      <c r="V156">
        <v>2280.6765356552642</v>
      </c>
      <c r="W156">
        <v>2029.813026595511</v>
      </c>
      <c r="X156">
        <v>2017.8079475643101</v>
      </c>
      <c r="Y156">
        <v>1962.155066205813</v>
      </c>
      <c r="Z156">
        <v>1361.323091196178</v>
      </c>
      <c r="AA156">
        <v>2083.2204329361662</v>
      </c>
      <c r="AB156">
        <v>1977.382433302794</v>
      </c>
      <c r="AC156">
        <v>1772.741620914712</v>
      </c>
      <c r="AD156">
        <v>1357.8019856737819</v>
      </c>
      <c r="AE156">
        <v>1618.921379631116</v>
      </c>
      <c r="AF156">
        <v>2222.9281051321291</v>
      </c>
      <c r="AG156">
        <v>1976.3851517964699</v>
      </c>
      <c r="AH156">
        <v>1729.7488372507339</v>
      </c>
    </row>
    <row r="157" spans="1:34" x14ac:dyDescent="0.25">
      <c r="A157">
        <v>45265</v>
      </c>
      <c r="B157">
        <v>1115.97</v>
      </c>
      <c r="C157">
        <v>1902.2933361269429</v>
      </c>
      <c r="D157">
        <v>2008.7490771864379</v>
      </c>
      <c r="E157">
        <v>1721.715837394551</v>
      </c>
      <c r="F157">
        <v>1923.732098233698</v>
      </c>
      <c r="G157">
        <v>2195.9241798610128</v>
      </c>
      <c r="H157">
        <v>2866.738007861788</v>
      </c>
      <c r="I157">
        <v>1811.583578443139</v>
      </c>
      <c r="J157">
        <v>1941.391088893339</v>
      </c>
      <c r="K157">
        <v>2019.521037508408</v>
      </c>
      <c r="L157">
        <v>2003.699508629428</v>
      </c>
      <c r="M157">
        <v>1005.950305998877</v>
      </c>
      <c r="N157">
        <v>1422.7932000367871</v>
      </c>
      <c r="O157">
        <v>1937.778676368725</v>
      </c>
      <c r="P157">
        <v>1446.6043327617831</v>
      </c>
      <c r="Q157">
        <v>1888.7012242654771</v>
      </c>
      <c r="R157">
        <v>1717.8580832490909</v>
      </c>
      <c r="S157">
        <v>1479.1564562858359</v>
      </c>
      <c r="T157">
        <v>2016.756969648186</v>
      </c>
      <c r="U157">
        <v>1608.291076111992</v>
      </c>
      <c r="V157">
        <v>2243.7521234809901</v>
      </c>
      <c r="W157">
        <v>2013.732998123648</v>
      </c>
      <c r="X157">
        <v>2007.7466001755161</v>
      </c>
      <c r="Y157">
        <v>1950.7750349027031</v>
      </c>
      <c r="Z157">
        <v>1353.180442909299</v>
      </c>
      <c r="AA157">
        <v>2070.5617410364089</v>
      </c>
      <c r="AB157">
        <v>1964.0272302683661</v>
      </c>
      <c r="AC157">
        <v>1763.097159669825</v>
      </c>
      <c r="AD157">
        <v>1352.5581162338669</v>
      </c>
      <c r="AE157">
        <v>1607.757945369719</v>
      </c>
      <c r="AF157">
        <v>2213.437299460144</v>
      </c>
      <c r="AG157">
        <v>1961.534716414307</v>
      </c>
      <c r="AH157">
        <v>1721.228299375309</v>
      </c>
    </row>
    <row r="158" spans="1:34" x14ac:dyDescent="0.25">
      <c r="A158">
        <v>45264</v>
      </c>
      <c r="B158">
        <v>1120.49</v>
      </c>
      <c r="C158">
        <v>1903.5057574991711</v>
      </c>
      <c r="D158">
        <v>2013.6033079338949</v>
      </c>
      <c r="E158">
        <v>1725.522223933059</v>
      </c>
      <c r="F158">
        <v>1924.252517592914</v>
      </c>
      <c r="G158">
        <v>2187.591344918887</v>
      </c>
      <c r="H158">
        <v>2868.11384719427</v>
      </c>
      <c r="I158">
        <v>1815.1404102632159</v>
      </c>
      <c r="J158">
        <v>1939.1561285600269</v>
      </c>
      <c r="K158">
        <v>2005.4570092749279</v>
      </c>
      <c r="L158">
        <v>2003.23858105926</v>
      </c>
      <c r="M158">
        <v>1016.601366580656</v>
      </c>
      <c r="N158">
        <v>1418.697388853345</v>
      </c>
      <c r="O158">
        <v>1939.0964018769439</v>
      </c>
      <c r="P158">
        <v>1446.52528528477</v>
      </c>
      <c r="Q158">
        <v>1886.226528336769</v>
      </c>
      <c r="R158">
        <v>1719.374739261254</v>
      </c>
      <c r="S158">
        <v>1499.2082889022661</v>
      </c>
      <c r="T158">
        <v>2024.910374075542</v>
      </c>
      <c r="U158">
        <v>1611.1712221334119</v>
      </c>
      <c r="V158">
        <v>2243.3235033751639</v>
      </c>
      <c r="W158">
        <v>2011.6147022769269</v>
      </c>
      <c r="X158">
        <v>2008.8393642786179</v>
      </c>
      <c r="Y158">
        <v>1954.8097140718071</v>
      </c>
      <c r="Z158">
        <v>1356.4337736213749</v>
      </c>
      <c r="AA158">
        <v>2073.6075301319938</v>
      </c>
      <c r="AB158">
        <v>1961.993703093641</v>
      </c>
      <c r="AC158">
        <v>1763.20112944069</v>
      </c>
      <c r="AD158">
        <v>1354.700789004419</v>
      </c>
      <c r="AE158">
        <v>1608.512914131546</v>
      </c>
      <c r="AF158">
        <v>2216.535433830059</v>
      </c>
      <c r="AG158">
        <v>1960.631118069552</v>
      </c>
      <c r="AH158">
        <v>1723.826147112761</v>
      </c>
    </row>
    <row r="159" spans="1:34" x14ac:dyDescent="0.25">
      <c r="A159">
        <v>45261</v>
      </c>
      <c r="B159">
        <v>1102.1600000000001</v>
      </c>
      <c r="C159">
        <v>1886.4402180266129</v>
      </c>
      <c r="D159">
        <v>1990.250672947607</v>
      </c>
      <c r="E159">
        <v>1723.0763385665809</v>
      </c>
      <c r="F159">
        <v>1900.88524975832</v>
      </c>
      <c r="G159">
        <v>2157.220095670973</v>
      </c>
      <c r="H159">
        <v>2824.6723058917109</v>
      </c>
      <c r="I159">
        <v>1806.12349869987</v>
      </c>
      <c r="J159">
        <v>1929.1493826476769</v>
      </c>
      <c r="K159">
        <v>1991.334600119739</v>
      </c>
      <c r="L159">
        <v>2003.9578731228351</v>
      </c>
      <c r="M159">
        <v>1008.508342981964</v>
      </c>
      <c r="N159">
        <v>1413.891799647778</v>
      </c>
      <c r="O159">
        <v>1921.5058180284959</v>
      </c>
      <c r="P159">
        <v>1434.211447501378</v>
      </c>
      <c r="Q159">
        <v>1871.791908984012</v>
      </c>
      <c r="R159">
        <v>1709.9250321188999</v>
      </c>
      <c r="S159">
        <v>1465.1432535719489</v>
      </c>
      <c r="T159">
        <v>2007.4029633645671</v>
      </c>
      <c r="U159">
        <v>1600.849378756034</v>
      </c>
      <c r="V159">
        <v>2220.9299150710099</v>
      </c>
      <c r="W159">
        <v>1993.449711644339</v>
      </c>
      <c r="X159">
        <v>1997.4794324696979</v>
      </c>
      <c r="Y159">
        <v>1937.6668273160431</v>
      </c>
      <c r="Z159">
        <v>1351.1434315853619</v>
      </c>
      <c r="AA159">
        <v>2050.637005367962</v>
      </c>
      <c r="AB159">
        <v>1948.25356585758</v>
      </c>
      <c r="AC159">
        <v>1749.422225933971</v>
      </c>
      <c r="AD159">
        <v>1349.3556352467931</v>
      </c>
      <c r="AE159">
        <v>1596.495387145339</v>
      </c>
      <c r="AF159">
        <v>2194.1449119923141</v>
      </c>
      <c r="AG159">
        <v>1938.660766653973</v>
      </c>
      <c r="AH159">
        <v>1714.0375909045799</v>
      </c>
    </row>
    <row r="160" spans="1:34" x14ac:dyDescent="0.25">
      <c r="A160">
        <v>45260</v>
      </c>
      <c r="B160">
        <v>1094.1300000000001</v>
      </c>
      <c r="C160">
        <v>1884.497332353141</v>
      </c>
      <c r="D160">
        <v>1986.052029232616</v>
      </c>
      <c r="E160">
        <v>1718.245321981153</v>
      </c>
      <c r="F160">
        <v>1905.0192624387109</v>
      </c>
      <c r="G160">
        <v>2152.0502488349439</v>
      </c>
      <c r="H160">
        <v>2816.5689305647138</v>
      </c>
      <c r="I160">
        <v>1806.050525708866</v>
      </c>
      <c r="J160">
        <v>1925.795039595298</v>
      </c>
      <c r="K160">
        <v>1986.7099424017249</v>
      </c>
      <c r="L160">
        <v>1983.1391535754201</v>
      </c>
      <c r="M160">
        <v>1008.110619662093</v>
      </c>
      <c r="N160">
        <v>1416.0697200168961</v>
      </c>
      <c r="O160">
        <v>1918.2880920756691</v>
      </c>
      <c r="P160">
        <v>1431.9147172906289</v>
      </c>
      <c r="Q160">
        <v>1869.781846904204</v>
      </c>
      <c r="R160">
        <v>1706.502290658829</v>
      </c>
      <c r="S160">
        <v>1468.5812737916381</v>
      </c>
      <c r="T160">
        <v>2001.1354131129899</v>
      </c>
      <c r="U160">
        <v>1590.9085925197371</v>
      </c>
      <c r="V160">
        <v>2221.2760531043791</v>
      </c>
      <c r="W160">
        <v>1989.3723585832281</v>
      </c>
      <c r="X160">
        <v>1998.224656327523</v>
      </c>
      <c r="Y160">
        <v>1938.707780596277</v>
      </c>
      <c r="Z160">
        <v>1353.110695814808</v>
      </c>
      <c r="AA160">
        <v>2050.6653968783839</v>
      </c>
      <c r="AB160">
        <v>1943.644682894098</v>
      </c>
      <c r="AC160">
        <v>1744.8017371772221</v>
      </c>
      <c r="AD160">
        <v>1349.8593240291971</v>
      </c>
      <c r="AE160">
        <v>1591.538840574816</v>
      </c>
      <c r="AF160">
        <v>2187.04620607469</v>
      </c>
      <c r="AG160">
        <v>1935.6148132424889</v>
      </c>
      <c r="AH160">
        <v>1716.2696639424139</v>
      </c>
    </row>
    <row r="161" spans="1:34" x14ac:dyDescent="0.25">
      <c r="A161">
        <v>45259</v>
      </c>
      <c r="B161">
        <v>1102.8</v>
      </c>
      <c r="C161">
        <v>1887.5289329411301</v>
      </c>
      <c r="D161">
        <v>1995.6729653752309</v>
      </c>
      <c r="E161">
        <v>1722.6224622844479</v>
      </c>
      <c r="F161">
        <v>1907.707269800987</v>
      </c>
      <c r="G161">
        <v>2145.2807346470331</v>
      </c>
      <c r="H161">
        <v>2819.4733830677601</v>
      </c>
      <c r="I161">
        <v>1808.283613937992</v>
      </c>
      <c r="J161">
        <v>1924.378002515555</v>
      </c>
      <c r="K161">
        <v>1995.536810030788</v>
      </c>
      <c r="L161">
        <v>1987.380434500604</v>
      </c>
      <c r="M161">
        <v>1014.320979570998</v>
      </c>
      <c r="N161">
        <v>1419.7255922819959</v>
      </c>
      <c r="O161">
        <v>1918.757349652205</v>
      </c>
      <c r="P161">
        <v>1434.7577282500581</v>
      </c>
      <c r="Q161">
        <v>1876.897248570386</v>
      </c>
      <c r="R161">
        <v>1711.1739868826669</v>
      </c>
      <c r="S161">
        <v>1466.399244788578</v>
      </c>
      <c r="T161">
        <v>2010.687037744588</v>
      </c>
      <c r="U161">
        <v>1593.647375578186</v>
      </c>
      <c r="V161">
        <v>2230.939730384745</v>
      </c>
      <c r="W161">
        <v>1992.0113679454289</v>
      </c>
      <c r="X161">
        <v>1995.2770230659651</v>
      </c>
      <c r="Y161">
        <v>1942.412817033116</v>
      </c>
      <c r="Z161">
        <v>1353.3038905545411</v>
      </c>
      <c r="AA161">
        <v>2053.710613468907</v>
      </c>
      <c r="AB161">
        <v>1947.2866722831229</v>
      </c>
      <c r="AC161">
        <v>1746.9431639097941</v>
      </c>
      <c r="AD161">
        <v>1353.468402719217</v>
      </c>
      <c r="AE161">
        <v>1599.331525500701</v>
      </c>
      <c r="AF161">
        <v>2189.464054689216</v>
      </c>
      <c r="AG161">
        <v>1937.53301801931</v>
      </c>
      <c r="AH161">
        <v>1720.175860713995</v>
      </c>
    </row>
    <row r="162" spans="1:34" x14ac:dyDescent="0.25">
      <c r="A162">
        <v>45258</v>
      </c>
      <c r="B162">
        <v>1095.43</v>
      </c>
      <c r="C162">
        <v>1880.3043943312241</v>
      </c>
      <c r="D162">
        <v>1979.3750907182621</v>
      </c>
      <c r="E162">
        <v>1722.275740045246</v>
      </c>
      <c r="F162">
        <v>1900.698501329721</v>
      </c>
      <c r="G162">
        <v>2146.1825373689321</v>
      </c>
      <c r="H162">
        <v>2808.5120640243072</v>
      </c>
      <c r="I162">
        <v>1799.3216260756869</v>
      </c>
      <c r="J162">
        <v>1922.31420479606</v>
      </c>
      <c r="K162">
        <v>1966.1017981592081</v>
      </c>
      <c r="L162">
        <v>1977.529660369855</v>
      </c>
      <c r="M162">
        <v>1011.896571175909</v>
      </c>
      <c r="N162">
        <v>1414.1733044620771</v>
      </c>
      <c r="O162">
        <v>1913.350386799397</v>
      </c>
      <c r="P162">
        <v>1432.059805859933</v>
      </c>
      <c r="Q162">
        <v>1867.2323383766591</v>
      </c>
      <c r="R162">
        <v>1706.973185697814</v>
      </c>
      <c r="S162">
        <v>1437.268845892567</v>
      </c>
      <c r="T162">
        <v>2004.8845351679249</v>
      </c>
      <c r="U162">
        <v>1586.506387431469</v>
      </c>
      <c r="V162">
        <v>2217.5653331580711</v>
      </c>
      <c r="W162">
        <v>1980.9095593191389</v>
      </c>
      <c r="X162">
        <v>1992.200129804713</v>
      </c>
      <c r="Y162">
        <v>1936.711406410413</v>
      </c>
      <c r="Z162">
        <v>1349.292876191234</v>
      </c>
      <c r="AA162">
        <v>2045.940082288321</v>
      </c>
      <c r="AB162">
        <v>1937.9580617539939</v>
      </c>
      <c r="AC162">
        <v>1741.1601171300399</v>
      </c>
      <c r="AD162">
        <v>1349.7488828747139</v>
      </c>
      <c r="AE162">
        <v>1592.449769341235</v>
      </c>
      <c r="AF162">
        <v>2178.057408459762</v>
      </c>
      <c r="AG162">
        <v>1930.192832382882</v>
      </c>
      <c r="AH162">
        <v>1715.132311569593</v>
      </c>
    </row>
    <row r="163" spans="1:34" x14ac:dyDescent="0.25">
      <c r="A163">
        <v>45257</v>
      </c>
      <c r="B163">
        <v>1088.06</v>
      </c>
      <c r="C163">
        <v>1876.954209185157</v>
      </c>
      <c r="D163">
        <v>1982.6583840628639</v>
      </c>
      <c r="E163">
        <v>1711.906750369473</v>
      </c>
      <c r="F163">
        <v>1898.925207435014</v>
      </c>
      <c r="G163">
        <v>2142.13355466452</v>
      </c>
      <c r="H163">
        <v>2802.4644445385079</v>
      </c>
      <c r="I163">
        <v>1793.1174178000219</v>
      </c>
      <c r="J163">
        <v>1922.809497707445</v>
      </c>
      <c r="K163">
        <v>1962.714979440464</v>
      </c>
      <c r="L163">
        <v>1974.4587930875589</v>
      </c>
      <c r="M163">
        <v>1008.533410575741</v>
      </c>
      <c r="N163">
        <v>1412.2898508195281</v>
      </c>
      <c r="O163">
        <v>1912.0886100907669</v>
      </c>
      <c r="P163">
        <v>1431.772036390141</v>
      </c>
      <c r="Q163">
        <v>1858.9956420171241</v>
      </c>
      <c r="R163">
        <v>1703.2261751559579</v>
      </c>
      <c r="S163">
        <v>1445.7275655910221</v>
      </c>
      <c r="T163">
        <v>1989.6626519670649</v>
      </c>
      <c r="U163">
        <v>1580.4897952788419</v>
      </c>
      <c r="V163">
        <v>2222.7439257653391</v>
      </c>
      <c r="W163">
        <v>1974.0880078144221</v>
      </c>
      <c r="X163">
        <v>1989.1659011710251</v>
      </c>
      <c r="Y163">
        <v>1933.8393687475721</v>
      </c>
      <c r="Z163">
        <v>1348.299063766319</v>
      </c>
      <c r="AA163">
        <v>2042.77760375547</v>
      </c>
      <c r="AB163">
        <v>1935.3983661310731</v>
      </c>
      <c r="AC163">
        <v>1736.6317551935731</v>
      </c>
      <c r="AD163">
        <v>1346.475524066652</v>
      </c>
      <c r="AE163">
        <v>1585.2255974051891</v>
      </c>
      <c r="AF163">
        <v>2172.6650301426171</v>
      </c>
      <c r="AG163">
        <v>1928.2461248415791</v>
      </c>
      <c r="AH163">
        <v>1711.813618842757</v>
      </c>
    </row>
    <row r="164" spans="1:34" x14ac:dyDescent="0.25">
      <c r="A164">
        <v>45254</v>
      </c>
      <c r="B164">
        <v>1095.6099999999999</v>
      </c>
      <c r="C164">
        <v>1885.8316510459979</v>
      </c>
      <c r="D164">
        <v>1992.758005667114</v>
      </c>
      <c r="E164">
        <v>1718.9045173388761</v>
      </c>
      <c r="F164">
        <v>1910.23734507722</v>
      </c>
      <c r="G164">
        <v>2145.6681846271199</v>
      </c>
      <c r="H164">
        <v>2823.8902524124378</v>
      </c>
      <c r="I164">
        <v>1800.810940445296</v>
      </c>
      <c r="J164">
        <v>1926.6316448441639</v>
      </c>
      <c r="K164">
        <v>1971.2959741218799</v>
      </c>
      <c r="L164">
        <v>2001.065566374617</v>
      </c>
      <c r="M164">
        <v>1004.242483100126</v>
      </c>
      <c r="N164">
        <v>1415.2158831751531</v>
      </c>
      <c r="O164">
        <v>1922.5486543602151</v>
      </c>
      <c r="P164">
        <v>1436.37771543088</v>
      </c>
      <c r="Q164">
        <v>1863.6808571540109</v>
      </c>
      <c r="R164">
        <v>1714.6395074275499</v>
      </c>
      <c r="S164">
        <v>1443.0149806076799</v>
      </c>
      <c r="T164">
        <v>1989.406877061863</v>
      </c>
      <c r="U164">
        <v>1585.558262524316</v>
      </c>
      <c r="V164">
        <v>2236.2173744376059</v>
      </c>
      <c r="W164">
        <v>1979.12125492933</v>
      </c>
      <c r="X164">
        <v>2001.170940545474</v>
      </c>
      <c r="Y164">
        <v>1943.750782063172</v>
      </c>
      <c r="Z164">
        <v>1353.4906426033151</v>
      </c>
      <c r="AA164">
        <v>2053.946975631678</v>
      </c>
      <c r="AB164">
        <v>1945.0457865758631</v>
      </c>
      <c r="AC164">
        <v>1743.238567902308</v>
      </c>
      <c r="AD164">
        <v>1348.7822829110139</v>
      </c>
      <c r="AE164">
        <v>1591.429550832758</v>
      </c>
      <c r="AF164">
        <v>2183.3810105833181</v>
      </c>
      <c r="AG164">
        <v>1937.289725899145</v>
      </c>
      <c r="AH164">
        <v>1719.942096305766</v>
      </c>
    </row>
    <row r="165" spans="1:34" x14ac:dyDescent="0.25">
      <c r="A165">
        <v>45253</v>
      </c>
      <c r="B165">
        <v>1088.49</v>
      </c>
      <c r="C165">
        <v>1885.6361481919889</v>
      </c>
      <c r="D165">
        <v>1983.4228218841461</v>
      </c>
      <c r="E165">
        <v>1719.783386567718</v>
      </c>
      <c r="F165">
        <v>1913.238296571579</v>
      </c>
      <c r="G165">
        <v>2130.4841950808991</v>
      </c>
      <c r="H165">
        <v>2805.7755271674969</v>
      </c>
      <c r="I165">
        <v>1799.2808425303349</v>
      </c>
      <c r="J165">
        <v>1922.9843867395271</v>
      </c>
      <c r="K165">
        <v>1968.909776702606</v>
      </c>
      <c r="L165">
        <v>2007.966550035645</v>
      </c>
      <c r="M165">
        <v>1000.594730117039</v>
      </c>
      <c r="N165">
        <v>1421.963189186826</v>
      </c>
      <c r="O165">
        <v>1919.275105353272</v>
      </c>
      <c r="P165">
        <v>1437.691056114641</v>
      </c>
      <c r="Q165">
        <v>1861.559728356483</v>
      </c>
      <c r="R165">
        <v>1712.137931254427</v>
      </c>
      <c r="S165">
        <v>1438.3859157442589</v>
      </c>
      <c r="T165">
        <v>1984.7436135199121</v>
      </c>
      <c r="U165">
        <v>1586.530918459659</v>
      </c>
      <c r="V165">
        <v>2233.102428449743</v>
      </c>
      <c r="W165">
        <v>1982.660282185373</v>
      </c>
      <c r="X165">
        <v>2006.6952876707601</v>
      </c>
      <c r="Y165">
        <v>1951.547941799296</v>
      </c>
      <c r="Z165">
        <v>1357.399570588371</v>
      </c>
      <c r="AA165">
        <v>2054.3954806108309</v>
      </c>
      <c r="AB165">
        <v>1943.113390895993</v>
      </c>
      <c r="AC165">
        <v>1741.9282650040941</v>
      </c>
      <c r="AD165">
        <v>1351.599701695161</v>
      </c>
      <c r="AE165">
        <v>1585.8290320835731</v>
      </c>
      <c r="AF165">
        <v>2171.9643225224731</v>
      </c>
      <c r="AG165">
        <v>1936.8154180052049</v>
      </c>
      <c r="AH165">
        <v>1726.4012781879219</v>
      </c>
    </row>
    <row r="166" spans="1:34" x14ac:dyDescent="0.25">
      <c r="A166">
        <v>45252</v>
      </c>
      <c r="B166">
        <v>1113.82</v>
      </c>
      <c r="C166">
        <v>1902.711822856385</v>
      </c>
      <c r="D166">
        <v>2015.894690178772</v>
      </c>
      <c r="E166">
        <v>1722.6105980382031</v>
      </c>
      <c r="F166">
        <v>1933.538699627331</v>
      </c>
      <c r="G166">
        <v>2165.2399119681809</v>
      </c>
      <c r="H166">
        <v>2846.220871046979</v>
      </c>
      <c r="I166">
        <v>1812.379580719813</v>
      </c>
      <c r="J166">
        <v>1936.0820847348359</v>
      </c>
      <c r="K166">
        <v>1992.190272061212</v>
      </c>
      <c r="L166">
        <v>2015.8759929498101</v>
      </c>
      <c r="M166">
        <v>1015.651711300697</v>
      </c>
      <c r="N166">
        <v>1429.2087384335121</v>
      </c>
      <c r="O166">
        <v>1940.20861617166</v>
      </c>
      <c r="P166">
        <v>1441.773086356169</v>
      </c>
      <c r="Q166">
        <v>1872.641286741577</v>
      </c>
      <c r="R166">
        <v>1728.1918740533681</v>
      </c>
      <c r="S166">
        <v>1455.995548765158</v>
      </c>
      <c r="T166">
        <v>2016.7877673396581</v>
      </c>
      <c r="U166">
        <v>1595.484978560999</v>
      </c>
      <c r="V166">
        <v>2243.7240990029791</v>
      </c>
      <c r="W166">
        <v>2004.195311697076</v>
      </c>
      <c r="X166">
        <v>2008.8239401441019</v>
      </c>
      <c r="Y166">
        <v>1966.2679674905939</v>
      </c>
      <c r="Z166">
        <v>1364.8035626175781</v>
      </c>
      <c r="AA166">
        <v>2075.1466934041482</v>
      </c>
      <c r="AB166">
        <v>1958.5685711345061</v>
      </c>
      <c r="AC166">
        <v>1757.1540417901249</v>
      </c>
      <c r="AD166">
        <v>1360.083491421143</v>
      </c>
      <c r="AE166">
        <v>1608.6317707726439</v>
      </c>
      <c r="AF166">
        <v>2201.8015904801268</v>
      </c>
      <c r="AG166">
        <v>1955.1930446030401</v>
      </c>
      <c r="AH166">
        <v>1734.906454408062</v>
      </c>
    </row>
    <row r="167" spans="1:34" x14ac:dyDescent="0.25">
      <c r="A167">
        <v>45251</v>
      </c>
      <c r="B167">
        <v>1110.46</v>
      </c>
      <c r="C167">
        <v>1897.510995338064</v>
      </c>
      <c r="D167">
        <v>2013.639563053292</v>
      </c>
      <c r="E167">
        <v>1719.5561100881239</v>
      </c>
      <c r="F167">
        <v>1921.7037093247559</v>
      </c>
      <c r="G167">
        <v>2159.0627159091769</v>
      </c>
      <c r="H167">
        <v>2837.846308888928</v>
      </c>
      <c r="I167">
        <v>1811.8103488611559</v>
      </c>
      <c r="J167">
        <v>1936.384892937846</v>
      </c>
      <c r="K167">
        <v>1991.324185164357</v>
      </c>
      <c r="L167">
        <v>2010.158993223786</v>
      </c>
      <c r="M167">
        <v>1019.415753123637</v>
      </c>
      <c r="N167">
        <v>1426.7513527782251</v>
      </c>
      <c r="O167">
        <v>1937.59715354322</v>
      </c>
      <c r="P167">
        <v>1440.4592393838161</v>
      </c>
      <c r="Q167">
        <v>1873.7459497849759</v>
      </c>
      <c r="R167">
        <v>1726.824979659579</v>
      </c>
      <c r="S167">
        <v>1446.829148662797</v>
      </c>
      <c r="T167">
        <v>2016.156585790751</v>
      </c>
      <c r="U167">
        <v>1586.3976660303131</v>
      </c>
      <c r="V167">
        <v>2237.0715961268679</v>
      </c>
      <c r="W167">
        <v>2003.88991697542</v>
      </c>
      <c r="X167">
        <v>2003.2132623924599</v>
      </c>
      <c r="Y167">
        <v>1956.40141696711</v>
      </c>
      <c r="Z167">
        <v>1364.146860879938</v>
      </c>
      <c r="AA167">
        <v>2066.3103224370971</v>
      </c>
      <c r="AB167">
        <v>1956.8909254365849</v>
      </c>
      <c r="AC167">
        <v>1753.8662940984859</v>
      </c>
      <c r="AD167">
        <v>1359.402650236226</v>
      </c>
      <c r="AE167">
        <v>1610.0411663578161</v>
      </c>
      <c r="AF167">
        <v>2193.6056145782891</v>
      </c>
      <c r="AG167">
        <v>1950.7469329792859</v>
      </c>
      <c r="AH167">
        <v>1729.526135843442</v>
      </c>
    </row>
    <row r="168" spans="1:34" x14ac:dyDescent="0.25">
      <c r="A168">
        <v>45250</v>
      </c>
      <c r="B168">
        <v>1103.6600000000001</v>
      </c>
      <c r="C168">
        <v>1891.134907278529</v>
      </c>
      <c r="D168">
        <v>2007.2025168107921</v>
      </c>
      <c r="E168">
        <v>1717.3288677958219</v>
      </c>
      <c r="F168">
        <v>1917.216060168508</v>
      </c>
      <c r="G168">
        <v>2149.1960277078829</v>
      </c>
      <c r="H168">
        <v>2829.2460806934691</v>
      </c>
      <c r="I168">
        <v>1803.9074688115829</v>
      </c>
      <c r="J168">
        <v>1926.784103335787</v>
      </c>
      <c r="K168">
        <v>1974.4652220709761</v>
      </c>
      <c r="L168">
        <v>2007.7325252267699</v>
      </c>
      <c r="M168">
        <v>1023.543437042089</v>
      </c>
      <c r="N168">
        <v>1422.5274596892889</v>
      </c>
      <c r="O168">
        <v>1927.6452646890079</v>
      </c>
      <c r="P168">
        <v>1440.6386278311079</v>
      </c>
      <c r="Q168">
        <v>1868.08493240953</v>
      </c>
      <c r="R168">
        <v>1724.0492864573109</v>
      </c>
      <c r="S168">
        <v>1442.5362733757829</v>
      </c>
      <c r="T168">
        <v>1997.2882437682699</v>
      </c>
      <c r="U168">
        <v>1581.9272986365149</v>
      </c>
      <c r="V168">
        <v>2228.6337528181039</v>
      </c>
      <c r="W168">
        <v>1990.4387951118811</v>
      </c>
      <c r="X168">
        <v>2002.2435412536211</v>
      </c>
      <c r="Y168">
        <v>1949.82103930271</v>
      </c>
      <c r="Z168">
        <v>1354.852520523862</v>
      </c>
      <c r="AA168">
        <v>2059.9759169740319</v>
      </c>
      <c r="AB168">
        <v>1948.19405146447</v>
      </c>
      <c r="AC168">
        <v>1748.02654703238</v>
      </c>
      <c r="AD168">
        <v>1356.3369087884439</v>
      </c>
      <c r="AE168">
        <v>1604.446835598083</v>
      </c>
      <c r="AF168">
        <v>2185.4595431504731</v>
      </c>
      <c r="AG168">
        <v>1940.843740262037</v>
      </c>
      <c r="AH168">
        <v>1727.724686582889</v>
      </c>
    </row>
    <row r="169" spans="1:34" x14ac:dyDescent="0.25">
      <c r="A169">
        <v>45247</v>
      </c>
      <c r="B169">
        <v>1101.19</v>
      </c>
      <c r="C169">
        <v>1889.6365727125019</v>
      </c>
      <c r="D169">
        <v>2007.2776333060019</v>
      </c>
      <c r="E169">
        <v>1720.672967070132</v>
      </c>
      <c r="F169">
        <v>1917.568091356922</v>
      </c>
      <c r="G169">
        <v>2126.3392141031318</v>
      </c>
      <c r="H169">
        <v>2809.2153240810958</v>
      </c>
      <c r="I169">
        <v>1805.891986792049</v>
      </c>
      <c r="J169">
        <v>1925.1711466258121</v>
      </c>
      <c r="K169">
        <v>1972.0733505349649</v>
      </c>
      <c r="L169">
        <v>2010.8692466575581</v>
      </c>
      <c r="M169">
        <v>1029.5902758874261</v>
      </c>
      <c r="N169">
        <v>1427.332661944617</v>
      </c>
      <c r="O169">
        <v>1926.5111394705571</v>
      </c>
      <c r="P169">
        <v>1442.649881478437</v>
      </c>
      <c r="Q169">
        <v>1867.740150600368</v>
      </c>
      <c r="R169">
        <v>1724.865664515823</v>
      </c>
      <c r="S169">
        <v>1431.7626845574821</v>
      </c>
      <c r="T169">
        <v>1995.3662991927961</v>
      </c>
      <c r="U169">
        <v>1583.969442941886</v>
      </c>
      <c r="V169">
        <v>2223.571572808401</v>
      </c>
      <c r="W169">
        <v>1992.15371533243</v>
      </c>
      <c r="X169">
        <v>2000.954206310128</v>
      </c>
      <c r="Y169">
        <v>1949.5498950862179</v>
      </c>
      <c r="Z169">
        <v>1357.287077342171</v>
      </c>
      <c r="AA169">
        <v>2056.5974069547428</v>
      </c>
      <c r="AB169">
        <v>1947.184913650721</v>
      </c>
      <c r="AC169">
        <v>1747.089084205938</v>
      </c>
      <c r="AD169">
        <v>1360.7058329815491</v>
      </c>
      <c r="AE169">
        <v>1605.690227005166</v>
      </c>
      <c r="AF169">
        <v>2177.229587557425</v>
      </c>
      <c r="AG169">
        <v>1940.3152844057829</v>
      </c>
      <c r="AH169">
        <v>1728.2055873086881</v>
      </c>
    </row>
    <row r="170" spans="1:34" x14ac:dyDescent="0.25">
      <c r="A170">
        <v>45246</v>
      </c>
      <c r="B170">
        <v>1125.53</v>
      </c>
      <c r="C170">
        <v>1897.0494963007291</v>
      </c>
      <c r="D170">
        <v>2013.7914279679251</v>
      </c>
      <c r="E170">
        <v>1732.173085166693</v>
      </c>
      <c r="F170">
        <v>1920.9312778518149</v>
      </c>
      <c r="G170">
        <v>2126.402324603031</v>
      </c>
      <c r="H170">
        <v>2831.5232713098262</v>
      </c>
      <c r="I170">
        <v>1811.434423618932</v>
      </c>
      <c r="J170">
        <v>1925.465575046886</v>
      </c>
      <c r="K170">
        <v>1990.3079585647999</v>
      </c>
      <c r="L170">
        <v>1997.6956019098809</v>
      </c>
      <c r="M170">
        <v>1031.155700105887</v>
      </c>
      <c r="N170">
        <v>1433.6788510427759</v>
      </c>
      <c r="O170">
        <v>1934.486485411586</v>
      </c>
      <c r="P170">
        <v>1451.145827585904</v>
      </c>
      <c r="Q170">
        <v>1876.6753652898731</v>
      </c>
      <c r="R170">
        <v>1745.1516735854029</v>
      </c>
      <c r="S170">
        <v>1440.084138082578</v>
      </c>
      <c r="T170">
        <v>2000.517355345286</v>
      </c>
      <c r="U170">
        <v>1592.765513497538</v>
      </c>
      <c r="V170">
        <v>2243.6705860093912</v>
      </c>
      <c r="W170">
        <v>1998.6164846040981</v>
      </c>
      <c r="X170">
        <v>2003.81436456908</v>
      </c>
      <c r="Y170">
        <v>1954.4644181738979</v>
      </c>
      <c r="Z170">
        <v>1364.557629180807</v>
      </c>
      <c r="AA170">
        <v>2063.4602896048441</v>
      </c>
      <c r="AB170">
        <v>1953.911657716355</v>
      </c>
      <c r="AC170">
        <v>1756.8879701011931</v>
      </c>
      <c r="AD170">
        <v>1366.8733646512869</v>
      </c>
      <c r="AE170">
        <v>1626.3782643927409</v>
      </c>
      <c r="AF170">
        <v>2191.8709815922762</v>
      </c>
      <c r="AG170">
        <v>1948.271704628708</v>
      </c>
      <c r="AH170">
        <v>1729.645429657463</v>
      </c>
    </row>
    <row r="171" spans="1:34" x14ac:dyDescent="0.25">
      <c r="A171">
        <v>45245</v>
      </c>
      <c r="B171">
        <v>1122.5</v>
      </c>
      <c r="C171">
        <v>1892.0340980130829</v>
      </c>
      <c r="D171">
        <v>2013.470525038352</v>
      </c>
      <c r="E171">
        <v>1731.29871649961</v>
      </c>
      <c r="F171">
        <v>1910.4772376562889</v>
      </c>
      <c r="G171">
        <v>2115.7352828632002</v>
      </c>
      <c r="H171">
        <v>2822.8645812880291</v>
      </c>
      <c r="I171">
        <v>1795.120065477475</v>
      </c>
      <c r="J171">
        <v>1928.509634322907</v>
      </c>
      <c r="K171">
        <v>1982.5168792034531</v>
      </c>
      <c r="L171">
        <v>1991.804700461998</v>
      </c>
      <c r="M171">
        <v>1024.6274906560479</v>
      </c>
      <c r="N171">
        <v>1433.11499936325</v>
      </c>
      <c r="O171">
        <v>1927.039249444063</v>
      </c>
      <c r="P171">
        <v>1446.8389474913131</v>
      </c>
      <c r="Q171">
        <v>1873.3261693372001</v>
      </c>
      <c r="R171">
        <v>1745.3006178933431</v>
      </c>
      <c r="S171">
        <v>1428.436140521801</v>
      </c>
      <c r="T171">
        <v>1996.825360535647</v>
      </c>
      <c r="U171">
        <v>1592.54242489901</v>
      </c>
      <c r="V171">
        <v>2237.178647402764</v>
      </c>
      <c r="W171">
        <v>1995.8192791035181</v>
      </c>
      <c r="X171">
        <v>2008.771442218354</v>
      </c>
      <c r="Y171">
        <v>1948.2280200722121</v>
      </c>
      <c r="Z171">
        <v>1363.5818262888899</v>
      </c>
      <c r="AA171">
        <v>2057.0597305190299</v>
      </c>
      <c r="AB171">
        <v>1949.3669184097589</v>
      </c>
      <c r="AC171">
        <v>1752.8634045841891</v>
      </c>
      <c r="AD171">
        <v>1364.764709308794</v>
      </c>
      <c r="AE171">
        <v>1622.4512146115439</v>
      </c>
      <c r="AF171">
        <v>2183.0807857072359</v>
      </c>
      <c r="AG171">
        <v>1940.9290732332529</v>
      </c>
      <c r="AH171">
        <v>1728.883075708316</v>
      </c>
    </row>
    <row r="172" spans="1:34" x14ac:dyDescent="0.25">
      <c r="A172">
        <v>45244</v>
      </c>
      <c r="B172">
        <v>1109.73</v>
      </c>
      <c r="C172">
        <v>1886.1480719150941</v>
      </c>
      <c r="D172">
        <v>2002.5718969349341</v>
      </c>
      <c r="E172">
        <v>1727.526312423649</v>
      </c>
      <c r="F172">
        <v>1905.3078643571901</v>
      </c>
      <c r="G172">
        <v>2113.2030459854032</v>
      </c>
      <c r="H172">
        <v>2811.2296446221162</v>
      </c>
      <c r="I172">
        <v>1788.076407486916</v>
      </c>
      <c r="J172">
        <v>1923.738954079723</v>
      </c>
      <c r="K172">
        <v>1979.4890565147359</v>
      </c>
      <c r="L172">
        <v>1980.1472009467441</v>
      </c>
      <c r="M172">
        <v>1023.73956303965</v>
      </c>
      <c r="N172">
        <v>1430.0611968477331</v>
      </c>
      <c r="O172">
        <v>1919.3035403115141</v>
      </c>
      <c r="P172">
        <v>1441.868551858134</v>
      </c>
      <c r="Q172">
        <v>1863.108373374858</v>
      </c>
      <c r="R172">
        <v>1739.108210401238</v>
      </c>
      <c r="S172">
        <v>1416.393920994806</v>
      </c>
      <c r="T172">
        <v>1998.881546562226</v>
      </c>
      <c r="U172">
        <v>1589.571659138159</v>
      </c>
      <c r="V172">
        <v>2227.702318109375</v>
      </c>
      <c r="W172">
        <v>1988.6788057551751</v>
      </c>
      <c r="X172">
        <v>2006.7587682637709</v>
      </c>
      <c r="Y172">
        <v>1942.878130164135</v>
      </c>
      <c r="Z172">
        <v>1355.5143655212869</v>
      </c>
      <c r="AA172">
        <v>2051.249284043492</v>
      </c>
      <c r="AB172">
        <v>1941.4803685232621</v>
      </c>
      <c r="AC172">
        <v>1747.6997951710971</v>
      </c>
      <c r="AD172">
        <v>1361.024427923822</v>
      </c>
      <c r="AE172">
        <v>1610.418682976223</v>
      </c>
      <c r="AF172">
        <v>2178.084212797095</v>
      </c>
      <c r="AG172">
        <v>1935.832164196592</v>
      </c>
      <c r="AH172">
        <v>1722.5154296216399</v>
      </c>
    </row>
    <row r="173" spans="1:34" x14ac:dyDescent="0.25">
      <c r="A173">
        <v>45243</v>
      </c>
      <c r="B173">
        <v>1100.07</v>
      </c>
      <c r="C173">
        <v>1879.9987580535601</v>
      </c>
      <c r="D173">
        <v>1995.383341527307</v>
      </c>
      <c r="E173">
        <v>1727.75827181872</v>
      </c>
      <c r="F173">
        <v>1904.9153934477399</v>
      </c>
      <c r="G173">
        <v>2109.546316286202</v>
      </c>
      <c r="H173">
        <v>2799.1806368778489</v>
      </c>
      <c r="I173">
        <v>1776.080883561827</v>
      </c>
      <c r="J173">
        <v>1920.6253320296839</v>
      </c>
      <c r="K173">
        <v>1979.679648446928</v>
      </c>
      <c r="L173">
        <v>1976.18051068863</v>
      </c>
      <c r="M173">
        <v>1026.8626234400101</v>
      </c>
      <c r="N173">
        <v>1428.871800992526</v>
      </c>
      <c r="O173">
        <v>1913.284459357649</v>
      </c>
      <c r="P173">
        <v>1436.851396840606</v>
      </c>
      <c r="Q173">
        <v>1856.3851268017961</v>
      </c>
      <c r="R173">
        <v>1718.6436021590951</v>
      </c>
      <c r="S173">
        <v>1397.9115358755289</v>
      </c>
      <c r="T173">
        <v>1999.600939308184</v>
      </c>
      <c r="U173">
        <v>1583.282745898345</v>
      </c>
      <c r="V173">
        <v>2214.848662724738</v>
      </c>
      <c r="W173">
        <v>1972.0079748193959</v>
      </c>
      <c r="X173">
        <v>1997.885557930842</v>
      </c>
      <c r="Y173">
        <v>1936.955802485606</v>
      </c>
      <c r="Z173">
        <v>1356.2074173477199</v>
      </c>
      <c r="AA173">
        <v>2045.839666100459</v>
      </c>
      <c r="AB173">
        <v>1936.105288102639</v>
      </c>
      <c r="AC173">
        <v>1736.109271433766</v>
      </c>
      <c r="AD173">
        <v>1361.4717983505111</v>
      </c>
      <c r="AE173">
        <v>1600.760191081323</v>
      </c>
      <c r="AF173">
        <v>2169.9253907999141</v>
      </c>
      <c r="AG173">
        <v>1929.077652492181</v>
      </c>
      <c r="AH173">
        <v>1718.4903902882791</v>
      </c>
    </row>
    <row r="174" spans="1:34" x14ac:dyDescent="0.25">
      <c r="A174">
        <v>45240</v>
      </c>
      <c r="B174">
        <v>1101.68</v>
      </c>
      <c r="C174">
        <v>1882.6306767435369</v>
      </c>
      <c r="D174">
        <v>1994.3928822745929</v>
      </c>
      <c r="E174">
        <v>1726.1185419752039</v>
      </c>
      <c r="F174">
        <v>1909.749417839796</v>
      </c>
      <c r="G174">
        <v>2111.4827918768442</v>
      </c>
      <c r="H174">
        <v>2798.4465600106628</v>
      </c>
      <c r="I174">
        <v>1780.8698489210269</v>
      </c>
      <c r="J174">
        <v>1921.5718494412879</v>
      </c>
      <c r="K174">
        <v>1977.725157064034</v>
      </c>
      <c r="L174">
        <v>1996.092661340251</v>
      </c>
      <c r="M174">
        <v>1033.6071147152529</v>
      </c>
      <c r="N174">
        <v>1428.2668663703109</v>
      </c>
      <c r="O174">
        <v>1917.5329199871221</v>
      </c>
      <c r="P174">
        <v>1440.0766831245651</v>
      </c>
      <c r="Q174">
        <v>1865.7952096501269</v>
      </c>
      <c r="R174">
        <v>1723.4316768870549</v>
      </c>
      <c r="S174">
        <v>1403.9041530744889</v>
      </c>
      <c r="T174">
        <v>1978.1045318654751</v>
      </c>
      <c r="U174">
        <v>1579.591101876513</v>
      </c>
      <c r="V174">
        <v>2216.3291830673888</v>
      </c>
      <c r="W174">
        <v>1975.866013063252</v>
      </c>
      <c r="X174">
        <v>2003.846215082347</v>
      </c>
      <c r="Y174">
        <v>1938.992788932394</v>
      </c>
      <c r="Z174">
        <v>1363.501868126383</v>
      </c>
      <c r="AA174">
        <v>2047.233148335898</v>
      </c>
      <c r="AB174">
        <v>1941.791288141118</v>
      </c>
      <c r="AC174">
        <v>1738.3277637714459</v>
      </c>
      <c r="AD174">
        <v>1364.176987359333</v>
      </c>
      <c r="AE174">
        <v>1600.994254697845</v>
      </c>
      <c r="AF174">
        <v>2165.6583012149558</v>
      </c>
      <c r="AG174">
        <v>1933.136965887526</v>
      </c>
      <c r="AH174">
        <v>1723.3741134108759</v>
      </c>
    </row>
    <row r="175" spans="1:34" x14ac:dyDescent="0.25">
      <c r="A175">
        <v>45239</v>
      </c>
      <c r="B175">
        <v>1113.8900000000001</v>
      </c>
      <c r="C175">
        <v>1890.139685851856</v>
      </c>
      <c r="D175">
        <v>2015.749886223588</v>
      </c>
      <c r="E175">
        <v>1723.687266610101</v>
      </c>
      <c r="F175">
        <v>1920.240952181487</v>
      </c>
      <c r="G175">
        <v>2116.4000860564852</v>
      </c>
      <c r="H175">
        <v>2809.9576737603988</v>
      </c>
      <c r="I175">
        <v>1788.953511621633</v>
      </c>
      <c r="J175">
        <v>1928.258009546892</v>
      </c>
      <c r="K175">
        <v>1983.581306700388</v>
      </c>
      <c r="L175">
        <v>1983.929457080462</v>
      </c>
      <c r="M175">
        <v>1038.6292073346499</v>
      </c>
      <c r="N175">
        <v>1424.1742195168611</v>
      </c>
      <c r="O175">
        <v>1925.993488431913</v>
      </c>
      <c r="P175">
        <v>1438.765316309574</v>
      </c>
      <c r="Q175">
        <v>1873.073835375749</v>
      </c>
      <c r="R175">
        <v>1731.789026740008</v>
      </c>
      <c r="S175">
        <v>1403.492434739471</v>
      </c>
      <c r="T175">
        <v>1989.5178027485699</v>
      </c>
      <c r="U175">
        <v>1585.321408181441</v>
      </c>
      <c r="V175">
        <v>2233.924945956443</v>
      </c>
      <c r="W175">
        <v>1985.7418714752041</v>
      </c>
      <c r="X175">
        <v>2008.729879897289</v>
      </c>
      <c r="Y175">
        <v>1948.763104736682</v>
      </c>
      <c r="Z175">
        <v>1376.718105257055</v>
      </c>
      <c r="AA175">
        <v>2057.2941968280411</v>
      </c>
      <c r="AB175">
        <v>1948.0032473024889</v>
      </c>
      <c r="AC175">
        <v>1744.457852822193</v>
      </c>
      <c r="AD175">
        <v>1366.2568712852151</v>
      </c>
      <c r="AE175">
        <v>1615.8431782934811</v>
      </c>
      <c r="AF175">
        <v>2169.3339357794589</v>
      </c>
      <c r="AG175">
        <v>1940.583777074977</v>
      </c>
      <c r="AH175">
        <v>1731.9058680081671</v>
      </c>
    </row>
    <row r="176" spans="1:34" x14ac:dyDescent="0.25">
      <c r="A176">
        <v>45238</v>
      </c>
      <c r="B176">
        <v>1113.43</v>
      </c>
      <c r="C176">
        <v>1881.7128576127659</v>
      </c>
      <c r="D176">
        <v>1992.3011375736919</v>
      </c>
      <c r="E176">
        <v>1724.615912055373</v>
      </c>
      <c r="F176">
        <v>1897.4980358876171</v>
      </c>
      <c r="G176">
        <v>2106.7127716805471</v>
      </c>
      <c r="H176">
        <v>2791.6711608967239</v>
      </c>
      <c r="I176">
        <v>1791.906141804129</v>
      </c>
      <c r="J176">
        <v>1930.6124927851581</v>
      </c>
      <c r="K176">
        <v>1985.541348325117</v>
      </c>
      <c r="L176">
        <v>1970.1062997827389</v>
      </c>
      <c r="M176">
        <v>1038.1286427919019</v>
      </c>
      <c r="N176">
        <v>1423.3143763476</v>
      </c>
      <c r="O176">
        <v>1917.7233364826359</v>
      </c>
      <c r="P176">
        <v>1435.9031549753749</v>
      </c>
      <c r="Q176">
        <v>1869.210992113947</v>
      </c>
      <c r="R176">
        <v>1732.237166882124</v>
      </c>
      <c r="S176">
        <v>1398.1006471844071</v>
      </c>
      <c r="T176">
        <v>1978.772411705175</v>
      </c>
      <c r="U176">
        <v>1578.8682176578161</v>
      </c>
      <c r="V176">
        <v>2230.283918230049</v>
      </c>
      <c r="W176">
        <v>1980.1210059457301</v>
      </c>
      <c r="X176">
        <v>1996.802923679076</v>
      </c>
      <c r="Y176">
        <v>1944.06492476937</v>
      </c>
      <c r="Z176">
        <v>1371.228213958685</v>
      </c>
      <c r="AA176">
        <v>2043.0653541165891</v>
      </c>
      <c r="AB176">
        <v>1943.350668963436</v>
      </c>
      <c r="AC176">
        <v>1741.0018668206151</v>
      </c>
      <c r="AD176">
        <v>1364.7318999979841</v>
      </c>
      <c r="AE176">
        <v>1613.9040118346479</v>
      </c>
      <c r="AF176">
        <v>2164.2318059085092</v>
      </c>
      <c r="AG176">
        <v>1931.371248799778</v>
      </c>
      <c r="AH176">
        <v>1721.793638805322</v>
      </c>
    </row>
    <row r="177" spans="1:34" x14ac:dyDescent="0.25">
      <c r="A177">
        <v>45237</v>
      </c>
      <c r="B177">
        <v>1080.29</v>
      </c>
      <c r="C177">
        <v>1849.0756041681971</v>
      </c>
      <c r="D177">
        <v>1959.7803746263889</v>
      </c>
      <c r="E177">
        <v>1724.6961642064441</v>
      </c>
      <c r="F177">
        <v>1852.6683359052331</v>
      </c>
      <c r="G177">
        <v>2057.0328127923708</v>
      </c>
      <c r="H177">
        <v>2726.1521018282269</v>
      </c>
      <c r="I177">
        <v>1773.042109153216</v>
      </c>
      <c r="J177">
        <v>1894.340113292478</v>
      </c>
      <c r="K177">
        <v>1955.2791212488421</v>
      </c>
      <c r="L177">
        <v>1944.6537992410119</v>
      </c>
      <c r="M177">
        <v>1024.56454569579</v>
      </c>
      <c r="N177">
        <v>1404.1803329791301</v>
      </c>
      <c r="O177">
        <v>1890.1565600504359</v>
      </c>
      <c r="P177">
        <v>1419.2261262592899</v>
      </c>
      <c r="Q177">
        <v>1838.685530126133</v>
      </c>
      <c r="R177">
        <v>1706.5849329018531</v>
      </c>
      <c r="S177">
        <v>1371.0280525723711</v>
      </c>
      <c r="T177">
        <v>1944.1755359951551</v>
      </c>
      <c r="U177">
        <v>1567.1417227774191</v>
      </c>
      <c r="V177">
        <v>2203.4021728744428</v>
      </c>
      <c r="W177">
        <v>1956.1181586394291</v>
      </c>
      <c r="X177">
        <v>1970.491698913165</v>
      </c>
      <c r="Y177">
        <v>1901.6192856309499</v>
      </c>
      <c r="Z177">
        <v>1358.0370895531589</v>
      </c>
      <c r="AA177">
        <v>1999.7855334485439</v>
      </c>
      <c r="AB177">
        <v>1913.632155345809</v>
      </c>
      <c r="AC177">
        <v>1718.2953400577919</v>
      </c>
      <c r="AD177">
        <v>1351.0058328704649</v>
      </c>
      <c r="AE177">
        <v>1586.0560978534579</v>
      </c>
      <c r="AF177">
        <v>2124.861585386247</v>
      </c>
      <c r="AG177">
        <v>1894.911725361276</v>
      </c>
      <c r="AH177">
        <v>1696.012571575382</v>
      </c>
    </row>
    <row r="178" spans="1:34" x14ac:dyDescent="0.25">
      <c r="A178">
        <v>45236</v>
      </c>
      <c r="B178">
        <v>1089.6600000000001</v>
      </c>
      <c r="C178">
        <v>1853.9254220536191</v>
      </c>
      <c r="D178">
        <v>1953.6690268967229</v>
      </c>
      <c r="E178">
        <v>1719.3345536830791</v>
      </c>
      <c r="F178">
        <v>1864.405296205867</v>
      </c>
      <c r="G178">
        <v>2060.5856546761502</v>
      </c>
      <c r="H178">
        <v>2742.2996125576219</v>
      </c>
      <c r="I178">
        <v>1772.6034109474781</v>
      </c>
      <c r="J178">
        <v>1903.9050667571471</v>
      </c>
      <c r="K178">
        <v>1934.3399221740781</v>
      </c>
      <c r="L178">
        <v>1948.1482914630949</v>
      </c>
      <c r="M178">
        <v>1029.2429388675789</v>
      </c>
      <c r="N178">
        <v>1401.422317523507</v>
      </c>
      <c r="O178">
        <v>1893.7305278578319</v>
      </c>
      <c r="P178">
        <v>1423.761736125849</v>
      </c>
      <c r="Q178">
        <v>1841.1634722865031</v>
      </c>
      <c r="R178">
        <v>1717.520895948898</v>
      </c>
      <c r="S178">
        <v>1375.9757037937211</v>
      </c>
      <c r="T178">
        <v>1942.7210445473711</v>
      </c>
      <c r="U178">
        <v>1576.669091169555</v>
      </c>
      <c r="V178">
        <v>2207.0469448402591</v>
      </c>
      <c r="W178">
        <v>1951.189148218657</v>
      </c>
      <c r="X178">
        <v>1975.233956781067</v>
      </c>
      <c r="Y178">
        <v>1905.466916856398</v>
      </c>
      <c r="Z178">
        <v>1362.850557182712</v>
      </c>
      <c r="AA178">
        <v>2007.1156984965201</v>
      </c>
      <c r="AB178">
        <v>1915.457393255346</v>
      </c>
      <c r="AC178">
        <v>1723.1539865963241</v>
      </c>
      <c r="AD178">
        <v>1351.2787692082329</v>
      </c>
      <c r="AE178">
        <v>1592.1299972605209</v>
      </c>
      <c r="AF178">
        <v>2130.834519065902</v>
      </c>
      <c r="AG178">
        <v>1898.8592796657981</v>
      </c>
      <c r="AH178">
        <v>1701.105042732918</v>
      </c>
    </row>
    <row r="179" spans="1:34" x14ac:dyDescent="0.25">
      <c r="A179">
        <v>45233</v>
      </c>
      <c r="B179">
        <v>1076.78</v>
      </c>
      <c r="C179">
        <v>1850.021886838507</v>
      </c>
      <c r="D179">
        <v>1957.974566575974</v>
      </c>
      <c r="E179">
        <v>1714.598173244488</v>
      </c>
      <c r="F179">
        <v>1860.730390560891</v>
      </c>
      <c r="G179">
        <v>2059.3011137482331</v>
      </c>
      <c r="H179">
        <v>2725.1852643196562</v>
      </c>
      <c r="I179">
        <v>1769.2861179429401</v>
      </c>
      <c r="J179">
        <v>1900.6834335638109</v>
      </c>
      <c r="K179">
        <v>1930.6650307313689</v>
      </c>
      <c r="L179">
        <v>1964.4689321795579</v>
      </c>
      <c r="M179">
        <v>1025.6620234639749</v>
      </c>
      <c r="N179">
        <v>1404.318442325057</v>
      </c>
      <c r="O179">
        <v>1889.3112469346011</v>
      </c>
      <c r="P179">
        <v>1427.5695674532431</v>
      </c>
      <c r="Q179">
        <v>1833.1381145097071</v>
      </c>
      <c r="R179">
        <v>1704.978513416524</v>
      </c>
      <c r="S179">
        <v>1369.7515488847921</v>
      </c>
      <c r="T179">
        <v>1935.5717348301</v>
      </c>
      <c r="U179">
        <v>1574.6898900462461</v>
      </c>
      <c r="V179">
        <v>2223.2201369052209</v>
      </c>
      <c r="W179">
        <v>1944.588318926631</v>
      </c>
      <c r="X179">
        <v>1969.85660854612</v>
      </c>
      <c r="Y179">
        <v>1902.8864224780359</v>
      </c>
      <c r="Z179">
        <v>1357.203740992315</v>
      </c>
      <c r="AA179">
        <v>2001.7718382457581</v>
      </c>
      <c r="AB179">
        <v>1914.0552395538889</v>
      </c>
      <c r="AC179">
        <v>1718.708179705151</v>
      </c>
      <c r="AD179">
        <v>1349.669860255392</v>
      </c>
      <c r="AE179">
        <v>1580.319882296548</v>
      </c>
      <c r="AF179">
        <v>2120.4270553460019</v>
      </c>
      <c r="AG179">
        <v>1893.2171592977361</v>
      </c>
      <c r="AH179">
        <v>1703.383891050745</v>
      </c>
    </row>
    <row r="180" spans="1:34" x14ac:dyDescent="0.25">
      <c r="A180">
        <v>45232</v>
      </c>
      <c r="B180">
        <v>1075.47</v>
      </c>
      <c r="C180">
        <v>1851.3053629575029</v>
      </c>
      <c r="D180">
        <v>1941.399512261966</v>
      </c>
      <c r="E180">
        <v>1714.3205983479279</v>
      </c>
      <c r="F180">
        <v>1860.6197107091809</v>
      </c>
      <c r="G180">
        <v>2065.9455435598888</v>
      </c>
      <c r="H180">
        <v>2733.882580980021</v>
      </c>
      <c r="I180">
        <v>1770.6095757363751</v>
      </c>
      <c r="J180">
        <v>1906.670515770591</v>
      </c>
      <c r="K180">
        <v>1942.311228736939</v>
      </c>
      <c r="L180">
        <v>1948.4421164647861</v>
      </c>
      <c r="M180">
        <v>1027.7402437723449</v>
      </c>
      <c r="N180">
        <v>1405.158580731917</v>
      </c>
      <c r="O180">
        <v>1888.863876716294</v>
      </c>
      <c r="P180">
        <v>1428.950319269343</v>
      </c>
      <c r="Q180">
        <v>1845.074822779444</v>
      </c>
      <c r="R180">
        <v>1706.369687261569</v>
      </c>
      <c r="S180">
        <v>1354.683049306765</v>
      </c>
      <c r="T180">
        <v>1940.378659032129</v>
      </c>
      <c r="U180">
        <v>1578.9019535228169</v>
      </c>
      <c r="V180">
        <v>2211.153714102813</v>
      </c>
      <c r="W180">
        <v>1947.721366285469</v>
      </c>
      <c r="X180">
        <v>1977.295463389506</v>
      </c>
      <c r="Y180">
        <v>1900.2740350814761</v>
      </c>
      <c r="Z180">
        <v>1354.3945040322139</v>
      </c>
      <c r="AA180">
        <v>2002.044629420664</v>
      </c>
      <c r="AB180">
        <v>1916.4198795527329</v>
      </c>
      <c r="AC180">
        <v>1721.56776226531</v>
      </c>
      <c r="AD180">
        <v>1349.843832369321</v>
      </c>
      <c r="AE180">
        <v>1576.218660826089</v>
      </c>
      <c r="AF180">
        <v>2118.4897265652749</v>
      </c>
      <c r="AG180">
        <v>1895.497979876618</v>
      </c>
      <c r="AH180">
        <v>1705.9273300261079</v>
      </c>
    </row>
    <row r="181" spans="1:34" x14ac:dyDescent="0.25">
      <c r="A181">
        <v>45231</v>
      </c>
      <c r="B181">
        <v>1039.6600000000001</v>
      </c>
      <c r="C181">
        <v>1809.660008675266</v>
      </c>
      <c r="D181">
        <v>1885.4252670138601</v>
      </c>
      <c r="E181">
        <v>1705.04655743733</v>
      </c>
      <c r="F181">
        <v>1807.9456733414011</v>
      </c>
      <c r="G181">
        <v>2015.120974256786</v>
      </c>
      <c r="H181">
        <v>2662.7133997313481</v>
      </c>
      <c r="I181">
        <v>1731.6414410383959</v>
      </c>
      <c r="J181">
        <v>1863.3217554577179</v>
      </c>
      <c r="K181">
        <v>1899.691427516703</v>
      </c>
      <c r="L181">
        <v>1916.6074807612199</v>
      </c>
      <c r="M181">
        <v>1010.501473383103</v>
      </c>
      <c r="N181">
        <v>1389.7688247329361</v>
      </c>
      <c r="O181">
        <v>1841.53478966649</v>
      </c>
      <c r="P181">
        <v>1403.331554611414</v>
      </c>
      <c r="Q181">
        <v>1808.5107555368479</v>
      </c>
      <c r="R181">
        <v>1672.962546713575</v>
      </c>
      <c r="S181">
        <v>1336.6976566663041</v>
      </c>
      <c r="T181">
        <v>1891.1034720393011</v>
      </c>
      <c r="U181">
        <v>1550.841474888224</v>
      </c>
      <c r="V181">
        <v>2160.2054449024072</v>
      </c>
      <c r="W181">
        <v>1910.8035458025261</v>
      </c>
      <c r="X181">
        <v>1945.0300112947359</v>
      </c>
      <c r="Y181">
        <v>1851.694577415049</v>
      </c>
      <c r="Z181">
        <v>1328.281264358556</v>
      </c>
      <c r="AA181">
        <v>1951.285510961362</v>
      </c>
      <c r="AB181">
        <v>1874.089178264225</v>
      </c>
      <c r="AC181">
        <v>1687.5281887374581</v>
      </c>
      <c r="AD181">
        <v>1332.5669259982949</v>
      </c>
      <c r="AE181">
        <v>1541.8428789861309</v>
      </c>
      <c r="AF181">
        <v>2074.9963269203422</v>
      </c>
      <c r="AG181">
        <v>1852.877939151208</v>
      </c>
      <c r="AH181">
        <v>1665.29618921669</v>
      </c>
    </row>
    <row r="182" spans="1:34" x14ac:dyDescent="0.25">
      <c r="A182">
        <v>45230</v>
      </c>
      <c r="B182">
        <v>1028.19</v>
      </c>
      <c r="C182">
        <v>1799.156503753439</v>
      </c>
      <c r="D182">
        <v>1877.5848704508919</v>
      </c>
      <c r="E182">
        <v>1701.1273087484869</v>
      </c>
      <c r="F182">
        <v>1801.472880688347</v>
      </c>
      <c r="G182">
        <v>1997.7411707800329</v>
      </c>
      <c r="H182">
        <v>2618.046085981548</v>
      </c>
      <c r="I182">
        <v>1714.609942486311</v>
      </c>
      <c r="J182">
        <v>1860.7840709005329</v>
      </c>
      <c r="K182">
        <v>1883.289552292933</v>
      </c>
      <c r="L182">
        <v>1914.44195358621</v>
      </c>
      <c r="M182">
        <v>1011.922382844289</v>
      </c>
      <c r="N182">
        <v>1382.85569599211</v>
      </c>
      <c r="O182">
        <v>1838.3848419016799</v>
      </c>
      <c r="P182">
        <v>1406.3627106872971</v>
      </c>
      <c r="Q182">
        <v>1802.6718274350101</v>
      </c>
      <c r="R182">
        <v>1664.99961752953</v>
      </c>
      <c r="S182">
        <v>1308.6490752047371</v>
      </c>
      <c r="T182">
        <v>1886.2361917331971</v>
      </c>
      <c r="U182">
        <v>1535.63361244214</v>
      </c>
      <c r="V182">
        <v>2134.9741222962621</v>
      </c>
      <c r="W182">
        <v>1887.3994692244719</v>
      </c>
      <c r="X182">
        <v>1938.412839945714</v>
      </c>
      <c r="Y182">
        <v>1842.462656988326</v>
      </c>
      <c r="Z182">
        <v>1331.5488311905119</v>
      </c>
      <c r="AA182">
        <v>1937.9669139707571</v>
      </c>
      <c r="AB182">
        <v>1867.540273386415</v>
      </c>
      <c r="AC182">
        <v>1675.057557196558</v>
      </c>
      <c r="AD182">
        <v>1330.280376965022</v>
      </c>
      <c r="AE182">
        <v>1536.098169294411</v>
      </c>
      <c r="AF182">
        <v>2052.2118263251618</v>
      </c>
      <c r="AG182">
        <v>1840.159204739665</v>
      </c>
      <c r="AH182">
        <v>1662.71552183258</v>
      </c>
    </row>
    <row r="183" spans="1:34" x14ac:dyDescent="0.25">
      <c r="A183">
        <v>45229</v>
      </c>
      <c r="B183">
        <v>1042.4000000000001</v>
      </c>
      <c r="C183">
        <v>1822.9165346082821</v>
      </c>
      <c r="D183">
        <v>1911.2392536044911</v>
      </c>
      <c r="E183">
        <v>1705.2514407635749</v>
      </c>
      <c r="F183">
        <v>1826.325063084985</v>
      </c>
      <c r="G183">
        <v>2035.706537765712</v>
      </c>
      <c r="H183">
        <v>2662.1439898528042</v>
      </c>
      <c r="I183">
        <v>1748.3811806648971</v>
      </c>
      <c r="J183">
        <v>1876.5948592776231</v>
      </c>
      <c r="K183">
        <v>1923.23391252072</v>
      </c>
      <c r="L183">
        <v>1936.678572639534</v>
      </c>
      <c r="M183">
        <v>1026.303291035922</v>
      </c>
      <c r="N183">
        <v>1394.1870973913231</v>
      </c>
      <c r="O183">
        <v>1863.984674180585</v>
      </c>
      <c r="P183">
        <v>1424.1741896835549</v>
      </c>
      <c r="Q183">
        <v>1814.4201381328739</v>
      </c>
      <c r="R183">
        <v>1674.537915028945</v>
      </c>
      <c r="S183">
        <v>1330.4409514468341</v>
      </c>
      <c r="T183">
        <v>1896.1704153916351</v>
      </c>
      <c r="U183">
        <v>1558.2763204671251</v>
      </c>
      <c r="V183">
        <v>2171.429868788538</v>
      </c>
      <c r="W183">
        <v>1923.5885080836031</v>
      </c>
      <c r="X183">
        <v>1962.9983170386399</v>
      </c>
      <c r="Y183">
        <v>1867.840716982306</v>
      </c>
      <c r="Z183">
        <v>1345.9295575988119</v>
      </c>
      <c r="AA183">
        <v>1965.030255212065</v>
      </c>
      <c r="AB183">
        <v>1890.1245040536101</v>
      </c>
      <c r="AC183">
        <v>1698.9946483737101</v>
      </c>
      <c r="AD183">
        <v>1341.94954806128</v>
      </c>
      <c r="AE183">
        <v>1551.4162773841649</v>
      </c>
      <c r="AF183">
        <v>2083.180303927546</v>
      </c>
      <c r="AG183">
        <v>1867.0365870815699</v>
      </c>
      <c r="AH183">
        <v>1680.6206493870909</v>
      </c>
    </row>
    <row r="184" spans="1:34" x14ac:dyDescent="0.25">
      <c r="A184">
        <v>45226</v>
      </c>
      <c r="B184">
        <v>1060.6199999999999</v>
      </c>
      <c r="C184">
        <v>1841.0101967785511</v>
      </c>
      <c r="D184">
        <v>1946.5479211744789</v>
      </c>
      <c r="E184">
        <v>1702.132265259017</v>
      </c>
      <c r="F184">
        <v>1846.912165094406</v>
      </c>
      <c r="G184">
        <v>2070.553962722357</v>
      </c>
      <c r="H184">
        <v>2703.514739835357</v>
      </c>
      <c r="I184">
        <v>1763.575925775061</v>
      </c>
      <c r="J184">
        <v>1906.873908885414</v>
      </c>
      <c r="K184">
        <v>1948.3964151540829</v>
      </c>
      <c r="L184">
        <v>1968.2554572140309</v>
      </c>
      <c r="M184">
        <v>1024.23811267931</v>
      </c>
      <c r="N184">
        <v>1393.98627500269</v>
      </c>
      <c r="O184">
        <v>1883.2540769968221</v>
      </c>
      <c r="P184">
        <v>1438.141311963223</v>
      </c>
      <c r="Q184">
        <v>1810.945912767854</v>
      </c>
      <c r="R184">
        <v>1689.166742594296</v>
      </c>
      <c r="S184">
        <v>1343.4069399497821</v>
      </c>
      <c r="T184">
        <v>1911.995380607229</v>
      </c>
      <c r="U184">
        <v>1571.694948618793</v>
      </c>
      <c r="V184">
        <v>2199.426162250862</v>
      </c>
      <c r="W184">
        <v>1937.4545784696829</v>
      </c>
      <c r="X184">
        <v>1976.860236016824</v>
      </c>
      <c r="Y184">
        <v>1888.5317164477451</v>
      </c>
      <c r="Z184">
        <v>1354.5646941117991</v>
      </c>
      <c r="AA184">
        <v>1988.02019868056</v>
      </c>
      <c r="AB184">
        <v>1908.264189732537</v>
      </c>
      <c r="AC184">
        <v>1715.3076281773369</v>
      </c>
      <c r="AD184">
        <v>1342.8114175691619</v>
      </c>
      <c r="AE184">
        <v>1569.86851800361</v>
      </c>
      <c r="AF184">
        <v>2110.5736422109999</v>
      </c>
      <c r="AG184">
        <v>1886.633541954325</v>
      </c>
      <c r="AH184">
        <v>1692.3777924537269</v>
      </c>
    </row>
    <row r="185" spans="1:34" x14ac:dyDescent="0.25">
      <c r="A185">
        <v>45225</v>
      </c>
      <c r="B185">
        <v>1055.45</v>
      </c>
      <c r="C185">
        <v>1830.9031406009819</v>
      </c>
      <c r="D185">
        <v>1945.444419104804</v>
      </c>
      <c r="E185">
        <v>1694.524174606182</v>
      </c>
      <c r="F185">
        <v>1826.8323799281179</v>
      </c>
      <c r="G185">
        <v>2049.0068124976901</v>
      </c>
      <c r="H185">
        <v>2687.9893919282658</v>
      </c>
      <c r="I185">
        <v>1762.3776704160159</v>
      </c>
      <c r="J185">
        <v>1890.4109260905379</v>
      </c>
      <c r="K185">
        <v>1925.6386996814281</v>
      </c>
      <c r="L185">
        <v>1954.132388968641</v>
      </c>
      <c r="M185">
        <v>1022.803223132008</v>
      </c>
      <c r="N185">
        <v>1393.667916894653</v>
      </c>
      <c r="O185">
        <v>1879.00579133924</v>
      </c>
      <c r="P185">
        <v>1438.200844601354</v>
      </c>
      <c r="Q185">
        <v>1813.3373078773641</v>
      </c>
      <c r="R185">
        <v>1676.3091315840661</v>
      </c>
      <c r="S185">
        <v>1352.604948658872</v>
      </c>
      <c r="T185">
        <v>1882.4720083310769</v>
      </c>
      <c r="U185">
        <v>1573.385789484026</v>
      </c>
      <c r="V185">
        <v>2206.390276845646</v>
      </c>
      <c r="W185">
        <v>1928.2707494085309</v>
      </c>
      <c r="X185">
        <v>1981.0583821071471</v>
      </c>
      <c r="Y185">
        <v>1873.0254172987061</v>
      </c>
      <c r="Z185">
        <v>1333.7017363598879</v>
      </c>
      <c r="AA185">
        <v>1973.7267044661339</v>
      </c>
      <c r="AB185">
        <v>1901.5410418461511</v>
      </c>
      <c r="AC185">
        <v>1708.6371515423671</v>
      </c>
      <c r="AD185">
        <v>1336.6863691921189</v>
      </c>
      <c r="AE185">
        <v>1567.6739865275331</v>
      </c>
      <c r="AF185">
        <v>2097.443999528959</v>
      </c>
      <c r="AG185">
        <v>1875.7988769869389</v>
      </c>
      <c r="AH185">
        <v>1683.5249012746781</v>
      </c>
    </row>
    <row r="186" spans="1:34" x14ac:dyDescent="0.25">
      <c r="A186">
        <v>45224</v>
      </c>
      <c r="B186">
        <v>1101.6600000000001</v>
      </c>
      <c r="C186">
        <v>1879.32185526536</v>
      </c>
      <c r="D186">
        <v>2004.211882032793</v>
      </c>
      <c r="E186">
        <v>1719.805589229052</v>
      </c>
      <c r="F186">
        <v>1883.7230050312719</v>
      </c>
      <c r="G186">
        <v>2106.885559624182</v>
      </c>
      <c r="H186">
        <v>2762.9031665578959</v>
      </c>
      <c r="I186">
        <v>1796.3567434608749</v>
      </c>
      <c r="J186">
        <v>1939.4642559687279</v>
      </c>
      <c r="K186">
        <v>1978.243264202823</v>
      </c>
      <c r="L186">
        <v>2004.014738908249</v>
      </c>
      <c r="M186">
        <v>1042.4740443491869</v>
      </c>
      <c r="N186">
        <v>1432.5348233846771</v>
      </c>
      <c r="O186">
        <v>1928.639014651008</v>
      </c>
      <c r="P186">
        <v>1471.3699165523501</v>
      </c>
      <c r="Q186">
        <v>1863.9738300451929</v>
      </c>
      <c r="R186">
        <v>1716.6622291396029</v>
      </c>
      <c r="S186">
        <v>1378.8906921998371</v>
      </c>
      <c r="T186">
        <v>1938.709106883967</v>
      </c>
      <c r="U186">
        <v>1605.900290155244</v>
      </c>
      <c r="V186">
        <v>2256.237243412244</v>
      </c>
      <c r="W186">
        <v>1983.1155617082891</v>
      </c>
      <c r="X186">
        <v>2021.2038471445001</v>
      </c>
      <c r="Y186">
        <v>1923.2712081027189</v>
      </c>
      <c r="Z186">
        <v>1375.579919562151</v>
      </c>
      <c r="AA186">
        <v>2028.484679331568</v>
      </c>
      <c r="AB186">
        <v>1951.65851085245</v>
      </c>
      <c r="AC186">
        <v>1749.8532000857811</v>
      </c>
      <c r="AD186">
        <v>1369.696953446919</v>
      </c>
      <c r="AE186">
        <v>1609.945726754775</v>
      </c>
      <c r="AF186">
        <v>2144.3244739235452</v>
      </c>
      <c r="AG186">
        <v>1929.4126565678739</v>
      </c>
      <c r="AH186">
        <v>1727.950012809413</v>
      </c>
    </row>
    <row r="187" spans="1:34" x14ac:dyDescent="0.25">
      <c r="A187">
        <v>45223</v>
      </c>
      <c r="B187">
        <v>1105.9000000000001</v>
      </c>
      <c r="C187">
        <v>1881.639605276463</v>
      </c>
      <c r="D187">
        <v>2003.8069711353471</v>
      </c>
      <c r="E187">
        <v>1718.7627209683781</v>
      </c>
      <c r="F187">
        <v>1884.8998429816329</v>
      </c>
      <c r="G187">
        <v>2117.9285758713372</v>
      </c>
      <c r="H187">
        <v>2771.5147748218592</v>
      </c>
      <c r="I187">
        <v>1789.5825790517449</v>
      </c>
      <c r="J187">
        <v>1941.554259722398</v>
      </c>
      <c r="K187">
        <v>1983.3477457579211</v>
      </c>
      <c r="L187">
        <v>2008.605929955213</v>
      </c>
      <c r="M187">
        <v>1042.0580916011279</v>
      </c>
      <c r="N187">
        <v>1435.263009372401</v>
      </c>
      <c r="O187">
        <v>1934.7953676153779</v>
      </c>
      <c r="P187">
        <v>1471.675163126044</v>
      </c>
      <c r="Q187">
        <v>1868.422036849084</v>
      </c>
      <c r="R187">
        <v>1721.9184987157189</v>
      </c>
      <c r="S187">
        <v>1390.2828862816521</v>
      </c>
      <c r="T187">
        <v>1941.7162849329829</v>
      </c>
      <c r="U187">
        <v>1604.650304051185</v>
      </c>
      <c r="V187">
        <v>2260.329286731102</v>
      </c>
      <c r="W187">
        <v>1982.9961505311969</v>
      </c>
      <c r="X187">
        <v>2017.6720961139149</v>
      </c>
      <c r="Y187">
        <v>1924.703304216175</v>
      </c>
      <c r="Z187">
        <v>1372.6284342882509</v>
      </c>
      <c r="AA187">
        <v>2030.6329676344039</v>
      </c>
      <c r="AB187">
        <v>1956.3202956542279</v>
      </c>
      <c r="AC187">
        <v>1751.300586601523</v>
      </c>
      <c r="AD187">
        <v>1369.8942613857</v>
      </c>
      <c r="AE187">
        <v>1612.3458610298451</v>
      </c>
      <c r="AF187">
        <v>2148.8309420001492</v>
      </c>
      <c r="AG187">
        <v>1931.954320195144</v>
      </c>
      <c r="AH187">
        <v>1728.9162163289629</v>
      </c>
    </row>
    <row r="188" spans="1:34" x14ac:dyDescent="0.25">
      <c r="A188">
        <v>45222</v>
      </c>
      <c r="B188">
        <v>1093.53</v>
      </c>
      <c r="C188">
        <v>1875.2857465390971</v>
      </c>
      <c r="D188">
        <v>1997.578613128107</v>
      </c>
      <c r="E188">
        <v>1715.217949581393</v>
      </c>
      <c r="F188">
        <v>1874.121651454137</v>
      </c>
      <c r="G188">
        <v>2100.119446820177</v>
      </c>
      <c r="H188">
        <v>2757.943102955725</v>
      </c>
      <c r="I188">
        <v>1800.5329669073899</v>
      </c>
      <c r="J188">
        <v>1929.4004154815041</v>
      </c>
      <c r="K188">
        <v>1988.752704261477</v>
      </c>
      <c r="L188">
        <v>2000.5777450909479</v>
      </c>
      <c r="M188">
        <v>1046.5298495496279</v>
      </c>
      <c r="N188">
        <v>1433.97768382083</v>
      </c>
      <c r="O188">
        <v>1928.524401037447</v>
      </c>
      <c r="P188">
        <v>1469.5783790090579</v>
      </c>
      <c r="Q188">
        <v>1864.635101306204</v>
      </c>
      <c r="R188">
        <v>1708.3051184523381</v>
      </c>
      <c r="S188">
        <v>1382.2963633523941</v>
      </c>
      <c r="T188">
        <v>1937.8979159377579</v>
      </c>
      <c r="U188">
        <v>1604.5072825462889</v>
      </c>
      <c r="V188">
        <v>2253.679533265853</v>
      </c>
      <c r="W188">
        <v>1979.2065161151211</v>
      </c>
      <c r="X188">
        <v>2015.7790411893079</v>
      </c>
      <c r="Y188">
        <v>1917.6461704503899</v>
      </c>
      <c r="Z188">
        <v>1363.0485294386349</v>
      </c>
      <c r="AA188">
        <v>2022.282664362777</v>
      </c>
      <c r="AB188">
        <v>1950.643535393968</v>
      </c>
      <c r="AC188">
        <v>1746.3271085181279</v>
      </c>
      <c r="AD188">
        <v>1367.831327965785</v>
      </c>
      <c r="AE188">
        <v>1605.7172458816769</v>
      </c>
      <c r="AF188">
        <v>2134.7029910932151</v>
      </c>
      <c r="AG188">
        <v>1924.545954509877</v>
      </c>
      <c r="AH188">
        <v>1727.638932072035</v>
      </c>
    </row>
    <row r="189" spans="1:34" x14ac:dyDescent="0.25">
      <c r="A189">
        <v>45219</v>
      </c>
      <c r="B189">
        <v>1108.03</v>
      </c>
      <c r="C189">
        <v>1884.885293717844</v>
      </c>
      <c r="D189">
        <v>2000.5140888141621</v>
      </c>
      <c r="E189">
        <v>1721.5533120558589</v>
      </c>
      <c r="F189">
        <v>1877.8406707381839</v>
      </c>
      <c r="G189">
        <v>2112.892609557161</v>
      </c>
      <c r="H189">
        <v>2777.6475957481171</v>
      </c>
      <c r="I189">
        <v>1808.336654465146</v>
      </c>
      <c r="J189">
        <v>1939.9081324129211</v>
      </c>
      <c r="K189">
        <v>1994.859404713814</v>
      </c>
      <c r="L189">
        <v>2024.925820378827</v>
      </c>
      <c r="M189">
        <v>1040.7200308678771</v>
      </c>
      <c r="N189">
        <v>1440.2684707294411</v>
      </c>
      <c r="O189">
        <v>1941.4591683347469</v>
      </c>
      <c r="P189">
        <v>1482.087523416232</v>
      </c>
      <c r="Q189">
        <v>1870.06160652942</v>
      </c>
      <c r="R189">
        <v>1715.559392436247</v>
      </c>
      <c r="S189">
        <v>1386.999004884304</v>
      </c>
      <c r="T189">
        <v>1953.103546312838</v>
      </c>
      <c r="U189">
        <v>1611.568950446112</v>
      </c>
      <c r="V189">
        <v>2275.283775334256</v>
      </c>
      <c r="W189">
        <v>2003.3484454278059</v>
      </c>
      <c r="X189">
        <v>2026.6251002040131</v>
      </c>
      <c r="Y189">
        <v>1926.1802482627629</v>
      </c>
      <c r="Z189">
        <v>1370.9585217060339</v>
      </c>
      <c r="AA189">
        <v>2031.207373036036</v>
      </c>
      <c r="AB189">
        <v>1962.4855662716211</v>
      </c>
      <c r="AC189">
        <v>1757.970375923222</v>
      </c>
      <c r="AD189">
        <v>1371.6217366227161</v>
      </c>
      <c r="AE189">
        <v>1621.292755062381</v>
      </c>
      <c r="AF189">
        <v>2145.6499758754708</v>
      </c>
      <c r="AG189">
        <v>1934.8150909325241</v>
      </c>
      <c r="AH189">
        <v>1735.051536187852</v>
      </c>
    </row>
    <row r="190" spans="1:34" x14ac:dyDescent="0.25">
      <c r="A190">
        <v>45218</v>
      </c>
      <c r="B190">
        <v>1087.8499999999999</v>
      </c>
      <c r="C190">
        <v>1865.6593508993769</v>
      </c>
      <c r="D190">
        <v>1977.562293432592</v>
      </c>
      <c r="E190">
        <v>1714.4152086643151</v>
      </c>
      <c r="F190">
        <v>1845.881014541847</v>
      </c>
      <c r="G190">
        <v>2084.8263393637708</v>
      </c>
      <c r="H190">
        <v>2737.1032351225981</v>
      </c>
      <c r="I190">
        <v>1794.2436163676541</v>
      </c>
      <c r="J190">
        <v>1930.918369158381</v>
      </c>
      <c r="K190">
        <v>1985.1540575011611</v>
      </c>
      <c r="L190">
        <v>1997.445802662201</v>
      </c>
      <c r="M190">
        <v>1045.779580480295</v>
      </c>
      <c r="N190">
        <v>1443.2980098659671</v>
      </c>
      <c r="O190">
        <v>1923.339624518549</v>
      </c>
      <c r="P190">
        <v>1471.118958348188</v>
      </c>
      <c r="Q190">
        <v>1854.7525432117329</v>
      </c>
      <c r="R190">
        <v>1701.12139997244</v>
      </c>
      <c r="S190">
        <v>1361.6375744739189</v>
      </c>
      <c r="T190">
        <v>1919.9730993614139</v>
      </c>
      <c r="U190">
        <v>1590.2503330643219</v>
      </c>
      <c r="V190">
        <v>2247.3140961417471</v>
      </c>
      <c r="W190">
        <v>1988.625896549165</v>
      </c>
      <c r="X190">
        <v>2016.348531685825</v>
      </c>
      <c r="Y190">
        <v>1909.2176758249691</v>
      </c>
      <c r="Z190">
        <v>1358.9327311057141</v>
      </c>
      <c r="AA190">
        <v>2005.4497983815149</v>
      </c>
      <c r="AB190">
        <v>1945.725640893909</v>
      </c>
      <c r="AC190">
        <v>1741.123112069225</v>
      </c>
      <c r="AD190">
        <v>1370.3673673796029</v>
      </c>
      <c r="AE190">
        <v>1601.877706934968</v>
      </c>
      <c r="AF190">
        <v>2120.824763042292</v>
      </c>
      <c r="AG190">
        <v>1912.0180260837919</v>
      </c>
      <c r="AH190">
        <v>1722.500704778193</v>
      </c>
    </row>
    <row r="191" spans="1:34" x14ac:dyDescent="0.25">
      <c r="A191">
        <v>45217</v>
      </c>
      <c r="B191">
        <v>1103.4000000000001</v>
      </c>
      <c r="C191">
        <v>1879.6515449753181</v>
      </c>
      <c r="D191">
        <v>2010.7993740275981</v>
      </c>
      <c r="E191">
        <v>1729.9162858591581</v>
      </c>
      <c r="F191">
        <v>1862.09475526043</v>
      </c>
      <c r="G191">
        <v>2099.9932976446648</v>
      </c>
      <c r="H191">
        <v>2769.4221234028041</v>
      </c>
      <c r="I191">
        <v>1800.2088639777051</v>
      </c>
      <c r="J191">
        <v>1941.3104237828959</v>
      </c>
      <c r="K191">
        <v>1994.27090837373</v>
      </c>
      <c r="L191">
        <v>2010.265021433866</v>
      </c>
      <c r="M191">
        <v>1055.842400451427</v>
      </c>
      <c r="N191">
        <v>1450.0954463035389</v>
      </c>
      <c r="O191">
        <v>1939.5537657167069</v>
      </c>
      <c r="P191">
        <v>1478.0300923496529</v>
      </c>
      <c r="Q191">
        <v>1869.358111574006</v>
      </c>
      <c r="R191">
        <v>1711.809737798324</v>
      </c>
      <c r="S191">
        <v>1371.1577262111009</v>
      </c>
      <c r="T191">
        <v>1936.6671026252529</v>
      </c>
      <c r="U191">
        <v>1599.665998166354</v>
      </c>
      <c r="V191">
        <v>2275.3257951489122</v>
      </c>
      <c r="W191">
        <v>1999.7069769215479</v>
      </c>
      <c r="X191">
        <v>2014.18745802382</v>
      </c>
      <c r="Y191">
        <v>1924.1958868453471</v>
      </c>
      <c r="Z191">
        <v>1368.1297648367461</v>
      </c>
      <c r="AA191">
        <v>2022.2275666872611</v>
      </c>
      <c r="AB191">
        <v>1960.4016689740899</v>
      </c>
      <c r="AC191">
        <v>1750.9791229377779</v>
      </c>
      <c r="AD191">
        <v>1379.7261543538291</v>
      </c>
      <c r="AE191">
        <v>1615.029669200364</v>
      </c>
      <c r="AF191">
        <v>2137.972468180702</v>
      </c>
      <c r="AG191">
        <v>1925.223112572482</v>
      </c>
      <c r="AH191">
        <v>1735.8633490368909</v>
      </c>
    </row>
    <row r="192" spans="1:34" x14ac:dyDescent="0.25">
      <c r="A192">
        <v>45216</v>
      </c>
      <c r="B192">
        <v>1121.6500000000001</v>
      </c>
      <c r="C192">
        <v>1905.2224368056559</v>
      </c>
      <c r="D192">
        <v>2042.973364497497</v>
      </c>
      <c r="E192">
        <v>1730.7805330934671</v>
      </c>
      <c r="F192">
        <v>1902.508961464006</v>
      </c>
      <c r="G192">
        <v>2119.0399401913469</v>
      </c>
      <c r="H192">
        <v>2789.6220723317269</v>
      </c>
      <c r="I192">
        <v>1821.0619428925199</v>
      </c>
      <c r="J192">
        <v>1966.1466246862431</v>
      </c>
      <c r="K192">
        <v>2004.451367106386</v>
      </c>
      <c r="L192">
        <v>2035.262110615341</v>
      </c>
      <c r="M192">
        <v>1074.815019745698</v>
      </c>
      <c r="N192">
        <v>1471.5438584320809</v>
      </c>
      <c r="O192">
        <v>1960.8776511537189</v>
      </c>
      <c r="P192">
        <v>1497.5182365167391</v>
      </c>
      <c r="Q192">
        <v>1889.711808298724</v>
      </c>
      <c r="R192">
        <v>1725.2399298459629</v>
      </c>
      <c r="S192">
        <v>1398.4857469756121</v>
      </c>
      <c r="T192">
        <v>1965.947529116306</v>
      </c>
      <c r="U192">
        <v>1622.0845031145941</v>
      </c>
      <c r="V192">
        <v>2327.584856664022</v>
      </c>
      <c r="W192">
        <v>2026.6772661381649</v>
      </c>
      <c r="X192">
        <v>2044.104879102392</v>
      </c>
      <c r="Y192">
        <v>1950.608769280974</v>
      </c>
      <c r="Z192">
        <v>1398.388902842458</v>
      </c>
      <c r="AA192">
        <v>2052.9287965124399</v>
      </c>
      <c r="AB192">
        <v>1983.590744575693</v>
      </c>
      <c r="AC192">
        <v>1771.0849724629541</v>
      </c>
      <c r="AD192">
        <v>1399.5176589283101</v>
      </c>
      <c r="AE192">
        <v>1629.364272662395</v>
      </c>
      <c r="AF192">
        <v>2153.4822544393678</v>
      </c>
      <c r="AG192">
        <v>1954.655174408841</v>
      </c>
      <c r="AH192">
        <v>1763.830509265611</v>
      </c>
    </row>
    <row r="193" spans="1:34" x14ac:dyDescent="0.25">
      <c r="A193">
        <v>45215</v>
      </c>
      <c r="B193">
        <v>1141.42</v>
      </c>
      <c r="C193">
        <v>1923.15562620784</v>
      </c>
      <c r="D193">
        <v>2062.9374315422629</v>
      </c>
      <c r="E193">
        <v>1742.02415698202</v>
      </c>
      <c r="F193">
        <v>1925.572463688346</v>
      </c>
      <c r="G193">
        <v>2167.0635647434219</v>
      </c>
      <c r="H193">
        <v>2819.3656757525341</v>
      </c>
      <c r="I193">
        <v>1831.9272062243911</v>
      </c>
      <c r="J193">
        <v>1983.178509569105</v>
      </c>
      <c r="K193">
        <v>2044.0784015993111</v>
      </c>
      <c r="L193">
        <v>2059.724327578052</v>
      </c>
      <c r="M193">
        <v>1080.715308980996</v>
      </c>
      <c r="N193">
        <v>1479.493018201425</v>
      </c>
      <c r="O193">
        <v>1976.8417105180531</v>
      </c>
      <c r="P193">
        <v>1505.309019088633</v>
      </c>
      <c r="Q193">
        <v>1899.709141907337</v>
      </c>
      <c r="R193">
        <v>1733.0261828368541</v>
      </c>
      <c r="S193">
        <v>1405.7280266261939</v>
      </c>
      <c r="T193">
        <v>1984.1949107932239</v>
      </c>
      <c r="U193">
        <v>1634.9041062309841</v>
      </c>
      <c r="V193">
        <v>2349.8381609253238</v>
      </c>
      <c r="W193">
        <v>2054.4189071692958</v>
      </c>
      <c r="X193">
        <v>2048.3842935760758</v>
      </c>
      <c r="Y193">
        <v>1971.9741810920509</v>
      </c>
      <c r="Z193">
        <v>1405.8471748758111</v>
      </c>
      <c r="AA193">
        <v>2073.484574690508</v>
      </c>
      <c r="AB193">
        <v>2002.015101268991</v>
      </c>
      <c r="AC193">
        <v>1788.036309920742</v>
      </c>
      <c r="AD193">
        <v>1407.354632210003</v>
      </c>
      <c r="AE193">
        <v>1644.31924798612</v>
      </c>
      <c r="AF193">
        <v>2184.6705777652678</v>
      </c>
      <c r="AG193">
        <v>1977.063552385205</v>
      </c>
      <c r="AH193">
        <v>1770.688324851131</v>
      </c>
    </row>
    <row r="194" spans="1:34" x14ac:dyDescent="0.25">
      <c r="A194">
        <v>45212</v>
      </c>
      <c r="B194">
        <v>1154.73</v>
      </c>
      <c r="C194">
        <v>1933.7158209182419</v>
      </c>
      <c r="D194">
        <v>2068.7536015154669</v>
      </c>
      <c r="E194">
        <v>1749.4812106387619</v>
      </c>
      <c r="F194">
        <v>1940.7968948032069</v>
      </c>
      <c r="G194">
        <v>2181.2358084689422</v>
      </c>
      <c r="H194">
        <v>2843.763141861175</v>
      </c>
      <c r="I194">
        <v>1835.666690467961</v>
      </c>
      <c r="J194">
        <v>1991.2599763515921</v>
      </c>
      <c r="K194">
        <v>2029.225571996798</v>
      </c>
      <c r="L194">
        <v>2079.2255040210039</v>
      </c>
      <c r="M194">
        <v>1086.924268346758</v>
      </c>
      <c r="N194">
        <v>1476.3501762616579</v>
      </c>
      <c r="O194">
        <v>1986.3124680054541</v>
      </c>
      <c r="P194">
        <v>1517.398315545269</v>
      </c>
      <c r="Q194">
        <v>1906.9977081819</v>
      </c>
      <c r="R194">
        <v>1743.8303520544041</v>
      </c>
      <c r="S194">
        <v>1413.496791701082</v>
      </c>
      <c r="T194">
        <v>2014.365239611639</v>
      </c>
      <c r="U194">
        <v>1636.0532987979959</v>
      </c>
      <c r="V194">
        <v>2367.2547640128441</v>
      </c>
      <c r="W194">
        <v>2057.892531072001</v>
      </c>
      <c r="X194">
        <v>2054.3317409488618</v>
      </c>
      <c r="Y194">
        <v>1987.2611756243271</v>
      </c>
      <c r="Z194">
        <v>1401.677485520838</v>
      </c>
      <c r="AA194">
        <v>2089.3232600557731</v>
      </c>
      <c r="AB194">
        <v>2009.87666344539</v>
      </c>
      <c r="AC194">
        <v>1795.2508970518979</v>
      </c>
      <c r="AD194">
        <v>1407.7399795931719</v>
      </c>
      <c r="AE194">
        <v>1650.409479513904</v>
      </c>
      <c r="AF194">
        <v>2197.5464185986771</v>
      </c>
      <c r="AG194">
        <v>1986.722308890357</v>
      </c>
      <c r="AH194">
        <v>1781.6440468289679</v>
      </c>
    </row>
    <row r="195" spans="1:34" x14ac:dyDescent="0.25">
      <c r="A195">
        <v>45211</v>
      </c>
      <c r="B195">
        <v>1151.6099999999999</v>
      </c>
      <c r="C195">
        <v>1933.814554728978</v>
      </c>
      <c r="D195">
        <v>2060.898860394097</v>
      </c>
      <c r="E195">
        <v>1749.9567215199941</v>
      </c>
      <c r="F195">
        <v>1938.992952622825</v>
      </c>
      <c r="G195">
        <v>2166.6387331256929</v>
      </c>
      <c r="H195">
        <v>2852.3581775865619</v>
      </c>
      <c r="I195">
        <v>1830.011085712867</v>
      </c>
      <c r="J195">
        <v>1999.7061194687089</v>
      </c>
      <c r="K195">
        <v>2025.797971536346</v>
      </c>
      <c r="L195">
        <v>2071.6658451865019</v>
      </c>
      <c r="M195">
        <v>1089.147391289549</v>
      </c>
      <c r="N195">
        <v>1473.711799858947</v>
      </c>
      <c r="O195">
        <v>1983.623758747676</v>
      </c>
      <c r="P195">
        <v>1510.877083452576</v>
      </c>
      <c r="Q195">
        <v>1914.5989281370489</v>
      </c>
      <c r="R195">
        <v>1746.8921400361321</v>
      </c>
      <c r="S195">
        <v>1412.689553743915</v>
      </c>
      <c r="T195">
        <v>2003.743164128796</v>
      </c>
      <c r="U195">
        <v>1641.555615803212</v>
      </c>
      <c r="V195">
        <v>2360.3035468677099</v>
      </c>
      <c r="W195">
        <v>2058.212221823484</v>
      </c>
      <c r="X195">
        <v>2051.9861911544899</v>
      </c>
      <c r="Y195">
        <v>1991.4911663084749</v>
      </c>
      <c r="Z195">
        <v>1400.5557157650451</v>
      </c>
      <c r="AA195">
        <v>2089.9388967454638</v>
      </c>
      <c r="AB195">
        <v>2010.602240340015</v>
      </c>
      <c r="AC195">
        <v>1794.0772626380219</v>
      </c>
      <c r="AD195">
        <v>1407.0345099091171</v>
      </c>
      <c r="AE195">
        <v>1645.5957068130519</v>
      </c>
      <c r="AF195">
        <v>2192.099954132434</v>
      </c>
      <c r="AG195">
        <v>1985.6727038375709</v>
      </c>
      <c r="AH195">
        <v>1786.4132530650879</v>
      </c>
    </row>
    <row r="196" spans="1:34" x14ac:dyDescent="0.25">
      <c r="A196">
        <v>45210</v>
      </c>
      <c r="B196">
        <v>1150.81</v>
      </c>
      <c r="C196">
        <v>1932.661699252883</v>
      </c>
      <c r="D196">
        <v>2064.0414403425898</v>
      </c>
      <c r="E196">
        <v>1745.857578601051</v>
      </c>
      <c r="F196">
        <v>1929.565532567128</v>
      </c>
      <c r="G196">
        <v>2157.7661953883471</v>
      </c>
      <c r="H196">
        <v>2854.2082555469742</v>
      </c>
      <c r="I196">
        <v>1817.9855313635439</v>
      </c>
      <c r="J196">
        <v>1997.153942082927</v>
      </c>
      <c r="K196">
        <v>2032.7521904457019</v>
      </c>
      <c r="L196">
        <v>2077.130702244961</v>
      </c>
      <c r="M196">
        <v>1093.9469608519009</v>
      </c>
      <c r="N196">
        <v>1480.2899750807831</v>
      </c>
      <c r="O196">
        <v>1983.847893225101</v>
      </c>
      <c r="P196">
        <v>1514.6192340683101</v>
      </c>
      <c r="Q196">
        <v>1912.472652380005</v>
      </c>
      <c r="R196">
        <v>1744.2753478589809</v>
      </c>
      <c r="S196">
        <v>1413.6970256421371</v>
      </c>
      <c r="T196">
        <v>2010.1332526508479</v>
      </c>
      <c r="U196">
        <v>1641.717274627405</v>
      </c>
      <c r="V196">
        <v>2368.4276704906752</v>
      </c>
      <c r="W196">
        <v>2058.3988175522309</v>
      </c>
      <c r="X196">
        <v>2045.408107486189</v>
      </c>
      <c r="Y196">
        <v>1991.6056552309869</v>
      </c>
      <c r="Z196">
        <v>1401.3943114501919</v>
      </c>
      <c r="AA196">
        <v>2087.2184991430108</v>
      </c>
      <c r="AB196">
        <v>2011.5951317960919</v>
      </c>
      <c r="AC196">
        <v>1791.916750378723</v>
      </c>
      <c r="AD196">
        <v>1410.3869510738659</v>
      </c>
      <c r="AE196">
        <v>1645.1673380644261</v>
      </c>
      <c r="AF196">
        <v>2191.1911683533522</v>
      </c>
      <c r="AG196">
        <v>1984.4831358158281</v>
      </c>
      <c r="AH196">
        <v>1785.0813174692239</v>
      </c>
    </row>
    <row r="197" spans="1:34" x14ac:dyDescent="0.25">
      <c r="A197">
        <v>45209</v>
      </c>
      <c r="B197">
        <v>1143.69</v>
      </c>
      <c r="C197">
        <v>1923.9100728499509</v>
      </c>
      <c r="D197">
        <v>2055.4190587222151</v>
      </c>
      <c r="E197">
        <v>1751.233116277089</v>
      </c>
      <c r="F197">
        <v>1924.270344797611</v>
      </c>
      <c r="G197">
        <v>2143.7932002382349</v>
      </c>
      <c r="H197">
        <v>2829.0257713583701</v>
      </c>
      <c r="I197">
        <v>1809.4183012332301</v>
      </c>
      <c r="J197">
        <v>1990.3429129017329</v>
      </c>
      <c r="K197">
        <v>1994.226696606823</v>
      </c>
      <c r="L197">
        <v>2068.6214509391771</v>
      </c>
      <c r="M197">
        <v>1076.0217394614069</v>
      </c>
      <c r="N197">
        <v>1482.3182791976139</v>
      </c>
      <c r="O197">
        <v>1973.0595173800909</v>
      </c>
      <c r="P197">
        <v>1512.7547708661471</v>
      </c>
      <c r="Q197">
        <v>1909.7842112508119</v>
      </c>
      <c r="R197">
        <v>1742.113873813199</v>
      </c>
      <c r="S197">
        <v>1410.5779624760739</v>
      </c>
      <c r="T197">
        <v>1999.565042641424</v>
      </c>
      <c r="U197">
        <v>1638.1882329079731</v>
      </c>
      <c r="V197">
        <v>2370.2675903365871</v>
      </c>
      <c r="W197">
        <v>2052.8550998146711</v>
      </c>
      <c r="X197">
        <v>2035.5237506542931</v>
      </c>
      <c r="Y197">
        <v>1979.6801318748121</v>
      </c>
      <c r="Z197">
        <v>1391.404708086581</v>
      </c>
      <c r="AA197">
        <v>2076.1873052676142</v>
      </c>
      <c r="AB197">
        <v>2001.7533520986619</v>
      </c>
      <c r="AC197">
        <v>1786.9912833789231</v>
      </c>
      <c r="AD197">
        <v>1405.5637487745721</v>
      </c>
      <c r="AE197">
        <v>1640.5414354645111</v>
      </c>
      <c r="AF197">
        <v>2178.4027978031618</v>
      </c>
      <c r="AG197">
        <v>1974.5186254905921</v>
      </c>
      <c r="AH197">
        <v>1779.115738871275</v>
      </c>
    </row>
    <row r="198" spans="1:34" x14ac:dyDescent="0.25">
      <c r="A198">
        <v>45208</v>
      </c>
      <c r="B198">
        <v>1137.3599999999999</v>
      </c>
      <c r="C198">
        <v>1915.856763908728</v>
      </c>
      <c r="D198">
        <v>2038.8348305686959</v>
      </c>
      <c r="E198">
        <v>1750.523515902594</v>
      </c>
      <c r="F198">
        <v>1910.941606638085</v>
      </c>
      <c r="G198">
        <v>2141.0428081037849</v>
      </c>
      <c r="H198">
        <v>2824.7711552671749</v>
      </c>
      <c r="I198">
        <v>1796.452786354927</v>
      </c>
      <c r="J198">
        <v>1970.066263151783</v>
      </c>
      <c r="K198">
        <v>2001.570582119366</v>
      </c>
      <c r="L198">
        <v>2053.2195420185358</v>
      </c>
      <c r="M198">
        <v>1071.600601381657</v>
      </c>
      <c r="N198">
        <v>1475.999284930024</v>
      </c>
      <c r="O198">
        <v>1974.1758963347329</v>
      </c>
      <c r="P198">
        <v>1511.166076362759</v>
      </c>
      <c r="Q198">
        <v>1899.4317690223279</v>
      </c>
      <c r="R198">
        <v>1736.166132341423</v>
      </c>
      <c r="S198">
        <v>1408.633263360947</v>
      </c>
      <c r="T198">
        <v>1985.7185093373639</v>
      </c>
      <c r="U198">
        <v>1632.359592745662</v>
      </c>
      <c r="V198">
        <v>2356.0230149392619</v>
      </c>
      <c r="W198">
        <v>2050.5810958029219</v>
      </c>
      <c r="X198">
        <v>2023.7641765352239</v>
      </c>
      <c r="Y198">
        <v>1971.801098635417</v>
      </c>
      <c r="Z198">
        <v>1374.9648887930321</v>
      </c>
      <c r="AA198">
        <v>2066.113759991867</v>
      </c>
      <c r="AB198">
        <v>1994.4353264959559</v>
      </c>
      <c r="AC198">
        <v>1782.000296631162</v>
      </c>
      <c r="AD198">
        <v>1398.301070530167</v>
      </c>
      <c r="AE198">
        <v>1632.323452588804</v>
      </c>
      <c r="AF198">
        <v>2178.2468353611021</v>
      </c>
      <c r="AG198">
        <v>1966.3616517175269</v>
      </c>
      <c r="AH198">
        <v>1767.225990204154</v>
      </c>
    </row>
    <row r="199" spans="1:34" x14ac:dyDescent="0.25">
      <c r="A199">
        <v>45205</v>
      </c>
      <c r="B199">
        <v>1128.54</v>
      </c>
      <c r="C199">
        <v>1907.238068644923</v>
      </c>
      <c r="D199">
        <v>2031.1797952175141</v>
      </c>
      <c r="E199">
        <v>1751.2114843675961</v>
      </c>
      <c r="F199">
        <v>1898.4619869266519</v>
      </c>
      <c r="G199">
        <v>2138.2333125614819</v>
      </c>
      <c r="H199">
        <v>2812.4666132723032</v>
      </c>
      <c r="I199">
        <v>1790.598222371769</v>
      </c>
      <c r="J199">
        <v>1957.862374222884</v>
      </c>
      <c r="K199">
        <v>1968.7760770780999</v>
      </c>
      <c r="L199">
        <v>2052.2676294868102</v>
      </c>
      <c r="M199">
        <v>1084.78787789888</v>
      </c>
      <c r="N199">
        <v>1463.9685852518071</v>
      </c>
      <c r="O199">
        <v>1958.4411213295541</v>
      </c>
      <c r="P199">
        <v>1516.382628348445</v>
      </c>
      <c r="Q199">
        <v>1897.4114871598649</v>
      </c>
      <c r="R199">
        <v>1729.9309974632361</v>
      </c>
      <c r="S199">
        <v>1411.8063708878949</v>
      </c>
      <c r="T199">
        <v>1973.6932354836431</v>
      </c>
      <c r="U199">
        <v>1627.4037040923449</v>
      </c>
      <c r="V199">
        <v>2348.649442611269</v>
      </c>
      <c r="W199">
        <v>2046.247997801267</v>
      </c>
      <c r="X199">
        <v>2022.657108960542</v>
      </c>
      <c r="Y199">
        <v>1957.6145513844299</v>
      </c>
      <c r="Z199">
        <v>1366.542729753261</v>
      </c>
      <c r="AA199">
        <v>2055.080098482375</v>
      </c>
      <c r="AB199">
        <v>1982.938871209237</v>
      </c>
      <c r="AC199">
        <v>1778.5882036781779</v>
      </c>
      <c r="AD199">
        <v>1394.8682894582739</v>
      </c>
      <c r="AE199">
        <v>1622.230518488396</v>
      </c>
      <c r="AF199">
        <v>2165.2444276788451</v>
      </c>
      <c r="AG199">
        <v>1957.3540709974261</v>
      </c>
      <c r="AH199">
        <v>1761.423445195886</v>
      </c>
    </row>
    <row r="200" spans="1:34" x14ac:dyDescent="0.25">
      <c r="A200">
        <v>45204</v>
      </c>
      <c r="B200">
        <v>1113.8900000000001</v>
      </c>
      <c r="C200">
        <v>1899.0846899392441</v>
      </c>
      <c r="D200">
        <v>2015.049761851355</v>
      </c>
      <c r="E200">
        <v>1752.337703875919</v>
      </c>
      <c r="F200">
        <v>1888.607147521207</v>
      </c>
      <c r="G200">
        <v>2130.1950315662898</v>
      </c>
      <c r="H200">
        <v>2796.27977987439</v>
      </c>
      <c r="I200">
        <v>1786.777047548228</v>
      </c>
      <c r="J200">
        <v>1954.2629409609319</v>
      </c>
      <c r="K200">
        <v>1961.9220796846901</v>
      </c>
      <c r="L200">
        <v>2047.661429612004</v>
      </c>
      <c r="M200">
        <v>1066.872135625923</v>
      </c>
      <c r="N200">
        <v>1464.8248496886779</v>
      </c>
      <c r="O200">
        <v>1953.3114281479211</v>
      </c>
      <c r="P200">
        <v>1514.766261393876</v>
      </c>
      <c r="Q200">
        <v>1892.042884632782</v>
      </c>
      <c r="R200">
        <v>1719.625369302448</v>
      </c>
      <c r="S200">
        <v>1397.9655341633329</v>
      </c>
      <c r="T200">
        <v>1971.2354220838311</v>
      </c>
      <c r="U200">
        <v>1626.181557530485</v>
      </c>
      <c r="V200">
        <v>2341.1842753071801</v>
      </c>
      <c r="W200">
        <v>2030.6274531580309</v>
      </c>
      <c r="X200">
        <v>2016.12994431948</v>
      </c>
      <c r="Y200">
        <v>1946.1855576866631</v>
      </c>
      <c r="Z200">
        <v>1360.0746495840849</v>
      </c>
      <c r="AA200">
        <v>2044.270119708922</v>
      </c>
      <c r="AB200">
        <v>1977.7123002536459</v>
      </c>
      <c r="AC200">
        <v>1771.6353563776549</v>
      </c>
      <c r="AD200">
        <v>1389.7287614964409</v>
      </c>
      <c r="AE200">
        <v>1611.5522779585319</v>
      </c>
      <c r="AF200">
        <v>2149.3814647199979</v>
      </c>
      <c r="AG200">
        <v>1949.0618853865089</v>
      </c>
      <c r="AH200">
        <v>1757.6283196723159</v>
      </c>
    </row>
    <row r="201" spans="1:34" x14ac:dyDescent="0.25">
      <c r="A201">
        <v>45203</v>
      </c>
      <c r="B201">
        <v>1128.67</v>
      </c>
      <c r="C201">
        <v>1909.5204176255711</v>
      </c>
      <c r="D201">
        <v>2034.2390205662159</v>
      </c>
      <c r="E201">
        <v>1751.378805610693</v>
      </c>
      <c r="F201">
        <v>1907.321793161658</v>
      </c>
      <c r="G201">
        <v>2114.4699911529869</v>
      </c>
      <c r="H201">
        <v>2823.2527503961292</v>
      </c>
      <c r="I201">
        <v>1800.589894991364</v>
      </c>
      <c r="J201">
        <v>1960.01522128842</v>
      </c>
      <c r="K201">
        <v>1979.980120108396</v>
      </c>
      <c r="L201">
        <v>2051.219968055218</v>
      </c>
      <c r="M201">
        <v>1078.495766612655</v>
      </c>
      <c r="N201">
        <v>1466.318532931524</v>
      </c>
      <c r="O201">
        <v>1960.004933433557</v>
      </c>
      <c r="P201">
        <v>1520.9517660168681</v>
      </c>
      <c r="Q201">
        <v>1898.2924634625299</v>
      </c>
      <c r="R201">
        <v>1730.044943764377</v>
      </c>
      <c r="S201">
        <v>1423.548495521145</v>
      </c>
      <c r="T201">
        <v>1985.7475291227811</v>
      </c>
      <c r="U201">
        <v>1638.438382229735</v>
      </c>
      <c r="V201">
        <v>2353.2844265677281</v>
      </c>
      <c r="W201">
        <v>2033.850934558212</v>
      </c>
      <c r="X201">
        <v>2018.630213079392</v>
      </c>
      <c r="Y201">
        <v>1954.8974344288199</v>
      </c>
      <c r="Z201">
        <v>1365.4780648976989</v>
      </c>
      <c r="AA201">
        <v>2059.3404473241922</v>
      </c>
      <c r="AB201">
        <v>1985.371808125994</v>
      </c>
      <c r="AC201">
        <v>1778.1319486893119</v>
      </c>
      <c r="AD201">
        <v>1394.1130893475629</v>
      </c>
      <c r="AE201">
        <v>1621.918786503107</v>
      </c>
      <c r="AF201">
        <v>2160.6390876427481</v>
      </c>
      <c r="AG201">
        <v>1958.053557344444</v>
      </c>
      <c r="AH201">
        <v>1769.211104204926</v>
      </c>
    </row>
    <row r="202" spans="1:34" x14ac:dyDescent="0.25">
      <c r="A202">
        <v>45202</v>
      </c>
      <c r="B202">
        <v>1118.0999999999999</v>
      </c>
      <c r="C202">
        <v>1898.7884897290739</v>
      </c>
      <c r="D202">
        <v>2020.425896100724</v>
      </c>
      <c r="E202">
        <v>1747.4842646146981</v>
      </c>
      <c r="F202">
        <v>1896.8592974198691</v>
      </c>
      <c r="G202">
        <v>2097.6479937165482</v>
      </c>
      <c r="H202">
        <v>2794.654558187437</v>
      </c>
      <c r="I202">
        <v>1801.1707936478481</v>
      </c>
      <c r="J202">
        <v>1949.7661527751511</v>
      </c>
      <c r="K202">
        <v>1967.887661097926</v>
      </c>
      <c r="L202">
        <v>2038.3602249810369</v>
      </c>
      <c r="M202">
        <v>1075.2787532488289</v>
      </c>
      <c r="N202">
        <v>1461.126553719406</v>
      </c>
      <c r="O202">
        <v>1940.0667731157821</v>
      </c>
      <c r="P202">
        <v>1513.118215991854</v>
      </c>
      <c r="Q202">
        <v>1884.82724320123</v>
      </c>
      <c r="R202">
        <v>1720.1958751437751</v>
      </c>
      <c r="S202">
        <v>1413.534236671358</v>
      </c>
      <c r="T202">
        <v>1969.3734343941101</v>
      </c>
      <c r="U202">
        <v>1633.7025457764851</v>
      </c>
      <c r="V202">
        <v>2348.2281686234842</v>
      </c>
      <c r="W202">
        <v>2020.7658599452041</v>
      </c>
      <c r="X202">
        <v>2017.872846682561</v>
      </c>
      <c r="Y202">
        <v>1947.228172586777</v>
      </c>
      <c r="Z202">
        <v>1361.2996940773471</v>
      </c>
      <c r="AA202">
        <v>2047.6816977985491</v>
      </c>
      <c r="AB202">
        <v>1971.176038789848</v>
      </c>
      <c r="AC202">
        <v>1769.518621126527</v>
      </c>
      <c r="AD202">
        <v>1389.7977894528619</v>
      </c>
      <c r="AE202">
        <v>1617.04498126307</v>
      </c>
      <c r="AF202">
        <v>2143.1489189746449</v>
      </c>
      <c r="AG202">
        <v>1946.69729056904</v>
      </c>
      <c r="AH202">
        <v>1761.771877892076</v>
      </c>
    </row>
    <row r="203" spans="1:34" x14ac:dyDescent="0.25">
      <c r="A203">
        <v>45201</v>
      </c>
      <c r="B203">
        <v>1155.25</v>
      </c>
      <c r="C203">
        <v>1933.5662651775019</v>
      </c>
      <c r="D203">
        <v>2061.5097068416858</v>
      </c>
      <c r="E203">
        <v>1755.834252953297</v>
      </c>
      <c r="F203">
        <v>1946.18680195242</v>
      </c>
      <c r="G203">
        <v>2132.8192859079491</v>
      </c>
      <c r="H203">
        <v>2860.286206582407</v>
      </c>
      <c r="I203">
        <v>1818.144048189338</v>
      </c>
      <c r="J203">
        <v>1978.591294940758</v>
      </c>
      <c r="K203">
        <v>2010.7244932921731</v>
      </c>
      <c r="L203">
        <v>2057.6825936066839</v>
      </c>
      <c r="M203">
        <v>1100.084409847595</v>
      </c>
      <c r="N203">
        <v>1476.540030631654</v>
      </c>
      <c r="O203">
        <v>1966.550140288816</v>
      </c>
      <c r="P203">
        <v>1536.5083244046409</v>
      </c>
      <c r="Q203">
        <v>1923.780492075804</v>
      </c>
      <c r="R203">
        <v>1751.815525400955</v>
      </c>
      <c r="S203">
        <v>1450.3081247306509</v>
      </c>
      <c r="T203">
        <v>2016.3776108360739</v>
      </c>
      <c r="U203">
        <v>1659.8593796477451</v>
      </c>
      <c r="V203">
        <v>2368.652305681263</v>
      </c>
      <c r="W203">
        <v>2050.933076918061</v>
      </c>
      <c r="X203">
        <v>2043.4799193838369</v>
      </c>
      <c r="Y203">
        <v>1983.3958020826551</v>
      </c>
      <c r="Z203">
        <v>1384.1742471653611</v>
      </c>
      <c r="AA203">
        <v>2091.8693260733871</v>
      </c>
      <c r="AB203">
        <v>2001.503554260097</v>
      </c>
      <c r="AC203">
        <v>1797.2182023143109</v>
      </c>
      <c r="AD203">
        <v>1408.031690755015</v>
      </c>
      <c r="AE203">
        <v>1647.3246726903019</v>
      </c>
      <c r="AF203">
        <v>2180.7510589932808</v>
      </c>
      <c r="AG203">
        <v>1982.963760321747</v>
      </c>
      <c r="AH203">
        <v>1794.1260158938969</v>
      </c>
    </row>
    <row r="204" spans="1:34" x14ac:dyDescent="0.25">
      <c r="A204">
        <v>45198</v>
      </c>
      <c r="B204">
        <v>1154.1500000000001</v>
      </c>
      <c r="C204">
        <v>1927.902076514074</v>
      </c>
      <c r="D204">
        <v>2057.1078069275518</v>
      </c>
      <c r="E204">
        <v>1768.069822619872</v>
      </c>
      <c r="F204">
        <v>1937.448311816476</v>
      </c>
      <c r="G204">
        <v>2118.2237984201679</v>
      </c>
      <c r="H204">
        <v>2859.2287401486951</v>
      </c>
      <c r="I204">
        <v>1816.5474502635091</v>
      </c>
      <c r="J204">
        <v>1975.979688114144</v>
      </c>
      <c r="K204">
        <v>2016.1716842688099</v>
      </c>
      <c r="L204">
        <v>2064.722163302416</v>
      </c>
      <c r="M204">
        <v>1085.2119998199901</v>
      </c>
      <c r="N204">
        <v>1475.168045096186</v>
      </c>
      <c r="O204">
        <v>1952.8540621160189</v>
      </c>
      <c r="P204">
        <v>1533.216359453957</v>
      </c>
      <c r="Q204">
        <v>1912.566769047542</v>
      </c>
      <c r="R204">
        <v>1757.083607525208</v>
      </c>
      <c r="S204">
        <v>1466.8736816766359</v>
      </c>
      <c r="T204">
        <v>2017.0918662332831</v>
      </c>
      <c r="U204">
        <v>1654.6343627605349</v>
      </c>
      <c r="V204">
        <v>2330.4513082002609</v>
      </c>
      <c r="W204">
        <v>2046.321108609789</v>
      </c>
      <c r="X204">
        <v>2040.3348534393631</v>
      </c>
      <c r="Y204">
        <v>1973.4437057651869</v>
      </c>
      <c r="Z204">
        <v>1377.2564332519701</v>
      </c>
      <c r="AA204">
        <v>2086.0101750531821</v>
      </c>
      <c r="AB204">
        <v>1992.4560123324491</v>
      </c>
      <c r="AC204">
        <v>1794.2867377084649</v>
      </c>
      <c r="AD204">
        <v>1404.237977631974</v>
      </c>
      <c r="AE204">
        <v>1646.9302561043539</v>
      </c>
      <c r="AF204">
        <v>2176.9109415339371</v>
      </c>
      <c r="AG204">
        <v>1975.405277515503</v>
      </c>
      <c r="AH204">
        <v>1788.8825184720899</v>
      </c>
    </row>
    <row r="205" spans="1:34" x14ac:dyDescent="0.25">
      <c r="A205">
        <v>45197</v>
      </c>
      <c r="B205">
        <v>1152.43</v>
      </c>
      <c r="C205">
        <v>1923.747241073123</v>
      </c>
      <c r="D205">
        <v>2059.9917159971751</v>
      </c>
      <c r="E205">
        <v>1767.6837286697171</v>
      </c>
      <c r="F205">
        <v>1930.4576544005829</v>
      </c>
      <c r="G205">
        <v>2106.7713706945151</v>
      </c>
      <c r="H205">
        <v>2866.6405020828361</v>
      </c>
      <c r="I205">
        <v>1816.6441402120629</v>
      </c>
      <c r="J205">
        <v>1971.4661504734961</v>
      </c>
      <c r="K205">
        <v>2030.3973742899091</v>
      </c>
      <c r="L205">
        <v>2051.5946200838912</v>
      </c>
      <c r="M205">
        <v>1084.3434677283281</v>
      </c>
      <c r="N205">
        <v>1464.5783905466681</v>
      </c>
      <c r="O205">
        <v>1947.8164838658261</v>
      </c>
      <c r="P205">
        <v>1524.7991506044771</v>
      </c>
      <c r="Q205">
        <v>1907.2620536323921</v>
      </c>
      <c r="R205">
        <v>1747.8972175369611</v>
      </c>
      <c r="S205">
        <v>1465.5679570093801</v>
      </c>
      <c r="T205">
        <v>2026.6160862326849</v>
      </c>
      <c r="U205">
        <v>1647.8639758024251</v>
      </c>
      <c r="V205">
        <v>2337.4716419257402</v>
      </c>
      <c r="W205">
        <v>2043.6990320734669</v>
      </c>
      <c r="X205">
        <v>2036.2034894481601</v>
      </c>
      <c r="Y205">
        <v>1966.203339658904</v>
      </c>
      <c r="Z205">
        <v>1370.2123464937581</v>
      </c>
      <c r="AA205">
        <v>2082.9732389149008</v>
      </c>
      <c r="AB205">
        <v>1989.453817539327</v>
      </c>
      <c r="AC205">
        <v>1787.6418925595381</v>
      </c>
      <c r="AD205">
        <v>1398.203775632323</v>
      </c>
      <c r="AE205">
        <v>1645.3471910548001</v>
      </c>
      <c r="AF205">
        <v>2175.5289902433251</v>
      </c>
      <c r="AG205">
        <v>1970.930474635554</v>
      </c>
      <c r="AH205">
        <v>1783.3373927456889</v>
      </c>
    </row>
    <row r="206" spans="1:34" x14ac:dyDescent="0.25">
      <c r="A206">
        <v>45196</v>
      </c>
      <c r="B206">
        <v>1153.8499999999999</v>
      </c>
      <c r="C206">
        <v>1926.624406596238</v>
      </c>
      <c r="D206">
        <v>2057.6464995477709</v>
      </c>
      <c r="E206">
        <v>1763.6899242073141</v>
      </c>
      <c r="F206">
        <v>1940.227317787248</v>
      </c>
      <c r="G206">
        <v>2102.2960212976259</v>
      </c>
      <c r="H206">
        <v>2873.524221476097</v>
      </c>
      <c r="I206">
        <v>1825.219614966059</v>
      </c>
      <c r="J206">
        <v>1970.9522248151429</v>
      </c>
      <c r="K206">
        <v>1999.5217606998569</v>
      </c>
      <c r="L206">
        <v>2061.293209023152</v>
      </c>
      <c r="M206">
        <v>1080.485321744736</v>
      </c>
      <c r="N206">
        <v>1464.6722843491129</v>
      </c>
      <c r="O206">
        <v>1947.744343513386</v>
      </c>
      <c r="P206">
        <v>1524.007406243343</v>
      </c>
      <c r="Q206">
        <v>1916.373084846452</v>
      </c>
      <c r="R206">
        <v>1754.1083287954671</v>
      </c>
      <c r="S206">
        <v>1500.6211239407189</v>
      </c>
      <c r="T206">
        <v>2020.441551585114</v>
      </c>
      <c r="U206">
        <v>1650.6705824053499</v>
      </c>
      <c r="V206">
        <v>2340.8984623541401</v>
      </c>
      <c r="W206">
        <v>2021.555061591436</v>
      </c>
      <c r="X206">
        <v>2040.21829376703</v>
      </c>
      <c r="Y206">
        <v>1973.2944196789419</v>
      </c>
      <c r="Z206">
        <v>1373.734259972658</v>
      </c>
      <c r="AA206">
        <v>2090.0731195177832</v>
      </c>
      <c r="AB206">
        <v>1989.6334370773859</v>
      </c>
      <c r="AC206">
        <v>1786.1501019033719</v>
      </c>
      <c r="AD206">
        <v>1397.5169082125899</v>
      </c>
      <c r="AE206">
        <v>1643.096254993407</v>
      </c>
      <c r="AF206">
        <v>2175.6905156811372</v>
      </c>
      <c r="AG206">
        <v>1973.163724013529</v>
      </c>
      <c r="AH206">
        <v>1788.9494964972671</v>
      </c>
    </row>
    <row r="207" spans="1:34" x14ac:dyDescent="0.25">
      <c r="A207">
        <v>45195</v>
      </c>
      <c r="B207">
        <v>1137.96</v>
      </c>
      <c r="C207">
        <v>1914.830875511366</v>
      </c>
      <c r="D207">
        <v>2050.5179850559221</v>
      </c>
      <c r="E207">
        <v>1764.7414484550809</v>
      </c>
      <c r="F207">
        <v>1923.87007465176</v>
      </c>
      <c r="G207">
        <v>2078.874210420166</v>
      </c>
      <c r="H207">
        <v>2826.56054042809</v>
      </c>
      <c r="I207">
        <v>1816.781062395404</v>
      </c>
      <c r="J207">
        <v>1963.150502409909</v>
      </c>
      <c r="K207">
        <v>1981.046299846384</v>
      </c>
      <c r="L207">
        <v>2036.9512206807381</v>
      </c>
      <c r="M207">
        <v>1084.2796922791549</v>
      </c>
      <c r="N207">
        <v>1455.8526682765601</v>
      </c>
      <c r="O207">
        <v>1941.1332469368181</v>
      </c>
      <c r="P207">
        <v>1515.12188328925</v>
      </c>
      <c r="Q207">
        <v>1923.9641065756571</v>
      </c>
      <c r="R207">
        <v>1742.102126642716</v>
      </c>
      <c r="S207">
        <v>1492.8136514619789</v>
      </c>
      <c r="T207">
        <v>2003.0503263948549</v>
      </c>
      <c r="U207">
        <v>1640.545979304459</v>
      </c>
      <c r="V207">
        <v>2321.288262211131</v>
      </c>
      <c r="W207">
        <v>2012.4587528450911</v>
      </c>
      <c r="X207">
        <v>2050.5584030971982</v>
      </c>
      <c r="Y207">
        <v>1960.2759496370061</v>
      </c>
      <c r="Z207">
        <v>1372.823379791721</v>
      </c>
      <c r="AA207">
        <v>2073.8882222328339</v>
      </c>
      <c r="AB207">
        <v>1982.272644776343</v>
      </c>
      <c r="AC207">
        <v>1774.7336765952621</v>
      </c>
      <c r="AD207">
        <v>1394.8401244882659</v>
      </c>
      <c r="AE207">
        <v>1631.6973075629719</v>
      </c>
      <c r="AF207">
        <v>2148.311966033752</v>
      </c>
      <c r="AG207">
        <v>1956.9680742099911</v>
      </c>
      <c r="AH207">
        <v>1789.6657128831221</v>
      </c>
    </row>
    <row r="208" spans="1:34" x14ac:dyDescent="0.25">
      <c r="A208">
        <v>45194</v>
      </c>
      <c r="B208">
        <v>1153.2</v>
      </c>
      <c r="C208">
        <v>1930.1150918471551</v>
      </c>
      <c r="D208">
        <v>2075.8510050766981</v>
      </c>
      <c r="E208">
        <v>1760.586786025566</v>
      </c>
      <c r="F208">
        <v>1947.7097495087039</v>
      </c>
      <c r="G208">
        <v>2093.0967178103679</v>
      </c>
      <c r="H208">
        <v>2832.7275939263609</v>
      </c>
      <c r="I208">
        <v>1822.4455901768911</v>
      </c>
      <c r="J208">
        <v>1966.633672460865</v>
      </c>
      <c r="K208">
        <v>1998.568449382964</v>
      </c>
      <c r="L208">
        <v>2067.8356875731611</v>
      </c>
      <c r="M208">
        <v>1081.5466682963231</v>
      </c>
      <c r="N208">
        <v>1464.2749009633289</v>
      </c>
      <c r="O208">
        <v>1950.383611848586</v>
      </c>
      <c r="P208">
        <v>1533.674920740074</v>
      </c>
      <c r="Q208">
        <v>1946.1086973904589</v>
      </c>
      <c r="R208">
        <v>1750.8307878086621</v>
      </c>
      <c r="S208">
        <v>1514.6750630477011</v>
      </c>
      <c r="T208">
        <v>2037.497393022946</v>
      </c>
      <c r="U208">
        <v>1646.5968200638449</v>
      </c>
      <c r="V208">
        <v>2361.8047155423178</v>
      </c>
      <c r="W208">
        <v>2024.318658852967</v>
      </c>
      <c r="X208">
        <v>2067.6823611571922</v>
      </c>
      <c r="Y208">
        <v>1977.883415966895</v>
      </c>
      <c r="Z208">
        <v>1385.059467377758</v>
      </c>
      <c r="AA208">
        <v>2093.3181261508462</v>
      </c>
      <c r="AB208">
        <v>1998.9590998348981</v>
      </c>
      <c r="AC208">
        <v>1785.231414198752</v>
      </c>
      <c r="AD208">
        <v>1399.6284073778729</v>
      </c>
      <c r="AE208">
        <v>1644.186438974725</v>
      </c>
      <c r="AF208">
        <v>2158.982581321849</v>
      </c>
      <c r="AG208">
        <v>1975.1469186437751</v>
      </c>
      <c r="AH208">
        <v>1804.5296102704349</v>
      </c>
    </row>
    <row r="209" spans="1:34" x14ac:dyDescent="0.25">
      <c r="A209">
        <v>45191</v>
      </c>
      <c r="B209">
        <v>1193.05</v>
      </c>
      <c r="C209">
        <v>1971.8872750044941</v>
      </c>
      <c r="D209">
        <v>2113.6377443177689</v>
      </c>
      <c r="E209">
        <v>1790.392928036247</v>
      </c>
      <c r="F209">
        <v>1997.2420177113299</v>
      </c>
      <c r="G209">
        <v>2134.3923949068599</v>
      </c>
      <c r="H209">
        <v>2906.405751629572</v>
      </c>
      <c r="I209">
        <v>1851.6958668522409</v>
      </c>
      <c r="J209">
        <v>2015.2114615003891</v>
      </c>
      <c r="K209">
        <v>2043.1530594987489</v>
      </c>
      <c r="L209">
        <v>2107.073383178094</v>
      </c>
      <c r="M209">
        <v>1113.3234494237829</v>
      </c>
      <c r="N209">
        <v>1488.396937360347</v>
      </c>
      <c r="O209">
        <v>1994.154284055146</v>
      </c>
      <c r="P209">
        <v>1552.9260721252831</v>
      </c>
      <c r="Q209">
        <v>1986.1990609784871</v>
      </c>
      <c r="R209">
        <v>1783.536847817739</v>
      </c>
      <c r="S209">
        <v>1560.734199924608</v>
      </c>
      <c r="T209">
        <v>2095.3869966449852</v>
      </c>
      <c r="U209">
        <v>1683.5600330340731</v>
      </c>
      <c r="V209">
        <v>2418.870195337915</v>
      </c>
      <c r="W209">
        <v>2050.7196790243079</v>
      </c>
      <c r="X209">
        <v>2093.937381206777</v>
      </c>
      <c r="Y209">
        <v>2022.759904870906</v>
      </c>
      <c r="Z209">
        <v>1418.632459885652</v>
      </c>
      <c r="AA209">
        <v>2142.2357367164018</v>
      </c>
      <c r="AB209">
        <v>2043.2461859314351</v>
      </c>
      <c r="AC209">
        <v>1816.180857340185</v>
      </c>
      <c r="AD209">
        <v>1428.448552860993</v>
      </c>
      <c r="AE209">
        <v>1671.819951394793</v>
      </c>
      <c r="AF209">
        <v>2202.1982797994492</v>
      </c>
      <c r="AG209">
        <v>2022.1485411169499</v>
      </c>
      <c r="AH209">
        <v>1841.82960629493</v>
      </c>
    </row>
    <row r="210" spans="1:34" x14ac:dyDescent="0.25">
      <c r="A210">
        <v>45190</v>
      </c>
      <c r="B210">
        <v>1212.74</v>
      </c>
      <c r="C210">
        <v>1996.95364307876</v>
      </c>
      <c r="D210">
        <v>2129.5482744337451</v>
      </c>
      <c r="E210">
        <v>1798.7431331887601</v>
      </c>
      <c r="F210">
        <v>2035.8433144403441</v>
      </c>
      <c r="G210">
        <v>2158.4647019983281</v>
      </c>
      <c r="H210">
        <v>2967.4419182651091</v>
      </c>
      <c r="I210">
        <v>1867.8132938801091</v>
      </c>
      <c r="J210">
        <v>2032.8326376000059</v>
      </c>
      <c r="K210">
        <v>2070.5659187692668</v>
      </c>
      <c r="L210">
        <v>2111.0861751163702</v>
      </c>
      <c r="M210">
        <v>1122.302788363369</v>
      </c>
      <c r="N210">
        <v>1498.0706523403439</v>
      </c>
      <c r="O210">
        <v>2011.1871131178909</v>
      </c>
      <c r="P210">
        <v>1576.444427838725</v>
      </c>
      <c r="Q210">
        <v>2009.858163941419</v>
      </c>
      <c r="R210">
        <v>1796.1350834053289</v>
      </c>
      <c r="S210">
        <v>1603.881285845694</v>
      </c>
      <c r="T210">
        <v>2121.5438655140638</v>
      </c>
      <c r="U210">
        <v>1701.38241087953</v>
      </c>
      <c r="V210">
        <v>2412.683227514814</v>
      </c>
      <c r="W210">
        <v>2076.3956413177261</v>
      </c>
      <c r="X210">
        <v>2113.1881292960102</v>
      </c>
      <c r="Y210">
        <v>2053.895462621806</v>
      </c>
      <c r="Z210">
        <v>1423.0787511675569</v>
      </c>
      <c r="AA210">
        <v>2177.939918903437</v>
      </c>
      <c r="AB210">
        <v>2059.98612432352</v>
      </c>
      <c r="AC210">
        <v>1835.521543876534</v>
      </c>
      <c r="AD210">
        <v>1436.625103267856</v>
      </c>
      <c r="AE210">
        <v>1688.9338617306571</v>
      </c>
      <c r="AF210">
        <v>2231.9245009933479</v>
      </c>
      <c r="AG210">
        <v>2049.8579461451241</v>
      </c>
      <c r="AH210">
        <v>1862.7668150858731</v>
      </c>
    </row>
    <row r="211" spans="1:34" x14ac:dyDescent="0.25">
      <c r="A211">
        <v>45189</v>
      </c>
      <c r="B211">
        <v>1226.1099999999999</v>
      </c>
      <c r="C211">
        <v>2001.1433984152959</v>
      </c>
      <c r="D211">
        <v>2122.7267401686199</v>
      </c>
      <c r="E211">
        <v>1809.1985553665049</v>
      </c>
      <c r="F211">
        <v>2041.7566965644819</v>
      </c>
      <c r="G211">
        <v>2157.980004379529</v>
      </c>
      <c r="H211">
        <v>3002.9661470149349</v>
      </c>
      <c r="I211">
        <v>1869.6164605250081</v>
      </c>
      <c r="J211">
        <v>2031.5370328955901</v>
      </c>
      <c r="K211">
        <v>2077.2685158063032</v>
      </c>
      <c r="L211">
        <v>2112.3906228762598</v>
      </c>
      <c r="M211">
        <v>1127.5356857454001</v>
      </c>
      <c r="N211">
        <v>1505.7514995318479</v>
      </c>
      <c r="O211">
        <v>2007.8671984794239</v>
      </c>
      <c r="P211">
        <v>1575.831999208589</v>
      </c>
      <c r="Q211">
        <v>2008.731030005031</v>
      </c>
      <c r="R211">
        <v>1806.7817050551289</v>
      </c>
      <c r="S211">
        <v>1600.9179540407631</v>
      </c>
      <c r="T211">
        <v>2110.2994335701169</v>
      </c>
      <c r="U211">
        <v>1705.351343910216</v>
      </c>
      <c r="V211">
        <v>2400.9051462854241</v>
      </c>
      <c r="W211">
        <v>2068.571859620638</v>
      </c>
      <c r="X211">
        <v>2113.3656778058898</v>
      </c>
      <c r="Y211">
        <v>2060.7223132821591</v>
      </c>
      <c r="Z211">
        <v>1418.2212266009569</v>
      </c>
      <c r="AA211">
        <v>2185.7294979316589</v>
      </c>
      <c r="AB211">
        <v>2058.3808900442459</v>
      </c>
      <c r="AC211">
        <v>1837.5829858882939</v>
      </c>
      <c r="AD211">
        <v>1441.3952739369879</v>
      </c>
      <c r="AE211">
        <v>1698.7084179021549</v>
      </c>
      <c r="AF211">
        <v>2241.6278145474148</v>
      </c>
      <c r="AG211">
        <v>2053.0726779342808</v>
      </c>
      <c r="AH211">
        <v>1864.4937224254691</v>
      </c>
    </row>
    <row r="212" spans="1:34" x14ac:dyDescent="0.25">
      <c r="A212">
        <v>45188</v>
      </c>
      <c r="B212">
        <v>1211.5</v>
      </c>
      <c r="C212">
        <v>1983.956960204996</v>
      </c>
      <c r="D212">
        <v>2098.5132706103132</v>
      </c>
      <c r="E212">
        <v>1802.769977336596</v>
      </c>
      <c r="F212">
        <v>2013.081858832712</v>
      </c>
      <c r="G212">
        <v>2132.429275773633</v>
      </c>
      <c r="H212">
        <v>2971.61240210911</v>
      </c>
      <c r="I212">
        <v>1859.016174954739</v>
      </c>
      <c r="J212">
        <v>2021.8521575897651</v>
      </c>
      <c r="K212">
        <v>2071.312851207816</v>
      </c>
      <c r="L212">
        <v>2082.29777138379</v>
      </c>
      <c r="M212">
        <v>1125.3971947371931</v>
      </c>
      <c r="N212">
        <v>1507.2373464957891</v>
      </c>
      <c r="O212">
        <v>1993.994569314337</v>
      </c>
      <c r="P212">
        <v>1566.793171745451</v>
      </c>
      <c r="Q212">
        <v>1996.4139604521999</v>
      </c>
      <c r="R212">
        <v>1797.670334392001</v>
      </c>
      <c r="S212">
        <v>1587.1704057845959</v>
      </c>
      <c r="T212">
        <v>2103.0349160055948</v>
      </c>
      <c r="U212">
        <v>1691.8681134869039</v>
      </c>
      <c r="V212">
        <v>2359.0621038220429</v>
      </c>
      <c r="W212">
        <v>2042.5066062047979</v>
      </c>
      <c r="X212">
        <v>2091.4958259363698</v>
      </c>
      <c r="Y212">
        <v>2044.6556618676041</v>
      </c>
      <c r="Z212">
        <v>1411.36028703743</v>
      </c>
      <c r="AA212">
        <v>2163.2581765122</v>
      </c>
      <c r="AB212">
        <v>2042.6800496647591</v>
      </c>
      <c r="AC212">
        <v>1822.6627762281671</v>
      </c>
      <c r="AD212">
        <v>1439.0521530478691</v>
      </c>
      <c r="AE212">
        <v>1688.6883190209089</v>
      </c>
      <c r="AF212">
        <v>2222.5404103671349</v>
      </c>
      <c r="AG212">
        <v>2034.494443627397</v>
      </c>
      <c r="AH212">
        <v>1848.8097598317199</v>
      </c>
    </row>
    <row r="213" spans="1:34" x14ac:dyDescent="0.25">
      <c r="A213">
        <v>45187</v>
      </c>
      <c r="B213">
        <v>1211.81</v>
      </c>
      <c r="C213">
        <v>1983.946414976248</v>
      </c>
      <c r="D213">
        <v>2089.787595236337</v>
      </c>
      <c r="E213">
        <v>1806.391905819361</v>
      </c>
      <c r="F213">
        <v>2019.449502003273</v>
      </c>
      <c r="G213">
        <v>2130.4730257995848</v>
      </c>
      <c r="H213">
        <v>2969.6654014350338</v>
      </c>
      <c r="I213">
        <v>1866.2259542096419</v>
      </c>
      <c r="J213">
        <v>2018.832490189498</v>
      </c>
      <c r="K213">
        <v>2071.2595673039632</v>
      </c>
      <c r="L213">
        <v>2077.3374193649361</v>
      </c>
      <c r="M213">
        <v>1122.525956931757</v>
      </c>
      <c r="N213">
        <v>1506.017346067106</v>
      </c>
      <c r="O213">
        <v>1987.5685465583199</v>
      </c>
      <c r="P213">
        <v>1564.7340954314891</v>
      </c>
      <c r="Q213">
        <v>2001.575372507983</v>
      </c>
      <c r="R213">
        <v>1800.9360130945811</v>
      </c>
      <c r="S213">
        <v>1603.1512358887601</v>
      </c>
      <c r="T213">
        <v>2080.2755090315359</v>
      </c>
      <c r="U213">
        <v>1689.1181675261339</v>
      </c>
      <c r="V213">
        <v>2360.972629005983</v>
      </c>
      <c r="W213">
        <v>2035.210547744206</v>
      </c>
      <c r="X213">
        <v>2095.6191183669921</v>
      </c>
      <c r="Y213">
        <v>2046.764057195679</v>
      </c>
      <c r="Z213">
        <v>1410.839701975515</v>
      </c>
      <c r="AA213">
        <v>2164.6320651536498</v>
      </c>
      <c r="AB213">
        <v>2040.9834084730769</v>
      </c>
      <c r="AC213">
        <v>1821.781043635689</v>
      </c>
      <c r="AD213">
        <v>1438.29874043364</v>
      </c>
      <c r="AE213">
        <v>1688.261199193126</v>
      </c>
      <c r="AF213">
        <v>2217.9341303547799</v>
      </c>
      <c r="AG213">
        <v>2034.0967715247359</v>
      </c>
      <c r="AH213">
        <v>1851.580145422141</v>
      </c>
    </row>
    <row r="214" spans="1:34" x14ac:dyDescent="0.25">
      <c r="A214">
        <v>45184</v>
      </c>
      <c r="B214">
        <v>1227.3599999999999</v>
      </c>
      <c r="C214">
        <v>1991.965921238128</v>
      </c>
      <c r="D214">
        <v>2097.8798064780608</v>
      </c>
      <c r="E214">
        <v>1810.002115551724</v>
      </c>
      <c r="F214">
        <v>2033.29739436664</v>
      </c>
      <c r="G214">
        <v>2136.1159442651319</v>
      </c>
      <c r="H214">
        <v>2984.4340725260649</v>
      </c>
      <c r="I214">
        <v>1881.163526795973</v>
      </c>
      <c r="J214">
        <v>2027.197569002491</v>
      </c>
      <c r="K214">
        <v>2096.177626035535</v>
      </c>
      <c r="L214">
        <v>2077.7950544822079</v>
      </c>
      <c r="M214">
        <v>1127.260283132551</v>
      </c>
      <c r="N214">
        <v>1509.5698057672889</v>
      </c>
      <c r="O214">
        <v>1994.870391878067</v>
      </c>
      <c r="P214">
        <v>1568.326499009125</v>
      </c>
      <c r="Q214">
        <v>2000.0265575849201</v>
      </c>
      <c r="R214">
        <v>1816.179054041989</v>
      </c>
      <c r="S214">
        <v>1605.211510986712</v>
      </c>
      <c r="T214">
        <v>2071.2641992045328</v>
      </c>
      <c r="U214">
        <v>1697.6763284416729</v>
      </c>
      <c r="V214">
        <v>2352.749269186781</v>
      </c>
      <c r="W214">
        <v>2045.869850315742</v>
      </c>
      <c r="X214">
        <v>2100.3486833187112</v>
      </c>
      <c r="Y214">
        <v>2054.6694977191769</v>
      </c>
      <c r="Z214">
        <v>1417.1442742766581</v>
      </c>
      <c r="AA214">
        <v>2173.7440583120579</v>
      </c>
      <c r="AB214">
        <v>2046.297285267656</v>
      </c>
      <c r="AC214">
        <v>1831.871669398138</v>
      </c>
      <c r="AD214">
        <v>1442.739411333404</v>
      </c>
      <c r="AE214">
        <v>1702.212830610948</v>
      </c>
      <c r="AF214">
        <v>2222.890898425765</v>
      </c>
      <c r="AG214">
        <v>2042.3296965567911</v>
      </c>
      <c r="AH214">
        <v>1860.125223053815</v>
      </c>
    </row>
    <row r="215" spans="1:34" x14ac:dyDescent="0.25">
      <c r="A215">
        <v>45183</v>
      </c>
      <c r="B215">
        <v>1223.81</v>
      </c>
      <c r="C215">
        <v>1992.04563642941</v>
      </c>
      <c r="D215">
        <v>2098.279821120675</v>
      </c>
      <c r="E215">
        <v>1804.833460702092</v>
      </c>
      <c r="F215">
        <v>2032.4839251376261</v>
      </c>
      <c r="G215">
        <v>2132.5959152198029</v>
      </c>
      <c r="H215">
        <v>2994.1618725165722</v>
      </c>
      <c r="I215">
        <v>1882.435637002789</v>
      </c>
      <c r="J215">
        <v>2030.323905165134</v>
      </c>
      <c r="K215">
        <v>2067.8382780787042</v>
      </c>
      <c r="L215">
        <v>2085.869688744267</v>
      </c>
      <c r="M215">
        <v>1122.7531611042441</v>
      </c>
      <c r="N215">
        <v>1501.205782489372</v>
      </c>
      <c r="O215">
        <v>1993.428076406238</v>
      </c>
      <c r="P215">
        <v>1574.821763603039</v>
      </c>
      <c r="Q215">
        <v>2005.8504045088659</v>
      </c>
      <c r="R215">
        <v>1814.135013210052</v>
      </c>
      <c r="S215">
        <v>1596.542662244563</v>
      </c>
      <c r="T215">
        <v>2075.541684069633</v>
      </c>
      <c r="U215">
        <v>1699.096394601127</v>
      </c>
      <c r="V215">
        <v>2353.7089889252829</v>
      </c>
      <c r="W215">
        <v>2043.8220744532789</v>
      </c>
      <c r="X215">
        <v>2104.7115789669551</v>
      </c>
      <c r="Y215">
        <v>2054.2517840954988</v>
      </c>
      <c r="Z215">
        <v>1417.4564389131669</v>
      </c>
      <c r="AA215">
        <v>2175.238685799121</v>
      </c>
      <c r="AB215">
        <v>2045.7649819346441</v>
      </c>
      <c r="AC215">
        <v>1832.1286586165861</v>
      </c>
      <c r="AD215">
        <v>1437.6447865762921</v>
      </c>
      <c r="AE215">
        <v>1698.985671432958</v>
      </c>
      <c r="AF215">
        <v>2220.6026459216068</v>
      </c>
      <c r="AG215">
        <v>2043.596032381409</v>
      </c>
      <c r="AH215">
        <v>1860.558085344205</v>
      </c>
    </row>
    <row r="216" spans="1:34" x14ac:dyDescent="0.25">
      <c r="A216">
        <v>45182</v>
      </c>
      <c r="B216">
        <v>1238.3900000000001</v>
      </c>
      <c r="C216">
        <v>2005.4405252312181</v>
      </c>
      <c r="D216">
        <v>2115.300478670229</v>
      </c>
      <c r="E216">
        <v>1808.445662000064</v>
      </c>
      <c r="F216">
        <v>2061.0848533038602</v>
      </c>
      <c r="G216">
        <v>2150.9049985801048</v>
      </c>
      <c r="H216">
        <v>3011.0100365195199</v>
      </c>
      <c r="I216">
        <v>1894.750184226338</v>
      </c>
      <c r="J216">
        <v>2040.8856839661071</v>
      </c>
      <c r="K216">
        <v>2067.708910850562</v>
      </c>
      <c r="L216">
        <v>2099.7271226953981</v>
      </c>
      <c r="M216">
        <v>1136.2071474593249</v>
      </c>
      <c r="N216">
        <v>1504.6648813681329</v>
      </c>
      <c r="O216">
        <v>2006.716625824532</v>
      </c>
      <c r="P216">
        <v>1588.9527677008571</v>
      </c>
      <c r="Q216">
        <v>2007.060903094613</v>
      </c>
      <c r="R216">
        <v>1813.657387079887</v>
      </c>
      <c r="S216">
        <v>1615.571107866356</v>
      </c>
      <c r="T216">
        <v>2100.0437098220009</v>
      </c>
      <c r="U216">
        <v>1708.965978051574</v>
      </c>
      <c r="V216">
        <v>2379.3404480162599</v>
      </c>
      <c r="W216">
        <v>2050.2649250287782</v>
      </c>
      <c r="X216">
        <v>2113.4192875848248</v>
      </c>
      <c r="Y216">
        <v>2067.1147014768521</v>
      </c>
      <c r="Z216">
        <v>1427.191745490599</v>
      </c>
      <c r="AA216">
        <v>2194.1881423301979</v>
      </c>
      <c r="AB216">
        <v>2055.3314463196712</v>
      </c>
      <c r="AC216">
        <v>1840.7649948711801</v>
      </c>
      <c r="AD216">
        <v>1444.857937253779</v>
      </c>
      <c r="AE216">
        <v>1709.1643238478409</v>
      </c>
      <c r="AF216">
        <v>2233.1731290811172</v>
      </c>
      <c r="AG216">
        <v>2059.3287204804651</v>
      </c>
      <c r="AH216">
        <v>1872.2818164124139</v>
      </c>
    </row>
    <row r="217" spans="1:34" x14ac:dyDescent="0.25">
      <c r="A217">
        <v>45181</v>
      </c>
      <c r="B217">
        <v>1245.44</v>
      </c>
      <c r="C217">
        <v>2009.594370484883</v>
      </c>
      <c r="D217">
        <v>2106.9310865522621</v>
      </c>
      <c r="E217">
        <v>1815.8713656339171</v>
      </c>
      <c r="F217">
        <v>2072.416122829</v>
      </c>
      <c r="G217">
        <v>2155.5926131193569</v>
      </c>
      <c r="H217">
        <v>3014.845676404484</v>
      </c>
      <c r="I217">
        <v>1898.21246838354</v>
      </c>
      <c r="J217">
        <v>2039.3374404826559</v>
      </c>
      <c r="K217">
        <v>2064.2514985348689</v>
      </c>
      <c r="L217">
        <v>2105.675013011557</v>
      </c>
      <c r="M217">
        <v>1160.9173683743541</v>
      </c>
      <c r="N217">
        <v>1495.1132680022861</v>
      </c>
      <c r="O217">
        <v>2014.3799650732919</v>
      </c>
      <c r="P217">
        <v>1595.575980643443</v>
      </c>
      <c r="Q217">
        <v>2007.7628575806009</v>
      </c>
      <c r="R217">
        <v>1816.543850471593</v>
      </c>
      <c r="S217">
        <v>1609.7295576479701</v>
      </c>
      <c r="T217">
        <v>2100.0838165414389</v>
      </c>
      <c r="U217">
        <v>1722.814770341243</v>
      </c>
      <c r="V217">
        <v>2383.3742974849461</v>
      </c>
      <c r="W217">
        <v>2051.4447021141168</v>
      </c>
      <c r="X217">
        <v>2109.961773915943</v>
      </c>
      <c r="Y217">
        <v>2069.423127358581</v>
      </c>
      <c r="Z217">
        <v>1434.3332929785829</v>
      </c>
      <c r="AA217">
        <v>2197.9810284578039</v>
      </c>
      <c r="AB217">
        <v>2058.2513120205399</v>
      </c>
      <c r="AC217">
        <v>1846.596279764588</v>
      </c>
      <c r="AD217">
        <v>1449.516147740567</v>
      </c>
      <c r="AE217">
        <v>1712.606205877845</v>
      </c>
      <c r="AF217">
        <v>2236.3790967805621</v>
      </c>
      <c r="AG217">
        <v>2060.782122209559</v>
      </c>
      <c r="AH217">
        <v>1879.906759463594</v>
      </c>
    </row>
    <row r="218" spans="1:34" x14ac:dyDescent="0.25">
      <c r="A218">
        <v>45180</v>
      </c>
      <c r="B218">
        <v>1223.6300000000001</v>
      </c>
      <c r="C218">
        <v>1995.888390229866</v>
      </c>
      <c r="D218">
        <v>2097.9830350496009</v>
      </c>
      <c r="E218">
        <v>1813.5195001058</v>
      </c>
      <c r="F218">
        <v>2054.451295918052</v>
      </c>
      <c r="G218">
        <v>2135.777884036052</v>
      </c>
      <c r="H218">
        <v>2957.5423999780069</v>
      </c>
      <c r="I218">
        <v>1893.1739175271709</v>
      </c>
      <c r="J218">
        <v>2037.861669808987</v>
      </c>
      <c r="K218">
        <v>2048.2511736814599</v>
      </c>
      <c r="L218">
        <v>2091.489415445601</v>
      </c>
      <c r="M218">
        <v>1143.6650372824261</v>
      </c>
      <c r="N218">
        <v>1489.08801521892</v>
      </c>
      <c r="O218">
        <v>2013.912319642182</v>
      </c>
      <c r="P218">
        <v>1588.372442464105</v>
      </c>
      <c r="Q218">
        <v>1999.7312724706651</v>
      </c>
      <c r="R218">
        <v>1805.9623092639979</v>
      </c>
      <c r="S218">
        <v>1598.599181542176</v>
      </c>
      <c r="T218">
        <v>2077.900529867185</v>
      </c>
      <c r="U218">
        <v>1717.314549544669</v>
      </c>
      <c r="V218">
        <v>2371.3066921730579</v>
      </c>
      <c r="W218">
        <v>2043.474219583723</v>
      </c>
      <c r="X218">
        <v>2107.3735096095229</v>
      </c>
      <c r="Y218">
        <v>2053.986176797172</v>
      </c>
      <c r="Z218">
        <v>1426.2785971006131</v>
      </c>
      <c r="AA218">
        <v>2177.2361726605131</v>
      </c>
      <c r="AB218">
        <v>2052.00967289961</v>
      </c>
      <c r="AC218">
        <v>1837.7320707327331</v>
      </c>
      <c r="AD218">
        <v>1440.9287451916639</v>
      </c>
      <c r="AE218">
        <v>1696.646192118611</v>
      </c>
      <c r="AF218">
        <v>2216.2279755745449</v>
      </c>
      <c r="AG218">
        <v>2045.4521344237339</v>
      </c>
      <c r="AH218">
        <v>1871.482857286378</v>
      </c>
    </row>
    <row r="219" spans="1:34" x14ac:dyDescent="0.25">
      <c r="A219">
        <v>45177</v>
      </c>
      <c r="B219">
        <v>1241.48</v>
      </c>
      <c r="C219">
        <v>2013.9168192206939</v>
      </c>
      <c r="D219">
        <v>2099.9766818966659</v>
      </c>
      <c r="E219">
        <v>1822.119769710954</v>
      </c>
      <c r="F219">
        <v>2089.9329615742058</v>
      </c>
      <c r="G219">
        <v>2169.747408549893</v>
      </c>
      <c r="H219">
        <v>2979.579115483235</v>
      </c>
      <c r="I219">
        <v>1902.8398975150119</v>
      </c>
      <c r="J219">
        <v>2057.242058402921</v>
      </c>
      <c r="K219">
        <v>2062.699680800094</v>
      </c>
      <c r="L219">
        <v>2103.0141071520979</v>
      </c>
      <c r="M219">
        <v>1153.4768467995409</v>
      </c>
      <c r="N219">
        <v>1501.0239622956101</v>
      </c>
      <c r="O219">
        <v>2026.4559550254939</v>
      </c>
      <c r="P219">
        <v>1598.4640934137999</v>
      </c>
      <c r="Q219">
        <v>2011.5104129098229</v>
      </c>
      <c r="R219">
        <v>1819.242889277612</v>
      </c>
      <c r="S219">
        <v>1609.269498403901</v>
      </c>
      <c r="T219">
        <v>2112.408436979194</v>
      </c>
      <c r="U219">
        <v>1739.0338648000879</v>
      </c>
      <c r="V219">
        <v>2363.7804252138412</v>
      </c>
      <c r="W219">
        <v>2049.499192017237</v>
      </c>
      <c r="X219">
        <v>2112.3773272967819</v>
      </c>
      <c r="Y219">
        <v>2075.7308751272658</v>
      </c>
      <c r="Z219">
        <v>1439.5741743525871</v>
      </c>
      <c r="AA219">
        <v>2201.018657714204</v>
      </c>
      <c r="AB219">
        <v>2064.116342036561</v>
      </c>
      <c r="AC219">
        <v>1852.8841212725411</v>
      </c>
      <c r="AD219">
        <v>1452.174080523929</v>
      </c>
      <c r="AE219">
        <v>1708.427903239432</v>
      </c>
      <c r="AF219">
        <v>2230.8750865195238</v>
      </c>
      <c r="AG219">
        <v>2066.9801249009838</v>
      </c>
      <c r="AH219">
        <v>1888.2783877553129</v>
      </c>
    </row>
    <row r="220" spans="1:34" x14ac:dyDescent="0.25">
      <c r="A220">
        <v>45176</v>
      </c>
      <c r="B220">
        <v>1243.1400000000001</v>
      </c>
      <c r="C220">
        <v>2007.4383783653591</v>
      </c>
      <c r="D220">
        <v>2092.5484812474901</v>
      </c>
      <c r="E220">
        <v>1811.2299098745621</v>
      </c>
      <c r="F220">
        <v>2090.2456815053988</v>
      </c>
      <c r="G220">
        <v>2150.166788604769</v>
      </c>
      <c r="H220">
        <v>2974.664163117699</v>
      </c>
      <c r="I220">
        <v>1898.713671514188</v>
      </c>
      <c r="J220">
        <v>2038.629845838188</v>
      </c>
      <c r="K220">
        <v>2061.9278894364261</v>
      </c>
      <c r="L220">
        <v>2094.2459229329411</v>
      </c>
      <c r="M220">
        <v>1142.658389066914</v>
      </c>
      <c r="N220">
        <v>1495.148921400249</v>
      </c>
      <c r="O220">
        <v>2000.742330076537</v>
      </c>
      <c r="P220">
        <v>1603.4432479632089</v>
      </c>
      <c r="Q220">
        <v>2004.4247025313789</v>
      </c>
      <c r="R220">
        <v>1823.9530288695589</v>
      </c>
      <c r="S220">
        <v>1607.1028381778081</v>
      </c>
      <c r="T220">
        <v>2106.360070664909</v>
      </c>
      <c r="U220">
        <v>1729.61928986053</v>
      </c>
      <c r="V220">
        <v>2367.5119624045451</v>
      </c>
      <c r="W220">
        <v>2032.5853501435161</v>
      </c>
      <c r="X220">
        <v>2109.3091214232281</v>
      </c>
      <c r="Y220">
        <v>2069.7845665974851</v>
      </c>
      <c r="Z220">
        <v>1439.7290405556189</v>
      </c>
      <c r="AA220">
        <v>2197.488004000922</v>
      </c>
      <c r="AB220">
        <v>2050.4070520998289</v>
      </c>
      <c r="AC220">
        <v>1847.258465031814</v>
      </c>
      <c r="AD220">
        <v>1445.716783533441</v>
      </c>
      <c r="AE220">
        <v>1709.150702394274</v>
      </c>
      <c r="AF220">
        <v>2223.746104343028</v>
      </c>
      <c r="AG220">
        <v>2061.939808494511</v>
      </c>
      <c r="AH220">
        <v>1879.62974140864</v>
      </c>
    </row>
    <row r="221" spans="1:34" x14ac:dyDescent="0.25">
      <c r="A221">
        <v>45175</v>
      </c>
      <c r="B221">
        <v>1245.5</v>
      </c>
      <c r="C221">
        <v>2004.102290139062</v>
      </c>
      <c r="D221">
        <v>2097.9646739684149</v>
      </c>
      <c r="E221">
        <v>1809.9450004929761</v>
      </c>
      <c r="F221">
        <v>2079.1568462884488</v>
      </c>
      <c r="G221">
        <v>2144.9689285192198</v>
      </c>
      <c r="H221">
        <v>2968.1166325182321</v>
      </c>
      <c r="I221">
        <v>1907.3932740410221</v>
      </c>
      <c r="J221">
        <v>2034.999481941677</v>
      </c>
      <c r="K221">
        <v>2047.6355359392171</v>
      </c>
      <c r="L221">
        <v>2089.6104986167652</v>
      </c>
      <c r="M221">
        <v>1139.083321535777</v>
      </c>
      <c r="N221">
        <v>1499.321642996438</v>
      </c>
      <c r="O221">
        <v>1998.122562898458</v>
      </c>
      <c r="P221">
        <v>1596.611677537541</v>
      </c>
      <c r="Q221">
        <v>2005.8830786395399</v>
      </c>
      <c r="R221">
        <v>1819.2004842129099</v>
      </c>
      <c r="S221">
        <v>1604.3850439154969</v>
      </c>
      <c r="T221">
        <v>2115.580661246363</v>
      </c>
      <c r="U221">
        <v>1729.5166294956859</v>
      </c>
      <c r="V221">
        <v>2355.135831417334</v>
      </c>
      <c r="W221">
        <v>2029.390307106514</v>
      </c>
      <c r="X221">
        <v>2108.7065517464839</v>
      </c>
      <c r="Y221">
        <v>2066.1841370010739</v>
      </c>
      <c r="Z221">
        <v>1445.186018571286</v>
      </c>
      <c r="AA221">
        <v>2192.7602391725</v>
      </c>
      <c r="AB221">
        <v>2046.495719747511</v>
      </c>
      <c r="AC221">
        <v>1844.8376454356981</v>
      </c>
      <c r="AD221">
        <v>1447.5445736851991</v>
      </c>
      <c r="AE221">
        <v>1710.732455036562</v>
      </c>
      <c r="AF221">
        <v>2223.6200679711878</v>
      </c>
      <c r="AG221">
        <v>2056.424174324326</v>
      </c>
      <c r="AH221">
        <v>1876.370620794625</v>
      </c>
    </row>
    <row r="222" spans="1:34" x14ac:dyDescent="0.25">
      <c r="A222">
        <v>45174</v>
      </c>
      <c r="B222">
        <v>1234.98</v>
      </c>
      <c r="C222">
        <v>1993.937702629712</v>
      </c>
      <c r="D222">
        <v>2090.5110223866841</v>
      </c>
      <c r="E222">
        <v>1802.716764527006</v>
      </c>
      <c r="F222">
        <v>2072.3875512755858</v>
      </c>
      <c r="G222">
        <v>2120.932996377393</v>
      </c>
      <c r="H222">
        <v>2935.4485333547182</v>
      </c>
      <c r="I222">
        <v>1904.986225842667</v>
      </c>
      <c r="J222">
        <v>2034.202455294095</v>
      </c>
      <c r="K222">
        <v>2022.038435461855</v>
      </c>
      <c r="L222">
        <v>2083.6306729629582</v>
      </c>
      <c r="M222">
        <v>1134.0887521153411</v>
      </c>
      <c r="N222">
        <v>1498.271682946453</v>
      </c>
      <c r="O222">
        <v>1987.5152246264511</v>
      </c>
      <c r="P222">
        <v>1595.133147939054</v>
      </c>
      <c r="Q222">
        <v>1988.8717915703439</v>
      </c>
      <c r="R222">
        <v>1812.655418976623</v>
      </c>
      <c r="S222">
        <v>1603.814137671731</v>
      </c>
      <c r="T222">
        <v>2072.5960634464232</v>
      </c>
      <c r="U222">
        <v>1724.2524295341159</v>
      </c>
      <c r="V222">
        <v>2348.815438749743</v>
      </c>
      <c r="W222">
        <v>2030.5125989986</v>
      </c>
      <c r="X222">
        <v>2103.364853188195</v>
      </c>
      <c r="Y222">
        <v>2058.0804359076701</v>
      </c>
      <c r="Z222">
        <v>1428.7105327973511</v>
      </c>
      <c r="AA222">
        <v>2179.9179433049121</v>
      </c>
      <c r="AB222">
        <v>2035.249792116691</v>
      </c>
      <c r="AC222">
        <v>1839.3130382476961</v>
      </c>
      <c r="AD222">
        <v>1441.298023856466</v>
      </c>
      <c r="AE222">
        <v>1700.8752975803241</v>
      </c>
      <c r="AF222">
        <v>2211.1177589416452</v>
      </c>
      <c r="AG222">
        <v>2044.245513272919</v>
      </c>
      <c r="AH222">
        <v>1869.5036773176971</v>
      </c>
    </row>
    <row r="223" spans="1:34" x14ac:dyDescent="0.25">
      <c r="A223">
        <v>45169</v>
      </c>
      <c r="B223">
        <v>1224.05</v>
      </c>
      <c r="C223">
        <v>1982.481111213981</v>
      </c>
      <c r="D223">
        <v>2075.5091011703662</v>
      </c>
      <c r="E223">
        <v>1794.3018371492451</v>
      </c>
      <c r="F223">
        <v>2059.1494067803751</v>
      </c>
      <c r="G223">
        <v>2121.3482105748421</v>
      </c>
      <c r="H223">
        <v>2930.8735193578041</v>
      </c>
      <c r="I223">
        <v>1886.325775339104</v>
      </c>
      <c r="J223">
        <v>2029.319156180213</v>
      </c>
      <c r="K223">
        <v>1998.1785531615269</v>
      </c>
      <c r="L223">
        <v>2073.2170821047798</v>
      </c>
      <c r="M223">
        <v>1127.1306740501079</v>
      </c>
      <c r="N223">
        <v>1485.5693593374119</v>
      </c>
      <c r="O223">
        <v>1976.3967466515251</v>
      </c>
      <c r="P223">
        <v>1590.933950787077</v>
      </c>
      <c r="Q223">
        <v>1975.3116639472471</v>
      </c>
      <c r="R223">
        <v>1797.901465321117</v>
      </c>
      <c r="S223">
        <v>1603.9935190192</v>
      </c>
      <c r="T223">
        <v>2064.451446112671</v>
      </c>
      <c r="U223">
        <v>1720.1490853323589</v>
      </c>
      <c r="V223">
        <v>2338.676459685104</v>
      </c>
      <c r="W223">
        <v>2017.2062320814921</v>
      </c>
      <c r="X223">
        <v>2088.6913861422508</v>
      </c>
      <c r="Y223">
        <v>2039.764363743282</v>
      </c>
      <c r="Z223">
        <v>1426.886423036457</v>
      </c>
      <c r="AA223">
        <v>2166.852411726592</v>
      </c>
      <c r="AB223">
        <v>2023.4357602943651</v>
      </c>
      <c r="AC223">
        <v>1830.000791962663</v>
      </c>
      <c r="AD223">
        <v>1432.9504807582889</v>
      </c>
      <c r="AE223">
        <v>1690.7151850799021</v>
      </c>
      <c r="AF223">
        <v>2202.2422147744978</v>
      </c>
      <c r="AG223">
        <v>2033.372369472768</v>
      </c>
      <c r="AH223">
        <v>1855.9515762328631</v>
      </c>
    </row>
    <row r="224" spans="1:34" x14ac:dyDescent="0.25">
      <c r="A224">
        <v>45168</v>
      </c>
      <c r="B224">
        <v>1213.1600000000001</v>
      </c>
      <c r="C224">
        <v>1972.4368873799081</v>
      </c>
      <c r="D224">
        <v>2069.8525736959659</v>
      </c>
      <c r="E224">
        <v>1789.4370061505781</v>
      </c>
      <c r="F224">
        <v>2050.3920641532218</v>
      </c>
      <c r="G224">
        <v>2110.7343537429529</v>
      </c>
      <c r="H224">
        <v>2922.4906310218598</v>
      </c>
      <c r="I224">
        <v>1885.596237525443</v>
      </c>
      <c r="J224">
        <v>2015.7948138066599</v>
      </c>
      <c r="K224">
        <v>1991.867341559984</v>
      </c>
      <c r="L224">
        <v>2040.9419308700201</v>
      </c>
      <c r="M224">
        <v>1110.338366862326</v>
      </c>
      <c r="N224">
        <v>1476.5641283821731</v>
      </c>
      <c r="O224">
        <v>1968.2433932969541</v>
      </c>
      <c r="P224">
        <v>1577.090228490368</v>
      </c>
      <c r="Q224">
        <v>1967.5950014682589</v>
      </c>
      <c r="R224">
        <v>1788.7231284041341</v>
      </c>
      <c r="S224">
        <v>1610.767013377641</v>
      </c>
      <c r="T224">
        <v>2057.6505762767092</v>
      </c>
      <c r="U224">
        <v>1709.7464041120561</v>
      </c>
      <c r="V224">
        <v>2335.7148161845748</v>
      </c>
      <c r="W224">
        <v>1997.547182543082</v>
      </c>
      <c r="X224">
        <v>2080.9325134311189</v>
      </c>
      <c r="Y224">
        <v>2027.588562553005</v>
      </c>
      <c r="Z224">
        <v>1415.1432517106989</v>
      </c>
      <c r="AA224">
        <v>2157.9531037104471</v>
      </c>
      <c r="AB224">
        <v>2012.632256681602</v>
      </c>
      <c r="AC224">
        <v>1818.7168370931749</v>
      </c>
      <c r="AD224">
        <v>1422.109539333655</v>
      </c>
      <c r="AE224">
        <v>1682.720334077351</v>
      </c>
      <c r="AF224">
        <v>2188.2898266725688</v>
      </c>
      <c r="AG224">
        <v>2021.3277125996519</v>
      </c>
      <c r="AH224">
        <v>1849.749305793413</v>
      </c>
    </row>
    <row r="225" spans="1:34" x14ac:dyDescent="0.25">
      <c r="A225">
        <v>45167</v>
      </c>
      <c r="B225">
        <v>1204.43</v>
      </c>
      <c r="C225">
        <v>1968.114213131189</v>
      </c>
      <c r="D225">
        <v>2059.0338026033219</v>
      </c>
      <c r="E225">
        <v>1787.6541381718921</v>
      </c>
      <c r="F225">
        <v>2049.2690261345078</v>
      </c>
      <c r="G225">
        <v>2101.0871872120101</v>
      </c>
      <c r="H225">
        <v>2880.849250691102</v>
      </c>
      <c r="I225">
        <v>1878.8930445074579</v>
      </c>
      <c r="J225">
        <v>2014.6567296365611</v>
      </c>
      <c r="K225">
        <v>1995.8644928991871</v>
      </c>
      <c r="L225">
        <v>2038.6486164998601</v>
      </c>
      <c r="M225">
        <v>1126.6546761122979</v>
      </c>
      <c r="N225">
        <v>1475.656819443326</v>
      </c>
      <c r="O225">
        <v>1966.5426360969041</v>
      </c>
      <c r="P225">
        <v>1574.40377274303</v>
      </c>
      <c r="Q225">
        <v>1964.052705095788</v>
      </c>
      <c r="R225">
        <v>1782.8211464409289</v>
      </c>
      <c r="S225">
        <v>1599.360686815003</v>
      </c>
      <c r="T225">
        <v>2053.489021227891</v>
      </c>
      <c r="U225">
        <v>1711.609124844781</v>
      </c>
      <c r="V225">
        <v>2320.7943623765218</v>
      </c>
      <c r="W225">
        <v>1991.397139373662</v>
      </c>
      <c r="X225">
        <v>2085.7961598873121</v>
      </c>
      <c r="Y225">
        <v>2027.091937437569</v>
      </c>
      <c r="Z225">
        <v>1414.472429319238</v>
      </c>
      <c r="AA225">
        <v>2150.9874301901759</v>
      </c>
      <c r="AB225">
        <v>2010.130117722402</v>
      </c>
      <c r="AC225">
        <v>1814.503268004438</v>
      </c>
      <c r="AD225">
        <v>1425.1975104439821</v>
      </c>
      <c r="AE225">
        <v>1676.094236533987</v>
      </c>
      <c r="AF225">
        <v>2175.7011806269879</v>
      </c>
      <c r="AG225">
        <v>2015.0445747312731</v>
      </c>
      <c r="AH225">
        <v>1851.991853861407</v>
      </c>
    </row>
    <row r="226" spans="1:34" x14ac:dyDescent="0.25">
      <c r="A226">
        <v>45166</v>
      </c>
      <c r="B226">
        <v>1201.72</v>
      </c>
      <c r="C226">
        <v>1964.744543608437</v>
      </c>
      <c r="D226">
        <v>2051.46123828178</v>
      </c>
      <c r="E226">
        <v>1785.1710729156721</v>
      </c>
      <c r="F226">
        <v>2040.600338524652</v>
      </c>
      <c r="G226">
        <v>2090.1029154369521</v>
      </c>
      <c r="H226">
        <v>2873.070443357421</v>
      </c>
      <c r="I226">
        <v>1873.5400934597769</v>
      </c>
      <c r="J226">
        <v>2015.3152012406949</v>
      </c>
      <c r="K226">
        <v>1980.2116823890831</v>
      </c>
      <c r="L226">
        <v>2037.647152975979</v>
      </c>
      <c r="M226">
        <v>1123.613950730437</v>
      </c>
      <c r="N226">
        <v>1474.6988849414799</v>
      </c>
      <c r="O226">
        <v>1968.145107342765</v>
      </c>
      <c r="P226">
        <v>1569.2529577982409</v>
      </c>
      <c r="Q226">
        <v>1965.7183325792801</v>
      </c>
      <c r="R226">
        <v>1778.2192384158211</v>
      </c>
      <c r="S226">
        <v>1604.3166760177919</v>
      </c>
      <c r="T226">
        <v>2056.80508975169</v>
      </c>
      <c r="U226">
        <v>1710.736015639231</v>
      </c>
      <c r="V226">
        <v>2337.0407168660608</v>
      </c>
      <c r="W226">
        <v>1985.550515734534</v>
      </c>
      <c r="X226">
        <v>2078.4595989378199</v>
      </c>
      <c r="Y226">
        <v>2025.792602090067</v>
      </c>
      <c r="Z226">
        <v>1414.833254142781</v>
      </c>
      <c r="AA226">
        <v>2146.0499163500408</v>
      </c>
      <c r="AB226">
        <v>2010.6624032140801</v>
      </c>
      <c r="AC226">
        <v>1809.663153421295</v>
      </c>
      <c r="AD226">
        <v>1423.813172022672</v>
      </c>
      <c r="AE226">
        <v>1672.0002200961469</v>
      </c>
      <c r="AF226">
        <v>2171.7591041882351</v>
      </c>
      <c r="AG226">
        <v>2010.8601978233039</v>
      </c>
      <c r="AH226">
        <v>1849.880771265091</v>
      </c>
    </row>
    <row r="227" spans="1:34" x14ac:dyDescent="0.25">
      <c r="A227">
        <v>45163</v>
      </c>
      <c r="B227">
        <v>1183.3699999999999</v>
      </c>
      <c r="C227">
        <v>1955.694706939142</v>
      </c>
      <c r="D227">
        <v>2028.6758323570091</v>
      </c>
      <c r="E227">
        <v>1789.3939128369359</v>
      </c>
      <c r="F227">
        <v>2027.198874910865</v>
      </c>
      <c r="G227">
        <v>2079.7654116183239</v>
      </c>
      <c r="H227">
        <v>2859.806523681747</v>
      </c>
      <c r="I227">
        <v>1869.145145631019</v>
      </c>
      <c r="J227">
        <v>2000.669370072447</v>
      </c>
      <c r="K227">
        <v>1970.635972419929</v>
      </c>
      <c r="L227">
        <v>2038.491990525911</v>
      </c>
      <c r="M227">
        <v>1105.140637455462</v>
      </c>
      <c r="N227">
        <v>1468.449502783666</v>
      </c>
      <c r="O227">
        <v>1955.7982623391099</v>
      </c>
      <c r="P227">
        <v>1563.489800657567</v>
      </c>
      <c r="Q227">
        <v>1966.7759922680009</v>
      </c>
      <c r="R227">
        <v>1771.299030882798</v>
      </c>
      <c r="S227">
        <v>1603.619167914638</v>
      </c>
      <c r="T227">
        <v>2040.3572931220019</v>
      </c>
      <c r="U227">
        <v>1703.8691534023369</v>
      </c>
      <c r="V227">
        <v>2321.2002170991391</v>
      </c>
      <c r="W227">
        <v>1977.935448926846</v>
      </c>
      <c r="X227">
        <v>2078.0268572700611</v>
      </c>
      <c r="Y227">
        <v>2019.42087493499</v>
      </c>
      <c r="Z227">
        <v>1394.8981690841661</v>
      </c>
      <c r="AA227">
        <v>2135.9299810058769</v>
      </c>
      <c r="AB227">
        <v>2002.4878254251221</v>
      </c>
      <c r="AC227">
        <v>1802.721532861922</v>
      </c>
      <c r="AD227">
        <v>1413.2117578157661</v>
      </c>
      <c r="AE227">
        <v>1657.328563476558</v>
      </c>
      <c r="AF227">
        <v>2157.3034689561141</v>
      </c>
      <c r="AG227">
        <v>2002.8495653276379</v>
      </c>
      <c r="AH227">
        <v>1843.175579648597</v>
      </c>
    </row>
    <row r="228" spans="1:34" x14ac:dyDescent="0.25">
      <c r="A228">
        <v>45162</v>
      </c>
      <c r="B228">
        <v>1189.3900000000001</v>
      </c>
      <c r="C228">
        <v>1956.104942102389</v>
      </c>
      <c r="D228">
        <v>2032.213362425993</v>
      </c>
      <c r="E228">
        <v>1788.1619396430419</v>
      </c>
      <c r="F228">
        <v>2033.4654477756831</v>
      </c>
      <c r="G228">
        <v>2081.56085134574</v>
      </c>
      <c r="H228">
        <v>2859.0581962095089</v>
      </c>
      <c r="I228">
        <v>1867.5667761988061</v>
      </c>
      <c r="J228">
        <v>2009.9840624724679</v>
      </c>
      <c r="K228">
        <v>1972.4674888576869</v>
      </c>
      <c r="L228">
        <v>2032.363928085251</v>
      </c>
      <c r="M228">
        <v>1098.4009459759991</v>
      </c>
      <c r="N228">
        <v>1464.6003191593229</v>
      </c>
      <c r="O228">
        <v>1948.8201350386601</v>
      </c>
      <c r="P228">
        <v>1571.0218092663549</v>
      </c>
      <c r="Q228">
        <v>1967.8786644642871</v>
      </c>
      <c r="R228">
        <v>1776.619593600183</v>
      </c>
      <c r="S228">
        <v>1593.4274078768819</v>
      </c>
      <c r="T228">
        <v>2051.8533854611501</v>
      </c>
      <c r="U228">
        <v>1699.81276789508</v>
      </c>
      <c r="V228">
        <v>2277.1904814289878</v>
      </c>
      <c r="W228">
        <v>1977.85599932628</v>
      </c>
      <c r="X228">
        <v>2080.55758304558</v>
      </c>
      <c r="Y228">
        <v>2020.9042129580059</v>
      </c>
      <c r="Z228">
        <v>1388.689967687747</v>
      </c>
      <c r="AA228">
        <v>2139.0714146780442</v>
      </c>
      <c r="AB228">
        <v>1998.384702428745</v>
      </c>
      <c r="AC228">
        <v>1804.290283407337</v>
      </c>
      <c r="AD228">
        <v>1408.5453536107341</v>
      </c>
      <c r="AE228">
        <v>1661.58869942255</v>
      </c>
      <c r="AF228">
        <v>2154.1085579737551</v>
      </c>
      <c r="AG228">
        <v>2003.093207972169</v>
      </c>
      <c r="AH228">
        <v>1845.0676118783149</v>
      </c>
    </row>
    <row r="229" spans="1:34" x14ac:dyDescent="0.25">
      <c r="A229">
        <v>45161</v>
      </c>
      <c r="B229">
        <v>1172.56</v>
      </c>
      <c r="C229">
        <v>1939.048925630681</v>
      </c>
      <c r="D229">
        <v>2008.049987449825</v>
      </c>
      <c r="E229">
        <v>1787.076648123327</v>
      </c>
      <c r="F229">
        <v>2005.565735924921</v>
      </c>
      <c r="G229">
        <v>2063.3900459772558</v>
      </c>
      <c r="H229">
        <v>2830.36052221923</v>
      </c>
      <c r="I229">
        <v>1864.028379794493</v>
      </c>
      <c r="J229">
        <v>1994.1883783289809</v>
      </c>
      <c r="K229">
        <v>1958.3556796672619</v>
      </c>
      <c r="L229">
        <v>2025.4853157581649</v>
      </c>
      <c r="M229">
        <v>1075.3625947175831</v>
      </c>
      <c r="N229">
        <v>1459.657546787148</v>
      </c>
      <c r="O229">
        <v>1938.081786281318</v>
      </c>
      <c r="P229">
        <v>1568.1732805813931</v>
      </c>
      <c r="Q229">
        <v>1951.924463848185</v>
      </c>
      <c r="R229">
        <v>1766.168889430397</v>
      </c>
      <c r="S229">
        <v>1574.0880646553539</v>
      </c>
      <c r="T229">
        <v>2034.2450267680661</v>
      </c>
      <c r="U229">
        <v>1674.028771491824</v>
      </c>
      <c r="V229">
        <v>2262.652575687292</v>
      </c>
      <c r="W229">
        <v>1969.9940482261491</v>
      </c>
      <c r="X229">
        <v>2072.1004530726718</v>
      </c>
      <c r="Y229">
        <v>2000.734436483084</v>
      </c>
      <c r="Z229">
        <v>1369.2556127592111</v>
      </c>
      <c r="AA229">
        <v>2116.5731976623979</v>
      </c>
      <c r="AB229">
        <v>1985.3372563761341</v>
      </c>
      <c r="AC229">
        <v>1792.0464949663619</v>
      </c>
      <c r="AD229">
        <v>1396.7247327044181</v>
      </c>
      <c r="AE229">
        <v>1648.500707645193</v>
      </c>
      <c r="AF229">
        <v>2132.6230257230618</v>
      </c>
      <c r="AG229">
        <v>1985.2964529000999</v>
      </c>
      <c r="AH229">
        <v>1830.50880872681</v>
      </c>
    </row>
    <row r="230" spans="1:34" x14ac:dyDescent="0.25">
      <c r="A230">
        <v>45160</v>
      </c>
      <c r="B230">
        <v>1180.49</v>
      </c>
      <c r="C230">
        <v>1940.4905531316181</v>
      </c>
      <c r="D230">
        <v>2013.102090711516</v>
      </c>
      <c r="E230">
        <v>1779.332338693396</v>
      </c>
      <c r="F230">
        <v>2007.603565294753</v>
      </c>
      <c r="G230">
        <v>2061.9224676341</v>
      </c>
      <c r="H230">
        <v>2840.9228166945782</v>
      </c>
      <c r="I230">
        <v>1861.4161454483749</v>
      </c>
      <c r="J230">
        <v>1996.8390954657859</v>
      </c>
      <c r="K230">
        <v>1966.8103946964</v>
      </c>
      <c r="L230">
        <v>2019.4966506619321</v>
      </c>
      <c r="M230">
        <v>1074.066645127675</v>
      </c>
      <c r="N230">
        <v>1462.5269476847691</v>
      </c>
      <c r="O230">
        <v>1937.9592606505739</v>
      </c>
      <c r="P230">
        <v>1570.9532096357291</v>
      </c>
      <c r="Q230">
        <v>1943.7229859156339</v>
      </c>
      <c r="R230">
        <v>1773.6309895519021</v>
      </c>
      <c r="S230">
        <v>1579.7307048265559</v>
      </c>
      <c r="T230">
        <v>2041.3102055684819</v>
      </c>
      <c r="U230">
        <v>1675.051274207922</v>
      </c>
      <c r="V230">
        <v>2263.5308841561732</v>
      </c>
      <c r="W230">
        <v>1967.3528093766699</v>
      </c>
      <c r="X230">
        <v>2073.4694056717722</v>
      </c>
      <c r="Y230">
        <v>1999.7864888898589</v>
      </c>
      <c r="Z230">
        <v>1373.497733303434</v>
      </c>
      <c r="AA230">
        <v>2119.4075919669122</v>
      </c>
      <c r="AB230">
        <v>1984.0926609830431</v>
      </c>
      <c r="AC230">
        <v>1793.5841744830309</v>
      </c>
      <c r="AD230">
        <v>1397.365286271146</v>
      </c>
      <c r="AE230">
        <v>1654.5404529964489</v>
      </c>
      <c r="AF230">
        <v>2138.408911061601</v>
      </c>
      <c r="AG230">
        <v>1988.4583491506801</v>
      </c>
      <c r="AH230">
        <v>1827.3109018520449</v>
      </c>
    </row>
    <row r="231" spans="1:34" x14ac:dyDescent="0.25">
      <c r="A231">
        <v>45159</v>
      </c>
      <c r="B231">
        <v>1179.76</v>
      </c>
      <c r="C231">
        <v>1935.942087885551</v>
      </c>
      <c r="D231">
        <v>2000.526970534444</v>
      </c>
      <c r="E231">
        <v>1775.0165726272569</v>
      </c>
      <c r="F231">
        <v>2003.336822896905</v>
      </c>
      <c r="G231">
        <v>2047.828481620862</v>
      </c>
      <c r="H231">
        <v>2817.3808247117058</v>
      </c>
      <c r="I231">
        <v>1854.2846695643741</v>
      </c>
      <c r="J231">
        <v>1985.621821814887</v>
      </c>
      <c r="K231">
        <v>1968.5913403060499</v>
      </c>
      <c r="L231">
        <v>2019.6636626390309</v>
      </c>
      <c r="M231">
        <v>1062.2163333652329</v>
      </c>
      <c r="N231">
        <v>1459.2824925133959</v>
      </c>
      <c r="O231">
        <v>1930.291719698688</v>
      </c>
      <c r="P231">
        <v>1567.9387691468901</v>
      </c>
      <c r="Q231">
        <v>1946.489689608258</v>
      </c>
      <c r="R231">
        <v>1771.5114619868939</v>
      </c>
      <c r="S231">
        <v>1549.6629984175499</v>
      </c>
      <c r="T231">
        <v>2039.134970238169</v>
      </c>
      <c r="U231">
        <v>1679.1283020498511</v>
      </c>
      <c r="V231">
        <v>2264.3504847786298</v>
      </c>
      <c r="W231">
        <v>1960.338811174676</v>
      </c>
      <c r="X231">
        <v>2070.7322545246811</v>
      </c>
      <c r="Y231">
        <v>2002.137396823844</v>
      </c>
      <c r="Z231">
        <v>1379.5878581232059</v>
      </c>
      <c r="AA231">
        <v>2113.5655650429389</v>
      </c>
      <c r="AB231">
        <v>1980.694897454694</v>
      </c>
      <c r="AC231">
        <v>1790.0355167302871</v>
      </c>
      <c r="AD231">
        <v>1393.9675281370769</v>
      </c>
      <c r="AE231">
        <v>1655.060518869213</v>
      </c>
      <c r="AF231">
        <v>2128.7155468572309</v>
      </c>
      <c r="AG231">
        <v>1981.579087147652</v>
      </c>
      <c r="AH231">
        <v>1827.1815046733379</v>
      </c>
    </row>
    <row r="232" spans="1:34" x14ac:dyDescent="0.25">
      <c r="A232">
        <v>45156</v>
      </c>
      <c r="B232">
        <v>1177.99</v>
      </c>
      <c r="C232">
        <v>1940.1433953398639</v>
      </c>
      <c r="D232">
        <v>2005.3940017679729</v>
      </c>
      <c r="E232">
        <v>1765.259758255537</v>
      </c>
      <c r="F232">
        <v>2021.0358448292991</v>
      </c>
      <c r="G232">
        <v>2052.345198095356</v>
      </c>
      <c r="H232">
        <v>2813.7823528155918</v>
      </c>
      <c r="I232">
        <v>1844.6871111690989</v>
      </c>
      <c r="J232">
        <v>1985.693800516626</v>
      </c>
      <c r="K232">
        <v>1966.245696257093</v>
      </c>
      <c r="L232">
        <v>2027.9557258373529</v>
      </c>
      <c r="M232">
        <v>1052.393880063395</v>
      </c>
      <c r="N232">
        <v>1456.061598402239</v>
      </c>
      <c r="O232">
        <v>1934.3054568769439</v>
      </c>
      <c r="P232">
        <v>1566.055251729063</v>
      </c>
      <c r="Q232">
        <v>1944.4837129812331</v>
      </c>
      <c r="R232">
        <v>1763.8845053122709</v>
      </c>
      <c r="S232">
        <v>1540.8656532087141</v>
      </c>
      <c r="T232">
        <v>2046.913995169343</v>
      </c>
      <c r="U232">
        <v>1688.8232297823999</v>
      </c>
      <c r="V232">
        <v>2277.0908690958231</v>
      </c>
      <c r="W232">
        <v>1964.038566817449</v>
      </c>
      <c r="X232">
        <v>2082.3652917295271</v>
      </c>
      <c r="Y232">
        <v>2010.309311845672</v>
      </c>
      <c r="Z232">
        <v>1381.2462348326419</v>
      </c>
      <c r="AA232">
        <v>2122.6905787365549</v>
      </c>
      <c r="AB232">
        <v>1983.0522801221091</v>
      </c>
      <c r="AC232">
        <v>1790.1720698827789</v>
      </c>
      <c r="AD232">
        <v>1389.3001543583521</v>
      </c>
      <c r="AE232">
        <v>1649.234242830988</v>
      </c>
      <c r="AF232">
        <v>2126.0656395777728</v>
      </c>
      <c r="AG232">
        <v>1989.820311408105</v>
      </c>
      <c r="AH232">
        <v>1831.8137744312239</v>
      </c>
    </row>
    <row r="233" spans="1:34" x14ac:dyDescent="0.25">
      <c r="A233">
        <v>45155</v>
      </c>
      <c r="B233">
        <v>1233.48</v>
      </c>
      <c r="C233">
        <v>1995.6165392339719</v>
      </c>
      <c r="D233">
        <v>2083.2544640186779</v>
      </c>
      <c r="E233">
        <v>1794.1252301924669</v>
      </c>
      <c r="F233">
        <v>2084.49098028344</v>
      </c>
      <c r="G233">
        <v>2118.3771102672881</v>
      </c>
      <c r="H233">
        <v>2885.1213303216</v>
      </c>
      <c r="I233">
        <v>1899.702609337962</v>
      </c>
      <c r="J233">
        <v>2044.5404768723811</v>
      </c>
      <c r="K233">
        <v>2041.563718475649</v>
      </c>
      <c r="L233">
        <v>2079.5732168761701</v>
      </c>
      <c r="M233">
        <v>1099.6128791941171</v>
      </c>
      <c r="N233">
        <v>1491.58110158625</v>
      </c>
      <c r="O233">
        <v>1986.7154356269109</v>
      </c>
      <c r="P233">
        <v>1600.6150728356879</v>
      </c>
      <c r="Q233">
        <v>2004.5267620286879</v>
      </c>
      <c r="R233">
        <v>1814.6573181942269</v>
      </c>
      <c r="S233">
        <v>1564.984023755831</v>
      </c>
      <c r="T233">
        <v>2113.8585120335651</v>
      </c>
      <c r="U233">
        <v>1741.734475947494</v>
      </c>
      <c r="V233">
        <v>2328.227844982594</v>
      </c>
      <c r="W233">
        <v>2016.452568026014</v>
      </c>
      <c r="X233">
        <v>2116.667243569605</v>
      </c>
      <c r="Y233">
        <v>2072.2165121435219</v>
      </c>
      <c r="Z233">
        <v>1422.413267458626</v>
      </c>
      <c r="AA233">
        <v>2183.3973200147461</v>
      </c>
      <c r="AB233">
        <v>2040.484345799279</v>
      </c>
      <c r="AC233">
        <v>1841.194638568044</v>
      </c>
      <c r="AD233">
        <v>1427.84932209935</v>
      </c>
      <c r="AE233">
        <v>1695.730444415407</v>
      </c>
      <c r="AF233">
        <v>2177.4083437004761</v>
      </c>
      <c r="AG233">
        <v>2047.512657190146</v>
      </c>
      <c r="AH233">
        <v>1888.1669043188531</v>
      </c>
    </row>
    <row r="234" spans="1:34" x14ac:dyDescent="0.25">
      <c r="A234">
        <v>45154</v>
      </c>
      <c r="B234">
        <v>1243.26</v>
      </c>
      <c r="C234">
        <v>2004.2571726420381</v>
      </c>
      <c r="D234">
        <v>2093.3933027144599</v>
      </c>
      <c r="E234">
        <v>1791.888238626781</v>
      </c>
      <c r="F234">
        <v>2101.176335626501</v>
      </c>
      <c r="G234">
        <v>2129.2050759137928</v>
      </c>
      <c r="H234">
        <v>2869.0909255114211</v>
      </c>
      <c r="I234">
        <v>1907.346179847573</v>
      </c>
      <c r="J234">
        <v>2056.329574263973</v>
      </c>
      <c r="K234">
        <v>2056.6021773937832</v>
      </c>
      <c r="L234">
        <v>2095.6247716673411</v>
      </c>
      <c r="M234">
        <v>1102.5418365556079</v>
      </c>
      <c r="N234">
        <v>1498.0515968551131</v>
      </c>
      <c r="O234">
        <v>1999.834606636392</v>
      </c>
      <c r="P234">
        <v>1611.934371395419</v>
      </c>
      <c r="Q234">
        <v>2011.3628903307269</v>
      </c>
      <c r="R234">
        <v>1823.351832166444</v>
      </c>
      <c r="S234">
        <v>1563.1471862494061</v>
      </c>
      <c r="T234">
        <v>2123.563440206372</v>
      </c>
      <c r="U234">
        <v>1748.253991928301</v>
      </c>
      <c r="V234">
        <v>2334.1118469006228</v>
      </c>
      <c r="W234">
        <v>2023.499262322583</v>
      </c>
      <c r="X234">
        <v>2130.8386910411941</v>
      </c>
      <c r="Y234">
        <v>2081.4600986112951</v>
      </c>
      <c r="Z234">
        <v>1433.4175047206279</v>
      </c>
      <c r="AA234">
        <v>2191.633073594518</v>
      </c>
      <c r="AB234">
        <v>2051.843760848637</v>
      </c>
      <c r="AC234">
        <v>1849.651476029886</v>
      </c>
      <c r="AD234">
        <v>1433.205363121767</v>
      </c>
      <c r="AE234">
        <v>1702.827168709385</v>
      </c>
      <c r="AF234">
        <v>2184.8552888358081</v>
      </c>
      <c r="AG234">
        <v>2056.9002986185478</v>
      </c>
      <c r="AH234">
        <v>1896.8094186032879</v>
      </c>
    </row>
    <row r="235" spans="1:34" x14ac:dyDescent="0.25">
      <c r="A235">
        <v>45153</v>
      </c>
      <c r="B235">
        <v>1234.05</v>
      </c>
      <c r="C235">
        <v>2004.9923306150699</v>
      </c>
      <c r="D235">
        <v>2094.4892400327772</v>
      </c>
      <c r="E235">
        <v>1793.6825949259801</v>
      </c>
      <c r="F235">
        <v>2100.0357069897859</v>
      </c>
      <c r="G235">
        <v>2134.553096662557</v>
      </c>
      <c r="H235">
        <v>2869.7504115675042</v>
      </c>
      <c r="I235">
        <v>1906.411994462567</v>
      </c>
      <c r="J235">
        <v>2060.5328544255049</v>
      </c>
      <c r="K235">
        <v>2055.65793775261</v>
      </c>
      <c r="L235">
        <v>2097.4210322799072</v>
      </c>
      <c r="M235">
        <v>1107.155463078431</v>
      </c>
      <c r="N235">
        <v>1500.8473857581359</v>
      </c>
      <c r="O235">
        <v>2002.1766404704661</v>
      </c>
      <c r="P235">
        <v>1605.2808435478221</v>
      </c>
      <c r="Q235">
        <v>2005.1230183333109</v>
      </c>
      <c r="R235">
        <v>1815.8926292465451</v>
      </c>
      <c r="S235">
        <v>1554.478677716412</v>
      </c>
      <c r="T235">
        <v>2133.2195511186278</v>
      </c>
      <c r="U235">
        <v>1749.111042440685</v>
      </c>
      <c r="V235">
        <v>2345.4149028974698</v>
      </c>
      <c r="W235">
        <v>2025.9067839836059</v>
      </c>
      <c r="X235">
        <v>2130.4864339243541</v>
      </c>
      <c r="Y235">
        <v>2083.8238568302659</v>
      </c>
      <c r="Z235">
        <v>1445.843751297235</v>
      </c>
      <c r="AA235">
        <v>2192.4658752957471</v>
      </c>
      <c r="AB235">
        <v>2052.717065746137</v>
      </c>
      <c r="AC235">
        <v>1847.909201822001</v>
      </c>
      <c r="AD235">
        <v>1438.386350575877</v>
      </c>
      <c r="AE235">
        <v>1694.5825607971849</v>
      </c>
      <c r="AF235">
        <v>2183.6219199562688</v>
      </c>
      <c r="AG235">
        <v>2058.991980172932</v>
      </c>
      <c r="AH235">
        <v>1898.2648406562689</v>
      </c>
    </row>
    <row r="236" spans="1:34" x14ac:dyDescent="0.25">
      <c r="A236">
        <v>45152</v>
      </c>
      <c r="B236">
        <v>1236.8399999999999</v>
      </c>
      <c r="C236">
        <v>2003.001217912109</v>
      </c>
      <c r="D236">
        <v>2097.1010944760451</v>
      </c>
      <c r="E236">
        <v>1790.12018774581</v>
      </c>
      <c r="F236">
        <v>2096.2842744319819</v>
      </c>
      <c r="G236">
        <v>2130.781593033777</v>
      </c>
      <c r="H236">
        <v>2875.0897220155789</v>
      </c>
      <c r="I236">
        <v>1911.788970735638</v>
      </c>
      <c r="J236">
        <v>2050.1139765380872</v>
      </c>
      <c r="K236">
        <v>2064.4596852202199</v>
      </c>
      <c r="L236">
        <v>2095.4486254308549</v>
      </c>
      <c r="M236">
        <v>1107.024254694757</v>
      </c>
      <c r="N236">
        <v>1499.963840635965</v>
      </c>
      <c r="O236">
        <v>1996.911373212175</v>
      </c>
      <c r="P236">
        <v>1608.370728445992</v>
      </c>
      <c r="Q236">
        <v>1995.429758875192</v>
      </c>
      <c r="R236">
        <v>1818.5656533211791</v>
      </c>
      <c r="S236">
        <v>1561.13420859346</v>
      </c>
      <c r="T236">
        <v>2130.310059152996</v>
      </c>
      <c r="U236">
        <v>1741.8106527121481</v>
      </c>
      <c r="V236">
        <v>2339.295888206108</v>
      </c>
      <c r="W236">
        <v>2017.6055095140559</v>
      </c>
      <c r="X236">
        <v>2130.8953564489088</v>
      </c>
      <c r="Y236">
        <v>2082.594608656766</v>
      </c>
      <c r="Z236">
        <v>1443.229937263264</v>
      </c>
      <c r="AA236">
        <v>2191.8706499921182</v>
      </c>
      <c r="AB236">
        <v>2047.2337788410771</v>
      </c>
      <c r="AC236">
        <v>1846.141833552784</v>
      </c>
      <c r="AD236">
        <v>1436.913464620885</v>
      </c>
      <c r="AE236">
        <v>1698.4335114869889</v>
      </c>
      <c r="AF236">
        <v>2181.4754135763728</v>
      </c>
      <c r="AG236">
        <v>2057.0309370223931</v>
      </c>
      <c r="AH236">
        <v>1895.5467792514451</v>
      </c>
    </row>
    <row r="237" spans="1:34" x14ac:dyDescent="0.25">
      <c r="A237">
        <v>45149</v>
      </c>
      <c r="B237">
        <v>1232.21</v>
      </c>
      <c r="C237">
        <v>1994.8601740796871</v>
      </c>
      <c r="D237">
        <v>2091.2836338119519</v>
      </c>
      <c r="E237">
        <v>1789.510835405566</v>
      </c>
      <c r="F237">
        <v>2079.1660042746121</v>
      </c>
      <c r="G237">
        <v>2117.443974237724</v>
      </c>
      <c r="H237">
        <v>2848.09834748087</v>
      </c>
      <c r="I237">
        <v>1900.560653412675</v>
      </c>
      <c r="J237">
        <v>2043.9327535045129</v>
      </c>
      <c r="K237">
        <v>2063.7553805645612</v>
      </c>
      <c r="L237">
        <v>2092.3445335076308</v>
      </c>
      <c r="M237">
        <v>1103.327105787798</v>
      </c>
      <c r="N237">
        <v>1501.923691417511</v>
      </c>
      <c r="O237">
        <v>1989.384901417521</v>
      </c>
      <c r="P237">
        <v>1606.6740266592431</v>
      </c>
      <c r="Q237">
        <v>1987.451736787754</v>
      </c>
      <c r="R237">
        <v>1814.5489775581109</v>
      </c>
      <c r="S237">
        <v>1546.864985976702</v>
      </c>
      <c r="T237">
        <v>2123.0844374664262</v>
      </c>
      <c r="U237">
        <v>1741.023958612039</v>
      </c>
      <c r="V237">
        <v>2336.8814525874868</v>
      </c>
      <c r="W237">
        <v>2011.475027590533</v>
      </c>
      <c r="X237">
        <v>2125.1124589324459</v>
      </c>
      <c r="Y237">
        <v>2075.8845117118258</v>
      </c>
      <c r="Z237">
        <v>1449.6859146958309</v>
      </c>
      <c r="AA237">
        <v>2178.9797051934029</v>
      </c>
      <c r="AB237">
        <v>2041.331715088716</v>
      </c>
      <c r="AC237">
        <v>1841.0886835337869</v>
      </c>
      <c r="AD237">
        <v>1438.143477200384</v>
      </c>
      <c r="AE237">
        <v>1695.325670595103</v>
      </c>
      <c r="AF237">
        <v>2169.7370340273101</v>
      </c>
      <c r="AG237">
        <v>2046.2333264035649</v>
      </c>
      <c r="AH237">
        <v>1891.401501965099</v>
      </c>
    </row>
    <row r="238" spans="1:34" x14ac:dyDescent="0.25">
      <c r="A238">
        <v>45148</v>
      </c>
      <c r="B238">
        <v>1220.6099999999999</v>
      </c>
      <c r="C238">
        <v>1995.5028631966361</v>
      </c>
      <c r="D238">
        <v>2092.233384376671</v>
      </c>
      <c r="E238">
        <v>1794.0300133599601</v>
      </c>
      <c r="F238">
        <v>2071.814430500192</v>
      </c>
      <c r="G238">
        <v>2119.5395977060712</v>
      </c>
      <c r="H238">
        <v>2843.4138580762851</v>
      </c>
      <c r="I238">
        <v>1900.589652377038</v>
      </c>
      <c r="J238">
        <v>2052.9885442314762</v>
      </c>
      <c r="K238">
        <v>2072.7590811638661</v>
      </c>
      <c r="L238">
        <v>2099.0752497061821</v>
      </c>
      <c r="M238">
        <v>1108.4774165684651</v>
      </c>
      <c r="N238">
        <v>1499.7511738868759</v>
      </c>
      <c r="O238">
        <v>1996.3506549412971</v>
      </c>
      <c r="P238">
        <v>1604.419049955846</v>
      </c>
      <c r="Q238">
        <v>1994.296808724398</v>
      </c>
      <c r="R238">
        <v>1808.21767055138</v>
      </c>
      <c r="S238">
        <v>1539.4003558156619</v>
      </c>
      <c r="T238">
        <v>2103.3416061016728</v>
      </c>
      <c r="U238">
        <v>1755.496196058263</v>
      </c>
      <c r="V238">
        <v>2353.906263245914</v>
      </c>
      <c r="W238">
        <v>2018.9473032126491</v>
      </c>
      <c r="X238">
        <v>2130.818487377524</v>
      </c>
      <c r="Y238">
        <v>2074.6208421105489</v>
      </c>
      <c r="Z238">
        <v>1451.6356707846719</v>
      </c>
      <c r="AA238">
        <v>2174.8390260563951</v>
      </c>
      <c r="AB238">
        <v>2049.5340503805878</v>
      </c>
      <c r="AC238">
        <v>1843.9414207964851</v>
      </c>
      <c r="AD238">
        <v>1439.5745526763101</v>
      </c>
      <c r="AE238">
        <v>1690.615905445163</v>
      </c>
      <c r="AF238">
        <v>2165.4512322579808</v>
      </c>
      <c r="AG238">
        <v>2046.0758906868359</v>
      </c>
      <c r="AH238">
        <v>1896.0888647968891</v>
      </c>
    </row>
    <row r="239" spans="1:34" x14ac:dyDescent="0.25">
      <c r="A239">
        <v>45147</v>
      </c>
      <c r="B239">
        <v>1233.99</v>
      </c>
      <c r="C239">
        <v>2004.716820191052</v>
      </c>
      <c r="D239">
        <v>2120.219282151565</v>
      </c>
      <c r="E239">
        <v>1797.3999403913911</v>
      </c>
      <c r="F239">
        <v>2073.989761938818</v>
      </c>
      <c r="G239">
        <v>2126.7837253793082</v>
      </c>
      <c r="H239">
        <v>2860.6694410381378</v>
      </c>
      <c r="I239">
        <v>1896.285555859175</v>
      </c>
      <c r="J239">
        <v>2069.1125625968211</v>
      </c>
      <c r="K239">
        <v>2067.672184086884</v>
      </c>
      <c r="L239">
        <v>2115.8489869446298</v>
      </c>
      <c r="M239">
        <v>1123.104124493324</v>
      </c>
      <c r="N239">
        <v>1497.7634767300699</v>
      </c>
      <c r="O239">
        <v>2009.324695085264</v>
      </c>
      <c r="P239">
        <v>1607.769909494506</v>
      </c>
      <c r="Q239">
        <v>1994.608617926667</v>
      </c>
      <c r="R239">
        <v>1819.5889658036169</v>
      </c>
      <c r="S239">
        <v>1532.7493161776561</v>
      </c>
      <c r="T239">
        <v>2128.189765754968</v>
      </c>
      <c r="U239">
        <v>1774.239975262243</v>
      </c>
      <c r="V239">
        <v>2372.1535871691522</v>
      </c>
      <c r="W239">
        <v>2030.6875343036729</v>
      </c>
      <c r="X239">
        <v>2137.7996850131631</v>
      </c>
      <c r="Y239">
        <v>2084.5637504702722</v>
      </c>
      <c r="Z239">
        <v>1465.8556410662379</v>
      </c>
      <c r="AA239">
        <v>2184.4140026743889</v>
      </c>
      <c r="AB239">
        <v>2058.955744032296</v>
      </c>
      <c r="AC239">
        <v>1853.6433499130701</v>
      </c>
      <c r="AD239">
        <v>1445.829405861831</v>
      </c>
      <c r="AE239">
        <v>1702.1031867842901</v>
      </c>
      <c r="AF239">
        <v>2173.735945276982</v>
      </c>
      <c r="AG239">
        <v>2055.8684244763358</v>
      </c>
      <c r="AH239">
        <v>1904.847763482547</v>
      </c>
    </row>
    <row r="240" spans="1:34" x14ac:dyDescent="0.25">
      <c r="A240">
        <v>45146</v>
      </c>
      <c r="B240">
        <v>1242.23</v>
      </c>
      <c r="C240">
        <v>1995.867721755506</v>
      </c>
      <c r="D240">
        <v>2106.3728441614821</v>
      </c>
      <c r="E240">
        <v>1806.705226019252</v>
      </c>
      <c r="F240">
        <v>2064.476395862248</v>
      </c>
      <c r="G240">
        <v>2133.4575532495101</v>
      </c>
      <c r="H240">
        <v>2866.6461162685141</v>
      </c>
      <c r="I240">
        <v>1881.0397558048651</v>
      </c>
      <c r="J240">
        <v>2042.99359246993</v>
      </c>
      <c r="K240">
        <v>2067.539101042024</v>
      </c>
      <c r="L240">
        <v>2111.4671378741368</v>
      </c>
      <c r="M240">
        <v>1105.7941713301641</v>
      </c>
      <c r="N240">
        <v>1498.7611633414699</v>
      </c>
      <c r="O240">
        <v>2002.5590217230849</v>
      </c>
      <c r="P240">
        <v>1599.160402432035</v>
      </c>
      <c r="Q240">
        <v>1986.0057828862821</v>
      </c>
      <c r="R240">
        <v>1824.7398881386589</v>
      </c>
      <c r="S240">
        <v>1492.7360501789619</v>
      </c>
      <c r="T240">
        <v>2104.2145334343681</v>
      </c>
      <c r="U240">
        <v>1763.9784902440299</v>
      </c>
      <c r="V240">
        <v>2362.9447804972529</v>
      </c>
      <c r="W240">
        <v>2026.6619885443611</v>
      </c>
      <c r="X240">
        <v>2135.619989221786</v>
      </c>
      <c r="Y240">
        <v>2065.3477604745221</v>
      </c>
      <c r="Z240">
        <v>1449.709633092516</v>
      </c>
      <c r="AA240">
        <v>2172.8815585543721</v>
      </c>
      <c r="AB240">
        <v>2049.2864922189528</v>
      </c>
      <c r="AC240">
        <v>1849.6450347294799</v>
      </c>
      <c r="AD240">
        <v>1439.967767746703</v>
      </c>
      <c r="AE240">
        <v>1707.492696110661</v>
      </c>
      <c r="AF240">
        <v>2176.2434143221708</v>
      </c>
      <c r="AG240">
        <v>2050.1957574719172</v>
      </c>
      <c r="AH240">
        <v>1884.99520110395</v>
      </c>
    </row>
    <row r="241" spans="1:34" x14ac:dyDescent="0.25">
      <c r="A241">
        <v>45145</v>
      </c>
      <c r="B241">
        <v>1241.42</v>
      </c>
      <c r="C241">
        <v>1987.374049943078</v>
      </c>
      <c r="D241">
        <v>2089.9092512705229</v>
      </c>
      <c r="E241">
        <v>1798.6751326971421</v>
      </c>
      <c r="F241">
        <v>2061.0391803125658</v>
      </c>
      <c r="G241">
        <v>2134.7782706442999</v>
      </c>
      <c r="H241">
        <v>2865.415395518959</v>
      </c>
      <c r="I241">
        <v>1876.5560621911759</v>
      </c>
      <c r="J241">
        <v>2025.7535600025899</v>
      </c>
      <c r="K241">
        <v>2047.257840566115</v>
      </c>
      <c r="L241">
        <v>2109.541453030542</v>
      </c>
      <c r="M241">
        <v>1094.6136530404101</v>
      </c>
      <c r="N241">
        <v>1487.7346359416381</v>
      </c>
      <c r="O241">
        <v>1997.1641178946841</v>
      </c>
      <c r="P241">
        <v>1590.6456141028909</v>
      </c>
      <c r="Q241">
        <v>1975.694956226705</v>
      </c>
      <c r="R241">
        <v>1827.487216985066</v>
      </c>
      <c r="S241">
        <v>1495.2016159158329</v>
      </c>
      <c r="T241">
        <v>2088.6267402530402</v>
      </c>
      <c r="U241">
        <v>1740.700321511609</v>
      </c>
      <c r="V241">
        <v>2353.8402397479872</v>
      </c>
      <c r="W241">
        <v>2013.7896178043829</v>
      </c>
      <c r="X241">
        <v>2131.0774150440338</v>
      </c>
      <c r="Y241">
        <v>2051.3849002721722</v>
      </c>
      <c r="Z241">
        <v>1444.282250303721</v>
      </c>
      <c r="AA241">
        <v>2165.2290876463139</v>
      </c>
      <c r="AB241">
        <v>2039.3384515211201</v>
      </c>
      <c r="AC241">
        <v>1841.255160529407</v>
      </c>
      <c r="AD241">
        <v>1430.5623190084209</v>
      </c>
      <c r="AE241">
        <v>1706.6302738421739</v>
      </c>
      <c r="AF241">
        <v>2176.3233011017919</v>
      </c>
      <c r="AG241">
        <v>2047.471685453565</v>
      </c>
      <c r="AH241">
        <v>1864.98566652411</v>
      </c>
    </row>
    <row r="242" spans="1:34" x14ac:dyDescent="0.25">
      <c r="A242">
        <v>45142</v>
      </c>
      <c r="B242">
        <v>1225.98</v>
      </c>
      <c r="C242">
        <v>1975.423207448501</v>
      </c>
      <c r="D242">
        <v>2080.1320908825519</v>
      </c>
      <c r="E242">
        <v>1795.1113512625261</v>
      </c>
      <c r="F242">
        <v>2051.6118061760071</v>
      </c>
      <c r="G242">
        <v>2131.1837206118248</v>
      </c>
      <c r="H242">
        <v>2836.903994501647</v>
      </c>
      <c r="I242">
        <v>1859.727962120729</v>
      </c>
      <c r="J242">
        <v>2028.722225211294</v>
      </c>
      <c r="K242">
        <v>2046.1922187020091</v>
      </c>
      <c r="L242">
        <v>2112.974573282323</v>
      </c>
      <c r="M242">
        <v>1084.4744213365091</v>
      </c>
      <c r="N242">
        <v>1486.315447009031</v>
      </c>
      <c r="O242">
        <v>1987.640124013421</v>
      </c>
      <c r="P242">
        <v>1588.7150179806531</v>
      </c>
      <c r="Q242">
        <v>1964.569733961986</v>
      </c>
      <c r="R242">
        <v>1806.8444519955419</v>
      </c>
      <c r="S242">
        <v>1470.4293400359991</v>
      </c>
      <c r="T242">
        <v>2085.256601988071</v>
      </c>
      <c r="U242">
        <v>1722.054267781743</v>
      </c>
      <c r="V242">
        <v>2318.5889628124442</v>
      </c>
      <c r="W242">
        <v>2002.5450100684491</v>
      </c>
      <c r="X242">
        <v>2113.136465266633</v>
      </c>
      <c r="Y242">
        <v>2035.1972798570739</v>
      </c>
      <c r="Z242">
        <v>1442.2037341321759</v>
      </c>
      <c r="AA242">
        <v>2150.0624263868631</v>
      </c>
      <c r="AB242">
        <v>2031.7684760698339</v>
      </c>
      <c r="AC242">
        <v>1827.849715931882</v>
      </c>
      <c r="AD242">
        <v>1426.6262351138109</v>
      </c>
      <c r="AE242">
        <v>1693.1593662727439</v>
      </c>
      <c r="AF242">
        <v>2167.261547058994</v>
      </c>
      <c r="AG242">
        <v>2036.7637857097429</v>
      </c>
      <c r="AH242">
        <v>1850.4486909372031</v>
      </c>
    </row>
    <row r="243" spans="1:34" x14ac:dyDescent="0.25">
      <c r="A243">
        <v>45141</v>
      </c>
      <c r="B243">
        <v>1210.95</v>
      </c>
      <c r="C243">
        <v>1962.8879824140611</v>
      </c>
      <c r="D243">
        <v>2067.177228213759</v>
      </c>
      <c r="E243">
        <v>1800.142496069785</v>
      </c>
      <c r="F243">
        <v>2024.4986520334151</v>
      </c>
      <c r="G243">
        <v>2124.2197021333841</v>
      </c>
      <c r="H243">
        <v>2820.7681244215119</v>
      </c>
      <c r="I243">
        <v>1845.5907838372359</v>
      </c>
      <c r="J243">
        <v>2011.5625850865599</v>
      </c>
      <c r="K243">
        <v>2030.497277661987</v>
      </c>
      <c r="L243">
        <v>2115.270527107607</v>
      </c>
      <c r="M243">
        <v>1092.752471508689</v>
      </c>
      <c r="N243">
        <v>1483.0765615560249</v>
      </c>
      <c r="O243">
        <v>1978.8508352303061</v>
      </c>
      <c r="P243">
        <v>1577.7995192825849</v>
      </c>
      <c r="Q243">
        <v>1958.2410025716899</v>
      </c>
      <c r="R243">
        <v>1795.741462253794</v>
      </c>
      <c r="S243">
        <v>1459.202441221347</v>
      </c>
      <c r="T243">
        <v>2064.994167265359</v>
      </c>
      <c r="U243">
        <v>1714.9747189105531</v>
      </c>
      <c r="V243">
        <v>2319.9409266000162</v>
      </c>
      <c r="W243">
        <v>1992.517089514889</v>
      </c>
      <c r="X243">
        <v>2094.813439958275</v>
      </c>
      <c r="Y243">
        <v>2020.660549818358</v>
      </c>
      <c r="Z243">
        <v>1446.356985661766</v>
      </c>
      <c r="AA243">
        <v>2130.8323298985351</v>
      </c>
      <c r="AB243">
        <v>2023.34995501604</v>
      </c>
      <c r="AC243">
        <v>1817.963565110947</v>
      </c>
      <c r="AD243">
        <v>1428.925277824454</v>
      </c>
      <c r="AE243">
        <v>1681.8082224277759</v>
      </c>
      <c r="AF243">
        <v>2155.8703717223252</v>
      </c>
      <c r="AG243">
        <v>2022.4553105524139</v>
      </c>
      <c r="AH243">
        <v>1839.0863919552551</v>
      </c>
    </row>
    <row r="244" spans="1:34" x14ac:dyDescent="0.25">
      <c r="A244">
        <v>45140</v>
      </c>
      <c r="B244">
        <v>1220.43</v>
      </c>
      <c r="C244">
        <v>1966.680773580742</v>
      </c>
      <c r="D244">
        <v>2063.738721801144</v>
      </c>
      <c r="E244">
        <v>1811.375918467056</v>
      </c>
      <c r="F244">
        <v>2031.0818884143521</v>
      </c>
      <c r="G244">
        <v>2128.07966880398</v>
      </c>
      <c r="H244">
        <v>2830.0231548746278</v>
      </c>
      <c r="I244">
        <v>1850.2342492861339</v>
      </c>
      <c r="J244">
        <v>2016.1397766138571</v>
      </c>
      <c r="K244">
        <v>2046.4022299833191</v>
      </c>
      <c r="L244">
        <v>2112.3061655158372</v>
      </c>
      <c r="M244">
        <v>1081.217872900168</v>
      </c>
      <c r="N244">
        <v>1486.3092139587229</v>
      </c>
      <c r="O244">
        <v>1983.1199552378571</v>
      </c>
      <c r="P244">
        <v>1574.4724229234521</v>
      </c>
      <c r="Q244">
        <v>1968.665390996955</v>
      </c>
      <c r="R244">
        <v>1799.849611925478</v>
      </c>
      <c r="S244">
        <v>1454.667814999352</v>
      </c>
      <c r="T244">
        <v>2077.728319113477</v>
      </c>
      <c r="U244">
        <v>1707.956162725146</v>
      </c>
      <c r="V244">
        <v>2322.5839070261632</v>
      </c>
      <c r="W244">
        <v>1986.029667954592</v>
      </c>
      <c r="X244">
        <v>2093.6624036714802</v>
      </c>
      <c r="Y244">
        <v>2026.8048445152699</v>
      </c>
      <c r="Z244">
        <v>1455.3865288603481</v>
      </c>
      <c r="AA244">
        <v>2136.423459660587</v>
      </c>
      <c r="AB244">
        <v>2029.463102614636</v>
      </c>
      <c r="AC244">
        <v>1816.629013850104</v>
      </c>
      <c r="AD244">
        <v>1431.09601361554</v>
      </c>
      <c r="AE244">
        <v>1686.034998757998</v>
      </c>
      <c r="AF244">
        <v>2161.7728273074722</v>
      </c>
      <c r="AG244">
        <v>2023.9468491827249</v>
      </c>
      <c r="AH244">
        <v>1844.2330800322029</v>
      </c>
    </row>
    <row r="245" spans="1:34" x14ac:dyDescent="0.25">
      <c r="A245">
        <v>45139</v>
      </c>
      <c r="B245">
        <v>1217.56</v>
      </c>
      <c r="C245">
        <v>1960.5649452726641</v>
      </c>
      <c r="D245">
        <v>2054.1326098309241</v>
      </c>
      <c r="E245">
        <v>1807.8362009118771</v>
      </c>
      <c r="F245">
        <v>2020.0775984338859</v>
      </c>
      <c r="G245">
        <v>2126.5576258072838</v>
      </c>
      <c r="H245">
        <v>2819.8828963029441</v>
      </c>
      <c r="I245">
        <v>1851.577451296012</v>
      </c>
      <c r="J245">
        <v>2013.1074436586041</v>
      </c>
      <c r="K245">
        <v>2038.526459098284</v>
      </c>
      <c r="L245">
        <v>2106.1691016480531</v>
      </c>
      <c r="M245">
        <v>1087.947858777789</v>
      </c>
      <c r="N245">
        <v>1485.960079086743</v>
      </c>
      <c r="O245">
        <v>1983.8005653926889</v>
      </c>
      <c r="P245">
        <v>1577.3472141488739</v>
      </c>
      <c r="Q245">
        <v>1963.7306346019309</v>
      </c>
      <c r="R245">
        <v>1788.6864169836931</v>
      </c>
      <c r="S245">
        <v>1441.2991558810661</v>
      </c>
      <c r="T245">
        <v>2070.406853223607</v>
      </c>
      <c r="U245">
        <v>1697.157898602059</v>
      </c>
      <c r="V245">
        <v>2317.3971363045648</v>
      </c>
      <c r="W245">
        <v>1984.835385370613</v>
      </c>
      <c r="X245">
        <v>2090.271816288639</v>
      </c>
      <c r="Y245">
        <v>2017.505740882227</v>
      </c>
      <c r="Z245">
        <v>1446.933287641484</v>
      </c>
      <c r="AA245">
        <v>2127.10291142202</v>
      </c>
      <c r="AB245">
        <v>2026.208977366013</v>
      </c>
      <c r="AC245">
        <v>1811.8426246573911</v>
      </c>
      <c r="AD245">
        <v>1430.1878720547711</v>
      </c>
      <c r="AE245">
        <v>1684.2521163053209</v>
      </c>
      <c r="AF245">
        <v>2155.5663046949689</v>
      </c>
      <c r="AG245">
        <v>2015.132667541518</v>
      </c>
      <c r="AH245">
        <v>1840.48792918</v>
      </c>
    </row>
    <row r="246" spans="1:34" x14ac:dyDescent="0.25">
      <c r="A246">
        <v>45138</v>
      </c>
      <c r="B246">
        <v>1222.9000000000001</v>
      </c>
      <c r="C246">
        <v>1971.3824845035349</v>
      </c>
      <c r="D246">
        <v>2077.6450240145532</v>
      </c>
      <c r="E246">
        <v>1831.9555139854899</v>
      </c>
      <c r="F246">
        <v>2042.001920364424</v>
      </c>
      <c r="G246">
        <v>2128.7758602004828</v>
      </c>
      <c r="H246">
        <v>2840.2457954722781</v>
      </c>
      <c r="I246">
        <v>1856.953331496622</v>
      </c>
      <c r="J246">
        <v>2008.5109425511171</v>
      </c>
      <c r="K246">
        <v>2057.52431051137</v>
      </c>
      <c r="L246">
        <v>2114.6889442294791</v>
      </c>
      <c r="M246">
        <v>1089.990538283661</v>
      </c>
      <c r="N246">
        <v>1490.712573842701</v>
      </c>
      <c r="O246">
        <v>1990.3560940335501</v>
      </c>
      <c r="P246">
        <v>1581.709872830115</v>
      </c>
      <c r="Q246">
        <v>1976.0083179693561</v>
      </c>
      <c r="R246">
        <v>1775.9100153382501</v>
      </c>
      <c r="S246">
        <v>1467.5207857617031</v>
      </c>
      <c r="T246">
        <v>2091.4170521052888</v>
      </c>
      <c r="U246">
        <v>1704.561201461072</v>
      </c>
      <c r="V246">
        <v>2334.1186972067708</v>
      </c>
      <c r="W246">
        <v>1995.1952195200749</v>
      </c>
      <c r="X246">
        <v>2098.7601504795748</v>
      </c>
      <c r="Y246">
        <v>2028.9239878016519</v>
      </c>
      <c r="Z246">
        <v>1452.298051368924</v>
      </c>
      <c r="AA246">
        <v>2144.328431447871</v>
      </c>
      <c r="AB246">
        <v>2034.487815633956</v>
      </c>
      <c r="AC246">
        <v>1813.7459022137571</v>
      </c>
      <c r="AD246">
        <v>1437.250442737055</v>
      </c>
      <c r="AE246">
        <v>1686.048860499131</v>
      </c>
      <c r="AF246">
        <v>2164.5521084961192</v>
      </c>
      <c r="AG246">
        <v>2026.6586787741539</v>
      </c>
      <c r="AH246">
        <v>1852.658457434108</v>
      </c>
    </row>
    <row r="247" spans="1:34" x14ac:dyDescent="0.25">
      <c r="A247">
        <v>45135</v>
      </c>
      <c r="B247">
        <v>1207.67</v>
      </c>
      <c r="C247">
        <v>1964.20309870697</v>
      </c>
      <c r="D247">
        <v>2078.2463861892988</v>
      </c>
      <c r="E247">
        <v>1812.423081606205</v>
      </c>
      <c r="F247">
        <v>2029.2613048423791</v>
      </c>
      <c r="G247">
        <v>2134.7028505987018</v>
      </c>
      <c r="H247">
        <v>2829.9889262308061</v>
      </c>
      <c r="I247">
        <v>1847.049758463746</v>
      </c>
      <c r="J247">
        <v>2000.363870516903</v>
      </c>
      <c r="K247">
        <v>2052.0808250607129</v>
      </c>
      <c r="L247">
        <v>2111.822930472144</v>
      </c>
      <c r="M247">
        <v>1076.9748319623441</v>
      </c>
      <c r="N247">
        <v>1487.004845344085</v>
      </c>
      <c r="O247">
        <v>1985.633656840424</v>
      </c>
      <c r="P247">
        <v>1575.165686741861</v>
      </c>
      <c r="Q247">
        <v>1967.5916413452219</v>
      </c>
      <c r="R247">
        <v>1766.168654816227</v>
      </c>
      <c r="S247">
        <v>1457.32083350837</v>
      </c>
      <c r="T247">
        <v>2091.0514036621439</v>
      </c>
      <c r="U247">
        <v>1700.795370732789</v>
      </c>
      <c r="V247">
        <v>2339.9769335044798</v>
      </c>
      <c r="W247">
        <v>1986.503804817017</v>
      </c>
      <c r="X247">
        <v>2090.6435983760389</v>
      </c>
      <c r="Y247">
        <v>2022.3028982547401</v>
      </c>
      <c r="Z247">
        <v>1452.471354776362</v>
      </c>
      <c r="AA247">
        <v>2135.785347809096</v>
      </c>
      <c r="AB247">
        <v>2029.209790023782</v>
      </c>
      <c r="AC247">
        <v>1807.636208024569</v>
      </c>
      <c r="AD247">
        <v>1429.8876422408421</v>
      </c>
      <c r="AE247">
        <v>1671.18695113025</v>
      </c>
      <c r="AF247">
        <v>2157.7391404298301</v>
      </c>
      <c r="AG247">
        <v>2020.0552469974889</v>
      </c>
      <c r="AH247">
        <v>1845.6924829544321</v>
      </c>
    </row>
    <row r="248" spans="1:34" x14ac:dyDescent="0.25">
      <c r="A248">
        <v>45134</v>
      </c>
      <c r="B248">
        <v>1197.33</v>
      </c>
      <c r="C248">
        <v>1953.6268885211689</v>
      </c>
      <c r="D248">
        <v>2066.0872387030872</v>
      </c>
      <c r="E248">
        <v>1801.891691151551</v>
      </c>
      <c r="F248">
        <v>2009.909669343062</v>
      </c>
      <c r="G248">
        <v>2131.4191330285171</v>
      </c>
      <c r="H248">
        <v>2810.168047175257</v>
      </c>
      <c r="I248">
        <v>1836.898256971604</v>
      </c>
      <c r="J248">
        <v>1984.8553691889899</v>
      </c>
      <c r="K248">
        <v>2035.912563833424</v>
      </c>
      <c r="L248">
        <v>2104.9130695656222</v>
      </c>
      <c r="M248">
        <v>1076.597871535173</v>
      </c>
      <c r="N248">
        <v>1482.4806522896911</v>
      </c>
      <c r="O248">
        <v>1976.516860554214</v>
      </c>
      <c r="P248">
        <v>1567.7613739250601</v>
      </c>
      <c r="Q248">
        <v>1962.1183724117641</v>
      </c>
      <c r="R248">
        <v>1757.878653124367</v>
      </c>
      <c r="S248">
        <v>1457.100893309304</v>
      </c>
      <c r="T248">
        <v>2086.7079046296849</v>
      </c>
      <c r="U248">
        <v>1694.8256614627551</v>
      </c>
      <c r="V248">
        <v>2335.997129387034</v>
      </c>
      <c r="W248">
        <v>1983.676096794316</v>
      </c>
      <c r="X248">
        <v>2089.928679309804</v>
      </c>
      <c r="Y248">
        <v>2005.2625258667199</v>
      </c>
      <c r="Z248">
        <v>1452.4400190606809</v>
      </c>
      <c r="AA248">
        <v>2120.9324039192752</v>
      </c>
      <c r="AB248">
        <v>2019.7947105503761</v>
      </c>
      <c r="AC248">
        <v>1801.2842150654869</v>
      </c>
      <c r="AD248">
        <v>1426.4501897867451</v>
      </c>
      <c r="AE248">
        <v>1665.6368472986869</v>
      </c>
      <c r="AF248">
        <v>2146.476964596633</v>
      </c>
      <c r="AG248">
        <v>2012.798238560239</v>
      </c>
      <c r="AH248">
        <v>1831.23117288869</v>
      </c>
    </row>
    <row r="249" spans="1:34" x14ac:dyDescent="0.25">
      <c r="A249">
        <v>45133</v>
      </c>
      <c r="B249">
        <v>1200.8399999999999</v>
      </c>
      <c r="C249">
        <v>1951.8144856695089</v>
      </c>
      <c r="D249">
        <v>2066.0398517300332</v>
      </c>
      <c r="E249">
        <v>1805.611129698189</v>
      </c>
      <c r="F249">
        <v>1991.885946755131</v>
      </c>
      <c r="G249">
        <v>2131.0615382226501</v>
      </c>
      <c r="H249">
        <v>2810.3306398591972</v>
      </c>
      <c r="I249">
        <v>1836.5145284469779</v>
      </c>
      <c r="J249">
        <v>1985.0771535726919</v>
      </c>
      <c r="K249">
        <v>2047.2677718212431</v>
      </c>
      <c r="L249">
        <v>2116.8248340155269</v>
      </c>
      <c r="M249">
        <v>1078.7559902702089</v>
      </c>
      <c r="N249">
        <v>1482.3662585918</v>
      </c>
      <c r="O249">
        <v>1979.7466669184109</v>
      </c>
      <c r="P249">
        <v>1573.8953005523899</v>
      </c>
      <c r="Q249">
        <v>1965.7223173809291</v>
      </c>
      <c r="R249">
        <v>1762.826909515313</v>
      </c>
      <c r="S249">
        <v>1443.6548155810469</v>
      </c>
      <c r="T249">
        <v>2083.016711610037</v>
      </c>
      <c r="U249">
        <v>1694.337439532487</v>
      </c>
      <c r="V249">
        <v>2338.014213823541</v>
      </c>
      <c r="W249">
        <v>1993.1234682957181</v>
      </c>
      <c r="X249">
        <v>2082.6939612373289</v>
      </c>
      <c r="Y249">
        <v>2002.45216322088</v>
      </c>
      <c r="Z249">
        <v>1447.8435462345919</v>
      </c>
      <c r="AA249">
        <v>2113.142840399943</v>
      </c>
      <c r="AB249">
        <v>2024.2241718637599</v>
      </c>
      <c r="AC249">
        <v>1804.897018606302</v>
      </c>
      <c r="AD249">
        <v>1426.452675544235</v>
      </c>
      <c r="AE249">
        <v>1666.068466127783</v>
      </c>
      <c r="AF249">
        <v>2145.3371570357649</v>
      </c>
      <c r="AG249">
        <v>2010.760470902308</v>
      </c>
      <c r="AH249">
        <v>1829.0259232699859</v>
      </c>
    </row>
    <row r="250" spans="1:34" x14ac:dyDescent="0.25">
      <c r="A250">
        <v>45132</v>
      </c>
      <c r="B250">
        <v>1195.9000000000001</v>
      </c>
      <c r="C250">
        <v>1952.489946232414</v>
      </c>
      <c r="D250">
        <v>2067.7916855966232</v>
      </c>
      <c r="E250">
        <v>1804.5782625072679</v>
      </c>
      <c r="F250">
        <v>1987.1256707691871</v>
      </c>
      <c r="G250">
        <v>2129.8218794468939</v>
      </c>
      <c r="H250">
        <v>2810.353978572201</v>
      </c>
      <c r="I250">
        <v>1848.5313814479871</v>
      </c>
      <c r="J250">
        <v>1983.23140780827</v>
      </c>
      <c r="K250">
        <v>2046.6989905177361</v>
      </c>
      <c r="L250">
        <v>2120.0307421468851</v>
      </c>
      <c r="M250">
        <v>1082.341886097186</v>
      </c>
      <c r="N250">
        <v>1481.548008437006</v>
      </c>
      <c r="O250">
        <v>1985.42829426771</v>
      </c>
      <c r="P250">
        <v>1572.3978319324381</v>
      </c>
      <c r="Q250">
        <v>1965.936603894158</v>
      </c>
      <c r="R250">
        <v>1767.086989547033</v>
      </c>
      <c r="S250">
        <v>1425.107356398476</v>
      </c>
      <c r="T250">
        <v>2080.9205538350702</v>
      </c>
      <c r="U250">
        <v>1691.090737504715</v>
      </c>
      <c r="V250">
        <v>2345.9135699549661</v>
      </c>
      <c r="W250">
        <v>1996.543844827665</v>
      </c>
      <c r="X250">
        <v>2087.8859056299571</v>
      </c>
      <c r="Y250">
        <v>2004.301671333556</v>
      </c>
      <c r="Z250">
        <v>1454.535359242094</v>
      </c>
      <c r="AA250">
        <v>2112.190445459717</v>
      </c>
      <c r="AB250">
        <v>2026.640761101994</v>
      </c>
      <c r="AC250">
        <v>1806.6920540128369</v>
      </c>
      <c r="AD250">
        <v>1428.2827475607421</v>
      </c>
      <c r="AE250">
        <v>1665.929722653013</v>
      </c>
      <c r="AF250">
        <v>2141.9606313902368</v>
      </c>
      <c r="AG250">
        <v>2011.6871982542229</v>
      </c>
      <c r="AH250">
        <v>1831.575916280372</v>
      </c>
    </row>
    <row r="251" spans="1:34" x14ac:dyDescent="0.25">
      <c r="A251">
        <v>45131</v>
      </c>
      <c r="B251">
        <v>1190.72</v>
      </c>
      <c r="C251">
        <v>1953.7218563365971</v>
      </c>
      <c r="D251">
        <v>2071.900129578557</v>
      </c>
      <c r="E251">
        <v>1802.7198918476181</v>
      </c>
      <c r="F251">
        <v>1991.6832221104</v>
      </c>
      <c r="G251">
        <v>2141.005647102696</v>
      </c>
      <c r="H251">
        <v>2817.653120698712</v>
      </c>
      <c r="I251">
        <v>1849.2964919413989</v>
      </c>
      <c r="J251">
        <v>1987.0580635910869</v>
      </c>
      <c r="K251">
        <v>2043.8736993927439</v>
      </c>
      <c r="L251">
        <v>2121.5279424865198</v>
      </c>
      <c r="M251">
        <v>1082.0769913440081</v>
      </c>
      <c r="N251">
        <v>1486.6961092489821</v>
      </c>
      <c r="O251">
        <v>1981.356644253819</v>
      </c>
      <c r="P251">
        <v>1577.374773494596</v>
      </c>
      <c r="Q251">
        <v>1966.5081955095</v>
      </c>
      <c r="R251">
        <v>1758.968619981591</v>
      </c>
      <c r="S251">
        <v>1424.572876625092</v>
      </c>
      <c r="T251">
        <v>2084.017164040833</v>
      </c>
      <c r="U251">
        <v>1690.905972954615</v>
      </c>
      <c r="V251">
        <v>2343.382812283859</v>
      </c>
      <c r="W251">
        <v>2000.4774370665989</v>
      </c>
      <c r="X251">
        <v>2088.5092963724619</v>
      </c>
      <c r="Y251">
        <v>2003.186701193717</v>
      </c>
      <c r="Z251">
        <v>1450.222507944779</v>
      </c>
      <c r="AA251">
        <v>2114.7260777411279</v>
      </c>
      <c r="AB251">
        <v>2025.7818471166329</v>
      </c>
      <c r="AC251">
        <v>1807.4624771590529</v>
      </c>
      <c r="AD251">
        <v>1429.0680822012359</v>
      </c>
      <c r="AE251">
        <v>1664.012001887447</v>
      </c>
      <c r="AF251">
        <v>2143.1185133397562</v>
      </c>
      <c r="AG251">
        <v>2014.2242402026329</v>
      </c>
      <c r="AH251">
        <v>1831.859845866348</v>
      </c>
    </row>
    <row r="252" spans="1:34" x14ac:dyDescent="0.25">
      <c r="A252">
        <v>45128</v>
      </c>
      <c r="B252">
        <v>1185.9000000000001</v>
      </c>
      <c r="C252">
        <v>1944.0488865752179</v>
      </c>
      <c r="D252">
        <v>2062.8041328578379</v>
      </c>
      <c r="E252">
        <v>1811.881580919553</v>
      </c>
      <c r="F252">
        <v>1972.6737957881439</v>
      </c>
      <c r="G252">
        <v>2135.5403266711019</v>
      </c>
      <c r="H252">
        <v>2805.8540050814231</v>
      </c>
      <c r="I252">
        <v>1844.903274299307</v>
      </c>
      <c r="J252">
        <v>1975.6571592845801</v>
      </c>
      <c r="K252">
        <v>2035.471649403529</v>
      </c>
      <c r="L252">
        <v>2127.124792926229</v>
      </c>
      <c r="M252">
        <v>1087.7544452022789</v>
      </c>
      <c r="N252">
        <v>1490.4909393762521</v>
      </c>
      <c r="O252">
        <v>1969.0134509366869</v>
      </c>
      <c r="P252">
        <v>1566.278788220721</v>
      </c>
      <c r="Q252">
        <v>1963.7560786166539</v>
      </c>
      <c r="R252">
        <v>1753.7673913294891</v>
      </c>
      <c r="S252">
        <v>1425.2500080443151</v>
      </c>
      <c r="T252">
        <v>2078.2593689969731</v>
      </c>
      <c r="U252">
        <v>1672.1648906912369</v>
      </c>
      <c r="V252">
        <v>2336.2624951455919</v>
      </c>
      <c r="W252">
        <v>1982.2747784301359</v>
      </c>
      <c r="X252">
        <v>2073.2759222157351</v>
      </c>
      <c r="Y252">
        <v>1991.101398759572</v>
      </c>
      <c r="Z252">
        <v>1457.1493848884049</v>
      </c>
      <c r="AA252">
        <v>2101.1422174549448</v>
      </c>
      <c r="AB252">
        <v>2018.4735644103821</v>
      </c>
      <c r="AC252">
        <v>1796.1375333455931</v>
      </c>
      <c r="AD252">
        <v>1434.771885816808</v>
      </c>
      <c r="AE252">
        <v>1659.874212876595</v>
      </c>
      <c r="AF252">
        <v>2137.5783721884468</v>
      </c>
      <c r="AG252">
        <v>2003.808715484241</v>
      </c>
      <c r="AH252">
        <v>1820.1749206528709</v>
      </c>
    </row>
    <row r="253" spans="1:34" x14ac:dyDescent="0.25">
      <c r="A253">
        <v>45127</v>
      </c>
      <c r="B253">
        <v>1172.81</v>
      </c>
      <c r="C253">
        <v>1934.20591960263</v>
      </c>
      <c r="D253">
        <v>2046.349687639221</v>
      </c>
      <c r="E253">
        <v>1798.5315081743929</v>
      </c>
      <c r="F253">
        <v>1954.805773163584</v>
      </c>
      <c r="G253">
        <v>2122.8536492775602</v>
      </c>
      <c r="H253">
        <v>2790.427877468891</v>
      </c>
      <c r="I253">
        <v>1838.118051674747</v>
      </c>
      <c r="J253">
        <v>1975.900481442884</v>
      </c>
      <c r="K253">
        <v>2028.791695881765</v>
      </c>
      <c r="L253">
        <v>2117.2179009085899</v>
      </c>
      <c r="M253">
        <v>1077.813145508941</v>
      </c>
      <c r="N253">
        <v>1477.8442993308149</v>
      </c>
      <c r="O253">
        <v>1963.4203423447229</v>
      </c>
      <c r="P253">
        <v>1558.190176096723</v>
      </c>
      <c r="Q253">
        <v>1962.3213899952059</v>
      </c>
      <c r="R253">
        <v>1747.734454061097</v>
      </c>
      <c r="S253">
        <v>1406.7251200579749</v>
      </c>
      <c r="T253">
        <v>2064.7879884945628</v>
      </c>
      <c r="U253">
        <v>1661.825233471448</v>
      </c>
      <c r="V253">
        <v>2328.126338031881</v>
      </c>
      <c r="W253">
        <v>1985.2301048526911</v>
      </c>
      <c r="X253">
        <v>2064.3224862757911</v>
      </c>
      <c r="Y253">
        <v>1978.02055699467</v>
      </c>
      <c r="Z253">
        <v>1469.9244919260859</v>
      </c>
      <c r="AA253">
        <v>2086.3521348701852</v>
      </c>
      <c r="AB253">
        <v>2014.104523457446</v>
      </c>
      <c r="AC253">
        <v>1789.6328664443711</v>
      </c>
      <c r="AD253">
        <v>1428.2089353709509</v>
      </c>
      <c r="AE253">
        <v>1647.3162521874019</v>
      </c>
      <c r="AF253">
        <v>2125.3208243432318</v>
      </c>
      <c r="AG253">
        <v>1992.5152166031651</v>
      </c>
      <c r="AH253">
        <v>1813.462736766196</v>
      </c>
    </row>
    <row r="254" spans="1:34" x14ac:dyDescent="0.25">
      <c r="A254">
        <v>45126</v>
      </c>
      <c r="B254">
        <v>1172.98</v>
      </c>
      <c r="C254">
        <v>1928.359372683504</v>
      </c>
      <c r="D254">
        <v>2037.0329750082769</v>
      </c>
      <c r="E254">
        <v>1791.8618442150359</v>
      </c>
      <c r="F254">
        <v>1943.1921632444389</v>
      </c>
      <c r="G254">
        <v>2123.3515843469522</v>
      </c>
      <c r="H254">
        <v>2789.905008704573</v>
      </c>
      <c r="I254">
        <v>1831.0302123720589</v>
      </c>
      <c r="J254">
        <v>1963.4775672355231</v>
      </c>
      <c r="K254">
        <v>2024.1268437796309</v>
      </c>
      <c r="L254">
        <v>2119.0493454744978</v>
      </c>
      <c r="M254">
        <v>1059.6947818514329</v>
      </c>
      <c r="N254">
        <v>1475.7066222633009</v>
      </c>
      <c r="O254">
        <v>1958.3037327615591</v>
      </c>
      <c r="P254">
        <v>1556.785205988072</v>
      </c>
      <c r="Q254">
        <v>1948.810277270213</v>
      </c>
      <c r="R254">
        <v>1749.432890078712</v>
      </c>
      <c r="S254">
        <v>1404.8791059397811</v>
      </c>
      <c r="T254">
        <v>2047.2168353271061</v>
      </c>
      <c r="U254">
        <v>1662.890935750142</v>
      </c>
      <c r="V254">
        <v>2324.170938234513</v>
      </c>
      <c r="W254">
        <v>1980.2372288138779</v>
      </c>
      <c r="X254">
        <v>2055.8369917170521</v>
      </c>
      <c r="Y254">
        <v>1976.405984439747</v>
      </c>
      <c r="Z254">
        <v>1457.440463053035</v>
      </c>
      <c r="AA254">
        <v>2079.688973186217</v>
      </c>
      <c r="AB254">
        <v>2006.611005996248</v>
      </c>
      <c r="AC254">
        <v>1788.4773795664</v>
      </c>
      <c r="AD254">
        <v>1419.3774211675991</v>
      </c>
      <c r="AE254">
        <v>1645.5958244656399</v>
      </c>
      <c r="AF254">
        <v>2119.698043705454</v>
      </c>
      <c r="AG254">
        <v>1985.769219202348</v>
      </c>
      <c r="AH254">
        <v>1807.924008212794</v>
      </c>
    </row>
    <row r="255" spans="1:34" x14ac:dyDescent="0.25">
      <c r="A255">
        <v>45125</v>
      </c>
      <c r="B255">
        <v>1174.0899999999999</v>
      </c>
      <c r="C255">
        <v>1932.8766435143009</v>
      </c>
      <c r="D255">
        <v>2042.8617703303969</v>
      </c>
      <c r="E255">
        <v>1778.4428807714951</v>
      </c>
      <c r="F255">
        <v>1954.6335516044251</v>
      </c>
      <c r="G255">
        <v>2114.0455531314719</v>
      </c>
      <c r="H255">
        <v>2794.8530455591799</v>
      </c>
      <c r="I255">
        <v>1840.3493471156839</v>
      </c>
      <c r="J255">
        <v>1969.2758477765731</v>
      </c>
      <c r="K255">
        <v>2037.871652271426</v>
      </c>
      <c r="L255">
        <v>2121.57517467045</v>
      </c>
      <c r="M255">
        <v>1075.589383931047</v>
      </c>
      <c r="N255">
        <v>1475.352206372929</v>
      </c>
      <c r="O255">
        <v>1961.8854647281009</v>
      </c>
      <c r="P255">
        <v>1557.8566926295559</v>
      </c>
      <c r="Q255">
        <v>1952.152141984343</v>
      </c>
      <c r="R255">
        <v>1751.8567102175621</v>
      </c>
      <c r="S255">
        <v>1405.683047621809</v>
      </c>
      <c r="T255">
        <v>2056.346161688703</v>
      </c>
      <c r="U255">
        <v>1659.5809662845461</v>
      </c>
      <c r="V255">
        <v>2335.2826348414878</v>
      </c>
      <c r="W255">
        <v>1964.36282747272</v>
      </c>
      <c r="X255">
        <v>2058.0388128887812</v>
      </c>
      <c r="Y255">
        <v>1987.4504733467729</v>
      </c>
      <c r="Z255">
        <v>1450.7129146520549</v>
      </c>
      <c r="AA255">
        <v>2088.376809321066</v>
      </c>
      <c r="AB255">
        <v>2011.9732880013521</v>
      </c>
      <c r="AC255">
        <v>1785.7111504626321</v>
      </c>
      <c r="AD255">
        <v>1419.572882787357</v>
      </c>
      <c r="AE255">
        <v>1645.897880068529</v>
      </c>
      <c r="AF255">
        <v>2119.125869653215</v>
      </c>
      <c r="AG255">
        <v>1989.74839902347</v>
      </c>
      <c r="AH255">
        <v>1816.134983379834</v>
      </c>
    </row>
    <row r="256" spans="1:34" x14ac:dyDescent="0.25">
      <c r="A256">
        <v>45124</v>
      </c>
      <c r="B256">
        <v>1173.1300000000001</v>
      </c>
      <c r="C256">
        <v>1934.3316874895979</v>
      </c>
      <c r="D256">
        <v>2043.412257905363</v>
      </c>
      <c r="E256">
        <v>1765.983275627078</v>
      </c>
      <c r="F256">
        <v>1957.9063747047901</v>
      </c>
      <c r="G256">
        <v>2114.001515974182</v>
      </c>
      <c r="H256">
        <v>2791.1866994367401</v>
      </c>
      <c r="I256">
        <v>1840.457944519417</v>
      </c>
      <c r="J256">
        <v>1964.7956383037849</v>
      </c>
      <c r="K256">
        <v>2037.496381848598</v>
      </c>
      <c r="L256">
        <v>2124.040124604001</v>
      </c>
      <c r="M256">
        <v>1075.6729392788629</v>
      </c>
      <c r="N256">
        <v>1476.571378871768</v>
      </c>
      <c r="O256">
        <v>1967.017993551425</v>
      </c>
      <c r="P256">
        <v>1563.150902107973</v>
      </c>
      <c r="Q256">
        <v>1952.146021905007</v>
      </c>
      <c r="R256">
        <v>1743.9004602669179</v>
      </c>
      <c r="S256">
        <v>1413.403961176906</v>
      </c>
      <c r="T256">
        <v>2071.6619596542459</v>
      </c>
      <c r="U256">
        <v>1665.6174831086009</v>
      </c>
      <c r="V256">
        <v>2332.0024559321992</v>
      </c>
      <c r="W256">
        <v>1966.2780165497779</v>
      </c>
      <c r="X256">
        <v>2055.7187446270941</v>
      </c>
      <c r="Y256">
        <v>1992.4729559474631</v>
      </c>
      <c r="Z256">
        <v>1446.3475070182251</v>
      </c>
      <c r="AA256">
        <v>2091.3814551628871</v>
      </c>
      <c r="AB256">
        <v>2012.8501747865539</v>
      </c>
      <c r="AC256">
        <v>1786.3292947349471</v>
      </c>
      <c r="AD256">
        <v>1417.3155424552619</v>
      </c>
      <c r="AE256">
        <v>1644.871555073139</v>
      </c>
      <c r="AF256">
        <v>2119.783147892937</v>
      </c>
      <c r="AG256">
        <v>1989.6522535275519</v>
      </c>
      <c r="AH256">
        <v>1819.9853365181109</v>
      </c>
    </row>
    <row r="257" spans="1:34" x14ac:dyDescent="0.25">
      <c r="A257">
        <v>45121</v>
      </c>
      <c r="B257">
        <v>1168.4000000000001</v>
      </c>
      <c r="C257">
        <v>1926.311117301969</v>
      </c>
      <c r="D257">
        <v>2030.922052368448</v>
      </c>
      <c r="E257">
        <v>1749.392636913976</v>
      </c>
      <c r="F257">
        <v>1937.470640081581</v>
      </c>
      <c r="G257">
        <v>2119.5724408282431</v>
      </c>
      <c r="H257">
        <v>2779.9289769531501</v>
      </c>
      <c r="I257">
        <v>1842.339114258886</v>
      </c>
      <c r="J257">
        <v>1966.672979484611</v>
      </c>
      <c r="K257">
        <v>2028.6851570124891</v>
      </c>
      <c r="L257">
        <v>2119.2643189520591</v>
      </c>
      <c r="M257">
        <v>1068.0694890785551</v>
      </c>
      <c r="N257">
        <v>1479.9664467350169</v>
      </c>
      <c r="O257">
        <v>1959.8974218916569</v>
      </c>
      <c r="P257">
        <v>1557.3535628503221</v>
      </c>
      <c r="Q257">
        <v>1941.143844571865</v>
      </c>
      <c r="R257">
        <v>1736.9247691924079</v>
      </c>
      <c r="S257">
        <v>1422.7572213834969</v>
      </c>
      <c r="T257">
        <v>2070.357940738349</v>
      </c>
      <c r="U257">
        <v>1655.4977000350141</v>
      </c>
      <c r="V257">
        <v>2328.9469119104051</v>
      </c>
      <c r="W257">
        <v>1957.4806461869971</v>
      </c>
      <c r="X257">
        <v>2054.7360325080558</v>
      </c>
      <c r="Y257">
        <v>1983.8956432713301</v>
      </c>
      <c r="Z257">
        <v>1440.1691548453121</v>
      </c>
      <c r="AA257">
        <v>2080.40746173977</v>
      </c>
      <c r="AB257">
        <v>2006.6539714375481</v>
      </c>
      <c r="AC257">
        <v>1780.783570045277</v>
      </c>
      <c r="AD257">
        <v>1413.1152025390379</v>
      </c>
      <c r="AE257">
        <v>1645.133178587979</v>
      </c>
      <c r="AF257">
        <v>2114.6592701661571</v>
      </c>
      <c r="AG257">
        <v>1982.3224439510329</v>
      </c>
      <c r="AH257">
        <v>1808.671300561183</v>
      </c>
    </row>
    <row r="258" spans="1:34" x14ac:dyDescent="0.25">
      <c r="A258">
        <v>45120</v>
      </c>
      <c r="B258">
        <v>1165.42</v>
      </c>
      <c r="C258">
        <v>1921.4754294994179</v>
      </c>
      <c r="D258">
        <v>2024.528672320552</v>
      </c>
      <c r="E258">
        <v>1756.146053115579</v>
      </c>
      <c r="F258">
        <v>1931.4301513691589</v>
      </c>
      <c r="G258">
        <v>2122.0958988100961</v>
      </c>
      <c r="H258">
        <v>2773.325151138768</v>
      </c>
      <c r="I258">
        <v>1829.055677224934</v>
      </c>
      <c r="J258">
        <v>1959.625385428312</v>
      </c>
      <c r="K258">
        <v>2033.1365010512191</v>
      </c>
      <c r="L258">
        <v>2107.4653044030601</v>
      </c>
      <c r="M258">
        <v>1057.531091314605</v>
      </c>
      <c r="N258">
        <v>1474.818604550944</v>
      </c>
      <c r="O258">
        <v>1956.042036496151</v>
      </c>
      <c r="P258">
        <v>1548.4404799228821</v>
      </c>
      <c r="Q258">
        <v>1937.7919645308341</v>
      </c>
      <c r="R258">
        <v>1739.8821171050411</v>
      </c>
      <c r="S258">
        <v>1399.943473503507</v>
      </c>
      <c r="T258">
        <v>2045.1395397545509</v>
      </c>
      <c r="U258">
        <v>1654.3851218023131</v>
      </c>
      <c r="V258">
        <v>2328.320617680376</v>
      </c>
      <c r="W258">
        <v>1955.970699935408</v>
      </c>
      <c r="X258">
        <v>2055.386502881363</v>
      </c>
      <c r="Y258">
        <v>1978.021630104334</v>
      </c>
      <c r="Z258">
        <v>1447.2345948871521</v>
      </c>
      <c r="AA258">
        <v>2073.305179495595</v>
      </c>
      <c r="AB258">
        <v>2002.665175177217</v>
      </c>
      <c r="AC258">
        <v>1778.4351469880201</v>
      </c>
      <c r="AD258">
        <v>1411.089037286928</v>
      </c>
      <c r="AE258">
        <v>1641.7023505665929</v>
      </c>
      <c r="AF258">
        <v>2110.1909412758582</v>
      </c>
      <c r="AG258">
        <v>1978.516395844284</v>
      </c>
      <c r="AH258">
        <v>1802.3592241372521</v>
      </c>
    </row>
    <row r="259" spans="1:34" x14ac:dyDescent="0.25">
      <c r="A259">
        <v>45119</v>
      </c>
      <c r="B259">
        <v>1154.2</v>
      </c>
      <c r="C259">
        <v>1911.682541524523</v>
      </c>
      <c r="D259">
        <v>2004.5120878414059</v>
      </c>
      <c r="E259">
        <v>1747.588676141635</v>
      </c>
      <c r="F259">
        <v>1913.536533423377</v>
      </c>
      <c r="G259">
        <v>2117.0156624658389</v>
      </c>
      <c r="H259">
        <v>2764.7496134943171</v>
      </c>
      <c r="I259">
        <v>1823.8722912552021</v>
      </c>
      <c r="J259">
        <v>1941.356967330089</v>
      </c>
      <c r="K259">
        <v>2025.097301946721</v>
      </c>
      <c r="L259">
        <v>2095.2794838524769</v>
      </c>
      <c r="M259">
        <v>1057.8269011597961</v>
      </c>
      <c r="N259">
        <v>1467.6322680820999</v>
      </c>
      <c r="O259">
        <v>1949.073084585164</v>
      </c>
      <c r="P259">
        <v>1538.705680523351</v>
      </c>
      <c r="Q259">
        <v>1923.587810842261</v>
      </c>
      <c r="R259">
        <v>1736.5023458036119</v>
      </c>
      <c r="S259">
        <v>1398.0823852958929</v>
      </c>
      <c r="T259">
        <v>2040.5791490310339</v>
      </c>
      <c r="U259">
        <v>1649.0558847883919</v>
      </c>
      <c r="V259">
        <v>2314.3245575482119</v>
      </c>
      <c r="W259">
        <v>1952.0837771105309</v>
      </c>
      <c r="X259">
        <v>2046.1051384495929</v>
      </c>
      <c r="Y259">
        <v>1969.505962809453</v>
      </c>
      <c r="Z259">
        <v>1430.189551337595</v>
      </c>
      <c r="AA259">
        <v>2061.7257109884558</v>
      </c>
      <c r="AB259">
        <v>1990.954197784386</v>
      </c>
      <c r="AC259">
        <v>1773.1666113393919</v>
      </c>
      <c r="AD259">
        <v>1403.320793419414</v>
      </c>
      <c r="AE259">
        <v>1634.3922018046801</v>
      </c>
      <c r="AF259">
        <v>2099.0358491666948</v>
      </c>
      <c r="AG259">
        <v>1968.2799681071051</v>
      </c>
      <c r="AH259">
        <v>1793.39903184582</v>
      </c>
    </row>
    <row r="260" spans="1:34" x14ac:dyDescent="0.25">
      <c r="A260">
        <v>45118</v>
      </c>
      <c r="B260">
        <v>1151.77</v>
      </c>
      <c r="C260">
        <v>1910.483959497215</v>
      </c>
      <c r="D260">
        <v>1998.0831322580671</v>
      </c>
      <c r="E260">
        <v>1740.0707326826521</v>
      </c>
      <c r="F260">
        <v>1912.0824623765691</v>
      </c>
      <c r="G260">
        <v>2117.0400725727859</v>
      </c>
      <c r="H260">
        <v>2752.615613368238</v>
      </c>
      <c r="I260">
        <v>1819.4644587978489</v>
      </c>
      <c r="J260">
        <v>1944.1041760030889</v>
      </c>
      <c r="K260">
        <v>2019.9663077712589</v>
      </c>
      <c r="L260">
        <v>2100.8005220172281</v>
      </c>
      <c r="M260">
        <v>1060.390168224955</v>
      </c>
      <c r="N260">
        <v>1467.1384761565289</v>
      </c>
      <c r="O260">
        <v>1945.749580511708</v>
      </c>
      <c r="P260">
        <v>1544.852395744615</v>
      </c>
      <c r="Q260">
        <v>1925.2932698059531</v>
      </c>
      <c r="R260">
        <v>1739.9420530621701</v>
      </c>
      <c r="S260">
        <v>1410.9351148128701</v>
      </c>
      <c r="T260">
        <v>2041.343943813609</v>
      </c>
      <c r="U260">
        <v>1639.149333539382</v>
      </c>
      <c r="V260">
        <v>2315.073282468843</v>
      </c>
      <c r="W260">
        <v>1952.3061092788571</v>
      </c>
      <c r="X260">
        <v>2043.791781961213</v>
      </c>
      <c r="Y260">
        <v>1969.6805918825321</v>
      </c>
      <c r="Z260">
        <v>1434.222406093407</v>
      </c>
      <c r="AA260">
        <v>2059.504224447383</v>
      </c>
      <c r="AB260">
        <v>1990.841806315085</v>
      </c>
      <c r="AC260">
        <v>1772.3569162858851</v>
      </c>
      <c r="AD260">
        <v>1403.515516308184</v>
      </c>
      <c r="AE260">
        <v>1633.0233684860621</v>
      </c>
      <c r="AF260">
        <v>2097.0754945724489</v>
      </c>
      <c r="AG260">
        <v>1965.3458714332739</v>
      </c>
      <c r="AH260">
        <v>1794.4699426724039</v>
      </c>
    </row>
    <row r="261" spans="1:34" x14ac:dyDescent="0.25">
      <c r="A261">
        <v>45117</v>
      </c>
      <c r="B261">
        <v>1149.02</v>
      </c>
      <c r="C261">
        <v>1909.759361762638</v>
      </c>
      <c r="D261">
        <v>1988.819108789357</v>
      </c>
      <c r="E261">
        <v>1736.48830023711</v>
      </c>
      <c r="F261">
        <v>1915.421454061935</v>
      </c>
      <c r="G261">
        <v>2108.5406522967378</v>
      </c>
      <c r="H261">
        <v>2752.308320544224</v>
      </c>
      <c r="I261">
        <v>1809.590637118016</v>
      </c>
      <c r="J261">
        <v>1945.327234033552</v>
      </c>
      <c r="K261">
        <v>2026.563753422442</v>
      </c>
      <c r="L261">
        <v>2096.2430194657281</v>
      </c>
      <c r="M261">
        <v>1070.6117287429131</v>
      </c>
      <c r="N261">
        <v>1464.255244392031</v>
      </c>
      <c r="O261">
        <v>1943.340892109406</v>
      </c>
      <c r="P261">
        <v>1543.048342049359</v>
      </c>
      <c r="Q261">
        <v>1924.1030210984779</v>
      </c>
      <c r="R261">
        <v>1728.5496077480429</v>
      </c>
      <c r="S261">
        <v>1412.775633263067</v>
      </c>
      <c r="T261">
        <v>2050.972254782971</v>
      </c>
      <c r="U261">
        <v>1632.209927024629</v>
      </c>
      <c r="V261">
        <v>2318.7236841257882</v>
      </c>
      <c r="W261">
        <v>1957.3024286908819</v>
      </c>
      <c r="X261">
        <v>2041.6646392109119</v>
      </c>
      <c r="Y261">
        <v>1969.911790662479</v>
      </c>
      <c r="Z261">
        <v>1435.47311525234</v>
      </c>
      <c r="AA261">
        <v>2060.567930935882</v>
      </c>
      <c r="AB261">
        <v>1990.4602198144021</v>
      </c>
      <c r="AC261">
        <v>1766.7945770920701</v>
      </c>
      <c r="AD261">
        <v>1404.530029731045</v>
      </c>
      <c r="AE261">
        <v>1629.8405280961169</v>
      </c>
      <c r="AF261">
        <v>2093.0138522052621</v>
      </c>
      <c r="AG261">
        <v>1965.5417579062689</v>
      </c>
      <c r="AH261">
        <v>1794.759191563991</v>
      </c>
    </row>
    <row r="262" spans="1:34" x14ac:dyDescent="0.25">
      <c r="A262">
        <v>45114</v>
      </c>
      <c r="B262">
        <v>1138.07</v>
      </c>
      <c r="C262">
        <v>1899.750091744399</v>
      </c>
      <c r="D262">
        <v>1968.6074208196781</v>
      </c>
      <c r="E262">
        <v>1738.474127474977</v>
      </c>
      <c r="F262">
        <v>1903.109275135329</v>
      </c>
      <c r="G262">
        <v>2086.919983103538</v>
      </c>
      <c r="H262">
        <v>2741.0689834376981</v>
      </c>
      <c r="I262">
        <v>1806.2230329018339</v>
      </c>
      <c r="J262">
        <v>1933.9892760615321</v>
      </c>
      <c r="K262">
        <v>2004.223237106532</v>
      </c>
      <c r="L262">
        <v>2094.632854079608</v>
      </c>
      <c r="M262">
        <v>1063.3867284429989</v>
      </c>
      <c r="N262">
        <v>1456.3147184401321</v>
      </c>
      <c r="O262">
        <v>1933.5693227062859</v>
      </c>
      <c r="P262">
        <v>1544.4149276812491</v>
      </c>
      <c r="Q262">
        <v>1919.547919185479</v>
      </c>
      <c r="R262">
        <v>1721.044325876989</v>
      </c>
      <c r="S262">
        <v>1410.5229615738219</v>
      </c>
      <c r="T262">
        <v>2041.127014273135</v>
      </c>
      <c r="U262">
        <v>1625.268604052869</v>
      </c>
      <c r="V262">
        <v>2297.0235165681688</v>
      </c>
      <c r="W262">
        <v>1945.980484540707</v>
      </c>
      <c r="X262">
        <v>2038.8233464373091</v>
      </c>
      <c r="Y262">
        <v>1954.792148552084</v>
      </c>
      <c r="Z262">
        <v>1426.732821088096</v>
      </c>
      <c r="AA262">
        <v>2048.6547779720022</v>
      </c>
      <c r="AB262">
        <v>1980.3539843875501</v>
      </c>
      <c r="AC262">
        <v>1759.0939165012401</v>
      </c>
      <c r="AD262">
        <v>1398.027966332706</v>
      </c>
      <c r="AE262">
        <v>1617.4131291120341</v>
      </c>
      <c r="AF262">
        <v>2081.8087146745188</v>
      </c>
      <c r="AG262">
        <v>1954.504042021561</v>
      </c>
      <c r="AH262">
        <v>1786.7755043432539</v>
      </c>
    </row>
    <row r="263" spans="1:34" x14ac:dyDescent="0.25">
      <c r="A263">
        <v>45113</v>
      </c>
      <c r="B263">
        <v>1126.22</v>
      </c>
      <c r="C263">
        <v>1891.11272830646</v>
      </c>
      <c r="D263">
        <v>1950.6563178786701</v>
      </c>
      <c r="E263">
        <v>1736.983809670327</v>
      </c>
      <c r="F263">
        <v>1897.730067639126</v>
      </c>
      <c r="G263">
        <v>2059.2720598147789</v>
      </c>
      <c r="H263">
        <v>2733.9105142726871</v>
      </c>
      <c r="I263">
        <v>1800.1122198830569</v>
      </c>
      <c r="J263">
        <v>1934.334449696044</v>
      </c>
      <c r="K263">
        <v>1996.203443802822</v>
      </c>
      <c r="L263">
        <v>2086.1724494400019</v>
      </c>
      <c r="M263">
        <v>1071.993133778014</v>
      </c>
      <c r="N263">
        <v>1454.17388842988</v>
      </c>
      <c r="O263">
        <v>1921.6444258481031</v>
      </c>
      <c r="P263">
        <v>1539.528072749034</v>
      </c>
      <c r="Q263">
        <v>1904.678855854645</v>
      </c>
      <c r="R263">
        <v>1717.8449898101089</v>
      </c>
      <c r="S263">
        <v>1412.129599262724</v>
      </c>
      <c r="T263">
        <v>2008.8873637102749</v>
      </c>
      <c r="U263">
        <v>1622.1680909265531</v>
      </c>
      <c r="V263">
        <v>2279.7077484488882</v>
      </c>
      <c r="W263">
        <v>1937.8909979615869</v>
      </c>
      <c r="X263">
        <v>2023.96094380096</v>
      </c>
      <c r="Y263">
        <v>1944.0875747629659</v>
      </c>
      <c r="Z263">
        <v>1417.2370043152871</v>
      </c>
      <c r="AA263">
        <v>2038.291839279354</v>
      </c>
      <c r="AB263">
        <v>1970.1011198595911</v>
      </c>
      <c r="AC263">
        <v>1751.911873887062</v>
      </c>
      <c r="AD263">
        <v>1396.917287522137</v>
      </c>
      <c r="AE263">
        <v>1606.6942381852591</v>
      </c>
      <c r="AF263">
        <v>2072.5558717746412</v>
      </c>
      <c r="AG263">
        <v>1944.05450747144</v>
      </c>
      <c r="AH263">
        <v>1780.669249222128</v>
      </c>
    </row>
    <row r="264" spans="1:34" x14ac:dyDescent="0.25">
      <c r="A264">
        <v>45112</v>
      </c>
      <c r="B264">
        <v>1134.6199999999999</v>
      </c>
      <c r="C264">
        <v>1901.5263180442621</v>
      </c>
      <c r="D264">
        <v>1959.6844879842961</v>
      </c>
      <c r="E264">
        <v>1735.8654591520819</v>
      </c>
      <c r="F264">
        <v>1914.9815809356689</v>
      </c>
      <c r="G264">
        <v>2060.4732063816568</v>
      </c>
      <c r="H264">
        <v>2747.372422323278</v>
      </c>
      <c r="I264">
        <v>1807.736599189479</v>
      </c>
      <c r="J264">
        <v>1950.383782181143</v>
      </c>
      <c r="K264">
        <v>2014.3405701586489</v>
      </c>
      <c r="L264">
        <v>2079.822147257084</v>
      </c>
      <c r="M264">
        <v>1087.448333873001</v>
      </c>
      <c r="N264">
        <v>1458.015790533118</v>
      </c>
      <c r="O264">
        <v>1927.8671744120329</v>
      </c>
      <c r="P264">
        <v>1550.7991470802849</v>
      </c>
      <c r="Q264">
        <v>1915.6577532053491</v>
      </c>
      <c r="R264">
        <v>1724.4016172038621</v>
      </c>
      <c r="S264">
        <v>1428.185698219113</v>
      </c>
      <c r="T264">
        <v>2017.764766261635</v>
      </c>
      <c r="U264">
        <v>1626.75503049595</v>
      </c>
      <c r="V264">
        <v>2291.3042348536801</v>
      </c>
      <c r="W264">
        <v>1947.5154948581951</v>
      </c>
      <c r="X264">
        <v>2037.9503839845131</v>
      </c>
      <c r="Y264">
        <v>1954.92214571562</v>
      </c>
      <c r="Z264">
        <v>1425.3635665695331</v>
      </c>
      <c r="AA264">
        <v>2051.7542583706991</v>
      </c>
      <c r="AB264">
        <v>1979.409032453425</v>
      </c>
      <c r="AC264">
        <v>1758.867821389171</v>
      </c>
      <c r="AD264">
        <v>1403.7174946205209</v>
      </c>
      <c r="AE264">
        <v>1613.6274748926769</v>
      </c>
      <c r="AF264">
        <v>2079.286389438957</v>
      </c>
      <c r="AG264">
        <v>1954.848522957657</v>
      </c>
      <c r="AH264">
        <v>1792.985877297562</v>
      </c>
    </row>
    <row r="265" spans="1:34" x14ac:dyDescent="0.25">
      <c r="A265">
        <v>45111</v>
      </c>
      <c r="B265">
        <v>1132</v>
      </c>
      <c r="C265">
        <v>1900.9207695779969</v>
      </c>
      <c r="D265">
        <v>1955.4639523726789</v>
      </c>
      <c r="E265">
        <v>1729.7633339281581</v>
      </c>
      <c r="F265">
        <v>1918.463639370751</v>
      </c>
      <c r="G265">
        <v>2058.978708277376</v>
      </c>
      <c r="H265">
        <v>2756.3714389004499</v>
      </c>
      <c r="I265">
        <v>1804.0652204390849</v>
      </c>
      <c r="J265">
        <v>1950.882046044625</v>
      </c>
      <c r="K265">
        <v>2018.0775830216919</v>
      </c>
      <c r="L265">
        <v>2076.7366519985171</v>
      </c>
      <c r="M265">
        <v>1087.344449841311</v>
      </c>
      <c r="N265">
        <v>1459.0056973047549</v>
      </c>
      <c r="O265">
        <v>1921.5874108178621</v>
      </c>
      <c r="P265">
        <v>1545.798977369416</v>
      </c>
      <c r="Q265">
        <v>1912.312924973194</v>
      </c>
      <c r="R265">
        <v>1723.829352334247</v>
      </c>
      <c r="S265">
        <v>1436.3020811539729</v>
      </c>
      <c r="T265">
        <v>2009.773208158811</v>
      </c>
      <c r="U265">
        <v>1628.901516816499</v>
      </c>
      <c r="V265">
        <v>2294.955373426576</v>
      </c>
      <c r="W265">
        <v>1947.2735845119089</v>
      </c>
      <c r="X265">
        <v>2034.7738549128071</v>
      </c>
      <c r="Y265">
        <v>1951.123683128169</v>
      </c>
      <c r="Z265">
        <v>1426.1381594741331</v>
      </c>
      <c r="AA265">
        <v>2052.1349724781549</v>
      </c>
      <c r="AB265">
        <v>1977.0107507281321</v>
      </c>
      <c r="AC265">
        <v>1757.827288253704</v>
      </c>
      <c r="AD265">
        <v>1403.370323159209</v>
      </c>
      <c r="AE265">
        <v>1613.563687132644</v>
      </c>
      <c r="AF265">
        <v>2077.4117974264159</v>
      </c>
      <c r="AG265">
        <v>1955.4112992673711</v>
      </c>
      <c r="AH265">
        <v>1791.691679041438</v>
      </c>
    </row>
    <row r="266" spans="1:34" x14ac:dyDescent="0.25">
      <c r="A266">
        <v>45110</v>
      </c>
      <c r="B266">
        <v>1125.5</v>
      </c>
      <c r="C266">
        <v>1888.165236616893</v>
      </c>
      <c r="D266">
        <v>1939.1552396337011</v>
      </c>
      <c r="E266">
        <v>1725.4397294734481</v>
      </c>
      <c r="F266">
        <v>1898.8795040894361</v>
      </c>
      <c r="G266">
        <v>2049.2315732121069</v>
      </c>
      <c r="H266">
        <v>2721.402142774446</v>
      </c>
      <c r="I266">
        <v>1802.219193523166</v>
      </c>
      <c r="J266">
        <v>1940.6521567883019</v>
      </c>
      <c r="K266">
        <v>1988.296481110106</v>
      </c>
      <c r="L266">
        <v>2069.1113965030941</v>
      </c>
      <c r="M266">
        <v>1082.9382714255739</v>
      </c>
      <c r="N266">
        <v>1452.3598512726121</v>
      </c>
      <c r="O266">
        <v>1916.814541423792</v>
      </c>
      <c r="P266">
        <v>1540.0757790283701</v>
      </c>
      <c r="Q266">
        <v>1897.65061205899</v>
      </c>
      <c r="R266">
        <v>1721.8634719596171</v>
      </c>
      <c r="S266">
        <v>1442.0471166731479</v>
      </c>
      <c r="T266">
        <v>1992.122353992354</v>
      </c>
      <c r="U266">
        <v>1613.484055459184</v>
      </c>
      <c r="V266">
        <v>2281.5652478725592</v>
      </c>
      <c r="W266">
        <v>1936.3463030506309</v>
      </c>
      <c r="X266">
        <v>2036.197082544058</v>
      </c>
      <c r="Y266">
        <v>1935.79465732416</v>
      </c>
      <c r="Z266">
        <v>1415.98890144442</v>
      </c>
      <c r="AA266">
        <v>2034.9522030007729</v>
      </c>
      <c r="AB266">
        <v>1965.533691030106</v>
      </c>
      <c r="AC266">
        <v>1749.939600120488</v>
      </c>
      <c r="AD266">
        <v>1396.827252902737</v>
      </c>
      <c r="AE266">
        <v>1609.374668429379</v>
      </c>
      <c r="AF266">
        <v>2064.997583561219</v>
      </c>
      <c r="AG266">
        <v>1943.396470369941</v>
      </c>
      <c r="AH266">
        <v>1776.8358757338649</v>
      </c>
    </row>
    <row r="267" spans="1:34" x14ac:dyDescent="0.25">
      <c r="A267">
        <v>45107</v>
      </c>
      <c r="B267">
        <v>1120.18</v>
      </c>
      <c r="C267">
        <v>1884.2760119292559</v>
      </c>
      <c r="D267">
        <v>1937.2856852665529</v>
      </c>
      <c r="E267">
        <v>1732.42159939352</v>
      </c>
      <c r="F267">
        <v>1898.3876904541039</v>
      </c>
      <c r="G267">
        <v>2042.345464255046</v>
      </c>
      <c r="H267">
        <v>2721.9110777212768</v>
      </c>
      <c r="I267">
        <v>1791.4894009301249</v>
      </c>
      <c r="J267">
        <v>1940.33485627966</v>
      </c>
      <c r="K267">
        <v>1978.2627817026621</v>
      </c>
      <c r="L267">
        <v>2069.118024890302</v>
      </c>
      <c r="M267">
        <v>1083.0162897310461</v>
      </c>
      <c r="N267">
        <v>1452.060972510679</v>
      </c>
      <c r="O267">
        <v>1900.9088993603641</v>
      </c>
      <c r="P267">
        <v>1544.684625221716</v>
      </c>
      <c r="Q267">
        <v>1901.8187054636701</v>
      </c>
      <c r="R267">
        <v>1719.562644941213</v>
      </c>
      <c r="S267">
        <v>1453.044627699134</v>
      </c>
      <c r="T267">
        <v>1989.3429545164031</v>
      </c>
      <c r="U267">
        <v>1608.9954334258571</v>
      </c>
      <c r="V267">
        <v>2239.3470567266409</v>
      </c>
      <c r="W267">
        <v>1929.795767158404</v>
      </c>
      <c r="X267">
        <v>2014.9998339101489</v>
      </c>
      <c r="Y267">
        <v>1934.5115095569081</v>
      </c>
      <c r="Z267">
        <v>1409.2563175041421</v>
      </c>
      <c r="AA267">
        <v>2032.2815878348879</v>
      </c>
      <c r="AB267">
        <v>1957.2577115508061</v>
      </c>
      <c r="AC267">
        <v>1746.13451077579</v>
      </c>
      <c r="AD267">
        <v>1396.2727593988429</v>
      </c>
      <c r="AE267">
        <v>1602.087889015959</v>
      </c>
      <c r="AF267">
        <v>2060.1836313052759</v>
      </c>
      <c r="AG267">
        <v>1940.892472701307</v>
      </c>
      <c r="AH267">
        <v>1772.373036772555</v>
      </c>
    </row>
    <row r="268" spans="1:34" x14ac:dyDescent="0.25">
      <c r="A268">
        <v>45106</v>
      </c>
      <c r="B268">
        <v>1125.3900000000001</v>
      </c>
      <c r="C268">
        <v>1888.3467892735871</v>
      </c>
      <c r="D268">
        <v>1926.066059291076</v>
      </c>
      <c r="E268">
        <v>1730.217727044987</v>
      </c>
      <c r="F268">
        <v>1907.5982824224959</v>
      </c>
      <c r="G268">
        <v>2038.1799179309139</v>
      </c>
      <c r="H268">
        <v>2722.1822672353292</v>
      </c>
      <c r="I268">
        <v>1802.389648402617</v>
      </c>
      <c r="J268">
        <v>1935.945474311628</v>
      </c>
      <c r="K268">
        <v>1980.689898970799</v>
      </c>
      <c r="L268">
        <v>2072.92357873935</v>
      </c>
      <c r="M268">
        <v>1087.549794381674</v>
      </c>
      <c r="N268">
        <v>1460.9498687841269</v>
      </c>
      <c r="O268">
        <v>1899.0197200913119</v>
      </c>
      <c r="P268">
        <v>1547.5857664786481</v>
      </c>
      <c r="Q268">
        <v>1910.690132430944</v>
      </c>
      <c r="R268">
        <v>1722.174370359754</v>
      </c>
      <c r="S268">
        <v>1460.035058204541</v>
      </c>
      <c r="T268">
        <v>1997.018935066834</v>
      </c>
      <c r="U268">
        <v>1612.7210767873919</v>
      </c>
      <c r="V268">
        <v>2244.080347659909</v>
      </c>
      <c r="W268">
        <v>1932.5647809865941</v>
      </c>
      <c r="X268">
        <v>2017.873619287675</v>
      </c>
      <c r="Y268">
        <v>1941.905159812615</v>
      </c>
      <c r="Z268">
        <v>1408.7386193287971</v>
      </c>
      <c r="AA268">
        <v>2037.878008836364</v>
      </c>
      <c r="AB268">
        <v>1959.0187451385391</v>
      </c>
      <c r="AC268">
        <v>1749.2228871205959</v>
      </c>
      <c r="AD268">
        <v>1400.466357973055</v>
      </c>
      <c r="AE268">
        <v>1607.7388665676549</v>
      </c>
      <c r="AF268">
        <v>2058.5801286674691</v>
      </c>
      <c r="AG268">
        <v>1943.709306810628</v>
      </c>
      <c r="AH268">
        <v>1780.433772158294</v>
      </c>
    </row>
    <row r="269" spans="1:34" x14ac:dyDescent="0.25">
      <c r="A269">
        <v>45105</v>
      </c>
      <c r="B269">
        <v>1138.3499999999999</v>
      </c>
      <c r="C269">
        <v>1903.621349351366</v>
      </c>
      <c r="D269">
        <v>1945.2011327410009</v>
      </c>
      <c r="E269">
        <v>1742.439961878586</v>
      </c>
      <c r="F269">
        <v>1929.594808191174</v>
      </c>
      <c r="G269">
        <v>2057.074630982077</v>
      </c>
      <c r="H269">
        <v>2757.7221844217979</v>
      </c>
      <c r="I269">
        <v>1808.3657703753181</v>
      </c>
      <c r="J269">
        <v>1956.2374628195539</v>
      </c>
      <c r="K269">
        <v>1994.917979747376</v>
      </c>
      <c r="L269">
        <v>2077.9905342232391</v>
      </c>
      <c r="M269">
        <v>1084.775593601827</v>
      </c>
      <c r="N269">
        <v>1471.2959734392491</v>
      </c>
      <c r="O269">
        <v>1912.6174215150741</v>
      </c>
      <c r="P269">
        <v>1554.2395624629451</v>
      </c>
      <c r="Q269">
        <v>1925.1975567543129</v>
      </c>
      <c r="R269">
        <v>1732.9829702891941</v>
      </c>
      <c r="S269">
        <v>1468.227574480331</v>
      </c>
      <c r="T269">
        <v>2023.0549602638409</v>
      </c>
      <c r="U269">
        <v>1616.455929848232</v>
      </c>
      <c r="V269">
        <v>2263.5213611349668</v>
      </c>
      <c r="W269">
        <v>1949.9336984163849</v>
      </c>
      <c r="X269">
        <v>2027.7971103448799</v>
      </c>
      <c r="Y269">
        <v>1953.7795957688411</v>
      </c>
      <c r="Z269">
        <v>1432.754613825588</v>
      </c>
      <c r="AA269">
        <v>2057.1349026468561</v>
      </c>
      <c r="AB269">
        <v>1973.5705055242961</v>
      </c>
      <c r="AC269">
        <v>1759.317625903187</v>
      </c>
      <c r="AD269">
        <v>1410.9667126076899</v>
      </c>
      <c r="AE269">
        <v>1618.755720331081</v>
      </c>
      <c r="AF269">
        <v>2075.212695523167</v>
      </c>
      <c r="AG269">
        <v>1960.13273486973</v>
      </c>
      <c r="AH269">
        <v>1794.354955589238</v>
      </c>
    </row>
    <row r="270" spans="1:34" x14ac:dyDescent="0.25">
      <c r="A270">
        <v>45104</v>
      </c>
      <c r="B270">
        <v>1134.33</v>
      </c>
      <c r="C270">
        <v>1906.413659233282</v>
      </c>
      <c r="D270">
        <v>1961.059710626756</v>
      </c>
      <c r="E270">
        <v>1739.5736492059059</v>
      </c>
      <c r="F270">
        <v>1936.1138053932671</v>
      </c>
      <c r="G270">
        <v>2062.6772962596401</v>
      </c>
      <c r="H270">
        <v>2760.1525431307318</v>
      </c>
      <c r="I270">
        <v>1814.0514911887051</v>
      </c>
      <c r="J270">
        <v>1965.242181935394</v>
      </c>
      <c r="K270">
        <v>2003.30575637178</v>
      </c>
      <c r="L270">
        <v>2084.2054457722402</v>
      </c>
      <c r="M270">
        <v>1094.6108596893489</v>
      </c>
      <c r="N270">
        <v>1470.972933735</v>
      </c>
      <c r="O270">
        <v>1912.613186719095</v>
      </c>
      <c r="P270">
        <v>1546.8871416943059</v>
      </c>
      <c r="Q270">
        <v>1926.0642405632909</v>
      </c>
      <c r="R270">
        <v>1726.8330730039791</v>
      </c>
      <c r="S270">
        <v>1481.7278001288739</v>
      </c>
      <c r="T270">
        <v>2031.8776322833689</v>
      </c>
      <c r="U270">
        <v>1615.2187994398359</v>
      </c>
      <c r="V270">
        <v>2252.489493203519</v>
      </c>
      <c r="W270">
        <v>1949.237766095529</v>
      </c>
      <c r="X270">
        <v>2024.124455964776</v>
      </c>
      <c r="Y270">
        <v>1960.904710891695</v>
      </c>
      <c r="Z270">
        <v>1425.9088680666821</v>
      </c>
      <c r="AA270">
        <v>2062.967904641479</v>
      </c>
      <c r="AB270">
        <v>1975.9268828794809</v>
      </c>
      <c r="AC270">
        <v>1757.495019990276</v>
      </c>
      <c r="AD270">
        <v>1411.251660519617</v>
      </c>
      <c r="AE270">
        <v>1616.93198074571</v>
      </c>
      <c r="AF270">
        <v>2074.8207186472109</v>
      </c>
      <c r="AG270">
        <v>1961.997930291285</v>
      </c>
      <c r="AH270">
        <v>1800.354211048578</v>
      </c>
    </row>
    <row r="271" spans="1:34" x14ac:dyDescent="0.25">
      <c r="A271">
        <v>45103</v>
      </c>
      <c r="B271">
        <v>1132.03</v>
      </c>
      <c r="C271">
        <v>1903.7577510426099</v>
      </c>
      <c r="D271">
        <v>1959.699407314497</v>
      </c>
      <c r="E271">
        <v>1742.2869063082601</v>
      </c>
      <c r="F271">
        <v>1941.3633974758211</v>
      </c>
      <c r="G271">
        <v>2061.109165659514</v>
      </c>
      <c r="H271">
        <v>2759.3944557596892</v>
      </c>
      <c r="I271">
        <v>1810.064516611614</v>
      </c>
      <c r="J271">
        <v>1957.5488846387291</v>
      </c>
      <c r="K271">
        <v>1992.0000817490379</v>
      </c>
      <c r="L271">
        <v>2072.792214670259</v>
      </c>
      <c r="M271">
        <v>1090.115828284225</v>
      </c>
      <c r="N271">
        <v>1462.6501091260441</v>
      </c>
      <c r="O271">
        <v>1910.0011687680681</v>
      </c>
      <c r="P271">
        <v>1546.2278900394981</v>
      </c>
      <c r="Q271">
        <v>1925.8945731189799</v>
      </c>
      <c r="R271">
        <v>1731.014679662359</v>
      </c>
      <c r="S271">
        <v>1480.5420388591699</v>
      </c>
      <c r="T271">
        <v>2037.1888267381009</v>
      </c>
      <c r="U271">
        <v>1612.952538819573</v>
      </c>
      <c r="V271">
        <v>2241.778254499935</v>
      </c>
      <c r="W271">
        <v>1921.713982918508</v>
      </c>
      <c r="X271">
        <v>2021.6920057661589</v>
      </c>
      <c r="Y271">
        <v>1959.998643722661</v>
      </c>
      <c r="Z271">
        <v>1402.446894896033</v>
      </c>
      <c r="AA271">
        <v>2064.1825028219519</v>
      </c>
      <c r="AB271">
        <v>1970.698358055824</v>
      </c>
      <c r="AC271">
        <v>1752.4708393658559</v>
      </c>
      <c r="AD271">
        <v>1402.13574832157</v>
      </c>
      <c r="AE271">
        <v>1617.190786874645</v>
      </c>
      <c r="AF271">
        <v>2071.2938950546941</v>
      </c>
      <c r="AG271">
        <v>1957.0799452662641</v>
      </c>
      <c r="AH271">
        <v>1800.1801584269949</v>
      </c>
    </row>
    <row r="272" spans="1:34" x14ac:dyDescent="0.25">
      <c r="A272">
        <v>45100</v>
      </c>
      <c r="B272">
        <v>1129.3800000000001</v>
      </c>
      <c r="C272">
        <v>1911.4654062844229</v>
      </c>
      <c r="D272">
        <v>1958.697570305312</v>
      </c>
      <c r="E272">
        <v>1738.755144874395</v>
      </c>
      <c r="F272">
        <v>1956.442616905397</v>
      </c>
      <c r="G272">
        <v>2059.948109999998</v>
      </c>
      <c r="H272">
        <v>2776.3390564799211</v>
      </c>
      <c r="I272">
        <v>1811.647500191631</v>
      </c>
      <c r="J272">
        <v>1967.9061691790871</v>
      </c>
      <c r="K272">
        <v>1990.949951222954</v>
      </c>
      <c r="L272">
        <v>2079.7327297208299</v>
      </c>
      <c r="M272">
        <v>1083.9985041847101</v>
      </c>
      <c r="N272">
        <v>1469.207943889568</v>
      </c>
      <c r="O272">
        <v>1908.8296386035961</v>
      </c>
      <c r="P272">
        <v>1562.173832203589</v>
      </c>
      <c r="Q272">
        <v>1936.201156125137</v>
      </c>
      <c r="R272">
        <v>1734.1664499601929</v>
      </c>
      <c r="S272">
        <v>1501.3745353906179</v>
      </c>
      <c r="T272">
        <v>2044.85381225534</v>
      </c>
      <c r="U272">
        <v>1620.9779398429471</v>
      </c>
      <c r="V272">
        <v>2243.0241608094129</v>
      </c>
      <c r="W272">
        <v>1921.8523646714741</v>
      </c>
      <c r="X272">
        <v>2023.4079959927419</v>
      </c>
      <c r="Y272">
        <v>1973.891819411449</v>
      </c>
      <c r="Z272">
        <v>1395.5387918186859</v>
      </c>
      <c r="AA272">
        <v>2076.6781135212818</v>
      </c>
      <c r="AB272">
        <v>1975.176892040917</v>
      </c>
      <c r="AC272">
        <v>1757.5637389508111</v>
      </c>
      <c r="AD272">
        <v>1401.292036014383</v>
      </c>
      <c r="AE272">
        <v>1609.407582899139</v>
      </c>
      <c r="AF272">
        <v>2068.4662595406339</v>
      </c>
      <c r="AG272">
        <v>1965.351369680335</v>
      </c>
      <c r="AH272">
        <v>1814.626855786652</v>
      </c>
    </row>
    <row r="273" spans="1:34" x14ac:dyDescent="0.25">
      <c r="A273">
        <v>45099</v>
      </c>
      <c r="B273">
        <v>1125.3</v>
      </c>
      <c r="C273">
        <v>1908.8738949532301</v>
      </c>
      <c r="D273">
        <v>1961.8872141562649</v>
      </c>
      <c r="E273">
        <v>1741.5746910673661</v>
      </c>
      <c r="F273">
        <v>1954.055266240417</v>
      </c>
      <c r="G273">
        <v>2068.907881352186</v>
      </c>
      <c r="H273">
        <v>2774.8918182766261</v>
      </c>
      <c r="I273">
        <v>1802.970626427028</v>
      </c>
      <c r="J273">
        <v>1972.83556792798</v>
      </c>
      <c r="K273">
        <v>2004.0778766268861</v>
      </c>
      <c r="L273">
        <v>2073.368875925541</v>
      </c>
      <c r="M273">
        <v>1081.3572460598789</v>
      </c>
      <c r="N273">
        <v>1470.5181401506291</v>
      </c>
      <c r="O273">
        <v>1905.9014436836401</v>
      </c>
      <c r="P273">
        <v>1551.3183823297261</v>
      </c>
      <c r="Q273">
        <v>1931.793388054992</v>
      </c>
      <c r="R273">
        <v>1729.42459657722</v>
      </c>
      <c r="S273">
        <v>1490.8954521308731</v>
      </c>
      <c r="T273">
        <v>2039.1586444915431</v>
      </c>
      <c r="U273">
        <v>1617.963095330389</v>
      </c>
      <c r="V273">
        <v>2248.2047938010469</v>
      </c>
      <c r="W273">
        <v>1913.5763728041841</v>
      </c>
      <c r="X273">
        <v>2013.8674111246639</v>
      </c>
      <c r="Y273">
        <v>1972.1663951214259</v>
      </c>
      <c r="Z273">
        <v>1390.030360123131</v>
      </c>
      <c r="AA273">
        <v>2073.6680157785672</v>
      </c>
      <c r="AB273">
        <v>1975.0621235738161</v>
      </c>
      <c r="AC273">
        <v>1752.6433501948579</v>
      </c>
      <c r="AD273">
        <v>1400.4000933110681</v>
      </c>
      <c r="AE273">
        <v>1604.365456918483</v>
      </c>
      <c r="AF273">
        <v>2069.482620371085</v>
      </c>
      <c r="AG273">
        <v>1963.790350068072</v>
      </c>
      <c r="AH273">
        <v>1809.439194677353</v>
      </c>
    </row>
    <row r="274" spans="1:34" x14ac:dyDescent="0.25">
      <c r="A274">
        <v>45098</v>
      </c>
      <c r="B274">
        <v>1118.46</v>
      </c>
      <c r="C274">
        <v>1903.645967436863</v>
      </c>
      <c r="D274">
        <v>1954.5746422963521</v>
      </c>
      <c r="E274">
        <v>1738.786715800713</v>
      </c>
      <c r="F274">
        <v>1944.034889954582</v>
      </c>
      <c r="G274">
        <v>2064.1111759092109</v>
      </c>
      <c r="H274">
        <v>2769.9564850171719</v>
      </c>
      <c r="I274">
        <v>1802.735313133508</v>
      </c>
      <c r="J274">
        <v>1965.8755921875711</v>
      </c>
      <c r="K274">
        <v>2007.5918955097341</v>
      </c>
      <c r="L274">
        <v>2063.8539744217801</v>
      </c>
      <c r="M274">
        <v>1085.671516974596</v>
      </c>
      <c r="N274">
        <v>1464.774096471617</v>
      </c>
      <c r="O274">
        <v>1896.163336343051</v>
      </c>
      <c r="P274">
        <v>1550.3397567265069</v>
      </c>
      <c r="Q274">
        <v>1928.822692678661</v>
      </c>
      <c r="R274">
        <v>1723.227463021947</v>
      </c>
      <c r="S274">
        <v>1494.064832237257</v>
      </c>
      <c r="T274">
        <v>2030.057654729615</v>
      </c>
      <c r="U274">
        <v>1614.546743236227</v>
      </c>
      <c r="V274">
        <v>2229.9792756892562</v>
      </c>
      <c r="W274">
        <v>1905.999943570404</v>
      </c>
      <c r="X274">
        <v>2015.9474911546099</v>
      </c>
      <c r="Y274">
        <v>1968.0225191571051</v>
      </c>
      <c r="Z274">
        <v>1387.9159304796819</v>
      </c>
      <c r="AA274">
        <v>2068.0213757828251</v>
      </c>
      <c r="AB274">
        <v>1968.1340019797151</v>
      </c>
      <c r="AC274">
        <v>1748.4130038903149</v>
      </c>
      <c r="AD274">
        <v>1398.2553588219489</v>
      </c>
      <c r="AE274">
        <v>1599.1603719355669</v>
      </c>
      <c r="AF274">
        <v>2061.8447694727711</v>
      </c>
      <c r="AG274">
        <v>1957.1172592431581</v>
      </c>
      <c r="AH274">
        <v>1806.9717952540209</v>
      </c>
    </row>
    <row r="275" spans="1:34" x14ac:dyDescent="0.25">
      <c r="A275">
        <v>45097</v>
      </c>
      <c r="B275">
        <v>1111.72</v>
      </c>
      <c r="C275">
        <v>1890.8438420980201</v>
      </c>
      <c r="D275">
        <v>1946.162797316942</v>
      </c>
      <c r="E275">
        <v>1738.9370025839421</v>
      </c>
      <c r="F275">
        <v>1931.85133466721</v>
      </c>
      <c r="G275">
        <v>2055.4249587727409</v>
      </c>
      <c r="H275">
        <v>2742.3909203623739</v>
      </c>
      <c r="I275">
        <v>1789.4367218618179</v>
      </c>
      <c r="J275">
        <v>1950.9509678749321</v>
      </c>
      <c r="K275">
        <v>1990.502830057653</v>
      </c>
      <c r="L275">
        <v>2044.0845306601971</v>
      </c>
      <c r="M275">
        <v>1085.367796410065</v>
      </c>
      <c r="N275">
        <v>1462.0562333070011</v>
      </c>
      <c r="O275">
        <v>1883.6955364689029</v>
      </c>
      <c r="P275">
        <v>1540.8408520793571</v>
      </c>
      <c r="Q275">
        <v>1919.0725768693401</v>
      </c>
      <c r="R275">
        <v>1718.43514248978</v>
      </c>
      <c r="S275">
        <v>1484.612638330892</v>
      </c>
      <c r="T275">
        <v>2005.090223226556</v>
      </c>
      <c r="U275">
        <v>1608.2108113948691</v>
      </c>
      <c r="V275">
        <v>2224.838177383931</v>
      </c>
      <c r="W275">
        <v>1895.6596462729731</v>
      </c>
      <c r="X275">
        <v>1982.864895461729</v>
      </c>
      <c r="Y275">
        <v>1952.793033484935</v>
      </c>
      <c r="Z275">
        <v>1393.814473493971</v>
      </c>
      <c r="AA275">
        <v>2049.9510975178291</v>
      </c>
      <c r="AB275">
        <v>1955.243253061753</v>
      </c>
      <c r="AC275">
        <v>1740.2604172157739</v>
      </c>
      <c r="AD275">
        <v>1398.4052397942551</v>
      </c>
      <c r="AE275">
        <v>1592.608148075366</v>
      </c>
      <c r="AF275">
        <v>2051.611902120444</v>
      </c>
      <c r="AG275">
        <v>1941.110835144669</v>
      </c>
      <c r="AH275">
        <v>1795.4931916216469</v>
      </c>
    </row>
    <row r="276" spans="1:34" x14ac:dyDescent="0.25">
      <c r="A276">
        <v>45096</v>
      </c>
      <c r="B276">
        <v>1105.4000000000001</v>
      </c>
      <c r="C276">
        <v>1875.430955846113</v>
      </c>
      <c r="D276">
        <v>1924.2117330038191</v>
      </c>
      <c r="E276">
        <v>1732.6813977145059</v>
      </c>
      <c r="F276">
        <v>1910.071698070024</v>
      </c>
      <c r="G276">
        <v>2029.8165957993911</v>
      </c>
      <c r="H276">
        <v>2728.514284780666</v>
      </c>
      <c r="I276">
        <v>1775.7507177623349</v>
      </c>
      <c r="J276">
        <v>1937.237982957977</v>
      </c>
      <c r="K276">
        <v>1980.532191412859</v>
      </c>
      <c r="L276">
        <v>2033.956252957789</v>
      </c>
      <c r="M276">
        <v>1084.810717374366</v>
      </c>
      <c r="N276">
        <v>1448.7188509014729</v>
      </c>
      <c r="O276">
        <v>1871.3997944784919</v>
      </c>
      <c r="P276">
        <v>1533.8653566700059</v>
      </c>
      <c r="Q276">
        <v>1898.3863932365771</v>
      </c>
      <c r="R276">
        <v>1713.6528467187909</v>
      </c>
      <c r="S276">
        <v>1462.809938303154</v>
      </c>
      <c r="T276">
        <v>1976.886935142853</v>
      </c>
      <c r="U276">
        <v>1602.7716079277029</v>
      </c>
      <c r="V276">
        <v>2207.328332350658</v>
      </c>
      <c r="W276">
        <v>1883.04242573226</v>
      </c>
      <c r="X276">
        <v>1969.973845647952</v>
      </c>
      <c r="Y276">
        <v>1931.053786611353</v>
      </c>
      <c r="Z276">
        <v>1382.0642358340369</v>
      </c>
      <c r="AA276">
        <v>2029.827356015878</v>
      </c>
      <c r="AB276">
        <v>1940.7827731286629</v>
      </c>
      <c r="AC276">
        <v>1730.483769798647</v>
      </c>
      <c r="AD276">
        <v>1389.4650192258839</v>
      </c>
      <c r="AE276">
        <v>1584.2728710694121</v>
      </c>
      <c r="AF276">
        <v>2038.8969695773931</v>
      </c>
      <c r="AG276">
        <v>1925.960225723717</v>
      </c>
      <c r="AH276">
        <v>1777.50629462808</v>
      </c>
    </row>
    <row r="277" spans="1:34" x14ac:dyDescent="0.25">
      <c r="A277">
        <v>45093</v>
      </c>
      <c r="B277">
        <v>1115.22</v>
      </c>
      <c r="C277">
        <v>1891.0851431973531</v>
      </c>
      <c r="D277">
        <v>1933.9350360410849</v>
      </c>
      <c r="E277">
        <v>1736.03760025578</v>
      </c>
      <c r="F277">
        <v>1937.127812535377</v>
      </c>
      <c r="G277">
        <v>2031.293197222361</v>
      </c>
      <c r="H277">
        <v>2737.688551560731</v>
      </c>
      <c r="I277">
        <v>1785.9423166954209</v>
      </c>
      <c r="J277">
        <v>1957.528992664244</v>
      </c>
      <c r="K277">
        <v>1991.058124187623</v>
      </c>
      <c r="L277">
        <v>2045.995920399354</v>
      </c>
      <c r="M277">
        <v>1101.2632908668329</v>
      </c>
      <c r="N277">
        <v>1457.584917442211</v>
      </c>
      <c r="O277">
        <v>1881.74662989015</v>
      </c>
      <c r="P277">
        <v>1546.6535820356869</v>
      </c>
      <c r="Q277">
        <v>1934.8081683911639</v>
      </c>
      <c r="R277">
        <v>1719.5905088905779</v>
      </c>
      <c r="S277">
        <v>1463.1981502371</v>
      </c>
      <c r="T277">
        <v>1999.322591117178</v>
      </c>
      <c r="U277">
        <v>1606.56740778122</v>
      </c>
      <c r="V277">
        <v>2222.2905805336159</v>
      </c>
      <c r="W277">
        <v>1898.91810266824</v>
      </c>
      <c r="X277">
        <v>1984.6958220215249</v>
      </c>
      <c r="Y277">
        <v>1952.241357804503</v>
      </c>
      <c r="Z277">
        <v>1384.1138764848249</v>
      </c>
      <c r="AA277">
        <v>2049.3545639896511</v>
      </c>
      <c r="AB277">
        <v>1959.5191323578681</v>
      </c>
      <c r="AC277">
        <v>1738.7551020315479</v>
      </c>
      <c r="AD277">
        <v>1397.835605179301</v>
      </c>
      <c r="AE277">
        <v>1591.0656338313081</v>
      </c>
      <c r="AF277">
        <v>2040.71686592182</v>
      </c>
      <c r="AG277">
        <v>1937.2753743128419</v>
      </c>
      <c r="AH277">
        <v>1805.946821286675</v>
      </c>
    </row>
    <row r="278" spans="1:34" x14ac:dyDescent="0.25">
      <c r="A278">
        <v>45092</v>
      </c>
      <c r="B278">
        <v>1116.97</v>
      </c>
      <c r="C278">
        <v>1896.2013135704301</v>
      </c>
      <c r="D278">
        <v>1944.7094018489829</v>
      </c>
      <c r="E278">
        <v>1727.902459099736</v>
      </c>
      <c r="F278">
        <v>1951.9859486678449</v>
      </c>
      <c r="G278">
        <v>2035.5417230977289</v>
      </c>
      <c r="H278">
        <v>2722.0124540407892</v>
      </c>
      <c r="I278">
        <v>1792.188826867465</v>
      </c>
      <c r="J278">
        <v>1960.303401241847</v>
      </c>
      <c r="K278">
        <v>2003.630893327454</v>
      </c>
      <c r="L278">
        <v>2042.4874976625731</v>
      </c>
      <c r="M278">
        <v>1101.450843979417</v>
      </c>
      <c r="N278">
        <v>1462.7620631807199</v>
      </c>
      <c r="O278">
        <v>1889.620883358544</v>
      </c>
      <c r="P278">
        <v>1546.285260960042</v>
      </c>
      <c r="Q278">
        <v>1946.1102014275441</v>
      </c>
      <c r="R278">
        <v>1719.326784456882</v>
      </c>
      <c r="S278">
        <v>1453.290245494431</v>
      </c>
      <c r="T278">
        <v>1999.6551942931021</v>
      </c>
      <c r="U278">
        <v>1616.1322735272249</v>
      </c>
      <c r="V278">
        <v>2220.552197237138</v>
      </c>
      <c r="W278">
        <v>1905.8073623128121</v>
      </c>
      <c r="X278">
        <v>1986.445689358477</v>
      </c>
      <c r="Y278">
        <v>1962.1889221184581</v>
      </c>
      <c r="Z278">
        <v>1385.5543875927081</v>
      </c>
      <c r="AA278">
        <v>2055.1522138675191</v>
      </c>
      <c r="AB278">
        <v>1965.988782163357</v>
      </c>
      <c r="AC278">
        <v>1743.04542597926</v>
      </c>
      <c r="AD278">
        <v>1399.0817942839749</v>
      </c>
      <c r="AE278">
        <v>1592.8845958764621</v>
      </c>
      <c r="AF278">
        <v>2043.667055289463</v>
      </c>
      <c r="AG278">
        <v>1939.893169723086</v>
      </c>
      <c r="AH278">
        <v>1815.2712907135599</v>
      </c>
    </row>
    <row r="279" spans="1:34" x14ac:dyDescent="0.25">
      <c r="A279">
        <v>45091</v>
      </c>
      <c r="B279">
        <v>1117.42</v>
      </c>
      <c r="C279">
        <v>1900.633577811449</v>
      </c>
      <c r="D279">
        <v>1948.097523827066</v>
      </c>
      <c r="E279">
        <v>1730.263924370963</v>
      </c>
      <c r="F279">
        <v>1963.882545490902</v>
      </c>
      <c r="G279">
        <v>2036.5946544831829</v>
      </c>
      <c r="H279">
        <v>2722.5753647004872</v>
      </c>
      <c r="I279">
        <v>1804.447231630942</v>
      </c>
      <c r="J279">
        <v>1962.939894832235</v>
      </c>
      <c r="K279">
        <v>1988.6980417441171</v>
      </c>
      <c r="L279">
        <v>2043.440891170623</v>
      </c>
      <c r="M279">
        <v>1106.071445231225</v>
      </c>
      <c r="N279">
        <v>1450.272599669034</v>
      </c>
      <c r="O279">
        <v>1896.7636176212729</v>
      </c>
      <c r="P279">
        <v>1549.226150868257</v>
      </c>
      <c r="Q279">
        <v>1952.1746710805751</v>
      </c>
      <c r="R279">
        <v>1723.894017814619</v>
      </c>
      <c r="S279">
        <v>1467.2382551837891</v>
      </c>
      <c r="T279">
        <v>2005.3157712646821</v>
      </c>
      <c r="U279">
        <v>1611.694898575272</v>
      </c>
      <c r="V279">
        <v>2229.4542954558142</v>
      </c>
      <c r="W279">
        <v>1905.2719942646861</v>
      </c>
      <c r="X279">
        <v>2000.8798939099131</v>
      </c>
      <c r="Y279">
        <v>1965.8480802937729</v>
      </c>
      <c r="Z279">
        <v>1399.1052508458929</v>
      </c>
      <c r="AA279">
        <v>2062.4838396428249</v>
      </c>
      <c r="AB279">
        <v>1969.4068697020959</v>
      </c>
      <c r="AC279">
        <v>1744.925650698844</v>
      </c>
      <c r="AD279">
        <v>1398.4781888335101</v>
      </c>
      <c r="AE279">
        <v>1595.335399682818</v>
      </c>
      <c r="AF279">
        <v>2041.12341664575</v>
      </c>
      <c r="AG279">
        <v>1942.2971332379891</v>
      </c>
      <c r="AH279">
        <v>1825.650604331918</v>
      </c>
    </row>
    <row r="280" spans="1:34" x14ac:dyDescent="0.25">
      <c r="A280">
        <v>45090</v>
      </c>
      <c r="B280">
        <v>1122.46</v>
      </c>
      <c r="C280">
        <v>1913.0210277277411</v>
      </c>
      <c r="D280">
        <v>1968.2432336601009</v>
      </c>
      <c r="E280">
        <v>1730.6175120697319</v>
      </c>
      <c r="F280">
        <v>1980.0675861701529</v>
      </c>
      <c r="G280">
        <v>2055.30530849773</v>
      </c>
      <c r="H280">
        <v>2732.9435443738048</v>
      </c>
      <c r="I280">
        <v>1805.8388895023641</v>
      </c>
      <c r="J280">
        <v>1980.0243024552269</v>
      </c>
      <c r="K280">
        <v>2004.6310549257059</v>
      </c>
      <c r="L280">
        <v>2056.8936395149572</v>
      </c>
      <c r="M280">
        <v>1100.0907043279419</v>
      </c>
      <c r="N280">
        <v>1456.4924438584119</v>
      </c>
      <c r="O280">
        <v>1914.990007235757</v>
      </c>
      <c r="P280">
        <v>1553.495276883657</v>
      </c>
      <c r="Q280">
        <v>1976.512519210577</v>
      </c>
      <c r="R280">
        <v>1726.6118137770879</v>
      </c>
      <c r="S280">
        <v>1465.692984816041</v>
      </c>
      <c r="T280">
        <v>2026.7572405997121</v>
      </c>
      <c r="U280">
        <v>1616.6251484168661</v>
      </c>
      <c r="V280">
        <v>2253.9840541806529</v>
      </c>
      <c r="W280">
        <v>1917.1116227361181</v>
      </c>
      <c r="X280">
        <v>2008.620092057778</v>
      </c>
      <c r="Y280">
        <v>1982.0548164721131</v>
      </c>
      <c r="Z280">
        <v>1403.037325010926</v>
      </c>
      <c r="AA280">
        <v>2076.945651762906</v>
      </c>
      <c r="AB280">
        <v>1988.6519015524141</v>
      </c>
      <c r="AC280">
        <v>1751.5177675178261</v>
      </c>
      <c r="AD280">
        <v>1400.4618348697679</v>
      </c>
      <c r="AE280">
        <v>1600.217569912028</v>
      </c>
      <c r="AF280">
        <v>2049.4144818818309</v>
      </c>
      <c r="AG280">
        <v>1954.904112255886</v>
      </c>
      <c r="AH280">
        <v>1840.8540549316581</v>
      </c>
    </row>
    <row r="281" spans="1:34" x14ac:dyDescent="0.25">
      <c r="A281">
        <v>45089</v>
      </c>
      <c r="B281">
        <v>1116.02</v>
      </c>
      <c r="C281">
        <v>1901.4025113824</v>
      </c>
      <c r="D281">
        <v>1940.0020886453731</v>
      </c>
      <c r="E281">
        <v>1722.865200418503</v>
      </c>
      <c r="F281">
        <v>1963.759501935147</v>
      </c>
      <c r="G281">
        <v>2054.6682542413901</v>
      </c>
      <c r="H281">
        <v>2721.8593850226762</v>
      </c>
      <c r="I281">
        <v>1793.566929592226</v>
      </c>
      <c r="J281">
        <v>1982.459603326145</v>
      </c>
      <c r="K281">
        <v>1980.831128329681</v>
      </c>
      <c r="L281">
        <v>2050.3005973831469</v>
      </c>
      <c r="M281">
        <v>1093.429010008201</v>
      </c>
      <c r="N281">
        <v>1456.485756667578</v>
      </c>
      <c r="O281">
        <v>1904.953121964609</v>
      </c>
      <c r="P281">
        <v>1548.930012314627</v>
      </c>
      <c r="Q281">
        <v>1963.601207123997</v>
      </c>
      <c r="R281">
        <v>1725.488015009649</v>
      </c>
      <c r="S281">
        <v>1461.939297559953</v>
      </c>
      <c r="T281">
        <v>1992.9182201575859</v>
      </c>
      <c r="U281">
        <v>1603.3564421295259</v>
      </c>
      <c r="V281">
        <v>2256.383358494395</v>
      </c>
      <c r="W281">
        <v>1910.6584581409099</v>
      </c>
      <c r="X281">
        <v>1988.898553560892</v>
      </c>
      <c r="Y281">
        <v>1966.25372479267</v>
      </c>
      <c r="Z281">
        <v>1393.5340441039821</v>
      </c>
      <c r="AA281">
        <v>2059.8542457468511</v>
      </c>
      <c r="AB281">
        <v>1979.8603611435981</v>
      </c>
      <c r="AC281">
        <v>1745.1299916577491</v>
      </c>
      <c r="AD281">
        <v>1395.6835256252559</v>
      </c>
      <c r="AE281">
        <v>1596.693315915451</v>
      </c>
      <c r="AF281">
        <v>2046.580742020815</v>
      </c>
      <c r="AG281">
        <v>1949.602277974564</v>
      </c>
      <c r="AH281">
        <v>1816.9646561327399</v>
      </c>
    </row>
    <row r="282" spans="1:34" x14ac:dyDescent="0.25">
      <c r="A282">
        <v>45086</v>
      </c>
      <c r="B282">
        <v>1107.53</v>
      </c>
      <c r="C282">
        <v>1887.9238405969861</v>
      </c>
      <c r="D282">
        <v>1899.238564194761</v>
      </c>
      <c r="E282">
        <v>1720.541654281245</v>
      </c>
      <c r="F282">
        <v>1947.680329494571</v>
      </c>
      <c r="G282">
        <v>2032.529599017053</v>
      </c>
      <c r="H282">
        <v>2711.7383384033419</v>
      </c>
      <c r="I282">
        <v>1785.085161544519</v>
      </c>
      <c r="J282">
        <v>1984.0149872822219</v>
      </c>
      <c r="K282">
        <v>1981.2469452154739</v>
      </c>
      <c r="L282">
        <v>2030.8207777841631</v>
      </c>
      <c r="M282">
        <v>1080.1762196172911</v>
      </c>
      <c r="N282">
        <v>1448.6913280709889</v>
      </c>
      <c r="O282">
        <v>1882.125669267698</v>
      </c>
      <c r="P282">
        <v>1538.391673673196</v>
      </c>
      <c r="Q282">
        <v>1945.1622083905911</v>
      </c>
      <c r="R282">
        <v>1720.2619704241561</v>
      </c>
      <c r="S282">
        <v>1470.714699215828</v>
      </c>
      <c r="T282">
        <v>1982.4514993626969</v>
      </c>
      <c r="U282">
        <v>1597.724311945477</v>
      </c>
      <c r="V282">
        <v>2240.0274981606799</v>
      </c>
      <c r="W282">
        <v>1899.50007824409</v>
      </c>
      <c r="X282">
        <v>1973.2764720085261</v>
      </c>
      <c r="Y282">
        <v>1949.895526889195</v>
      </c>
      <c r="Z282">
        <v>1368.7058348122639</v>
      </c>
      <c r="AA282">
        <v>2044.5224046639271</v>
      </c>
      <c r="AB282">
        <v>1965.2646839622589</v>
      </c>
      <c r="AC282">
        <v>1735.8123668230451</v>
      </c>
      <c r="AD282">
        <v>1383.678242265157</v>
      </c>
      <c r="AE282">
        <v>1588.6883166283051</v>
      </c>
      <c r="AF282">
        <v>2038.8063255921011</v>
      </c>
      <c r="AG282">
        <v>1939.4258946017039</v>
      </c>
      <c r="AH282">
        <v>1796.3478356325561</v>
      </c>
    </row>
    <row r="283" spans="1:34" x14ac:dyDescent="0.25">
      <c r="A283">
        <v>45085</v>
      </c>
      <c r="B283">
        <v>1101.32</v>
      </c>
      <c r="C283">
        <v>1883.4572209829339</v>
      </c>
      <c r="D283">
        <v>1879.879465485684</v>
      </c>
      <c r="E283">
        <v>1723.5577544074299</v>
      </c>
      <c r="F283">
        <v>1946.36763801508</v>
      </c>
      <c r="G283">
        <v>2031.4199793834321</v>
      </c>
      <c r="H283">
        <v>2688.926415565671</v>
      </c>
      <c r="I283">
        <v>1788.362619113032</v>
      </c>
      <c r="J283">
        <v>1972.789380879469</v>
      </c>
      <c r="K283">
        <v>1973.73728538961</v>
      </c>
      <c r="L283">
        <v>2016.158837554965</v>
      </c>
      <c r="M283">
        <v>1076.216188600411</v>
      </c>
      <c r="N283">
        <v>1449.841769348217</v>
      </c>
      <c r="O283">
        <v>1873.1136884654991</v>
      </c>
      <c r="P283">
        <v>1540.139334493826</v>
      </c>
      <c r="Q283">
        <v>1951.644171158629</v>
      </c>
      <c r="R283">
        <v>1712.8038308547791</v>
      </c>
      <c r="S283">
        <v>1458.1920906116691</v>
      </c>
      <c r="T283">
        <v>1973.6315300780871</v>
      </c>
      <c r="U283">
        <v>1600.887644633174</v>
      </c>
      <c r="V283">
        <v>2244.0584669600489</v>
      </c>
      <c r="W283">
        <v>1894.5822367285789</v>
      </c>
      <c r="X283">
        <v>1978.6281895560321</v>
      </c>
      <c r="Y283">
        <v>1947.3035506090571</v>
      </c>
      <c r="Z283">
        <v>1349.4846304333009</v>
      </c>
      <c r="AA283">
        <v>2038.8367102080861</v>
      </c>
      <c r="AB283">
        <v>1960.1216650487891</v>
      </c>
      <c r="AC283">
        <v>1734.381039353739</v>
      </c>
      <c r="AD283">
        <v>1379.4473995986391</v>
      </c>
      <c r="AE283">
        <v>1583.2935587998529</v>
      </c>
      <c r="AF283">
        <v>2028.7482014915449</v>
      </c>
      <c r="AG283">
        <v>1936.187891908347</v>
      </c>
      <c r="AH283">
        <v>1793.49490462526</v>
      </c>
    </row>
    <row r="284" spans="1:34" x14ac:dyDescent="0.25">
      <c r="A284">
        <v>45084</v>
      </c>
      <c r="B284">
        <v>1109.54</v>
      </c>
      <c r="C284">
        <v>1889.388317222144</v>
      </c>
      <c r="D284">
        <v>1905.336644584778</v>
      </c>
      <c r="E284">
        <v>1726.1218108404889</v>
      </c>
      <c r="F284">
        <v>1957.601025864906</v>
      </c>
      <c r="G284">
        <v>2035.129200054733</v>
      </c>
      <c r="H284">
        <v>2703.162013705085</v>
      </c>
      <c r="I284">
        <v>1800.523777829655</v>
      </c>
      <c r="J284">
        <v>1965.9441272456479</v>
      </c>
      <c r="K284">
        <v>1968.2520884686021</v>
      </c>
      <c r="L284">
        <v>2020.7161952809449</v>
      </c>
      <c r="M284">
        <v>1073.806232395634</v>
      </c>
      <c r="N284">
        <v>1454.546513728088</v>
      </c>
      <c r="O284">
        <v>1881.968186466248</v>
      </c>
      <c r="P284">
        <v>1543.473404505593</v>
      </c>
      <c r="Q284">
        <v>1946.157819232787</v>
      </c>
      <c r="R284">
        <v>1726.616049001587</v>
      </c>
      <c r="S284">
        <v>1464.1286303028719</v>
      </c>
      <c r="T284">
        <v>1983.514689760209</v>
      </c>
      <c r="U284">
        <v>1604.533784974943</v>
      </c>
      <c r="V284">
        <v>2221.9933294177908</v>
      </c>
      <c r="W284">
        <v>1898.8162841335329</v>
      </c>
      <c r="X284">
        <v>1970.8099174798531</v>
      </c>
      <c r="Y284">
        <v>1957.3734646150961</v>
      </c>
      <c r="Z284">
        <v>1351.1157500421921</v>
      </c>
      <c r="AA284">
        <v>2048.5286670434389</v>
      </c>
      <c r="AB284">
        <v>1958.812677737433</v>
      </c>
      <c r="AC284">
        <v>1741.3917600508789</v>
      </c>
      <c r="AD284">
        <v>1381.4885056434789</v>
      </c>
      <c r="AE284">
        <v>1593.6907897680451</v>
      </c>
      <c r="AF284">
        <v>2042.961936530063</v>
      </c>
      <c r="AG284">
        <v>1944.104799947123</v>
      </c>
      <c r="AH284">
        <v>1792.53910219002</v>
      </c>
    </row>
    <row r="285" spans="1:34" x14ac:dyDescent="0.25">
      <c r="A285">
        <v>45083</v>
      </c>
      <c r="B285">
        <v>1108.31</v>
      </c>
      <c r="C285">
        <v>1875.8609857802551</v>
      </c>
      <c r="D285">
        <v>1892.91310918914</v>
      </c>
      <c r="E285">
        <v>1728.0029234745159</v>
      </c>
      <c r="F285">
        <v>1933.8389063344971</v>
      </c>
      <c r="G285">
        <v>2026.35149976353</v>
      </c>
      <c r="H285">
        <v>2695.4840434743242</v>
      </c>
      <c r="I285">
        <v>1800.4110752943261</v>
      </c>
      <c r="J285">
        <v>1952.910457554565</v>
      </c>
      <c r="K285">
        <v>1953.1785719945569</v>
      </c>
      <c r="L285">
        <v>2018.862268868382</v>
      </c>
      <c r="M285">
        <v>1054.0757726556781</v>
      </c>
      <c r="N285">
        <v>1448.014094347905</v>
      </c>
      <c r="O285">
        <v>1876.100348640874</v>
      </c>
      <c r="P285">
        <v>1534.6971688929341</v>
      </c>
      <c r="Q285">
        <v>1934.1947671347541</v>
      </c>
      <c r="R285">
        <v>1729.738012275307</v>
      </c>
      <c r="S285">
        <v>1447.504683103657</v>
      </c>
      <c r="T285">
        <v>1947.662858116498</v>
      </c>
      <c r="U285">
        <v>1590.593236874427</v>
      </c>
      <c r="V285">
        <v>2212.2438287686682</v>
      </c>
      <c r="W285">
        <v>1897.27875772784</v>
      </c>
      <c r="X285">
        <v>1950.9149373364351</v>
      </c>
      <c r="Y285">
        <v>1934.8718193844099</v>
      </c>
      <c r="Z285">
        <v>1341.4535370288399</v>
      </c>
      <c r="AA285">
        <v>2027.801996388863</v>
      </c>
      <c r="AB285">
        <v>1949.498754711542</v>
      </c>
      <c r="AC285">
        <v>1736.4827399001549</v>
      </c>
      <c r="AD285">
        <v>1372.377471860362</v>
      </c>
      <c r="AE285">
        <v>1593.2539915092159</v>
      </c>
      <c r="AF285">
        <v>2035.5736352265531</v>
      </c>
      <c r="AG285">
        <v>1930.930074244078</v>
      </c>
      <c r="AH285">
        <v>1773.815738167667</v>
      </c>
    </row>
    <row r="286" spans="1:34" x14ac:dyDescent="0.25">
      <c r="A286">
        <v>45082</v>
      </c>
      <c r="B286">
        <v>1097.82</v>
      </c>
      <c r="C286">
        <v>1862.6905604156921</v>
      </c>
      <c r="D286">
        <v>1864.8008032300179</v>
      </c>
      <c r="E286">
        <v>1724.956408320159</v>
      </c>
      <c r="F286">
        <v>1915.7904665862361</v>
      </c>
      <c r="G286">
        <v>2019.3009006384691</v>
      </c>
      <c r="H286">
        <v>2668.0118117726579</v>
      </c>
      <c r="I286">
        <v>1796.8871648986819</v>
      </c>
      <c r="J286">
        <v>1936.1322006273369</v>
      </c>
      <c r="K286">
        <v>1954.951703785885</v>
      </c>
      <c r="L286">
        <v>2009.851907817555</v>
      </c>
      <c r="M286">
        <v>1050.8737623918489</v>
      </c>
      <c r="N286">
        <v>1450.260459354678</v>
      </c>
      <c r="O286">
        <v>1868.8670449838139</v>
      </c>
      <c r="P286">
        <v>1527.276946313146</v>
      </c>
      <c r="Q286">
        <v>1916.4707287167189</v>
      </c>
      <c r="R286">
        <v>1720.8199758620599</v>
      </c>
      <c r="S286">
        <v>1438.486432139254</v>
      </c>
      <c r="T286">
        <v>1931.7897462454141</v>
      </c>
      <c r="U286">
        <v>1582.6343916643939</v>
      </c>
      <c r="V286">
        <v>2206.9611731589539</v>
      </c>
      <c r="W286">
        <v>1896.6874837358121</v>
      </c>
      <c r="X286">
        <v>1932.323683506442</v>
      </c>
      <c r="Y286">
        <v>1914.3445643563621</v>
      </c>
      <c r="Z286">
        <v>1329.9518479638421</v>
      </c>
      <c r="AA286">
        <v>2007.550938435279</v>
      </c>
      <c r="AB286">
        <v>1939.059580231833</v>
      </c>
      <c r="AC286">
        <v>1730.2367599533679</v>
      </c>
      <c r="AD286">
        <v>1369.566590164078</v>
      </c>
      <c r="AE286">
        <v>1586.747923682605</v>
      </c>
      <c r="AF286">
        <v>2023.999679179444</v>
      </c>
      <c r="AG286">
        <v>1922.1161529755509</v>
      </c>
      <c r="AH286">
        <v>1754.282117802564</v>
      </c>
    </row>
    <row r="287" spans="1:34" x14ac:dyDescent="0.25">
      <c r="A287">
        <v>45079</v>
      </c>
      <c r="B287">
        <v>1090.8399999999999</v>
      </c>
      <c r="C287">
        <v>1862.161374063792</v>
      </c>
      <c r="D287">
        <v>1876.2920740074369</v>
      </c>
      <c r="E287">
        <v>1717.7916087627409</v>
      </c>
      <c r="F287">
        <v>1921.6416992030961</v>
      </c>
      <c r="G287">
        <v>2029.6248539675389</v>
      </c>
      <c r="H287">
        <v>2678.1532261357061</v>
      </c>
      <c r="I287">
        <v>1791.009875276807</v>
      </c>
      <c r="J287">
        <v>1929.5634816036811</v>
      </c>
      <c r="K287">
        <v>1947.62518978103</v>
      </c>
      <c r="L287">
        <v>2009.923721569008</v>
      </c>
      <c r="M287">
        <v>1050.1062176419071</v>
      </c>
      <c r="N287">
        <v>1440.2536481972991</v>
      </c>
      <c r="O287">
        <v>1861.5615654302601</v>
      </c>
      <c r="P287">
        <v>1522.0352131520519</v>
      </c>
      <c r="Q287">
        <v>1913.098802005851</v>
      </c>
      <c r="R287">
        <v>1713.501567226233</v>
      </c>
      <c r="S287">
        <v>1448.105932009285</v>
      </c>
      <c r="T287">
        <v>1919.5231023011911</v>
      </c>
      <c r="U287">
        <v>1589.5589066088289</v>
      </c>
      <c r="V287">
        <v>2199.3980571568291</v>
      </c>
      <c r="W287">
        <v>1884.7165178425851</v>
      </c>
      <c r="X287">
        <v>1936.8256342539339</v>
      </c>
      <c r="Y287">
        <v>1913.9252448880991</v>
      </c>
      <c r="Z287">
        <v>1336.187660139328</v>
      </c>
      <c r="AA287">
        <v>2011.176892825509</v>
      </c>
      <c r="AB287">
        <v>1933.53751186406</v>
      </c>
      <c r="AC287">
        <v>1727.5622449548221</v>
      </c>
      <c r="AD287">
        <v>1365.7008342083491</v>
      </c>
      <c r="AE287">
        <v>1580.2469678801251</v>
      </c>
      <c r="AF287">
        <v>2022.211130636621</v>
      </c>
      <c r="AG287">
        <v>1920.88733357089</v>
      </c>
      <c r="AH287">
        <v>1755.927318509461</v>
      </c>
    </row>
    <row r="288" spans="1:34" x14ac:dyDescent="0.25">
      <c r="A288">
        <v>45078</v>
      </c>
      <c r="B288">
        <v>1078.3900000000001</v>
      </c>
      <c r="C288">
        <v>1862.2075578647609</v>
      </c>
      <c r="D288">
        <v>1874.872754863625</v>
      </c>
      <c r="E288">
        <v>1721.335430700864</v>
      </c>
      <c r="F288">
        <v>1928.66431758469</v>
      </c>
      <c r="G288">
        <v>2035.3580586944211</v>
      </c>
      <c r="H288">
        <v>2666.9611639262621</v>
      </c>
      <c r="I288">
        <v>1799.683104365329</v>
      </c>
      <c r="J288">
        <v>1929.573625204119</v>
      </c>
      <c r="K288">
        <v>1947.954462610779</v>
      </c>
      <c r="L288">
        <v>2009.0843388208091</v>
      </c>
      <c r="M288">
        <v>1062.210242782161</v>
      </c>
      <c r="N288">
        <v>1448.321887801714</v>
      </c>
      <c r="O288">
        <v>1864.9229192323601</v>
      </c>
      <c r="P288">
        <v>1504.648001202801</v>
      </c>
      <c r="Q288">
        <v>1904.488957853034</v>
      </c>
      <c r="R288">
        <v>1682.881897525187</v>
      </c>
      <c r="S288">
        <v>1456.5939656426181</v>
      </c>
      <c r="T288">
        <v>1920.1794929811949</v>
      </c>
      <c r="U288">
        <v>1591.1004870755601</v>
      </c>
      <c r="V288">
        <v>2200.2833201521721</v>
      </c>
      <c r="W288">
        <v>1889.005292318473</v>
      </c>
      <c r="X288">
        <v>1951.6223233812241</v>
      </c>
      <c r="Y288">
        <v>1913.733550606679</v>
      </c>
      <c r="Z288">
        <v>1341.2925533002331</v>
      </c>
      <c r="AA288">
        <v>2013.511281670877</v>
      </c>
      <c r="AB288">
        <v>1932.578290898628</v>
      </c>
      <c r="AC288">
        <v>1720.1718178491731</v>
      </c>
      <c r="AD288">
        <v>1373.4183413275539</v>
      </c>
      <c r="AE288">
        <v>1565.5056600186981</v>
      </c>
      <c r="AF288">
        <v>2014.4315554731829</v>
      </c>
      <c r="AG288">
        <v>1921.4609092916539</v>
      </c>
      <c r="AH288">
        <v>1761.2966442864099</v>
      </c>
    </row>
    <row r="289" spans="1:34" x14ac:dyDescent="0.25">
      <c r="A289">
        <v>45077</v>
      </c>
      <c r="B289">
        <v>1075.17</v>
      </c>
      <c r="C289">
        <v>1846.5444397096501</v>
      </c>
      <c r="D289">
        <v>1857.0346297920751</v>
      </c>
      <c r="E289">
        <v>1721.9197602042409</v>
      </c>
      <c r="F289">
        <v>1908.6958530023221</v>
      </c>
      <c r="G289">
        <v>2028.526143625232</v>
      </c>
      <c r="H289">
        <v>2648.5789523158141</v>
      </c>
      <c r="I289">
        <v>1789.011788476424</v>
      </c>
      <c r="J289">
        <v>1900.55278111747</v>
      </c>
      <c r="K289">
        <v>1944.352991667108</v>
      </c>
      <c r="L289">
        <v>1999.015732882471</v>
      </c>
      <c r="M289">
        <v>1053.8742630228469</v>
      </c>
      <c r="N289">
        <v>1448.1195077722709</v>
      </c>
      <c r="O289">
        <v>1858.5624318633629</v>
      </c>
      <c r="P289">
        <v>1495.498847814584</v>
      </c>
      <c r="Q289">
        <v>1880.4723574919469</v>
      </c>
      <c r="R289">
        <v>1662.436138835053</v>
      </c>
      <c r="S289">
        <v>1445.3240755747161</v>
      </c>
      <c r="T289">
        <v>1913.4644912245569</v>
      </c>
      <c r="U289">
        <v>1577.8583406907089</v>
      </c>
      <c r="V289">
        <v>2178.1774162891611</v>
      </c>
      <c r="W289">
        <v>1872.195447343373</v>
      </c>
      <c r="X289">
        <v>1929.630235669355</v>
      </c>
      <c r="Y289">
        <v>1893.2678954326809</v>
      </c>
      <c r="Z289">
        <v>1324.8192412688579</v>
      </c>
      <c r="AA289">
        <v>1994.609402286954</v>
      </c>
      <c r="AB289">
        <v>1917.0127685365269</v>
      </c>
      <c r="AC289">
        <v>1706.189277706701</v>
      </c>
      <c r="AD289">
        <v>1367.85788303904</v>
      </c>
      <c r="AE289">
        <v>1562.546413563141</v>
      </c>
      <c r="AF289">
        <v>2006.827728390213</v>
      </c>
      <c r="AG289">
        <v>1912.622169147236</v>
      </c>
      <c r="AH289">
        <v>1732.5722659169439</v>
      </c>
    </row>
    <row r="290" spans="1:34" x14ac:dyDescent="0.25">
      <c r="A290">
        <v>45076</v>
      </c>
      <c r="B290">
        <v>1078.05</v>
      </c>
      <c r="C290">
        <v>1829.5739412198891</v>
      </c>
      <c r="D290">
        <v>1829.284322577025</v>
      </c>
      <c r="E290">
        <v>1717.8089530303321</v>
      </c>
      <c r="F290">
        <v>1887.8315974529869</v>
      </c>
      <c r="G290">
        <v>2023.486233211509</v>
      </c>
      <c r="H290">
        <v>2644.7773040427169</v>
      </c>
      <c r="I290">
        <v>1778.2366190087439</v>
      </c>
      <c r="J290">
        <v>1885.518821950729</v>
      </c>
      <c r="K290">
        <v>1920.7106024784939</v>
      </c>
      <c r="L290">
        <v>1976.703952373075</v>
      </c>
      <c r="M290">
        <v>1024.3008480970079</v>
      </c>
      <c r="N290">
        <v>1437.177908962273</v>
      </c>
      <c r="O290">
        <v>1844.4446491826841</v>
      </c>
      <c r="P290">
        <v>1486.0673884796331</v>
      </c>
      <c r="Q290">
        <v>1858.771463294202</v>
      </c>
      <c r="R290">
        <v>1660.9927876885561</v>
      </c>
      <c r="S290">
        <v>1430.2944640798671</v>
      </c>
      <c r="T290">
        <v>1894.618101159733</v>
      </c>
      <c r="U290">
        <v>1562.0552507587979</v>
      </c>
      <c r="V290">
        <v>2153.030559404835</v>
      </c>
      <c r="W290">
        <v>1866.541933247307</v>
      </c>
      <c r="X290">
        <v>1906.10074336146</v>
      </c>
      <c r="Y290">
        <v>1862.4352547958911</v>
      </c>
      <c r="Z290">
        <v>1325.6230547909361</v>
      </c>
      <c r="AA290">
        <v>1972.822256576374</v>
      </c>
      <c r="AB290">
        <v>1898.3372856950671</v>
      </c>
      <c r="AC290">
        <v>1698.2360738665211</v>
      </c>
      <c r="AD290">
        <v>1356.068605530272</v>
      </c>
      <c r="AE290">
        <v>1567.487853670827</v>
      </c>
      <c r="AF290">
        <v>2004.006838249609</v>
      </c>
      <c r="AG290">
        <v>1899.702360500718</v>
      </c>
      <c r="AH290">
        <v>1701.2403849071609</v>
      </c>
    </row>
    <row r="291" spans="1:34" x14ac:dyDescent="0.25">
      <c r="A291">
        <v>45075</v>
      </c>
      <c r="B291">
        <v>1074.98</v>
      </c>
      <c r="C291">
        <v>1819.478561815004</v>
      </c>
      <c r="D291">
        <v>1808.050675764297</v>
      </c>
      <c r="E291">
        <v>1718.692566324677</v>
      </c>
      <c r="F291">
        <v>1875.6131651297369</v>
      </c>
      <c r="G291">
        <v>2014.1222087196909</v>
      </c>
      <c r="H291">
        <v>2639.8911571352251</v>
      </c>
      <c r="I291">
        <v>1774.1444777400241</v>
      </c>
      <c r="J291">
        <v>1871.3815434079249</v>
      </c>
      <c r="K291">
        <v>1897.0897263262229</v>
      </c>
      <c r="L291">
        <v>1975.672433110353</v>
      </c>
      <c r="M291">
        <v>1032.6775633219111</v>
      </c>
      <c r="N291">
        <v>1431.7441050511361</v>
      </c>
      <c r="O291">
        <v>1830.160657281376</v>
      </c>
      <c r="P291">
        <v>1482.2106242578841</v>
      </c>
      <c r="Q291">
        <v>1849.4188472642479</v>
      </c>
      <c r="R291">
        <v>1656.9065290583319</v>
      </c>
      <c r="S291">
        <v>1424.136831917672</v>
      </c>
      <c r="T291">
        <v>1876.353786416561</v>
      </c>
      <c r="U291">
        <v>1556.2172396258691</v>
      </c>
      <c r="V291">
        <v>2157.5961458063089</v>
      </c>
      <c r="W291">
        <v>1847.297271953008</v>
      </c>
      <c r="X291">
        <v>1885.1435105061801</v>
      </c>
      <c r="Y291">
        <v>1849.874173666951</v>
      </c>
      <c r="Z291">
        <v>1321.157861644092</v>
      </c>
      <c r="AA291">
        <v>1959.9702231662</v>
      </c>
      <c r="AB291">
        <v>1887.032419590038</v>
      </c>
      <c r="AC291">
        <v>1690.586352530177</v>
      </c>
      <c r="AD291">
        <v>1355.029336447933</v>
      </c>
      <c r="AE291">
        <v>1565.138718768889</v>
      </c>
      <c r="AF291">
        <v>1996.7651910112511</v>
      </c>
      <c r="AG291">
        <v>1892.3692532610969</v>
      </c>
      <c r="AH291">
        <v>1685.7190694285071</v>
      </c>
    </row>
    <row r="292" spans="1:34" x14ac:dyDescent="0.25">
      <c r="A292">
        <v>45072</v>
      </c>
      <c r="B292">
        <v>1063.76</v>
      </c>
      <c r="C292">
        <v>1794.4501521253389</v>
      </c>
      <c r="D292">
        <v>1760.995994513532</v>
      </c>
      <c r="E292">
        <v>1712.7517895476519</v>
      </c>
      <c r="F292">
        <v>1840.874896235835</v>
      </c>
      <c r="G292">
        <v>1994.5400467606471</v>
      </c>
      <c r="H292">
        <v>2605.7935119091721</v>
      </c>
      <c r="I292">
        <v>1752.0542328025481</v>
      </c>
      <c r="J292">
        <v>1847.637855598211</v>
      </c>
      <c r="K292">
        <v>1887.822982844099</v>
      </c>
      <c r="L292">
        <v>1951.84819900303</v>
      </c>
      <c r="M292">
        <v>1012.05848300933</v>
      </c>
      <c r="N292">
        <v>1421.152485619318</v>
      </c>
      <c r="O292">
        <v>1809.0564326739129</v>
      </c>
      <c r="P292">
        <v>1472.455826205724</v>
      </c>
      <c r="Q292">
        <v>1827.77456485536</v>
      </c>
      <c r="R292">
        <v>1647.0219227472751</v>
      </c>
      <c r="S292">
        <v>1406.45145934638</v>
      </c>
      <c r="T292">
        <v>1838.9092321742271</v>
      </c>
      <c r="U292">
        <v>1541.3718619596571</v>
      </c>
      <c r="V292">
        <v>2121.8817240895542</v>
      </c>
      <c r="W292">
        <v>1824.109588136685</v>
      </c>
      <c r="X292">
        <v>1861.971316873573</v>
      </c>
      <c r="Y292">
        <v>1814.3082913322701</v>
      </c>
      <c r="Z292">
        <v>1306.482955579457</v>
      </c>
      <c r="AA292">
        <v>1926.064549855128</v>
      </c>
      <c r="AB292">
        <v>1865.211302969074</v>
      </c>
      <c r="AC292">
        <v>1674.994881161077</v>
      </c>
      <c r="AD292">
        <v>1341.8531772014719</v>
      </c>
      <c r="AE292">
        <v>1555.093594029421</v>
      </c>
      <c r="AF292">
        <v>1983.7073537193819</v>
      </c>
      <c r="AG292">
        <v>1873.411899807169</v>
      </c>
      <c r="AH292">
        <v>1646.171025255243</v>
      </c>
    </row>
    <row r="293" spans="1:34" x14ac:dyDescent="0.25">
      <c r="A293">
        <v>45071</v>
      </c>
      <c r="B293">
        <v>1064.6300000000001</v>
      </c>
      <c r="C293">
        <v>1783.0093802165529</v>
      </c>
      <c r="D293">
        <v>1739.075789354677</v>
      </c>
      <c r="E293">
        <v>1708.3509673881099</v>
      </c>
      <c r="F293">
        <v>1823.635898046512</v>
      </c>
      <c r="G293">
        <v>1983.954795808379</v>
      </c>
      <c r="H293">
        <v>2601.0240733232399</v>
      </c>
      <c r="I293">
        <v>1740.0161293819599</v>
      </c>
      <c r="J293">
        <v>1839.6039337425391</v>
      </c>
      <c r="K293">
        <v>1861.429581650518</v>
      </c>
      <c r="L293">
        <v>1958.417235185656</v>
      </c>
      <c r="M293">
        <v>999.59824355947421</v>
      </c>
      <c r="N293">
        <v>1417.608936368242</v>
      </c>
      <c r="O293">
        <v>1795.729936687535</v>
      </c>
      <c r="P293">
        <v>1468.4518063520611</v>
      </c>
      <c r="Q293">
        <v>1809.2992308889</v>
      </c>
      <c r="R293">
        <v>1644.5135394553261</v>
      </c>
      <c r="S293">
        <v>1402.3461027999911</v>
      </c>
      <c r="T293">
        <v>1832.1629834918131</v>
      </c>
      <c r="U293">
        <v>1538.6022493633261</v>
      </c>
      <c r="V293">
        <v>2109.4586094042252</v>
      </c>
      <c r="W293">
        <v>1804.679079532722</v>
      </c>
      <c r="X293">
        <v>1859.3186126518101</v>
      </c>
      <c r="Y293">
        <v>1794.0259828263429</v>
      </c>
      <c r="Z293">
        <v>1304.1051144091721</v>
      </c>
      <c r="AA293">
        <v>1912.064488593418</v>
      </c>
      <c r="AB293">
        <v>1852.286077568556</v>
      </c>
      <c r="AC293">
        <v>1667.370938654846</v>
      </c>
      <c r="AD293">
        <v>1336.331688697989</v>
      </c>
      <c r="AE293">
        <v>1551.532528899136</v>
      </c>
      <c r="AF293">
        <v>1976.5933015173639</v>
      </c>
      <c r="AG293">
        <v>1863.1084503106511</v>
      </c>
      <c r="AH293">
        <v>1630.291589371345</v>
      </c>
    </row>
    <row r="294" spans="1:34" x14ac:dyDescent="0.25">
      <c r="A294">
        <v>45070</v>
      </c>
      <c r="B294">
        <v>1061.79</v>
      </c>
      <c r="C294">
        <v>1780.635253532532</v>
      </c>
      <c r="D294">
        <v>1733.561795884398</v>
      </c>
      <c r="E294">
        <v>1700.556867859988</v>
      </c>
      <c r="F294">
        <v>1821.7901059138651</v>
      </c>
      <c r="G294">
        <v>1970.689289822398</v>
      </c>
      <c r="H294">
        <v>2610.547380857377</v>
      </c>
      <c r="I294">
        <v>1740.6817851012941</v>
      </c>
      <c r="J294">
        <v>1832.3309222109619</v>
      </c>
      <c r="K294">
        <v>1850.4772448205219</v>
      </c>
      <c r="L294">
        <v>1960.981451888304</v>
      </c>
      <c r="M294">
        <v>996.90025231786205</v>
      </c>
      <c r="N294">
        <v>1418.499377475292</v>
      </c>
      <c r="O294">
        <v>1794.2747628924931</v>
      </c>
      <c r="P294">
        <v>1479.8763399589229</v>
      </c>
      <c r="Q294">
        <v>1801.627935782097</v>
      </c>
      <c r="R294">
        <v>1652.6896389868141</v>
      </c>
      <c r="S294">
        <v>1397.7456729138521</v>
      </c>
      <c r="T294">
        <v>1802.2176335801889</v>
      </c>
      <c r="U294">
        <v>1538.6925301975041</v>
      </c>
      <c r="V294">
        <v>2118.352772681862</v>
      </c>
      <c r="W294">
        <v>1810.032034580476</v>
      </c>
      <c r="X294">
        <v>1856.380876670697</v>
      </c>
      <c r="Y294">
        <v>1784.493132789102</v>
      </c>
      <c r="Z294">
        <v>1303.365589943068</v>
      </c>
      <c r="AA294">
        <v>1907.316878238091</v>
      </c>
      <c r="AB294">
        <v>1848.594197033221</v>
      </c>
      <c r="AC294">
        <v>1670.7438703292621</v>
      </c>
      <c r="AD294">
        <v>1334.7551201233689</v>
      </c>
      <c r="AE294">
        <v>1546.8924077152781</v>
      </c>
      <c r="AF294">
        <v>1974.7985909320189</v>
      </c>
      <c r="AG294">
        <v>1862.3373465681061</v>
      </c>
      <c r="AH294">
        <v>1626.204191131781</v>
      </c>
    </row>
    <row r="295" spans="1:34" x14ac:dyDescent="0.25">
      <c r="A295">
        <v>45069</v>
      </c>
      <c r="B295">
        <v>1065.8499999999999</v>
      </c>
      <c r="C295">
        <v>1778.6579958101611</v>
      </c>
      <c r="D295">
        <v>1734.8297492700169</v>
      </c>
      <c r="E295">
        <v>1706.89238740427</v>
      </c>
      <c r="F295">
        <v>1810.2128208634231</v>
      </c>
      <c r="G295">
        <v>1969.9034106751481</v>
      </c>
      <c r="H295">
        <v>2601.8957613155881</v>
      </c>
      <c r="I295">
        <v>1734.1831690332569</v>
      </c>
      <c r="J295">
        <v>1839.7708654436069</v>
      </c>
      <c r="K295">
        <v>1857.653339319472</v>
      </c>
      <c r="L295">
        <v>1963.479877230197</v>
      </c>
      <c r="M295">
        <v>989.71341917931557</v>
      </c>
      <c r="N295">
        <v>1420.117930268993</v>
      </c>
      <c r="O295">
        <v>1796.187944924553</v>
      </c>
      <c r="P295">
        <v>1479.5537174876149</v>
      </c>
      <c r="Q295">
        <v>1805.12527182392</v>
      </c>
      <c r="R295">
        <v>1656.9560369162459</v>
      </c>
      <c r="S295">
        <v>1391.361522409579</v>
      </c>
      <c r="T295">
        <v>1804.229410872312</v>
      </c>
      <c r="U295">
        <v>1541.1619811533369</v>
      </c>
      <c r="V295">
        <v>2120.8439329192661</v>
      </c>
      <c r="W295">
        <v>1810.650561938792</v>
      </c>
      <c r="X295">
        <v>1849.321050371314</v>
      </c>
      <c r="Y295">
        <v>1780.7059853876499</v>
      </c>
      <c r="Z295">
        <v>1307.1620943514511</v>
      </c>
      <c r="AA295">
        <v>1900.628775680806</v>
      </c>
      <c r="AB295">
        <v>1852.4305281024469</v>
      </c>
      <c r="AC295">
        <v>1671.5866634704009</v>
      </c>
      <c r="AD295">
        <v>1335.4536935763731</v>
      </c>
      <c r="AE295">
        <v>1552.265519179296</v>
      </c>
      <c r="AF295">
        <v>1976.570600203954</v>
      </c>
      <c r="AG295">
        <v>1859.277148434951</v>
      </c>
      <c r="AH295">
        <v>1622.5332683790939</v>
      </c>
    </row>
    <row r="296" spans="1:34" x14ac:dyDescent="0.25">
      <c r="A296">
        <v>45068</v>
      </c>
      <c r="B296">
        <v>1070.6400000000001</v>
      </c>
      <c r="C296">
        <v>1778.057238467075</v>
      </c>
      <c r="D296">
        <v>1733.2622243198371</v>
      </c>
      <c r="E296">
        <v>1705.1604727078079</v>
      </c>
      <c r="F296">
        <v>1807.8709745187409</v>
      </c>
      <c r="G296">
        <v>1973.0661842380521</v>
      </c>
      <c r="H296">
        <v>2596.6800426551031</v>
      </c>
      <c r="I296">
        <v>1735.366428917745</v>
      </c>
      <c r="J296">
        <v>1836.219091050107</v>
      </c>
      <c r="K296">
        <v>1853.732795432267</v>
      </c>
      <c r="L296">
        <v>1963.5435965113879</v>
      </c>
      <c r="M296">
        <v>1008.150526915628</v>
      </c>
      <c r="N296">
        <v>1420.0266722578349</v>
      </c>
      <c r="O296">
        <v>1793.0197293222841</v>
      </c>
      <c r="P296">
        <v>1481.427256084213</v>
      </c>
      <c r="Q296">
        <v>1812.031703790921</v>
      </c>
      <c r="R296">
        <v>1659.650830250765</v>
      </c>
      <c r="S296">
        <v>1386.9316106449619</v>
      </c>
      <c r="T296">
        <v>1818.5967514429401</v>
      </c>
      <c r="U296">
        <v>1539.300008679005</v>
      </c>
      <c r="V296">
        <v>2124.5653119058288</v>
      </c>
      <c r="W296">
        <v>1808.2651518580731</v>
      </c>
      <c r="X296">
        <v>1853.428233907704</v>
      </c>
      <c r="Y296">
        <v>1773.8113828016269</v>
      </c>
      <c r="Z296">
        <v>1304.8647626654749</v>
      </c>
      <c r="AA296">
        <v>1898.2342846720201</v>
      </c>
      <c r="AB296">
        <v>1852.357993306171</v>
      </c>
      <c r="AC296">
        <v>1672.1513827920389</v>
      </c>
      <c r="AD296">
        <v>1339.021901331339</v>
      </c>
      <c r="AE296">
        <v>1559.714824144133</v>
      </c>
      <c r="AF296">
        <v>1977.061738083725</v>
      </c>
      <c r="AG296">
        <v>1858.051286585918</v>
      </c>
      <c r="AH296">
        <v>1620.9902602996999</v>
      </c>
    </row>
    <row r="297" spans="1:34" x14ac:dyDescent="0.25">
      <c r="A297">
        <v>45065</v>
      </c>
      <c r="B297">
        <v>1067.07</v>
      </c>
      <c r="C297">
        <v>1767.972062599589</v>
      </c>
      <c r="D297">
        <v>1719.466154691786</v>
      </c>
      <c r="E297">
        <v>1710.459878116867</v>
      </c>
      <c r="F297">
        <v>1792.9626530356641</v>
      </c>
      <c r="G297">
        <v>1961.562055559265</v>
      </c>
      <c r="H297">
        <v>2590.8533864389251</v>
      </c>
      <c r="I297">
        <v>1726.8987436795201</v>
      </c>
      <c r="J297">
        <v>1824.4314635777559</v>
      </c>
      <c r="K297">
        <v>1835.295023177692</v>
      </c>
      <c r="L297">
        <v>1954.3170402946189</v>
      </c>
      <c r="M297">
        <v>992.50429001759278</v>
      </c>
      <c r="N297">
        <v>1415.375470120154</v>
      </c>
      <c r="O297">
        <v>1788.5214392300491</v>
      </c>
      <c r="P297">
        <v>1475.1469970222711</v>
      </c>
      <c r="Q297">
        <v>1799.04350267427</v>
      </c>
      <c r="R297">
        <v>1651.3604333731159</v>
      </c>
      <c r="S297">
        <v>1394.5969061754149</v>
      </c>
      <c r="T297">
        <v>1796.884431081714</v>
      </c>
      <c r="U297">
        <v>1536.9836909428991</v>
      </c>
      <c r="V297">
        <v>2118.8728969159852</v>
      </c>
      <c r="W297">
        <v>1802.898895208607</v>
      </c>
      <c r="X297">
        <v>1848.4092881090951</v>
      </c>
      <c r="Y297">
        <v>1754.502372004803</v>
      </c>
      <c r="Z297">
        <v>1311.90949495062</v>
      </c>
      <c r="AA297">
        <v>1884.619426911042</v>
      </c>
      <c r="AB297">
        <v>1842.6592996376669</v>
      </c>
      <c r="AC297">
        <v>1665.644538737587</v>
      </c>
      <c r="AD297">
        <v>1335.7710741311721</v>
      </c>
      <c r="AE297">
        <v>1554.234325483314</v>
      </c>
      <c r="AF297">
        <v>1966.1946421314251</v>
      </c>
      <c r="AG297">
        <v>1846.712407703302</v>
      </c>
      <c r="AH297">
        <v>1612.0355986648181</v>
      </c>
    </row>
    <row r="298" spans="1:34" x14ac:dyDescent="0.25">
      <c r="A298">
        <v>45064</v>
      </c>
      <c r="B298">
        <v>1068.31</v>
      </c>
      <c r="C298">
        <v>1767.6256049497269</v>
      </c>
      <c r="D298">
        <v>1731.644484633337</v>
      </c>
      <c r="E298">
        <v>1699.5427990462761</v>
      </c>
      <c r="F298">
        <v>1797.041452554427</v>
      </c>
      <c r="G298">
        <v>1955.3222611212391</v>
      </c>
      <c r="H298">
        <v>2586.0645770540859</v>
      </c>
      <c r="I298">
        <v>1730.501320034929</v>
      </c>
      <c r="J298">
        <v>1828.4637609173519</v>
      </c>
      <c r="K298">
        <v>1814.3455424769299</v>
      </c>
      <c r="L298">
        <v>1947.8020369437099</v>
      </c>
      <c r="M298">
        <v>998.91376315970501</v>
      </c>
      <c r="N298">
        <v>1406.995587648516</v>
      </c>
      <c r="O298">
        <v>1791.258085482373</v>
      </c>
      <c r="P298">
        <v>1474.216804337349</v>
      </c>
      <c r="Q298">
        <v>1792.4637337969309</v>
      </c>
      <c r="R298">
        <v>1651.735484088455</v>
      </c>
      <c r="S298">
        <v>1397.12058729357</v>
      </c>
      <c r="T298">
        <v>1793.0361270071469</v>
      </c>
      <c r="U298">
        <v>1536.0135984934791</v>
      </c>
      <c r="V298">
        <v>2124.5614364480498</v>
      </c>
      <c r="W298">
        <v>1807.469905285152</v>
      </c>
      <c r="X298">
        <v>1856.6731615777519</v>
      </c>
      <c r="Y298">
        <v>1750.353524756807</v>
      </c>
      <c r="Z298">
        <v>1320.227583236212</v>
      </c>
      <c r="AA298">
        <v>1885.224445602604</v>
      </c>
      <c r="AB298">
        <v>1840.2802993791479</v>
      </c>
      <c r="AC298">
        <v>1665.898084126092</v>
      </c>
      <c r="AD298">
        <v>1334.161004373605</v>
      </c>
      <c r="AE298">
        <v>1554.8542289748891</v>
      </c>
      <c r="AF298">
        <v>1960.2011422202861</v>
      </c>
      <c r="AG298">
        <v>1843.7773005954371</v>
      </c>
      <c r="AH298">
        <v>1617.1801771327321</v>
      </c>
    </row>
    <row r="299" spans="1:34" x14ac:dyDescent="0.25">
      <c r="A299">
        <v>45063</v>
      </c>
      <c r="B299">
        <v>1060.44</v>
      </c>
      <c r="C299">
        <v>1766.167762244786</v>
      </c>
      <c r="D299">
        <v>1726.1625565848949</v>
      </c>
      <c r="E299">
        <v>1694.339847625738</v>
      </c>
      <c r="F299">
        <v>1800.795021948376</v>
      </c>
      <c r="G299">
        <v>1953.404797001886</v>
      </c>
      <c r="H299">
        <v>2567.6386410431719</v>
      </c>
      <c r="I299">
        <v>1721.9803149197819</v>
      </c>
      <c r="J299">
        <v>1843.4782727859699</v>
      </c>
      <c r="K299">
        <v>1805.6130499997539</v>
      </c>
      <c r="L299">
        <v>1941.0960285287961</v>
      </c>
      <c r="M299">
        <v>989.7100643768199</v>
      </c>
      <c r="N299">
        <v>1404.0683722615879</v>
      </c>
      <c r="O299">
        <v>1793.1155997574381</v>
      </c>
      <c r="P299">
        <v>1466.9116010079699</v>
      </c>
      <c r="Q299">
        <v>1796.3437905130311</v>
      </c>
      <c r="R299">
        <v>1645.120156720528</v>
      </c>
      <c r="S299">
        <v>1398.147929966384</v>
      </c>
      <c r="T299">
        <v>1797.6183623962929</v>
      </c>
      <c r="U299">
        <v>1541.079143117691</v>
      </c>
      <c r="V299">
        <v>2138.742431031731</v>
      </c>
      <c r="W299">
        <v>1801.3589868631641</v>
      </c>
      <c r="X299">
        <v>1850.9838936028871</v>
      </c>
      <c r="Y299">
        <v>1750.9867664682961</v>
      </c>
      <c r="Z299">
        <v>1316.050118714202</v>
      </c>
      <c r="AA299">
        <v>1883.431938299879</v>
      </c>
      <c r="AB299">
        <v>1843.764520798758</v>
      </c>
      <c r="AC299">
        <v>1662.1178307707289</v>
      </c>
      <c r="AD299">
        <v>1329.146458767817</v>
      </c>
      <c r="AE299">
        <v>1549.0134740769081</v>
      </c>
      <c r="AF299">
        <v>1956.0872282223679</v>
      </c>
      <c r="AG299">
        <v>1842.9668556389549</v>
      </c>
      <c r="AH299">
        <v>1616.941793870762</v>
      </c>
    </row>
    <row r="300" spans="1:34" x14ac:dyDescent="0.25">
      <c r="A300">
        <v>45062</v>
      </c>
      <c r="B300">
        <v>1065.9100000000001</v>
      </c>
      <c r="C300">
        <v>1767.810584168169</v>
      </c>
      <c r="D300">
        <v>1715.139212161409</v>
      </c>
      <c r="E300">
        <v>1686.4103451023141</v>
      </c>
      <c r="F300">
        <v>1801.6701490710459</v>
      </c>
      <c r="G300">
        <v>1966.259006099207</v>
      </c>
      <c r="H300">
        <v>2585.147800967572</v>
      </c>
      <c r="I300">
        <v>1727.0298442513911</v>
      </c>
      <c r="J300">
        <v>1832.746179316011</v>
      </c>
      <c r="K300">
        <v>1819.6972350296651</v>
      </c>
      <c r="L300">
        <v>1943.7741798139809</v>
      </c>
      <c r="M300">
        <v>995.14508884699205</v>
      </c>
      <c r="N300">
        <v>1406.526623117903</v>
      </c>
      <c r="O300">
        <v>1783.901501881777</v>
      </c>
      <c r="P300">
        <v>1472.128350049185</v>
      </c>
      <c r="Q300">
        <v>1796.097123292916</v>
      </c>
      <c r="R300">
        <v>1653.9817431455431</v>
      </c>
      <c r="S300">
        <v>1388.2582829163889</v>
      </c>
      <c r="T300">
        <v>1797.1423648761231</v>
      </c>
      <c r="U300">
        <v>1537.679872731288</v>
      </c>
      <c r="V300">
        <v>2120.7168307067618</v>
      </c>
      <c r="W300">
        <v>1805.0723444084249</v>
      </c>
      <c r="X300">
        <v>1860.761389285416</v>
      </c>
      <c r="Y300">
        <v>1750.156291037249</v>
      </c>
      <c r="Z300">
        <v>1324.031136412344</v>
      </c>
      <c r="AA300">
        <v>1886.1185228553729</v>
      </c>
      <c r="AB300">
        <v>1839.3433872302789</v>
      </c>
      <c r="AC300">
        <v>1666.83094102169</v>
      </c>
      <c r="AD300">
        <v>1332.002332024934</v>
      </c>
      <c r="AE300">
        <v>1554.190831976314</v>
      </c>
      <c r="AF300">
        <v>1966.390685326418</v>
      </c>
      <c r="AG300">
        <v>1845.044783454573</v>
      </c>
      <c r="AH300">
        <v>1613.2965192984441</v>
      </c>
    </row>
    <row r="301" spans="1:34" x14ac:dyDescent="0.25">
      <c r="A301">
        <v>45061</v>
      </c>
      <c r="B301">
        <v>1065.71</v>
      </c>
      <c r="C301">
        <v>1766.172328410622</v>
      </c>
      <c r="D301">
        <v>1723.353649011781</v>
      </c>
      <c r="E301">
        <v>1696.5212453959509</v>
      </c>
      <c r="F301">
        <v>1799.7337551843141</v>
      </c>
      <c r="G301">
        <v>1971.3813119007691</v>
      </c>
      <c r="H301">
        <v>2578.3308948005501</v>
      </c>
      <c r="I301">
        <v>1733.09017006313</v>
      </c>
      <c r="J301">
        <v>1824.937008145401</v>
      </c>
      <c r="K301">
        <v>1784.091682711708</v>
      </c>
      <c r="L301">
        <v>1948.613479719733</v>
      </c>
      <c r="M301">
        <v>995.3039200346584</v>
      </c>
      <c r="N301">
        <v>1403.7735149955031</v>
      </c>
      <c r="O301">
        <v>1787.590768467609</v>
      </c>
      <c r="P301">
        <v>1469.93527468354</v>
      </c>
      <c r="Q301">
        <v>1804.102219915233</v>
      </c>
      <c r="R301">
        <v>1653.9901980334459</v>
      </c>
      <c r="S301">
        <v>1396.2064988989739</v>
      </c>
      <c r="T301">
        <v>1793.3231674203571</v>
      </c>
      <c r="U301">
        <v>1528.41631520892</v>
      </c>
      <c r="V301">
        <v>2128.6310585582</v>
      </c>
      <c r="W301">
        <v>1808.826484870594</v>
      </c>
      <c r="X301">
        <v>1859.062574500321</v>
      </c>
      <c r="Y301">
        <v>1744.3406466836209</v>
      </c>
      <c r="Z301">
        <v>1324.8532419048081</v>
      </c>
      <c r="AA301">
        <v>1882.994373168639</v>
      </c>
      <c r="AB301">
        <v>1838.6239084035881</v>
      </c>
      <c r="AC301">
        <v>1666.290926775511</v>
      </c>
      <c r="AD301">
        <v>1332.5886755704889</v>
      </c>
      <c r="AE301">
        <v>1555.422794849263</v>
      </c>
      <c r="AF301">
        <v>1962.759689115655</v>
      </c>
      <c r="AG301">
        <v>1843.535139104524</v>
      </c>
      <c r="AH301">
        <v>1612.142108840216</v>
      </c>
    </row>
    <row r="302" spans="1:34" x14ac:dyDescent="0.25">
      <c r="A302">
        <v>45058</v>
      </c>
      <c r="B302">
        <v>1066.9000000000001</v>
      </c>
      <c r="C302">
        <v>1767.2939326528131</v>
      </c>
      <c r="D302">
        <v>1718.983415684397</v>
      </c>
      <c r="E302">
        <v>1700.3462328203609</v>
      </c>
      <c r="F302">
        <v>1797.4359401075219</v>
      </c>
      <c r="G302">
        <v>1979.609314572624</v>
      </c>
      <c r="H302">
        <v>2593.5786837327191</v>
      </c>
      <c r="I302">
        <v>1736.2136383614891</v>
      </c>
      <c r="J302">
        <v>1818.5014626916879</v>
      </c>
      <c r="K302">
        <v>1793.0784185490529</v>
      </c>
      <c r="L302">
        <v>1956.215944192872</v>
      </c>
      <c r="M302">
        <v>980.48754606981083</v>
      </c>
      <c r="N302">
        <v>1407.3639364180481</v>
      </c>
      <c r="O302">
        <v>1788.1396562751429</v>
      </c>
      <c r="P302">
        <v>1474.610531780598</v>
      </c>
      <c r="Q302">
        <v>1800.238644011705</v>
      </c>
      <c r="R302">
        <v>1646.7152411550501</v>
      </c>
      <c r="S302">
        <v>1406.010860079705</v>
      </c>
      <c r="T302">
        <v>1805.683561366805</v>
      </c>
      <c r="U302">
        <v>1534.8348919267839</v>
      </c>
      <c r="V302">
        <v>2126.383919328975</v>
      </c>
      <c r="W302">
        <v>1810.445505422259</v>
      </c>
      <c r="X302">
        <v>1860.4287760138041</v>
      </c>
      <c r="Y302">
        <v>1743.013742067269</v>
      </c>
      <c r="Z302">
        <v>1323.972107641855</v>
      </c>
      <c r="AA302">
        <v>1885.0612237249179</v>
      </c>
      <c r="AB302">
        <v>1838.325031075025</v>
      </c>
      <c r="AC302">
        <v>1668.192622149659</v>
      </c>
      <c r="AD302">
        <v>1330.886906443086</v>
      </c>
      <c r="AE302">
        <v>1555.459653700331</v>
      </c>
      <c r="AF302">
        <v>1970.6630947229551</v>
      </c>
      <c r="AG302">
        <v>1849.3058944209361</v>
      </c>
      <c r="AH302">
        <v>1605.0048233312209</v>
      </c>
    </row>
    <row r="303" spans="1:34" x14ac:dyDescent="0.25">
      <c r="A303">
        <v>45057</v>
      </c>
      <c r="B303">
        <v>1057.1199999999999</v>
      </c>
      <c r="C303">
        <v>1760.746772954589</v>
      </c>
      <c r="D303">
        <v>1730.9566040111399</v>
      </c>
      <c r="E303">
        <v>1698.7371667537691</v>
      </c>
      <c r="F303">
        <v>1797.3719109833851</v>
      </c>
      <c r="G303">
        <v>1978.2123602186839</v>
      </c>
      <c r="H303">
        <v>2571.1405204842231</v>
      </c>
      <c r="I303">
        <v>1736.307266596295</v>
      </c>
      <c r="J303">
        <v>1802.045916637572</v>
      </c>
      <c r="K303">
        <v>1795.885449371686</v>
      </c>
      <c r="L303">
        <v>1930.8938903376711</v>
      </c>
      <c r="M303">
        <v>983.09668094466019</v>
      </c>
      <c r="N303">
        <v>1404.021176963048</v>
      </c>
      <c r="O303">
        <v>1786.8665985773521</v>
      </c>
      <c r="P303">
        <v>1475.767542281284</v>
      </c>
      <c r="Q303">
        <v>1790.3397654674111</v>
      </c>
      <c r="R303">
        <v>1641.6192143874489</v>
      </c>
      <c r="S303">
        <v>1405.349011665096</v>
      </c>
      <c r="T303">
        <v>1760.2976747692189</v>
      </c>
      <c r="U303">
        <v>1527.959921332189</v>
      </c>
      <c r="V303">
        <v>2119.6639659359348</v>
      </c>
      <c r="W303">
        <v>1812.776506126253</v>
      </c>
      <c r="X303">
        <v>1857.772844350689</v>
      </c>
      <c r="Y303">
        <v>1731.7528812350599</v>
      </c>
      <c r="Z303">
        <v>1325.8276949528729</v>
      </c>
      <c r="AA303">
        <v>1875.810347395538</v>
      </c>
      <c r="AB303">
        <v>1830.0722551938229</v>
      </c>
      <c r="AC303">
        <v>1665.932440588891</v>
      </c>
      <c r="AD303">
        <v>1330.3373167078589</v>
      </c>
      <c r="AE303">
        <v>1547.377229304431</v>
      </c>
      <c r="AF303">
        <v>1962.849730131655</v>
      </c>
      <c r="AG303">
        <v>1841.568481601463</v>
      </c>
      <c r="AH303">
        <v>1600.5756131880089</v>
      </c>
    </row>
    <row r="304" spans="1:34" x14ac:dyDescent="0.25">
      <c r="A304">
        <v>45056</v>
      </c>
      <c r="B304">
        <v>1058.26</v>
      </c>
      <c r="C304">
        <v>1754.042982225352</v>
      </c>
      <c r="D304">
        <v>1725.1112195033641</v>
      </c>
      <c r="E304">
        <v>1700.5079776264899</v>
      </c>
      <c r="F304">
        <v>1784.760918467729</v>
      </c>
      <c r="G304">
        <v>1972.9353412385019</v>
      </c>
      <c r="H304">
        <v>2574.081950563902</v>
      </c>
      <c r="I304">
        <v>1719.896291795194</v>
      </c>
      <c r="J304">
        <v>1800.129964007923</v>
      </c>
      <c r="K304">
        <v>1779.1680690972421</v>
      </c>
      <c r="L304">
        <v>1924.151794606466</v>
      </c>
      <c r="M304">
        <v>978.24398533427848</v>
      </c>
      <c r="N304">
        <v>1406.5477294492241</v>
      </c>
      <c r="O304">
        <v>1790.614931667878</v>
      </c>
      <c r="P304">
        <v>1469.372639218773</v>
      </c>
      <c r="Q304">
        <v>1780.7625686551251</v>
      </c>
      <c r="R304">
        <v>1644.2993240909029</v>
      </c>
      <c r="S304">
        <v>1393.6350840645091</v>
      </c>
      <c r="T304">
        <v>1747.375468950785</v>
      </c>
      <c r="U304">
        <v>1522.869129287863</v>
      </c>
      <c r="V304">
        <v>2121.3292140132198</v>
      </c>
      <c r="W304">
        <v>1808.2549252504591</v>
      </c>
      <c r="X304">
        <v>1838.007625386037</v>
      </c>
      <c r="Y304">
        <v>1719.6110558198161</v>
      </c>
      <c r="Z304">
        <v>1324.659794945444</v>
      </c>
      <c r="AA304">
        <v>1865.0955860401421</v>
      </c>
      <c r="AB304">
        <v>1826.4297335632859</v>
      </c>
      <c r="AC304">
        <v>1661.364873596511</v>
      </c>
      <c r="AD304">
        <v>1330.203694865196</v>
      </c>
      <c r="AE304">
        <v>1550.3138485764</v>
      </c>
      <c r="AF304">
        <v>1959.13413317086</v>
      </c>
      <c r="AG304">
        <v>1834.8283482666629</v>
      </c>
      <c r="AH304">
        <v>1591.133668442357</v>
      </c>
    </row>
    <row r="305" spans="1:34" x14ac:dyDescent="0.25">
      <c r="A305">
        <v>45055</v>
      </c>
      <c r="B305">
        <v>1053.77</v>
      </c>
      <c r="C305">
        <v>1739.9081776787841</v>
      </c>
      <c r="D305">
        <v>1686.3558752850679</v>
      </c>
      <c r="E305">
        <v>1698.0149876688661</v>
      </c>
      <c r="F305">
        <v>1756.8072174177671</v>
      </c>
      <c r="G305">
        <v>1956.7588125167099</v>
      </c>
      <c r="H305">
        <v>2558.1655590551341</v>
      </c>
      <c r="I305">
        <v>1701.135752010344</v>
      </c>
      <c r="J305">
        <v>1780.7338083164541</v>
      </c>
      <c r="K305">
        <v>1771.141553776476</v>
      </c>
      <c r="L305">
        <v>1914.766219700798</v>
      </c>
      <c r="M305">
        <v>969.06636573681772</v>
      </c>
      <c r="N305">
        <v>1405.436853406384</v>
      </c>
      <c r="O305">
        <v>1779.238015145409</v>
      </c>
      <c r="P305">
        <v>1464.4082134549631</v>
      </c>
      <c r="Q305">
        <v>1765.3296918247211</v>
      </c>
      <c r="R305">
        <v>1636.68133426339</v>
      </c>
      <c r="S305">
        <v>1354.850692683533</v>
      </c>
      <c r="T305">
        <v>1748.220828045808</v>
      </c>
      <c r="U305">
        <v>1519.4721766686889</v>
      </c>
      <c r="V305">
        <v>2110.8480968655022</v>
      </c>
      <c r="W305">
        <v>1801.284388858779</v>
      </c>
      <c r="X305">
        <v>1834.2957562027709</v>
      </c>
      <c r="Y305">
        <v>1699.3096263910311</v>
      </c>
      <c r="Z305">
        <v>1328.5332479506469</v>
      </c>
      <c r="AA305">
        <v>1844.7655657236689</v>
      </c>
      <c r="AB305">
        <v>1813.365883948645</v>
      </c>
      <c r="AC305">
        <v>1653.13132311858</v>
      </c>
      <c r="AD305">
        <v>1328.07258920505</v>
      </c>
      <c r="AE305">
        <v>1543.5927567280221</v>
      </c>
      <c r="AF305">
        <v>1949.425840004847</v>
      </c>
      <c r="AG305">
        <v>1820.182819105635</v>
      </c>
      <c r="AH305">
        <v>1574.341804097525</v>
      </c>
    </row>
    <row r="306" spans="1:34" x14ac:dyDescent="0.25">
      <c r="A306">
        <v>45054</v>
      </c>
      <c r="B306">
        <v>1053.44</v>
      </c>
      <c r="C306">
        <v>1736.5959648176031</v>
      </c>
      <c r="D306">
        <v>1681.538787141159</v>
      </c>
      <c r="E306">
        <v>1694.2010701452309</v>
      </c>
      <c r="F306">
        <v>1757.4127748686019</v>
      </c>
      <c r="G306">
        <v>1942.0128086995101</v>
      </c>
      <c r="H306">
        <v>2557.113692490504</v>
      </c>
      <c r="I306">
        <v>1700.1173177590781</v>
      </c>
      <c r="J306">
        <v>1771.037880785703</v>
      </c>
      <c r="K306">
        <v>1758.440655537637</v>
      </c>
      <c r="L306">
        <v>1912.725738620599</v>
      </c>
      <c r="M306">
        <v>966.40502207331804</v>
      </c>
      <c r="N306">
        <v>1402.4396661167309</v>
      </c>
      <c r="O306">
        <v>1765.9031220101849</v>
      </c>
      <c r="P306">
        <v>1471.1969470016761</v>
      </c>
      <c r="Q306">
        <v>1766.3091745983049</v>
      </c>
      <c r="R306">
        <v>1635.58338965455</v>
      </c>
      <c r="S306">
        <v>1348.3508393735899</v>
      </c>
      <c r="T306">
        <v>1729.1975289567549</v>
      </c>
      <c r="U306">
        <v>1519.8674526024449</v>
      </c>
      <c r="V306">
        <v>2113.2765236992482</v>
      </c>
      <c r="W306">
        <v>1803.795547030089</v>
      </c>
      <c r="X306">
        <v>1824.838533576816</v>
      </c>
      <c r="Y306">
        <v>1695.542966779705</v>
      </c>
      <c r="Z306">
        <v>1337.619071887131</v>
      </c>
      <c r="AA306">
        <v>1841.009961931728</v>
      </c>
      <c r="AB306">
        <v>1806.4070843063271</v>
      </c>
      <c r="AC306">
        <v>1652.811011753236</v>
      </c>
      <c r="AD306">
        <v>1327.672279369611</v>
      </c>
      <c r="AE306">
        <v>1542.7998464501161</v>
      </c>
      <c r="AF306">
        <v>1948.1990193609361</v>
      </c>
      <c r="AG306">
        <v>1816.2515827164871</v>
      </c>
      <c r="AH306">
        <v>1570.3130142572661</v>
      </c>
    </row>
    <row r="307" spans="1:34" x14ac:dyDescent="0.25">
      <c r="A307">
        <v>45051</v>
      </c>
      <c r="B307">
        <v>1040.31</v>
      </c>
      <c r="C307">
        <v>1724.3110118329121</v>
      </c>
      <c r="D307">
        <v>1669.3956144455831</v>
      </c>
      <c r="E307">
        <v>1703.190177749304</v>
      </c>
      <c r="F307">
        <v>1738.4923416754509</v>
      </c>
      <c r="G307">
        <v>1921.1987591604609</v>
      </c>
      <c r="H307">
        <v>2528.7357825024878</v>
      </c>
      <c r="I307">
        <v>1688.35682791813</v>
      </c>
      <c r="J307">
        <v>1779.1491446881921</v>
      </c>
      <c r="K307">
        <v>1734.5498874185271</v>
      </c>
      <c r="L307">
        <v>1907.4593120786481</v>
      </c>
      <c r="M307">
        <v>965.06590886521599</v>
      </c>
      <c r="N307">
        <v>1392.851403644212</v>
      </c>
      <c r="O307">
        <v>1758.551730695508</v>
      </c>
      <c r="P307">
        <v>1458.8078538442369</v>
      </c>
      <c r="Q307">
        <v>1750.785711697928</v>
      </c>
      <c r="R307">
        <v>1626.6491804358971</v>
      </c>
      <c r="S307">
        <v>1344.1988996705079</v>
      </c>
      <c r="T307">
        <v>1738.7644496978539</v>
      </c>
      <c r="U307">
        <v>1509.4396384953079</v>
      </c>
      <c r="V307">
        <v>2117.104019107217</v>
      </c>
      <c r="W307">
        <v>1792.565628283877</v>
      </c>
      <c r="X307">
        <v>1823.938410546544</v>
      </c>
      <c r="Y307">
        <v>1673.1031594233129</v>
      </c>
      <c r="Z307">
        <v>1333.083940738974</v>
      </c>
      <c r="AA307">
        <v>1824.19967866665</v>
      </c>
      <c r="AB307">
        <v>1799.0216241303031</v>
      </c>
      <c r="AC307">
        <v>1641.052980824287</v>
      </c>
      <c r="AD307">
        <v>1323.838480114229</v>
      </c>
      <c r="AE307">
        <v>1531.5562347309069</v>
      </c>
      <c r="AF307">
        <v>1939.841196933706</v>
      </c>
      <c r="AG307">
        <v>1801.058910523175</v>
      </c>
      <c r="AH307">
        <v>1559.0394690226001</v>
      </c>
    </row>
    <row r="308" spans="1:34" x14ac:dyDescent="0.25">
      <c r="A308">
        <v>45050</v>
      </c>
      <c r="B308">
        <v>1040.6099999999999</v>
      </c>
      <c r="C308">
        <v>1724.5702067592799</v>
      </c>
      <c r="D308">
        <v>1674.5659990326401</v>
      </c>
      <c r="E308">
        <v>1695.2138803669211</v>
      </c>
      <c r="F308">
        <v>1738.610286597052</v>
      </c>
      <c r="G308">
        <v>1923.017445308265</v>
      </c>
      <c r="H308">
        <v>2529.1497243646818</v>
      </c>
      <c r="I308">
        <v>1689.0922188324839</v>
      </c>
      <c r="J308">
        <v>1784.7062393601079</v>
      </c>
      <c r="K308">
        <v>1725.965642864418</v>
      </c>
      <c r="L308">
        <v>1919.0033045132541</v>
      </c>
      <c r="M308">
        <v>977.20453192854416</v>
      </c>
      <c r="N308">
        <v>1393.528355066843</v>
      </c>
      <c r="O308">
        <v>1763.7782115974121</v>
      </c>
      <c r="P308">
        <v>1460.4011397156389</v>
      </c>
      <c r="Q308">
        <v>1758.3670011428339</v>
      </c>
      <c r="R308">
        <v>1626.879389455934</v>
      </c>
      <c r="S308">
        <v>1348.5631523841371</v>
      </c>
      <c r="T308">
        <v>1728.90086377748</v>
      </c>
      <c r="U308">
        <v>1493.174242228047</v>
      </c>
      <c r="V308">
        <v>2120.530877988615</v>
      </c>
      <c r="W308">
        <v>1793.892365467362</v>
      </c>
      <c r="X308">
        <v>1819.653616233727</v>
      </c>
      <c r="Y308">
        <v>1674.8294373804399</v>
      </c>
      <c r="Z308">
        <v>1318.1898771324629</v>
      </c>
      <c r="AA308">
        <v>1824.101679536695</v>
      </c>
      <c r="AB308">
        <v>1803.9761210015449</v>
      </c>
      <c r="AC308">
        <v>1638.293713727448</v>
      </c>
      <c r="AD308">
        <v>1322.5685871830269</v>
      </c>
      <c r="AE308">
        <v>1532.3971066570209</v>
      </c>
      <c r="AF308">
        <v>1939.3395046360249</v>
      </c>
      <c r="AG308">
        <v>1800.66414686707</v>
      </c>
      <c r="AH308">
        <v>1560.306579047025</v>
      </c>
    </row>
    <row r="309" spans="1:34" x14ac:dyDescent="0.25">
      <c r="A309">
        <v>45044</v>
      </c>
      <c r="B309">
        <v>1049.1199999999999</v>
      </c>
      <c r="C309">
        <v>1723.9275161409371</v>
      </c>
      <c r="D309">
        <v>1680.93131638095</v>
      </c>
      <c r="E309">
        <v>1690.301290099462</v>
      </c>
      <c r="F309">
        <v>1743.339847246252</v>
      </c>
      <c r="G309">
        <v>1898.380090458598</v>
      </c>
      <c r="H309">
        <v>2502.40593064936</v>
      </c>
      <c r="I309">
        <v>1695.4114009270079</v>
      </c>
      <c r="J309">
        <v>1787.769224618304</v>
      </c>
      <c r="K309">
        <v>1726.8135564165191</v>
      </c>
      <c r="L309">
        <v>1933.4436401895721</v>
      </c>
      <c r="M309">
        <v>966.37912458151584</v>
      </c>
      <c r="N309">
        <v>1389.054713268054</v>
      </c>
      <c r="O309">
        <v>1758.4092615609891</v>
      </c>
      <c r="P309">
        <v>1465.897022448042</v>
      </c>
      <c r="Q309">
        <v>1759.8050735840079</v>
      </c>
      <c r="R309">
        <v>1636.2837826951591</v>
      </c>
      <c r="S309">
        <v>1332.627333165683</v>
      </c>
      <c r="T309">
        <v>1735.297828448578</v>
      </c>
      <c r="U309">
        <v>1503.9189709963871</v>
      </c>
      <c r="V309">
        <v>2115.2860499570502</v>
      </c>
      <c r="W309">
        <v>1790.3822096562369</v>
      </c>
      <c r="X309">
        <v>1821.313532803827</v>
      </c>
      <c r="Y309">
        <v>1677.6640494832379</v>
      </c>
      <c r="Z309">
        <v>1304.187272624642</v>
      </c>
      <c r="AA309">
        <v>1823.055358058305</v>
      </c>
      <c r="AB309">
        <v>1804.2588960850619</v>
      </c>
      <c r="AC309">
        <v>1641.201095627154</v>
      </c>
      <c r="AD309">
        <v>1314.4507255226961</v>
      </c>
      <c r="AE309">
        <v>1540.2884163688509</v>
      </c>
      <c r="AF309">
        <v>1939.202941308218</v>
      </c>
      <c r="AG309">
        <v>1795.0968807325221</v>
      </c>
      <c r="AH309">
        <v>1563.5700086875941</v>
      </c>
    </row>
    <row r="310" spans="1:34" x14ac:dyDescent="0.25">
      <c r="A310">
        <v>45043</v>
      </c>
      <c r="B310">
        <v>1039.6300000000001</v>
      </c>
      <c r="C310">
        <v>1718.9668702775271</v>
      </c>
      <c r="D310">
        <v>1678.4596407480351</v>
      </c>
      <c r="E310">
        <v>1691.130810656992</v>
      </c>
      <c r="F310">
        <v>1724.3316357400761</v>
      </c>
      <c r="G310">
        <v>1878.990673247403</v>
      </c>
      <c r="H310">
        <v>2490.6238775934971</v>
      </c>
      <c r="I310">
        <v>1692.095051725064</v>
      </c>
      <c r="J310">
        <v>1778.7245036259089</v>
      </c>
      <c r="K310">
        <v>1725.3630191974801</v>
      </c>
      <c r="L310">
        <v>1946.4375198916221</v>
      </c>
      <c r="M310">
        <v>972.08885071918178</v>
      </c>
      <c r="N310">
        <v>1383.511466537487</v>
      </c>
      <c r="O310">
        <v>1762.2127614021549</v>
      </c>
      <c r="P310">
        <v>1456.661232774371</v>
      </c>
      <c r="Q310">
        <v>1758.494657929142</v>
      </c>
      <c r="R310">
        <v>1635.3658597947569</v>
      </c>
      <c r="S310">
        <v>1336.1267800273411</v>
      </c>
      <c r="T310">
        <v>1733.811419430622</v>
      </c>
      <c r="U310">
        <v>1507.7499621696829</v>
      </c>
      <c r="V310">
        <v>2105.7748160303081</v>
      </c>
      <c r="W310">
        <v>1788.488905053626</v>
      </c>
      <c r="X310">
        <v>1820.4551290157449</v>
      </c>
      <c r="Y310">
        <v>1672.964200402894</v>
      </c>
      <c r="Z310">
        <v>1308.9564373175599</v>
      </c>
      <c r="AA310">
        <v>1813.9205854177301</v>
      </c>
      <c r="AB310">
        <v>1804.1408557680929</v>
      </c>
      <c r="AC310">
        <v>1637.643300520888</v>
      </c>
      <c r="AD310">
        <v>1314.7442010225579</v>
      </c>
      <c r="AE310">
        <v>1535.2616755274639</v>
      </c>
      <c r="AF310">
        <v>1930.980411529215</v>
      </c>
      <c r="AG310">
        <v>1788.9278742379299</v>
      </c>
      <c r="AH310">
        <v>1561.5555456525469</v>
      </c>
    </row>
    <row r="311" spans="1:34" x14ac:dyDescent="0.25">
      <c r="A311">
        <v>45042</v>
      </c>
      <c r="B311">
        <v>1040.8</v>
      </c>
      <c r="C311">
        <v>1717.8519118785639</v>
      </c>
      <c r="D311">
        <v>1682.095915634025</v>
      </c>
      <c r="E311">
        <v>1682.745519798744</v>
      </c>
      <c r="F311">
        <v>1716.9060965323149</v>
      </c>
      <c r="G311">
        <v>1869.292963100834</v>
      </c>
      <c r="H311">
        <v>2496.6785284904381</v>
      </c>
      <c r="I311">
        <v>1682.3342687441179</v>
      </c>
      <c r="J311">
        <v>1782.845349840974</v>
      </c>
      <c r="K311">
        <v>1720.532504422622</v>
      </c>
      <c r="L311">
        <v>1952.107071865129</v>
      </c>
      <c r="M311">
        <v>973.44125555500318</v>
      </c>
      <c r="N311">
        <v>1373.1890899309419</v>
      </c>
      <c r="O311">
        <v>1755.4833678397549</v>
      </c>
      <c r="P311">
        <v>1454.53478001705</v>
      </c>
      <c r="Q311">
        <v>1766.6220083662299</v>
      </c>
      <c r="R311">
        <v>1636.4795380966721</v>
      </c>
      <c r="S311">
        <v>1350.5457495710889</v>
      </c>
      <c r="T311">
        <v>1745.18179155549</v>
      </c>
      <c r="U311">
        <v>1508.074233101727</v>
      </c>
      <c r="V311">
        <v>2106.1325194823098</v>
      </c>
      <c r="W311">
        <v>1784.1032814606669</v>
      </c>
      <c r="X311">
        <v>1820.555316091883</v>
      </c>
      <c r="Y311">
        <v>1674.155203995143</v>
      </c>
      <c r="Z311">
        <v>1300.7299801735851</v>
      </c>
      <c r="AA311">
        <v>1814.192884481912</v>
      </c>
      <c r="AB311">
        <v>1804.7101090282081</v>
      </c>
      <c r="AC311">
        <v>1634.8247527001131</v>
      </c>
      <c r="AD311">
        <v>1307.920367657613</v>
      </c>
      <c r="AE311">
        <v>1535.3058334266329</v>
      </c>
      <c r="AF311">
        <v>1929.2934763399489</v>
      </c>
      <c r="AG311">
        <v>1784.928491545267</v>
      </c>
      <c r="AH311">
        <v>1563.6728519056819</v>
      </c>
    </row>
    <row r="312" spans="1:34" x14ac:dyDescent="0.25">
      <c r="A312">
        <v>45041</v>
      </c>
      <c r="B312">
        <v>1034.8499999999999</v>
      </c>
      <c r="C312">
        <v>1710.104026075242</v>
      </c>
      <c r="D312">
        <v>1666.971288822092</v>
      </c>
      <c r="E312">
        <v>1684.92201172209</v>
      </c>
      <c r="F312">
        <v>1714.049409572697</v>
      </c>
      <c r="G312">
        <v>1858.950310812008</v>
      </c>
      <c r="H312">
        <v>2483.670523363689</v>
      </c>
      <c r="I312">
        <v>1676.559106973283</v>
      </c>
      <c r="J312">
        <v>1775.5906535322149</v>
      </c>
      <c r="K312">
        <v>1708.062849631269</v>
      </c>
      <c r="L312">
        <v>1929.8738609101219</v>
      </c>
      <c r="M312">
        <v>971.14610449308657</v>
      </c>
      <c r="N312">
        <v>1368.2269044269431</v>
      </c>
      <c r="O312">
        <v>1734.6973894845621</v>
      </c>
      <c r="P312">
        <v>1453.2278683165739</v>
      </c>
      <c r="Q312">
        <v>1756.793367422852</v>
      </c>
      <c r="R312">
        <v>1630.310751478673</v>
      </c>
      <c r="S312">
        <v>1350.4228959877689</v>
      </c>
      <c r="T312">
        <v>1724.5310443765329</v>
      </c>
      <c r="U312">
        <v>1506.240221478557</v>
      </c>
      <c r="V312">
        <v>2112.7127902327979</v>
      </c>
      <c r="W312">
        <v>1780.0458408976999</v>
      </c>
      <c r="X312">
        <v>1815.205838619527</v>
      </c>
      <c r="Y312">
        <v>1666.510170894813</v>
      </c>
      <c r="Z312">
        <v>1292.0941377306069</v>
      </c>
      <c r="AA312">
        <v>1806.549841768637</v>
      </c>
      <c r="AB312">
        <v>1791.4740741867099</v>
      </c>
      <c r="AC312">
        <v>1630.346730596174</v>
      </c>
      <c r="AD312">
        <v>1303.82540004267</v>
      </c>
      <c r="AE312">
        <v>1525.3706295143911</v>
      </c>
      <c r="AF312">
        <v>1919.899770966271</v>
      </c>
      <c r="AG312">
        <v>1775.0629551586781</v>
      </c>
      <c r="AH312">
        <v>1559.316071289187</v>
      </c>
    </row>
    <row r="313" spans="1:34" x14ac:dyDescent="0.25">
      <c r="A313">
        <v>45040</v>
      </c>
      <c r="B313">
        <v>1041.3599999999999</v>
      </c>
      <c r="C313">
        <v>1715.689727520843</v>
      </c>
      <c r="D313">
        <v>1667.947264300351</v>
      </c>
      <c r="E313">
        <v>1691.7330154870749</v>
      </c>
      <c r="F313">
        <v>1717.8011990873099</v>
      </c>
      <c r="G313">
        <v>1860.085507479132</v>
      </c>
      <c r="H313">
        <v>2520.8668242812191</v>
      </c>
      <c r="I313">
        <v>1684.8238161010479</v>
      </c>
      <c r="J313">
        <v>1777.643094078102</v>
      </c>
      <c r="K313">
        <v>1702.6702500506699</v>
      </c>
      <c r="L313">
        <v>1927.8141094541511</v>
      </c>
      <c r="M313">
        <v>976.39380538728517</v>
      </c>
      <c r="N313">
        <v>1372.6784772190031</v>
      </c>
      <c r="O313">
        <v>1739.459014686058</v>
      </c>
      <c r="P313">
        <v>1453.984358158752</v>
      </c>
      <c r="Q313">
        <v>1766.8390593774559</v>
      </c>
      <c r="R313">
        <v>1633.499665899518</v>
      </c>
      <c r="S313">
        <v>1367.7846776398851</v>
      </c>
      <c r="T313">
        <v>1727.8523735282811</v>
      </c>
      <c r="U313">
        <v>1502.4597036486241</v>
      </c>
      <c r="V313">
        <v>2108.0983505153199</v>
      </c>
      <c r="W313">
        <v>1772.1949945072181</v>
      </c>
      <c r="X313">
        <v>1821.885923135603</v>
      </c>
      <c r="Y313">
        <v>1671.83204446266</v>
      </c>
      <c r="Z313">
        <v>1301.0776727528989</v>
      </c>
      <c r="AA313">
        <v>1816.0564659167201</v>
      </c>
      <c r="AB313">
        <v>1794.647445045021</v>
      </c>
      <c r="AC313">
        <v>1630.0045069339169</v>
      </c>
      <c r="AD313">
        <v>1309.7971302869839</v>
      </c>
      <c r="AE313">
        <v>1533.1505200812751</v>
      </c>
      <c r="AF313">
        <v>1923.8549330342089</v>
      </c>
      <c r="AG313">
        <v>1781.047225196801</v>
      </c>
      <c r="AH313">
        <v>1565.003027171633</v>
      </c>
    </row>
    <row r="314" spans="1:34" x14ac:dyDescent="0.25">
      <c r="A314">
        <v>45037</v>
      </c>
      <c r="B314">
        <v>1042.9100000000001</v>
      </c>
      <c r="C314">
        <v>1716.763368396051</v>
      </c>
      <c r="D314">
        <v>1676.640386368395</v>
      </c>
      <c r="E314">
        <v>1690.115027318383</v>
      </c>
      <c r="F314">
        <v>1710.72111763575</v>
      </c>
      <c r="G314">
        <v>1857.936224870585</v>
      </c>
      <c r="H314">
        <v>2514.4594685308039</v>
      </c>
      <c r="I314">
        <v>1687.5453393790531</v>
      </c>
      <c r="J314">
        <v>1783.1219706426291</v>
      </c>
      <c r="K314">
        <v>1701.805637942241</v>
      </c>
      <c r="L314">
        <v>1930.367841862161</v>
      </c>
      <c r="M314">
        <v>982.46527025239538</v>
      </c>
      <c r="N314">
        <v>1374.718542403413</v>
      </c>
      <c r="O314">
        <v>1744.2467051110691</v>
      </c>
      <c r="P314">
        <v>1462.8320227786301</v>
      </c>
      <c r="Q314">
        <v>1770.8991983316139</v>
      </c>
      <c r="R314">
        <v>1634.8401670876731</v>
      </c>
      <c r="S314">
        <v>1352.604010697193</v>
      </c>
      <c r="T314">
        <v>1728.9075291340339</v>
      </c>
      <c r="U314">
        <v>1510.097645820628</v>
      </c>
      <c r="V314">
        <v>2130.5594426499179</v>
      </c>
      <c r="W314">
        <v>1779.134920548621</v>
      </c>
      <c r="X314">
        <v>1827.303513162376</v>
      </c>
      <c r="Y314">
        <v>1675.3728189949391</v>
      </c>
      <c r="Z314">
        <v>1273.239117345812</v>
      </c>
      <c r="AA314">
        <v>1814.649684491169</v>
      </c>
      <c r="AB314">
        <v>1799.877001157105</v>
      </c>
      <c r="AC314">
        <v>1634.6717477970719</v>
      </c>
      <c r="AD314">
        <v>1305.7390195064179</v>
      </c>
      <c r="AE314">
        <v>1535.8292083448421</v>
      </c>
      <c r="AF314">
        <v>1926.7917085165891</v>
      </c>
      <c r="AG314">
        <v>1776.8977693918141</v>
      </c>
      <c r="AH314">
        <v>1570.5378566907</v>
      </c>
    </row>
    <row r="315" spans="1:34" x14ac:dyDescent="0.25">
      <c r="A315">
        <v>45036</v>
      </c>
      <c r="B315">
        <v>1049.25</v>
      </c>
      <c r="C315">
        <v>1717.892975747533</v>
      </c>
      <c r="D315">
        <v>1693.9773962498091</v>
      </c>
      <c r="E315">
        <v>1690.5253017635771</v>
      </c>
      <c r="F315">
        <v>1710.1156297534901</v>
      </c>
      <c r="G315">
        <v>1860.971710907593</v>
      </c>
      <c r="H315">
        <v>2493.4037642754961</v>
      </c>
      <c r="I315">
        <v>1697.0084862297249</v>
      </c>
      <c r="J315">
        <v>1789.385001404894</v>
      </c>
      <c r="K315">
        <v>1704.1668625346899</v>
      </c>
      <c r="L315">
        <v>1939.140713449322</v>
      </c>
      <c r="M315">
        <v>986.40252078329695</v>
      </c>
      <c r="N315">
        <v>1371.613606171029</v>
      </c>
      <c r="O315">
        <v>1744.3311519113761</v>
      </c>
      <c r="P315">
        <v>1464.156989175101</v>
      </c>
      <c r="Q315">
        <v>1779.5494887797449</v>
      </c>
      <c r="R315">
        <v>1635.8569308352869</v>
      </c>
      <c r="S315">
        <v>1367.1530072070479</v>
      </c>
      <c r="T315">
        <v>1743.383998384611</v>
      </c>
      <c r="U315">
        <v>1504.68232060384</v>
      </c>
      <c r="V315">
        <v>2142.8677823280859</v>
      </c>
      <c r="W315">
        <v>1775.307516956379</v>
      </c>
      <c r="X315">
        <v>1834.414372417564</v>
      </c>
      <c r="Y315">
        <v>1680.0840998303479</v>
      </c>
      <c r="Z315">
        <v>1253.0533677912581</v>
      </c>
      <c r="AA315">
        <v>1815.861377550011</v>
      </c>
      <c r="AB315">
        <v>1805.028739861546</v>
      </c>
      <c r="AC315">
        <v>1634.578365417332</v>
      </c>
      <c r="AD315">
        <v>1301.083180609985</v>
      </c>
      <c r="AE315">
        <v>1544.037126887459</v>
      </c>
      <c r="AF315">
        <v>1924.9548688609091</v>
      </c>
      <c r="AG315">
        <v>1776.358653106945</v>
      </c>
      <c r="AH315">
        <v>1574.0145835346771</v>
      </c>
    </row>
    <row r="316" spans="1:34" x14ac:dyDescent="0.25">
      <c r="A316">
        <v>45035</v>
      </c>
      <c r="B316">
        <v>1048.98</v>
      </c>
      <c r="C316">
        <v>1715.1793685518171</v>
      </c>
      <c r="D316">
        <v>1697.1163920406541</v>
      </c>
      <c r="E316">
        <v>1681.973644312181</v>
      </c>
      <c r="F316">
        <v>1706.359092031943</v>
      </c>
      <c r="G316">
        <v>1853.667818870495</v>
      </c>
      <c r="H316">
        <v>2494.095136048099</v>
      </c>
      <c r="I316">
        <v>1691.106751691025</v>
      </c>
      <c r="J316">
        <v>1793.5988876361021</v>
      </c>
      <c r="K316">
        <v>1704.0311838074781</v>
      </c>
      <c r="L316">
        <v>1922.01383080183</v>
      </c>
      <c r="M316">
        <v>987.61275963350045</v>
      </c>
      <c r="N316">
        <v>1374.737894003616</v>
      </c>
      <c r="O316">
        <v>1736.4256692978579</v>
      </c>
      <c r="P316">
        <v>1461.05202314748</v>
      </c>
      <c r="Q316">
        <v>1759.916141619233</v>
      </c>
      <c r="R316">
        <v>1637.438475308928</v>
      </c>
      <c r="S316">
        <v>1367.284126803798</v>
      </c>
      <c r="T316">
        <v>1740.785763834295</v>
      </c>
      <c r="U316">
        <v>1497.937033011161</v>
      </c>
      <c r="V316">
        <v>2132.783436790337</v>
      </c>
      <c r="W316">
        <v>1773.931877213387</v>
      </c>
      <c r="X316">
        <v>1838.59510425183</v>
      </c>
      <c r="Y316">
        <v>1683.9104141518551</v>
      </c>
      <c r="Z316">
        <v>1237.990584156998</v>
      </c>
      <c r="AA316">
        <v>1816.3955845493699</v>
      </c>
      <c r="AB316">
        <v>1796.0207407339451</v>
      </c>
      <c r="AC316">
        <v>1631.35204794983</v>
      </c>
      <c r="AD316">
        <v>1298.088649230845</v>
      </c>
      <c r="AE316">
        <v>1543.3710609346181</v>
      </c>
      <c r="AF316">
        <v>1924.7576481380829</v>
      </c>
      <c r="AG316">
        <v>1770.939735790424</v>
      </c>
      <c r="AH316">
        <v>1572.6709906697911</v>
      </c>
    </row>
    <row r="317" spans="1:34" x14ac:dyDescent="0.25">
      <c r="A317">
        <v>45034</v>
      </c>
      <c r="B317">
        <v>1055.02</v>
      </c>
      <c r="C317">
        <v>1718.9874371534499</v>
      </c>
      <c r="D317">
        <v>1686.1407029517891</v>
      </c>
      <c r="E317">
        <v>1686.8536608669151</v>
      </c>
      <c r="F317">
        <v>1721.4482848026751</v>
      </c>
      <c r="G317">
        <v>1861.8218343947219</v>
      </c>
      <c r="H317">
        <v>2502.8342126118409</v>
      </c>
      <c r="I317">
        <v>1696.23101772467</v>
      </c>
      <c r="J317">
        <v>1800.1613183768411</v>
      </c>
      <c r="K317">
        <v>1714.8118139645319</v>
      </c>
      <c r="L317">
        <v>1930.620589816662</v>
      </c>
      <c r="M317">
        <v>983.77105013932965</v>
      </c>
      <c r="N317">
        <v>1370.479766491369</v>
      </c>
      <c r="O317">
        <v>1730.2603694544921</v>
      </c>
      <c r="P317">
        <v>1455.2323075715699</v>
      </c>
      <c r="Q317">
        <v>1754.2907645776661</v>
      </c>
      <c r="R317">
        <v>1645.7384504346451</v>
      </c>
      <c r="S317">
        <v>1375.217051260021</v>
      </c>
      <c r="T317">
        <v>1741.2491229902621</v>
      </c>
      <c r="U317">
        <v>1496.801294734149</v>
      </c>
      <c r="V317">
        <v>2149.9269770124101</v>
      </c>
      <c r="W317">
        <v>1773.9555356397379</v>
      </c>
      <c r="X317">
        <v>1841.1344571357729</v>
      </c>
      <c r="Y317">
        <v>1688.8451109863979</v>
      </c>
      <c r="Z317">
        <v>1235.211704287221</v>
      </c>
      <c r="AA317">
        <v>1823.7904861818611</v>
      </c>
      <c r="AB317">
        <v>1796.997695398185</v>
      </c>
      <c r="AC317">
        <v>1633.5517281105681</v>
      </c>
      <c r="AD317">
        <v>1295.5808773273341</v>
      </c>
      <c r="AE317">
        <v>1549.26494540414</v>
      </c>
      <c r="AF317">
        <v>1929.4359618653859</v>
      </c>
      <c r="AG317">
        <v>1774.4761077078649</v>
      </c>
      <c r="AH317">
        <v>1576.057555267482</v>
      </c>
    </row>
    <row r="318" spans="1:34" x14ac:dyDescent="0.25">
      <c r="A318">
        <v>45033</v>
      </c>
      <c r="B318">
        <v>1053.81</v>
      </c>
      <c r="C318">
        <v>1712.956244456783</v>
      </c>
      <c r="D318">
        <v>1669.2525546161251</v>
      </c>
      <c r="E318">
        <v>1684.25708870273</v>
      </c>
      <c r="F318">
        <v>1711.915045159901</v>
      </c>
      <c r="G318">
        <v>1840.043795362923</v>
      </c>
      <c r="H318">
        <v>2474.3340448052641</v>
      </c>
      <c r="I318">
        <v>1697.6201668529891</v>
      </c>
      <c r="J318">
        <v>1799.945809554843</v>
      </c>
      <c r="K318">
        <v>1706.5506902566669</v>
      </c>
      <c r="L318">
        <v>1928.248054523596</v>
      </c>
      <c r="M318">
        <v>997.05442633174698</v>
      </c>
      <c r="N318">
        <v>1373.549896256864</v>
      </c>
      <c r="O318">
        <v>1726.389274654628</v>
      </c>
      <c r="P318">
        <v>1451.384207292919</v>
      </c>
      <c r="Q318">
        <v>1751.618869402839</v>
      </c>
      <c r="R318">
        <v>1652.3338607556111</v>
      </c>
      <c r="S318">
        <v>1363.593516445753</v>
      </c>
      <c r="T318">
        <v>1741.8333762466721</v>
      </c>
      <c r="U318">
        <v>1492.1903840079051</v>
      </c>
      <c r="V318">
        <v>2132.9677521111962</v>
      </c>
      <c r="W318">
        <v>1772.0762859410679</v>
      </c>
      <c r="X318">
        <v>1837.7729356797661</v>
      </c>
      <c r="Y318">
        <v>1681.14478865911</v>
      </c>
      <c r="Z318">
        <v>1231.7784066401639</v>
      </c>
      <c r="AA318">
        <v>1813.0382199849359</v>
      </c>
      <c r="AB318">
        <v>1792.7639265949131</v>
      </c>
      <c r="AC318">
        <v>1631.0191476954719</v>
      </c>
      <c r="AD318">
        <v>1298.821869986682</v>
      </c>
      <c r="AE318">
        <v>1550.403352636856</v>
      </c>
      <c r="AF318">
        <v>1920.250318914831</v>
      </c>
      <c r="AG318">
        <v>1764.639191314445</v>
      </c>
      <c r="AH318">
        <v>1574.7512021810021</v>
      </c>
    </row>
    <row r="319" spans="1:34" x14ac:dyDescent="0.25">
      <c r="A319">
        <v>45030</v>
      </c>
      <c r="B319">
        <v>1052.8900000000001</v>
      </c>
      <c r="C319">
        <v>1711.4914665643651</v>
      </c>
      <c r="D319">
        <v>1671.6510396381591</v>
      </c>
      <c r="E319">
        <v>1690.61045855263</v>
      </c>
      <c r="F319">
        <v>1706.7700643764531</v>
      </c>
      <c r="G319">
        <v>1837.208711315423</v>
      </c>
      <c r="H319">
        <v>2469.9679891348801</v>
      </c>
      <c r="I319">
        <v>1703.5074662233851</v>
      </c>
      <c r="J319">
        <v>1800.9570739873029</v>
      </c>
      <c r="K319">
        <v>1708.005820787622</v>
      </c>
      <c r="L319">
        <v>1918.179810222819</v>
      </c>
      <c r="M319">
        <v>1004.308940347985</v>
      </c>
      <c r="N319">
        <v>1368.3625912614741</v>
      </c>
      <c r="O319">
        <v>1725.2408894364521</v>
      </c>
      <c r="P319">
        <v>1455.596084706031</v>
      </c>
      <c r="Q319">
        <v>1750.423268133892</v>
      </c>
      <c r="R319">
        <v>1652.986991072652</v>
      </c>
      <c r="S319">
        <v>1352.2943125974709</v>
      </c>
      <c r="T319">
        <v>1743.2488423967229</v>
      </c>
      <c r="U319">
        <v>1484.007239934585</v>
      </c>
      <c r="V319">
        <v>2122.3861671152399</v>
      </c>
      <c r="W319">
        <v>1772.6168894087691</v>
      </c>
      <c r="X319">
        <v>1839.045398044778</v>
      </c>
      <c r="Y319">
        <v>1678.7114424035649</v>
      </c>
      <c r="Z319">
        <v>1248.623180794574</v>
      </c>
      <c r="AA319">
        <v>1810.102520933679</v>
      </c>
      <c r="AB319">
        <v>1790.6311441428011</v>
      </c>
      <c r="AC319">
        <v>1630.460449128735</v>
      </c>
      <c r="AD319">
        <v>1303.061001276948</v>
      </c>
      <c r="AE319">
        <v>1551.3571258632919</v>
      </c>
      <c r="AF319">
        <v>1916.469428997973</v>
      </c>
      <c r="AG319">
        <v>1762.4371826356589</v>
      </c>
      <c r="AH319">
        <v>1574.9225338863801</v>
      </c>
    </row>
    <row r="320" spans="1:34" x14ac:dyDescent="0.25">
      <c r="A320">
        <v>45029</v>
      </c>
      <c r="B320">
        <v>1064.3</v>
      </c>
      <c r="C320">
        <v>1726.2259982485359</v>
      </c>
      <c r="D320">
        <v>1702.876076928804</v>
      </c>
      <c r="E320">
        <v>1695.8193519794929</v>
      </c>
      <c r="F320">
        <v>1735.7069652384359</v>
      </c>
      <c r="G320">
        <v>1872.0297553316859</v>
      </c>
      <c r="H320">
        <v>2485.4018907970899</v>
      </c>
      <c r="I320">
        <v>1713.1571114641599</v>
      </c>
      <c r="J320">
        <v>1818.159327713159</v>
      </c>
      <c r="K320">
        <v>1736.1865076057099</v>
      </c>
      <c r="L320">
        <v>1939.484356371597</v>
      </c>
      <c r="M320">
        <v>1012.07883163766</v>
      </c>
      <c r="N320">
        <v>1381.981152311105</v>
      </c>
      <c r="O320">
        <v>1740.8021957230701</v>
      </c>
      <c r="P320">
        <v>1458.63441776421</v>
      </c>
      <c r="Q320">
        <v>1755.8443134399249</v>
      </c>
      <c r="R320">
        <v>1661.514441393874</v>
      </c>
      <c r="S320">
        <v>1346.4866571309381</v>
      </c>
      <c r="T320">
        <v>1739.8160854174889</v>
      </c>
      <c r="U320">
        <v>1490.6647504805851</v>
      </c>
      <c r="V320">
        <v>2128.7985937615058</v>
      </c>
      <c r="W320">
        <v>1790.005326242708</v>
      </c>
      <c r="X320">
        <v>1844.8350950811209</v>
      </c>
      <c r="Y320">
        <v>1693.5311515681819</v>
      </c>
      <c r="Z320">
        <v>1260.0471739841539</v>
      </c>
      <c r="AA320">
        <v>1827.3719562360509</v>
      </c>
      <c r="AB320">
        <v>1805.2262858020631</v>
      </c>
      <c r="AC320">
        <v>1642.151553735169</v>
      </c>
      <c r="AD320">
        <v>1313.595110286903</v>
      </c>
      <c r="AE320">
        <v>1564.4793851901779</v>
      </c>
      <c r="AF320">
        <v>1932.3278289926509</v>
      </c>
      <c r="AG320">
        <v>1780.7421039712581</v>
      </c>
      <c r="AH320">
        <v>1585.470558799092</v>
      </c>
    </row>
    <row r="321" spans="1:34" x14ac:dyDescent="0.25">
      <c r="A321">
        <v>45028</v>
      </c>
      <c r="B321">
        <v>1069.45</v>
      </c>
      <c r="C321">
        <v>1732.188271623103</v>
      </c>
      <c r="D321">
        <v>1692.5824258247951</v>
      </c>
      <c r="E321">
        <v>1707.517533621683</v>
      </c>
      <c r="F321">
        <v>1752.6523048256979</v>
      </c>
      <c r="G321">
        <v>1878.5564965296419</v>
      </c>
      <c r="H321">
        <v>2505.530490910246</v>
      </c>
      <c r="I321">
        <v>1702.038320068948</v>
      </c>
      <c r="J321">
        <v>1828.619032880528</v>
      </c>
      <c r="K321">
        <v>1731.4820415977911</v>
      </c>
      <c r="L321">
        <v>1942.9672756429891</v>
      </c>
      <c r="M321">
        <v>1029.7431771751869</v>
      </c>
      <c r="N321">
        <v>1386.3806986913719</v>
      </c>
      <c r="O321">
        <v>1742.697160379332</v>
      </c>
      <c r="P321">
        <v>1460.390223769657</v>
      </c>
      <c r="Q321">
        <v>1762.6748934621551</v>
      </c>
      <c r="R321">
        <v>1662.972195924789</v>
      </c>
      <c r="S321">
        <v>1351.73242481124</v>
      </c>
      <c r="T321">
        <v>1746.4708226055191</v>
      </c>
      <c r="U321">
        <v>1494.5170933650061</v>
      </c>
      <c r="V321">
        <v>2109.6313110176161</v>
      </c>
      <c r="W321">
        <v>1796.68215571521</v>
      </c>
      <c r="X321">
        <v>1848.5676716832891</v>
      </c>
      <c r="Y321">
        <v>1699.4029343346861</v>
      </c>
      <c r="Z321">
        <v>1235.35707291938</v>
      </c>
      <c r="AA321">
        <v>1837.704565274219</v>
      </c>
      <c r="AB321">
        <v>1807.66131571497</v>
      </c>
      <c r="AC321">
        <v>1644.3068558371531</v>
      </c>
      <c r="AD321">
        <v>1315.8447603362481</v>
      </c>
      <c r="AE321">
        <v>1569.6832216219341</v>
      </c>
      <c r="AF321">
        <v>1937.269018765895</v>
      </c>
      <c r="AG321">
        <v>1788.2467119720129</v>
      </c>
      <c r="AH321">
        <v>1590.3898159650871</v>
      </c>
    </row>
    <row r="322" spans="1:34" x14ac:dyDescent="0.25">
      <c r="A322">
        <v>45027</v>
      </c>
      <c r="B322">
        <v>1069.46</v>
      </c>
      <c r="C322">
        <v>1729.8986564353779</v>
      </c>
      <c r="D322">
        <v>1704.508757710724</v>
      </c>
      <c r="E322">
        <v>1702.8392596039159</v>
      </c>
      <c r="F322">
        <v>1747.9674074011309</v>
      </c>
      <c r="G322">
        <v>1866.945138164255</v>
      </c>
      <c r="H322">
        <v>2521.4391277364211</v>
      </c>
      <c r="I322">
        <v>1706.9838047035701</v>
      </c>
      <c r="J322">
        <v>1830.6291750460341</v>
      </c>
      <c r="K322">
        <v>1725.950094163971</v>
      </c>
      <c r="L322">
        <v>1930.4546395153991</v>
      </c>
      <c r="M322">
        <v>1024.025188554579</v>
      </c>
      <c r="N322">
        <v>1372.0755325080099</v>
      </c>
      <c r="O322">
        <v>1743.7196532101129</v>
      </c>
      <c r="P322">
        <v>1451.230708782256</v>
      </c>
      <c r="Q322">
        <v>1753.750813258237</v>
      </c>
      <c r="R322">
        <v>1660.051187389646</v>
      </c>
      <c r="S322">
        <v>1342.008477958947</v>
      </c>
      <c r="T322">
        <v>1755.3726240747751</v>
      </c>
      <c r="U322">
        <v>1494.9249640763189</v>
      </c>
      <c r="V322">
        <v>2114.8189818905139</v>
      </c>
      <c r="W322">
        <v>1792.9845034576931</v>
      </c>
      <c r="X322">
        <v>1843.732798120745</v>
      </c>
      <c r="Y322">
        <v>1696.1990499415599</v>
      </c>
      <c r="Z322">
        <v>1228.9193647016789</v>
      </c>
      <c r="AA322">
        <v>1837.8582995243789</v>
      </c>
      <c r="AB322">
        <v>1804.7526429678351</v>
      </c>
      <c r="AC322">
        <v>1640.90786230769</v>
      </c>
      <c r="AD322">
        <v>1306.686102175222</v>
      </c>
      <c r="AE322">
        <v>1569.3514219171459</v>
      </c>
      <c r="AF322">
        <v>1935.360931945155</v>
      </c>
      <c r="AG322">
        <v>1784.1683733196469</v>
      </c>
      <c r="AH322">
        <v>1589.570678456646</v>
      </c>
    </row>
    <row r="323" spans="1:34" x14ac:dyDescent="0.25">
      <c r="A323">
        <v>45026</v>
      </c>
      <c r="B323">
        <v>1065.3499999999999</v>
      </c>
      <c r="C323">
        <v>1723.8788668191521</v>
      </c>
      <c r="D323">
        <v>1697.878692003552</v>
      </c>
      <c r="E323">
        <v>1696.8329641289999</v>
      </c>
      <c r="F323">
        <v>1738.927032382295</v>
      </c>
      <c r="G323">
        <v>1859.3299822617321</v>
      </c>
      <c r="H323">
        <v>2512.2135443403959</v>
      </c>
      <c r="I323">
        <v>1712.4840554309051</v>
      </c>
      <c r="J323">
        <v>1830.359580432005</v>
      </c>
      <c r="K323">
        <v>1707.1501146224541</v>
      </c>
      <c r="L323">
        <v>1926.534316881156</v>
      </c>
      <c r="M323">
        <v>1028.6454914384519</v>
      </c>
      <c r="N323">
        <v>1366.4215959778919</v>
      </c>
      <c r="O323">
        <v>1732.9272501517321</v>
      </c>
      <c r="P323">
        <v>1447.8326696081681</v>
      </c>
      <c r="Q323">
        <v>1745.396982110839</v>
      </c>
      <c r="R323">
        <v>1650.211165600638</v>
      </c>
      <c r="S323">
        <v>1331.9481682533769</v>
      </c>
      <c r="T323">
        <v>1752.253030089531</v>
      </c>
      <c r="U323">
        <v>1489.6897397001239</v>
      </c>
      <c r="V323">
        <v>2095.5349404151711</v>
      </c>
      <c r="W323">
        <v>1782.653671554586</v>
      </c>
      <c r="X323">
        <v>1851.2297189103331</v>
      </c>
      <c r="Y323">
        <v>1690.978083627489</v>
      </c>
      <c r="Z323">
        <v>1233.3116870029639</v>
      </c>
      <c r="AA323">
        <v>1832.1798224197601</v>
      </c>
      <c r="AB323">
        <v>1795.541798236969</v>
      </c>
      <c r="AC323">
        <v>1634.857674562023</v>
      </c>
      <c r="AD323">
        <v>1305.6012810414741</v>
      </c>
      <c r="AE323">
        <v>1564.319549733397</v>
      </c>
      <c r="AF323">
        <v>1923.5789958253119</v>
      </c>
      <c r="AG323">
        <v>1776.266548269047</v>
      </c>
      <c r="AH323">
        <v>1588.3379744235419</v>
      </c>
    </row>
    <row r="324" spans="1:34" x14ac:dyDescent="0.25">
      <c r="A324">
        <v>45023</v>
      </c>
      <c r="B324">
        <v>1069.71</v>
      </c>
      <c r="C324">
        <v>1724.5091967978799</v>
      </c>
      <c r="D324">
        <v>1676.222255541064</v>
      </c>
      <c r="E324">
        <v>1687.7848414744251</v>
      </c>
      <c r="F324">
        <v>1741.544540269525</v>
      </c>
      <c r="G324">
        <v>1840.404370092484</v>
      </c>
      <c r="H324">
        <v>2499.0181625393061</v>
      </c>
      <c r="I324">
        <v>1709.300753114904</v>
      </c>
      <c r="J324">
        <v>1837.874274102061</v>
      </c>
      <c r="K324">
        <v>1714.3091382147529</v>
      </c>
      <c r="L324">
        <v>1931.137202427778</v>
      </c>
      <c r="M324">
        <v>1033.5233814029571</v>
      </c>
      <c r="N324">
        <v>1364.0403273688471</v>
      </c>
      <c r="O324">
        <v>1733.867412548356</v>
      </c>
      <c r="P324">
        <v>1444.3999380797679</v>
      </c>
      <c r="Q324">
        <v>1747.853377034704</v>
      </c>
      <c r="R324">
        <v>1641.7265806845619</v>
      </c>
      <c r="S324">
        <v>1337.6176347328999</v>
      </c>
      <c r="T324">
        <v>1769.7802201087929</v>
      </c>
      <c r="U324">
        <v>1481.0241246752589</v>
      </c>
      <c r="V324">
        <v>2092.4996793567152</v>
      </c>
      <c r="W324">
        <v>1787.9543761958801</v>
      </c>
      <c r="X324">
        <v>1856.5260511219749</v>
      </c>
      <c r="Y324">
        <v>1699.991214114244</v>
      </c>
      <c r="Z324">
        <v>1243.6477940189729</v>
      </c>
      <c r="AA324">
        <v>1834.70002264563</v>
      </c>
      <c r="AB324">
        <v>1798.634783099573</v>
      </c>
      <c r="AC324">
        <v>1629.0084972211109</v>
      </c>
      <c r="AD324">
        <v>1306.7407894613841</v>
      </c>
      <c r="AE324">
        <v>1567.7907470631701</v>
      </c>
      <c r="AF324">
        <v>1918.233175996492</v>
      </c>
      <c r="AG324">
        <v>1774.7017958525321</v>
      </c>
      <c r="AH324">
        <v>1593.9540942127189</v>
      </c>
    </row>
    <row r="325" spans="1:34" x14ac:dyDescent="0.25">
      <c r="A325">
        <v>45022</v>
      </c>
      <c r="B325">
        <v>1070.9100000000001</v>
      </c>
      <c r="C325">
        <v>1723.7651772130271</v>
      </c>
      <c r="D325">
        <v>1684.3279755489771</v>
      </c>
      <c r="E325">
        <v>1687.999165859123</v>
      </c>
      <c r="F325">
        <v>1737.4878638766129</v>
      </c>
      <c r="G325">
        <v>1836.7999606049391</v>
      </c>
      <c r="H325">
        <v>2474.0598342720518</v>
      </c>
      <c r="I325">
        <v>1710.9693606952769</v>
      </c>
      <c r="J325">
        <v>1834.360433640242</v>
      </c>
      <c r="K325">
        <v>1715.1622748823099</v>
      </c>
      <c r="L325">
        <v>1926.615055249973</v>
      </c>
      <c r="M325">
        <v>1036.8965496626579</v>
      </c>
      <c r="N325">
        <v>1362.389455553581</v>
      </c>
      <c r="O325">
        <v>1738.2321129863319</v>
      </c>
      <c r="P325">
        <v>1446.5828221183219</v>
      </c>
      <c r="Q325">
        <v>1754.0518232275811</v>
      </c>
      <c r="R325">
        <v>1643.7460909011411</v>
      </c>
      <c r="S325">
        <v>1310.4818627019199</v>
      </c>
      <c r="T325">
        <v>1776.8420601656751</v>
      </c>
      <c r="U325">
        <v>1483.742319348788</v>
      </c>
      <c r="V325">
        <v>2096.0541190397248</v>
      </c>
      <c r="W325">
        <v>1780.1721835598539</v>
      </c>
      <c r="X325">
        <v>1865.744290308437</v>
      </c>
      <c r="Y325">
        <v>1702.4948163040581</v>
      </c>
      <c r="Z325">
        <v>1251.190925821388</v>
      </c>
      <c r="AA325">
        <v>1831.698511187308</v>
      </c>
      <c r="AB325">
        <v>1800.8251628232661</v>
      </c>
      <c r="AC325">
        <v>1628.8584979208761</v>
      </c>
      <c r="AD325">
        <v>1308.5546837185991</v>
      </c>
      <c r="AE325">
        <v>1570.17460364722</v>
      </c>
      <c r="AF325">
        <v>1912.489237550624</v>
      </c>
      <c r="AG325">
        <v>1770.989209257169</v>
      </c>
      <c r="AH325">
        <v>1598.497981986106</v>
      </c>
    </row>
    <row r="326" spans="1:34" x14ac:dyDescent="0.25">
      <c r="A326">
        <v>45021</v>
      </c>
      <c r="B326">
        <v>1080.8599999999999</v>
      </c>
      <c r="C326">
        <v>1724.732881097231</v>
      </c>
      <c r="D326">
        <v>1701.7780361019909</v>
      </c>
      <c r="E326">
        <v>1686.4606299521211</v>
      </c>
      <c r="F326">
        <v>1735.659353469362</v>
      </c>
      <c r="G326">
        <v>1856.1508811440931</v>
      </c>
      <c r="H326">
        <v>2494.9833803854658</v>
      </c>
      <c r="I326">
        <v>1702.9530729121409</v>
      </c>
      <c r="J326">
        <v>1821.936286953704</v>
      </c>
      <c r="K326">
        <v>1725.2321216452881</v>
      </c>
      <c r="L326">
        <v>1938.235629083706</v>
      </c>
      <c r="M326">
        <v>1038.3241146086541</v>
      </c>
      <c r="N326">
        <v>1364.5522402620541</v>
      </c>
      <c r="O326">
        <v>1731.020465712993</v>
      </c>
      <c r="P326">
        <v>1448.4292599486889</v>
      </c>
      <c r="Q326">
        <v>1750.7561798617739</v>
      </c>
      <c r="R326">
        <v>1649.7288794635531</v>
      </c>
      <c r="S326">
        <v>1309.716380929375</v>
      </c>
      <c r="T326">
        <v>1774.797271583353</v>
      </c>
      <c r="U326">
        <v>1484.376641432717</v>
      </c>
      <c r="V326">
        <v>2110.2450595504379</v>
      </c>
      <c r="W326">
        <v>1788.592622917376</v>
      </c>
      <c r="X326">
        <v>1853.8070391413989</v>
      </c>
      <c r="Y326">
        <v>1698.3394588912929</v>
      </c>
      <c r="Z326">
        <v>1252.4328636163091</v>
      </c>
      <c r="AA326">
        <v>1832.2168149560209</v>
      </c>
      <c r="AB326">
        <v>1798.9021639995419</v>
      </c>
      <c r="AC326">
        <v>1633.3765119950219</v>
      </c>
      <c r="AD326">
        <v>1309.8044032489149</v>
      </c>
      <c r="AE326">
        <v>1580.668954842095</v>
      </c>
      <c r="AF326">
        <v>1924.1279710138031</v>
      </c>
      <c r="AG326">
        <v>1772.743852234564</v>
      </c>
      <c r="AH326">
        <v>1591.9965714328141</v>
      </c>
    </row>
    <row r="327" spans="1:34" x14ac:dyDescent="0.25">
      <c r="A327">
        <v>45020</v>
      </c>
      <c r="B327">
        <v>1078.45</v>
      </c>
      <c r="C327">
        <v>1711.6919159937181</v>
      </c>
      <c r="D327">
        <v>1674.5861957141581</v>
      </c>
      <c r="E327">
        <v>1682.9791618013389</v>
      </c>
      <c r="F327">
        <v>1710.694656676666</v>
      </c>
      <c r="G327">
        <v>1842.547712851012</v>
      </c>
      <c r="H327">
        <v>2477.3349116396312</v>
      </c>
      <c r="I327">
        <v>1692.9787184259719</v>
      </c>
      <c r="J327">
        <v>1809.0844081240971</v>
      </c>
      <c r="K327">
        <v>1709.9331617489231</v>
      </c>
      <c r="L327">
        <v>1924.6838452958191</v>
      </c>
      <c r="M327">
        <v>1027.357176870888</v>
      </c>
      <c r="N327">
        <v>1361.8894968959919</v>
      </c>
      <c r="O327">
        <v>1718.5132140737951</v>
      </c>
      <c r="P327">
        <v>1441.411911105537</v>
      </c>
      <c r="Q327">
        <v>1737.2087976196719</v>
      </c>
      <c r="R327">
        <v>1647.672570421485</v>
      </c>
      <c r="S327">
        <v>1282.782584863714</v>
      </c>
      <c r="T327">
        <v>1765.712612410249</v>
      </c>
      <c r="U327">
        <v>1475.8388256151979</v>
      </c>
      <c r="V327">
        <v>2102.786176666983</v>
      </c>
      <c r="W327">
        <v>1780.1545662100141</v>
      </c>
      <c r="X327">
        <v>1846.488378070479</v>
      </c>
      <c r="Y327">
        <v>1684.6499986525389</v>
      </c>
      <c r="Z327">
        <v>1248.76944170195</v>
      </c>
      <c r="AA327">
        <v>1814.4446245896379</v>
      </c>
      <c r="AB327">
        <v>1786.073275850973</v>
      </c>
      <c r="AC327">
        <v>1625.946955624418</v>
      </c>
      <c r="AD327">
        <v>1304.84143319759</v>
      </c>
      <c r="AE327">
        <v>1577.9390645570049</v>
      </c>
      <c r="AF327">
        <v>1914.23668630622</v>
      </c>
      <c r="AG327">
        <v>1759.0179298626631</v>
      </c>
      <c r="AH327">
        <v>1576.744229701832</v>
      </c>
    </row>
    <row r="328" spans="1:34" x14ac:dyDescent="0.25">
      <c r="A328">
        <v>45019</v>
      </c>
      <c r="B328">
        <v>1079.28</v>
      </c>
      <c r="C328">
        <v>1702.716905573086</v>
      </c>
      <c r="D328">
        <v>1660.254837523649</v>
      </c>
      <c r="E328">
        <v>1686.175680469953</v>
      </c>
      <c r="F328">
        <v>1699.373522558072</v>
      </c>
      <c r="G328">
        <v>1839.8159453462611</v>
      </c>
      <c r="H328">
        <v>2446.205165467763</v>
      </c>
      <c r="I328">
        <v>1689.430605147548</v>
      </c>
      <c r="J328">
        <v>1811.5669676045979</v>
      </c>
      <c r="K328">
        <v>1709.816968910581</v>
      </c>
      <c r="L328">
        <v>1923.9477056231001</v>
      </c>
      <c r="M328">
        <v>1021.41520732829</v>
      </c>
      <c r="N328">
        <v>1355.520687637119</v>
      </c>
      <c r="O328">
        <v>1710.1645664339551</v>
      </c>
      <c r="P328">
        <v>1433.630611732417</v>
      </c>
      <c r="Q328">
        <v>1731.344263923073</v>
      </c>
      <c r="R328">
        <v>1644.537283733586</v>
      </c>
      <c r="S328">
        <v>1271.07079317186</v>
      </c>
      <c r="T328">
        <v>1751.95368677802</v>
      </c>
      <c r="U328">
        <v>1463.6451150971379</v>
      </c>
      <c r="V328">
        <v>2081.634719478579</v>
      </c>
      <c r="W328">
        <v>1759.7597357647201</v>
      </c>
      <c r="X328">
        <v>1841.480680643529</v>
      </c>
      <c r="Y328">
        <v>1680.209416444769</v>
      </c>
      <c r="Z328">
        <v>1241.8416250873979</v>
      </c>
      <c r="AA328">
        <v>1802.782708268878</v>
      </c>
      <c r="AB328">
        <v>1780.7651860529379</v>
      </c>
      <c r="AC328">
        <v>1617.0626216722701</v>
      </c>
      <c r="AD328">
        <v>1299.842868510777</v>
      </c>
      <c r="AE328">
        <v>1580.0353886042531</v>
      </c>
      <c r="AF328">
        <v>1904.3171373773589</v>
      </c>
      <c r="AG328">
        <v>1746.7531210359271</v>
      </c>
      <c r="AH328">
        <v>1570.3130122601631</v>
      </c>
    </row>
    <row r="329" spans="1:34" x14ac:dyDescent="0.25">
      <c r="A329">
        <v>45016</v>
      </c>
      <c r="B329">
        <v>1064.6400000000001</v>
      </c>
      <c r="C329">
        <v>1686.393493809931</v>
      </c>
      <c r="D329">
        <v>1646.892763763926</v>
      </c>
      <c r="E329">
        <v>1689.549442483677</v>
      </c>
      <c r="F329">
        <v>1662.2561848171531</v>
      </c>
      <c r="G329">
        <v>1808.3779046369359</v>
      </c>
      <c r="H329">
        <v>2419.6087410231598</v>
      </c>
      <c r="I329">
        <v>1677.8543040974309</v>
      </c>
      <c r="J329">
        <v>1799.2988009619339</v>
      </c>
      <c r="K329">
        <v>1675.4363971951491</v>
      </c>
      <c r="L329">
        <v>1910.900003105427</v>
      </c>
      <c r="M329">
        <v>1022.910780574165</v>
      </c>
      <c r="N329">
        <v>1350.5007392353559</v>
      </c>
      <c r="O329">
        <v>1701.1347940769781</v>
      </c>
      <c r="P329">
        <v>1431.1131833595391</v>
      </c>
      <c r="Q329">
        <v>1719.9221910167551</v>
      </c>
      <c r="R329">
        <v>1630.738432247912</v>
      </c>
      <c r="S329">
        <v>1255.651746744868</v>
      </c>
      <c r="T329">
        <v>1750.106967752409</v>
      </c>
      <c r="U329">
        <v>1455.78747815879</v>
      </c>
      <c r="V329">
        <v>2073.85767819276</v>
      </c>
      <c r="W329">
        <v>1750.7380432414029</v>
      </c>
      <c r="X329">
        <v>1826.020514863194</v>
      </c>
      <c r="Y329">
        <v>1663.951074459161</v>
      </c>
      <c r="Z329">
        <v>1225.9010430351</v>
      </c>
      <c r="AA329">
        <v>1779.818632750781</v>
      </c>
      <c r="AB329">
        <v>1767.7581193146159</v>
      </c>
      <c r="AC329">
        <v>1605.563239427855</v>
      </c>
      <c r="AD329">
        <v>1295.201172126046</v>
      </c>
      <c r="AE329">
        <v>1567.4768161906429</v>
      </c>
      <c r="AF329">
        <v>1885.7259191998489</v>
      </c>
      <c r="AG329">
        <v>1725.6602718161821</v>
      </c>
      <c r="AH329">
        <v>1559.7542376891399</v>
      </c>
    </row>
    <row r="330" spans="1:34" x14ac:dyDescent="0.25">
      <c r="A330">
        <v>45015</v>
      </c>
      <c r="B330">
        <v>1059.44</v>
      </c>
      <c r="C330">
        <v>1684.361529151412</v>
      </c>
      <c r="D330">
        <v>1651.4787000899539</v>
      </c>
      <c r="E330">
        <v>1686.55005481228</v>
      </c>
      <c r="F330">
        <v>1658.8384588885599</v>
      </c>
      <c r="G330">
        <v>1786.5485919712901</v>
      </c>
      <c r="H330">
        <v>2396.2492012025809</v>
      </c>
      <c r="I330">
        <v>1672.835599601812</v>
      </c>
      <c r="J330">
        <v>1800.895489218349</v>
      </c>
      <c r="K330">
        <v>1674.2243114344351</v>
      </c>
      <c r="L330">
        <v>1907.1718406319519</v>
      </c>
      <c r="M330">
        <v>1025.483390012633</v>
      </c>
      <c r="N330">
        <v>1346.446235413847</v>
      </c>
      <c r="O330">
        <v>1703.649650008492</v>
      </c>
      <c r="P330">
        <v>1424.262990057216</v>
      </c>
      <c r="Q330">
        <v>1732.980288887092</v>
      </c>
      <c r="R330">
        <v>1625.0208949858061</v>
      </c>
      <c r="S330">
        <v>1244.978128440835</v>
      </c>
      <c r="T330">
        <v>1755.714596908258</v>
      </c>
      <c r="U330">
        <v>1459.223883021479</v>
      </c>
      <c r="V330">
        <v>2072.1672108863509</v>
      </c>
      <c r="W330">
        <v>1750.276187753489</v>
      </c>
      <c r="X330">
        <v>1835.5115190309521</v>
      </c>
      <c r="Y330">
        <v>1663.595106091472</v>
      </c>
      <c r="Z330">
        <v>1219.172329490217</v>
      </c>
      <c r="AA330">
        <v>1776.6344647078161</v>
      </c>
      <c r="AB330">
        <v>1771.3214626340639</v>
      </c>
      <c r="AC330">
        <v>1600.9739396064081</v>
      </c>
      <c r="AD330">
        <v>1292.2830843936299</v>
      </c>
      <c r="AE330">
        <v>1558.582663511783</v>
      </c>
      <c r="AF330">
        <v>1876.559820976875</v>
      </c>
      <c r="AG330">
        <v>1723.463005623197</v>
      </c>
      <c r="AH330">
        <v>1562.393456102727</v>
      </c>
    </row>
    <row r="331" spans="1:34" x14ac:dyDescent="0.25">
      <c r="A331">
        <v>45014</v>
      </c>
      <c r="B331">
        <v>1056.33</v>
      </c>
      <c r="C331">
        <v>1684.334410258738</v>
      </c>
      <c r="D331">
        <v>1668.140128621566</v>
      </c>
      <c r="E331">
        <v>1680.6100966692979</v>
      </c>
      <c r="F331">
        <v>1658.78676777653</v>
      </c>
      <c r="G331">
        <v>1784.5723133372769</v>
      </c>
      <c r="H331">
        <v>2391.3638039168418</v>
      </c>
      <c r="I331">
        <v>1670.028017986137</v>
      </c>
      <c r="J331">
        <v>1800.1380007945911</v>
      </c>
      <c r="K331">
        <v>1676.2954162506501</v>
      </c>
      <c r="L331">
        <v>1901.2517054588329</v>
      </c>
      <c r="M331">
        <v>1023.406864701593</v>
      </c>
      <c r="N331">
        <v>1346.69022246962</v>
      </c>
      <c r="O331">
        <v>1703.731373516717</v>
      </c>
      <c r="P331">
        <v>1429.4823828353849</v>
      </c>
      <c r="Q331">
        <v>1727.8447562740439</v>
      </c>
      <c r="R331">
        <v>1622.200587509587</v>
      </c>
      <c r="S331">
        <v>1253.9658160011049</v>
      </c>
      <c r="T331">
        <v>1758.339745949226</v>
      </c>
      <c r="U331">
        <v>1463.143594695508</v>
      </c>
      <c r="V331">
        <v>2087.282376072782</v>
      </c>
      <c r="W331">
        <v>1750.1803452934921</v>
      </c>
      <c r="X331">
        <v>1840.6137462343149</v>
      </c>
      <c r="Y331">
        <v>1662.4606614173319</v>
      </c>
      <c r="Z331">
        <v>1210.578233424608</v>
      </c>
      <c r="AA331">
        <v>1777.3508621441781</v>
      </c>
      <c r="AB331">
        <v>1770.7185605311879</v>
      </c>
      <c r="AC331">
        <v>1601.469293885388</v>
      </c>
      <c r="AD331">
        <v>1289.1507947254911</v>
      </c>
      <c r="AE331">
        <v>1556.765636327721</v>
      </c>
      <c r="AF331">
        <v>1875.774774204732</v>
      </c>
      <c r="AG331">
        <v>1723.8629893829229</v>
      </c>
      <c r="AH331">
        <v>1562.5253267200931</v>
      </c>
    </row>
    <row r="332" spans="1:34" x14ac:dyDescent="0.25">
      <c r="A332">
        <v>45013</v>
      </c>
      <c r="B332">
        <v>1054.29</v>
      </c>
      <c r="C332">
        <v>1684.238982564865</v>
      </c>
      <c r="D332">
        <v>1672.672673641614</v>
      </c>
      <c r="E332">
        <v>1676.3427440311359</v>
      </c>
      <c r="F332">
        <v>1658.823460952377</v>
      </c>
      <c r="G332">
        <v>1784.038168495294</v>
      </c>
      <c r="H332">
        <v>2385.074393949194</v>
      </c>
      <c r="I332">
        <v>1674.6045484218009</v>
      </c>
      <c r="J332">
        <v>1801.9353360359839</v>
      </c>
      <c r="K332">
        <v>1676.5904770625939</v>
      </c>
      <c r="L332">
        <v>1905.9815407848721</v>
      </c>
      <c r="M332">
        <v>1018.065328129447</v>
      </c>
      <c r="N332">
        <v>1343.033981151297</v>
      </c>
      <c r="O332">
        <v>1704.563532148559</v>
      </c>
      <c r="P332">
        <v>1431.119312200371</v>
      </c>
      <c r="Q332">
        <v>1730.2770999467209</v>
      </c>
      <c r="R332">
        <v>1616.3624642733</v>
      </c>
      <c r="S332">
        <v>1265.584798633713</v>
      </c>
      <c r="T332">
        <v>1750.23524509667</v>
      </c>
      <c r="U332">
        <v>1460.7213490424431</v>
      </c>
      <c r="V332">
        <v>2082.7726530959631</v>
      </c>
      <c r="W332">
        <v>1751.78767227458</v>
      </c>
      <c r="X332">
        <v>1843.324832716193</v>
      </c>
      <c r="Y332">
        <v>1664.0049448295711</v>
      </c>
      <c r="Z332">
        <v>1220.34257335097</v>
      </c>
      <c r="AA332">
        <v>1777.2745203702671</v>
      </c>
      <c r="AB332">
        <v>1772.038877922495</v>
      </c>
      <c r="AC332">
        <v>1600.521350259153</v>
      </c>
      <c r="AD332">
        <v>1287.9354487904011</v>
      </c>
      <c r="AE332">
        <v>1555.741848295512</v>
      </c>
      <c r="AF332">
        <v>1871.5904998894241</v>
      </c>
      <c r="AG332">
        <v>1724.5418471108881</v>
      </c>
      <c r="AH332">
        <v>1563.776298480512</v>
      </c>
    </row>
    <row r="333" spans="1:34" x14ac:dyDescent="0.25">
      <c r="A333">
        <v>45012</v>
      </c>
      <c r="B333">
        <v>1052.25</v>
      </c>
      <c r="C333">
        <v>1682.776771764688</v>
      </c>
      <c r="D333">
        <v>1660.992760754375</v>
      </c>
      <c r="E333">
        <v>1672.679470775865</v>
      </c>
      <c r="F333">
        <v>1656.65711869746</v>
      </c>
      <c r="G333">
        <v>1785.365304207957</v>
      </c>
      <c r="H333">
        <v>2384.8962760086042</v>
      </c>
      <c r="I333">
        <v>1676.7291628598209</v>
      </c>
      <c r="J333">
        <v>1797.0034816435259</v>
      </c>
      <c r="K333">
        <v>1672.3557509595771</v>
      </c>
      <c r="L333">
        <v>1904.4111926654759</v>
      </c>
      <c r="M333">
        <v>1014.743493545658</v>
      </c>
      <c r="N333">
        <v>1345.658577277477</v>
      </c>
      <c r="O333">
        <v>1702.4576671814939</v>
      </c>
      <c r="P333">
        <v>1430.3998725845081</v>
      </c>
      <c r="Q333">
        <v>1735.0122608038</v>
      </c>
      <c r="R333">
        <v>1614.801879582604</v>
      </c>
      <c r="S333">
        <v>1264.3411780928359</v>
      </c>
      <c r="T333">
        <v>1757.47586999437</v>
      </c>
      <c r="U333">
        <v>1459.276189473567</v>
      </c>
      <c r="V333">
        <v>2087.9568734646959</v>
      </c>
      <c r="W333">
        <v>1749.9297913999981</v>
      </c>
      <c r="X333">
        <v>1845.338922045614</v>
      </c>
      <c r="Y333">
        <v>1658.5150816939811</v>
      </c>
      <c r="Z333">
        <v>1215.7302746671301</v>
      </c>
      <c r="AA333">
        <v>1775.0101716699889</v>
      </c>
      <c r="AB333">
        <v>1771.4723960497961</v>
      </c>
      <c r="AC333">
        <v>1599.7586195167</v>
      </c>
      <c r="AD333">
        <v>1286.6609668801909</v>
      </c>
      <c r="AE333">
        <v>1553.597188015407</v>
      </c>
      <c r="AF333">
        <v>1872.817482572598</v>
      </c>
      <c r="AG333">
        <v>1722.456071977967</v>
      </c>
      <c r="AH333">
        <v>1561.722402048732</v>
      </c>
    </row>
    <row r="334" spans="1:34" x14ac:dyDescent="0.25">
      <c r="A334">
        <v>45009</v>
      </c>
      <c r="B334">
        <v>1046.79</v>
      </c>
      <c r="C334">
        <v>1677.4306205814421</v>
      </c>
      <c r="D334">
        <v>1657.043723440406</v>
      </c>
      <c r="E334">
        <v>1664.9555354235961</v>
      </c>
      <c r="F334">
        <v>1650.1931682122311</v>
      </c>
      <c r="G334">
        <v>1776.333694288827</v>
      </c>
      <c r="H334">
        <v>2367.3636207890959</v>
      </c>
      <c r="I334">
        <v>1675.342703505939</v>
      </c>
      <c r="J334">
        <v>1794.5354149920979</v>
      </c>
      <c r="K334">
        <v>1674.6658940662601</v>
      </c>
      <c r="L334">
        <v>1896.9836404790019</v>
      </c>
      <c r="M334">
        <v>1020.961608690701</v>
      </c>
      <c r="N334">
        <v>1342.9011990486761</v>
      </c>
      <c r="O334">
        <v>1698.29940895086</v>
      </c>
      <c r="P334">
        <v>1426.779213598134</v>
      </c>
      <c r="Q334">
        <v>1730.209527299698</v>
      </c>
      <c r="R334">
        <v>1609.301511603368</v>
      </c>
      <c r="S334">
        <v>1248.7341020331221</v>
      </c>
      <c r="T334">
        <v>1754.439511473478</v>
      </c>
      <c r="U334">
        <v>1454.747995565396</v>
      </c>
      <c r="V334">
        <v>2083.116339359377</v>
      </c>
      <c r="W334">
        <v>1746.3591051343301</v>
      </c>
      <c r="X334">
        <v>1841.6282000364581</v>
      </c>
      <c r="Y334">
        <v>1653.118849801765</v>
      </c>
      <c r="Z334">
        <v>1212.036447725327</v>
      </c>
      <c r="AA334">
        <v>1767.6677917877601</v>
      </c>
      <c r="AB334">
        <v>1767.7122943835129</v>
      </c>
      <c r="AC334">
        <v>1595.1681177492619</v>
      </c>
      <c r="AD334">
        <v>1285.0983445116849</v>
      </c>
      <c r="AE334">
        <v>1549.5699014513709</v>
      </c>
      <c r="AF334">
        <v>1864.1924679756889</v>
      </c>
      <c r="AG334">
        <v>1715.3088492693371</v>
      </c>
      <c r="AH334">
        <v>1559.7843880531609</v>
      </c>
    </row>
    <row r="335" spans="1:34" x14ac:dyDescent="0.25">
      <c r="A335">
        <v>45008</v>
      </c>
      <c r="B335">
        <v>1045.0999999999999</v>
      </c>
      <c r="C335">
        <v>1673.4268693398849</v>
      </c>
      <c r="D335">
        <v>1667.0904625479591</v>
      </c>
      <c r="E335">
        <v>1671.791373616114</v>
      </c>
      <c r="F335">
        <v>1640.0979550043151</v>
      </c>
      <c r="G335">
        <v>1762.145631872211</v>
      </c>
      <c r="H335">
        <v>2361.5046207176192</v>
      </c>
      <c r="I335">
        <v>1675.027457674013</v>
      </c>
      <c r="J335">
        <v>1792.6545814958149</v>
      </c>
      <c r="K335">
        <v>1667.2175372491829</v>
      </c>
      <c r="L335">
        <v>1889.6636397435429</v>
      </c>
      <c r="M335">
        <v>1017.107347985456</v>
      </c>
      <c r="N335">
        <v>1342.5240417603541</v>
      </c>
      <c r="O335">
        <v>1698.4581686837421</v>
      </c>
      <c r="P335">
        <v>1415.0830986642161</v>
      </c>
      <c r="Q335">
        <v>1719.900670014478</v>
      </c>
      <c r="R335">
        <v>1605.3875837010501</v>
      </c>
      <c r="S335">
        <v>1263.672276795091</v>
      </c>
      <c r="T335">
        <v>1751.7142837895919</v>
      </c>
      <c r="U335">
        <v>1456.53484430912</v>
      </c>
      <c r="V335">
        <v>2073.9607648416791</v>
      </c>
      <c r="W335">
        <v>1742.1689026567651</v>
      </c>
      <c r="X335">
        <v>1840.4219780413559</v>
      </c>
      <c r="Y335">
        <v>1650.2877922645789</v>
      </c>
      <c r="Z335">
        <v>1211.3997345097559</v>
      </c>
      <c r="AA335">
        <v>1763.4918941378121</v>
      </c>
      <c r="AB335">
        <v>1762.831328962252</v>
      </c>
      <c r="AC335">
        <v>1590.5244453623</v>
      </c>
      <c r="AD335">
        <v>1284.89185901063</v>
      </c>
      <c r="AE335">
        <v>1545.6820031676709</v>
      </c>
      <c r="AF335">
        <v>1858.4695997259789</v>
      </c>
      <c r="AG335">
        <v>1711.6696062970491</v>
      </c>
      <c r="AH335">
        <v>1556.2379098971419</v>
      </c>
    </row>
    <row r="336" spans="1:34" x14ac:dyDescent="0.25">
      <c r="A336">
        <v>45007</v>
      </c>
      <c r="B336">
        <v>1040.54</v>
      </c>
      <c r="C336">
        <v>1672.5716065867559</v>
      </c>
      <c r="D336">
        <v>1666.7570990410541</v>
      </c>
      <c r="E336">
        <v>1670.687650515574</v>
      </c>
      <c r="F336">
        <v>1642.715559581093</v>
      </c>
      <c r="G336">
        <v>1749.3787520532931</v>
      </c>
      <c r="H336">
        <v>2347.2097745979022</v>
      </c>
      <c r="I336">
        <v>1680.030596477204</v>
      </c>
      <c r="J336">
        <v>1794.9350053888929</v>
      </c>
      <c r="K336">
        <v>1663.711328196368</v>
      </c>
      <c r="L336">
        <v>1898.1906043444719</v>
      </c>
      <c r="M336">
        <v>1022.3250648739991</v>
      </c>
      <c r="N336">
        <v>1341.7109082579291</v>
      </c>
      <c r="O336">
        <v>1702.7052150029831</v>
      </c>
      <c r="P336">
        <v>1414.2529199388071</v>
      </c>
      <c r="Q336">
        <v>1716.2809671208299</v>
      </c>
      <c r="R336">
        <v>1598.558130543212</v>
      </c>
      <c r="S336">
        <v>1260.2181726470001</v>
      </c>
      <c r="T336">
        <v>1751.721881061309</v>
      </c>
      <c r="U336">
        <v>1456.0614169076459</v>
      </c>
      <c r="V336">
        <v>2074.1267379989672</v>
      </c>
      <c r="W336">
        <v>1745.994064276566</v>
      </c>
      <c r="X336">
        <v>1834.980047361315</v>
      </c>
      <c r="Y336">
        <v>1652.47945851494</v>
      </c>
      <c r="Z336">
        <v>1202.076877987791</v>
      </c>
      <c r="AA336">
        <v>1762.2464491626631</v>
      </c>
      <c r="AB336">
        <v>1764.227091093459</v>
      </c>
      <c r="AC336">
        <v>1588.5258857381889</v>
      </c>
      <c r="AD336">
        <v>1283.605264818445</v>
      </c>
      <c r="AE336">
        <v>1544.4483200831351</v>
      </c>
      <c r="AF336">
        <v>1852.2336543691481</v>
      </c>
      <c r="AG336">
        <v>1708.827873357523</v>
      </c>
      <c r="AH336">
        <v>1560.270894781449</v>
      </c>
    </row>
    <row r="337" spans="1:34" x14ac:dyDescent="0.25">
      <c r="A337">
        <v>45006</v>
      </c>
      <c r="B337">
        <v>1032.43</v>
      </c>
      <c r="C337">
        <v>1672.376147695416</v>
      </c>
      <c r="D337">
        <v>1682.1791537239089</v>
      </c>
      <c r="E337">
        <v>1669.7237895869559</v>
      </c>
      <c r="F337">
        <v>1643.1665528660831</v>
      </c>
      <c r="G337">
        <v>1748.191505934831</v>
      </c>
      <c r="H337">
        <v>2346.3560792378621</v>
      </c>
      <c r="I337">
        <v>1681.113583616004</v>
      </c>
      <c r="J337">
        <v>1799.577357270279</v>
      </c>
      <c r="K337">
        <v>1657.1414631098551</v>
      </c>
      <c r="L337">
        <v>1901.4589624558189</v>
      </c>
      <c r="M337">
        <v>1010.588725507056</v>
      </c>
      <c r="N337">
        <v>1347.2335887341851</v>
      </c>
      <c r="O337">
        <v>1698.569963154489</v>
      </c>
      <c r="P337">
        <v>1418.1838557331021</v>
      </c>
      <c r="Q337">
        <v>1719.2541483045859</v>
      </c>
      <c r="R337">
        <v>1593.295474923586</v>
      </c>
      <c r="S337">
        <v>1265.8280807117851</v>
      </c>
      <c r="T337">
        <v>1756.5676125047039</v>
      </c>
      <c r="U337">
        <v>1454.78330197795</v>
      </c>
      <c r="V337">
        <v>2067.7698364845292</v>
      </c>
      <c r="W337">
        <v>1739.7297197978421</v>
      </c>
      <c r="X337">
        <v>1833.5259642667691</v>
      </c>
      <c r="Y337">
        <v>1654.1478796400991</v>
      </c>
      <c r="Z337">
        <v>1191.374573111271</v>
      </c>
      <c r="AA337">
        <v>1763.819112930938</v>
      </c>
      <c r="AB337">
        <v>1763.575342846698</v>
      </c>
      <c r="AC337">
        <v>1586.509870580247</v>
      </c>
      <c r="AD337">
        <v>1280.5650468686299</v>
      </c>
      <c r="AE337">
        <v>1537.5429325946229</v>
      </c>
      <c r="AF337">
        <v>1851.2593038584589</v>
      </c>
      <c r="AG337">
        <v>1709.7564562391381</v>
      </c>
      <c r="AH337">
        <v>1560.147194825865</v>
      </c>
    </row>
    <row r="338" spans="1:34" x14ac:dyDescent="0.25">
      <c r="A338">
        <v>45005</v>
      </c>
      <c r="B338">
        <v>1023.1</v>
      </c>
      <c r="C338">
        <v>1666.230834773052</v>
      </c>
      <c r="D338">
        <v>1685.791576250456</v>
      </c>
      <c r="E338">
        <v>1662.8729994115031</v>
      </c>
      <c r="F338">
        <v>1631.2762015290491</v>
      </c>
      <c r="G338">
        <v>1743.9987902868561</v>
      </c>
      <c r="H338">
        <v>2330.4910177007819</v>
      </c>
      <c r="I338">
        <v>1682.2880139578549</v>
      </c>
      <c r="J338">
        <v>1797.8781386924079</v>
      </c>
      <c r="K338">
        <v>1651.034749081359</v>
      </c>
      <c r="L338">
        <v>1893.747304419787</v>
      </c>
      <c r="M338">
        <v>1001.7127803140989</v>
      </c>
      <c r="N338">
        <v>1342.6476089759869</v>
      </c>
      <c r="O338">
        <v>1693.701809757737</v>
      </c>
      <c r="P338">
        <v>1413.1754464466751</v>
      </c>
      <c r="Q338">
        <v>1717.5957528495339</v>
      </c>
      <c r="R338">
        <v>1591.7617035009971</v>
      </c>
      <c r="S338">
        <v>1265.502031741333</v>
      </c>
      <c r="T338">
        <v>1758.122071797656</v>
      </c>
      <c r="U338">
        <v>1447.9061549801629</v>
      </c>
      <c r="V338">
        <v>2061.942900787184</v>
      </c>
      <c r="W338">
        <v>1732.332224412505</v>
      </c>
      <c r="X338">
        <v>1823.1744136614091</v>
      </c>
      <c r="Y338">
        <v>1650.749261039482</v>
      </c>
      <c r="Z338">
        <v>1180.8766673625221</v>
      </c>
      <c r="AA338">
        <v>1756.04572909173</v>
      </c>
      <c r="AB338">
        <v>1759.51380923745</v>
      </c>
      <c r="AC338">
        <v>1582.2321407391021</v>
      </c>
      <c r="AD338">
        <v>1273.345773549041</v>
      </c>
      <c r="AE338">
        <v>1529.7179748664209</v>
      </c>
      <c r="AF338">
        <v>1842.491543451602</v>
      </c>
      <c r="AG338">
        <v>1702.5510794320389</v>
      </c>
      <c r="AH338">
        <v>1556.680805711828</v>
      </c>
    </row>
    <row r="339" spans="1:34" x14ac:dyDescent="0.25">
      <c r="A339">
        <v>45002</v>
      </c>
      <c r="B339">
        <v>1045.1400000000001</v>
      </c>
      <c r="C339">
        <v>1681.1109503198429</v>
      </c>
      <c r="D339">
        <v>1705.174295376527</v>
      </c>
      <c r="E339">
        <v>1678.35362259147</v>
      </c>
      <c r="F339">
        <v>1649.9272043447379</v>
      </c>
      <c r="G339">
        <v>1759.9467717886901</v>
      </c>
      <c r="H339">
        <v>2352.1231419892688</v>
      </c>
      <c r="I339">
        <v>1683.0706640107589</v>
      </c>
      <c r="J339">
        <v>1804.178840405043</v>
      </c>
      <c r="K339">
        <v>1695.2350650195399</v>
      </c>
      <c r="L339">
        <v>1915.7397643706131</v>
      </c>
      <c r="M339">
        <v>1027.766097784033</v>
      </c>
      <c r="N339">
        <v>1353.8448291085001</v>
      </c>
      <c r="O339">
        <v>1706.847805560883</v>
      </c>
      <c r="P339">
        <v>1429.046783293481</v>
      </c>
      <c r="Q339">
        <v>1734.0563598537599</v>
      </c>
      <c r="R339">
        <v>1608.6069662683719</v>
      </c>
      <c r="S339">
        <v>1270.6078078321341</v>
      </c>
      <c r="T339">
        <v>1762.2853442283449</v>
      </c>
      <c r="U339">
        <v>1461.9729071509751</v>
      </c>
      <c r="V339">
        <v>2075.4318034750709</v>
      </c>
      <c r="W339">
        <v>1752.558839749079</v>
      </c>
      <c r="X339">
        <v>1830.142865588698</v>
      </c>
      <c r="Y339">
        <v>1661.7511976690309</v>
      </c>
      <c r="Z339">
        <v>1185.1480675233911</v>
      </c>
      <c r="AA339">
        <v>1770.2486373507579</v>
      </c>
      <c r="AB339">
        <v>1776.3718828368051</v>
      </c>
      <c r="AC339">
        <v>1597.122270981386</v>
      </c>
      <c r="AD339">
        <v>1287.166387319852</v>
      </c>
      <c r="AE339">
        <v>1550.3454028617921</v>
      </c>
      <c r="AF339">
        <v>1861.955020826307</v>
      </c>
      <c r="AG339">
        <v>1718.6650332917629</v>
      </c>
      <c r="AH339">
        <v>1567.1716547909371</v>
      </c>
    </row>
    <row r="340" spans="1:34" x14ac:dyDescent="0.25">
      <c r="A340">
        <v>45001</v>
      </c>
      <c r="B340">
        <v>1047.4000000000001</v>
      </c>
      <c r="C340">
        <v>1679.885450898696</v>
      </c>
      <c r="D340">
        <v>1710.8991679139499</v>
      </c>
      <c r="E340">
        <v>1664.1561243526601</v>
      </c>
      <c r="F340">
        <v>1646.729475065682</v>
      </c>
      <c r="G340">
        <v>1760.363647732891</v>
      </c>
      <c r="H340">
        <v>2352.1658765268699</v>
      </c>
      <c r="I340">
        <v>1673.2796156420659</v>
      </c>
      <c r="J340">
        <v>1808.0847562979579</v>
      </c>
      <c r="K340">
        <v>1695.3036322171749</v>
      </c>
      <c r="L340">
        <v>1902.3559695945301</v>
      </c>
      <c r="M340">
        <v>1021.67525527049</v>
      </c>
      <c r="N340">
        <v>1351.4854075095679</v>
      </c>
      <c r="O340">
        <v>1703.688431166077</v>
      </c>
      <c r="P340">
        <v>1425.0960264405389</v>
      </c>
      <c r="Q340">
        <v>1732.5034207904</v>
      </c>
      <c r="R340">
        <v>1606.8481199691851</v>
      </c>
      <c r="S340">
        <v>1272.9731625807469</v>
      </c>
      <c r="T340">
        <v>1781.269019310568</v>
      </c>
      <c r="U340">
        <v>1459.5650002957109</v>
      </c>
      <c r="V340">
        <v>2076.8027250442542</v>
      </c>
      <c r="W340">
        <v>1750.68334500373</v>
      </c>
      <c r="X340">
        <v>1822.473790010124</v>
      </c>
      <c r="Y340">
        <v>1665.1709945312759</v>
      </c>
      <c r="Z340">
        <v>1183.1165805536191</v>
      </c>
      <c r="AA340">
        <v>1771.045810969516</v>
      </c>
      <c r="AB340">
        <v>1774.388872156047</v>
      </c>
      <c r="AC340">
        <v>1594.238059500565</v>
      </c>
      <c r="AD340">
        <v>1282.2746408216649</v>
      </c>
      <c r="AE340">
        <v>1551.669521533363</v>
      </c>
      <c r="AF340">
        <v>1856.765691779075</v>
      </c>
      <c r="AG340">
        <v>1716.4799154367979</v>
      </c>
      <c r="AH340">
        <v>1568.6320067148979</v>
      </c>
    </row>
    <row r="341" spans="1:34" x14ac:dyDescent="0.25">
      <c r="A341">
        <v>45000</v>
      </c>
      <c r="B341">
        <v>1062.19</v>
      </c>
      <c r="C341">
        <v>1693.999643080278</v>
      </c>
      <c r="D341">
        <v>1732.1551198592001</v>
      </c>
      <c r="E341">
        <v>1681.4036056784671</v>
      </c>
      <c r="F341">
        <v>1661.218232741114</v>
      </c>
      <c r="G341">
        <v>1778.3613428438071</v>
      </c>
      <c r="H341">
        <v>2370.1464057018388</v>
      </c>
      <c r="I341">
        <v>1690.892142828653</v>
      </c>
      <c r="J341">
        <v>1813.096593760569</v>
      </c>
      <c r="K341">
        <v>1727.389881422577</v>
      </c>
      <c r="L341">
        <v>1922.5018434003509</v>
      </c>
      <c r="M341">
        <v>1035.7256991630841</v>
      </c>
      <c r="N341">
        <v>1363.6101920551951</v>
      </c>
      <c r="O341">
        <v>1718.1163605411839</v>
      </c>
      <c r="P341">
        <v>1442.308296529003</v>
      </c>
      <c r="Q341">
        <v>1742.597429566863</v>
      </c>
      <c r="R341">
        <v>1619.9707914699441</v>
      </c>
      <c r="S341">
        <v>1275.5934003307009</v>
      </c>
      <c r="T341">
        <v>1791.452957659963</v>
      </c>
      <c r="U341">
        <v>1474.4624809399861</v>
      </c>
      <c r="V341">
        <v>2090.4402142567278</v>
      </c>
      <c r="W341">
        <v>1764.993104079163</v>
      </c>
      <c r="X341">
        <v>1836.0852407341461</v>
      </c>
      <c r="Y341">
        <v>1676.9435429882069</v>
      </c>
      <c r="Z341">
        <v>1193.958924399808</v>
      </c>
      <c r="AA341">
        <v>1784.7962444517209</v>
      </c>
      <c r="AB341">
        <v>1788.529129930974</v>
      </c>
      <c r="AC341">
        <v>1609.5897073716039</v>
      </c>
      <c r="AD341">
        <v>1295.3198955010871</v>
      </c>
      <c r="AE341">
        <v>1568.296233171329</v>
      </c>
      <c r="AF341">
        <v>1870.4882805862039</v>
      </c>
      <c r="AG341">
        <v>1732.077336513071</v>
      </c>
      <c r="AH341">
        <v>1581.017595026326</v>
      </c>
    </row>
    <row r="342" spans="1:34" x14ac:dyDescent="0.25">
      <c r="A342">
        <v>44999</v>
      </c>
      <c r="B342">
        <v>1040.1300000000001</v>
      </c>
      <c r="C342">
        <v>1669.0619522240329</v>
      </c>
      <c r="D342">
        <v>1708.488843239244</v>
      </c>
      <c r="E342">
        <v>1657.823124068414</v>
      </c>
      <c r="F342">
        <v>1629.97921418702</v>
      </c>
      <c r="G342">
        <v>1747.797802439876</v>
      </c>
      <c r="H342">
        <v>2311.2637139657181</v>
      </c>
      <c r="I342">
        <v>1670.6606553482741</v>
      </c>
      <c r="J342">
        <v>1798.268814559257</v>
      </c>
      <c r="K342">
        <v>1694.4307101586689</v>
      </c>
      <c r="L342">
        <v>1904.809262424862</v>
      </c>
      <c r="M342">
        <v>1015.630866963697</v>
      </c>
      <c r="N342">
        <v>1351.5482290156999</v>
      </c>
      <c r="O342">
        <v>1699.059623199719</v>
      </c>
      <c r="P342">
        <v>1422.814426331558</v>
      </c>
      <c r="Q342">
        <v>1723.336645597406</v>
      </c>
      <c r="R342">
        <v>1596.052572407249</v>
      </c>
      <c r="S342">
        <v>1249.62207205303</v>
      </c>
      <c r="T342">
        <v>1763.379062625145</v>
      </c>
      <c r="U342">
        <v>1457.9698247557269</v>
      </c>
      <c r="V342">
        <v>2062.2614262122229</v>
      </c>
      <c r="W342">
        <v>1741.5625164503001</v>
      </c>
      <c r="X342">
        <v>1809.3424823886519</v>
      </c>
      <c r="Y342">
        <v>1656.635182234505</v>
      </c>
      <c r="Z342">
        <v>1178.758549931385</v>
      </c>
      <c r="AA342">
        <v>1754.172152564445</v>
      </c>
      <c r="AB342">
        <v>1768.1872419055601</v>
      </c>
      <c r="AC342">
        <v>1587.7726014940411</v>
      </c>
      <c r="AD342">
        <v>1278.9990891017701</v>
      </c>
      <c r="AE342">
        <v>1545.188203045823</v>
      </c>
      <c r="AF342">
        <v>1839.2582450542959</v>
      </c>
      <c r="AG342">
        <v>1702.630310567481</v>
      </c>
      <c r="AH342">
        <v>1563.8440642180001</v>
      </c>
    </row>
    <row r="343" spans="1:34" x14ac:dyDescent="0.25">
      <c r="A343">
        <v>44998</v>
      </c>
      <c r="B343">
        <v>1052.8</v>
      </c>
      <c r="C343">
        <v>1684.01049840371</v>
      </c>
      <c r="D343">
        <v>1705.264909238801</v>
      </c>
      <c r="E343">
        <v>1671.0852044146279</v>
      </c>
      <c r="F343">
        <v>1652.856137668236</v>
      </c>
      <c r="G343">
        <v>1757.278319214571</v>
      </c>
      <c r="H343">
        <v>2330.8115600710771</v>
      </c>
      <c r="I343">
        <v>1690.6483886500789</v>
      </c>
      <c r="J343">
        <v>1805.429740927272</v>
      </c>
      <c r="K343">
        <v>1726.8656017317901</v>
      </c>
      <c r="L343">
        <v>1919.4881454008189</v>
      </c>
      <c r="M343">
        <v>1011.813424169681</v>
      </c>
      <c r="N343">
        <v>1361.398398193812</v>
      </c>
      <c r="O343">
        <v>1715.4595851491399</v>
      </c>
      <c r="P343">
        <v>1440.645555876463</v>
      </c>
      <c r="Q343">
        <v>1733.9669623835171</v>
      </c>
      <c r="R343">
        <v>1607.655300691755</v>
      </c>
      <c r="S343">
        <v>1248.4884458674051</v>
      </c>
      <c r="T343">
        <v>1789.650720522083</v>
      </c>
      <c r="U343">
        <v>1471.90013901719</v>
      </c>
      <c r="V343">
        <v>2086.3786920511811</v>
      </c>
      <c r="W343">
        <v>1759.0677779960979</v>
      </c>
      <c r="X343">
        <v>1817.5410375128131</v>
      </c>
      <c r="Y343">
        <v>1672.200702693272</v>
      </c>
      <c r="Z343">
        <v>1182.9904892458189</v>
      </c>
      <c r="AA343">
        <v>1771.065355359106</v>
      </c>
      <c r="AB343">
        <v>1783.696170584866</v>
      </c>
      <c r="AC343">
        <v>1602.563970650712</v>
      </c>
      <c r="AD343">
        <v>1284.8892141952099</v>
      </c>
      <c r="AE343">
        <v>1556.045241375394</v>
      </c>
      <c r="AF343">
        <v>1859.377003319207</v>
      </c>
      <c r="AG343">
        <v>1720.794768163297</v>
      </c>
      <c r="AH343">
        <v>1573.2809042107949</v>
      </c>
    </row>
    <row r="344" spans="1:34" x14ac:dyDescent="0.25">
      <c r="A344">
        <v>44995</v>
      </c>
      <c r="B344">
        <v>1053</v>
      </c>
      <c r="C344">
        <v>1691.87513178585</v>
      </c>
      <c r="D344">
        <v>1714.820616098893</v>
      </c>
      <c r="E344">
        <v>1673.1047462203901</v>
      </c>
      <c r="F344">
        <v>1654.966920481143</v>
      </c>
      <c r="G344">
        <v>1765.5473907904691</v>
      </c>
      <c r="H344">
        <v>2336.1416216434118</v>
      </c>
      <c r="I344">
        <v>1683.152653714601</v>
      </c>
      <c r="J344">
        <v>1816.255242981558</v>
      </c>
      <c r="K344">
        <v>1741.586718904063</v>
      </c>
      <c r="L344">
        <v>1928.295767494207</v>
      </c>
      <c r="M344">
        <v>1041.2204040705949</v>
      </c>
      <c r="N344">
        <v>1364.8627200066519</v>
      </c>
      <c r="O344">
        <v>1725.3981920455169</v>
      </c>
      <c r="P344">
        <v>1451.2751578573891</v>
      </c>
      <c r="Q344">
        <v>1740.650083674785</v>
      </c>
      <c r="R344">
        <v>1615.3695685126961</v>
      </c>
      <c r="S344">
        <v>1266.250570130547</v>
      </c>
      <c r="T344">
        <v>1798.069335022788</v>
      </c>
      <c r="U344">
        <v>1479.5361885183779</v>
      </c>
      <c r="V344">
        <v>2100.0740600637369</v>
      </c>
      <c r="W344">
        <v>1767.2858025266869</v>
      </c>
      <c r="X344">
        <v>1829.613874009736</v>
      </c>
      <c r="Y344">
        <v>1681.607103032947</v>
      </c>
      <c r="Z344">
        <v>1187.1362561000369</v>
      </c>
      <c r="AA344">
        <v>1778.1306143068409</v>
      </c>
      <c r="AB344">
        <v>1793.648927538499</v>
      </c>
      <c r="AC344">
        <v>1609.2671270949979</v>
      </c>
      <c r="AD344">
        <v>1294.423966109593</v>
      </c>
      <c r="AE344">
        <v>1559.8763616291819</v>
      </c>
      <c r="AF344">
        <v>1866.4184222595511</v>
      </c>
      <c r="AG344">
        <v>1728.839175991068</v>
      </c>
      <c r="AH344">
        <v>1581.89976504117</v>
      </c>
    </row>
    <row r="345" spans="1:34" x14ac:dyDescent="0.25">
      <c r="A345">
        <v>44994</v>
      </c>
      <c r="B345">
        <v>1055.95</v>
      </c>
      <c r="C345">
        <v>1697.0201698343169</v>
      </c>
      <c r="D345">
        <v>1724.5208980177181</v>
      </c>
      <c r="E345">
        <v>1679.879007031557</v>
      </c>
      <c r="F345">
        <v>1665.3645038701691</v>
      </c>
      <c r="G345">
        <v>1774.309169306141</v>
      </c>
      <c r="H345">
        <v>2348.805684004486</v>
      </c>
      <c r="I345">
        <v>1679.41845840418</v>
      </c>
      <c r="J345">
        <v>1813.996722127014</v>
      </c>
      <c r="K345">
        <v>1755.891275587298</v>
      </c>
      <c r="L345">
        <v>1918.638090938088</v>
      </c>
      <c r="M345">
        <v>1023.924078417449</v>
      </c>
      <c r="N345">
        <v>1363.6194547408311</v>
      </c>
      <c r="O345">
        <v>1725.3228041847781</v>
      </c>
      <c r="P345">
        <v>1450.5027387688349</v>
      </c>
      <c r="Q345">
        <v>1745.253196346087</v>
      </c>
      <c r="R345">
        <v>1622.470225660305</v>
      </c>
      <c r="S345">
        <v>1281.473722822431</v>
      </c>
      <c r="T345">
        <v>1811.3578027539579</v>
      </c>
      <c r="U345">
        <v>1479.6714307746479</v>
      </c>
      <c r="V345">
        <v>2100.462285432865</v>
      </c>
      <c r="W345">
        <v>1772.104310312779</v>
      </c>
      <c r="X345">
        <v>1832.277122814761</v>
      </c>
      <c r="Y345">
        <v>1691.034870550865</v>
      </c>
      <c r="Z345">
        <v>1191.1927251536231</v>
      </c>
      <c r="AA345">
        <v>1788.0241397843661</v>
      </c>
      <c r="AB345">
        <v>1794.8471886696691</v>
      </c>
      <c r="AC345">
        <v>1612.23113069134</v>
      </c>
      <c r="AD345">
        <v>1291.7088323967459</v>
      </c>
      <c r="AE345">
        <v>1560.5288995594151</v>
      </c>
      <c r="AF345">
        <v>1871.712378596176</v>
      </c>
      <c r="AG345">
        <v>1735.276655780121</v>
      </c>
      <c r="AH345">
        <v>1586.1760178634031</v>
      </c>
    </row>
    <row r="346" spans="1:34" x14ac:dyDescent="0.25">
      <c r="A346">
        <v>44993</v>
      </c>
      <c r="B346">
        <v>1049.18</v>
      </c>
      <c r="C346">
        <v>1690.310560068677</v>
      </c>
      <c r="D346">
        <v>1711.791861630096</v>
      </c>
      <c r="E346">
        <v>1675.120734894238</v>
      </c>
      <c r="F346">
        <v>1662.510608672691</v>
      </c>
      <c r="G346">
        <v>1762.8372659390741</v>
      </c>
      <c r="H346">
        <v>2345.804280841407</v>
      </c>
      <c r="I346">
        <v>1671.970850756328</v>
      </c>
      <c r="J346">
        <v>1799.442579245273</v>
      </c>
      <c r="K346">
        <v>1762.9968396049501</v>
      </c>
      <c r="L346">
        <v>1911.7299097214679</v>
      </c>
      <c r="M346">
        <v>972.87827608109001</v>
      </c>
      <c r="N346">
        <v>1362.6341496809939</v>
      </c>
      <c r="O346">
        <v>1715.783926443343</v>
      </c>
      <c r="P346">
        <v>1443.9307955510501</v>
      </c>
      <c r="Q346">
        <v>1739.5068361931769</v>
      </c>
      <c r="R346">
        <v>1614.2153311301331</v>
      </c>
      <c r="S346">
        <v>1286.3507630123611</v>
      </c>
      <c r="T346">
        <v>1812.4749098399629</v>
      </c>
      <c r="U346">
        <v>1469.9125357967371</v>
      </c>
      <c r="V346">
        <v>2090.5172646747419</v>
      </c>
      <c r="W346">
        <v>1769.0314103105779</v>
      </c>
      <c r="X346">
        <v>1817.9282153012789</v>
      </c>
      <c r="Y346">
        <v>1687.1062181097259</v>
      </c>
      <c r="Z346">
        <v>1192.4924459985029</v>
      </c>
      <c r="AA346">
        <v>1783.616843705724</v>
      </c>
      <c r="AB346">
        <v>1787.3001280086521</v>
      </c>
      <c r="AC346">
        <v>1604.56760756059</v>
      </c>
      <c r="AD346">
        <v>1278.8408020576719</v>
      </c>
      <c r="AE346">
        <v>1550.960447974205</v>
      </c>
      <c r="AF346">
        <v>1864.7065290488249</v>
      </c>
      <c r="AG346">
        <v>1727.918672160182</v>
      </c>
      <c r="AH346">
        <v>1580.689866918791</v>
      </c>
    </row>
    <row r="347" spans="1:34" x14ac:dyDescent="0.25">
      <c r="A347">
        <v>44992</v>
      </c>
      <c r="B347">
        <v>1037.8399999999999</v>
      </c>
      <c r="C347">
        <v>1683.439513790981</v>
      </c>
      <c r="D347">
        <v>1706.8495684845709</v>
      </c>
      <c r="E347">
        <v>1671.2913340982909</v>
      </c>
      <c r="F347">
        <v>1653.2213133029661</v>
      </c>
      <c r="G347">
        <v>1752.1923992641241</v>
      </c>
      <c r="H347">
        <v>2333.578928291106</v>
      </c>
      <c r="I347">
        <v>1674.094083607479</v>
      </c>
      <c r="J347">
        <v>1794.5101639778229</v>
      </c>
      <c r="K347">
        <v>1751.914587379413</v>
      </c>
      <c r="L347">
        <v>1908.6720159700701</v>
      </c>
      <c r="M347">
        <v>973.82047660458261</v>
      </c>
      <c r="N347">
        <v>1359.617302729004</v>
      </c>
      <c r="O347">
        <v>1711.863694451069</v>
      </c>
      <c r="P347">
        <v>1440.676092829566</v>
      </c>
      <c r="Q347">
        <v>1738.977162069782</v>
      </c>
      <c r="R347">
        <v>1601.5124978840879</v>
      </c>
      <c r="S347">
        <v>1267.1288852862599</v>
      </c>
      <c r="T347">
        <v>1810.1049046191249</v>
      </c>
      <c r="U347">
        <v>1467.8480420188221</v>
      </c>
      <c r="V347">
        <v>2083.3208726751868</v>
      </c>
      <c r="W347">
        <v>1757.1905804462119</v>
      </c>
      <c r="X347">
        <v>1813.1397219094561</v>
      </c>
      <c r="Y347">
        <v>1675.2318960557859</v>
      </c>
      <c r="Z347">
        <v>1198.4449997045549</v>
      </c>
      <c r="AA347">
        <v>1773.960760165548</v>
      </c>
      <c r="AB347">
        <v>1783.145303572921</v>
      </c>
      <c r="AC347">
        <v>1597.6180488390919</v>
      </c>
      <c r="AD347">
        <v>1278.5985004570659</v>
      </c>
      <c r="AE347">
        <v>1542.1298867299529</v>
      </c>
      <c r="AF347">
        <v>1852.257158465138</v>
      </c>
      <c r="AG347">
        <v>1718.1616753575829</v>
      </c>
      <c r="AH347">
        <v>1579.981660005056</v>
      </c>
    </row>
    <row r="348" spans="1:34" x14ac:dyDescent="0.25">
      <c r="A348">
        <v>44991</v>
      </c>
      <c r="B348">
        <v>1027.18</v>
      </c>
      <c r="C348">
        <v>1681.756542882275</v>
      </c>
      <c r="D348">
        <v>1707.4003797629191</v>
      </c>
      <c r="E348">
        <v>1664.4971434929089</v>
      </c>
      <c r="F348">
        <v>1658.395110594558</v>
      </c>
      <c r="G348">
        <v>1747.705542869835</v>
      </c>
      <c r="H348">
        <v>2323.224667857427</v>
      </c>
      <c r="I348">
        <v>1669.1628205412139</v>
      </c>
      <c r="J348">
        <v>1801.6446252589169</v>
      </c>
      <c r="K348">
        <v>1745.6615791527099</v>
      </c>
      <c r="L348">
        <v>1905.925242578609</v>
      </c>
      <c r="M348">
        <v>968.17089559918816</v>
      </c>
      <c r="N348">
        <v>1363.05718325721</v>
      </c>
      <c r="O348">
        <v>1715.796816035476</v>
      </c>
      <c r="P348">
        <v>1438.4969539428021</v>
      </c>
      <c r="Q348">
        <v>1734.424024491103</v>
      </c>
      <c r="R348">
        <v>1588.734932381587</v>
      </c>
      <c r="S348">
        <v>1258.5333052542619</v>
      </c>
      <c r="T348">
        <v>1795.938544155832</v>
      </c>
      <c r="U348">
        <v>1463.061854782585</v>
      </c>
      <c r="V348">
        <v>2084.6656967356289</v>
      </c>
      <c r="W348">
        <v>1753.1429127199519</v>
      </c>
      <c r="X348">
        <v>1809.1769444682391</v>
      </c>
      <c r="Y348">
        <v>1678.2179770563259</v>
      </c>
      <c r="Z348">
        <v>1194.4171063537631</v>
      </c>
      <c r="AA348">
        <v>1773.4358011167419</v>
      </c>
      <c r="AB348">
        <v>1783.6907987669761</v>
      </c>
      <c r="AC348">
        <v>1591.4966081593809</v>
      </c>
      <c r="AD348">
        <v>1276.7720381570271</v>
      </c>
      <c r="AE348">
        <v>1531.4091399624569</v>
      </c>
      <c r="AF348">
        <v>1847.2285480109149</v>
      </c>
      <c r="AG348">
        <v>1713.856506927051</v>
      </c>
      <c r="AH348">
        <v>1583.9922671398649</v>
      </c>
    </row>
    <row r="349" spans="1:34" x14ac:dyDescent="0.25">
      <c r="A349">
        <v>44988</v>
      </c>
      <c r="B349">
        <v>1024.77</v>
      </c>
      <c r="C349">
        <v>1675.820719393656</v>
      </c>
      <c r="D349">
        <v>1702.982219305738</v>
      </c>
      <c r="E349">
        <v>1672.453389720552</v>
      </c>
      <c r="F349">
        <v>1635.1391915134709</v>
      </c>
      <c r="G349">
        <v>1743.195884053044</v>
      </c>
      <c r="H349">
        <v>2314.9070469225712</v>
      </c>
      <c r="I349">
        <v>1669.1197748602781</v>
      </c>
      <c r="J349">
        <v>1793.358472995528</v>
      </c>
      <c r="K349">
        <v>1740.159680475796</v>
      </c>
      <c r="L349">
        <v>1906.117801930061</v>
      </c>
      <c r="M349">
        <v>970.89530466539361</v>
      </c>
      <c r="N349">
        <v>1370.0964596581091</v>
      </c>
      <c r="O349">
        <v>1712.781913346229</v>
      </c>
      <c r="P349">
        <v>1438.9229875615461</v>
      </c>
      <c r="Q349">
        <v>1726.980123572095</v>
      </c>
      <c r="R349">
        <v>1584.078253300022</v>
      </c>
      <c r="S349">
        <v>1243.441121679675</v>
      </c>
      <c r="T349">
        <v>1789.376674842722</v>
      </c>
      <c r="U349">
        <v>1471.4423459939289</v>
      </c>
      <c r="V349">
        <v>2093.9457907009378</v>
      </c>
      <c r="W349">
        <v>1749.824264777445</v>
      </c>
      <c r="X349">
        <v>1803.4840966023951</v>
      </c>
      <c r="Y349">
        <v>1670.818158933844</v>
      </c>
      <c r="Z349">
        <v>1197.5959934641619</v>
      </c>
      <c r="AA349">
        <v>1761.1738821518759</v>
      </c>
      <c r="AB349">
        <v>1779.7240488622381</v>
      </c>
      <c r="AC349">
        <v>1591.237354978643</v>
      </c>
      <c r="AD349">
        <v>1282.0825474993251</v>
      </c>
      <c r="AE349">
        <v>1526.510391122524</v>
      </c>
      <c r="AF349">
        <v>1840.1803223199499</v>
      </c>
      <c r="AG349">
        <v>1706.948779770398</v>
      </c>
      <c r="AH349">
        <v>1579.5223049613869</v>
      </c>
    </row>
    <row r="350" spans="1:34" x14ac:dyDescent="0.25">
      <c r="A350">
        <v>44987</v>
      </c>
      <c r="B350">
        <v>1037.6099999999999</v>
      </c>
      <c r="C350">
        <v>1684.611682257962</v>
      </c>
      <c r="D350">
        <v>1733.1250996283079</v>
      </c>
      <c r="E350">
        <v>1677.7673071029319</v>
      </c>
      <c r="F350">
        <v>1647.037814351582</v>
      </c>
      <c r="G350">
        <v>1751.746498221476</v>
      </c>
      <c r="H350">
        <v>2326.0600720821039</v>
      </c>
      <c r="I350">
        <v>1677.593569640399</v>
      </c>
      <c r="J350">
        <v>1803.670884842446</v>
      </c>
      <c r="K350">
        <v>1743.2629760085231</v>
      </c>
      <c r="L350">
        <v>1915.6244113065361</v>
      </c>
      <c r="M350">
        <v>975.99391157305809</v>
      </c>
      <c r="N350">
        <v>1372.244420939056</v>
      </c>
      <c r="O350">
        <v>1720.111029664301</v>
      </c>
      <c r="P350">
        <v>1440.425294957678</v>
      </c>
      <c r="Q350">
        <v>1731.4848102230781</v>
      </c>
      <c r="R350">
        <v>1596.833303541405</v>
      </c>
      <c r="S350">
        <v>1242.957547313229</v>
      </c>
      <c r="T350">
        <v>1790.8191035414211</v>
      </c>
      <c r="U350">
        <v>1488.749164308188</v>
      </c>
      <c r="V350">
        <v>2097.1569792602818</v>
      </c>
      <c r="W350">
        <v>1750.501529341439</v>
      </c>
      <c r="X350">
        <v>1807.6186528470989</v>
      </c>
      <c r="Y350">
        <v>1682.0765235419599</v>
      </c>
      <c r="Z350">
        <v>1207.7663019786451</v>
      </c>
      <c r="AA350">
        <v>1771.7605554910469</v>
      </c>
      <c r="AB350">
        <v>1786.3631571170879</v>
      </c>
      <c r="AC350">
        <v>1600.201710646772</v>
      </c>
      <c r="AD350">
        <v>1287.1387671213849</v>
      </c>
      <c r="AE350">
        <v>1537.410331682097</v>
      </c>
      <c r="AF350">
        <v>1852.872328397201</v>
      </c>
      <c r="AG350">
        <v>1715.2385757602069</v>
      </c>
      <c r="AH350">
        <v>1586.6117510421559</v>
      </c>
    </row>
    <row r="351" spans="1:34" x14ac:dyDescent="0.25">
      <c r="A351">
        <v>44986</v>
      </c>
      <c r="B351">
        <v>1040.55</v>
      </c>
      <c r="C351">
        <v>1687.7229724570011</v>
      </c>
      <c r="D351">
        <v>1747.816291761736</v>
      </c>
      <c r="E351">
        <v>1670.7790705305861</v>
      </c>
      <c r="F351">
        <v>1649.749624348992</v>
      </c>
      <c r="G351">
        <v>1758.040979301006</v>
      </c>
      <c r="H351">
        <v>2334.6111683926488</v>
      </c>
      <c r="I351">
        <v>1688.751902629298</v>
      </c>
      <c r="J351">
        <v>1794.583899454231</v>
      </c>
      <c r="K351">
        <v>1752.0594281139399</v>
      </c>
      <c r="L351">
        <v>1917.8675883138289</v>
      </c>
      <c r="M351">
        <v>981.47850050323314</v>
      </c>
      <c r="N351">
        <v>1366.7686350331419</v>
      </c>
      <c r="O351">
        <v>1719.9021569550209</v>
      </c>
      <c r="P351">
        <v>1429.3383069644219</v>
      </c>
      <c r="Q351">
        <v>1734.854146425213</v>
      </c>
      <c r="R351">
        <v>1599.8331281179881</v>
      </c>
      <c r="S351">
        <v>1241.705455101328</v>
      </c>
      <c r="T351">
        <v>1800.99870435307</v>
      </c>
      <c r="U351">
        <v>1490.4114183761039</v>
      </c>
      <c r="V351">
        <v>2101.425272671132</v>
      </c>
      <c r="W351">
        <v>1758.7081196900081</v>
      </c>
      <c r="X351">
        <v>1815.078804712037</v>
      </c>
      <c r="Y351">
        <v>1684.954451927829</v>
      </c>
      <c r="Z351">
        <v>1220.715325639859</v>
      </c>
      <c r="AA351">
        <v>1776.776819124555</v>
      </c>
      <c r="AB351">
        <v>1787.0265399333209</v>
      </c>
      <c r="AC351">
        <v>1602.8030387799261</v>
      </c>
      <c r="AD351">
        <v>1288.0535808944389</v>
      </c>
      <c r="AE351">
        <v>1542.447812836579</v>
      </c>
      <c r="AF351">
        <v>1856.778828650569</v>
      </c>
      <c r="AG351">
        <v>1719.0292947897681</v>
      </c>
      <c r="AH351">
        <v>1588.3387884282661</v>
      </c>
    </row>
    <row r="352" spans="1:34" x14ac:dyDescent="0.25">
      <c r="A352">
        <v>44985</v>
      </c>
      <c r="B352">
        <v>1024.68</v>
      </c>
      <c r="C352">
        <v>1671.0423753400701</v>
      </c>
      <c r="D352">
        <v>1730.180364011778</v>
      </c>
      <c r="E352">
        <v>1673.6825250686311</v>
      </c>
      <c r="F352">
        <v>1639.935426601915</v>
      </c>
      <c r="G352">
        <v>1739.1431786844009</v>
      </c>
      <c r="H352">
        <v>2304.3146833544902</v>
      </c>
      <c r="I352">
        <v>1669.910592786297</v>
      </c>
      <c r="J352">
        <v>1787.2935595443521</v>
      </c>
      <c r="K352">
        <v>1715.631498773655</v>
      </c>
      <c r="L352">
        <v>1907.1243457918199</v>
      </c>
      <c r="M352">
        <v>966.64846198511282</v>
      </c>
      <c r="N352">
        <v>1355.8872157807559</v>
      </c>
      <c r="O352">
        <v>1708.404559489401</v>
      </c>
      <c r="P352">
        <v>1427.054210642932</v>
      </c>
      <c r="Q352">
        <v>1719.251487690432</v>
      </c>
      <c r="R352">
        <v>1576.983196483186</v>
      </c>
      <c r="S352">
        <v>1217.096565309854</v>
      </c>
      <c r="T352">
        <v>1765.0687556882069</v>
      </c>
      <c r="U352">
        <v>1476.782581833065</v>
      </c>
      <c r="V352">
        <v>2078.1866596987379</v>
      </c>
      <c r="W352">
        <v>1730.787433100865</v>
      </c>
      <c r="X352">
        <v>1800.371319544003</v>
      </c>
      <c r="Y352">
        <v>1664.451711064459</v>
      </c>
      <c r="Z352">
        <v>1217.1863099957691</v>
      </c>
      <c r="AA352">
        <v>1757.823850584761</v>
      </c>
      <c r="AB352">
        <v>1771.9430266209979</v>
      </c>
      <c r="AC352">
        <v>1585.170882123781</v>
      </c>
      <c r="AD352">
        <v>1279.848084972389</v>
      </c>
      <c r="AE352">
        <v>1524.9371444408739</v>
      </c>
      <c r="AF352">
        <v>1834.750059575658</v>
      </c>
      <c r="AG352">
        <v>1698.7390193754859</v>
      </c>
      <c r="AH352">
        <v>1578.3332855565211</v>
      </c>
    </row>
    <row r="353" spans="1:34" x14ac:dyDescent="0.25">
      <c r="A353">
        <v>44984</v>
      </c>
      <c r="B353">
        <v>1021.25</v>
      </c>
      <c r="C353">
        <v>1669.5235612651479</v>
      </c>
      <c r="D353">
        <v>1737.5332493570279</v>
      </c>
      <c r="E353">
        <v>1664.536760279173</v>
      </c>
      <c r="F353">
        <v>1636.0862432885549</v>
      </c>
      <c r="G353">
        <v>1733.816841348515</v>
      </c>
      <c r="H353">
        <v>2298.8410903360318</v>
      </c>
      <c r="I353">
        <v>1675.947540292442</v>
      </c>
      <c r="J353">
        <v>1789.387764963928</v>
      </c>
      <c r="K353">
        <v>1720.036585212556</v>
      </c>
      <c r="L353">
        <v>1889.9446980709649</v>
      </c>
      <c r="M353">
        <v>975.93690358511299</v>
      </c>
      <c r="N353">
        <v>1350.7074579130631</v>
      </c>
      <c r="O353">
        <v>1708.7958652345901</v>
      </c>
      <c r="P353">
        <v>1417.9215962827409</v>
      </c>
      <c r="Q353">
        <v>1724.6363355619569</v>
      </c>
      <c r="R353">
        <v>1576.0625174810541</v>
      </c>
      <c r="S353">
        <v>1207.7145949358301</v>
      </c>
      <c r="T353">
        <v>1766.2794436965639</v>
      </c>
      <c r="U353">
        <v>1454.6671459987949</v>
      </c>
      <c r="V353">
        <v>2073.1985803156958</v>
      </c>
      <c r="W353">
        <v>1733.446720568963</v>
      </c>
      <c r="X353">
        <v>1804.3676152800169</v>
      </c>
      <c r="Y353">
        <v>1666.684605788126</v>
      </c>
      <c r="Z353">
        <v>1227.5315107620099</v>
      </c>
      <c r="AA353">
        <v>1757.1146258707211</v>
      </c>
      <c r="AB353">
        <v>1772.043692989143</v>
      </c>
      <c r="AC353">
        <v>1579.2023012817399</v>
      </c>
      <c r="AD353">
        <v>1280.898473310388</v>
      </c>
      <c r="AE353">
        <v>1523.6426046399099</v>
      </c>
      <c r="AF353">
        <v>1828.639957820636</v>
      </c>
      <c r="AG353">
        <v>1696.6639307085741</v>
      </c>
      <c r="AH353">
        <v>1579.6900757934211</v>
      </c>
    </row>
    <row r="354" spans="1:34" x14ac:dyDescent="0.25">
      <c r="A354">
        <v>44981</v>
      </c>
      <c r="B354">
        <v>1039.56</v>
      </c>
      <c r="C354">
        <v>1689.6643936718269</v>
      </c>
      <c r="D354">
        <v>1762.917715141137</v>
      </c>
      <c r="E354">
        <v>1677.1003376359629</v>
      </c>
      <c r="F354">
        <v>1662.6240131796669</v>
      </c>
      <c r="G354">
        <v>1754.098273926453</v>
      </c>
      <c r="H354">
        <v>2328.0107305874999</v>
      </c>
      <c r="I354">
        <v>1674.446955273602</v>
      </c>
      <c r="J354">
        <v>1808.664872115309</v>
      </c>
      <c r="K354">
        <v>1737.455895228316</v>
      </c>
      <c r="L354">
        <v>1922.4982525213879</v>
      </c>
      <c r="M354">
        <v>1004.020914113688</v>
      </c>
      <c r="N354">
        <v>1368.8325908886829</v>
      </c>
      <c r="O354">
        <v>1722.199848157396</v>
      </c>
      <c r="P354">
        <v>1437.307241259628</v>
      </c>
      <c r="Q354">
        <v>1748.6014322603539</v>
      </c>
      <c r="R354">
        <v>1593.1248867432539</v>
      </c>
      <c r="S354">
        <v>1225.256863137663</v>
      </c>
      <c r="T354">
        <v>1792.976706754032</v>
      </c>
      <c r="U354">
        <v>1473.2738713352039</v>
      </c>
      <c r="V354">
        <v>2116.0218533947332</v>
      </c>
      <c r="W354">
        <v>1750.675181048191</v>
      </c>
      <c r="X354">
        <v>1824.930694242845</v>
      </c>
      <c r="Y354">
        <v>1685.382862401475</v>
      </c>
      <c r="Z354">
        <v>1207.036275574043</v>
      </c>
      <c r="AA354">
        <v>1780.6934921142131</v>
      </c>
      <c r="AB354">
        <v>1793.4336704106261</v>
      </c>
      <c r="AC354">
        <v>1595.384170521804</v>
      </c>
      <c r="AD354">
        <v>1292.1423071091849</v>
      </c>
      <c r="AE354">
        <v>1543.2535910084621</v>
      </c>
      <c r="AF354">
        <v>1853.7638003219779</v>
      </c>
      <c r="AG354">
        <v>1719.1263009801801</v>
      </c>
      <c r="AH354">
        <v>1594.902802408461</v>
      </c>
    </row>
    <row r="355" spans="1:34" x14ac:dyDescent="0.25">
      <c r="A355">
        <v>44980</v>
      </c>
      <c r="B355">
        <v>1053.6600000000001</v>
      </c>
      <c r="C355">
        <v>1699.3718829264651</v>
      </c>
      <c r="D355">
        <v>1780.362550372138</v>
      </c>
      <c r="E355">
        <v>1678.5144032566941</v>
      </c>
      <c r="F355">
        <v>1673.155897395334</v>
      </c>
      <c r="G355">
        <v>1770.6951489287951</v>
      </c>
      <c r="H355">
        <v>2348.8209061984999</v>
      </c>
      <c r="I355">
        <v>1668.5161320293689</v>
      </c>
      <c r="J355">
        <v>1812.986374117876</v>
      </c>
      <c r="K355">
        <v>1759.4638279498081</v>
      </c>
      <c r="L355">
        <v>1928.4119608215719</v>
      </c>
      <c r="M355">
        <v>997.6777257057438</v>
      </c>
      <c r="N355">
        <v>1377.214097963574</v>
      </c>
      <c r="O355">
        <v>1732.347250809132</v>
      </c>
      <c r="P355">
        <v>1456.068678322373</v>
      </c>
      <c r="Q355">
        <v>1762.7880380132101</v>
      </c>
      <c r="R355">
        <v>1607.312101631303</v>
      </c>
      <c r="S355">
        <v>1241.8264522718721</v>
      </c>
      <c r="T355">
        <v>1812.2579369888831</v>
      </c>
      <c r="U355">
        <v>1469.9765720545099</v>
      </c>
      <c r="V355">
        <v>2132.7248219946769</v>
      </c>
      <c r="W355">
        <v>1751.649282899692</v>
      </c>
      <c r="X355">
        <v>1830.681236579243</v>
      </c>
      <c r="Y355">
        <v>1696.8861748878689</v>
      </c>
      <c r="Z355">
        <v>1192.536173469053</v>
      </c>
      <c r="AA355">
        <v>1793.5252398434361</v>
      </c>
      <c r="AB355">
        <v>1804.8333004883259</v>
      </c>
      <c r="AC355">
        <v>1602.277177935985</v>
      </c>
      <c r="AD355">
        <v>1291.037634491918</v>
      </c>
      <c r="AE355">
        <v>1556.445433440686</v>
      </c>
      <c r="AF355">
        <v>1871.1281410358131</v>
      </c>
      <c r="AG355">
        <v>1730.9756577549349</v>
      </c>
      <c r="AH355">
        <v>1598.0001920617899</v>
      </c>
    </row>
    <row r="356" spans="1:34" x14ac:dyDescent="0.25">
      <c r="A356">
        <v>44979</v>
      </c>
      <c r="B356">
        <v>1054.28</v>
      </c>
      <c r="C356">
        <v>1702.1528516084441</v>
      </c>
      <c r="D356">
        <v>1781.2285258654581</v>
      </c>
      <c r="E356">
        <v>1687.4316642706101</v>
      </c>
      <c r="F356">
        <v>1679.255215891736</v>
      </c>
      <c r="G356">
        <v>1771.2313242869129</v>
      </c>
      <c r="H356">
        <v>2349.7763327717812</v>
      </c>
      <c r="I356">
        <v>1674.9137035618851</v>
      </c>
      <c r="J356">
        <v>1817.454037485558</v>
      </c>
      <c r="K356">
        <v>1743.220740336174</v>
      </c>
      <c r="L356">
        <v>1920.312372011487</v>
      </c>
      <c r="M356">
        <v>1005.442221288656</v>
      </c>
      <c r="N356">
        <v>1387.766000349757</v>
      </c>
      <c r="O356">
        <v>1731.558391702773</v>
      </c>
      <c r="P356">
        <v>1456.3862775137791</v>
      </c>
      <c r="Q356">
        <v>1764.9729628693201</v>
      </c>
      <c r="R356">
        <v>1599.538276805351</v>
      </c>
      <c r="S356">
        <v>1261.099422496357</v>
      </c>
      <c r="T356">
        <v>1812.8463968750959</v>
      </c>
      <c r="U356">
        <v>1478.2994929257241</v>
      </c>
      <c r="V356">
        <v>2130.3702581476959</v>
      </c>
      <c r="W356">
        <v>1756.2076241196701</v>
      </c>
      <c r="X356">
        <v>1829.1481006777749</v>
      </c>
      <c r="Y356">
        <v>1701.769670612568</v>
      </c>
      <c r="Z356">
        <v>1199.687512084962</v>
      </c>
      <c r="AA356">
        <v>1797.5096126121</v>
      </c>
      <c r="AB356">
        <v>1803.2095387150951</v>
      </c>
      <c r="AC356">
        <v>1603.8409351641619</v>
      </c>
      <c r="AD356">
        <v>1299.9509880660289</v>
      </c>
      <c r="AE356">
        <v>1555.105933317622</v>
      </c>
      <c r="AF356">
        <v>1869.534731681066</v>
      </c>
      <c r="AG356">
        <v>1731.08086559904</v>
      </c>
      <c r="AH356">
        <v>1606.3989230914069</v>
      </c>
    </row>
    <row r="357" spans="1:34" x14ac:dyDescent="0.25">
      <c r="A357">
        <v>44978</v>
      </c>
      <c r="B357">
        <v>1082.23</v>
      </c>
      <c r="C357">
        <v>1723.6057768077151</v>
      </c>
      <c r="D357">
        <v>1799.4527995593101</v>
      </c>
      <c r="E357">
        <v>1694.364823389916</v>
      </c>
      <c r="F357">
        <v>1711.0274809831369</v>
      </c>
      <c r="G357">
        <v>1803.007926478946</v>
      </c>
      <c r="H357">
        <v>2388.9358924321432</v>
      </c>
      <c r="I357">
        <v>1684.7508579954099</v>
      </c>
      <c r="J357">
        <v>1819.3114315826019</v>
      </c>
      <c r="K357">
        <v>1751.234720832819</v>
      </c>
      <c r="L357">
        <v>1956.851098479254</v>
      </c>
      <c r="M357">
        <v>1014.602050789522</v>
      </c>
      <c r="N357">
        <v>1401.481836734966</v>
      </c>
      <c r="O357">
        <v>1753.129781047169</v>
      </c>
      <c r="P357">
        <v>1479.314586121661</v>
      </c>
      <c r="Q357">
        <v>1772.8168910789329</v>
      </c>
      <c r="R357">
        <v>1622.4518325585079</v>
      </c>
      <c r="S357">
        <v>1287.877747830255</v>
      </c>
      <c r="T357">
        <v>1823.265665394666</v>
      </c>
      <c r="U357">
        <v>1496.8871070227351</v>
      </c>
      <c r="V357">
        <v>2174.7015896489829</v>
      </c>
      <c r="W357">
        <v>1772.5910821609459</v>
      </c>
      <c r="X357">
        <v>1854.6304321200421</v>
      </c>
      <c r="Y357">
        <v>1725.071277277925</v>
      </c>
      <c r="Z357">
        <v>1194.008893647419</v>
      </c>
      <c r="AA357">
        <v>1824.9264725712151</v>
      </c>
      <c r="AB357">
        <v>1820.063706447841</v>
      </c>
      <c r="AC357">
        <v>1624.219006682009</v>
      </c>
      <c r="AD357">
        <v>1307.3718614422071</v>
      </c>
      <c r="AE357">
        <v>1580.5609433050599</v>
      </c>
      <c r="AF357">
        <v>1898.7077730469291</v>
      </c>
      <c r="AG357">
        <v>1752.3924189962049</v>
      </c>
      <c r="AH357">
        <v>1623.593834112356</v>
      </c>
    </row>
    <row r="358" spans="1:34" x14ac:dyDescent="0.25">
      <c r="A358">
        <v>44977</v>
      </c>
      <c r="B358">
        <v>1086.69</v>
      </c>
      <c r="C358">
        <v>1723.154821123552</v>
      </c>
      <c r="D358">
        <v>1790.6153603855139</v>
      </c>
      <c r="E358">
        <v>1694.3077068388361</v>
      </c>
      <c r="F358">
        <v>1709.6668295770501</v>
      </c>
      <c r="G358">
        <v>1810.972252529946</v>
      </c>
      <c r="H358">
        <v>2400.8143729711678</v>
      </c>
      <c r="I358">
        <v>1678.1595560548401</v>
      </c>
      <c r="J358">
        <v>1827.575023955643</v>
      </c>
      <c r="K358">
        <v>1742.0534816185559</v>
      </c>
      <c r="L358">
        <v>1953.1440060176899</v>
      </c>
      <c r="M358">
        <v>1009.841244496876</v>
      </c>
      <c r="N358">
        <v>1395.3586630890779</v>
      </c>
      <c r="O358">
        <v>1753.10162307061</v>
      </c>
      <c r="P358">
        <v>1484.1833684748401</v>
      </c>
      <c r="Q358">
        <v>1768.6105456357941</v>
      </c>
      <c r="R358">
        <v>1628.86418541134</v>
      </c>
      <c r="S358">
        <v>1298.34315046249</v>
      </c>
      <c r="T358">
        <v>1833.469481308033</v>
      </c>
      <c r="U358">
        <v>1497.980959076303</v>
      </c>
      <c r="V358">
        <v>2169.546228586265</v>
      </c>
      <c r="W358">
        <v>1773.0713514330021</v>
      </c>
      <c r="X358">
        <v>1848.833187697129</v>
      </c>
      <c r="Y358">
        <v>1719.9738070628041</v>
      </c>
      <c r="Z358">
        <v>1184.0350633679841</v>
      </c>
      <c r="AA358">
        <v>1824.568672087956</v>
      </c>
      <c r="AB358">
        <v>1818.736913925618</v>
      </c>
      <c r="AC358">
        <v>1626.975143396827</v>
      </c>
      <c r="AD358">
        <v>1301.6128942099199</v>
      </c>
      <c r="AE358">
        <v>1586.953131025931</v>
      </c>
      <c r="AF358">
        <v>1904.0758106844789</v>
      </c>
      <c r="AG358">
        <v>1752.945045918354</v>
      </c>
      <c r="AH358">
        <v>1618.2348878473999</v>
      </c>
    </row>
    <row r="359" spans="1:34" x14ac:dyDescent="0.25">
      <c r="A359">
        <v>44974</v>
      </c>
      <c r="B359">
        <v>1059.31</v>
      </c>
      <c r="C359">
        <v>1695.5192204332609</v>
      </c>
      <c r="D359">
        <v>1761.9479566304749</v>
      </c>
      <c r="E359">
        <v>1682.793271829843</v>
      </c>
      <c r="F359">
        <v>1665.95861436223</v>
      </c>
      <c r="G359">
        <v>1778.0943303425599</v>
      </c>
      <c r="H359">
        <v>2351.1727234235082</v>
      </c>
      <c r="I359">
        <v>1661.841026749021</v>
      </c>
      <c r="J359">
        <v>1807.254613291002</v>
      </c>
      <c r="K359">
        <v>1714.611268821008</v>
      </c>
      <c r="L359">
        <v>1928.4246503008681</v>
      </c>
      <c r="M359">
        <v>992.37940888320907</v>
      </c>
      <c r="N359">
        <v>1383.3645401908841</v>
      </c>
      <c r="O359">
        <v>1730.292360194491</v>
      </c>
      <c r="P359">
        <v>1465.985609907907</v>
      </c>
      <c r="Q359">
        <v>1745.8426949403181</v>
      </c>
      <c r="R359">
        <v>1604.059338046427</v>
      </c>
      <c r="S359">
        <v>1271.1204235111741</v>
      </c>
      <c r="T359">
        <v>1803.1845957038081</v>
      </c>
      <c r="U359">
        <v>1475.531431230861</v>
      </c>
      <c r="V359">
        <v>2137.0094174323522</v>
      </c>
      <c r="W359">
        <v>1757.5286284692179</v>
      </c>
      <c r="X359">
        <v>1826.3098996637809</v>
      </c>
      <c r="Y359">
        <v>1690.2714243443661</v>
      </c>
      <c r="Z359">
        <v>1175.761869349531</v>
      </c>
      <c r="AA359">
        <v>1788.5973425220991</v>
      </c>
      <c r="AB359">
        <v>1794.9742767366331</v>
      </c>
      <c r="AC359">
        <v>1605.3984714109699</v>
      </c>
      <c r="AD359">
        <v>1289.2080146638959</v>
      </c>
      <c r="AE359">
        <v>1558.32819228785</v>
      </c>
      <c r="AF359">
        <v>1872.70228135148</v>
      </c>
      <c r="AG359">
        <v>1722.3756272798589</v>
      </c>
      <c r="AH359">
        <v>1595.760142795931</v>
      </c>
    </row>
    <row r="360" spans="1:34" x14ac:dyDescent="0.25">
      <c r="A360">
        <v>44973</v>
      </c>
      <c r="B360">
        <v>1058.29</v>
      </c>
      <c r="C360">
        <v>1697.5706245188189</v>
      </c>
      <c r="D360">
        <v>1759.3176717171</v>
      </c>
      <c r="E360">
        <v>1694.1592674226531</v>
      </c>
      <c r="F360">
        <v>1660.1317870627249</v>
      </c>
      <c r="G360">
        <v>1778.452697469246</v>
      </c>
      <c r="H360">
        <v>2352.6366709252079</v>
      </c>
      <c r="I360">
        <v>1648.4975985669439</v>
      </c>
      <c r="J360">
        <v>1813.289001243721</v>
      </c>
      <c r="K360">
        <v>1732.475967775785</v>
      </c>
      <c r="L360">
        <v>1940.3872572903581</v>
      </c>
      <c r="M360">
        <v>992.58384478923392</v>
      </c>
      <c r="N360">
        <v>1383.0826096051831</v>
      </c>
      <c r="O360">
        <v>1730.4278209210049</v>
      </c>
      <c r="P360">
        <v>1471.142501619943</v>
      </c>
      <c r="Q360">
        <v>1747.2131691247901</v>
      </c>
      <c r="R360">
        <v>1601.9564805417731</v>
      </c>
      <c r="S360">
        <v>1295.5545069755169</v>
      </c>
      <c r="T360">
        <v>1816.660110971806</v>
      </c>
      <c r="U360">
        <v>1483.149635948786</v>
      </c>
      <c r="V360">
        <v>2150.8908694555471</v>
      </c>
      <c r="W360">
        <v>1760.093198915137</v>
      </c>
      <c r="X360">
        <v>1824.3510474689899</v>
      </c>
      <c r="Y360">
        <v>1694.8607040278339</v>
      </c>
      <c r="Z360">
        <v>1176.0063850128699</v>
      </c>
      <c r="AA360">
        <v>1789.665224718131</v>
      </c>
      <c r="AB360">
        <v>1800.3700970939331</v>
      </c>
      <c r="AC360">
        <v>1606.468407309153</v>
      </c>
      <c r="AD360">
        <v>1290.850148238359</v>
      </c>
      <c r="AE360">
        <v>1560.1275519914991</v>
      </c>
      <c r="AF360">
        <v>1874.1121289959419</v>
      </c>
      <c r="AG360">
        <v>1722.5433808403429</v>
      </c>
      <c r="AH360">
        <v>1600.1905417388521</v>
      </c>
    </row>
    <row r="361" spans="1:34" x14ac:dyDescent="0.25">
      <c r="A361">
        <v>44972</v>
      </c>
      <c r="B361">
        <v>1048.2</v>
      </c>
      <c r="C361">
        <v>1685.026654364174</v>
      </c>
      <c r="D361">
        <v>1747.4997783087119</v>
      </c>
      <c r="E361">
        <v>1684.1057447843571</v>
      </c>
      <c r="F361">
        <v>1650.1604173196349</v>
      </c>
      <c r="G361">
        <v>1760.3131343643811</v>
      </c>
      <c r="H361">
        <v>2337.9373225469112</v>
      </c>
      <c r="I361">
        <v>1636.1823207815869</v>
      </c>
      <c r="J361">
        <v>1810.3916063310639</v>
      </c>
      <c r="K361">
        <v>1684.324688146557</v>
      </c>
      <c r="L361">
        <v>1907.125376764433</v>
      </c>
      <c r="M361">
        <v>990.59994812143782</v>
      </c>
      <c r="N361">
        <v>1371.3947865341379</v>
      </c>
      <c r="O361">
        <v>1720.6144741945909</v>
      </c>
      <c r="P361">
        <v>1449.701892428704</v>
      </c>
      <c r="Q361">
        <v>1735.085989078585</v>
      </c>
      <c r="R361">
        <v>1590.3981564495571</v>
      </c>
      <c r="S361">
        <v>1284.654127674876</v>
      </c>
      <c r="T361">
        <v>1795.6168164029721</v>
      </c>
      <c r="U361">
        <v>1471.0547095863969</v>
      </c>
      <c r="V361">
        <v>2133.6230024970791</v>
      </c>
      <c r="W361">
        <v>1738.603330850234</v>
      </c>
      <c r="X361">
        <v>1815.967275118214</v>
      </c>
      <c r="Y361">
        <v>1687.255277912059</v>
      </c>
      <c r="Z361">
        <v>1172.309114819371</v>
      </c>
      <c r="AA361">
        <v>1779.090243598024</v>
      </c>
      <c r="AB361">
        <v>1784.364458356061</v>
      </c>
      <c r="AC361">
        <v>1590.7172290023759</v>
      </c>
      <c r="AD361">
        <v>1283.4370902806729</v>
      </c>
      <c r="AE361">
        <v>1547.25339812884</v>
      </c>
      <c r="AF361">
        <v>1857.576980380747</v>
      </c>
      <c r="AG361">
        <v>1707.176999345302</v>
      </c>
      <c r="AH361">
        <v>1592.727873428403</v>
      </c>
    </row>
    <row r="362" spans="1:34" x14ac:dyDescent="0.25">
      <c r="A362">
        <v>44971</v>
      </c>
      <c r="B362">
        <v>1038.6400000000001</v>
      </c>
      <c r="C362">
        <v>1672.268548868341</v>
      </c>
      <c r="D362">
        <v>1745.09446106887</v>
      </c>
      <c r="E362">
        <v>1671.72136864083</v>
      </c>
      <c r="F362">
        <v>1629.321600532103</v>
      </c>
      <c r="G362">
        <v>1734.1725525539021</v>
      </c>
      <c r="H362">
        <v>2320.9250131913668</v>
      </c>
      <c r="I362">
        <v>1632.134908304369</v>
      </c>
      <c r="J362">
        <v>1802.3784579168221</v>
      </c>
      <c r="K362">
        <v>1668.6683239002921</v>
      </c>
      <c r="L362">
        <v>1891.0553357985229</v>
      </c>
      <c r="M362">
        <v>976.25151208460727</v>
      </c>
      <c r="N362">
        <v>1368.7045076915181</v>
      </c>
      <c r="O362">
        <v>1708.803451811975</v>
      </c>
      <c r="P362">
        <v>1445.0025248867489</v>
      </c>
      <c r="Q362">
        <v>1731.355442974922</v>
      </c>
      <c r="R362">
        <v>1582.9369683517921</v>
      </c>
      <c r="S362">
        <v>1267.901410705344</v>
      </c>
      <c r="T362">
        <v>1779.7583024518169</v>
      </c>
      <c r="U362">
        <v>1462.6303150251949</v>
      </c>
      <c r="V362">
        <v>2114.1072283284452</v>
      </c>
      <c r="W362">
        <v>1725.976155559659</v>
      </c>
      <c r="X362">
        <v>1797.845444899694</v>
      </c>
      <c r="Y362">
        <v>1672.4777727500241</v>
      </c>
      <c r="Z362">
        <v>1174.765694428374</v>
      </c>
      <c r="AA362">
        <v>1762.228470704456</v>
      </c>
      <c r="AB362">
        <v>1773.724703271417</v>
      </c>
      <c r="AC362">
        <v>1580.9676676366851</v>
      </c>
      <c r="AD362">
        <v>1277.704147428735</v>
      </c>
      <c r="AE362">
        <v>1536.589653256591</v>
      </c>
      <c r="AF362">
        <v>1845.1147695281029</v>
      </c>
      <c r="AG362">
        <v>1688.275905149244</v>
      </c>
      <c r="AH362">
        <v>1586.142030892639</v>
      </c>
    </row>
    <row r="363" spans="1:34" x14ac:dyDescent="0.25">
      <c r="A363">
        <v>44970</v>
      </c>
      <c r="B363">
        <v>1043.7</v>
      </c>
      <c r="C363">
        <v>1668.44021396278</v>
      </c>
      <c r="D363">
        <v>1742.88873230585</v>
      </c>
      <c r="E363">
        <v>1665.3143345434439</v>
      </c>
      <c r="F363">
        <v>1628.142511039345</v>
      </c>
      <c r="G363">
        <v>1723.169068769339</v>
      </c>
      <c r="H363">
        <v>2308.57866157119</v>
      </c>
      <c r="I363">
        <v>1629.061120362818</v>
      </c>
      <c r="J363">
        <v>1805.950386793844</v>
      </c>
      <c r="K363">
        <v>1664.5649388479389</v>
      </c>
      <c r="L363">
        <v>1884.066578159945</v>
      </c>
      <c r="M363">
        <v>976.4969353373765</v>
      </c>
      <c r="N363">
        <v>1365.6933779722131</v>
      </c>
      <c r="O363">
        <v>1707.034277338272</v>
      </c>
      <c r="P363">
        <v>1439.7412136404421</v>
      </c>
      <c r="Q363">
        <v>1715.577596475574</v>
      </c>
      <c r="R363">
        <v>1582.0693794541221</v>
      </c>
      <c r="S363">
        <v>1272.071979384853</v>
      </c>
      <c r="T363">
        <v>1765.154033038863</v>
      </c>
      <c r="U363">
        <v>1457.9514851926219</v>
      </c>
      <c r="V363">
        <v>2108.181220939573</v>
      </c>
      <c r="W363">
        <v>1722.5996419127221</v>
      </c>
      <c r="X363">
        <v>1809.0068393717941</v>
      </c>
      <c r="Y363">
        <v>1668.634031225015</v>
      </c>
      <c r="Z363">
        <v>1166.712350223698</v>
      </c>
      <c r="AA363">
        <v>1759.2356163871541</v>
      </c>
      <c r="AB363">
        <v>1768.428629652266</v>
      </c>
      <c r="AC363">
        <v>1576.8312046354829</v>
      </c>
      <c r="AD363">
        <v>1273.8686791601181</v>
      </c>
      <c r="AE363">
        <v>1541.4391819349701</v>
      </c>
      <c r="AF363">
        <v>1840.8314201337039</v>
      </c>
      <c r="AG363">
        <v>1681.6247134801581</v>
      </c>
      <c r="AH363">
        <v>1584.4264986846269</v>
      </c>
    </row>
    <row r="364" spans="1:34" x14ac:dyDescent="0.25">
      <c r="A364">
        <v>44967</v>
      </c>
      <c r="B364">
        <v>1055.3</v>
      </c>
      <c r="C364">
        <v>1693.961955132216</v>
      </c>
      <c r="D364">
        <v>1761.2365003627301</v>
      </c>
      <c r="E364">
        <v>1671.683267038758</v>
      </c>
      <c r="F364">
        <v>1667.8679735854171</v>
      </c>
      <c r="G364">
        <v>1754.5762045441779</v>
      </c>
      <c r="H364">
        <v>2348.1546429473619</v>
      </c>
      <c r="I364">
        <v>1641.3503340581619</v>
      </c>
      <c r="J364">
        <v>1835.2577238944939</v>
      </c>
      <c r="K364">
        <v>1675.765931507661</v>
      </c>
      <c r="L364">
        <v>1909.9281703465149</v>
      </c>
      <c r="M364">
        <v>973.28520854794635</v>
      </c>
      <c r="N364">
        <v>1377.2707322478529</v>
      </c>
      <c r="O364">
        <v>1732.625718078205</v>
      </c>
      <c r="P364">
        <v>1458.2428468481321</v>
      </c>
      <c r="Q364">
        <v>1730.9971102643231</v>
      </c>
      <c r="R364">
        <v>1598.7573545941641</v>
      </c>
      <c r="S364">
        <v>1306.772732555035</v>
      </c>
      <c r="T364">
        <v>1786.828391215736</v>
      </c>
      <c r="U364">
        <v>1486.37464294195</v>
      </c>
      <c r="V364">
        <v>2164.6086132077462</v>
      </c>
      <c r="W364">
        <v>1746.434569216583</v>
      </c>
      <c r="X364">
        <v>1820.3084093037071</v>
      </c>
      <c r="Y364">
        <v>1699.603872906237</v>
      </c>
      <c r="Z364">
        <v>1183.984021013536</v>
      </c>
      <c r="AA364">
        <v>1790.9342693352969</v>
      </c>
      <c r="AB364">
        <v>1793.0455784932881</v>
      </c>
      <c r="AC364">
        <v>1598.719260863309</v>
      </c>
      <c r="AD364">
        <v>1282.435240164519</v>
      </c>
      <c r="AE364">
        <v>1550.845839212207</v>
      </c>
      <c r="AF364">
        <v>1866.500742815628</v>
      </c>
      <c r="AG364">
        <v>1712.1970752430241</v>
      </c>
      <c r="AH364">
        <v>1606.580942886615</v>
      </c>
    </row>
    <row r="365" spans="1:34" x14ac:dyDescent="0.25">
      <c r="A365">
        <v>44966</v>
      </c>
      <c r="B365">
        <v>1064.03</v>
      </c>
      <c r="C365">
        <v>1704.8398802522011</v>
      </c>
      <c r="D365">
        <v>1783.8151593487939</v>
      </c>
      <c r="E365">
        <v>1680.542032865513</v>
      </c>
      <c r="F365">
        <v>1685.589870553624</v>
      </c>
      <c r="G365">
        <v>1764.1281444367471</v>
      </c>
      <c r="H365">
        <v>2366.2715740817162</v>
      </c>
      <c r="I365">
        <v>1648.2674581953379</v>
      </c>
      <c r="J365">
        <v>1842.2473924874539</v>
      </c>
      <c r="K365">
        <v>1698.839459229551</v>
      </c>
      <c r="L365">
        <v>1920.405979366358</v>
      </c>
      <c r="M365">
        <v>979.60617113707588</v>
      </c>
      <c r="N365">
        <v>1381.855763040923</v>
      </c>
      <c r="O365">
        <v>1746.6461711297829</v>
      </c>
      <c r="P365">
        <v>1460.8417943802649</v>
      </c>
      <c r="Q365">
        <v>1748.7816404209459</v>
      </c>
      <c r="R365">
        <v>1614.1167632461891</v>
      </c>
      <c r="S365">
        <v>1304.0993725414451</v>
      </c>
      <c r="T365">
        <v>1793.527933196237</v>
      </c>
      <c r="U365">
        <v>1486.3831767564229</v>
      </c>
      <c r="V365">
        <v>2164.109586136899</v>
      </c>
      <c r="W365">
        <v>1752.9412557841231</v>
      </c>
      <c r="X365">
        <v>1822.977789951964</v>
      </c>
      <c r="Y365">
        <v>1712.9528222916699</v>
      </c>
      <c r="Z365">
        <v>1172.620117358598</v>
      </c>
      <c r="AA365">
        <v>1804.688500489895</v>
      </c>
      <c r="AB365">
        <v>1806.293286412031</v>
      </c>
      <c r="AC365">
        <v>1605.644356777806</v>
      </c>
      <c r="AD365">
        <v>1284.572448780174</v>
      </c>
      <c r="AE365">
        <v>1560.3062189717859</v>
      </c>
      <c r="AF365">
        <v>1880.0260877114131</v>
      </c>
      <c r="AG365">
        <v>1724.7821543251889</v>
      </c>
      <c r="AH365">
        <v>1614.482050551504</v>
      </c>
    </row>
    <row r="366" spans="1:34" x14ac:dyDescent="0.25">
      <c r="A366">
        <v>44965</v>
      </c>
      <c r="B366">
        <v>1072.22</v>
      </c>
      <c r="C366">
        <v>1703.063318926706</v>
      </c>
      <c r="D366">
        <v>1783.8524284654211</v>
      </c>
      <c r="E366">
        <v>1672.737191623138</v>
      </c>
      <c r="F366">
        <v>1689.1958326822651</v>
      </c>
      <c r="G366">
        <v>1763.5711984602669</v>
      </c>
      <c r="H366">
        <v>2370.3096959642262</v>
      </c>
      <c r="I366">
        <v>1645.900830868896</v>
      </c>
      <c r="J366">
        <v>1856.010624179286</v>
      </c>
      <c r="K366">
        <v>1663.7975076775549</v>
      </c>
      <c r="L366">
        <v>1899.6616014377871</v>
      </c>
      <c r="M366">
        <v>988.43462802575357</v>
      </c>
      <c r="N366">
        <v>1378.640865328807</v>
      </c>
      <c r="O366">
        <v>1734.0870307054749</v>
      </c>
      <c r="P366">
        <v>1464.004969268846</v>
      </c>
      <c r="Q366">
        <v>1740.2659234214609</v>
      </c>
      <c r="R366">
        <v>1616.958945545279</v>
      </c>
      <c r="S366">
        <v>1300.785259985566</v>
      </c>
      <c r="T366">
        <v>1796.6702825694999</v>
      </c>
      <c r="U366">
        <v>1483.98910412226</v>
      </c>
      <c r="V366">
        <v>2123.9019097289088</v>
      </c>
      <c r="W366">
        <v>1750.6844843079821</v>
      </c>
      <c r="X366">
        <v>1828.038327619131</v>
      </c>
      <c r="Y366">
        <v>1710.763410220238</v>
      </c>
      <c r="Z366">
        <v>1178.907094466344</v>
      </c>
      <c r="AA366">
        <v>1806.347897468456</v>
      </c>
      <c r="AB366">
        <v>1793.921255018136</v>
      </c>
      <c r="AC366">
        <v>1605.5882685765589</v>
      </c>
      <c r="AD366">
        <v>1285.6096703299961</v>
      </c>
      <c r="AE366">
        <v>1566.006148969019</v>
      </c>
      <c r="AF366">
        <v>1881.901522011387</v>
      </c>
      <c r="AG366">
        <v>1719.0016629389161</v>
      </c>
      <c r="AH366">
        <v>1614.1813936432061</v>
      </c>
    </row>
    <row r="367" spans="1:34" x14ac:dyDescent="0.25">
      <c r="A367">
        <v>44964</v>
      </c>
      <c r="B367">
        <v>1065.8399999999999</v>
      </c>
      <c r="C367">
        <v>1696.106929177856</v>
      </c>
      <c r="D367">
        <v>1782.2122358135821</v>
      </c>
      <c r="E367">
        <v>1679.0524482151691</v>
      </c>
      <c r="F367">
        <v>1686.3649224086071</v>
      </c>
      <c r="G367">
        <v>1758.9733692451409</v>
      </c>
      <c r="H367">
        <v>2360.2092272291911</v>
      </c>
      <c r="I367">
        <v>1629.901072441889</v>
      </c>
      <c r="J367">
        <v>1841.135431969027</v>
      </c>
      <c r="K367">
        <v>1661.5170825159389</v>
      </c>
      <c r="L367">
        <v>1889.4507207335321</v>
      </c>
      <c r="M367">
        <v>966.32146159483136</v>
      </c>
      <c r="N367">
        <v>1375.2996027514439</v>
      </c>
      <c r="O367">
        <v>1723.102935353721</v>
      </c>
      <c r="P367">
        <v>1463.764601845583</v>
      </c>
      <c r="Q367">
        <v>1724.6154131127321</v>
      </c>
      <c r="R367">
        <v>1614.8922264932801</v>
      </c>
      <c r="S367">
        <v>1289.911189127524</v>
      </c>
      <c r="T367">
        <v>1765.516467348687</v>
      </c>
      <c r="U367">
        <v>1485.398859854457</v>
      </c>
      <c r="V367">
        <v>2122.514471458047</v>
      </c>
      <c r="W367">
        <v>1749.183954353939</v>
      </c>
      <c r="X367">
        <v>1820.1129019772559</v>
      </c>
      <c r="Y367">
        <v>1705.2983384072029</v>
      </c>
      <c r="Z367">
        <v>1174.176231857628</v>
      </c>
      <c r="AA367">
        <v>1799.148048788026</v>
      </c>
      <c r="AB367">
        <v>1782.842228084058</v>
      </c>
      <c r="AC367">
        <v>1602.938568703715</v>
      </c>
      <c r="AD367">
        <v>1278.9328114414079</v>
      </c>
      <c r="AE367">
        <v>1559.2100100374821</v>
      </c>
      <c r="AF367">
        <v>1879.3212824431839</v>
      </c>
      <c r="AG367">
        <v>1711.541685688042</v>
      </c>
      <c r="AH367">
        <v>1605.545044769045</v>
      </c>
    </row>
    <row r="368" spans="1:34" x14ac:dyDescent="0.25">
      <c r="A368">
        <v>44963</v>
      </c>
      <c r="B368">
        <v>1089.29</v>
      </c>
      <c r="C368">
        <v>1710.783161448793</v>
      </c>
      <c r="D368">
        <v>1798.168828137271</v>
      </c>
      <c r="E368">
        <v>1683.5483055383031</v>
      </c>
      <c r="F368">
        <v>1707.6237733094581</v>
      </c>
      <c r="G368">
        <v>1789.8563369445851</v>
      </c>
      <c r="H368">
        <v>2380.1316085844028</v>
      </c>
      <c r="I368">
        <v>1636.9068901160811</v>
      </c>
      <c r="J368">
        <v>1840.744029520464</v>
      </c>
      <c r="K368">
        <v>1670.7953397444401</v>
      </c>
      <c r="L368">
        <v>1897.918190153295</v>
      </c>
      <c r="M368">
        <v>980.79139401218174</v>
      </c>
      <c r="N368">
        <v>1377.258481564606</v>
      </c>
      <c r="O368">
        <v>1742.5486231259449</v>
      </c>
      <c r="P368">
        <v>1473.1220809481199</v>
      </c>
      <c r="Q368">
        <v>1738.0293203957699</v>
      </c>
      <c r="R368">
        <v>1631.0297702679279</v>
      </c>
      <c r="S368">
        <v>1293.756670420911</v>
      </c>
      <c r="T368">
        <v>1797.764998059622</v>
      </c>
      <c r="U368">
        <v>1504.067519579387</v>
      </c>
      <c r="V368">
        <v>2121.452931425451</v>
      </c>
      <c r="W368">
        <v>1767.370779695776</v>
      </c>
      <c r="X368">
        <v>1833.153610959145</v>
      </c>
      <c r="Y368">
        <v>1720.8687705534801</v>
      </c>
      <c r="Z368">
        <v>1161.0932057441109</v>
      </c>
      <c r="AA368">
        <v>1817.548745804241</v>
      </c>
      <c r="AB368">
        <v>1793.9342105628</v>
      </c>
      <c r="AC368">
        <v>1619.5110838809501</v>
      </c>
      <c r="AD368">
        <v>1280.9359932693719</v>
      </c>
      <c r="AE368">
        <v>1576.376439423286</v>
      </c>
      <c r="AF368">
        <v>1897.641275803745</v>
      </c>
      <c r="AG368">
        <v>1728.5517907445151</v>
      </c>
      <c r="AH368">
        <v>1615.5536135116779</v>
      </c>
    </row>
    <row r="369" spans="1:34" x14ac:dyDescent="0.25">
      <c r="A369">
        <v>44960</v>
      </c>
      <c r="B369">
        <v>1077.1500000000001</v>
      </c>
      <c r="C369">
        <v>1708.0977286098239</v>
      </c>
      <c r="D369">
        <v>1794.3935148153971</v>
      </c>
      <c r="E369">
        <v>1678.491621773831</v>
      </c>
      <c r="F369">
        <v>1701.6864602182379</v>
      </c>
      <c r="G369">
        <v>1788.515988702389</v>
      </c>
      <c r="H369">
        <v>2375.321476018562</v>
      </c>
      <c r="I369">
        <v>1636.7625846848321</v>
      </c>
      <c r="J369">
        <v>1835.424819428584</v>
      </c>
      <c r="K369">
        <v>1659.5372762443351</v>
      </c>
      <c r="L369">
        <v>1904.797154873934</v>
      </c>
      <c r="M369">
        <v>993.28144909837249</v>
      </c>
      <c r="N369">
        <v>1371.9353623596489</v>
      </c>
      <c r="O369">
        <v>1739.588671616822</v>
      </c>
      <c r="P369">
        <v>1475.571025067148</v>
      </c>
      <c r="Q369">
        <v>1742.295611520904</v>
      </c>
      <c r="R369">
        <v>1620.7547482453151</v>
      </c>
      <c r="S369">
        <v>1305.728492688809</v>
      </c>
      <c r="T369">
        <v>1793.399084600195</v>
      </c>
      <c r="U369">
        <v>1502.5136124764481</v>
      </c>
      <c r="V369">
        <v>2116.289922393215</v>
      </c>
      <c r="W369">
        <v>1755.0845293970549</v>
      </c>
      <c r="X369">
        <v>1838.087254891941</v>
      </c>
      <c r="Y369">
        <v>1718.3866857747021</v>
      </c>
      <c r="Z369">
        <v>1160.7765220667679</v>
      </c>
      <c r="AA369">
        <v>1814.718308920606</v>
      </c>
      <c r="AB369">
        <v>1792.3021493329679</v>
      </c>
      <c r="AC369">
        <v>1614.811670476588</v>
      </c>
      <c r="AD369">
        <v>1280.954328166963</v>
      </c>
      <c r="AE369">
        <v>1569.922876655638</v>
      </c>
      <c r="AF369">
        <v>1892.476447934625</v>
      </c>
      <c r="AG369">
        <v>1725.288354060795</v>
      </c>
      <c r="AH369">
        <v>1615.2336862630041</v>
      </c>
    </row>
    <row r="370" spans="1:34" x14ac:dyDescent="0.25">
      <c r="A370">
        <v>44959</v>
      </c>
      <c r="B370">
        <v>1077.5899999999999</v>
      </c>
      <c r="C370">
        <v>1706.9201708273399</v>
      </c>
      <c r="D370">
        <v>1800.39575572034</v>
      </c>
      <c r="E370">
        <v>1681.7175127575399</v>
      </c>
      <c r="F370">
        <v>1698.74563081202</v>
      </c>
      <c r="G370">
        <v>1781.671677443054</v>
      </c>
      <c r="H370">
        <v>2380.4529656466389</v>
      </c>
      <c r="I370">
        <v>1642.912568026486</v>
      </c>
      <c r="J370">
        <v>1838.737250513901</v>
      </c>
      <c r="K370">
        <v>1654.0119413081379</v>
      </c>
      <c r="L370">
        <v>1904.1378321512509</v>
      </c>
      <c r="M370">
        <v>989.4901876545315</v>
      </c>
      <c r="N370">
        <v>1371.1039587421251</v>
      </c>
      <c r="O370">
        <v>1740.131257164699</v>
      </c>
      <c r="P370">
        <v>1467.9793023895311</v>
      </c>
      <c r="Q370">
        <v>1746.194716208892</v>
      </c>
      <c r="R370">
        <v>1622.3540585156891</v>
      </c>
      <c r="S370">
        <v>1317.4945778204831</v>
      </c>
      <c r="T370">
        <v>1796.924283752639</v>
      </c>
      <c r="U370">
        <v>1493.6438202304309</v>
      </c>
      <c r="V370">
        <v>2118.611567169934</v>
      </c>
      <c r="W370">
        <v>1750.738911408007</v>
      </c>
      <c r="X370">
        <v>1836.4255696655209</v>
      </c>
      <c r="Y370">
        <v>1713.541080003095</v>
      </c>
      <c r="Z370">
        <v>1156.23501081111</v>
      </c>
      <c r="AA370">
        <v>1813.749439404354</v>
      </c>
      <c r="AB370">
        <v>1793.499698870263</v>
      </c>
      <c r="AC370">
        <v>1611.211155285004</v>
      </c>
      <c r="AD370">
        <v>1279.203995702351</v>
      </c>
      <c r="AE370">
        <v>1575.562601106913</v>
      </c>
      <c r="AF370">
        <v>1889.1093583805391</v>
      </c>
      <c r="AG370">
        <v>1722.871503939112</v>
      </c>
      <c r="AH370">
        <v>1615.5860216409189</v>
      </c>
    </row>
    <row r="371" spans="1:34" x14ac:dyDescent="0.25">
      <c r="A371">
        <v>44958</v>
      </c>
      <c r="B371">
        <v>1075.97</v>
      </c>
      <c r="C371">
        <v>1717.35298685301</v>
      </c>
      <c r="D371">
        <v>1804.738525462815</v>
      </c>
      <c r="E371">
        <v>1680.102276949048</v>
      </c>
      <c r="F371">
        <v>1714.638165022109</v>
      </c>
      <c r="G371">
        <v>1794.1635849343591</v>
      </c>
      <c r="H371">
        <v>2386.1508110105979</v>
      </c>
      <c r="I371">
        <v>1657.5986991937521</v>
      </c>
      <c r="J371">
        <v>1848.7151668860849</v>
      </c>
      <c r="K371">
        <v>1669.448377454944</v>
      </c>
      <c r="L371">
        <v>1924.36632541518</v>
      </c>
      <c r="M371">
        <v>999.35137861271494</v>
      </c>
      <c r="N371">
        <v>1382.2556823188049</v>
      </c>
      <c r="O371">
        <v>1752.0713073095981</v>
      </c>
      <c r="P371">
        <v>1475.0971195831189</v>
      </c>
      <c r="Q371">
        <v>1751.990941665704</v>
      </c>
      <c r="R371">
        <v>1617.4405022212461</v>
      </c>
      <c r="S371">
        <v>1323.647000218672</v>
      </c>
      <c r="T371">
        <v>1806.39697850791</v>
      </c>
      <c r="U371">
        <v>1506.96984500384</v>
      </c>
      <c r="V371">
        <v>2136.5019275843929</v>
      </c>
      <c r="W371">
        <v>1756.7829268535661</v>
      </c>
      <c r="X371">
        <v>1841.7873213053131</v>
      </c>
      <c r="Y371">
        <v>1729.3018500136729</v>
      </c>
      <c r="Z371">
        <v>1164.8556210724371</v>
      </c>
      <c r="AA371">
        <v>1825.7933610589109</v>
      </c>
      <c r="AB371">
        <v>1805.276242159086</v>
      </c>
      <c r="AC371">
        <v>1618.014857755915</v>
      </c>
      <c r="AD371">
        <v>1287.641429117102</v>
      </c>
      <c r="AE371">
        <v>1575.652990995314</v>
      </c>
      <c r="AF371">
        <v>1895.9853694886231</v>
      </c>
      <c r="AG371">
        <v>1735.37297594129</v>
      </c>
      <c r="AH371">
        <v>1626.9528056950089</v>
      </c>
    </row>
    <row r="372" spans="1:34" x14ac:dyDescent="0.25">
      <c r="A372">
        <v>44957</v>
      </c>
      <c r="B372">
        <v>1111.18</v>
      </c>
      <c r="C372">
        <v>1744.0645215259369</v>
      </c>
      <c r="D372">
        <v>1839.0505992283511</v>
      </c>
      <c r="E372">
        <v>1698.765674186958</v>
      </c>
      <c r="F372">
        <v>1745.5675129493729</v>
      </c>
      <c r="G372">
        <v>1829.0763152766151</v>
      </c>
      <c r="H372">
        <v>2430.2372544826112</v>
      </c>
      <c r="I372">
        <v>1676.2448454510261</v>
      </c>
      <c r="J372">
        <v>1870.3400993563951</v>
      </c>
      <c r="K372">
        <v>1713.807673618305</v>
      </c>
      <c r="L372">
        <v>1934.4992602303851</v>
      </c>
      <c r="M372">
        <v>1015.006664553218</v>
      </c>
      <c r="N372">
        <v>1392.491897934739</v>
      </c>
      <c r="O372">
        <v>1771.672494128446</v>
      </c>
      <c r="P372">
        <v>1502.406718432806</v>
      </c>
      <c r="Q372">
        <v>1777.800323225269</v>
      </c>
      <c r="R372">
        <v>1641.2796054388291</v>
      </c>
      <c r="S372">
        <v>1364.6680100941289</v>
      </c>
      <c r="T372">
        <v>1845.936430763383</v>
      </c>
      <c r="U372">
        <v>1521.9409472721311</v>
      </c>
      <c r="V372">
        <v>2165.5209165854831</v>
      </c>
      <c r="W372">
        <v>1790.8045316577361</v>
      </c>
      <c r="X372">
        <v>1867.1356382364031</v>
      </c>
      <c r="Y372">
        <v>1757.1894993137209</v>
      </c>
      <c r="Z372">
        <v>1176.069729902076</v>
      </c>
      <c r="AA372">
        <v>1858.071858380712</v>
      </c>
      <c r="AB372">
        <v>1828.926707264103</v>
      </c>
      <c r="AC372">
        <v>1642.862618616917</v>
      </c>
      <c r="AD372">
        <v>1300.5976462923029</v>
      </c>
      <c r="AE372">
        <v>1606.74710350488</v>
      </c>
      <c r="AF372">
        <v>1929.573477165638</v>
      </c>
      <c r="AG372">
        <v>1765.3975617882879</v>
      </c>
      <c r="AH372">
        <v>1646.0696934386201</v>
      </c>
    </row>
    <row r="373" spans="1:34" x14ac:dyDescent="0.25">
      <c r="A373">
        <v>44956</v>
      </c>
      <c r="B373">
        <v>1102.57</v>
      </c>
      <c r="C373">
        <v>1734.660541220582</v>
      </c>
      <c r="D373">
        <v>1826.5705635378699</v>
      </c>
      <c r="E373">
        <v>1687.2259245606069</v>
      </c>
      <c r="F373">
        <v>1735.0799869151469</v>
      </c>
      <c r="G373">
        <v>1821.3113378927869</v>
      </c>
      <c r="H373">
        <v>2413.7261973043742</v>
      </c>
      <c r="I373">
        <v>1670.823296085412</v>
      </c>
      <c r="J373">
        <v>1847.8954886601041</v>
      </c>
      <c r="K373">
        <v>1708.3651125159729</v>
      </c>
      <c r="L373">
        <v>1922.319260402573</v>
      </c>
      <c r="M373">
        <v>1019.129026261166</v>
      </c>
      <c r="N373">
        <v>1388.69694007312</v>
      </c>
      <c r="O373">
        <v>1770.976637355702</v>
      </c>
      <c r="P373">
        <v>1482.3736463562229</v>
      </c>
      <c r="Q373">
        <v>1770.174094126623</v>
      </c>
      <c r="R373">
        <v>1628.059479112801</v>
      </c>
      <c r="S373">
        <v>1379.6273740249901</v>
      </c>
      <c r="T373">
        <v>1836.854490138111</v>
      </c>
      <c r="U373">
        <v>1521.4370400117621</v>
      </c>
      <c r="V373">
        <v>2148.83389142326</v>
      </c>
      <c r="W373">
        <v>1776.4363457968409</v>
      </c>
      <c r="X373">
        <v>1859.7569029769979</v>
      </c>
      <c r="Y373">
        <v>1744.7479605537781</v>
      </c>
      <c r="Z373">
        <v>1173.876357922255</v>
      </c>
      <c r="AA373">
        <v>1847.231779965133</v>
      </c>
      <c r="AB373">
        <v>1820.1745576524199</v>
      </c>
      <c r="AC373">
        <v>1632.549123635323</v>
      </c>
      <c r="AD373">
        <v>1297.8969766282851</v>
      </c>
      <c r="AE373">
        <v>1598.7751559902949</v>
      </c>
      <c r="AF373">
        <v>1915.7267410505881</v>
      </c>
      <c r="AG373">
        <v>1754.8199564290931</v>
      </c>
      <c r="AH373">
        <v>1639.9699822765531</v>
      </c>
    </row>
    <row r="374" spans="1:34" x14ac:dyDescent="0.25">
      <c r="A374">
        <v>44953</v>
      </c>
      <c r="B374">
        <v>1117.0999999999999</v>
      </c>
      <c r="C374">
        <v>1723.2965320490871</v>
      </c>
      <c r="D374">
        <v>1802.732531352721</v>
      </c>
      <c r="E374">
        <v>1674.4937120463851</v>
      </c>
      <c r="F374">
        <v>1712.621786628609</v>
      </c>
      <c r="G374">
        <v>1826.9851795923389</v>
      </c>
      <c r="H374">
        <v>2407.2103633008719</v>
      </c>
      <c r="I374">
        <v>1655.1919020502439</v>
      </c>
      <c r="J374">
        <v>1845.9813742849001</v>
      </c>
      <c r="K374">
        <v>1701.2993680871521</v>
      </c>
      <c r="L374">
        <v>1919.9960475089149</v>
      </c>
      <c r="M374">
        <v>1006.704067617356</v>
      </c>
      <c r="N374">
        <v>1376.6078485721971</v>
      </c>
      <c r="O374">
        <v>1758.2458661040901</v>
      </c>
      <c r="P374">
        <v>1483.9778885302269</v>
      </c>
      <c r="Q374">
        <v>1741.888514782979</v>
      </c>
      <c r="R374">
        <v>1640.430913969441</v>
      </c>
      <c r="S374">
        <v>1380.5359383487771</v>
      </c>
      <c r="T374">
        <v>1824.378285864593</v>
      </c>
      <c r="U374">
        <v>1519.4635337873281</v>
      </c>
      <c r="V374">
        <v>2155.424739799219</v>
      </c>
      <c r="W374">
        <v>1769.743706954112</v>
      </c>
      <c r="X374">
        <v>1841.6641547480019</v>
      </c>
      <c r="Y374">
        <v>1727.467600103565</v>
      </c>
      <c r="Z374">
        <v>1163.125691861663</v>
      </c>
      <c r="AA374">
        <v>1830.333323946717</v>
      </c>
      <c r="AB374">
        <v>1808.559806652104</v>
      </c>
      <c r="AC374">
        <v>1633.077404685924</v>
      </c>
      <c r="AD374">
        <v>1285.926973569545</v>
      </c>
      <c r="AE374">
        <v>1612.263978116441</v>
      </c>
      <c r="AF374">
        <v>1916.6722825991949</v>
      </c>
      <c r="AG374">
        <v>1742.3391940361171</v>
      </c>
      <c r="AH374">
        <v>1620.3306969310349</v>
      </c>
    </row>
    <row r="375" spans="1:34" x14ac:dyDescent="0.25">
      <c r="A375">
        <v>44945</v>
      </c>
      <c r="B375">
        <v>1108.08</v>
      </c>
      <c r="C375">
        <v>1711.195852107061</v>
      </c>
      <c r="D375">
        <v>1790.861735197446</v>
      </c>
      <c r="E375">
        <v>1665.578051417948</v>
      </c>
      <c r="F375">
        <v>1707.2552684198761</v>
      </c>
      <c r="G375">
        <v>1807.786312786526</v>
      </c>
      <c r="H375">
        <v>2416.4143967799332</v>
      </c>
      <c r="I375">
        <v>1635.3005620730401</v>
      </c>
      <c r="J375">
        <v>1846.1482860243</v>
      </c>
      <c r="K375">
        <v>1676.3359302456381</v>
      </c>
      <c r="L375">
        <v>1908.4656745092209</v>
      </c>
      <c r="M375">
        <v>985.5332523282558</v>
      </c>
      <c r="N375">
        <v>1364.5384973539069</v>
      </c>
      <c r="O375">
        <v>1745.0706095992371</v>
      </c>
      <c r="P375">
        <v>1467.3335185772271</v>
      </c>
      <c r="Q375">
        <v>1705.4644634684371</v>
      </c>
      <c r="R375">
        <v>1634.956498974944</v>
      </c>
      <c r="S375">
        <v>1365.792911680632</v>
      </c>
      <c r="T375">
        <v>1822.562224211061</v>
      </c>
      <c r="U375">
        <v>1505.474391512528</v>
      </c>
      <c r="V375">
        <v>2149.5760938685999</v>
      </c>
      <c r="W375">
        <v>1757.7692425361611</v>
      </c>
      <c r="X375">
        <v>1822.3495974357579</v>
      </c>
      <c r="Y375">
        <v>1709.2684583673381</v>
      </c>
      <c r="Z375">
        <v>1154.3163359970631</v>
      </c>
      <c r="AA375">
        <v>1821.2791356070329</v>
      </c>
      <c r="AB375">
        <v>1791.556357227912</v>
      </c>
      <c r="AC375">
        <v>1619.869438101445</v>
      </c>
      <c r="AD375">
        <v>1272.876357552029</v>
      </c>
      <c r="AE375">
        <v>1601.416558341622</v>
      </c>
      <c r="AF375">
        <v>1908.113933880765</v>
      </c>
      <c r="AG375">
        <v>1733.5113475469441</v>
      </c>
      <c r="AH375">
        <v>1602.768439415725</v>
      </c>
    </row>
    <row r="376" spans="1:34" x14ac:dyDescent="0.25">
      <c r="A376">
        <v>44944</v>
      </c>
      <c r="B376">
        <v>1098.28</v>
      </c>
      <c r="C376">
        <v>1699.8656656576411</v>
      </c>
      <c r="D376">
        <v>1766.2871836055381</v>
      </c>
      <c r="E376">
        <v>1647.3145906815801</v>
      </c>
      <c r="F376">
        <v>1700.531520006311</v>
      </c>
      <c r="G376">
        <v>1794.453489186616</v>
      </c>
      <c r="H376">
        <v>2399.6487794790651</v>
      </c>
      <c r="I376">
        <v>1613.374401373379</v>
      </c>
      <c r="J376">
        <v>1832.1037954005931</v>
      </c>
      <c r="K376">
        <v>1674.281543832094</v>
      </c>
      <c r="L376">
        <v>1891.5014508889101</v>
      </c>
      <c r="M376">
        <v>974.20280529517368</v>
      </c>
      <c r="N376">
        <v>1358.404226325518</v>
      </c>
      <c r="O376">
        <v>1737.3116326025961</v>
      </c>
      <c r="P376">
        <v>1454.135611687577</v>
      </c>
      <c r="Q376">
        <v>1687.2627638387089</v>
      </c>
      <c r="R376">
        <v>1629.9293602701889</v>
      </c>
      <c r="S376">
        <v>1336.8108841296801</v>
      </c>
      <c r="T376">
        <v>1824.722826195336</v>
      </c>
      <c r="U376">
        <v>1491.6539688751409</v>
      </c>
      <c r="V376">
        <v>2141.4111014485152</v>
      </c>
      <c r="W376">
        <v>1736.9946131746849</v>
      </c>
      <c r="X376">
        <v>1807.8300363629569</v>
      </c>
      <c r="Y376">
        <v>1701.6900685293269</v>
      </c>
      <c r="Z376">
        <v>1140.6544268709349</v>
      </c>
      <c r="AA376">
        <v>1811.1115493137529</v>
      </c>
      <c r="AB376">
        <v>1779.885404326855</v>
      </c>
      <c r="AC376">
        <v>1606.207981664593</v>
      </c>
      <c r="AD376">
        <v>1262.1072599255001</v>
      </c>
      <c r="AE376">
        <v>1595.3941338565489</v>
      </c>
      <c r="AF376">
        <v>1898.3238414272621</v>
      </c>
      <c r="AG376">
        <v>1722.1190627003459</v>
      </c>
      <c r="AH376">
        <v>1590.0287450081371</v>
      </c>
    </row>
    <row r="377" spans="1:34" x14ac:dyDescent="0.25">
      <c r="A377">
        <v>44943</v>
      </c>
      <c r="B377">
        <v>1088.29</v>
      </c>
      <c r="C377">
        <v>1686.75148023414</v>
      </c>
      <c r="D377">
        <v>1744.7589994311641</v>
      </c>
      <c r="E377">
        <v>1649.295836867801</v>
      </c>
      <c r="F377">
        <v>1673.8181914872521</v>
      </c>
      <c r="G377">
        <v>1779.3776361098221</v>
      </c>
      <c r="H377">
        <v>2388.2237057686539</v>
      </c>
      <c r="I377">
        <v>1599.987066033302</v>
      </c>
      <c r="J377">
        <v>1824.06429150228</v>
      </c>
      <c r="K377">
        <v>1651.9459362993059</v>
      </c>
      <c r="L377">
        <v>1867.1490371179891</v>
      </c>
      <c r="M377">
        <v>971.91206250124321</v>
      </c>
      <c r="N377">
        <v>1356.700864372983</v>
      </c>
      <c r="O377">
        <v>1725.045918767747</v>
      </c>
      <c r="P377">
        <v>1450.2687455414989</v>
      </c>
      <c r="Q377">
        <v>1660.446109017957</v>
      </c>
      <c r="R377">
        <v>1623.7018528643771</v>
      </c>
      <c r="S377">
        <v>1327.9278980463409</v>
      </c>
      <c r="T377">
        <v>1828.8521950208831</v>
      </c>
      <c r="U377">
        <v>1483.156154711123</v>
      </c>
      <c r="V377">
        <v>2120.1882948599869</v>
      </c>
      <c r="W377">
        <v>1725.4213637314849</v>
      </c>
      <c r="X377">
        <v>1803.704966986453</v>
      </c>
      <c r="Y377">
        <v>1688.3381812242801</v>
      </c>
      <c r="Z377">
        <v>1132.5959759785051</v>
      </c>
      <c r="AA377">
        <v>1795.775873181253</v>
      </c>
      <c r="AB377">
        <v>1761.9533422463239</v>
      </c>
      <c r="AC377">
        <v>1597.232412414126</v>
      </c>
      <c r="AD377">
        <v>1259.4144406437499</v>
      </c>
      <c r="AE377">
        <v>1584.157407174637</v>
      </c>
      <c r="AF377">
        <v>1886.377719210823</v>
      </c>
      <c r="AG377">
        <v>1706.0837806050761</v>
      </c>
      <c r="AH377">
        <v>1579.2165709664271</v>
      </c>
    </row>
    <row r="378" spans="1:34" x14ac:dyDescent="0.25">
      <c r="A378">
        <v>44942</v>
      </c>
      <c r="B378">
        <v>1066.68</v>
      </c>
      <c r="C378">
        <v>1668.2148357112089</v>
      </c>
      <c r="D378">
        <v>1730.7522965770941</v>
      </c>
      <c r="E378">
        <v>1638.6522260744789</v>
      </c>
      <c r="F378">
        <v>1649.882919705509</v>
      </c>
      <c r="G378">
        <v>1758.7442889930951</v>
      </c>
      <c r="H378">
        <v>2353.1522444735479</v>
      </c>
      <c r="I378">
        <v>1573.841210822347</v>
      </c>
      <c r="J378">
        <v>1809.8164907737209</v>
      </c>
      <c r="K378">
        <v>1634.5433218305329</v>
      </c>
      <c r="L378">
        <v>1853.3079639329151</v>
      </c>
      <c r="M378">
        <v>972.37515980026797</v>
      </c>
      <c r="N378">
        <v>1348.9254864858749</v>
      </c>
      <c r="O378">
        <v>1703.3035635445731</v>
      </c>
      <c r="P378">
        <v>1430.578001066008</v>
      </c>
      <c r="Q378">
        <v>1642.7159383454079</v>
      </c>
      <c r="R378">
        <v>1606.88690079973</v>
      </c>
      <c r="S378">
        <v>1296.0107678462409</v>
      </c>
      <c r="T378">
        <v>1790.5535556844529</v>
      </c>
      <c r="U378">
        <v>1476.2720414583021</v>
      </c>
      <c r="V378">
        <v>2100.3936046951449</v>
      </c>
      <c r="W378">
        <v>1709.0740348476179</v>
      </c>
      <c r="X378">
        <v>1791.8512258935559</v>
      </c>
      <c r="Y378">
        <v>1671.5444013546989</v>
      </c>
      <c r="Z378">
        <v>1126.7709904218459</v>
      </c>
      <c r="AA378">
        <v>1773.034963258481</v>
      </c>
      <c r="AB378">
        <v>1743.783935191989</v>
      </c>
      <c r="AC378">
        <v>1580.839105894526</v>
      </c>
      <c r="AD378">
        <v>1253.5946813409221</v>
      </c>
      <c r="AE378">
        <v>1564.3206385945689</v>
      </c>
      <c r="AF378">
        <v>1861.509227836365</v>
      </c>
      <c r="AG378">
        <v>1685.174098625645</v>
      </c>
      <c r="AH378">
        <v>1566.58339287732</v>
      </c>
    </row>
    <row r="379" spans="1:34" x14ac:dyDescent="0.25">
      <c r="A379">
        <v>44939</v>
      </c>
      <c r="B379">
        <v>1060.17</v>
      </c>
      <c r="C379">
        <v>1669.9539110417629</v>
      </c>
      <c r="D379">
        <v>1744.093000294092</v>
      </c>
      <c r="E379">
        <v>1650.3483562323131</v>
      </c>
      <c r="F379">
        <v>1658.1190808804511</v>
      </c>
      <c r="G379">
        <v>1763.1057616103781</v>
      </c>
      <c r="H379">
        <v>2350.3349282852778</v>
      </c>
      <c r="I379">
        <v>1581.561865548246</v>
      </c>
      <c r="J379">
        <v>1815.333755675154</v>
      </c>
      <c r="K379">
        <v>1645.3040620506561</v>
      </c>
      <c r="L379">
        <v>1849.814616668117</v>
      </c>
      <c r="M379">
        <v>965.28204835521603</v>
      </c>
      <c r="N379">
        <v>1351.9819883706241</v>
      </c>
      <c r="O379">
        <v>1699.570516675577</v>
      </c>
      <c r="P379">
        <v>1436.3152364011571</v>
      </c>
      <c r="Q379">
        <v>1653.3747317197431</v>
      </c>
      <c r="R379">
        <v>1599.2583991053029</v>
      </c>
      <c r="S379">
        <v>1305.3897202241039</v>
      </c>
      <c r="T379">
        <v>1773.9904148351709</v>
      </c>
      <c r="U379">
        <v>1481.23232640276</v>
      </c>
      <c r="V379">
        <v>2112.3592637403572</v>
      </c>
      <c r="W379">
        <v>1708.447750832652</v>
      </c>
      <c r="X379">
        <v>1787.0314996117081</v>
      </c>
      <c r="Y379">
        <v>1669.065966999038</v>
      </c>
      <c r="Z379">
        <v>1133.359694946633</v>
      </c>
      <c r="AA379">
        <v>1773.7508755186409</v>
      </c>
      <c r="AB379">
        <v>1747.6504429939509</v>
      </c>
      <c r="AC379">
        <v>1582.187945032364</v>
      </c>
      <c r="AD379">
        <v>1256.2795193089021</v>
      </c>
      <c r="AE379">
        <v>1558.1929913327431</v>
      </c>
      <c r="AF379">
        <v>1864.066781424528</v>
      </c>
      <c r="AG379">
        <v>1685.6378538783979</v>
      </c>
      <c r="AH379">
        <v>1570.3214237958659</v>
      </c>
    </row>
    <row r="380" spans="1:34" x14ac:dyDescent="0.25">
      <c r="A380">
        <v>44938</v>
      </c>
      <c r="B380">
        <v>1056.3900000000001</v>
      </c>
      <c r="C380">
        <v>1670.6396179329031</v>
      </c>
      <c r="D380">
        <v>1745.786892893027</v>
      </c>
      <c r="E380">
        <v>1634.007493501176</v>
      </c>
      <c r="F380">
        <v>1661.465514217241</v>
      </c>
      <c r="G380">
        <v>1765.0707223162169</v>
      </c>
      <c r="H380">
        <v>2344.518916398717</v>
      </c>
      <c r="I380">
        <v>1575.5496190595809</v>
      </c>
      <c r="J380">
        <v>1822.8967026997491</v>
      </c>
      <c r="K380">
        <v>1653.7386452730871</v>
      </c>
      <c r="L380">
        <v>1846.648954360913</v>
      </c>
      <c r="M380">
        <v>971.8647774295107</v>
      </c>
      <c r="N380">
        <v>1342.918112487092</v>
      </c>
      <c r="O380">
        <v>1703.872778530852</v>
      </c>
      <c r="P380">
        <v>1439.313319484103</v>
      </c>
      <c r="Q380">
        <v>1652.6596731563479</v>
      </c>
      <c r="R380">
        <v>1596.443484574695</v>
      </c>
      <c r="S380">
        <v>1284.307736483235</v>
      </c>
      <c r="T380">
        <v>1775.0153085316349</v>
      </c>
      <c r="U380">
        <v>1481.389487286086</v>
      </c>
      <c r="V380">
        <v>2120.956571664371</v>
      </c>
      <c r="W380">
        <v>1712.36248909339</v>
      </c>
      <c r="X380">
        <v>1789.445652738701</v>
      </c>
      <c r="Y380">
        <v>1673.0758670942409</v>
      </c>
      <c r="Z380">
        <v>1125.747886409084</v>
      </c>
      <c r="AA380">
        <v>1774.9496100518711</v>
      </c>
      <c r="AB380">
        <v>1751.272986867242</v>
      </c>
      <c r="AC380">
        <v>1582.2898674978951</v>
      </c>
      <c r="AD380">
        <v>1250.1722757494199</v>
      </c>
      <c r="AE380">
        <v>1554.035669120542</v>
      </c>
      <c r="AF380">
        <v>1865.3339800593869</v>
      </c>
      <c r="AG380">
        <v>1687.63571763294</v>
      </c>
      <c r="AH380">
        <v>1569.9461051243561</v>
      </c>
    </row>
    <row r="381" spans="1:34" x14ac:dyDescent="0.25">
      <c r="A381">
        <v>44937</v>
      </c>
      <c r="B381">
        <v>1055.76</v>
      </c>
      <c r="C381">
        <v>1669.264603195202</v>
      </c>
      <c r="D381">
        <v>1742.1028204581989</v>
      </c>
      <c r="E381">
        <v>1632.040173628769</v>
      </c>
      <c r="F381">
        <v>1672.9918818285439</v>
      </c>
      <c r="G381">
        <v>1756.193621169067</v>
      </c>
      <c r="H381">
        <v>2342.1561609223809</v>
      </c>
      <c r="I381">
        <v>1564.325264755799</v>
      </c>
      <c r="J381">
        <v>1821.616965949423</v>
      </c>
      <c r="K381">
        <v>1620.3326338255199</v>
      </c>
      <c r="L381">
        <v>1837.680655645393</v>
      </c>
      <c r="M381">
        <v>970.83327990647228</v>
      </c>
      <c r="N381">
        <v>1329.0382402067751</v>
      </c>
      <c r="O381">
        <v>1704.963902940171</v>
      </c>
      <c r="P381">
        <v>1440.8305922953689</v>
      </c>
      <c r="Q381">
        <v>1646.176451131872</v>
      </c>
      <c r="R381">
        <v>1595.365634973482</v>
      </c>
      <c r="S381">
        <v>1291.48304995022</v>
      </c>
      <c r="T381">
        <v>1768.9279854027959</v>
      </c>
      <c r="U381">
        <v>1489.547678533977</v>
      </c>
      <c r="V381">
        <v>2096.8537320433738</v>
      </c>
      <c r="W381">
        <v>1711.4379164405771</v>
      </c>
      <c r="X381">
        <v>1784.600636291294</v>
      </c>
      <c r="Y381">
        <v>1671.7068218530201</v>
      </c>
      <c r="Z381">
        <v>1129.7812348411519</v>
      </c>
      <c r="AA381">
        <v>1776.8812017806581</v>
      </c>
      <c r="AB381">
        <v>1743.820236329829</v>
      </c>
      <c r="AC381">
        <v>1581.785085340877</v>
      </c>
      <c r="AD381">
        <v>1244.9703660083121</v>
      </c>
      <c r="AE381">
        <v>1552.196436768219</v>
      </c>
      <c r="AF381">
        <v>1864.5881256451919</v>
      </c>
      <c r="AG381">
        <v>1685.0621616563519</v>
      </c>
      <c r="AH381">
        <v>1569.6035722973791</v>
      </c>
    </row>
    <row r="382" spans="1:34" x14ac:dyDescent="0.25">
      <c r="A382">
        <v>44936</v>
      </c>
      <c r="B382">
        <v>1053.3499999999999</v>
      </c>
      <c r="C382">
        <v>1664.6429709639399</v>
      </c>
      <c r="D382">
        <v>1728.317398789907</v>
      </c>
      <c r="E382">
        <v>1633.4861325623131</v>
      </c>
      <c r="F382">
        <v>1667.138233861185</v>
      </c>
      <c r="G382">
        <v>1745.6834400176319</v>
      </c>
      <c r="H382">
        <v>2330.5438659447082</v>
      </c>
      <c r="I382">
        <v>1561.752957732713</v>
      </c>
      <c r="J382">
        <v>1812.235460149579</v>
      </c>
      <c r="K382">
        <v>1612.6430143607729</v>
      </c>
      <c r="L382">
        <v>1837.105417144752</v>
      </c>
      <c r="M382">
        <v>972.60608897886732</v>
      </c>
      <c r="N382">
        <v>1333.117099043521</v>
      </c>
      <c r="O382">
        <v>1695.5784437691241</v>
      </c>
      <c r="P382">
        <v>1426.9902817922091</v>
      </c>
      <c r="Q382">
        <v>1642.045101208595</v>
      </c>
      <c r="R382">
        <v>1595.789304251105</v>
      </c>
      <c r="S382">
        <v>1291.634381407996</v>
      </c>
      <c r="T382">
        <v>1760.7873096960129</v>
      </c>
      <c r="U382">
        <v>1487.548301064533</v>
      </c>
      <c r="V382">
        <v>2097.7191978786268</v>
      </c>
      <c r="W382">
        <v>1717.0447794801989</v>
      </c>
      <c r="X382">
        <v>1771.88184170776</v>
      </c>
      <c r="Y382">
        <v>1671.1385639175001</v>
      </c>
      <c r="Z382">
        <v>1126.9759657055779</v>
      </c>
      <c r="AA382">
        <v>1770.745838448727</v>
      </c>
      <c r="AB382">
        <v>1737.50130986812</v>
      </c>
      <c r="AC382">
        <v>1578.8682120724641</v>
      </c>
      <c r="AD382">
        <v>1246.6191997208759</v>
      </c>
      <c r="AE382">
        <v>1546.69410549197</v>
      </c>
      <c r="AF382">
        <v>1857.2290427401581</v>
      </c>
      <c r="AG382">
        <v>1679.3871263533781</v>
      </c>
      <c r="AH382">
        <v>1567.6058348475469</v>
      </c>
    </row>
    <row r="383" spans="1:34" x14ac:dyDescent="0.25">
      <c r="A383">
        <v>44935</v>
      </c>
      <c r="B383">
        <v>1054.21</v>
      </c>
      <c r="C383">
        <v>1659.764715657627</v>
      </c>
      <c r="D383">
        <v>1729.7639982470871</v>
      </c>
      <c r="E383">
        <v>1644.5902184742911</v>
      </c>
      <c r="F383">
        <v>1661.511509741978</v>
      </c>
      <c r="G383">
        <v>1747.504430443425</v>
      </c>
      <c r="H383">
        <v>2327.7784346871331</v>
      </c>
      <c r="I383">
        <v>1556.6569807092419</v>
      </c>
      <c r="J383">
        <v>1814.908604370961</v>
      </c>
      <c r="K383">
        <v>1605.799617397952</v>
      </c>
      <c r="L383">
        <v>1840.3904533115251</v>
      </c>
      <c r="M383">
        <v>970.07680273539495</v>
      </c>
      <c r="N383">
        <v>1337.4286891952461</v>
      </c>
      <c r="O383">
        <v>1695.045470249785</v>
      </c>
      <c r="P383">
        <v>1424.903452517412</v>
      </c>
      <c r="Q383">
        <v>1643.1488335186009</v>
      </c>
      <c r="R383">
        <v>1598.1058674115111</v>
      </c>
      <c r="S383">
        <v>1266.306727807756</v>
      </c>
      <c r="T383">
        <v>1749.0782438926919</v>
      </c>
      <c r="U383">
        <v>1487.400488749556</v>
      </c>
      <c r="V383">
        <v>2098.9297513777542</v>
      </c>
      <c r="W383">
        <v>1701.0410599229499</v>
      </c>
      <c r="X383">
        <v>1749.2515370127539</v>
      </c>
      <c r="Y383">
        <v>1657.518911845528</v>
      </c>
      <c r="Z383">
        <v>1129.2312008882479</v>
      </c>
      <c r="AA383">
        <v>1760.634072419708</v>
      </c>
      <c r="AB383">
        <v>1737.7646311718329</v>
      </c>
      <c r="AC383">
        <v>1575.9025518987189</v>
      </c>
      <c r="AD383">
        <v>1249.853195569252</v>
      </c>
      <c r="AE383">
        <v>1550.01238568078</v>
      </c>
      <c r="AF383">
        <v>1853.7891361519301</v>
      </c>
      <c r="AG383">
        <v>1671.201037913255</v>
      </c>
      <c r="AH383">
        <v>1564.4732600204279</v>
      </c>
    </row>
    <row r="384" spans="1:34" x14ac:dyDescent="0.25">
      <c r="A384">
        <v>44932</v>
      </c>
      <c r="B384">
        <v>1051.44</v>
      </c>
      <c r="C384">
        <v>1661.613788961517</v>
      </c>
      <c r="D384">
        <v>1722.9904628644369</v>
      </c>
      <c r="E384">
        <v>1643.021889645182</v>
      </c>
      <c r="F384">
        <v>1665.866194858047</v>
      </c>
      <c r="G384">
        <v>1755.0955842202759</v>
      </c>
      <c r="H384">
        <v>2329.6905637116201</v>
      </c>
      <c r="I384">
        <v>1573.5026455233431</v>
      </c>
      <c r="J384">
        <v>1819.562991399866</v>
      </c>
      <c r="K384">
        <v>1602.481425498695</v>
      </c>
      <c r="L384">
        <v>1823.884509459906</v>
      </c>
      <c r="M384">
        <v>957.3913499714148</v>
      </c>
      <c r="N384">
        <v>1341.6188366717679</v>
      </c>
      <c r="O384">
        <v>1695.3384245886541</v>
      </c>
      <c r="P384">
        <v>1429.8736222366981</v>
      </c>
      <c r="Q384">
        <v>1643.3943255355589</v>
      </c>
      <c r="R384">
        <v>1589.293991356712</v>
      </c>
      <c r="S384">
        <v>1287.7415479039139</v>
      </c>
      <c r="T384">
        <v>1746.8623591434171</v>
      </c>
      <c r="U384">
        <v>1491.3006833008001</v>
      </c>
      <c r="V384">
        <v>2080.728677999688</v>
      </c>
      <c r="W384">
        <v>1705.3915404061379</v>
      </c>
      <c r="X384">
        <v>1756.119263955185</v>
      </c>
      <c r="Y384">
        <v>1662.716837568378</v>
      </c>
      <c r="Z384">
        <v>1129.7545307931291</v>
      </c>
      <c r="AA384">
        <v>1764.7352692841221</v>
      </c>
      <c r="AB384">
        <v>1735.3494117272221</v>
      </c>
      <c r="AC384">
        <v>1578.7911369689291</v>
      </c>
      <c r="AD384">
        <v>1248.4169353288421</v>
      </c>
      <c r="AE384">
        <v>1547.481648312551</v>
      </c>
      <c r="AF384">
        <v>1856.440287858939</v>
      </c>
      <c r="AG384">
        <v>1674.999280325774</v>
      </c>
      <c r="AH384">
        <v>1564.4049602526511</v>
      </c>
    </row>
    <row r="385" spans="1:34" x14ac:dyDescent="0.25">
      <c r="A385">
        <v>44931</v>
      </c>
      <c r="B385">
        <v>1055.82</v>
      </c>
      <c r="C385">
        <v>1672.0968298540611</v>
      </c>
      <c r="D385">
        <v>1729.700206991005</v>
      </c>
      <c r="E385">
        <v>1642.69982860764</v>
      </c>
      <c r="F385">
        <v>1679.4892959517699</v>
      </c>
      <c r="G385">
        <v>1772.912716406553</v>
      </c>
      <c r="H385">
        <v>2346.3593781465001</v>
      </c>
      <c r="I385">
        <v>1575.734126959791</v>
      </c>
      <c r="J385">
        <v>1830.916901351756</v>
      </c>
      <c r="K385">
        <v>1611.6783198036501</v>
      </c>
      <c r="L385">
        <v>1835.0303000129979</v>
      </c>
      <c r="M385">
        <v>968.38522992748403</v>
      </c>
      <c r="N385">
        <v>1350.902554096579</v>
      </c>
      <c r="O385">
        <v>1703.8362351597341</v>
      </c>
      <c r="P385">
        <v>1436.1194638188949</v>
      </c>
      <c r="Q385">
        <v>1642.2087316980021</v>
      </c>
      <c r="R385">
        <v>1582.5662324174559</v>
      </c>
      <c r="S385">
        <v>1318.975043679945</v>
      </c>
      <c r="T385">
        <v>1775.862207897934</v>
      </c>
      <c r="U385">
        <v>1495.401014559149</v>
      </c>
      <c r="V385">
        <v>2084.2960631885821</v>
      </c>
      <c r="W385">
        <v>1716.811522272413</v>
      </c>
      <c r="X385">
        <v>1766.280903367006</v>
      </c>
      <c r="Y385">
        <v>1680.743522600116</v>
      </c>
      <c r="Z385">
        <v>1130.1610452969951</v>
      </c>
      <c r="AA385">
        <v>1780.941718706302</v>
      </c>
      <c r="AB385">
        <v>1741.984979840021</v>
      </c>
      <c r="AC385">
        <v>1583.1969873143371</v>
      </c>
      <c r="AD385">
        <v>1254.770824574674</v>
      </c>
      <c r="AE385">
        <v>1547.889702912973</v>
      </c>
      <c r="AF385">
        <v>1868.592467526903</v>
      </c>
      <c r="AG385">
        <v>1684.54254698472</v>
      </c>
      <c r="AH385">
        <v>1576.3910733306891</v>
      </c>
    </row>
    <row r="386" spans="1:34" x14ac:dyDescent="0.25">
      <c r="A386">
        <v>44930</v>
      </c>
      <c r="B386">
        <v>1046.3499999999999</v>
      </c>
      <c r="C386">
        <v>1670.04892571398</v>
      </c>
      <c r="D386">
        <v>1735.8698429258379</v>
      </c>
      <c r="E386">
        <v>1638.970613899879</v>
      </c>
      <c r="F386">
        <v>1680.438259741305</v>
      </c>
      <c r="G386">
        <v>1774.5586975894601</v>
      </c>
      <c r="H386">
        <v>2346.9359638112542</v>
      </c>
      <c r="I386">
        <v>1569.2680955591679</v>
      </c>
      <c r="J386">
        <v>1836.9372854926071</v>
      </c>
      <c r="K386">
        <v>1615.050275493096</v>
      </c>
      <c r="L386">
        <v>1838.8246037165261</v>
      </c>
      <c r="M386">
        <v>961.3940222828378</v>
      </c>
      <c r="N386">
        <v>1335.8459899966549</v>
      </c>
      <c r="O386">
        <v>1702.6771933662119</v>
      </c>
      <c r="P386">
        <v>1428.71373817475</v>
      </c>
      <c r="Q386">
        <v>1632.445327758325</v>
      </c>
      <c r="R386">
        <v>1572.7708109476471</v>
      </c>
      <c r="S386">
        <v>1326.178717973027</v>
      </c>
      <c r="T386">
        <v>1775.9121886425551</v>
      </c>
      <c r="U386">
        <v>1491.5100554636711</v>
      </c>
      <c r="V386">
        <v>2071.91108352726</v>
      </c>
      <c r="W386">
        <v>1715.0961082211711</v>
      </c>
      <c r="X386">
        <v>1769.557275771695</v>
      </c>
      <c r="Y386">
        <v>1679.014040990028</v>
      </c>
      <c r="Z386">
        <v>1132.7800438280069</v>
      </c>
      <c r="AA386">
        <v>1781.6490275186461</v>
      </c>
      <c r="AB386">
        <v>1740.0923281460989</v>
      </c>
      <c r="AC386">
        <v>1578.0460899257071</v>
      </c>
      <c r="AD386">
        <v>1247.1247183043349</v>
      </c>
      <c r="AE386">
        <v>1541.076516154676</v>
      </c>
      <c r="AF386">
        <v>1858.3082764345411</v>
      </c>
      <c r="AG386">
        <v>1682.694409825865</v>
      </c>
      <c r="AH386">
        <v>1578.8988656389331</v>
      </c>
    </row>
    <row r="387" spans="1:34" x14ac:dyDescent="0.25">
      <c r="A387">
        <v>44929</v>
      </c>
      <c r="B387">
        <v>1043.9000000000001</v>
      </c>
      <c r="C387">
        <v>1668.8716825858551</v>
      </c>
      <c r="D387">
        <v>1743.4060316896141</v>
      </c>
      <c r="E387">
        <v>1638.648772550375</v>
      </c>
      <c r="F387">
        <v>1680.794319226736</v>
      </c>
      <c r="G387">
        <v>1754.6834117983981</v>
      </c>
      <c r="H387">
        <v>2351.3233235059788</v>
      </c>
      <c r="I387">
        <v>1576.358152899378</v>
      </c>
      <c r="J387">
        <v>1845.514953594929</v>
      </c>
      <c r="K387">
        <v>1587.994370735767</v>
      </c>
      <c r="L387">
        <v>1840.8524571105279</v>
      </c>
      <c r="M387">
        <v>964.19532374845073</v>
      </c>
      <c r="N387">
        <v>1333.78031471482</v>
      </c>
      <c r="O387">
        <v>1704.097044194305</v>
      </c>
      <c r="P387">
        <v>1429.638834500327</v>
      </c>
      <c r="Q387">
        <v>1635.909600067703</v>
      </c>
      <c r="R387">
        <v>1572.8342272689031</v>
      </c>
      <c r="S387">
        <v>1330.773867180917</v>
      </c>
      <c r="T387">
        <v>1774.2151040167309</v>
      </c>
      <c r="U387">
        <v>1495.1460352862059</v>
      </c>
      <c r="V387">
        <v>2053.5898685402972</v>
      </c>
      <c r="W387">
        <v>1709.160169102111</v>
      </c>
      <c r="X387">
        <v>1763.3716846256</v>
      </c>
      <c r="Y387">
        <v>1672.260437886908</v>
      </c>
      <c r="Z387">
        <v>1138.9104800520349</v>
      </c>
      <c r="AA387">
        <v>1780.0502301057079</v>
      </c>
      <c r="AB387">
        <v>1738.920636402765</v>
      </c>
      <c r="AC387">
        <v>1576.6173350687441</v>
      </c>
      <c r="AD387">
        <v>1248.251310426969</v>
      </c>
      <c r="AE387">
        <v>1538.311014146655</v>
      </c>
      <c r="AF387">
        <v>1856.6691815279089</v>
      </c>
      <c r="AG387">
        <v>1681.0554440225151</v>
      </c>
      <c r="AH387">
        <v>1578.6597817384611</v>
      </c>
    </row>
    <row r="388" spans="1:34" x14ac:dyDescent="0.25">
      <c r="A388">
        <v>44925</v>
      </c>
      <c r="B388">
        <v>1007.09</v>
      </c>
      <c r="C388">
        <v>1633.976596561638</v>
      </c>
      <c r="D388">
        <v>1702.8296002784541</v>
      </c>
      <c r="E388">
        <v>1627.640382761012</v>
      </c>
      <c r="F388">
        <v>1636.992937227383</v>
      </c>
      <c r="G388">
        <v>1708.2987279894221</v>
      </c>
      <c r="H388">
        <v>2299.0823641918578</v>
      </c>
      <c r="I388">
        <v>1542.118611819292</v>
      </c>
      <c r="J388">
        <v>1810.6660836285751</v>
      </c>
      <c r="K388">
        <v>1556.2897710022551</v>
      </c>
      <c r="L388">
        <v>1809.975843868059</v>
      </c>
      <c r="M388">
        <v>943.11954829135425</v>
      </c>
      <c r="N388">
        <v>1323.0778039066149</v>
      </c>
      <c r="O388">
        <v>1671.0585782060091</v>
      </c>
      <c r="P388">
        <v>1405.038825465839</v>
      </c>
      <c r="Q388">
        <v>1599.875104914413</v>
      </c>
      <c r="R388">
        <v>1545.7828561658271</v>
      </c>
      <c r="S388">
        <v>1309.059319866097</v>
      </c>
      <c r="T388">
        <v>1723.4220306756599</v>
      </c>
      <c r="U388">
        <v>1475.2034807293139</v>
      </c>
      <c r="V388">
        <v>2009.304931060756</v>
      </c>
      <c r="W388">
        <v>1689.7725545971959</v>
      </c>
      <c r="X388">
        <v>1716.7588178094641</v>
      </c>
      <c r="Y388">
        <v>1630.870399004765</v>
      </c>
      <c r="Z388">
        <v>1127.520261924642</v>
      </c>
      <c r="AA388">
        <v>1735.85405801512</v>
      </c>
      <c r="AB388">
        <v>1704.3959053427429</v>
      </c>
      <c r="AC388">
        <v>1550.0647558135411</v>
      </c>
      <c r="AD388">
        <v>1234.902400343944</v>
      </c>
      <c r="AE388">
        <v>1499.665181537843</v>
      </c>
      <c r="AF388">
        <v>1819.6303572100289</v>
      </c>
      <c r="AG388">
        <v>1643.9627163023331</v>
      </c>
      <c r="AH388">
        <v>1547.6987965967489</v>
      </c>
    </row>
    <row r="389" spans="1:34" x14ac:dyDescent="0.25">
      <c r="A389">
        <v>44924</v>
      </c>
      <c r="B389">
        <v>1009.29</v>
      </c>
      <c r="C389">
        <v>1630.717539516374</v>
      </c>
      <c r="D389">
        <v>1708.988906417828</v>
      </c>
      <c r="E389">
        <v>1614.4650535970659</v>
      </c>
      <c r="F389">
        <v>1638.2705750563121</v>
      </c>
      <c r="G389">
        <v>1705.35057950342</v>
      </c>
      <c r="H389">
        <v>2297.9694840146772</v>
      </c>
      <c r="I389">
        <v>1538.4709206514819</v>
      </c>
      <c r="J389">
        <v>1804.996691625995</v>
      </c>
      <c r="K389">
        <v>1545.396017136914</v>
      </c>
      <c r="L389">
        <v>1803.6925404976389</v>
      </c>
      <c r="M389">
        <v>942.04883416402288</v>
      </c>
      <c r="N389">
        <v>1309.7679886276551</v>
      </c>
      <c r="O389">
        <v>1673.0333642978669</v>
      </c>
      <c r="P389">
        <v>1396.409553705241</v>
      </c>
      <c r="Q389">
        <v>1598.7066788539671</v>
      </c>
      <c r="R389">
        <v>1540.27035351013</v>
      </c>
      <c r="S389">
        <v>1316.909206390028</v>
      </c>
      <c r="T389">
        <v>1712.977933816798</v>
      </c>
      <c r="U389">
        <v>1476.8387898932119</v>
      </c>
      <c r="V389">
        <v>1998.1093678768229</v>
      </c>
      <c r="W389">
        <v>1686.010273612432</v>
      </c>
      <c r="X389">
        <v>1717.749386854701</v>
      </c>
      <c r="Y389">
        <v>1625.850531920933</v>
      </c>
      <c r="Z389">
        <v>1111.965442749836</v>
      </c>
      <c r="AA389">
        <v>1734.52781297808</v>
      </c>
      <c r="AB389">
        <v>1701.259916760469</v>
      </c>
      <c r="AC389">
        <v>1546.400918709697</v>
      </c>
      <c r="AD389">
        <v>1224.0152061039139</v>
      </c>
      <c r="AE389">
        <v>1501.246152779996</v>
      </c>
      <c r="AF389">
        <v>1817.19106587489</v>
      </c>
      <c r="AG389">
        <v>1638.7273697946839</v>
      </c>
      <c r="AH389">
        <v>1545.510153896548</v>
      </c>
    </row>
    <row r="390" spans="1:34" x14ac:dyDescent="0.25">
      <c r="A390">
        <v>44923</v>
      </c>
      <c r="B390">
        <v>1015.66</v>
      </c>
      <c r="C390">
        <v>1634.5656261465181</v>
      </c>
      <c r="D390">
        <v>1710.1359014439499</v>
      </c>
      <c r="E390">
        <v>1605.818056986197</v>
      </c>
      <c r="F390">
        <v>1644.574075567172</v>
      </c>
      <c r="G390">
        <v>1714.4647115687089</v>
      </c>
      <c r="H390">
        <v>2312.841087348037</v>
      </c>
      <c r="I390">
        <v>1537.501831802608</v>
      </c>
      <c r="J390">
        <v>1798.4368866201289</v>
      </c>
      <c r="K390">
        <v>1564.930958029727</v>
      </c>
      <c r="L390">
        <v>1821.062161176983</v>
      </c>
      <c r="M390">
        <v>940.59212785979048</v>
      </c>
      <c r="N390">
        <v>1310.2862862290899</v>
      </c>
      <c r="O390">
        <v>1679.4157088493621</v>
      </c>
      <c r="P390">
        <v>1401.2087374848829</v>
      </c>
      <c r="Q390">
        <v>1603.7581263183531</v>
      </c>
      <c r="R390">
        <v>1544.2355761241299</v>
      </c>
      <c r="S390">
        <v>1339.1290203120129</v>
      </c>
      <c r="T390">
        <v>1717.586688722042</v>
      </c>
      <c r="U390">
        <v>1471.6865990300701</v>
      </c>
      <c r="V390">
        <v>2015.5651884760421</v>
      </c>
      <c r="W390">
        <v>1689.6768243022671</v>
      </c>
      <c r="X390">
        <v>1716.753118652028</v>
      </c>
      <c r="Y390">
        <v>1624.400387253319</v>
      </c>
      <c r="Z390">
        <v>1109.877359485168</v>
      </c>
      <c r="AA390">
        <v>1739.0322357842131</v>
      </c>
      <c r="AB390">
        <v>1708.4364300206371</v>
      </c>
      <c r="AC390">
        <v>1548.468577301159</v>
      </c>
      <c r="AD390">
        <v>1222.164885980525</v>
      </c>
      <c r="AE390">
        <v>1509.8728785764929</v>
      </c>
      <c r="AF390">
        <v>1825.213336682747</v>
      </c>
      <c r="AG390">
        <v>1637.6204059688439</v>
      </c>
      <c r="AH390">
        <v>1551.9501017252269</v>
      </c>
    </row>
    <row r="391" spans="1:34" x14ac:dyDescent="0.25">
      <c r="A391">
        <v>44922</v>
      </c>
      <c r="B391">
        <v>1004.57</v>
      </c>
      <c r="C391">
        <v>1627.758545936153</v>
      </c>
      <c r="D391">
        <v>1708.200572432097</v>
      </c>
      <c r="E391">
        <v>1609.9761229548119</v>
      </c>
      <c r="F391">
        <v>1636.5693858793779</v>
      </c>
      <c r="G391">
        <v>1700.123752521491</v>
      </c>
      <c r="H391">
        <v>2311.2839570657279</v>
      </c>
      <c r="I391">
        <v>1533.0313190793349</v>
      </c>
      <c r="J391">
        <v>1796.41677102832</v>
      </c>
      <c r="K391">
        <v>1550.0915431931151</v>
      </c>
      <c r="L391">
        <v>1814.076420730848</v>
      </c>
      <c r="M391">
        <v>919.1806892322445</v>
      </c>
      <c r="N391">
        <v>1305.3595201605201</v>
      </c>
      <c r="O391">
        <v>1668.8017848630609</v>
      </c>
      <c r="P391">
        <v>1385.4449499325469</v>
      </c>
      <c r="Q391">
        <v>1597.2611169183681</v>
      </c>
      <c r="R391">
        <v>1534.077887840484</v>
      </c>
      <c r="S391">
        <v>1359.8638257997191</v>
      </c>
      <c r="T391">
        <v>1725.655033868966</v>
      </c>
      <c r="U391">
        <v>1460.144495996293</v>
      </c>
      <c r="V391">
        <v>1994.085433699652</v>
      </c>
      <c r="W391">
        <v>1670.8996905218</v>
      </c>
      <c r="X391">
        <v>1712.4843866413601</v>
      </c>
      <c r="Y391">
        <v>1622.6080495589711</v>
      </c>
      <c r="Z391">
        <v>1103.343199511866</v>
      </c>
      <c r="AA391">
        <v>1736.396265540985</v>
      </c>
      <c r="AB391">
        <v>1699.3659124894989</v>
      </c>
      <c r="AC391">
        <v>1535.7682380704571</v>
      </c>
      <c r="AD391">
        <v>1214.3124687514819</v>
      </c>
      <c r="AE391">
        <v>1501.996828502969</v>
      </c>
      <c r="AF391">
        <v>1816.335356056976</v>
      </c>
      <c r="AG391">
        <v>1630.016712408531</v>
      </c>
      <c r="AH391">
        <v>1547.180970171381</v>
      </c>
    </row>
    <row r="392" spans="1:34" x14ac:dyDescent="0.25">
      <c r="A392">
        <v>44921</v>
      </c>
      <c r="B392">
        <v>985.21</v>
      </c>
      <c r="C392">
        <v>1601.934351234212</v>
      </c>
      <c r="D392">
        <v>1672.5379271117049</v>
      </c>
      <c r="E392">
        <v>1579.0222715760749</v>
      </c>
      <c r="F392">
        <v>1598.87750623279</v>
      </c>
      <c r="G392">
        <v>1675.1568610938</v>
      </c>
      <c r="H392">
        <v>2254.433187006392</v>
      </c>
      <c r="I392">
        <v>1517.801915372477</v>
      </c>
      <c r="J392">
        <v>1782.62526224473</v>
      </c>
      <c r="K392">
        <v>1526.848706378039</v>
      </c>
      <c r="L392">
        <v>1787.109328224911</v>
      </c>
      <c r="M392">
        <v>901.93024814246314</v>
      </c>
      <c r="N392">
        <v>1299.57174835261</v>
      </c>
      <c r="O392">
        <v>1649.8940354243921</v>
      </c>
      <c r="P392">
        <v>1380.475453629673</v>
      </c>
      <c r="Q392">
        <v>1572.115580287661</v>
      </c>
      <c r="R392">
        <v>1509.3266249940791</v>
      </c>
      <c r="S392">
        <v>1349.3746037717119</v>
      </c>
      <c r="T392">
        <v>1685.12284682117</v>
      </c>
      <c r="U392">
        <v>1445.142566499961</v>
      </c>
      <c r="V392">
        <v>1955.902523065994</v>
      </c>
      <c r="W392">
        <v>1651.801183161052</v>
      </c>
      <c r="X392">
        <v>1697.3948286922889</v>
      </c>
      <c r="Y392">
        <v>1596.9026389203391</v>
      </c>
      <c r="Z392">
        <v>1075.161862144877</v>
      </c>
      <c r="AA392">
        <v>1702.7812642203901</v>
      </c>
      <c r="AB392">
        <v>1677.1496294761339</v>
      </c>
      <c r="AC392">
        <v>1518.249738451663</v>
      </c>
      <c r="AD392">
        <v>1197.2689492355739</v>
      </c>
      <c r="AE392">
        <v>1480.611975749606</v>
      </c>
      <c r="AF392">
        <v>1785.195522588293</v>
      </c>
      <c r="AG392">
        <v>1602.7090216024251</v>
      </c>
      <c r="AH392">
        <v>1525.034827550242</v>
      </c>
    </row>
    <row r="393" spans="1:34" x14ac:dyDescent="0.25">
      <c r="A393">
        <v>44918</v>
      </c>
      <c r="B393">
        <v>1020.34</v>
      </c>
      <c r="C393">
        <v>1638.700900870014</v>
      </c>
      <c r="D393">
        <v>1736.3192517074469</v>
      </c>
      <c r="E393">
        <v>1612.343434688592</v>
      </c>
      <c r="F393">
        <v>1650.5966394587369</v>
      </c>
      <c r="G393">
        <v>1721.7485721779631</v>
      </c>
      <c r="H393">
        <v>2304.326030440754</v>
      </c>
      <c r="I393">
        <v>1538.6973694412929</v>
      </c>
      <c r="J393">
        <v>1808.2767960703879</v>
      </c>
      <c r="K393">
        <v>1537.429310538211</v>
      </c>
      <c r="L393">
        <v>1830.33120914804</v>
      </c>
      <c r="M393">
        <v>937.69215653592255</v>
      </c>
      <c r="N393">
        <v>1313.6298245059879</v>
      </c>
      <c r="O393">
        <v>1687.1763991113339</v>
      </c>
      <c r="P393">
        <v>1406.223828423321</v>
      </c>
      <c r="Q393">
        <v>1609.6652671420641</v>
      </c>
      <c r="R393">
        <v>1544.39098828327</v>
      </c>
      <c r="S393">
        <v>1387.255029025853</v>
      </c>
      <c r="T393">
        <v>1730.1480956570349</v>
      </c>
      <c r="U393">
        <v>1477.7581749878659</v>
      </c>
      <c r="V393">
        <v>2002.554212868615</v>
      </c>
      <c r="W393">
        <v>1673.730372079365</v>
      </c>
      <c r="X393">
        <v>1735.0539009259539</v>
      </c>
      <c r="Y393">
        <v>1628.848225470027</v>
      </c>
      <c r="Z393">
        <v>1106.808436299011</v>
      </c>
      <c r="AA393">
        <v>1746.464987110739</v>
      </c>
      <c r="AB393">
        <v>1711.1674556271109</v>
      </c>
      <c r="AC393">
        <v>1548.72367290336</v>
      </c>
      <c r="AD393">
        <v>1223.0964161308291</v>
      </c>
      <c r="AE393">
        <v>1518.3827463907151</v>
      </c>
      <c r="AF393">
        <v>1828.733527522272</v>
      </c>
      <c r="AG393">
        <v>1641.1782866861679</v>
      </c>
      <c r="AH393">
        <v>1556.4360596495819</v>
      </c>
    </row>
    <row r="394" spans="1:34" x14ac:dyDescent="0.25">
      <c r="A394">
        <v>44917</v>
      </c>
      <c r="B394">
        <v>1022.61</v>
      </c>
      <c r="C394">
        <v>1642.1563989481101</v>
      </c>
      <c r="D394">
        <v>1753.9587287553079</v>
      </c>
      <c r="E394">
        <v>1608.3436393485861</v>
      </c>
      <c r="F394">
        <v>1654.5105209600561</v>
      </c>
      <c r="G394">
        <v>1720.680325013737</v>
      </c>
      <c r="H394">
        <v>2317.748521848308</v>
      </c>
      <c r="I394">
        <v>1533.503690633785</v>
      </c>
      <c r="J394">
        <v>1807.694189770345</v>
      </c>
      <c r="K394">
        <v>1531.942432989902</v>
      </c>
      <c r="L394">
        <v>1842.77219606263</v>
      </c>
      <c r="M394">
        <v>933.50086458160899</v>
      </c>
      <c r="N394">
        <v>1303.2360760909571</v>
      </c>
      <c r="O394">
        <v>1693.3347409387361</v>
      </c>
      <c r="P394">
        <v>1407.909050843213</v>
      </c>
      <c r="Q394">
        <v>1601.7442983882279</v>
      </c>
      <c r="R394">
        <v>1545.790167740261</v>
      </c>
      <c r="S394">
        <v>1404.4885734893369</v>
      </c>
      <c r="T394">
        <v>1755.1017733560011</v>
      </c>
      <c r="U394">
        <v>1480.5157609296809</v>
      </c>
      <c r="V394">
        <v>2001.9281766007671</v>
      </c>
      <c r="W394">
        <v>1680.8027533399679</v>
      </c>
      <c r="X394">
        <v>1731.2572701623201</v>
      </c>
      <c r="Y394">
        <v>1634.4866806189791</v>
      </c>
      <c r="Z394">
        <v>1114.4150527255949</v>
      </c>
      <c r="AA394">
        <v>1753.8116984581079</v>
      </c>
      <c r="AB394">
        <v>1711.8151324697251</v>
      </c>
      <c r="AC394">
        <v>1550.507497561196</v>
      </c>
      <c r="AD394">
        <v>1219.0260847465049</v>
      </c>
      <c r="AE394">
        <v>1519.9496397076939</v>
      </c>
      <c r="AF394">
        <v>1831.6040583581471</v>
      </c>
      <c r="AG394">
        <v>1641.88465654639</v>
      </c>
      <c r="AH394">
        <v>1563.3881716708911</v>
      </c>
    </row>
    <row r="395" spans="1:34" x14ac:dyDescent="0.25">
      <c r="A395">
        <v>44916</v>
      </c>
      <c r="B395">
        <v>1018.88</v>
      </c>
      <c r="C395">
        <v>1636.8139447444239</v>
      </c>
      <c r="D395">
        <v>1744.6743820275699</v>
      </c>
      <c r="E395">
        <v>1605.500856484678</v>
      </c>
      <c r="F395">
        <v>1638.798111502321</v>
      </c>
      <c r="G395">
        <v>1721.450048295015</v>
      </c>
      <c r="H395">
        <v>2308.3157195662689</v>
      </c>
      <c r="I395">
        <v>1527.975180206156</v>
      </c>
      <c r="J395">
        <v>1811.1433336657799</v>
      </c>
      <c r="K395">
        <v>1520.8471763035941</v>
      </c>
      <c r="L395">
        <v>1848.421172628156</v>
      </c>
      <c r="M395">
        <v>941.0210690544568</v>
      </c>
      <c r="N395">
        <v>1295.035135313356</v>
      </c>
      <c r="O395">
        <v>1688.5603220707051</v>
      </c>
      <c r="P395">
        <v>1400.1425272409861</v>
      </c>
      <c r="Q395">
        <v>1610.140853710428</v>
      </c>
      <c r="R395">
        <v>1532.419917286064</v>
      </c>
      <c r="S395">
        <v>1386.664463021242</v>
      </c>
      <c r="T395">
        <v>1761.9350806001289</v>
      </c>
      <c r="U395">
        <v>1479.8388452224001</v>
      </c>
      <c r="V395">
        <v>2008.712811492469</v>
      </c>
      <c r="W395">
        <v>1667.7391472625279</v>
      </c>
      <c r="X395">
        <v>1728.724927166407</v>
      </c>
      <c r="Y395">
        <v>1630.4305031102681</v>
      </c>
      <c r="Z395">
        <v>1115.812564696952</v>
      </c>
      <c r="AA395">
        <v>1745.6139629328929</v>
      </c>
      <c r="AB395">
        <v>1712.802823900174</v>
      </c>
      <c r="AC395">
        <v>1543.173333990228</v>
      </c>
      <c r="AD395">
        <v>1217.414627324411</v>
      </c>
      <c r="AE395">
        <v>1515.949068947943</v>
      </c>
      <c r="AF395">
        <v>1822.747930719298</v>
      </c>
      <c r="AG395">
        <v>1637.1107234632909</v>
      </c>
      <c r="AH395">
        <v>1559.0237180109241</v>
      </c>
    </row>
    <row r="396" spans="1:34" x14ac:dyDescent="0.25">
      <c r="A396">
        <v>44915</v>
      </c>
      <c r="B396">
        <v>1023.13</v>
      </c>
      <c r="C396">
        <v>1653.640308567125</v>
      </c>
      <c r="D396">
        <v>1757.2695517889219</v>
      </c>
      <c r="E396">
        <v>1623.5014607451669</v>
      </c>
      <c r="F396">
        <v>1668.360455174866</v>
      </c>
      <c r="G396">
        <v>1741.735505759968</v>
      </c>
      <c r="H396">
        <v>2341.801459232423</v>
      </c>
      <c r="I396">
        <v>1537.5954133991879</v>
      </c>
      <c r="J396">
        <v>1820.111778501863</v>
      </c>
      <c r="K396">
        <v>1538.5938752445111</v>
      </c>
      <c r="L396">
        <v>1852.9455426428131</v>
      </c>
      <c r="M396">
        <v>955.9571310674495</v>
      </c>
      <c r="N396">
        <v>1309.9254552824291</v>
      </c>
      <c r="O396">
        <v>1707.321650877424</v>
      </c>
      <c r="P396">
        <v>1405.554386438034</v>
      </c>
      <c r="Q396">
        <v>1625.9951539581409</v>
      </c>
      <c r="R396">
        <v>1534.6391048933831</v>
      </c>
      <c r="S396">
        <v>1387.7015648153649</v>
      </c>
      <c r="T396">
        <v>1784.5306395268919</v>
      </c>
      <c r="U396">
        <v>1480.638845476713</v>
      </c>
      <c r="V396">
        <v>2050.6965047338131</v>
      </c>
      <c r="W396">
        <v>1681.3267992884089</v>
      </c>
      <c r="X396">
        <v>1726.7097203277231</v>
      </c>
      <c r="Y396">
        <v>1651.7281350258941</v>
      </c>
      <c r="Z396">
        <v>1128.33200582059</v>
      </c>
      <c r="AA396">
        <v>1767.750757002482</v>
      </c>
      <c r="AB396">
        <v>1729.418802121892</v>
      </c>
      <c r="AC396">
        <v>1550.2606398298401</v>
      </c>
      <c r="AD396">
        <v>1232.2508813799759</v>
      </c>
      <c r="AE396">
        <v>1518.1225071416141</v>
      </c>
      <c r="AF396">
        <v>1836.8155515000401</v>
      </c>
      <c r="AG396">
        <v>1656.966844254915</v>
      </c>
      <c r="AH396">
        <v>1575.9207858813529</v>
      </c>
    </row>
    <row r="397" spans="1:34" x14ac:dyDescent="0.25">
      <c r="A397">
        <v>44914</v>
      </c>
      <c r="B397">
        <v>1038.4000000000001</v>
      </c>
      <c r="C397">
        <v>1682.7113512302881</v>
      </c>
      <c r="D397">
        <v>1786.118807691709</v>
      </c>
      <c r="E397">
        <v>1618.0285121677171</v>
      </c>
      <c r="F397">
        <v>1709.691167001168</v>
      </c>
      <c r="G397">
        <v>1768.234414443785</v>
      </c>
      <c r="H397">
        <v>2378.0869802027109</v>
      </c>
      <c r="I397">
        <v>1556.9227627167791</v>
      </c>
      <c r="J397">
        <v>1854.5060864021191</v>
      </c>
      <c r="K397">
        <v>1577.5638969238771</v>
      </c>
      <c r="L397">
        <v>1884.214803915761</v>
      </c>
      <c r="M397">
        <v>961.55742662539217</v>
      </c>
      <c r="N397">
        <v>1323.673469549823</v>
      </c>
      <c r="O397">
        <v>1731.7714215902199</v>
      </c>
      <c r="P397">
        <v>1418.26009274291</v>
      </c>
      <c r="Q397">
        <v>1665.53804599211</v>
      </c>
      <c r="R397">
        <v>1563.7791635758231</v>
      </c>
      <c r="S397">
        <v>1419.9988478677869</v>
      </c>
      <c r="T397">
        <v>1814.872653025104</v>
      </c>
      <c r="U397">
        <v>1498.0922445825429</v>
      </c>
      <c r="V397">
        <v>2090.7576388287071</v>
      </c>
      <c r="W397">
        <v>1698.9119314928621</v>
      </c>
      <c r="X397">
        <v>1757.0076359068639</v>
      </c>
      <c r="Y397">
        <v>1686.1921974291149</v>
      </c>
      <c r="Z397">
        <v>1147.2654727119491</v>
      </c>
      <c r="AA397">
        <v>1803.5464098332141</v>
      </c>
      <c r="AB397">
        <v>1762.4103240968491</v>
      </c>
      <c r="AC397">
        <v>1570.9048241777809</v>
      </c>
      <c r="AD397">
        <v>1242.408666292933</v>
      </c>
      <c r="AE397">
        <v>1532.6733908655151</v>
      </c>
      <c r="AF397">
        <v>1860.104598584051</v>
      </c>
      <c r="AG397">
        <v>1688.4634252540859</v>
      </c>
      <c r="AH397">
        <v>1607.213570720661</v>
      </c>
    </row>
    <row r="398" spans="1:34" x14ac:dyDescent="0.25">
      <c r="A398">
        <v>44911</v>
      </c>
      <c r="B398">
        <v>1052.48</v>
      </c>
      <c r="C398">
        <v>1688.2559223382329</v>
      </c>
      <c r="D398">
        <v>1785.5863321443369</v>
      </c>
      <c r="E398">
        <v>1635.535216371389</v>
      </c>
      <c r="F398">
        <v>1721.6628301273311</v>
      </c>
      <c r="G398">
        <v>1798.9421355903339</v>
      </c>
      <c r="H398">
        <v>2384.1748589505</v>
      </c>
      <c r="I398">
        <v>1561.785136198278</v>
      </c>
      <c r="J398">
        <v>1854.4065389189161</v>
      </c>
      <c r="K398">
        <v>1601.4081587593</v>
      </c>
      <c r="L398">
        <v>1893.055808188416</v>
      </c>
      <c r="M398">
        <v>965.5297181789249</v>
      </c>
      <c r="N398">
        <v>1330.968683365996</v>
      </c>
      <c r="O398">
        <v>1742.6573766705339</v>
      </c>
      <c r="P398">
        <v>1427.141270921687</v>
      </c>
      <c r="Q398">
        <v>1667.408618253015</v>
      </c>
      <c r="R398">
        <v>1567.282291090057</v>
      </c>
      <c r="S398">
        <v>1424.295412399711</v>
      </c>
      <c r="T398">
        <v>1791.3844950106879</v>
      </c>
      <c r="U398">
        <v>1499.316313156417</v>
      </c>
      <c r="V398">
        <v>2056.4481534847041</v>
      </c>
      <c r="W398">
        <v>1700.71502334614</v>
      </c>
      <c r="X398">
        <v>1751.109057054824</v>
      </c>
      <c r="Y398">
        <v>1695.8521106248511</v>
      </c>
      <c r="Z398">
        <v>1143.317388233512</v>
      </c>
      <c r="AA398">
        <v>1808.9872023966459</v>
      </c>
      <c r="AB398">
        <v>1767.11595250358</v>
      </c>
      <c r="AC398">
        <v>1577.465792046652</v>
      </c>
      <c r="AD398">
        <v>1247.950686548204</v>
      </c>
      <c r="AE398">
        <v>1549.082662826509</v>
      </c>
      <c r="AF398">
        <v>1875.757172528813</v>
      </c>
      <c r="AG398">
        <v>1692.927029547438</v>
      </c>
      <c r="AH398">
        <v>1607.4013083499749</v>
      </c>
    </row>
    <row r="399" spans="1:34" x14ac:dyDescent="0.25">
      <c r="A399">
        <v>44910</v>
      </c>
      <c r="B399">
        <v>1055.32</v>
      </c>
      <c r="C399">
        <v>1686.666161420045</v>
      </c>
      <c r="D399">
        <v>1790.64248957722</v>
      </c>
      <c r="E399">
        <v>1639.999126744463</v>
      </c>
      <c r="F399">
        <v>1724.59293501358</v>
      </c>
      <c r="G399">
        <v>1793.378982037214</v>
      </c>
      <c r="H399">
        <v>2378.2890440978881</v>
      </c>
      <c r="I399">
        <v>1553.2129615516119</v>
      </c>
      <c r="J399">
        <v>1846.0735994069021</v>
      </c>
      <c r="K399">
        <v>1611.0787884424169</v>
      </c>
      <c r="L399">
        <v>1905.204253303913</v>
      </c>
      <c r="M399">
        <v>962.23031043889512</v>
      </c>
      <c r="N399">
        <v>1330.4252776147971</v>
      </c>
      <c r="O399">
        <v>1745.3679012909561</v>
      </c>
      <c r="P399">
        <v>1425.377811335396</v>
      </c>
      <c r="Q399">
        <v>1648.0598580158889</v>
      </c>
      <c r="R399">
        <v>1573.325958391858</v>
      </c>
      <c r="S399">
        <v>1419.1915405890491</v>
      </c>
      <c r="T399">
        <v>1756.8679784571571</v>
      </c>
      <c r="U399">
        <v>1500.004210813926</v>
      </c>
      <c r="V399">
        <v>2058.7529003945301</v>
      </c>
      <c r="W399">
        <v>1701.469853096399</v>
      </c>
      <c r="X399">
        <v>1751.5132437798891</v>
      </c>
      <c r="Y399">
        <v>1696.552630474248</v>
      </c>
      <c r="Z399">
        <v>1137.6587139935641</v>
      </c>
      <c r="AA399">
        <v>1807.186861028661</v>
      </c>
      <c r="AB399">
        <v>1764.366002800796</v>
      </c>
      <c r="AC399">
        <v>1577.414097683853</v>
      </c>
      <c r="AD399">
        <v>1246.3681404565391</v>
      </c>
      <c r="AE399">
        <v>1547.780109579573</v>
      </c>
      <c r="AF399">
        <v>1871.2840537667951</v>
      </c>
      <c r="AG399">
        <v>1688.576189602624</v>
      </c>
      <c r="AH399">
        <v>1610.188467250769</v>
      </c>
    </row>
    <row r="400" spans="1:34" x14ac:dyDescent="0.25">
      <c r="A400">
        <v>44909</v>
      </c>
      <c r="B400">
        <v>1050.43</v>
      </c>
      <c r="C400">
        <v>1685.545720804836</v>
      </c>
      <c r="D400">
        <v>1791.3921559219609</v>
      </c>
      <c r="E400">
        <v>1635.282584976585</v>
      </c>
      <c r="F400">
        <v>1721.2191571255919</v>
      </c>
      <c r="G400">
        <v>1785.240637538222</v>
      </c>
      <c r="H400">
        <v>2379.6283296059169</v>
      </c>
      <c r="I400">
        <v>1562.0423124619181</v>
      </c>
      <c r="J400">
        <v>1849.884802954856</v>
      </c>
      <c r="K400">
        <v>1612.6206791285069</v>
      </c>
      <c r="L400">
        <v>1906.3811964154891</v>
      </c>
      <c r="M400">
        <v>948.76047758411778</v>
      </c>
      <c r="N400">
        <v>1323.554441518304</v>
      </c>
      <c r="O400">
        <v>1741.199052114041</v>
      </c>
      <c r="P400">
        <v>1426.5542756279069</v>
      </c>
      <c r="Q400">
        <v>1645.94508494354</v>
      </c>
      <c r="R400">
        <v>1558.7307223956691</v>
      </c>
      <c r="S400">
        <v>1429.1685078364001</v>
      </c>
      <c r="T400">
        <v>1756.024780698438</v>
      </c>
      <c r="U400">
        <v>1496.788739241041</v>
      </c>
      <c r="V400">
        <v>2075.320879412026</v>
      </c>
      <c r="W400">
        <v>1701.698896439824</v>
      </c>
      <c r="X400">
        <v>1754.486484678645</v>
      </c>
      <c r="Y400">
        <v>1699.6494103788541</v>
      </c>
      <c r="Z400">
        <v>1140.9636331742111</v>
      </c>
      <c r="AA400">
        <v>1807.874570189638</v>
      </c>
      <c r="AB400">
        <v>1764.6426894678091</v>
      </c>
      <c r="AC400">
        <v>1573.5508620685041</v>
      </c>
      <c r="AD400">
        <v>1240.4710581799891</v>
      </c>
      <c r="AE400">
        <v>1536.866239530922</v>
      </c>
      <c r="AF400">
        <v>1869.3626944037851</v>
      </c>
      <c r="AG400">
        <v>1687.0950868406101</v>
      </c>
      <c r="AH400">
        <v>1611.1534098772449</v>
      </c>
    </row>
    <row r="401" spans="1:34" x14ac:dyDescent="0.25">
      <c r="A401">
        <v>44908</v>
      </c>
      <c r="B401">
        <v>1047.45</v>
      </c>
      <c r="C401">
        <v>1677.0053161528811</v>
      </c>
      <c r="D401">
        <v>1776.8965866512201</v>
      </c>
      <c r="E401">
        <v>1636.771019270001</v>
      </c>
      <c r="F401">
        <v>1707.3787534630151</v>
      </c>
      <c r="G401">
        <v>1768.546634494829</v>
      </c>
      <c r="H401">
        <v>2377.4955929175908</v>
      </c>
      <c r="I401">
        <v>1544.5434561799691</v>
      </c>
      <c r="J401">
        <v>1834.4362005772709</v>
      </c>
      <c r="K401">
        <v>1600.525990753988</v>
      </c>
      <c r="L401">
        <v>1896.642878237674</v>
      </c>
      <c r="M401">
        <v>947.86469954594986</v>
      </c>
      <c r="N401">
        <v>1321.0920766855349</v>
      </c>
      <c r="O401">
        <v>1731.1002442900431</v>
      </c>
      <c r="P401">
        <v>1422.593735178943</v>
      </c>
      <c r="Q401">
        <v>1625.632599770845</v>
      </c>
      <c r="R401">
        <v>1557.6600965110269</v>
      </c>
      <c r="S401">
        <v>1412.9240027906619</v>
      </c>
      <c r="T401">
        <v>1737.4009249683129</v>
      </c>
      <c r="U401">
        <v>1489.4204617778089</v>
      </c>
      <c r="V401">
        <v>2079.4020292004589</v>
      </c>
      <c r="W401">
        <v>1700.0921960146511</v>
      </c>
      <c r="X401">
        <v>1759.09204314062</v>
      </c>
      <c r="Y401">
        <v>1691.068849855096</v>
      </c>
      <c r="Z401">
        <v>1131.6917012430761</v>
      </c>
      <c r="AA401">
        <v>1798.84255803875</v>
      </c>
      <c r="AB401">
        <v>1752.0998307073071</v>
      </c>
      <c r="AC401">
        <v>1567.1749683496</v>
      </c>
      <c r="AD401">
        <v>1237.4679154592011</v>
      </c>
      <c r="AE401">
        <v>1527.1012972600929</v>
      </c>
      <c r="AF401">
        <v>1865.847044849211</v>
      </c>
      <c r="AG401">
        <v>1678.4511524240611</v>
      </c>
      <c r="AH401">
        <v>1600.3605091852539</v>
      </c>
    </row>
    <row r="402" spans="1:34" x14ac:dyDescent="0.25">
      <c r="A402">
        <v>44907</v>
      </c>
      <c r="B402">
        <v>1032.07</v>
      </c>
      <c r="C402">
        <v>1667.4079766087191</v>
      </c>
      <c r="D402">
        <v>1762.492360496389</v>
      </c>
      <c r="E402">
        <v>1616.939120298149</v>
      </c>
      <c r="F402">
        <v>1695.9305048566121</v>
      </c>
      <c r="G402">
        <v>1752.4928656063289</v>
      </c>
      <c r="H402">
        <v>2329.2247999199049</v>
      </c>
      <c r="I402">
        <v>1537.5481937092279</v>
      </c>
      <c r="J402">
        <v>1820.6411029716139</v>
      </c>
      <c r="K402">
        <v>1582.339162030499</v>
      </c>
      <c r="L402">
        <v>1889.6618044237971</v>
      </c>
      <c r="M402">
        <v>947.21176766392557</v>
      </c>
      <c r="N402">
        <v>1319.2305752909001</v>
      </c>
      <c r="O402">
        <v>1726.0156871563761</v>
      </c>
      <c r="P402">
        <v>1413.336679175392</v>
      </c>
      <c r="Q402">
        <v>1628.955815741788</v>
      </c>
      <c r="R402">
        <v>1537.4324157029951</v>
      </c>
      <c r="S402">
        <v>1424.8186406710729</v>
      </c>
      <c r="T402">
        <v>1725.1368678248939</v>
      </c>
      <c r="U402">
        <v>1486.9034234186081</v>
      </c>
      <c r="V402">
        <v>2079.4538603336109</v>
      </c>
      <c r="W402">
        <v>1700.8980170071329</v>
      </c>
      <c r="X402">
        <v>1763.549412715385</v>
      </c>
      <c r="Y402">
        <v>1684.813173977245</v>
      </c>
      <c r="Z402">
        <v>1128.0087355806079</v>
      </c>
      <c r="AA402">
        <v>1785.983268738602</v>
      </c>
      <c r="AB402">
        <v>1746.44570299922</v>
      </c>
      <c r="AC402">
        <v>1558.0857376011611</v>
      </c>
      <c r="AD402">
        <v>1232.8807895524239</v>
      </c>
      <c r="AE402">
        <v>1512.008097403005</v>
      </c>
      <c r="AF402">
        <v>1842.931588106085</v>
      </c>
      <c r="AG402">
        <v>1670.3306119250319</v>
      </c>
      <c r="AH402">
        <v>1596.5982354377211</v>
      </c>
    </row>
    <row r="403" spans="1:34" x14ac:dyDescent="0.25">
      <c r="A403">
        <v>44904</v>
      </c>
      <c r="B403">
        <v>1051.81</v>
      </c>
      <c r="C403">
        <v>1675.363800994131</v>
      </c>
      <c r="D403">
        <v>1779.0261374432041</v>
      </c>
      <c r="E403">
        <v>1621.34306399961</v>
      </c>
      <c r="F403">
        <v>1714.6475553648429</v>
      </c>
      <c r="G403">
        <v>1755.8832380897329</v>
      </c>
      <c r="H403">
        <v>2375.3473138809509</v>
      </c>
      <c r="I403">
        <v>1543.5143952913829</v>
      </c>
      <c r="J403">
        <v>1812.2079506698749</v>
      </c>
      <c r="K403">
        <v>1599.2392465047581</v>
      </c>
      <c r="L403">
        <v>1908.8133814243081</v>
      </c>
      <c r="M403">
        <v>950.01338443781788</v>
      </c>
      <c r="N403">
        <v>1306.755190127571</v>
      </c>
      <c r="O403">
        <v>1727.318425057932</v>
      </c>
      <c r="P403">
        <v>1417.9841663135251</v>
      </c>
      <c r="Q403">
        <v>1624.564530282051</v>
      </c>
      <c r="R403">
        <v>1549.3778087305641</v>
      </c>
      <c r="S403">
        <v>1466.6035180374311</v>
      </c>
      <c r="T403">
        <v>1742.4346423351881</v>
      </c>
      <c r="U403">
        <v>1481.7512424986589</v>
      </c>
      <c r="V403">
        <v>2045.4366821462761</v>
      </c>
      <c r="W403">
        <v>1699.004888517017</v>
      </c>
      <c r="X403">
        <v>1773.642396850654</v>
      </c>
      <c r="Y403">
        <v>1685.0279222213569</v>
      </c>
      <c r="Z403">
        <v>1140.4474580378401</v>
      </c>
      <c r="AA403">
        <v>1802.526322720033</v>
      </c>
      <c r="AB403">
        <v>1745.565487530356</v>
      </c>
      <c r="AC403">
        <v>1561.1716338837609</v>
      </c>
      <c r="AD403">
        <v>1231.9073125263481</v>
      </c>
      <c r="AE403">
        <v>1529.395672279418</v>
      </c>
      <c r="AF403">
        <v>1858.304013001575</v>
      </c>
      <c r="AG403">
        <v>1680.334675730393</v>
      </c>
      <c r="AH403">
        <v>1597.378592029575</v>
      </c>
    </row>
    <row r="404" spans="1:34" x14ac:dyDescent="0.25">
      <c r="A404">
        <v>44903</v>
      </c>
      <c r="B404">
        <v>1050.53</v>
      </c>
      <c r="C404">
        <v>1670.542210183409</v>
      </c>
      <c r="D404">
        <v>1772.7749175544659</v>
      </c>
      <c r="E404">
        <v>1625.344552842485</v>
      </c>
      <c r="F404">
        <v>1714.219567042994</v>
      </c>
      <c r="G404">
        <v>1743.360545709352</v>
      </c>
      <c r="H404">
        <v>2381.1058127061201</v>
      </c>
      <c r="I404">
        <v>1546.0042928523981</v>
      </c>
      <c r="J404">
        <v>1809.7484633003601</v>
      </c>
      <c r="K404">
        <v>1614.3512314416721</v>
      </c>
      <c r="L404">
        <v>1888.944510047007</v>
      </c>
      <c r="M404">
        <v>941.27316366085927</v>
      </c>
      <c r="N404">
        <v>1305.947061528552</v>
      </c>
      <c r="O404">
        <v>1721.4464996105239</v>
      </c>
      <c r="P404">
        <v>1400.7735913469401</v>
      </c>
      <c r="Q404">
        <v>1620.785019368137</v>
      </c>
      <c r="R404">
        <v>1545.646289961174</v>
      </c>
      <c r="S404">
        <v>1469.2353491158419</v>
      </c>
      <c r="T404">
        <v>1725.790179706315</v>
      </c>
      <c r="U404">
        <v>1475.3844806138391</v>
      </c>
      <c r="V404">
        <v>2054.653444549333</v>
      </c>
      <c r="W404">
        <v>1697.5706403464501</v>
      </c>
      <c r="X404">
        <v>1756.717259475188</v>
      </c>
      <c r="Y404">
        <v>1674.30485112018</v>
      </c>
      <c r="Z404">
        <v>1140.56662619183</v>
      </c>
      <c r="AA404">
        <v>1796.862823911601</v>
      </c>
      <c r="AB404">
        <v>1742.568725157033</v>
      </c>
      <c r="AC404">
        <v>1554.866468054495</v>
      </c>
      <c r="AD404">
        <v>1230.126225786566</v>
      </c>
      <c r="AE404">
        <v>1525.68316190308</v>
      </c>
      <c r="AF404">
        <v>1849.6517390407851</v>
      </c>
      <c r="AG404">
        <v>1673.2479276094809</v>
      </c>
      <c r="AH404">
        <v>1596.768719855708</v>
      </c>
    </row>
    <row r="405" spans="1:34" x14ac:dyDescent="0.25">
      <c r="A405">
        <v>44902</v>
      </c>
      <c r="B405">
        <v>1041.02</v>
      </c>
      <c r="C405">
        <v>1647.61368922679</v>
      </c>
      <c r="D405">
        <v>1742.103775650286</v>
      </c>
      <c r="E405">
        <v>1612.056092488418</v>
      </c>
      <c r="F405">
        <v>1679.8149303055379</v>
      </c>
      <c r="G405">
        <v>1713.419508139752</v>
      </c>
      <c r="H405">
        <v>2322.098007874034</v>
      </c>
      <c r="I405">
        <v>1525.3815783114369</v>
      </c>
      <c r="J405">
        <v>1801.6753744558571</v>
      </c>
      <c r="K405">
        <v>1615.867679360008</v>
      </c>
      <c r="L405">
        <v>1875.0269445381789</v>
      </c>
      <c r="M405">
        <v>923.03499362502339</v>
      </c>
      <c r="N405">
        <v>1299.7210530578971</v>
      </c>
      <c r="O405">
        <v>1713.247731798217</v>
      </c>
      <c r="P405">
        <v>1394.7614619780579</v>
      </c>
      <c r="Q405">
        <v>1602.4770956480111</v>
      </c>
      <c r="R405">
        <v>1513.9031312087779</v>
      </c>
      <c r="S405">
        <v>1438.6880879308151</v>
      </c>
      <c r="T405">
        <v>1676.79001123167</v>
      </c>
      <c r="U405">
        <v>1466.5383841216351</v>
      </c>
      <c r="V405">
        <v>2059.4024442086038</v>
      </c>
      <c r="W405">
        <v>1680.6841966567761</v>
      </c>
      <c r="X405">
        <v>1752.076650638604</v>
      </c>
      <c r="Y405">
        <v>1643.5011965382671</v>
      </c>
      <c r="Z405">
        <v>1131.5902994390669</v>
      </c>
      <c r="AA405">
        <v>1762.6163195648189</v>
      </c>
      <c r="AB405">
        <v>1733.332956482021</v>
      </c>
      <c r="AC405">
        <v>1536.1741002792339</v>
      </c>
      <c r="AD405">
        <v>1219.433643955912</v>
      </c>
      <c r="AE405">
        <v>1509.993321911091</v>
      </c>
      <c r="AF405">
        <v>1822.218388605753</v>
      </c>
      <c r="AG405">
        <v>1650.2255376020601</v>
      </c>
      <c r="AH405">
        <v>1575.2478560083271</v>
      </c>
    </row>
    <row r="406" spans="1:34" x14ac:dyDescent="0.25">
      <c r="A406">
        <v>44901</v>
      </c>
      <c r="B406">
        <v>1048.69</v>
      </c>
      <c r="C406">
        <v>1673.4780600078391</v>
      </c>
      <c r="D406">
        <v>1778.119544802611</v>
      </c>
      <c r="E406">
        <v>1626.2569026822489</v>
      </c>
      <c r="F406">
        <v>1723.478897740209</v>
      </c>
      <c r="G406">
        <v>1740.7010244916889</v>
      </c>
      <c r="H406">
        <v>2353.1795104764969</v>
      </c>
      <c r="I406">
        <v>1550.145211199711</v>
      </c>
      <c r="J406">
        <v>1805.5787688219309</v>
      </c>
      <c r="K406">
        <v>1626.3111177479709</v>
      </c>
      <c r="L406">
        <v>1894.8038807397079</v>
      </c>
      <c r="M406">
        <v>932.78464110378366</v>
      </c>
      <c r="N406">
        <v>1305.3548696172591</v>
      </c>
      <c r="O406">
        <v>1726.200131666568</v>
      </c>
      <c r="P406">
        <v>1415.2736258482171</v>
      </c>
      <c r="Q406">
        <v>1644.0991664155711</v>
      </c>
      <c r="R406">
        <v>1526.6101551482261</v>
      </c>
      <c r="S406">
        <v>1480.092700504779</v>
      </c>
      <c r="T406">
        <v>1706.309542510339</v>
      </c>
      <c r="U406">
        <v>1484.886587607512</v>
      </c>
      <c r="V406">
        <v>2101.759656908876</v>
      </c>
      <c r="W406">
        <v>1699.559001194611</v>
      </c>
      <c r="X406">
        <v>1778.049475706378</v>
      </c>
      <c r="Y406">
        <v>1676.8580797850721</v>
      </c>
      <c r="Z406">
        <v>1140.9408294148379</v>
      </c>
      <c r="AA406">
        <v>1798.154581514684</v>
      </c>
      <c r="AB406">
        <v>1754.223330390505</v>
      </c>
      <c r="AC406">
        <v>1555.2359561109361</v>
      </c>
      <c r="AD406">
        <v>1228.097320733908</v>
      </c>
      <c r="AE406">
        <v>1516.8991040412211</v>
      </c>
      <c r="AF406">
        <v>1836.303984144377</v>
      </c>
      <c r="AG406">
        <v>1680.1195835536639</v>
      </c>
      <c r="AH406">
        <v>1605.2123553855711</v>
      </c>
    </row>
    <row r="407" spans="1:34" x14ac:dyDescent="0.25">
      <c r="A407">
        <v>44900</v>
      </c>
      <c r="B407">
        <v>1093.67</v>
      </c>
      <c r="C407">
        <v>1709.134376639407</v>
      </c>
      <c r="D407">
        <v>1825.9207606966011</v>
      </c>
      <c r="E407">
        <v>1653.55581248148</v>
      </c>
      <c r="F407">
        <v>1778.8622263802699</v>
      </c>
      <c r="G407">
        <v>1790.5688451478229</v>
      </c>
      <c r="H407">
        <v>2412.2862902624402</v>
      </c>
      <c r="I407">
        <v>1605.017820826007</v>
      </c>
      <c r="J407">
        <v>1831.534327044129</v>
      </c>
      <c r="K407">
        <v>1675.2166212469549</v>
      </c>
      <c r="L407">
        <v>1908.1635861957741</v>
      </c>
      <c r="M407">
        <v>950.8962055229523</v>
      </c>
      <c r="N407">
        <v>1335.775197017889</v>
      </c>
      <c r="O407">
        <v>1735.243851659023</v>
      </c>
      <c r="P407">
        <v>1429.2302270574939</v>
      </c>
      <c r="Q407">
        <v>1686.287538885615</v>
      </c>
      <c r="R407">
        <v>1574.4981695241349</v>
      </c>
      <c r="S407">
        <v>1539.09871179883</v>
      </c>
      <c r="T407">
        <v>1770.0740346317291</v>
      </c>
      <c r="U407">
        <v>1501.8814213834969</v>
      </c>
      <c r="V407">
        <v>2037.172905193743</v>
      </c>
      <c r="W407">
        <v>1702.543787018393</v>
      </c>
      <c r="X407">
        <v>1804.891268025274</v>
      </c>
      <c r="Y407">
        <v>1719.64736315555</v>
      </c>
      <c r="Z407">
        <v>1162.2672450626619</v>
      </c>
      <c r="AA407">
        <v>1847.481633471991</v>
      </c>
      <c r="AB407">
        <v>1773.020130544093</v>
      </c>
      <c r="AC407">
        <v>1584.0574204458569</v>
      </c>
      <c r="AD407">
        <v>1253.170153578104</v>
      </c>
      <c r="AE407">
        <v>1560.6459149243101</v>
      </c>
      <c r="AF407">
        <v>1867.381251393824</v>
      </c>
      <c r="AG407">
        <v>1714.0179558251291</v>
      </c>
      <c r="AH407">
        <v>1643.988301859014</v>
      </c>
    </row>
    <row r="408" spans="1:34" x14ac:dyDescent="0.25">
      <c r="A408">
        <v>44897</v>
      </c>
      <c r="B408">
        <v>1080.01</v>
      </c>
      <c r="C408">
        <v>1695.6185073618201</v>
      </c>
      <c r="D408">
        <v>1824.4286776042641</v>
      </c>
      <c r="E408">
        <v>1639.378114981612</v>
      </c>
      <c r="F408">
        <v>1771.898513698301</v>
      </c>
      <c r="G408">
        <v>1785.241601034915</v>
      </c>
      <c r="H408">
        <v>2369.4461534998791</v>
      </c>
      <c r="I408">
        <v>1605.4661949927399</v>
      </c>
      <c r="J408">
        <v>1823.6401899504549</v>
      </c>
      <c r="K408">
        <v>1651.5497428476881</v>
      </c>
      <c r="L408">
        <v>1902.13613315672</v>
      </c>
      <c r="M408">
        <v>933.00647800152933</v>
      </c>
      <c r="N408">
        <v>1333.9766479506391</v>
      </c>
      <c r="O408">
        <v>1713.2428041794451</v>
      </c>
      <c r="P408">
        <v>1410.8770344177819</v>
      </c>
      <c r="Q408">
        <v>1672.862896497264</v>
      </c>
      <c r="R408">
        <v>1549.446715025701</v>
      </c>
      <c r="S408">
        <v>1523.6033289237589</v>
      </c>
      <c r="T408">
        <v>1743.6327510239089</v>
      </c>
      <c r="U408">
        <v>1497.13917070707</v>
      </c>
      <c r="V408">
        <v>2044.715388527927</v>
      </c>
      <c r="W408">
        <v>1684.7566056287119</v>
      </c>
      <c r="X408">
        <v>1804.866855054586</v>
      </c>
      <c r="Y408">
        <v>1705.3902925679661</v>
      </c>
      <c r="Z408">
        <v>1160.7645568451819</v>
      </c>
      <c r="AA408">
        <v>1832.740291546733</v>
      </c>
      <c r="AB408">
        <v>1759.0066478769691</v>
      </c>
      <c r="AC408">
        <v>1570.552218050849</v>
      </c>
      <c r="AD408">
        <v>1245.8321831077999</v>
      </c>
      <c r="AE408">
        <v>1545.4758162610749</v>
      </c>
      <c r="AF408">
        <v>1850.7048160087061</v>
      </c>
      <c r="AG408">
        <v>1701.3473109176141</v>
      </c>
      <c r="AH408">
        <v>1631.3720567493219</v>
      </c>
    </row>
    <row r="409" spans="1:34" x14ac:dyDescent="0.25">
      <c r="A409">
        <v>44896</v>
      </c>
      <c r="B409">
        <v>1036.28</v>
      </c>
      <c r="C409">
        <v>1672.267526152388</v>
      </c>
      <c r="D409">
        <v>1806.3867068977429</v>
      </c>
      <c r="E409">
        <v>1619.266762885879</v>
      </c>
      <c r="F409">
        <v>1740.73998452966</v>
      </c>
      <c r="G409">
        <v>1755.510229291265</v>
      </c>
      <c r="H409">
        <v>2322.4838100133588</v>
      </c>
      <c r="I409">
        <v>1573.822403765718</v>
      </c>
      <c r="J409">
        <v>1821.080603780048</v>
      </c>
      <c r="K409">
        <v>1590.013426928283</v>
      </c>
      <c r="L409">
        <v>1893.904908823913</v>
      </c>
      <c r="M409">
        <v>920.11852563247498</v>
      </c>
      <c r="N409">
        <v>1326.4391611879889</v>
      </c>
      <c r="O409">
        <v>1691.6188119501139</v>
      </c>
      <c r="P409">
        <v>1400.8659152689081</v>
      </c>
      <c r="Q409">
        <v>1656.0047538255269</v>
      </c>
      <c r="R409">
        <v>1516.1098265965311</v>
      </c>
      <c r="S409">
        <v>1490.264454716239</v>
      </c>
      <c r="T409">
        <v>1704.6934803314371</v>
      </c>
      <c r="U409">
        <v>1473.2745083615359</v>
      </c>
      <c r="V409">
        <v>2025.8594321934529</v>
      </c>
      <c r="W409">
        <v>1678.313946247652</v>
      </c>
      <c r="X409">
        <v>1802.758434242098</v>
      </c>
      <c r="Y409">
        <v>1680.148927017507</v>
      </c>
      <c r="Z409">
        <v>1151.9546160535861</v>
      </c>
      <c r="AA409">
        <v>1804.30464296894</v>
      </c>
      <c r="AB409">
        <v>1739.1945874915641</v>
      </c>
      <c r="AC409">
        <v>1548.251623014226</v>
      </c>
      <c r="AD409">
        <v>1234.9234886379641</v>
      </c>
      <c r="AE409">
        <v>1502.5245322977389</v>
      </c>
      <c r="AF409">
        <v>1813.912532521942</v>
      </c>
      <c r="AG409">
        <v>1680.8700803416129</v>
      </c>
      <c r="AH409">
        <v>1614.2832972679739</v>
      </c>
    </row>
    <row r="410" spans="1:34" x14ac:dyDescent="0.25">
      <c r="A410">
        <v>44895</v>
      </c>
      <c r="B410">
        <v>1048.42</v>
      </c>
      <c r="C410">
        <v>1656.098645096331</v>
      </c>
      <c r="D410">
        <v>1766.423704733063</v>
      </c>
      <c r="E410">
        <v>1616.380832806168</v>
      </c>
      <c r="F410">
        <v>1712.216008069538</v>
      </c>
      <c r="G410">
        <v>1753.7441284937181</v>
      </c>
      <c r="H410">
        <v>2324.5099810652741</v>
      </c>
      <c r="I410">
        <v>1571.5652769286601</v>
      </c>
      <c r="J410">
        <v>1810.5786045316479</v>
      </c>
      <c r="K410">
        <v>1584.1718217280591</v>
      </c>
      <c r="L410">
        <v>1863.5281606338101</v>
      </c>
      <c r="M410">
        <v>898.5772084087132</v>
      </c>
      <c r="N410">
        <v>1333.2584949342699</v>
      </c>
      <c r="O410">
        <v>1689.654889392823</v>
      </c>
      <c r="P410">
        <v>1390.758186586168</v>
      </c>
      <c r="Q410">
        <v>1636.4168121767279</v>
      </c>
      <c r="R410">
        <v>1505.2887422500939</v>
      </c>
      <c r="S410">
        <v>1474.1114386697429</v>
      </c>
      <c r="T410">
        <v>1660.240011220234</v>
      </c>
      <c r="U410">
        <v>1459.0439184149311</v>
      </c>
      <c r="V410">
        <v>2002.2180622186211</v>
      </c>
      <c r="W410">
        <v>1663.5570402825599</v>
      </c>
      <c r="X410">
        <v>1776.9331600007361</v>
      </c>
      <c r="Y410">
        <v>1656.252974535264</v>
      </c>
      <c r="Z410">
        <v>1147.8786190605661</v>
      </c>
      <c r="AA410">
        <v>1780.592791193325</v>
      </c>
      <c r="AB410">
        <v>1726.76713239122</v>
      </c>
      <c r="AC410">
        <v>1537.9596055297941</v>
      </c>
      <c r="AD410">
        <v>1231.2505579826061</v>
      </c>
      <c r="AE410">
        <v>1509.013880809573</v>
      </c>
      <c r="AF410">
        <v>1817.2850987104839</v>
      </c>
      <c r="AG410">
        <v>1661.3740573391369</v>
      </c>
      <c r="AH410">
        <v>1588.8684722314349</v>
      </c>
    </row>
    <row r="411" spans="1:34" x14ac:dyDescent="0.25">
      <c r="A411">
        <v>44894</v>
      </c>
      <c r="B411">
        <v>1032.1600000000001</v>
      </c>
      <c r="C411">
        <v>1636.5524234520749</v>
      </c>
      <c r="D411">
        <v>1731.0735295498321</v>
      </c>
      <c r="E411">
        <v>1578.434140129737</v>
      </c>
      <c r="F411">
        <v>1681.0328377455919</v>
      </c>
      <c r="G411">
        <v>1731.2476799517131</v>
      </c>
      <c r="H411">
        <v>2300.7788511525141</v>
      </c>
      <c r="I411">
        <v>1546.6181027871651</v>
      </c>
      <c r="J411">
        <v>1798.0598060294269</v>
      </c>
      <c r="K411">
        <v>1560.3067879820071</v>
      </c>
      <c r="L411">
        <v>1845.765705524685</v>
      </c>
      <c r="M411">
        <v>895.91258245709264</v>
      </c>
      <c r="N411">
        <v>1313.1227670963401</v>
      </c>
      <c r="O411">
        <v>1671.1414973494791</v>
      </c>
      <c r="P411">
        <v>1377.4470446205</v>
      </c>
      <c r="Q411">
        <v>1626.543104274758</v>
      </c>
      <c r="R411">
        <v>1492.432127003399</v>
      </c>
      <c r="S411">
        <v>1464.219745843498</v>
      </c>
      <c r="T411">
        <v>1628.660628982155</v>
      </c>
      <c r="U411">
        <v>1450.1845926448091</v>
      </c>
      <c r="V411">
        <v>1968.0102968313299</v>
      </c>
      <c r="W411">
        <v>1661.5312295678591</v>
      </c>
      <c r="X411">
        <v>1760.1319087771469</v>
      </c>
      <c r="Y411">
        <v>1636.843170534474</v>
      </c>
      <c r="Z411">
        <v>1132.162088487612</v>
      </c>
      <c r="AA411">
        <v>1755.9849816828059</v>
      </c>
      <c r="AB411">
        <v>1709.6883433956839</v>
      </c>
      <c r="AC411">
        <v>1525.5205529175839</v>
      </c>
      <c r="AD411">
        <v>1213.6178660172891</v>
      </c>
      <c r="AE411">
        <v>1495.0395830441901</v>
      </c>
      <c r="AF411">
        <v>1792.4435619707531</v>
      </c>
      <c r="AG411">
        <v>1643.4581228188711</v>
      </c>
      <c r="AH411">
        <v>1569.4958408037301</v>
      </c>
    </row>
    <row r="412" spans="1:34" x14ac:dyDescent="0.25">
      <c r="A412">
        <v>44893</v>
      </c>
      <c r="B412">
        <v>1005.69</v>
      </c>
      <c r="C412">
        <v>1609.183344383345</v>
      </c>
      <c r="D412">
        <v>1685.8430531709289</v>
      </c>
      <c r="E412">
        <v>1575.4578182442849</v>
      </c>
      <c r="F412">
        <v>1638.5408019478691</v>
      </c>
      <c r="G412">
        <v>1708.4620836296101</v>
      </c>
      <c r="H412">
        <v>2259.3600386897879</v>
      </c>
      <c r="I412">
        <v>1527.0467411336081</v>
      </c>
      <c r="J412">
        <v>1774.374868257252</v>
      </c>
      <c r="K412">
        <v>1520.1595135911421</v>
      </c>
      <c r="L412">
        <v>1830.009835084496</v>
      </c>
      <c r="M412">
        <v>879.32451653755027</v>
      </c>
      <c r="N412">
        <v>1305.4182847841039</v>
      </c>
      <c r="O412">
        <v>1650.6869389835911</v>
      </c>
      <c r="P412">
        <v>1354.6881712424049</v>
      </c>
      <c r="Q412">
        <v>1600.8018333016889</v>
      </c>
      <c r="R412">
        <v>1485.5217927771371</v>
      </c>
      <c r="S412">
        <v>1434.7188020009689</v>
      </c>
      <c r="T412">
        <v>1583.710403797236</v>
      </c>
      <c r="U412">
        <v>1424.910336939409</v>
      </c>
      <c r="V412">
        <v>1920.6717296930331</v>
      </c>
      <c r="W412">
        <v>1646.354387458774</v>
      </c>
      <c r="X412">
        <v>1731.269115503283</v>
      </c>
      <c r="Y412">
        <v>1607.103282105428</v>
      </c>
      <c r="Z412">
        <v>1122.05376825957</v>
      </c>
      <c r="AA412">
        <v>1719.0719708971051</v>
      </c>
      <c r="AB412">
        <v>1683.9529801089591</v>
      </c>
      <c r="AC412">
        <v>1507.626557518993</v>
      </c>
      <c r="AD412">
        <v>1203.9768862783189</v>
      </c>
      <c r="AE412">
        <v>1475.0763493452671</v>
      </c>
      <c r="AF412">
        <v>1768.260519819157</v>
      </c>
      <c r="AG412">
        <v>1615.6286770917</v>
      </c>
      <c r="AH412">
        <v>1540.040173323838</v>
      </c>
    </row>
    <row r="413" spans="1:34" x14ac:dyDescent="0.25">
      <c r="A413">
        <v>44890</v>
      </c>
      <c r="B413">
        <v>971.46</v>
      </c>
      <c r="C413">
        <v>1560.621519916969</v>
      </c>
      <c r="D413">
        <v>1619.2137428207079</v>
      </c>
      <c r="E413">
        <v>1563.028467453893</v>
      </c>
      <c r="F413">
        <v>1587.568759899628</v>
      </c>
      <c r="G413">
        <v>1654.3108068581409</v>
      </c>
      <c r="H413">
        <v>2197.1374087961149</v>
      </c>
      <c r="I413">
        <v>1477.31924364528</v>
      </c>
      <c r="J413">
        <v>1716.9376461923221</v>
      </c>
      <c r="K413">
        <v>1468.8370191479989</v>
      </c>
      <c r="L413">
        <v>1797.3787689210451</v>
      </c>
      <c r="M413">
        <v>859.32657481500826</v>
      </c>
      <c r="N413">
        <v>1260.0729638427979</v>
      </c>
      <c r="O413">
        <v>1601.042427142309</v>
      </c>
      <c r="P413">
        <v>1319.087012833804</v>
      </c>
      <c r="Q413">
        <v>1556.907314858483</v>
      </c>
      <c r="R413">
        <v>1447.6586103118709</v>
      </c>
      <c r="S413">
        <v>1399.0244044486651</v>
      </c>
      <c r="T413">
        <v>1529.280733263543</v>
      </c>
      <c r="U413">
        <v>1383.976719210598</v>
      </c>
      <c r="V413">
        <v>1864.178989740044</v>
      </c>
      <c r="W413">
        <v>1607.0576363413791</v>
      </c>
      <c r="X413">
        <v>1673.855478854972</v>
      </c>
      <c r="Y413">
        <v>1547.759144023011</v>
      </c>
      <c r="Z413">
        <v>1094.699750211649</v>
      </c>
      <c r="AA413">
        <v>1662.784206842626</v>
      </c>
      <c r="AB413">
        <v>1635.438150040763</v>
      </c>
      <c r="AC413">
        <v>1466.232280899671</v>
      </c>
      <c r="AD413">
        <v>1173.335916714683</v>
      </c>
      <c r="AE413">
        <v>1436.3363818099249</v>
      </c>
      <c r="AF413">
        <v>1722.963221174969</v>
      </c>
      <c r="AG413">
        <v>1567.0343709319691</v>
      </c>
      <c r="AH413">
        <v>1488.5731499546459</v>
      </c>
    </row>
    <row r="414" spans="1:34" x14ac:dyDescent="0.25">
      <c r="A414">
        <v>44889</v>
      </c>
      <c r="B414">
        <v>947.71</v>
      </c>
      <c r="C414">
        <v>1528.866747080164</v>
      </c>
      <c r="D414">
        <v>1583.146378191869</v>
      </c>
      <c r="E414">
        <v>1526.339738945275</v>
      </c>
      <c r="F414">
        <v>1546.0446716975921</v>
      </c>
      <c r="G414">
        <v>1611.4805954420719</v>
      </c>
      <c r="H414">
        <v>2146.468355048054</v>
      </c>
      <c r="I414">
        <v>1453.151355612117</v>
      </c>
      <c r="J414">
        <v>1682.94905470819</v>
      </c>
      <c r="K414">
        <v>1441.7095632315441</v>
      </c>
      <c r="L414">
        <v>1748.215876772161</v>
      </c>
      <c r="M414">
        <v>836.66582946485801</v>
      </c>
      <c r="N414">
        <v>1234.6254528892341</v>
      </c>
      <c r="O414">
        <v>1569.6776062355859</v>
      </c>
      <c r="P414">
        <v>1313.8699214943981</v>
      </c>
      <c r="Q414">
        <v>1530.755528637397</v>
      </c>
      <c r="R414">
        <v>1415.3712232066521</v>
      </c>
      <c r="S414">
        <v>1365.8977956712181</v>
      </c>
      <c r="T414">
        <v>1475.08153251932</v>
      </c>
      <c r="U414">
        <v>1358.0025297763721</v>
      </c>
      <c r="V414">
        <v>1849.775889087103</v>
      </c>
      <c r="W414">
        <v>1585.5369581448249</v>
      </c>
      <c r="X414">
        <v>1667.352407836624</v>
      </c>
      <c r="Y414">
        <v>1513.954753360345</v>
      </c>
      <c r="Z414">
        <v>1073.779669352185</v>
      </c>
      <c r="AA414">
        <v>1625.749519149193</v>
      </c>
      <c r="AB414">
        <v>1604.7599073422291</v>
      </c>
      <c r="AC414">
        <v>1441.23743362662</v>
      </c>
      <c r="AD414">
        <v>1147.8998125526309</v>
      </c>
      <c r="AE414">
        <v>1408.448152315676</v>
      </c>
      <c r="AF414">
        <v>1687.8745408095169</v>
      </c>
      <c r="AG414">
        <v>1529.431283151617</v>
      </c>
      <c r="AH414">
        <v>1464.2642266691521</v>
      </c>
    </row>
    <row r="415" spans="1:34" x14ac:dyDescent="0.25">
      <c r="A415">
        <v>44888</v>
      </c>
      <c r="B415">
        <v>946</v>
      </c>
      <c r="C415">
        <v>1532.6152730400181</v>
      </c>
      <c r="D415">
        <v>1629.745881864063</v>
      </c>
      <c r="E415">
        <v>1533.375990896337</v>
      </c>
      <c r="F415">
        <v>1545.173275041599</v>
      </c>
      <c r="G415">
        <v>1614.054744130417</v>
      </c>
      <c r="H415">
        <v>2132.3506197953689</v>
      </c>
      <c r="I415">
        <v>1457.979736567414</v>
      </c>
      <c r="J415">
        <v>1691.659931398141</v>
      </c>
      <c r="K415">
        <v>1452.4386103989771</v>
      </c>
      <c r="L415">
        <v>1750.6530015076239</v>
      </c>
      <c r="M415">
        <v>844.77409103086666</v>
      </c>
      <c r="N415">
        <v>1234.1361903942529</v>
      </c>
      <c r="O415">
        <v>1584.449436622134</v>
      </c>
      <c r="P415">
        <v>1314.88337178954</v>
      </c>
      <c r="Q415">
        <v>1537.3126634940379</v>
      </c>
      <c r="R415">
        <v>1414.951684121253</v>
      </c>
      <c r="S415">
        <v>1374.2477257139151</v>
      </c>
      <c r="T415">
        <v>1464.2395357876401</v>
      </c>
      <c r="U415">
        <v>1358.792452282062</v>
      </c>
      <c r="V415">
        <v>1842.9777056425669</v>
      </c>
      <c r="W415">
        <v>1582.3800777488029</v>
      </c>
      <c r="X415">
        <v>1680.702306830116</v>
      </c>
      <c r="Y415">
        <v>1521.475229415973</v>
      </c>
      <c r="Z415">
        <v>1076.590416384242</v>
      </c>
      <c r="AA415">
        <v>1628.9439189437851</v>
      </c>
      <c r="AB415">
        <v>1613.335483246784</v>
      </c>
      <c r="AC415">
        <v>1441.696691174448</v>
      </c>
      <c r="AD415">
        <v>1151.2573144701171</v>
      </c>
      <c r="AE415">
        <v>1402.3218283587571</v>
      </c>
      <c r="AF415">
        <v>1681.4810232040161</v>
      </c>
      <c r="AG415">
        <v>1530.186183794196</v>
      </c>
      <c r="AH415">
        <v>1477.6321776344801</v>
      </c>
    </row>
    <row r="416" spans="1:34" x14ac:dyDescent="0.25">
      <c r="A416">
        <v>44887</v>
      </c>
      <c r="B416">
        <v>952.12</v>
      </c>
      <c r="C416">
        <v>1555.968943898064</v>
      </c>
      <c r="D416">
        <v>1655.838728197431</v>
      </c>
      <c r="E416">
        <v>1548.136682745441</v>
      </c>
      <c r="F416">
        <v>1578.7331737174241</v>
      </c>
      <c r="G416">
        <v>1627.3550230574931</v>
      </c>
      <c r="H416">
        <v>2170.392243473731</v>
      </c>
      <c r="I416">
        <v>1486.188600729474</v>
      </c>
      <c r="J416">
        <v>1707.770382724884</v>
      </c>
      <c r="K416">
        <v>1473.6797296188979</v>
      </c>
      <c r="L416">
        <v>1766.966856965847</v>
      </c>
      <c r="M416">
        <v>851.97379374618686</v>
      </c>
      <c r="N416">
        <v>1245.036149539786</v>
      </c>
      <c r="O416">
        <v>1600.211088907</v>
      </c>
      <c r="P416">
        <v>1326.5889388793371</v>
      </c>
      <c r="Q416">
        <v>1568.039518251996</v>
      </c>
      <c r="R416">
        <v>1426.464133329255</v>
      </c>
      <c r="S416">
        <v>1415.9951462422871</v>
      </c>
      <c r="T416">
        <v>1508.7514702026201</v>
      </c>
      <c r="U416">
        <v>1382.500988272797</v>
      </c>
      <c r="V416">
        <v>1867.9189367997801</v>
      </c>
      <c r="W416">
        <v>1591.6990012171011</v>
      </c>
      <c r="X416">
        <v>1682.09907458722</v>
      </c>
      <c r="Y416">
        <v>1555.340310325045</v>
      </c>
      <c r="Z416">
        <v>1084.5673783180989</v>
      </c>
      <c r="AA416">
        <v>1660.3881860126201</v>
      </c>
      <c r="AB416">
        <v>1634.0068479098661</v>
      </c>
      <c r="AC416">
        <v>1457.4750940028371</v>
      </c>
      <c r="AD416">
        <v>1161.206483824662</v>
      </c>
      <c r="AE416">
        <v>1410.207792067243</v>
      </c>
      <c r="AF416">
        <v>1700.691136587757</v>
      </c>
      <c r="AG416">
        <v>1555.74136054975</v>
      </c>
      <c r="AH416">
        <v>1502.7500016227059</v>
      </c>
    </row>
    <row r="417" spans="1:34" x14ac:dyDescent="0.25">
      <c r="A417">
        <v>44886</v>
      </c>
      <c r="B417">
        <v>960.65</v>
      </c>
      <c r="C417">
        <v>1543.398215575917</v>
      </c>
      <c r="D417">
        <v>1618.848116156511</v>
      </c>
      <c r="E417">
        <v>1547.1926522404931</v>
      </c>
      <c r="F417">
        <v>1560.874425665337</v>
      </c>
      <c r="G417">
        <v>1623.0447629565961</v>
      </c>
      <c r="H417">
        <v>2148.944691921271</v>
      </c>
      <c r="I417">
        <v>1482.6590047243881</v>
      </c>
      <c r="J417">
        <v>1683.065237929959</v>
      </c>
      <c r="K417">
        <v>1414.2840100603939</v>
      </c>
      <c r="L417">
        <v>1758.2561535584059</v>
      </c>
      <c r="M417">
        <v>848.1469801610192</v>
      </c>
      <c r="N417">
        <v>1233.0164646622161</v>
      </c>
      <c r="O417">
        <v>1585.4025083672529</v>
      </c>
      <c r="P417">
        <v>1319.7028823101621</v>
      </c>
      <c r="Q417">
        <v>1558.167347022785</v>
      </c>
      <c r="R417">
        <v>1417.844113098859</v>
      </c>
      <c r="S417">
        <v>1406.2700869513851</v>
      </c>
      <c r="T417">
        <v>1521.3508759335771</v>
      </c>
      <c r="U417">
        <v>1385.53559713103</v>
      </c>
      <c r="V417">
        <v>1877.9906268220479</v>
      </c>
      <c r="W417">
        <v>1581.491795323117</v>
      </c>
      <c r="X417">
        <v>1668.654743060295</v>
      </c>
      <c r="Y417">
        <v>1543.2563260949539</v>
      </c>
      <c r="Z417">
        <v>1070.1078384676609</v>
      </c>
      <c r="AA417">
        <v>1645.543522375812</v>
      </c>
      <c r="AB417">
        <v>1616.683301950173</v>
      </c>
      <c r="AC417">
        <v>1452.3957366856309</v>
      </c>
      <c r="AD417">
        <v>1152.2019680763251</v>
      </c>
      <c r="AE417">
        <v>1411.8735664528081</v>
      </c>
      <c r="AF417">
        <v>1696.8330938435711</v>
      </c>
      <c r="AG417">
        <v>1540.603058920615</v>
      </c>
      <c r="AH417">
        <v>1486.6745097223529</v>
      </c>
    </row>
    <row r="418" spans="1:34" x14ac:dyDescent="0.25">
      <c r="A418">
        <v>44883</v>
      </c>
      <c r="B418">
        <v>969.33</v>
      </c>
      <c r="C418">
        <v>1524.1327760563811</v>
      </c>
      <c r="D418">
        <v>1621.95886082979</v>
      </c>
      <c r="E418">
        <v>1523.2633312206669</v>
      </c>
      <c r="F418">
        <v>1533.855054607111</v>
      </c>
      <c r="G418">
        <v>1592.8850350182811</v>
      </c>
      <c r="H418">
        <v>2131.0145406011152</v>
      </c>
      <c r="I418">
        <v>1476.410849145097</v>
      </c>
      <c r="J418">
        <v>1689.0437771348279</v>
      </c>
      <c r="K418">
        <v>1402.9196947000839</v>
      </c>
      <c r="L418">
        <v>1733.6592398365369</v>
      </c>
      <c r="M418">
        <v>827.03856926943854</v>
      </c>
      <c r="N418">
        <v>1213.7030331892311</v>
      </c>
      <c r="O418">
        <v>1571.3058478389819</v>
      </c>
      <c r="P418">
        <v>1303.872989669092</v>
      </c>
      <c r="Q418">
        <v>1529.1084828964581</v>
      </c>
      <c r="R418">
        <v>1424.091697703625</v>
      </c>
      <c r="S418">
        <v>1388.580265633449</v>
      </c>
      <c r="T418">
        <v>1495.4657756042459</v>
      </c>
      <c r="U418">
        <v>1366.2304004169021</v>
      </c>
      <c r="V418">
        <v>1851.3733523823339</v>
      </c>
      <c r="W418">
        <v>1564.4820376896701</v>
      </c>
      <c r="X418">
        <v>1650.8303840012229</v>
      </c>
      <c r="Y418">
        <v>1513.32691038091</v>
      </c>
      <c r="Z418">
        <v>1048.2906038256269</v>
      </c>
      <c r="AA418">
        <v>1621.6735468856809</v>
      </c>
      <c r="AB418">
        <v>1600.6299845601909</v>
      </c>
      <c r="AC418">
        <v>1440.325798475596</v>
      </c>
      <c r="AD418">
        <v>1131.246582297066</v>
      </c>
      <c r="AE418">
        <v>1419.734742417251</v>
      </c>
      <c r="AF418">
        <v>1688.793837319648</v>
      </c>
      <c r="AG418">
        <v>1514.772494439304</v>
      </c>
      <c r="AH418">
        <v>1465.229533671378</v>
      </c>
    </row>
    <row r="419" spans="1:34" x14ac:dyDescent="0.25">
      <c r="A419">
        <v>44882</v>
      </c>
      <c r="B419">
        <v>969.26</v>
      </c>
      <c r="C419">
        <v>1504.5487448867391</v>
      </c>
      <c r="D419">
        <v>1596.5169777693759</v>
      </c>
      <c r="E419">
        <v>1514.8966047509259</v>
      </c>
      <c r="F419">
        <v>1502.2190773280599</v>
      </c>
      <c r="G419">
        <v>1556.507708679115</v>
      </c>
      <c r="H419">
        <v>2098.4842816180089</v>
      </c>
      <c r="I419">
        <v>1466.535184615989</v>
      </c>
      <c r="J419">
        <v>1654.987974534464</v>
      </c>
      <c r="K419">
        <v>1408.7114093473431</v>
      </c>
      <c r="L419">
        <v>1706.647958615983</v>
      </c>
      <c r="M419">
        <v>823.56599876030987</v>
      </c>
      <c r="N419">
        <v>1203.355252217149</v>
      </c>
      <c r="O419">
        <v>1561.7472814430089</v>
      </c>
      <c r="P419">
        <v>1303.2367486481639</v>
      </c>
      <c r="Q419">
        <v>1509.312243755581</v>
      </c>
      <c r="R419">
        <v>1421.087956909369</v>
      </c>
      <c r="S419">
        <v>1361.34391599489</v>
      </c>
      <c r="T419">
        <v>1435.8565429226469</v>
      </c>
      <c r="U419">
        <v>1356.7294680910579</v>
      </c>
      <c r="V419">
        <v>1818.937530303584</v>
      </c>
      <c r="W419">
        <v>1556.365563220063</v>
      </c>
      <c r="X419">
        <v>1639.6745680860331</v>
      </c>
      <c r="Y419">
        <v>1489.313941139076</v>
      </c>
      <c r="Z419">
        <v>1049.5458998166221</v>
      </c>
      <c r="AA419">
        <v>1593.042099125242</v>
      </c>
      <c r="AB419">
        <v>1582.6927524751941</v>
      </c>
      <c r="AC419">
        <v>1431.137710512621</v>
      </c>
      <c r="AD419">
        <v>1125.3435848812401</v>
      </c>
      <c r="AE419">
        <v>1415.1127919533949</v>
      </c>
      <c r="AF419">
        <v>1673.949782876251</v>
      </c>
      <c r="AG419">
        <v>1487.9480835241509</v>
      </c>
      <c r="AH419">
        <v>1449.0605674842791</v>
      </c>
    </row>
    <row r="420" spans="1:34" x14ac:dyDescent="0.25">
      <c r="A420">
        <v>44881</v>
      </c>
      <c r="B420">
        <v>942.9</v>
      </c>
      <c r="C420">
        <v>1475.041575724289</v>
      </c>
      <c r="D420">
        <v>1577.395247130323</v>
      </c>
      <c r="E420">
        <v>1491.798318132946</v>
      </c>
      <c r="F420">
        <v>1465.745770082958</v>
      </c>
      <c r="G420">
        <v>1518.152010998248</v>
      </c>
      <c r="H420">
        <v>2056.4575666365331</v>
      </c>
      <c r="I420">
        <v>1451.5757074429091</v>
      </c>
      <c r="J420">
        <v>1630.51488370232</v>
      </c>
      <c r="K420">
        <v>1392.3548939117809</v>
      </c>
      <c r="L420">
        <v>1670.443876154053</v>
      </c>
      <c r="M420">
        <v>799.98850349189729</v>
      </c>
      <c r="N420">
        <v>1178.217869867744</v>
      </c>
      <c r="O420">
        <v>1529.050406729966</v>
      </c>
      <c r="P420">
        <v>1279.8879433108659</v>
      </c>
      <c r="Q420">
        <v>1466.1654853508589</v>
      </c>
      <c r="R420">
        <v>1396.48058896673</v>
      </c>
      <c r="S420">
        <v>1338.873852114343</v>
      </c>
      <c r="T420">
        <v>1396.460743050478</v>
      </c>
      <c r="U420">
        <v>1331.9111738776239</v>
      </c>
      <c r="V420">
        <v>1805.50495137493</v>
      </c>
      <c r="W420">
        <v>1536.833796286543</v>
      </c>
      <c r="X420">
        <v>1609.2909345881051</v>
      </c>
      <c r="Y420">
        <v>1462.0461000611281</v>
      </c>
      <c r="Z420">
        <v>1027.1859567979491</v>
      </c>
      <c r="AA420">
        <v>1560.276570269283</v>
      </c>
      <c r="AB420">
        <v>1551.5702829636391</v>
      </c>
      <c r="AC420">
        <v>1407.1416383830051</v>
      </c>
      <c r="AD420">
        <v>1101.477485620436</v>
      </c>
      <c r="AE420">
        <v>1381.495039817017</v>
      </c>
      <c r="AF420">
        <v>1647.1452370803979</v>
      </c>
      <c r="AG420">
        <v>1455.6351621933691</v>
      </c>
      <c r="AH420">
        <v>1421.752250410151</v>
      </c>
    </row>
    <row r="421" spans="1:34" x14ac:dyDescent="0.25">
      <c r="A421">
        <v>44880</v>
      </c>
      <c r="B421">
        <v>911.9</v>
      </c>
      <c r="C421">
        <v>1426.344649437194</v>
      </c>
      <c r="D421">
        <v>1517.5628728094771</v>
      </c>
      <c r="E421">
        <v>1436.118337073355</v>
      </c>
      <c r="F421">
        <v>1419.819003954799</v>
      </c>
      <c r="G421">
        <v>1454.723014252826</v>
      </c>
      <c r="H421">
        <v>1983.646296713094</v>
      </c>
      <c r="I421">
        <v>1415.508759419391</v>
      </c>
      <c r="J421">
        <v>1608.4423056102239</v>
      </c>
      <c r="K421">
        <v>1323.166730901308</v>
      </c>
      <c r="L421">
        <v>1616.5653782124821</v>
      </c>
      <c r="M421">
        <v>754.54427749582283</v>
      </c>
      <c r="N421">
        <v>1129.5598514699709</v>
      </c>
      <c r="O421">
        <v>1465.1704459240541</v>
      </c>
      <c r="P421">
        <v>1231.385238625948</v>
      </c>
      <c r="Q421">
        <v>1421.257511457806</v>
      </c>
      <c r="R421">
        <v>1341.1280715938569</v>
      </c>
      <c r="S421">
        <v>1298.9317322293441</v>
      </c>
      <c r="T421">
        <v>1351.6996136926321</v>
      </c>
      <c r="U421">
        <v>1310.0824624170259</v>
      </c>
      <c r="V421">
        <v>1751.3771225651749</v>
      </c>
      <c r="W421">
        <v>1489.1844333030631</v>
      </c>
      <c r="X421">
        <v>1567.814319469549</v>
      </c>
      <c r="Y421">
        <v>1412.776410121046</v>
      </c>
      <c r="Z421">
        <v>1000.1265030087239</v>
      </c>
      <c r="AA421">
        <v>1509.619603049186</v>
      </c>
      <c r="AB421">
        <v>1500.3091063027721</v>
      </c>
      <c r="AC421">
        <v>1362.753717007497</v>
      </c>
      <c r="AD421">
        <v>1057.270128590483</v>
      </c>
      <c r="AE421">
        <v>1334.811729272762</v>
      </c>
      <c r="AF421">
        <v>1597.1626436405279</v>
      </c>
      <c r="AG421">
        <v>1404.2269376979</v>
      </c>
      <c r="AH421">
        <v>1376.347342759261</v>
      </c>
    </row>
    <row r="422" spans="1:34" x14ac:dyDescent="0.25">
      <c r="A422">
        <v>44879</v>
      </c>
      <c r="B422">
        <v>941.04</v>
      </c>
      <c r="C422">
        <v>1483.0852962199269</v>
      </c>
      <c r="D422">
        <v>1586.5379260119739</v>
      </c>
      <c r="E422">
        <v>1477.9196053400781</v>
      </c>
      <c r="F422">
        <v>1478.437219792705</v>
      </c>
      <c r="G422">
        <v>1505.69615213525</v>
      </c>
      <c r="H422">
        <v>2045.093808305129</v>
      </c>
      <c r="I422">
        <v>1449.708868320391</v>
      </c>
      <c r="J422">
        <v>1656.2249315175311</v>
      </c>
      <c r="K422">
        <v>1410.4952607034811</v>
      </c>
      <c r="L422">
        <v>1682.15336491366</v>
      </c>
      <c r="M422">
        <v>795.66672207954048</v>
      </c>
      <c r="N422">
        <v>1185.5611717638401</v>
      </c>
      <c r="O422">
        <v>1528.658819037646</v>
      </c>
      <c r="P422">
        <v>1285.6215738389601</v>
      </c>
      <c r="Q422">
        <v>1480.243902460521</v>
      </c>
      <c r="R422">
        <v>1395.0559163740891</v>
      </c>
      <c r="S422">
        <v>1347.703342002872</v>
      </c>
      <c r="T422">
        <v>1410.0829924415109</v>
      </c>
      <c r="U422">
        <v>1357.46896708962</v>
      </c>
      <c r="V422">
        <v>1826.459611722044</v>
      </c>
      <c r="W422">
        <v>1551.1029074521359</v>
      </c>
      <c r="X422">
        <v>1630.44339436924</v>
      </c>
      <c r="Y422">
        <v>1469.9813680244031</v>
      </c>
      <c r="Z422">
        <v>1027.0231154197211</v>
      </c>
      <c r="AA422">
        <v>1568.8137733114611</v>
      </c>
      <c r="AB422">
        <v>1563.5987217722179</v>
      </c>
      <c r="AC422">
        <v>1414.3100056399339</v>
      </c>
      <c r="AD422">
        <v>1101.3390435199231</v>
      </c>
      <c r="AE422">
        <v>1380.624188581246</v>
      </c>
      <c r="AF422">
        <v>1655.741027389174</v>
      </c>
      <c r="AG422">
        <v>1456.771097430289</v>
      </c>
      <c r="AH422">
        <v>1438.117124707677</v>
      </c>
    </row>
    <row r="423" spans="1:34" x14ac:dyDescent="0.25">
      <c r="A423">
        <v>44876</v>
      </c>
      <c r="B423">
        <v>954.53</v>
      </c>
      <c r="C423">
        <v>1525.154464638081</v>
      </c>
      <c r="D423">
        <v>1633.1289834420791</v>
      </c>
      <c r="E423">
        <v>1508.27032201885</v>
      </c>
      <c r="F423">
        <v>1531.7556445619939</v>
      </c>
      <c r="G423">
        <v>1549.441217262912</v>
      </c>
      <c r="H423">
        <v>2089.3807719386309</v>
      </c>
      <c r="I423">
        <v>1493.0081166930891</v>
      </c>
      <c r="J423">
        <v>1705.5933722585289</v>
      </c>
      <c r="K423">
        <v>1467.655581754326</v>
      </c>
      <c r="L423">
        <v>1723.230342603277</v>
      </c>
      <c r="M423">
        <v>823.48222348761556</v>
      </c>
      <c r="N423">
        <v>1210.6140052082901</v>
      </c>
      <c r="O423">
        <v>1576.7192081565261</v>
      </c>
      <c r="P423">
        <v>1301.4644054565481</v>
      </c>
      <c r="Q423">
        <v>1533.6643816640481</v>
      </c>
      <c r="R423">
        <v>1419.143119939582</v>
      </c>
      <c r="S423">
        <v>1358.820880435009</v>
      </c>
      <c r="T423">
        <v>1443.954015156474</v>
      </c>
      <c r="U423">
        <v>1386.638837321266</v>
      </c>
      <c r="V423">
        <v>1872.3094416456411</v>
      </c>
      <c r="W423">
        <v>1583.199809865815</v>
      </c>
      <c r="X423">
        <v>1678.8156441825131</v>
      </c>
      <c r="Y423">
        <v>1522.566017341127</v>
      </c>
      <c r="Z423">
        <v>1050.6825489371879</v>
      </c>
      <c r="AA423">
        <v>1617.282159942205</v>
      </c>
      <c r="AB423">
        <v>1613.2050239495049</v>
      </c>
      <c r="AC423">
        <v>1443.7068655649689</v>
      </c>
      <c r="AD423">
        <v>1127.5114578785169</v>
      </c>
      <c r="AE423">
        <v>1403.9922599406341</v>
      </c>
      <c r="AF423">
        <v>1694.331721591356</v>
      </c>
      <c r="AG423">
        <v>1500.7304099805781</v>
      </c>
      <c r="AH423">
        <v>1482.378267825108</v>
      </c>
    </row>
    <row r="424" spans="1:34" x14ac:dyDescent="0.25">
      <c r="A424">
        <v>44875</v>
      </c>
      <c r="B424">
        <v>947.24</v>
      </c>
      <c r="C424">
        <v>1540.7264420813699</v>
      </c>
      <c r="D424">
        <v>1667.0575024626639</v>
      </c>
      <c r="E424">
        <v>1497.7207695770651</v>
      </c>
      <c r="F424">
        <v>1560.86571665152</v>
      </c>
      <c r="G424">
        <v>1569.599196081052</v>
      </c>
      <c r="H424">
        <v>2111.8726595255089</v>
      </c>
      <c r="I424">
        <v>1490.6805968512499</v>
      </c>
      <c r="J424">
        <v>1715.581330952999</v>
      </c>
      <c r="K424">
        <v>1492.0079329487121</v>
      </c>
      <c r="L424">
        <v>1727.8072141673199</v>
      </c>
      <c r="M424">
        <v>828.8062315479674</v>
      </c>
      <c r="N424">
        <v>1207.720349796085</v>
      </c>
      <c r="O424">
        <v>1590.6059924120609</v>
      </c>
      <c r="P424">
        <v>1319.1179075572279</v>
      </c>
      <c r="Q424">
        <v>1559.367951433954</v>
      </c>
      <c r="R424">
        <v>1409.801998923554</v>
      </c>
      <c r="S424">
        <v>1386.5451300774689</v>
      </c>
      <c r="T424">
        <v>1462.1178429914919</v>
      </c>
      <c r="U424">
        <v>1391.2013178793729</v>
      </c>
      <c r="V424">
        <v>1895.7851519863091</v>
      </c>
      <c r="W424">
        <v>1586.1911711764451</v>
      </c>
      <c r="X424">
        <v>1688.9327922503369</v>
      </c>
      <c r="Y424">
        <v>1546.7010648126341</v>
      </c>
      <c r="Z424">
        <v>1060.1603478336581</v>
      </c>
      <c r="AA424">
        <v>1641.4035933919249</v>
      </c>
      <c r="AB424">
        <v>1630.087048284641</v>
      </c>
      <c r="AC424">
        <v>1447.6841244970769</v>
      </c>
      <c r="AD424">
        <v>1128.1458006592341</v>
      </c>
      <c r="AE424">
        <v>1389.253940400758</v>
      </c>
      <c r="AF424">
        <v>1706.1078364526829</v>
      </c>
      <c r="AG424">
        <v>1525.572634918841</v>
      </c>
      <c r="AH424">
        <v>1493.9105845720251</v>
      </c>
    </row>
    <row r="425" spans="1:34" x14ac:dyDescent="0.25">
      <c r="A425">
        <v>44874</v>
      </c>
      <c r="B425">
        <v>985.59</v>
      </c>
      <c r="C425">
        <v>1594.286960577293</v>
      </c>
      <c r="D425">
        <v>1713.1541431645171</v>
      </c>
      <c r="E425">
        <v>1545.5905225342981</v>
      </c>
      <c r="F425">
        <v>1619.4437133368669</v>
      </c>
      <c r="G425">
        <v>1619.9584161018449</v>
      </c>
      <c r="H425">
        <v>2174.1812097626748</v>
      </c>
      <c r="I425">
        <v>1537.4075621790109</v>
      </c>
      <c r="J425">
        <v>1767.4648709487039</v>
      </c>
      <c r="K425">
        <v>1579.1817930714569</v>
      </c>
      <c r="L425">
        <v>1784.812355047093</v>
      </c>
      <c r="M425">
        <v>851.64499023904568</v>
      </c>
      <c r="N425">
        <v>1253.557402654129</v>
      </c>
      <c r="O425">
        <v>1658.5732754564281</v>
      </c>
      <c r="P425">
        <v>1359.824257852611</v>
      </c>
      <c r="Q425">
        <v>1614.531217559542</v>
      </c>
      <c r="R425">
        <v>1466.7622099740911</v>
      </c>
      <c r="S425">
        <v>1440.6229760304429</v>
      </c>
      <c r="T425">
        <v>1528.041002961618</v>
      </c>
      <c r="U425">
        <v>1434.6251000185771</v>
      </c>
      <c r="V425">
        <v>1948.36159950412</v>
      </c>
      <c r="W425">
        <v>1634.885558769648</v>
      </c>
      <c r="X425">
        <v>1736.2392210476189</v>
      </c>
      <c r="Y425">
        <v>1600.539068844736</v>
      </c>
      <c r="Z425">
        <v>1087.873302496017</v>
      </c>
      <c r="AA425">
        <v>1697.61475704289</v>
      </c>
      <c r="AB425">
        <v>1692.046535779238</v>
      </c>
      <c r="AC425">
        <v>1495.8872519813599</v>
      </c>
      <c r="AD425">
        <v>1164.888209849546</v>
      </c>
      <c r="AE425">
        <v>1434.4407641532</v>
      </c>
      <c r="AF425">
        <v>1762.150222350414</v>
      </c>
      <c r="AG425">
        <v>1580.6323700099481</v>
      </c>
      <c r="AH425">
        <v>1545.7209654837809</v>
      </c>
    </row>
    <row r="426" spans="1:34" x14ac:dyDescent="0.25">
      <c r="A426">
        <v>44873</v>
      </c>
      <c r="B426">
        <v>981.65</v>
      </c>
      <c r="C426">
        <v>1590.509932947331</v>
      </c>
      <c r="D426">
        <v>1701.9254107324291</v>
      </c>
      <c r="E426">
        <v>1532.4131108513479</v>
      </c>
      <c r="F426">
        <v>1616.7554221379939</v>
      </c>
      <c r="G426">
        <v>1612.912536534255</v>
      </c>
      <c r="H426">
        <v>2174.8344269118038</v>
      </c>
      <c r="I426">
        <v>1529.2080108773971</v>
      </c>
      <c r="J426">
        <v>1762.9507880053111</v>
      </c>
      <c r="K426">
        <v>1575.9781690481479</v>
      </c>
      <c r="L426">
        <v>1774.4316344691199</v>
      </c>
      <c r="M426">
        <v>838.52490078500671</v>
      </c>
      <c r="N426">
        <v>1246.3556656629489</v>
      </c>
      <c r="O426">
        <v>1650.7408379006779</v>
      </c>
      <c r="P426">
        <v>1355.560732753924</v>
      </c>
      <c r="Q426">
        <v>1621.3285757918679</v>
      </c>
      <c r="R426">
        <v>1461.315870455232</v>
      </c>
      <c r="S426">
        <v>1438.2978062184129</v>
      </c>
      <c r="T426">
        <v>1525.175220093807</v>
      </c>
      <c r="U426">
        <v>1441.2005994760441</v>
      </c>
      <c r="V426">
        <v>1961.5916543029421</v>
      </c>
      <c r="W426">
        <v>1630.2318115982471</v>
      </c>
      <c r="X426">
        <v>1723.422509916059</v>
      </c>
      <c r="Y426">
        <v>1597.3743598323069</v>
      </c>
      <c r="Z426">
        <v>1084.3853460358141</v>
      </c>
      <c r="AA426">
        <v>1693.769065132534</v>
      </c>
      <c r="AB426">
        <v>1690.0075922414819</v>
      </c>
      <c r="AC426">
        <v>1492.9449077163831</v>
      </c>
      <c r="AD426">
        <v>1156.228679891464</v>
      </c>
      <c r="AE426">
        <v>1427.304376269162</v>
      </c>
      <c r="AF426">
        <v>1763.261409320392</v>
      </c>
      <c r="AG426">
        <v>1576.1125049428131</v>
      </c>
      <c r="AH426">
        <v>1540.7291210236799</v>
      </c>
    </row>
    <row r="427" spans="1:34" x14ac:dyDescent="0.25">
      <c r="A427">
        <v>44872</v>
      </c>
      <c r="B427">
        <v>975.19</v>
      </c>
      <c r="C427">
        <v>1593.3820106268399</v>
      </c>
      <c r="D427">
        <v>1709.335106719011</v>
      </c>
      <c r="E427">
        <v>1525.718675845103</v>
      </c>
      <c r="F427">
        <v>1632.135419145103</v>
      </c>
      <c r="G427">
        <v>1606.362610087346</v>
      </c>
      <c r="H427">
        <v>2161.2121097290928</v>
      </c>
      <c r="I427">
        <v>1519.7724201722569</v>
      </c>
      <c r="J427">
        <v>1761.0546076090791</v>
      </c>
      <c r="K427">
        <v>1558.7873721549561</v>
      </c>
      <c r="L427">
        <v>1765.486713650243</v>
      </c>
      <c r="M427">
        <v>851.7418322065862</v>
      </c>
      <c r="N427">
        <v>1240.551262527681</v>
      </c>
      <c r="O427">
        <v>1652.22204461155</v>
      </c>
      <c r="P427">
        <v>1358.6677392506419</v>
      </c>
      <c r="Q427">
        <v>1621.280139802102</v>
      </c>
      <c r="R427">
        <v>1449.536624113937</v>
      </c>
      <c r="S427">
        <v>1459.869913923068</v>
      </c>
      <c r="T427">
        <v>1555.730409798691</v>
      </c>
      <c r="U427">
        <v>1439.8857732804611</v>
      </c>
      <c r="V427">
        <v>1980.826809965346</v>
      </c>
      <c r="W427">
        <v>1640.8540534819999</v>
      </c>
      <c r="X427">
        <v>1720.9087634383191</v>
      </c>
      <c r="Y427">
        <v>1606.1970219322579</v>
      </c>
      <c r="Z427">
        <v>1080.988149976864</v>
      </c>
      <c r="AA427">
        <v>1701.9409793205409</v>
      </c>
      <c r="AB427">
        <v>1688.932729878921</v>
      </c>
      <c r="AC427">
        <v>1490.5381923013549</v>
      </c>
      <c r="AD427">
        <v>1155.31597819596</v>
      </c>
      <c r="AE427">
        <v>1411.085692828588</v>
      </c>
      <c r="AF427">
        <v>1759.9194708068469</v>
      </c>
      <c r="AG427">
        <v>1583.1297849318901</v>
      </c>
      <c r="AH427">
        <v>1544.7976246158869</v>
      </c>
    </row>
    <row r="428" spans="1:34" x14ac:dyDescent="0.25">
      <c r="A428">
        <v>44869</v>
      </c>
      <c r="B428">
        <v>997.15</v>
      </c>
      <c r="C428">
        <v>1636.393757910655</v>
      </c>
      <c r="D428">
        <v>1768.3618136906291</v>
      </c>
      <c r="E428">
        <v>1546.7537230430239</v>
      </c>
      <c r="F428">
        <v>1683.178728868098</v>
      </c>
      <c r="G428">
        <v>1654.5296690186681</v>
      </c>
      <c r="H428">
        <v>2215.5344018172409</v>
      </c>
      <c r="I428">
        <v>1557.1320695529021</v>
      </c>
      <c r="J428">
        <v>1793.5437139809701</v>
      </c>
      <c r="K428">
        <v>1591.4899095101621</v>
      </c>
      <c r="L428">
        <v>1830.172688546221</v>
      </c>
      <c r="M428">
        <v>894.08623927327528</v>
      </c>
      <c r="N428">
        <v>1274.7399957994121</v>
      </c>
      <c r="O428">
        <v>1698.934340065754</v>
      </c>
      <c r="P428">
        <v>1385.219994576639</v>
      </c>
      <c r="Q428">
        <v>1661.6830790411591</v>
      </c>
      <c r="R428">
        <v>1481.91680265625</v>
      </c>
      <c r="S428">
        <v>1495.3355263787209</v>
      </c>
      <c r="T428">
        <v>1614.7099062133841</v>
      </c>
      <c r="U428">
        <v>1481.6396595002279</v>
      </c>
      <c r="V428">
        <v>2024.2150846741699</v>
      </c>
      <c r="W428">
        <v>1674.0325852324031</v>
      </c>
      <c r="X428">
        <v>1760.193063286318</v>
      </c>
      <c r="Y428">
        <v>1651.7589864406759</v>
      </c>
      <c r="Z428">
        <v>1106.785163937576</v>
      </c>
      <c r="AA428">
        <v>1750.9452802836181</v>
      </c>
      <c r="AB428">
        <v>1731.9473216976389</v>
      </c>
      <c r="AC428">
        <v>1526.3798037641291</v>
      </c>
      <c r="AD428">
        <v>1187.6882321769949</v>
      </c>
      <c r="AE428">
        <v>1435.321933155793</v>
      </c>
      <c r="AF428">
        <v>1802.590284459352</v>
      </c>
      <c r="AG428">
        <v>1630.678818645531</v>
      </c>
      <c r="AH428">
        <v>1585.5908916014751</v>
      </c>
    </row>
    <row r="429" spans="1:34" x14ac:dyDescent="0.25">
      <c r="A429">
        <v>44868</v>
      </c>
      <c r="B429">
        <v>1019.81</v>
      </c>
      <c r="C429">
        <v>1670.2192437817009</v>
      </c>
      <c r="D429">
        <v>1827.340948680197</v>
      </c>
      <c r="E429">
        <v>1579.9945707881359</v>
      </c>
      <c r="F429">
        <v>1732.7513119268181</v>
      </c>
      <c r="G429">
        <v>1701.225336146623</v>
      </c>
      <c r="H429">
        <v>2265.612826248157</v>
      </c>
      <c r="I429">
        <v>1578.0563421447059</v>
      </c>
      <c r="J429">
        <v>1823.1987498176429</v>
      </c>
      <c r="K429">
        <v>1633.797164993905</v>
      </c>
      <c r="L429">
        <v>1866.6090771496929</v>
      </c>
      <c r="M429">
        <v>920.34588690011833</v>
      </c>
      <c r="N429">
        <v>1297.3262279867261</v>
      </c>
      <c r="O429">
        <v>1726.326258966639</v>
      </c>
      <c r="P429">
        <v>1412.3146096161031</v>
      </c>
      <c r="Q429">
        <v>1690.9148984375579</v>
      </c>
      <c r="R429">
        <v>1497.2524804691129</v>
      </c>
      <c r="S429">
        <v>1530.5096843190761</v>
      </c>
      <c r="T429">
        <v>1654.697545488078</v>
      </c>
      <c r="U429">
        <v>1504.0640691219739</v>
      </c>
      <c r="V429">
        <v>2045.5468331368211</v>
      </c>
      <c r="W429">
        <v>1688.3488533093921</v>
      </c>
      <c r="X429">
        <v>1783.304930380139</v>
      </c>
      <c r="Y429">
        <v>1691.446277059473</v>
      </c>
      <c r="Z429">
        <v>1127.8457093952429</v>
      </c>
      <c r="AA429">
        <v>1794.1598635200121</v>
      </c>
      <c r="AB429">
        <v>1762.1250206293639</v>
      </c>
      <c r="AC429">
        <v>1548.8371831534121</v>
      </c>
      <c r="AD429">
        <v>1212.3596113537731</v>
      </c>
      <c r="AE429">
        <v>1456.127894355955</v>
      </c>
      <c r="AF429">
        <v>1838.782359342375</v>
      </c>
      <c r="AG429">
        <v>1666.2033052496749</v>
      </c>
      <c r="AH429">
        <v>1618.124128857786</v>
      </c>
    </row>
    <row r="430" spans="1:34" x14ac:dyDescent="0.25">
      <c r="A430">
        <v>44867</v>
      </c>
      <c r="B430">
        <v>1023.19</v>
      </c>
      <c r="C430">
        <v>1676.759422797631</v>
      </c>
      <c r="D430">
        <v>1818.441884703481</v>
      </c>
      <c r="E430">
        <v>1590.118556761113</v>
      </c>
      <c r="F430">
        <v>1740.924803325295</v>
      </c>
      <c r="G430">
        <v>1714.806187696086</v>
      </c>
      <c r="H430">
        <v>2275.9337073386851</v>
      </c>
      <c r="I430">
        <v>1579.106115536287</v>
      </c>
      <c r="J430">
        <v>1826.7815463993829</v>
      </c>
      <c r="K430">
        <v>1648.8734425190751</v>
      </c>
      <c r="L430">
        <v>1891.7309541906429</v>
      </c>
      <c r="M430">
        <v>930.01176135080527</v>
      </c>
      <c r="N430">
        <v>1311.7111469863089</v>
      </c>
      <c r="O430">
        <v>1731.9840108768619</v>
      </c>
      <c r="P430">
        <v>1417.955953200003</v>
      </c>
      <c r="Q430">
        <v>1696.803405785628</v>
      </c>
      <c r="R430">
        <v>1503.9257980578709</v>
      </c>
      <c r="S430">
        <v>1522.035495457757</v>
      </c>
      <c r="T430">
        <v>1670.4463575998509</v>
      </c>
      <c r="U430">
        <v>1509.2559263523169</v>
      </c>
      <c r="V430">
        <v>2060.1250842850691</v>
      </c>
      <c r="W430">
        <v>1690.4162663364671</v>
      </c>
      <c r="X430">
        <v>1784.0593889387931</v>
      </c>
      <c r="Y430">
        <v>1693.8189178923531</v>
      </c>
      <c r="Z430">
        <v>1130.1105511493611</v>
      </c>
      <c r="AA430">
        <v>1799.268507005833</v>
      </c>
      <c r="AB430">
        <v>1771.064640407275</v>
      </c>
      <c r="AC430">
        <v>1554.3497792060371</v>
      </c>
      <c r="AD430">
        <v>1222.3649672571</v>
      </c>
      <c r="AE430">
        <v>1458.1155398648291</v>
      </c>
      <c r="AF430">
        <v>1844.4595190078601</v>
      </c>
      <c r="AG430">
        <v>1671.379351367219</v>
      </c>
      <c r="AH430">
        <v>1627.165467420497</v>
      </c>
    </row>
    <row r="431" spans="1:34" x14ac:dyDescent="0.25">
      <c r="A431">
        <v>44866</v>
      </c>
      <c r="B431">
        <v>1033.75</v>
      </c>
      <c r="C431">
        <v>1679.9733480266721</v>
      </c>
      <c r="D431">
        <v>1827.707156348953</v>
      </c>
      <c r="E431">
        <v>1586.7651720159199</v>
      </c>
      <c r="F431">
        <v>1743.4244130462141</v>
      </c>
      <c r="G431">
        <v>1726.91930917025</v>
      </c>
      <c r="H431">
        <v>2280.7060194376968</v>
      </c>
      <c r="I431">
        <v>1579.027073717381</v>
      </c>
      <c r="J431">
        <v>1830.3946809982469</v>
      </c>
      <c r="K431">
        <v>1612.6330352814921</v>
      </c>
      <c r="L431">
        <v>1902.6873135701351</v>
      </c>
      <c r="M431">
        <v>934.23548568165643</v>
      </c>
      <c r="N431">
        <v>1316.4608479555509</v>
      </c>
      <c r="O431">
        <v>1743.7954720969251</v>
      </c>
      <c r="P431">
        <v>1421.973624897405</v>
      </c>
      <c r="Q431">
        <v>1696.429229021436</v>
      </c>
      <c r="R431">
        <v>1513.2938713540741</v>
      </c>
      <c r="S431">
        <v>1513.5428472198071</v>
      </c>
      <c r="T431">
        <v>1663.8649020647381</v>
      </c>
      <c r="U431">
        <v>1513.6164476226179</v>
      </c>
      <c r="V431">
        <v>2069.4490242397692</v>
      </c>
      <c r="W431">
        <v>1693.4228983266801</v>
      </c>
      <c r="X431">
        <v>1788.442940384313</v>
      </c>
      <c r="Y431">
        <v>1697.071740032965</v>
      </c>
      <c r="Z431">
        <v>1129.045828075715</v>
      </c>
      <c r="AA431">
        <v>1801.9255368122549</v>
      </c>
      <c r="AB431">
        <v>1773.4974474055441</v>
      </c>
      <c r="AC431">
        <v>1559.953381811086</v>
      </c>
      <c r="AD431">
        <v>1224.5431142167199</v>
      </c>
      <c r="AE431">
        <v>1467.757765502183</v>
      </c>
      <c r="AF431">
        <v>1851.540734668698</v>
      </c>
      <c r="AG431">
        <v>1670.4368670405299</v>
      </c>
      <c r="AH431">
        <v>1632.0495039647999</v>
      </c>
    </row>
    <row r="432" spans="1:34" x14ac:dyDescent="0.25">
      <c r="A432">
        <v>44865</v>
      </c>
      <c r="B432">
        <v>1027.94</v>
      </c>
      <c r="C432">
        <v>1677.2082163070729</v>
      </c>
      <c r="D432">
        <v>1839.478431829772</v>
      </c>
      <c r="E432">
        <v>1611.998089164626</v>
      </c>
      <c r="F432">
        <v>1737.170863179258</v>
      </c>
      <c r="G432">
        <v>1728.6746825108389</v>
      </c>
      <c r="H432">
        <v>2269.502229640811</v>
      </c>
      <c r="I432">
        <v>1577.756162814316</v>
      </c>
      <c r="J432">
        <v>1837.07368289022</v>
      </c>
      <c r="K432">
        <v>1612.245088290229</v>
      </c>
      <c r="L432">
        <v>1888.7945598314179</v>
      </c>
      <c r="M432">
        <v>941.54179360295188</v>
      </c>
      <c r="N432">
        <v>1319.3991318079379</v>
      </c>
      <c r="O432">
        <v>1740.085195174187</v>
      </c>
      <c r="P432">
        <v>1428.2566250725299</v>
      </c>
      <c r="Q432">
        <v>1694.953825095605</v>
      </c>
      <c r="R432">
        <v>1505.838346528092</v>
      </c>
      <c r="S432">
        <v>1492.251048316893</v>
      </c>
      <c r="T432">
        <v>1673.6806380551841</v>
      </c>
      <c r="U432">
        <v>1508.113111307242</v>
      </c>
      <c r="V432">
        <v>2075.969929547985</v>
      </c>
      <c r="W432">
        <v>1690.31972959987</v>
      </c>
      <c r="X432">
        <v>1786.578359463477</v>
      </c>
      <c r="Y432">
        <v>1688.141685031178</v>
      </c>
      <c r="Z432">
        <v>1131.6019618158989</v>
      </c>
      <c r="AA432">
        <v>1796.058222265073</v>
      </c>
      <c r="AB432">
        <v>1772.0945242323701</v>
      </c>
      <c r="AC432">
        <v>1557.479360755651</v>
      </c>
      <c r="AD432">
        <v>1231.673317667651</v>
      </c>
      <c r="AE432">
        <v>1460.615885220225</v>
      </c>
      <c r="AF432">
        <v>1846.0706197909369</v>
      </c>
      <c r="AG432">
        <v>1666.78205357088</v>
      </c>
      <c r="AH432">
        <v>1632.178538961309</v>
      </c>
    </row>
    <row r="433" spans="1:34" x14ac:dyDescent="0.25">
      <c r="A433">
        <v>44862</v>
      </c>
      <c r="B433">
        <v>1027.3599999999999</v>
      </c>
      <c r="C433">
        <v>1686.5607956208059</v>
      </c>
      <c r="D433">
        <v>1866.3898420933369</v>
      </c>
      <c r="E433">
        <v>1588.9477695284611</v>
      </c>
      <c r="F433">
        <v>1751.9541175783729</v>
      </c>
      <c r="G433">
        <v>1734.0278023448409</v>
      </c>
      <c r="H433">
        <v>2268.4011366340128</v>
      </c>
      <c r="I433">
        <v>1589.955554682407</v>
      </c>
      <c r="J433">
        <v>1837.9331447761031</v>
      </c>
      <c r="K433">
        <v>1643.3212584876601</v>
      </c>
      <c r="L433">
        <v>1888.431988354718</v>
      </c>
      <c r="M433">
        <v>948.16241968037934</v>
      </c>
      <c r="N433">
        <v>1330.01907935858</v>
      </c>
      <c r="O433">
        <v>1746.723946361112</v>
      </c>
      <c r="P433">
        <v>1435.484968002248</v>
      </c>
      <c r="Q433">
        <v>1704.1002403709581</v>
      </c>
      <c r="R433">
        <v>1498.2497678938239</v>
      </c>
      <c r="S433">
        <v>1517.798263321494</v>
      </c>
      <c r="T433">
        <v>1712.560434873692</v>
      </c>
      <c r="U433">
        <v>1517.9639862969759</v>
      </c>
      <c r="V433">
        <v>2059.4668691091902</v>
      </c>
      <c r="W433">
        <v>1698.8280900222501</v>
      </c>
      <c r="X433">
        <v>1793.911000307691</v>
      </c>
      <c r="Y433">
        <v>1702.506031905928</v>
      </c>
      <c r="Z433">
        <v>1141.6164647638541</v>
      </c>
      <c r="AA433">
        <v>1810.1150422092339</v>
      </c>
      <c r="AB433">
        <v>1778.4381802421419</v>
      </c>
      <c r="AC433">
        <v>1562.3239903453509</v>
      </c>
      <c r="AD433">
        <v>1236.3183806386839</v>
      </c>
      <c r="AE433">
        <v>1458.75230167786</v>
      </c>
      <c r="AF433">
        <v>1852.3495159373069</v>
      </c>
      <c r="AG433">
        <v>1676.281481500678</v>
      </c>
      <c r="AH433">
        <v>1644.4019844297561</v>
      </c>
    </row>
    <row r="434" spans="1:34" x14ac:dyDescent="0.25">
      <c r="A434">
        <v>44861</v>
      </c>
      <c r="B434">
        <v>1028.01</v>
      </c>
      <c r="C434">
        <v>1686.8178471783319</v>
      </c>
      <c r="D434">
        <v>1862.2651781150059</v>
      </c>
      <c r="E434">
        <v>1588.6947888742441</v>
      </c>
      <c r="F434">
        <v>1742.957136597719</v>
      </c>
      <c r="G434">
        <v>1727.8856989905621</v>
      </c>
      <c r="H434">
        <v>2259.2363227595852</v>
      </c>
      <c r="I434">
        <v>1592.951233588959</v>
      </c>
      <c r="J434">
        <v>1831.429981132444</v>
      </c>
      <c r="K434">
        <v>1659.9602157512479</v>
      </c>
      <c r="L434">
        <v>1894.637615315404</v>
      </c>
      <c r="M434">
        <v>945.18797232439351</v>
      </c>
      <c r="N434">
        <v>1330.1904106704769</v>
      </c>
      <c r="O434">
        <v>1746.7701043422639</v>
      </c>
      <c r="P434">
        <v>1438.3044474788071</v>
      </c>
      <c r="Q434">
        <v>1701.9112958357191</v>
      </c>
      <c r="R434">
        <v>1503.4388491375871</v>
      </c>
      <c r="S434">
        <v>1533.019741175782</v>
      </c>
      <c r="T434">
        <v>1734.0126663680469</v>
      </c>
      <c r="U434">
        <v>1525.5263922641209</v>
      </c>
      <c r="V434">
        <v>2058.6478807780632</v>
      </c>
      <c r="W434">
        <v>1704.005919089909</v>
      </c>
      <c r="X434">
        <v>1796.8782273523771</v>
      </c>
      <c r="Y434">
        <v>1704.2564502959151</v>
      </c>
      <c r="Z434">
        <v>1143.219077722317</v>
      </c>
      <c r="AA434">
        <v>1808.5389798458871</v>
      </c>
      <c r="AB434">
        <v>1779.1022586426579</v>
      </c>
      <c r="AC434">
        <v>1566.23377509376</v>
      </c>
      <c r="AD434">
        <v>1235.996725793261</v>
      </c>
      <c r="AE434">
        <v>1456.54914435153</v>
      </c>
      <c r="AF434">
        <v>1854.779038175601</v>
      </c>
      <c r="AG434">
        <v>1674.537095500277</v>
      </c>
      <c r="AH434">
        <v>1646.0421700173499</v>
      </c>
    </row>
    <row r="435" spans="1:34" x14ac:dyDescent="0.25">
      <c r="A435">
        <v>44860</v>
      </c>
      <c r="B435">
        <v>993.36</v>
      </c>
      <c r="C435">
        <v>1646.6853457012639</v>
      </c>
      <c r="D435">
        <v>1815.2580669533149</v>
      </c>
      <c r="E435">
        <v>1554.608539003802</v>
      </c>
      <c r="F435">
        <v>1693.6562894504291</v>
      </c>
      <c r="G435">
        <v>1683.086686094289</v>
      </c>
      <c r="H435">
        <v>2194.7114868374911</v>
      </c>
      <c r="I435">
        <v>1570.9194569828319</v>
      </c>
      <c r="J435">
        <v>1798.8793178043479</v>
      </c>
      <c r="K435">
        <v>1601.5226282180661</v>
      </c>
      <c r="L435">
        <v>1843.068273440563</v>
      </c>
      <c r="M435">
        <v>928.39117181655229</v>
      </c>
      <c r="N435">
        <v>1301.2158499256429</v>
      </c>
      <c r="O435">
        <v>1714.907268330506</v>
      </c>
      <c r="P435">
        <v>1423.1269484194411</v>
      </c>
      <c r="Q435">
        <v>1670.424901334605</v>
      </c>
      <c r="R435">
        <v>1445.8597236150081</v>
      </c>
      <c r="S435">
        <v>1504.3575599394981</v>
      </c>
      <c r="T435">
        <v>1702.587774144225</v>
      </c>
      <c r="U435">
        <v>1488.1701390459859</v>
      </c>
      <c r="V435">
        <v>2016.134411516723</v>
      </c>
      <c r="W435">
        <v>1669.004217994679</v>
      </c>
      <c r="X435">
        <v>1772.6760005773119</v>
      </c>
      <c r="Y435">
        <v>1657.182690152445</v>
      </c>
      <c r="Z435">
        <v>1120.693303853144</v>
      </c>
      <c r="AA435">
        <v>1762.319492263036</v>
      </c>
      <c r="AB435">
        <v>1741.7633463956381</v>
      </c>
      <c r="AC435">
        <v>1528.8325365098569</v>
      </c>
      <c r="AD435">
        <v>1210.5640343681359</v>
      </c>
      <c r="AE435">
        <v>1418.840878471218</v>
      </c>
      <c r="AF435">
        <v>1809.1077741652771</v>
      </c>
      <c r="AG435">
        <v>1632.160757579129</v>
      </c>
      <c r="AH435">
        <v>1610.7830830846649</v>
      </c>
    </row>
    <row r="436" spans="1:34" x14ac:dyDescent="0.25">
      <c r="A436">
        <v>44859</v>
      </c>
      <c r="B436">
        <v>997.7</v>
      </c>
      <c r="C436">
        <v>1658.9019504157429</v>
      </c>
      <c r="D436">
        <v>1833.2910024461339</v>
      </c>
      <c r="E436">
        <v>1561.274098997279</v>
      </c>
      <c r="F436">
        <v>1720.0791584666961</v>
      </c>
      <c r="G436">
        <v>1700.6534730104711</v>
      </c>
      <c r="H436">
        <v>2213.8241374213349</v>
      </c>
      <c r="I436">
        <v>1588.2702553988929</v>
      </c>
      <c r="J436">
        <v>1805.835865907547</v>
      </c>
      <c r="K436">
        <v>1626.9875000595689</v>
      </c>
      <c r="L436">
        <v>1852.374988921342</v>
      </c>
      <c r="M436">
        <v>946.61371407442107</v>
      </c>
      <c r="N436">
        <v>1309.233720047484</v>
      </c>
      <c r="O436">
        <v>1719.3740459472569</v>
      </c>
      <c r="P436">
        <v>1435.1080057828219</v>
      </c>
      <c r="Q436">
        <v>1667.800190066836</v>
      </c>
      <c r="R436">
        <v>1447.314284352419</v>
      </c>
      <c r="S436">
        <v>1490.403266689252</v>
      </c>
      <c r="T436">
        <v>1723.6591660133449</v>
      </c>
      <c r="U436">
        <v>1496.2484864305361</v>
      </c>
      <c r="V436">
        <v>2024.7609981324649</v>
      </c>
      <c r="W436">
        <v>1674.961104109635</v>
      </c>
      <c r="X436">
        <v>1776.784057247278</v>
      </c>
      <c r="Y436">
        <v>1671.134493459713</v>
      </c>
      <c r="Z436">
        <v>1127.796803004778</v>
      </c>
      <c r="AA436">
        <v>1779.5981102361541</v>
      </c>
      <c r="AB436">
        <v>1747.8625458722699</v>
      </c>
      <c r="AC436">
        <v>1537.560954083109</v>
      </c>
      <c r="AD436">
        <v>1220.5977191281399</v>
      </c>
      <c r="AE436">
        <v>1417.2357101452089</v>
      </c>
      <c r="AF436">
        <v>1821.837158272431</v>
      </c>
      <c r="AG436">
        <v>1649.07405257044</v>
      </c>
      <c r="AH436">
        <v>1619.525625140473</v>
      </c>
    </row>
    <row r="437" spans="1:34" x14ac:dyDescent="0.25">
      <c r="A437">
        <v>44858</v>
      </c>
      <c r="B437">
        <v>986.15</v>
      </c>
      <c r="C437">
        <v>1669.9207290915849</v>
      </c>
      <c r="D437">
        <v>1831.0252541589839</v>
      </c>
      <c r="E437">
        <v>1535.3640923955811</v>
      </c>
      <c r="F437">
        <v>1746.171238783236</v>
      </c>
      <c r="G437">
        <v>1729.134092001781</v>
      </c>
      <c r="H437">
        <v>2232.4579932850429</v>
      </c>
      <c r="I437">
        <v>1594.721080584462</v>
      </c>
      <c r="J437">
        <v>1818.206530281376</v>
      </c>
      <c r="K437">
        <v>1627.6556803448241</v>
      </c>
      <c r="L437">
        <v>1860.400281388291</v>
      </c>
      <c r="M437">
        <v>963.77060568757508</v>
      </c>
      <c r="N437">
        <v>1310.4087134271961</v>
      </c>
      <c r="O437">
        <v>1718.7323668856411</v>
      </c>
      <c r="P437">
        <v>1431.3808287679201</v>
      </c>
      <c r="Q437">
        <v>1693.88965926166</v>
      </c>
      <c r="R437">
        <v>1431.6767263888739</v>
      </c>
      <c r="S437">
        <v>1523.6652043270999</v>
      </c>
      <c r="T437">
        <v>1720.641803908283</v>
      </c>
      <c r="U437">
        <v>1493.6838259251369</v>
      </c>
      <c r="V437">
        <v>2043.2658730595119</v>
      </c>
      <c r="W437">
        <v>1684.2755390517941</v>
      </c>
      <c r="X437">
        <v>1785.9466283490469</v>
      </c>
      <c r="Y437">
        <v>1690.1409705431811</v>
      </c>
      <c r="Z437">
        <v>1143.716082725673</v>
      </c>
      <c r="AA437">
        <v>1797.695208857923</v>
      </c>
      <c r="AB437">
        <v>1758.1580191780349</v>
      </c>
      <c r="AC437">
        <v>1538.0175002677311</v>
      </c>
      <c r="AD437">
        <v>1224.827550931082</v>
      </c>
      <c r="AE437">
        <v>1397.1618656828491</v>
      </c>
      <c r="AF437">
        <v>1825.7786338113831</v>
      </c>
      <c r="AG437">
        <v>1663.683369636713</v>
      </c>
      <c r="AH437">
        <v>1634.358055050189</v>
      </c>
    </row>
    <row r="438" spans="1:34" x14ac:dyDescent="0.25">
      <c r="A438">
        <v>44855</v>
      </c>
      <c r="B438">
        <v>1019.82</v>
      </c>
      <c r="C438">
        <v>1717.4260953209241</v>
      </c>
      <c r="D438">
        <v>1885.8720267045189</v>
      </c>
      <c r="E438">
        <v>1560.820313253291</v>
      </c>
      <c r="F438">
        <v>1807.948631295541</v>
      </c>
      <c r="G438">
        <v>1787.6855805896789</v>
      </c>
      <c r="H438">
        <v>2295.80040703637</v>
      </c>
      <c r="I438">
        <v>1642.005943651882</v>
      </c>
      <c r="J438">
        <v>1857.4774754986599</v>
      </c>
      <c r="K438">
        <v>1711.798061219778</v>
      </c>
      <c r="L438">
        <v>1906.4399104445711</v>
      </c>
      <c r="M438">
        <v>998.99129461997791</v>
      </c>
      <c r="N438">
        <v>1336.3001952772979</v>
      </c>
      <c r="O438">
        <v>1758.657905587806</v>
      </c>
      <c r="P438">
        <v>1471.9158962306531</v>
      </c>
      <c r="Q438">
        <v>1740.8162521126801</v>
      </c>
      <c r="R438">
        <v>1464.721185455847</v>
      </c>
      <c r="S438">
        <v>1569.2242756260191</v>
      </c>
      <c r="T438">
        <v>1777.9614165027269</v>
      </c>
      <c r="U438">
        <v>1520.588503108228</v>
      </c>
      <c r="V438">
        <v>2103.428151073877</v>
      </c>
      <c r="W438">
        <v>1728.070868283492</v>
      </c>
      <c r="X438">
        <v>1828.593179351486</v>
      </c>
      <c r="Y438">
        <v>1742.297599030798</v>
      </c>
      <c r="Z438">
        <v>1170.714726740729</v>
      </c>
      <c r="AA438">
        <v>1853.633578509083</v>
      </c>
      <c r="AB438">
        <v>1806.2099697832821</v>
      </c>
      <c r="AC438">
        <v>1576.9683015239809</v>
      </c>
      <c r="AD438">
        <v>1253.1023700559149</v>
      </c>
      <c r="AE438">
        <v>1439.3527863343959</v>
      </c>
      <c r="AF438">
        <v>1866.9371572657251</v>
      </c>
      <c r="AG438">
        <v>1712.51528988887</v>
      </c>
      <c r="AH438">
        <v>1684.331784964382</v>
      </c>
    </row>
    <row r="439" spans="1:34" x14ac:dyDescent="0.25">
      <c r="A439">
        <v>44854</v>
      </c>
      <c r="B439">
        <v>1058.45</v>
      </c>
      <c r="C439">
        <v>1762.6062599605609</v>
      </c>
      <c r="D439">
        <v>1954.466721750126</v>
      </c>
      <c r="E439">
        <v>1595.7105424768149</v>
      </c>
      <c r="F439">
        <v>1856.9379133973639</v>
      </c>
      <c r="G439">
        <v>1841.4567952638779</v>
      </c>
      <c r="H439">
        <v>2353.6884803335338</v>
      </c>
      <c r="I439">
        <v>1682.418859003747</v>
      </c>
      <c r="J439">
        <v>1873.083379470236</v>
      </c>
      <c r="K439">
        <v>1777.112581802696</v>
      </c>
      <c r="L439">
        <v>1960.93136091013</v>
      </c>
      <c r="M439">
        <v>1026.670920119378</v>
      </c>
      <c r="N439">
        <v>1371.632067049384</v>
      </c>
      <c r="O439">
        <v>1817.2063013794359</v>
      </c>
      <c r="P439">
        <v>1507.9853269662119</v>
      </c>
      <c r="Q439">
        <v>1782.361128301618</v>
      </c>
      <c r="R439">
        <v>1496.5274628072971</v>
      </c>
      <c r="S439">
        <v>1601.150097746113</v>
      </c>
      <c r="T439">
        <v>1828.232916841609</v>
      </c>
      <c r="U439">
        <v>1560.5643281073239</v>
      </c>
      <c r="V439">
        <v>2159.461680395179</v>
      </c>
      <c r="W439">
        <v>1766.2113828783961</v>
      </c>
      <c r="X439">
        <v>1873.8275713767789</v>
      </c>
      <c r="Y439">
        <v>1791.3138061284469</v>
      </c>
      <c r="Z439">
        <v>1200.5905993215949</v>
      </c>
      <c r="AA439">
        <v>1903.9781944925389</v>
      </c>
      <c r="AB439">
        <v>1853.6998855742131</v>
      </c>
      <c r="AC439">
        <v>1615.5686060758881</v>
      </c>
      <c r="AD439">
        <v>1285.3708903329459</v>
      </c>
      <c r="AE439">
        <v>1481.737227050563</v>
      </c>
      <c r="AF439">
        <v>1913.9346919781549</v>
      </c>
      <c r="AG439">
        <v>1760.2688533431019</v>
      </c>
      <c r="AH439">
        <v>1726.204240513061</v>
      </c>
    </row>
    <row r="440" spans="1:34" x14ac:dyDescent="0.25">
      <c r="A440">
        <v>44853</v>
      </c>
      <c r="B440">
        <v>1060.07</v>
      </c>
      <c r="C440">
        <v>1772.8138362850971</v>
      </c>
      <c r="D440">
        <v>1964.7040184212681</v>
      </c>
      <c r="E440">
        <v>1602.481797446319</v>
      </c>
      <c r="F440">
        <v>1875.368157408996</v>
      </c>
      <c r="G440">
        <v>1857.239650363945</v>
      </c>
      <c r="H440">
        <v>2369.1167756716209</v>
      </c>
      <c r="I440">
        <v>1694.9501088469581</v>
      </c>
      <c r="J440">
        <v>1895.6425122009091</v>
      </c>
      <c r="K440">
        <v>1790.234137350652</v>
      </c>
      <c r="L440">
        <v>1958.7883547469669</v>
      </c>
      <c r="M440">
        <v>1034.8185942257639</v>
      </c>
      <c r="N440">
        <v>1381.7129889054099</v>
      </c>
      <c r="O440">
        <v>1829.9641775650459</v>
      </c>
      <c r="P440">
        <v>1511.8817952686011</v>
      </c>
      <c r="Q440">
        <v>1779.007932922892</v>
      </c>
      <c r="R440">
        <v>1497.6747617024839</v>
      </c>
      <c r="S440">
        <v>1622.7225171503951</v>
      </c>
      <c r="T440">
        <v>1838.501641612035</v>
      </c>
      <c r="U440">
        <v>1566.179921476039</v>
      </c>
      <c r="V440">
        <v>2163.2424830862051</v>
      </c>
      <c r="W440">
        <v>1766.6475339363039</v>
      </c>
      <c r="X440">
        <v>1875.279949531996</v>
      </c>
      <c r="Y440">
        <v>1806.137914015706</v>
      </c>
      <c r="Z440">
        <v>1200.2085526283081</v>
      </c>
      <c r="AA440">
        <v>1918.262726542278</v>
      </c>
      <c r="AB440">
        <v>1862.1073850289149</v>
      </c>
      <c r="AC440">
        <v>1620.7440062014</v>
      </c>
      <c r="AD440">
        <v>1292.230627126622</v>
      </c>
      <c r="AE440">
        <v>1483.609989506718</v>
      </c>
      <c r="AF440">
        <v>1925.0685496565379</v>
      </c>
      <c r="AG440">
        <v>1769.772716463176</v>
      </c>
      <c r="AH440">
        <v>1737.804554396324</v>
      </c>
    </row>
    <row r="441" spans="1:34" x14ac:dyDescent="0.25">
      <c r="A441">
        <v>44852</v>
      </c>
      <c r="B441">
        <v>1063.6600000000001</v>
      </c>
      <c r="C441">
        <v>1777.160560883194</v>
      </c>
      <c r="D441">
        <v>1976.6365507623759</v>
      </c>
      <c r="E441">
        <v>1597.295712348448</v>
      </c>
      <c r="F441">
        <v>1878.4089820088959</v>
      </c>
      <c r="G441">
        <v>1868.2186001273019</v>
      </c>
      <c r="H441">
        <v>2375.1895316634918</v>
      </c>
      <c r="I441">
        <v>1696.4843435114369</v>
      </c>
      <c r="J441">
        <v>1887.73249532351</v>
      </c>
      <c r="K441">
        <v>1777.859328046286</v>
      </c>
      <c r="L441">
        <v>1963.281229237519</v>
      </c>
      <c r="M441">
        <v>1035.134406637733</v>
      </c>
      <c r="N441">
        <v>1385.53426533109</v>
      </c>
      <c r="O441">
        <v>1833.206431023176</v>
      </c>
      <c r="P441">
        <v>1522.7009634013609</v>
      </c>
      <c r="Q441">
        <v>1782.80704889852</v>
      </c>
      <c r="R441">
        <v>1501.393763239653</v>
      </c>
      <c r="S441">
        <v>1649.0540038632751</v>
      </c>
      <c r="T441">
        <v>1859.22151420356</v>
      </c>
      <c r="U441">
        <v>1580.1539431231431</v>
      </c>
      <c r="V441">
        <v>2172.1143433602178</v>
      </c>
      <c r="W441">
        <v>1769.1424626099019</v>
      </c>
      <c r="X441">
        <v>1873.289030610576</v>
      </c>
      <c r="Y441">
        <v>1809.199459736813</v>
      </c>
      <c r="Z441">
        <v>1205.776053550007</v>
      </c>
      <c r="AA441">
        <v>1923.4478267290431</v>
      </c>
      <c r="AB441">
        <v>1862.6041665137579</v>
      </c>
      <c r="AC441">
        <v>1628.1524745845311</v>
      </c>
      <c r="AD441">
        <v>1294.2941720902211</v>
      </c>
      <c r="AE441">
        <v>1483.550287713128</v>
      </c>
      <c r="AF441">
        <v>1927.6858622806981</v>
      </c>
      <c r="AG441">
        <v>1773.195576397515</v>
      </c>
      <c r="AH441">
        <v>1744.595719862459</v>
      </c>
    </row>
    <row r="442" spans="1:34" x14ac:dyDescent="0.25">
      <c r="A442">
        <v>44851</v>
      </c>
      <c r="B442">
        <v>1051.58</v>
      </c>
      <c r="C442">
        <v>1767.2739673167009</v>
      </c>
      <c r="D442">
        <v>1973.740662077782</v>
      </c>
      <c r="E442">
        <v>1580.3973165450629</v>
      </c>
      <c r="F442">
        <v>1860.3368131983009</v>
      </c>
      <c r="G442">
        <v>1857.9476249587831</v>
      </c>
      <c r="H442">
        <v>2368.9144393811061</v>
      </c>
      <c r="I442">
        <v>1691.40486987126</v>
      </c>
      <c r="J442">
        <v>1890.989430876753</v>
      </c>
      <c r="K442">
        <v>1780.857487973195</v>
      </c>
      <c r="L442">
        <v>1937.2701795797129</v>
      </c>
      <c r="M442">
        <v>1030.6082727968151</v>
      </c>
      <c r="N442">
        <v>1371.498644890652</v>
      </c>
      <c r="O442">
        <v>1830.2006465337549</v>
      </c>
      <c r="P442">
        <v>1517.1166556853721</v>
      </c>
      <c r="Q442">
        <v>1771.839294769353</v>
      </c>
      <c r="R442">
        <v>1496.4306113970461</v>
      </c>
      <c r="S442">
        <v>1633.9989237029729</v>
      </c>
      <c r="T442">
        <v>1859.371002712496</v>
      </c>
      <c r="U442">
        <v>1567.608756609904</v>
      </c>
      <c r="V442">
        <v>2170.814727507091</v>
      </c>
      <c r="W442">
        <v>1759.602755021077</v>
      </c>
      <c r="X442">
        <v>1865.625665164901</v>
      </c>
      <c r="Y442">
        <v>1793.6412619982591</v>
      </c>
      <c r="Z442">
        <v>1197.3421211856989</v>
      </c>
      <c r="AA442">
        <v>1910.885910556909</v>
      </c>
      <c r="AB442">
        <v>1857.142901023899</v>
      </c>
      <c r="AC442">
        <v>1620.0546514358459</v>
      </c>
      <c r="AD442">
        <v>1283.312031282579</v>
      </c>
      <c r="AE442">
        <v>1470.31127056369</v>
      </c>
      <c r="AF442">
        <v>1921.7933961607471</v>
      </c>
      <c r="AG442">
        <v>1763.3488265139181</v>
      </c>
      <c r="AH442">
        <v>1733.102143304031</v>
      </c>
    </row>
    <row r="443" spans="1:34" x14ac:dyDescent="0.25">
      <c r="A443">
        <v>44848</v>
      </c>
      <c r="B443">
        <v>1061.8499999999999</v>
      </c>
      <c r="C443">
        <v>1769.4894796671181</v>
      </c>
      <c r="D443">
        <v>1977.5009311383501</v>
      </c>
      <c r="E443">
        <v>1580.4760065481059</v>
      </c>
      <c r="F443">
        <v>1871.3792605894439</v>
      </c>
      <c r="G443">
        <v>1861.0933704307899</v>
      </c>
      <c r="H443">
        <v>2373.9740886019231</v>
      </c>
      <c r="I443">
        <v>1698.8282184521199</v>
      </c>
      <c r="J443">
        <v>1886.67286916737</v>
      </c>
      <c r="K443">
        <v>1764.0899360017061</v>
      </c>
      <c r="L443">
        <v>1945.654353367323</v>
      </c>
      <c r="M443">
        <v>1033.4008121145091</v>
      </c>
      <c r="N443">
        <v>1366.639077445825</v>
      </c>
      <c r="O443">
        <v>1827.4203803411381</v>
      </c>
      <c r="P443">
        <v>1523.8197515367301</v>
      </c>
      <c r="Q443">
        <v>1776.0872886664829</v>
      </c>
      <c r="R443">
        <v>1500.4830247079151</v>
      </c>
      <c r="S443">
        <v>1645.147244530576</v>
      </c>
      <c r="T443">
        <v>1876.2121278100419</v>
      </c>
      <c r="U443">
        <v>1567.9632292638289</v>
      </c>
      <c r="V443">
        <v>2156.3349029810979</v>
      </c>
      <c r="W443">
        <v>1759.1509795893569</v>
      </c>
      <c r="X443">
        <v>1868.3104808895571</v>
      </c>
      <c r="Y443">
        <v>1788.695387136567</v>
      </c>
      <c r="Z443">
        <v>1203.192396276293</v>
      </c>
      <c r="AA443">
        <v>1915.373115669337</v>
      </c>
      <c r="AB443">
        <v>1854.6418428365989</v>
      </c>
      <c r="AC443">
        <v>1623.183829690812</v>
      </c>
      <c r="AD443">
        <v>1283.3161285272211</v>
      </c>
      <c r="AE443">
        <v>1480.548754420709</v>
      </c>
      <c r="AF443">
        <v>1917.321496054821</v>
      </c>
      <c r="AG443">
        <v>1766.394124248267</v>
      </c>
      <c r="AH443">
        <v>1736.7266951398949</v>
      </c>
    </row>
    <row r="444" spans="1:34" x14ac:dyDescent="0.25">
      <c r="A444">
        <v>44847</v>
      </c>
      <c r="B444">
        <v>1050.99</v>
      </c>
      <c r="C444">
        <v>1752.9258988412951</v>
      </c>
      <c r="D444">
        <v>1926.3052317964471</v>
      </c>
      <c r="E444">
        <v>1568.3744022471251</v>
      </c>
      <c r="F444">
        <v>1856.513717631781</v>
      </c>
      <c r="G444">
        <v>1848.1543557466609</v>
      </c>
      <c r="H444">
        <v>2352.5419938587779</v>
      </c>
      <c r="I444">
        <v>1684.7974714163779</v>
      </c>
      <c r="J444">
        <v>1873.2428048847721</v>
      </c>
      <c r="K444">
        <v>1744.6756725706571</v>
      </c>
      <c r="L444">
        <v>1924.138114007184</v>
      </c>
      <c r="M444">
        <v>1022.517456481894</v>
      </c>
      <c r="N444">
        <v>1359.03197459936</v>
      </c>
      <c r="O444">
        <v>1808.634071833075</v>
      </c>
      <c r="P444">
        <v>1518.366587263708</v>
      </c>
      <c r="Q444">
        <v>1761.993384253014</v>
      </c>
      <c r="R444">
        <v>1481.413547333198</v>
      </c>
      <c r="S444">
        <v>1635.9665258663231</v>
      </c>
      <c r="T444">
        <v>1866.250000260043</v>
      </c>
      <c r="U444">
        <v>1557.2918223178849</v>
      </c>
      <c r="V444">
        <v>2135.8225646886981</v>
      </c>
      <c r="W444">
        <v>1751.865085286757</v>
      </c>
      <c r="X444">
        <v>1844.757652009074</v>
      </c>
      <c r="Y444">
        <v>1767.5595596388901</v>
      </c>
      <c r="Z444">
        <v>1186.375931355291</v>
      </c>
      <c r="AA444">
        <v>1895.5274219493231</v>
      </c>
      <c r="AB444">
        <v>1837.393790481907</v>
      </c>
      <c r="AC444">
        <v>1611.348978406857</v>
      </c>
      <c r="AD444">
        <v>1272.2715776307459</v>
      </c>
      <c r="AE444">
        <v>1466.6242620975399</v>
      </c>
      <c r="AF444">
        <v>1898.9275132614</v>
      </c>
      <c r="AG444">
        <v>1749.5548188508531</v>
      </c>
      <c r="AH444">
        <v>1721.0302204642751</v>
      </c>
    </row>
    <row r="445" spans="1:34" x14ac:dyDescent="0.25">
      <c r="A445">
        <v>44846</v>
      </c>
      <c r="B445">
        <v>1034.81</v>
      </c>
      <c r="C445">
        <v>1749.0975239864811</v>
      </c>
      <c r="D445">
        <v>1905.670342606099</v>
      </c>
      <c r="E445">
        <v>1568.926267422529</v>
      </c>
      <c r="F445">
        <v>1856.0861186241041</v>
      </c>
      <c r="G445">
        <v>1843.000795659108</v>
      </c>
      <c r="H445">
        <v>2346.879362305674</v>
      </c>
      <c r="I445">
        <v>1692.610825110052</v>
      </c>
      <c r="J445">
        <v>1875.5464113261669</v>
      </c>
      <c r="K445">
        <v>1752.131810100411</v>
      </c>
      <c r="L445">
        <v>1909.331320352582</v>
      </c>
      <c r="M445">
        <v>1014.150266238255</v>
      </c>
      <c r="N445">
        <v>1350.5203837578731</v>
      </c>
      <c r="O445">
        <v>1803.4767650174231</v>
      </c>
      <c r="P445">
        <v>1514.269389994867</v>
      </c>
      <c r="Q445">
        <v>1759.5874743455461</v>
      </c>
      <c r="R445">
        <v>1464.859359967267</v>
      </c>
      <c r="S445">
        <v>1647.677528292551</v>
      </c>
      <c r="T445">
        <v>1867.058311955675</v>
      </c>
      <c r="U445">
        <v>1557.009287228926</v>
      </c>
      <c r="V445">
        <v>2125.6546467976018</v>
      </c>
      <c r="W445">
        <v>1738.7038633298589</v>
      </c>
      <c r="X445">
        <v>1850.052271892358</v>
      </c>
      <c r="Y445">
        <v>1761.5936907209509</v>
      </c>
      <c r="Z445">
        <v>1194.385166579556</v>
      </c>
      <c r="AA445">
        <v>1892.7849123143981</v>
      </c>
      <c r="AB445">
        <v>1834.0562213011819</v>
      </c>
      <c r="AC445">
        <v>1604.690356452403</v>
      </c>
      <c r="AD445">
        <v>1268.716982583735</v>
      </c>
      <c r="AE445">
        <v>1451.664671456542</v>
      </c>
      <c r="AF445">
        <v>1889.08120485005</v>
      </c>
      <c r="AG445">
        <v>1746.474008912629</v>
      </c>
      <c r="AH445">
        <v>1720.8961757917771</v>
      </c>
    </row>
    <row r="446" spans="1:34" x14ac:dyDescent="0.25">
      <c r="A446">
        <v>44845</v>
      </c>
      <c r="B446">
        <v>1006.2</v>
      </c>
      <c r="C446">
        <v>1728.363836483534</v>
      </c>
      <c r="D446">
        <v>1867.512234549366</v>
      </c>
      <c r="E446">
        <v>1558.988288933584</v>
      </c>
      <c r="F446">
        <v>1839.7340934641641</v>
      </c>
      <c r="G446">
        <v>1806.5562513230329</v>
      </c>
      <c r="H446">
        <v>2319.7056483890742</v>
      </c>
      <c r="I446">
        <v>1678.998870677503</v>
      </c>
      <c r="J446">
        <v>1869.657455369188</v>
      </c>
      <c r="K446">
        <v>1725.04083341004</v>
      </c>
      <c r="L446">
        <v>1893.112596695674</v>
      </c>
      <c r="M446">
        <v>1005.37227736336</v>
      </c>
      <c r="N446">
        <v>1335.9973221773621</v>
      </c>
      <c r="O446">
        <v>1773.8324610504631</v>
      </c>
      <c r="P446">
        <v>1500.141121741005</v>
      </c>
      <c r="Q446">
        <v>1748.4044979416019</v>
      </c>
      <c r="R446">
        <v>1421.51937634303</v>
      </c>
      <c r="S446">
        <v>1636.018217882159</v>
      </c>
      <c r="T446">
        <v>1830.2513884113471</v>
      </c>
      <c r="U446">
        <v>1540.662144188422</v>
      </c>
      <c r="V446">
        <v>2080.4854154248719</v>
      </c>
      <c r="W446">
        <v>1722.5312894862491</v>
      </c>
      <c r="X446">
        <v>1832.8594454049439</v>
      </c>
      <c r="Y446">
        <v>1744.819668346966</v>
      </c>
      <c r="Z446">
        <v>1167.3148402976501</v>
      </c>
      <c r="AA446">
        <v>1872.492977117118</v>
      </c>
      <c r="AB446">
        <v>1813.2115443528</v>
      </c>
      <c r="AC446">
        <v>1580.503545710892</v>
      </c>
      <c r="AD446">
        <v>1253.481183430293</v>
      </c>
      <c r="AE446">
        <v>1417.4308901903009</v>
      </c>
      <c r="AF446">
        <v>1858.7585030778489</v>
      </c>
      <c r="AG446">
        <v>1727.7105938927309</v>
      </c>
      <c r="AH446">
        <v>1704.6518712814359</v>
      </c>
    </row>
    <row r="447" spans="1:34" x14ac:dyDescent="0.25">
      <c r="A447">
        <v>44844</v>
      </c>
      <c r="B447">
        <v>1042.48</v>
      </c>
      <c r="C447">
        <v>1773.060076851493</v>
      </c>
      <c r="D447">
        <v>1915.5146077361419</v>
      </c>
      <c r="E447">
        <v>1587.660888220325</v>
      </c>
      <c r="F447">
        <v>1894.552632099937</v>
      </c>
      <c r="G447">
        <v>1867.7425925579671</v>
      </c>
      <c r="H447">
        <v>2378.9035043617141</v>
      </c>
      <c r="I447">
        <v>1720.5331061149409</v>
      </c>
      <c r="J447">
        <v>1897.1873752318349</v>
      </c>
      <c r="K447">
        <v>1779.1705646913431</v>
      </c>
      <c r="L447">
        <v>1926.5613996047939</v>
      </c>
      <c r="M447">
        <v>1049.078895752999</v>
      </c>
      <c r="N447">
        <v>1368.9110537701581</v>
      </c>
      <c r="O447">
        <v>1809.0576499238091</v>
      </c>
      <c r="P447">
        <v>1539.636251806003</v>
      </c>
      <c r="Q447">
        <v>1794.827024099669</v>
      </c>
      <c r="R447">
        <v>1472.2245283479569</v>
      </c>
      <c r="S447">
        <v>1673.479830943128</v>
      </c>
      <c r="T447">
        <v>1868.5590448100061</v>
      </c>
      <c r="U447">
        <v>1576.938402361513</v>
      </c>
      <c r="V447">
        <v>2119.795013421046</v>
      </c>
      <c r="W447">
        <v>1759.026714256305</v>
      </c>
      <c r="X447">
        <v>1871.0434760587309</v>
      </c>
      <c r="Y447">
        <v>1793.646323235673</v>
      </c>
      <c r="Z447">
        <v>1210.1079054517479</v>
      </c>
      <c r="AA447">
        <v>1922.4358383768481</v>
      </c>
      <c r="AB447">
        <v>1851.865182043337</v>
      </c>
      <c r="AC447">
        <v>1623.9194519836981</v>
      </c>
      <c r="AD447">
        <v>1290.484559980292</v>
      </c>
      <c r="AE447">
        <v>1456.1554624317239</v>
      </c>
      <c r="AF447">
        <v>1905.09081619065</v>
      </c>
      <c r="AG447">
        <v>1773.746380462851</v>
      </c>
      <c r="AH447">
        <v>1747.8768783867749</v>
      </c>
    </row>
    <row r="448" spans="1:34" x14ac:dyDescent="0.25">
      <c r="A448">
        <v>44841</v>
      </c>
      <c r="B448">
        <v>1035.9100000000001</v>
      </c>
      <c r="C448">
        <v>1762.8253026165089</v>
      </c>
      <c r="D448">
        <v>1885.146980276621</v>
      </c>
      <c r="E448">
        <v>1575.42286032734</v>
      </c>
      <c r="F448">
        <v>1890.235829782029</v>
      </c>
      <c r="G448">
        <v>1835.1068834990731</v>
      </c>
      <c r="H448">
        <v>2361.7626218402429</v>
      </c>
      <c r="I448">
        <v>1693.551843132188</v>
      </c>
      <c r="J448">
        <v>1892.652171113069</v>
      </c>
      <c r="K448">
        <v>1740.5165237137819</v>
      </c>
      <c r="L448">
        <v>1912.3821755079371</v>
      </c>
      <c r="M448">
        <v>1050.0061550705921</v>
      </c>
      <c r="N448">
        <v>1345.3295028568591</v>
      </c>
      <c r="O448">
        <v>1789.5636026536181</v>
      </c>
      <c r="P448">
        <v>1542.5484574797831</v>
      </c>
      <c r="Q448">
        <v>1782.9382371833919</v>
      </c>
      <c r="R448">
        <v>1479.9480277183829</v>
      </c>
      <c r="S448">
        <v>1671.6619460803349</v>
      </c>
      <c r="T448">
        <v>1850.323722015612</v>
      </c>
      <c r="U448">
        <v>1570.429727388087</v>
      </c>
      <c r="V448">
        <v>2086.927375089449</v>
      </c>
      <c r="W448">
        <v>1755.9668032776831</v>
      </c>
      <c r="X448">
        <v>1868.120556648908</v>
      </c>
      <c r="Y448">
        <v>1787.5840722127091</v>
      </c>
      <c r="Z448">
        <v>1206.7908707807089</v>
      </c>
      <c r="AA448">
        <v>1913.88775873589</v>
      </c>
      <c r="AB448">
        <v>1834.276734237015</v>
      </c>
      <c r="AC448">
        <v>1617.9688855514321</v>
      </c>
      <c r="AD448">
        <v>1278.7673165591971</v>
      </c>
      <c r="AE448">
        <v>1447.945441375826</v>
      </c>
      <c r="AF448">
        <v>1888.6010472764001</v>
      </c>
      <c r="AG448">
        <v>1759.647483758014</v>
      </c>
      <c r="AH448">
        <v>1744.668678365724</v>
      </c>
    </row>
    <row r="449" spans="1:34" x14ac:dyDescent="0.25">
      <c r="A449">
        <v>44840</v>
      </c>
      <c r="B449">
        <v>1074.52</v>
      </c>
      <c r="C449">
        <v>1807.5190775911769</v>
      </c>
      <c r="D449">
        <v>1938.703503465737</v>
      </c>
      <c r="E449">
        <v>1619.1352283136639</v>
      </c>
      <c r="F449">
        <v>1937.81804421635</v>
      </c>
      <c r="G449">
        <v>1890.7650526511809</v>
      </c>
      <c r="H449">
        <v>2418.7232905629062</v>
      </c>
      <c r="I449">
        <v>1740.6641415244831</v>
      </c>
      <c r="J449">
        <v>1933.902982800359</v>
      </c>
      <c r="K449">
        <v>1754.750437226731</v>
      </c>
      <c r="L449">
        <v>1958.8792583453389</v>
      </c>
      <c r="M449">
        <v>1102.2735191529291</v>
      </c>
      <c r="N449">
        <v>1388.402944345899</v>
      </c>
      <c r="O449">
        <v>1836.402154279052</v>
      </c>
      <c r="P449">
        <v>1561.6780761216389</v>
      </c>
      <c r="Q449">
        <v>1840.842640623348</v>
      </c>
      <c r="R449">
        <v>1525.10503267219</v>
      </c>
      <c r="S449">
        <v>1722.5452592532929</v>
      </c>
      <c r="T449">
        <v>1900.294452859099</v>
      </c>
      <c r="U449">
        <v>1607.2342504482119</v>
      </c>
      <c r="V449">
        <v>2158.043633324975</v>
      </c>
      <c r="W449">
        <v>1778.972882787559</v>
      </c>
      <c r="X449">
        <v>1907.5873153879991</v>
      </c>
      <c r="Y449">
        <v>1833.7195635578471</v>
      </c>
      <c r="Z449">
        <v>1235.311216387996</v>
      </c>
      <c r="AA449">
        <v>1962.0192812617211</v>
      </c>
      <c r="AB449">
        <v>1881.2891143511281</v>
      </c>
      <c r="AC449">
        <v>1654.6096973631841</v>
      </c>
      <c r="AD449">
        <v>1320.93158086842</v>
      </c>
      <c r="AE449">
        <v>1491.7737790935589</v>
      </c>
      <c r="AF449">
        <v>1930.3249344683129</v>
      </c>
      <c r="AG449">
        <v>1804.9367540637761</v>
      </c>
      <c r="AH449">
        <v>1790.330123809031</v>
      </c>
    </row>
    <row r="450" spans="1:34" x14ac:dyDescent="0.25">
      <c r="A450">
        <v>44839</v>
      </c>
      <c r="B450">
        <v>1104.26</v>
      </c>
      <c r="C450">
        <v>1839.099582467617</v>
      </c>
      <c r="D450">
        <v>1987.6398943277891</v>
      </c>
      <c r="E450">
        <v>1646.863530787758</v>
      </c>
      <c r="F450">
        <v>1970.1295834016901</v>
      </c>
      <c r="G450">
        <v>1930.075941697379</v>
      </c>
      <c r="H450">
        <v>2463.58041082712</v>
      </c>
      <c r="I450">
        <v>1756.990830688798</v>
      </c>
      <c r="J450">
        <v>1965.02867637745</v>
      </c>
      <c r="K450">
        <v>1781.388573244999</v>
      </c>
      <c r="L450">
        <v>1991.6766750303791</v>
      </c>
      <c r="M450">
        <v>1125.3147264382151</v>
      </c>
      <c r="N450">
        <v>1413.9628503687941</v>
      </c>
      <c r="O450">
        <v>1873.122800025877</v>
      </c>
      <c r="P450">
        <v>1585.8824845992519</v>
      </c>
      <c r="Q450">
        <v>1870.482676660738</v>
      </c>
      <c r="R450">
        <v>1550.4232973395719</v>
      </c>
      <c r="S450">
        <v>1763.803061289316</v>
      </c>
      <c r="T450">
        <v>1936.889917908044</v>
      </c>
      <c r="U450">
        <v>1639.4006535464509</v>
      </c>
      <c r="V450">
        <v>2205.412585785547</v>
      </c>
      <c r="W450">
        <v>1798.9282382840461</v>
      </c>
      <c r="X450">
        <v>1925.682557756347</v>
      </c>
      <c r="Y450">
        <v>1869.621173510056</v>
      </c>
      <c r="Z450">
        <v>1257.1721378826819</v>
      </c>
      <c r="AA450">
        <v>1996.9942729085069</v>
      </c>
      <c r="AB450">
        <v>1914.7649741852531</v>
      </c>
      <c r="AC450">
        <v>1680.839439683607</v>
      </c>
      <c r="AD450">
        <v>1345.404510049173</v>
      </c>
      <c r="AE450">
        <v>1521.0327784576691</v>
      </c>
      <c r="AF450">
        <v>1965.7941424442481</v>
      </c>
      <c r="AG450">
        <v>1837.6415503454521</v>
      </c>
      <c r="AH450">
        <v>1819.0554947600381</v>
      </c>
    </row>
    <row r="451" spans="1:34" x14ac:dyDescent="0.25">
      <c r="A451">
        <v>44838</v>
      </c>
      <c r="B451">
        <v>1078.1400000000001</v>
      </c>
      <c r="C451">
        <v>1810.160031745633</v>
      </c>
      <c r="D451">
        <v>1955.3248516485751</v>
      </c>
      <c r="E451">
        <v>1621.696356414619</v>
      </c>
      <c r="F451">
        <v>1932.3867758857609</v>
      </c>
      <c r="G451">
        <v>1892.6412760239859</v>
      </c>
      <c r="H451">
        <v>2424.7079782038841</v>
      </c>
      <c r="I451">
        <v>1732.866346764524</v>
      </c>
      <c r="J451">
        <v>1943.2677624946391</v>
      </c>
      <c r="K451">
        <v>1737.74202036764</v>
      </c>
      <c r="L451">
        <v>1965.30213598671</v>
      </c>
      <c r="M451">
        <v>1098.440673987232</v>
      </c>
      <c r="N451">
        <v>1391.357119390977</v>
      </c>
      <c r="O451">
        <v>1848.722832726525</v>
      </c>
      <c r="P451">
        <v>1554.025111454908</v>
      </c>
      <c r="Q451">
        <v>1849.9926900723581</v>
      </c>
      <c r="R451">
        <v>1528.3392495459309</v>
      </c>
      <c r="S451">
        <v>1745.472175819353</v>
      </c>
      <c r="T451">
        <v>1908.46967721133</v>
      </c>
      <c r="U451">
        <v>1612.0407086813011</v>
      </c>
      <c r="V451">
        <v>2155.14550385858</v>
      </c>
      <c r="W451">
        <v>1781.2617253341</v>
      </c>
      <c r="X451">
        <v>1908.3690229046611</v>
      </c>
      <c r="Y451">
        <v>1837.30823906214</v>
      </c>
      <c r="Z451">
        <v>1237.583380196269</v>
      </c>
      <c r="AA451">
        <v>1964.3557497759441</v>
      </c>
      <c r="AB451">
        <v>1887.6933813117409</v>
      </c>
      <c r="AC451">
        <v>1654.9996091324999</v>
      </c>
      <c r="AD451">
        <v>1322.07557822014</v>
      </c>
      <c r="AE451">
        <v>1499.551867561014</v>
      </c>
      <c r="AF451">
        <v>1932.4223899293549</v>
      </c>
      <c r="AG451">
        <v>1803.4126344727381</v>
      </c>
      <c r="AH451">
        <v>1797.038347743302</v>
      </c>
    </row>
    <row r="452" spans="1:34" x14ac:dyDescent="0.25">
      <c r="A452">
        <v>44837</v>
      </c>
      <c r="B452">
        <v>1086.44</v>
      </c>
      <c r="C452">
        <v>1824.3483132502729</v>
      </c>
      <c r="D452">
        <v>1972.743235084881</v>
      </c>
      <c r="E452">
        <v>1633.1642694763991</v>
      </c>
      <c r="F452">
        <v>1948.501048950711</v>
      </c>
      <c r="G452">
        <v>1904.621511999369</v>
      </c>
      <c r="H452">
        <v>2447.312547086316</v>
      </c>
      <c r="I452">
        <v>1734.9419952594189</v>
      </c>
      <c r="J452">
        <v>1959.140681398846</v>
      </c>
      <c r="K452">
        <v>1739.1837335442051</v>
      </c>
      <c r="L452">
        <v>1991.046618764721</v>
      </c>
      <c r="M452">
        <v>1084.775920197334</v>
      </c>
      <c r="N452">
        <v>1400.979497503653</v>
      </c>
      <c r="O452">
        <v>1861.900452512388</v>
      </c>
      <c r="P452">
        <v>1571.6715562322861</v>
      </c>
      <c r="Q452">
        <v>1866.1731924748281</v>
      </c>
      <c r="R452">
        <v>1542.143395720545</v>
      </c>
      <c r="S452">
        <v>1779.0057066829279</v>
      </c>
      <c r="T452">
        <v>1926.6140456147741</v>
      </c>
      <c r="U452">
        <v>1617.525070496496</v>
      </c>
      <c r="V452">
        <v>2186.841170809309</v>
      </c>
      <c r="W452">
        <v>1781.901811024755</v>
      </c>
      <c r="X452">
        <v>1923.9320424307591</v>
      </c>
      <c r="Y452">
        <v>1854.819687024077</v>
      </c>
      <c r="Z452">
        <v>1251.9477141657451</v>
      </c>
      <c r="AA452">
        <v>1982.462883054332</v>
      </c>
      <c r="AB452">
        <v>1903.475361003038</v>
      </c>
      <c r="AC452">
        <v>1663.849866374112</v>
      </c>
      <c r="AD452">
        <v>1327.496775153561</v>
      </c>
      <c r="AE452">
        <v>1507.0346513741399</v>
      </c>
      <c r="AF452">
        <v>1946.9273817644109</v>
      </c>
      <c r="AG452">
        <v>1819.6597977496499</v>
      </c>
      <c r="AH452">
        <v>1809.7430152856509</v>
      </c>
    </row>
    <row r="453" spans="1:34" x14ac:dyDescent="0.25">
      <c r="A453">
        <v>44834</v>
      </c>
      <c r="B453">
        <v>1132.1099999999999</v>
      </c>
      <c r="C453">
        <v>1869.71502416259</v>
      </c>
      <c r="D453">
        <v>2030.6424261449461</v>
      </c>
      <c r="E453">
        <v>1690.109823570755</v>
      </c>
      <c r="F453">
        <v>1998.2606927555239</v>
      </c>
      <c r="G453">
        <v>1962.8095429638449</v>
      </c>
      <c r="H453">
        <v>2501.7276125534081</v>
      </c>
      <c r="I453">
        <v>1781.066901087341</v>
      </c>
      <c r="J453">
        <v>2000.0489723702681</v>
      </c>
      <c r="K453">
        <v>1807.034710395066</v>
      </c>
      <c r="L453">
        <v>2029.574106386794</v>
      </c>
      <c r="M453">
        <v>1116.576140940495</v>
      </c>
      <c r="N453">
        <v>1441.6503507466409</v>
      </c>
      <c r="O453">
        <v>1911.5536617121641</v>
      </c>
      <c r="P453">
        <v>1607.266013516316</v>
      </c>
      <c r="Q453">
        <v>1897.5275376037821</v>
      </c>
      <c r="R453">
        <v>1583.628469783152</v>
      </c>
      <c r="S453">
        <v>1813.8562704310571</v>
      </c>
      <c r="T453">
        <v>1981.6782788240801</v>
      </c>
      <c r="U453">
        <v>1658.7319231342681</v>
      </c>
      <c r="V453">
        <v>2256.1792998515211</v>
      </c>
      <c r="W453">
        <v>1814.7163902027339</v>
      </c>
      <c r="X453">
        <v>1954.133755856868</v>
      </c>
      <c r="Y453">
        <v>1904.6986428620021</v>
      </c>
      <c r="Z453">
        <v>1282.7038063836651</v>
      </c>
      <c r="AA453">
        <v>2031.102407672038</v>
      </c>
      <c r="AB453">
        <v>1949.4780460890061</v>
      </c>
      <c r="AC453">
        <v>1705.069299460213</v>
      </c>
      <c r="AD453">
        <v>1366.2749420695011</v>
      </c>
      <c r="AE453">
        <v>1546.457234923422</v>
      </c>
      <c r="AF453">
        <v>1996.9699046495789</v>
      </c>
      <c r="AG453">
        <v>1868.2118184633709</v>
      </c>
      <c r="AH453">
        <v>1850.1244518962201</v>
      </c>
    </row>
    <row r="454" spans="1:34" x14ac:dyDescent="0.25">
      <c r="A454">
        <v>44833</v>
      </c>
      <c r="B454">
        <v>1126.07</v>
      </c>
      <c r="C454">
        <v>1871.0049075187369</v>
      </c>
      <c r="D454">
        <v>2031.710219692553</v>
      </c>
      <c r="E454">
        <v>1686.6895110277251</v>
      </c>
      <c r="F454">
        <v>1998.499997660359</v>
      </c>
      <c r="G454">
        <v>1959.888811764306</v>
      </c>
      <c r="H454">
        <v>2493.8076337262619</v>
      </c>
      <c r="I454">
        <v>1767.042865979332</v>
      </c>
      <c r="J454">
        <v>1986.918960034614</v>
      </c>
      <c r="K454">
        <v>1797.126651038519</v>
      </c>
      <c r="L454">
        <v>2035.990604292728</v>
      </c>
      <c r="M454">
        <v>1137.929263990748</v>
      </c>
      <c r="N454">
        <v>1439.864513452047</v>
      </c>
      <c r="O454">
        <v>1908.626538403613</v>
      </c>
      <c r="P454">
        <v>1614.738495393256</v>
      </c>
      <c r="Q454">
        <v>1913.016341172312</v>
      </c>
      <c r="R454">
        <v>1573.6663901341919</v>
      </c>
      <c r="S454">
        <v>1808.142416287192</v>
      </c>
      <c r="T454">
        <v>1987.4945869326409</v>
      </c>
      <c r="U454">
        <v>1645.607409760215</v>
      </c>
      <c r="V454">
        <v>2247.918108412026</v>
      </c>
      <c r="W454">
        <v>1815.4066478344689</v>
      </c>
      <c r="X454">
        <v>1971.5207833007551</v>
      </c>
      <c r="Y454">
        <v>1917.061838155947</v>
      </c>
      <c r="Z454">
        <v>1283.941117277901</v>
      </c>
      <c r="AA454">
        <v>2035.920042609921</v>
      </c>
      <c r="AB454">
        <v>1949.105776799722</v>
      </c>
      <c r="AC454">
        <v>1699.3489805642109</v>
      </c>
      <c r="AD454">
        <v>1370.380167697843</v>
      </c>
      <c r="AE454">
        <v>1541.309847244625</v>
      </c>
      <c r="AF454">
        <v>1985.6738025783959</v>
      </c>
      <c r="AG454">
        <v>1869.7247799944171</v>
      </c>
      <c r="AH454">
        <v>1858.3525126172649</v>
      </c>
    </row>
    <row r="455" spans="1:34" x14ac:dyDescent="0.25">
      <c r="A455">
        <v>44832</v>
      </c>
      <c r="B455">
        <v>1143.6199999999999</v>
      </c>
      <c r="C455">
        <v>1885.0362832854571</v>
      </c>
      <c r="D455">
        <v>2059.4307633341991</v>
      </c>
      <c r="E455">
        <v>1707.0304951722439</v>
      </c>
      <c r="F455">
        <v>2015.286083091059</v>
      </c>
      <c r="G455">
        <v>1984.990894804255</v>
      </c>
      <c r="H455">
        <v>2509.3522380921522</v>
      </c>
      <c r="I455">
        <v>1775.859810861135</v>
      </c>
      <c r="J455">
        <v>1985.8776414343019</v>
      </c>
      <c r="K455">
        <v>1826.319428393115</v>
      </c>
      <c r="L455">
        <v>2050.9488199199618</v>
      </c>
      <c r="M455">
        <v>1139.784636417593</v>
      </c>
      <c r="N455">
        <v>1458.7496099889261</v>
      </c>
      <c r="O455">
        <v>1927.92272843971</v>
      </c>
      <c r="P455">
        <v>1627.929450890962</v>
      </c>
      <c r="Q455">
        <v>1921.9263693313551</v>
      </c>
      <c r="R455">
        <v>1581.6055499009269</v>
      </c>
      <c r="S455">
        <v>1819.214343048553</v>
      </c>
      <c r="T455">
        <v>2002.298128607333</v>
      </c>
      <c r="U455">
        <v>1655.1369555004301</v>
      </c>
      <c r="V455">
        <v>2283.3805681858898</v>
      </c>
      <c r="W455">
        <v>1822.711081886689</v>
      </c>
      <c r="X455">
        <v>1974.782474168803</v>
      </c>
      <c r="Y455">
        <v>1933.9085448054921</v>
      </c>
      <c r="Z455">
        <v>1290.377700676002</v>
      </c>
      <c r="AA455">
        <v>2051.3205175304838</v>
      </c>
      <c r="AB455">
        <v>1964.313522208749</v>
      </c>
      <c r="AC455">
        <v>1710.253806636767</v>
      </c>
      <c r="AD455">
        <v>1382.7357829577279</v>
      </c>
      <c r="AE455">
        <v>1553.225232425126</v>
      </c>
      <c r="AF455">
        <v>2005.9774192992829</v>
      </c>
      <c r="AG455">
        <v>1887.0947492666539</v>
      </c>
      <c r="AH455">
        <v>1865.9251708834011</v>
      </c>
    </row>
    <row r="456" spans="1:34" x14ac:dyDescent="0.25">
      <c r="A456">
        <v>44831</v>
      </c>
      <c r="B456">
        <v>1166.54</v>
      </c>
      <c r="C456">
        <v>1902.2937503515579</v>
      </c>
      <c r="D456">
        <v>2088.9244201525821</v>
      </c>
      <c r="E456">
        <v>1747.036219704424</v>
      </c>
      <c r="F456">
        <v>2029.49487312928</v>
      </c>
      <c r="G456">
        <v>2001.1297451228261</v>
      </c>
      <c r="H456">
        <v>2511.1816617172731</v>
      </c>
      <c r="I456">
        <v>1796.5882108888679</v>
      </c>
      <c r="J456">
        <v>2009.3663016425139</v>
      </c>
      <c r="K456">
        <v>1843.1468926431869</v>
      </c>
      <c r="L456">
        <v>2071.410671721891</v>
      </c>
      <c r="M456">
        <v>1157.2120035953239</v>
      </c>
      <c r="N456">
        <v>1472.921155948007</v>
      </c>
      <c r="O456">
        <v>1949.3146696821291</v>
      </c>
      <c r="P456">
        <v>1640.47531789241</v>
      </c>
      <c r="Q456">
        <v>1930.0208510636051</v>
      </c>
      <c r="R456">
        <v>1589.8682814538611</v>
      </c>
      <c r="S456">
        <v>1837.763868343862</v>
      </c>
      <c r="T456">
        <v>2016.3996103601539</v>
      </c>
      <c r="U456">
        <v>1685.44609063914</v>
      </c>
      <c r="V456">
        <v>2303.660504769512</v>
      </c>
      <c r="W456">
        <v>1843.665049928607</v>
      </c>
      <c r="X456">
        <v>1983.737176333321</v>
      </c>
      <c r="Y456">
        <v>1959.437523660413</v>
      </c>
      <c r="Z456">
        <v>1304.485458233703</v>
      </c>
      <c r="AA456">
        <v>2067.4984151525132</v>
      </c>
      <c r="AB456">
        <v>1982.243726993262</v>
      </c>
      <c r="AC456">
        <v>1728.39533384218</v>
      </c>
      <c r="AD456">
        <v>1401.4206678915491</v>
      </c>
      <c r="AE456">
        <v>1576.4323338729159</v>
      </c>
      <c r="AF456">
        <v>2021.9408187504721</v>
      </c>
      <c r="AG456">
        <v>1905.08303822371</v>
      </c>
      <c r="AH456">
        <v>1882.261149695591</v>
      </c>
    </row>
    <row r="457" spans="1:34" x14ac:dyDescent="0.25">
      <c r="A457">
        <v>44830</v>
      </c>
      <c r="B457">
        <v>1174.3499999999999</v>
      </c>
      <c r="C457">
        <v>1905.325216464533</v>
      </c>
      <c r="D457">
        <v>2098.6468061389519</v>
      </c>
      <c r="E457">
        <v>1754.563692258552</v>
      </c>
      <c r="F457">
        <v>2039.984463687784</v>
      </c>
      <c r="G457">
        <v>2014.1039635588049</v>
      </c>
      <c r="H457">
        <v>2507.5921326767561</v>
      </c>
      <c r="I457">
        <v>1791.499243894398</v>
      </c>
      <c r="J457">
        <v>2002.208904920594</v>
      </c>
      <c r="K457">
        <v>1868.4817602563919</v>
      </c>
      <c r="L457">
        <v>2069.4514276335581</v>
      </c>
      <c r="M457">
        <v>1156.5657099434691</v>
      </c>
      <c r="N457">
        <v>1471.2651135016611</v>
      </c>
      <c r="O457">
        <v>1954.934538261746</v>
      </c>
      <c r="P457">
        <v>1644.528776697395</v>
      </c>
      <c r="Q457">
        <v>1927.8457657506081</v>
      </c>
      <c r="R457">
        <v>1581.775920242028</v>
      </c>
      <c r="S457">
        <v>1830.0690032044861</v>
      </c>
      <c r="T457">
        <v>2020.6605327729719</v>
      </c>
      <c r="U457">
        <v>1695.5561577564979</v>
      </c>
      <c r="V457">
        <v>2319.490837545829</v>
      </c>
      <c r="W457">
        <v>1846.7964495715189</v>
      </c>
      <c r="X457">
        <v>1981.8132836030329</v>
      </c>
      <c r="Y457">
        <v>1961.184281131737</v>
      </c>
      <c r="Z457">
        <v>1308.4400677800311</v>
      </c>
      <c r="AA457">
        <v>2071.0442038283632</v>
      </c>
      <c r="AB457">
        <v>1985.8683560037041</v>
      </c>
      <c r="AC457">
        <v>1730.715256595342</v>
      </c>
      <c r="AD457">
        <v>1402.5632195950991</v>
      </c>
      <c r="AE457">
        <v>1579.858286790688</v>
      </c>
      <c r="AF457">
        <v>2026.5753912520579</v>
      </c>
      <c r="AG457">
        <v>1908.3023398598341</v>
      </c>
      <c r="AH457">
        <v>1884.2328915321759</v>
      </c>
    </row>
    <row r="458" spans="1:34" x14ac:dyDescent="0.25">
      <c r="A458">
        <v>44827</v>
      </c>
      <c r="B458">
        <v>1203.28</v>
      </c>
      <c r="C458">
        <v>1938.8844754581221</v>
      </c>
      <c r="D458">
        <v>2141.9801372327711</v>
      </c>
      <c r="E458">
        <v>1769.0254600208671</v>
      </c>
      <c r="F458">
        <v>2077.80874281247</v>
      </c>
      <c r="G458">
        <v>2049.519563100615</v>
      </c>
      <c r="H458">
        <v>2555.4149664431079</v>
      </c>
      <c r="I458">
        <v>1826.99360113383</v>
      </c>
      <c r="J458">
        <v>2034.4559509322651</v>
      </c>
      <c r="K458">
        <v>1912.818370816846</v>
      </c>
      <c r="L458">
        <v>2108.364590643861</v>
      </c>
      <c r="M458">
        <v>1185.1543381731481</v>
      </c>
      <c r="N458">
        <v>1492.2413994304541</v>
      </c>
      <c r="O458">
        <v>1987.614933939723</v>
      </c>
      <c r="P458">
        <v>1662.874497269418</v>
      </c>
      <c r="Q458">
        <v>1957.739215702125</v>
      </c>
      <c r="R458">
        <v>1611.716685329679</v>
      </c>
      <c r="S458">
        <v>1872.679935533886</v>
      </c>
      <c r="T458">
        <v>2063.7966138211191</v>
      </c>
      <c r="U458">
        <v>1728.5671159960821</v>
      </c>
      <c r="V458">
        <v>2365.9262498824291</v>
      </c>
      <c r="W458">
        <v>1875.2975743593231</v>
      </c>
      <c r="X458">
        <v>2009.591031001753</v>
      </c>
      <c r="Y458">
        <v>1995.874829135473</v>
      </c>
      <c r="Z458">
        <v>1323.356457130561</v>
      </c>
      <c r="AA458">
        <v>2108.9970183093892</v>
      </c>
      <c r="AB458">
        <v>2020.627265945446</v>
      </c>
      <c r="AC458">
        <v>1760.406831689935</v>
      </c>
      <c r="AD458">
        <v>1423.069060899174</v>
      </c>
      <c r="AE458">
        <v>1605.2244682046751</v>
      </c>
      <c r="AF458">
        <v>2062.5652632696219</v>
      </c>
      <c r="AG458">
        <v>1942.6290026206291</v>
      </c>
      <c r="AH458">
        <v>1916.8299057504739</v>
      </c>
    </row>
    <row r="459" spans="1:34" x14ac:dyDescent="0.25">
      <c r="A459">
        <v>44826</v>
      </c>
      <c r="B459">
        <v>1214.7</v>
      </c>
      <c r="C459">
        <v>1943.5156186278789</v>
      </c>
      <c r="D459">
        <v>2163.597536801798</v>
      </c>
      <c r="E459">
        <v>1718.2202354495209</v>
      </c>
      <c r="F459">
        <v>2087.182652186922</v>
      </c>
      <c r="G459">
        <v>2054.605996693796</v>
      </c>
      <c r="H459">
        <v>2568.4321348285462</v>
      </c>
      <c r="I459">
        <v>1820.9467440223559</v>
      </c>
      <c r="J459">
        <v>2048.256909437589</v>
      </c>
      <c r="K459">
        <v>1898.03249804351</v>
      </c>
      <c r="L459">
        <v>2117.5896902135451</v>
      </c>
      <c r="M459">
        <v>1188.606685849132</v>
      </c>
      <c r="N459">
        <v>1495.05046832682</v>
      </c>
      <c r="O459">
        <v>1992.2195065346291</v>
      </c>
      <c r="P459">
        <v>1662.13082936203</v>
      </c>
      <c r="Q459">
        <v>1967.9349695941301</v>
      </c>
      <c r="R459">
        <v>1623.178290514235</v>
      </c>
      <c r="S459">
        <v>1879.4659864820301</v>
      </c>
      <c r="T459">
        <v>2073.0746335296872</v>
      </c>
      <c r="U459">
        <v>1722.0493615170151</v>
      </c>
      <c r="V459">
        <v>2374.6459666199189</v>
      </c>
      <c r="W459">
        <v>1873.6999379491599</v>
      </c>
      <c r="X459">
        <v>2011.9398814886561</v>
      </c>
      <c r="Y459">
        <v>2000.652574445008</v>
      </c>
      <c r="Z459">
        <v>1320.948293514233</v>
      </c>
      <c r="AA459">
        <v>2117.2316048835542</v>
      </c>
      <c r="AB459">
        <v>2026.89567075067</v>
      </c>
      <c r="AC459">
        <v>1761.1932847184489</v>
      </c>
      <c r="AD459">
        <v>1417.0934295453769</v>
      </c>
      <c r="AE459">
        <v>1610.0025553932039</v>
      </c>
      <c r="AF459">
        <v>2070.253626975817</v>
      </c>
      <c r="AG459">
        <v>1945.562851645589</v>
      </c>
      <c r="AH459">
        <v>1921.727933364479</v>
      </c>
    </row>
    <row r="460" spans="1:34" x14ac:dyDescent="0.25">
      <c r="A460">
        <v>44825</v>
      </c>
      <c r="B460">
        <v>1210.55</v>
      </c>
      <c r="C460">
        <v>1933.994504761029</v>
      </c>
      <c r="D460">
        <v>2158.0915714840148</v>
      </c>
      <c r="E460">
        <v>1712.258034127271</v>
      </c>
      <c r="F460">
        <v>2074.9737730454972</v>
      </c>
      <c r="G460">
        <v>2047.019418767851</v>
      </c>
      <c r="H460">
        <v>2545.520718415286</v>
      </c>
      <c r="I460">
        <v>1818.663479559352</v>
      </c>
      <c r="J460">
        <v>2043.9242119208609</v>
      </c>
      <c r="K460">
        <v>1904.560766280493</v>
      </c>
      <c r="L460">
        <v>2105.2631094180078</v>
      </c>
      <c r="M460">
        <v>1196.0185873404871</v>
      </c>
      <c r="N460">
        <v>1479.1852134981309</v>
      </c>
      <c r="O460">
        <v>1981.9250641573849</v>
      </c>
      <c r="P460">
        <v>1648.7254288598181</v>
      </c>
      <c r="Q460">
        <v>1956.872740013974</v>
      </c>
      <c r="R460">
        <v>1623.5676226570131</v>
      </c>
      <c r="S460">
        <v>1883.4714049686629</v>
      </c>
      <c r="T460">
        <v>2061.9341292257031</v>
      </c>
      <c r="U460">
        <v>1710.843409146843</v>
      </c>
      <c r="V460">
        <v>2356.9109676585981</v>
      </c>
      <c r="W460">
        <v>1864.0447160824569</v>
      </c>
      <c r="X460">
        <v>2004.838228162904</v>
      </c>
      <c r="Y460">
        <v>1990.771308256403</v>
      </c>
      <c r="Z460">
        <v>1312.071689969408</v>
      </c>
      <c r="AA460">
        <v>2105.6339017809728</v>
      </c>
      <c r="AB460">
        <v>2018.349125453208</v>
      </c>
      <c r="AC460">
        <v>1753.9785777321281</v>
      </c>
      <c r="AD460">
        <v>1409.6952888188409</v>
      </c>
      <c r="AE460">
        <v>1609.594812984212</v>
      </c>
      <c r="AF460">
        <v>2058.9048212085581</v>
      </c>
      <c r="AG460">
        <v>1933.0719719086469</v>
      </c>
      <c r="AH460">
        <v>1915.1097767236661</v>
      </c>
    </row>
    <row r="461" spans="1:34" x14ac:dyDescent="0.25">
      <c r="A461">
        <v>44824</v>
      </c>
      <c r="B461">
        <v>1218.93</v>
      </c>
      <c r="C461">
        <v>1935.5429108532189</v>
      </c>
      <c r="D461">
        <v>2170.985427365782</v>
      </c>
      <c r="E461">
        <v>1713.91921660299</v>
      </c>
      <c r="F461">
        <v>2075.8621481122482</v>
      </c>
      <c r="G461">
        <v>2046.6679258831059</v>
      </c>
      <c r="H461">
        <v>2551.324090175669</v>
      </c>
      <c r="I461">
        <v>1828.167653183224</v>
      </c>
      <c r="J461">
        <v>2043.0398990832341</v>
      </c>
      <c r="K461">
        <v>1893.8006983621001</v>
      </c>
      <c r="L461">
        <v>2101.4216698704849</v>
      </c>
      <c r="M461">
        <v>1209.8446604729079</v>
      </c>
      <c r="N461">
        <v>1480.204189713656</v>
      </c>
      <c r="O461">
        <v>1984.3804719737279</v>
      </c>
      <c r="P461">
        <v>1656.7623220865989</v>
      </c>
      <c r="Q461">
        <v>1945.5967655173929</v>
      </c>
      <c r="R461">
        <v>1635.011943778946</v>
      </c>
      <c r="S461">
        <v>1888.4014763515991</v>
      </c>
      <c r="T461">
        <v>2068.5424686731449</v>
      </c>
      <c r="U461">
        <v>1711.8596661987749</v>
      </c>
      <c r="V461">
        <v>2372.0822976995942</v>
      </c>
      <c r="W461">
        <v>1862.5368467073099</v>
      </c>
      <c r="X461">
        <v>2007.0615466939921</v>
      </c>
      <c r="Y461">
        <v>1985.225593409825</v>
      </c>
      <c r="Z461">
        <v>1319.423041964917</v>
      </c>
      <c r="AA461">
        <v>2106.4577457474711</v>
      </c>
      <c r="AB461">
        <v>2015.941789341158</v>
      </c>
      <c r="AC461">
        <v>1758.879822960542</v>
      </c>
      <c r="AD461">
        <v>1415.2164181136579</v>
      </c>
      <c r="AE461">
        <v>1617.505981751287</v>
      </c>
      <c r="AF461">
        <v>2064.0090484672428</v>
      </c>
      <c r="AG461">
        <v>1935.9914820187089</v>
      </c>
      <c r="AH461">
        <v>1912.556562745393</v>
      </c>
    </row>
    <row r="462" spans="1:34" x14ac:dyDescent="0.25">
      <c r="A462">
        <v>44823</v>
      </c>
      <c r="B462">
        <v>1205.43</v>
      </c>
      <c r="C462">
        <v>1925.277011120686</v>
      </c>
      <c r="D462">
        <v>2154.9462373805991</v>
      </c>
      <c r="E462">
        <v>1703.629046181703</v>
      </c>
      <c r="F462">
        <v>2063.664081885358</v>
      </c>
      <c r="G462">
        <v>2032.619033911566</v>
      </c>
      <c r="H462">
        <v>2524.9959775789248</v>
      </c>
      <c r="I462">
        <v>1816.9596695157011</v>
      </c>
      <c r="J462">
        <v>2029.4959416998081</v>
      </c>
      <c r="K462">
        <v>1881.5597442536271</v>
      </c>
      <c r="L462">
        <v>2091.063506962706</v>
      </c>
      <c r="M462">
        <v>1191.3238397068069</v>
      </c>
      <c r="N462">
        <v>1480.388969663172</v>
      </c>
      <c r="O462">
        <v>1971.5641354879731</v>
      </c>
      <c r="P462">
        <v>1644.930551737719</v>
      </c>
      <c r="Q462">
        <v>1936.0034342664089</v>
      </c>
      <c r="R462">
        <v>1624.9237932597</v>
      </c>
      <c r="S462">
        <v>1865.476644905965</v>
      </c>
      <c r="T462">
        <v>2057.082756718833</v>
      </c>
      <c r="U462">
        <v>1712.2289298022349</v>
      </c>
      <c r="V462">
        <v>2367.3762902828921</v>
      </c>
      <c r="W462">
        <v>1857.0950964596641</v>
      </c>
      <c r="X462">
        <v>2006.7295711234051</v>
      </c>
      <c r="Y462">
        <v>1977.045961383777</v>
      </c>
      <c r="Z462">
        <v>1321.414239429369</v>
      </c>
      <c r="AA462">
        <v>2094.2998725149332</v>
      </c>
      <c r="AB462">
        <v>2004.6754776994969</v>
      </c>
      <c r="AC462">
        <v>1751.090017233922</v>
      </c>
      <c r="AD462">
        <v>1409.850372570625</v>
      </c>
      <c r="AE462">
        <v>1605.7132914626491</v>
      </c>
      <c r="AF462">
        <v>2047.7911962519161</v>
      </c>
      <c r="AG462">
        <v>1926.335159964864</v>
      </c>
      <c r="AH462">
        <v>1904.829610002251</v>
      </c>
    </row>
    <row r="463" spans="1:34" x14ac:dyDescent="0.25">
      <c r="A463">
        <v>44820</v>
      </c>
      <c r="B463">
        <v>1234.03</v>
      </c>
      <c r="C463">
        <v>1955.3457942676821</v>
      </c>
      <c r="D463">
        <v>2191.2188580650309</v>
      </c>
      <c r="E463">
        <v>1737.0018226528421</v>
      </c>
      <c r="F463">
        <v>2097.791969778224</v>
      </c>
      <c r="G463">
        <v>2082.6527816804542</v>
      </c>
      <c r="H463">
        <v>2570.2811230103339</v>
      </c>
      <c r="I463">
        <v>1846.7457714836351</v>
      </c>
      <c r="J463">
        <v>2058.6653204898489</v>
      </c>
      <c r="K463">
        <v>1930.0221034917599</v>
      </c>
      <c r="L463">
        <v>2123.299705070337</v>
      </c>
      <c r="M463">
        <v>1212.8809864775651</v>
      </c>
      <c r="N463">
        <v>1514.964313683369</v>
      </c>
      <c r="O463">
        <v>2005.5950146846881</v>
      </c>
      <c r="P463">
        <v>1665.0128736453939</v>
      </c>
      <c r="Q463">
        <v>1959.143903736988</v>
      </c>
      <c r="R463">
        <v>1644.8058133015129</v>
      </c>
      <c r="S463">
        <v>1886.641879792242</v>
      </c>
      <c r="T463">
        <v>2100.4905180956521</v>
      </c>
      <c r="U463">
        <v>1730.1182633699291</v>
      </c>
      <c r="V463">
        <v>2404.1404173036531</v>
      </c>
      <c r="W463">
        <v>1889.508256623164</v>
      </c>
      <c r="X463">
        <v>2017.6588758078781</v>
      </c>
      <c r="Y463">
        <v>2005.094660169116</v>
      </c>
      <c r="Z463">
        <v>1339.8762739433751</v>
      </c>
      <c r="AA463">
        <v>2125.9861111934752</v>
      </c>
      <c r="AB463">
        <v>2036.781706537206</v>
      </c>
      <c r="AC463">
        <v>1776.9815178898109</v>
      </c>
      <c r="AD463">
        <v>1437.658138068831</v>
      </c>
      <c r="AE463">
        <v>1627.1097885414661</v>
      </c>
      <c r="AF463">
        <v>2083.0952775968458</v>
      </c>
      <c r="AG463">
        <v>1959.5846051253591</v>
      </c>
      <c r="AH463">
        <v>1929.9977552347509</v>
      </c>
    </row>
    <row r="464" spans="1:34" x14ac:dyDescent="0.25">
      <c r="A464">
        <v>44819</v>
      </c>
      <c r="B464">
        <v>1245.6600000000001</v>
      </c>
      <c r="C464">
        <v>1970.317042292565</v>
      </c>
      <c r="D464">
        <v>2214.8758350309608</v>
      </c>
      <c r="E464">
        <v>1738.731080756005</v>
      </c>
      <c r="F464">
        <v>2114.9476274534259</v>
      </c>
      <c r="G464">
        <v>2102.629326031009</v>
      </c>
      <c r="H464">
        <v>2596.8102557493162</v>
      </c>
      <c r="I464">
        <v>1858.1765472065731</v>
      </c>
      <c r="J464">
        <v>2075.5237778915471</v>
      </c>
      <c r="K464">
        <v>1952.6252414822659</v>
      </c>
      <c r="L464">
        <v>2144.4099729472209</v>
      </c>
      <c r="M464">
        <v>1228.5822622565529</v>
      </c>
      <c r="N464">
        <v>1525.7474420347501</v>
      </c>
      <c r="O464">
        <v>2019.086378953996</v>
      </c>
      <c r="P464">
        <v>1670.635147887449</v>
      </c>
      <c r="Q464">
        <v>1963.7947621012929</v>
      </c>
      <c r="R464">
        <v>1655.1593642106759</v>
      </c>
      <c r="S464">
        <v>1912.1227959003791</v>
      </c>
      <c r="T464">
        <v>2127.803481620278</v>
      </c>
      <c r="U464">
        <v>1747.299249485282</v>
      </c>
      <c r="V464">
        <v>2430.9178195827089</v>
      </c>
      <c r="W464">
        <v>1903.2595966854101</v>
      </c>
      <c r="X464">
        <v>2024.1631422951809</v>
      </c>
      <c r="Y464">
        <v>2019.005234132477</v>
      </c>
      <c r="Z464">
        <v>1343.7979962272891</v>
      </c>
      <c r="AA464">
        <v>2143.5468537525931</v>
      </c>
      <c r="AB464">
        <v>2051.383899040894</v>
      </c>
      <c r="AC464">
        <v>1789.8077118013459</v>
      </c>
      <c r="AD464">
        <v>1446.789776997731</v>
      </c>
      <c r="AE464">
        <v>1638.9103782147979</v>
      </c>
      <c r="AF464">
        <v>2101.2043523802008</v>
      </c>
      <c r="AG464">
        <v>1975.6727717265981</v>
      </c>
      <c r="AH464">
        <v>1942.6115347185439</v>
      </c>
    </row>
    <row r="465" spans="1:34" x14ac:dyDescent="0.25">
      <c r="A465">
        <v>44818</v>
      </c>
      <c r="B465">
        <v>1240.77</v>
      </c>
      <c r="C465">
        <v>1969.2122685918939</v>
      </c>
      <c r="D465">
        <v>2212.1613943227462</v>
      </c>
      <c r="E465">
        <v>1736.376923444333</v>
      </c>
      <c r="F465">
        <v>2115.7883178954262</v>
      </c>
      <c r="G465">
        <v>2084.688688738112</v>
      </c>
      <c r="H465">
        <v>2602.6994656205388</v>
      </c>
      <c r="I465">
        <v>1856.147155372206</v>
      </c>
      <c r="J465">
        <v>2068.6940088922888</v>
      </c>
      <c r="K465">
        <v>1959.1444507340659</v>
      </c>
      <c r="L465">
        <v>2144.0299458970048</v>
      </c>
      <c r="M465">
        <v>1229.384931410782</v>
      </c>
      <c r="N465">
        <v>1515.5059427135679</v>
      </c>
      <c r="O465">
        <v>2012.8506786200139</v>
      </c>
      <c r="P465">
        <v>1671.019104243391</v>
      </c>
      <c r="Q465">
        <v>1963.471715141904</v>
      </c>
      <c r="R465">
        <v>1655.747541690851</v>
      </c>
      <c r="S465">
        <v>1918.238384069947</v>
      </c>
      <c r="T465">
        <v>2132.814897536156</v>
      </c>
      <c r="U465">
        <v>1744.887998357169</v>
      </c>
      <c r="V465">
        <v>2428.7257706262922</v>
      </c>
      <c r="W465">
        <v>1899.8103523197569</v>
      </c>
      <c r="X465">
        <v>2023.6383719534199</v>
      </c>
      <c r="Y465">
        <v>2019.6175987067099</v>
      </c>
      <c r="Z465">
        <v>1338.8328386106659</v>
      </c>
      <c r="AA465">
        <v>2145.1423826924888</v>
      </c>
      <c r="AB465">
        <v>2048.635367278931</v>
      </c>
      <c r="AC465">
        <v>1786.7716196200181</v>
      </c>
      <c r="AD465">
        <v>1441.4571690712969</v>
      </c>
      <c r="AE465">
        <v>1635.763596654273</v>
      </c>
      <c r="AF465">
        <v>2100.3530194865921</v>
      </c>
      <c r="AG465">
        <v>1973.0374143786451</v>
      </c>
      <c r="AH465">
        <v>1943.293437209531</v>
      </c>
    </row>
    <row r="466" spans="1:34" x14ac:dyDescent="0.25">
      <c r="A466">
        <v>44817</v>
      </c>
      <c r="B466">
        <v>1248.4000000000001</v>
      </c>
      <c r="C466">
        <v>1971.684916452356</v>
      </c>
      <c r="D466">
        <v>2218.6241152233852</v>
      </c>
      <c r="E466">
        <v>1741.9923791626879</v>
      </c>
      <c r="F466">
        <v>2117.3534246096319</v>
      </c>
      <c r="G466">
        <v>2085.5012972191948</v>
      </c>
      <c r="H466">
        <v>2593.4302677878009</v>
      </c>
      <c r="I466">
        <v>1859.6032331024489</v>
      </c>
      <c r="J466">
        <v>2080.0026150823842</v>
      </c>
      <c r="K466">
        <v>1955.545399857019</v>
      </c>
      <c r="L466">
        <v>2150.0679905879142</v>
      </c>
      <c r="M466">
        <v>1233.5019286468871</v>
      </c>
      <c r="N466">
        <v>1522.008298373762</v>
      </c>
      <c r="O466">
        <v>2021.273977960923</v>
      </c>
      <c r="P466">
        <v>1674.8238574961281</v>
      </c>
      <c r="Q466">
        <v>1967.3242627665029</v>
      </c>
      <c r="R466">
        <v>1660.034693410204</v>
      </c>
      <c r="S466">
        <v>1902.727881391281</v>
      </c>
      <c r="T466">
        <v>2122.4746448710362</v>
      </c>
      <c r="U466">
        <v>1751.395433557135</v>
      </c>
      <c r="V466">
        <v>2430.7414181747909</v>
      </c>
      <c r="W466">
        <v>1907.739656372366</v>
      </c>
      <c r="X466">
        <v>2023.6117431984931</v>
      </c>
      <c r="Y466">
        <v>2021.6075474833931</v>
      </c>
      <c r="Z466">
        <v>1344.7858603048351</v>
      </c>
      <c r="AA466">
        <v>2144.0946793608359</v>
      </c>
      <c r="AB466">
        <v>2054.520603415936</v>
      </c>
      <c r="AC466">
        <v>1791.6552586600101</v>
      </c>
      <c r="AD466">
        <v>1447.1468544289421</v>
      </c>
      <c r="AE466">
        <v>1645.183669039654</v>
      </c>
      <c r="AF466">
        <v>2096.978545405424</v>
      </c>
      <c r="AG466">
        <v>1975.0569879179809</v>
      </c>
      <c r="AH466">
        <v>1948.272778501318</v>
      </c>
    </row>
    <row r="467" spans="1:34" x14ac:dyDescent="0.25">
      <c r="A467">
        <v>44816</v>
      </c>
      <c r="B467">
        <v>1249.6199999999999</v>
      </c>
      <c r="C467">
        <v>1972.2439808913409</v>
      </c>
      <c r="D467">
        <v>2222.8497922832339</v>
      </c>
      <c r="E467">
        <v>1745.917548717943</v>
      </c>
      <c r="F467">
        <v>2118.0650357654181</v>
      </c>
      <c r="G467">
        <v>2086.3751987304058</v>
      </c>
      <c r="H467">
        <v>2594.4173903414699</v>
      </c>
      <c r="I467">
        <v>1862.032550841592</v>
      </c>
      <c r="J467">
        <v>2075.7222013791679</v>
      </c>
      <c r="K467">
        <v>1941.6774984159831</v>
      </c>
      <c r="L467">
        <v>2155.9384234314921</v>
      </c>
      <c r="M467">
        <v>1234.450866755624</v>
      </c>
      <c r="N467">
        <v>1520.7815358081889</v>
      </c>
      <c r="O467">
        <v>2021.638692397137</v>
      </c>
      <c r="P467">
        <v>1671.614079547895</v>
      </c>
      <c r="Q467">
        <v>1971.296720688975</v>
      </c>
      <c r="R467">
        <v>1661.3297820455521</v>
      </c>
      <c r="S467">
        <v>1899.3977422162311</v>
      </c>
      <c r="T467">
        <v>2124.8514935587918</v>
      </c>
      <c r="U467">
        <v>1748.232805843197</v>
      </c>
      <c r="V467">
        <v>2418.9923971995022</v>
      </c>
      <c r="W467">
        <v>1905.992574159329</v>
      </c>
      <c r="X467">
        <v>2034.214206420731</v>
      </c>
      <c r="Y467">
        <v>2022.2140867670189</v>
      </c>
      <c r="Z467">
        <v>1349.6917994895059</v>
      </c>
      <c r="AA467">
        <v>2146.0210089374618</v>
      </c>
      <c r="AB467">
        <v>2053.209017564739</v>
      </c>
      <c r="AC467">
        <v>1790.8028260633539</v>
      </c>
      <c r="AD467">
        <v>1448.5217643494709</v>
      </c>
      <c r="AE467">
        <v>1644.9356339998481</v>
      </c>
      <c r="AF467">
        <v>2095.64187133424</v>
      </c>
      <c r="AG467">
        <v>1972.625581549227</v>
      </c>
      <c r="AH467">
        <v>1953.103473730815</v>
      </c>
    </row>
    <row r="468" spans="1:34" x14ac:dyDescent="0.25">
      <c r="A468">
        <v>44813</v>
      </c>
      <c r="B468">
        <v>1248.78</v>
      </c>
      <c r="C468">
        <v>1968.564155364428</v>
      </c>
      <c r="D468">
        <v>2200.2950436778528</v>
      </c>
      <c r="E468">
        <v>1751.055241579078</v>
      </c>
      <c r="F468">
        <v>2115.0393595385281</v>
      </c>
      <c r="G468">
        <v>2086.6067239429708</v>
      </c>
      <c r="H468">
        <v>2599.0509620191278</v>
      </c>
      <c r="I468">
        <v>1854.8739468784599</v>
      </c>
      <c r="J468">
        <v>2073.0442641714558</v>
      </c>
      <c r="K468">
        <v>1922.681978569095</v>
      </c>
      <c r="L468">
        <v>2153.5131550743249</v>
      </c>
      <c r="M468">
        <v>1229.0329124106111</v>
      </c>
      <c r="N468">
        <v>1514.5080661470649</v>
      </c>
      <c r="O468">
        <v>2022.723284941474</v>
      </c>
      <c r="P468">
        <v>1670.2421724037949</v>
      </c>
      <c r="Q468">
        <v>1954.196884731668</v>
      </c>
      <c r="R468">
        <v>1671.7119774316909</v>
      </c>
      <c r="S468">
        <v>1892.8164328266039</v>
      </c>
      <c r="T468">
        <v>2127.0566159797372</v>
      </c>
      <c r="U468">
        <v>1739.377918138691</v>
      </c>
      <c r="V468">
        <v>2423.239371811911</v>
      </c>
      <c r="W468">
        <v>1903.268597562748</v>
      </c>
      <c r="X468">
        <v>2030.4287250868811</v>
      </c>
      <c r="Y468">
        <v>2016.6177561642651</v>
      </c>
      <c r="Z468">
        <v>1338.119456255348</v>
      </c>
      <c r="AA468">
        <v>2142.5252316161482</v>
      </c>
      <c r="AB468">
        <v>2047.186166748937</v>
      </c>
      <c r="AC468">
        <v>1789.896232004415</v>
      </c>
      <c r="AD468">
        <v>1442.95419498673</v>
      </c>
      <c r="AE468">
        <v>1643.643123281154</v>
      </c>
      <c r="AF468">
        <v>2094.6749269048601</v>
      </c>
      <c r="AG468">
        <v>1971.604185814942</v>
      </c>
      <c r="AH468">
        <v>1944.888897820967</v>
      </c>
    </row>
    <row r="469" spans="1:34" x14ac:dyDescent="0.25">
      <c r="A469">
        <v>44812</v>
      </c>
      <c r="B469">
        <v>1234.5999999999999</v>
      </c>
      <c r="C469">
        <v>1959.6997120163121</v>
      </c>
      <c r="D469">
        <v>2194.310895605453</v>
      </c>
      <c r="E469">
        <v>1736.468748663706</v>
      </c>
      <c r="F469">
        <v>2107.7209411684262</v>
      </c>
      <c r="G469">
        <v>2070.908906995805</v>
      </c>
      <c r="H469">
        <v>2586.1766695099068</v>
      </c>
      <c r="I469">
        <v>1851.5871456086641</v>
      </c>
      <c r="J469">
        <v>2066.2219265765848</v>
      </c>
      <c r="K469">
        <v>1889.871531345126</v>
      </c>
      <c r="L469">
        <v>2150.9348204791681</v>
      </c>
      <c r="M469">
        <v>1206.2578495899641</v>
      </c>
      <c r="N469">
        <v>1495.023241703223</v>
      </c>
      <c r="O469">
        <v>2015.537925631847</v>
      </c>
      <c r="P469">
        <v>1664.1367142725819</v>
      </c>
      <c r="Q469">
        <v>1946.860752596579</v>
      </c>
      <c r="R469">
        <v>1667.4551488577099</v>
      </c>
      <c r="S469">
        <v>1888.4218411098559</v>
      </c>
      <c r="T469">
        <v>2102.7675341242771</v>
      </c>
      <c r="U469">
        <v>1731.5648947103821</v>
      </c>
      <c r="V469">
        <v>2399.681410252163</v>
      </c>
      <c r="W469">
        <v>1899.797188772975</v>
      </c>
      <c r="X469">
        <v>2027.653035213058</v>
      </c>
      <c r="Y469">
        <v>2010.463150117914</v>
      </c>
      <c r="Z469">
        <v>1344.959550610826</v>
      </c>
      <c r="AA469">
        <v>2134.3240732818158</v>
      </c>
      <c r="AB469">
        <v>2036.7020439916409</v>
      </c>
      <c r="AC469">
        <v>1783.6032337766419</v>
      </c>
      <c r="AD469">
        <v>1429.147781068727</v>
      </c>
      <c r="AE469">
        <v>1633.4206581487549</v>
      </c>
      <c r="AF469">
        <v>2077.104776557142</v>
      </c>
      <c r="AG469">
        <v>1963.825768067577</v>
      </c>
      <c r="AH469">
        <v>1939.4134995131519</v>
      </c>
    </row>
    <row r="470" spans="1:34" x14ac:dyDescent="0.25">
      <c r="A470">
        <v>44811</v>
      </c>
      <c r="B470">
        <v>1243.17</v>
      </c>
      <c r="C470">
        <v>1969.098172257409</v>
      </c>
      <c r="D470">
        <v>2189.302180855424</v>
      </c>
      <c r="E470">
        <v>1739.5339169690169</v>
      </c>
      <c r="F470">
        <v>2118.9263422909012</v>
      </c>
      <c r="G470">
        <v>2084.7332541678002</v>
      </c>
      <c r="H470">
        <v>2599.0129125724561</v>
      </c>
      <c r="I470">
        <v>1862.1684539240371</v>
      </c>
      <c r="J470">
        <v>2072.8579922408949</v>
      </c>
      <c r="K470">
        <v>1902.4957953382741</v>
      </c>
      <c r="L470">
        <v>2155.8392587642911</v>
      </c>
      <c r="M470">
        <v>1213.0543116749559</v>
      </c>
      <c r="N470">
        <v>1499.933357810261</v>
      </c>
      <c r="O470">
        <v>2016.054468845615</v>
      </c>
      <c r="P470">
        <v>1669.9548419774819</v>
      </c>
      <c r="Q470">
        <v>1961.3462258830471</v>
      </c>
      <c r="R470">
        <v>1680.9299744355851</v>
      </c>
      <c r="S470">
        <v>1899.9115116538801</v>
      </c>
      <c r="T470">
        <v>2118.8010031876711</v>
      </c>
      <c r="U470">
        <v>1743.2890618730059</v>
      </c>
      <c r="V470">
        <v>2400.9760975269692</v>
      </c>
      <c r="W470">
        <v>1909.587214245098</v>
      </c>
      <c r="X470">
        <v>2034.168751251018</v>
      </c>
      <c r="Y470">
        <v>2021.628210926943</v>
      </c>
      <c r="Z470">
        <v>1359.262874024477</v>
      </c>
      <c r="AA470">
        <v>2144.8019834860088</v>
      </c>
      <c r="AB470">
        <v>2043.282995580146</v>
      </c>
      <c r="AC470">
        <v>1794.570945563022</v>
      </c>
      <c r="AD470">
        <v>1436.2848317753831</v>
      </c>
      <c r="AE470">
        <v>1643.1457796788879</v>
      </c>
      <c r="AF470">
        <v>2087.1932623601951</v>
      </c>
      <c r="AG470">
        <v>1973.167387660824</v>
      </c>
      <c r="AH470">
        <v>1948.482963409813</v>
      </c>
    </row>
    <row r="471" spans="1:34" x14ac:dyDescent="0.25">
      <c r="A471">
        <v>44810</v>
      </c>
      <c r="B471">
        <v>1277.4000000000001</v>
      </c>
      <c r="C471">
        <v>1995.686709168197</v>
      </c>
      <c r="D471">
        <v>2223.2944137017148</v>
      </c>
      <c r="E471">
        <v>1759.4685585972179</v>
      </c>
      <c r="F471">
        <v>2148.600110525846</v>
      </c>
      <c r="G471">
        <v>2117.279123155155</v>
      </c>
      <c r="H471">
        <v>2642.3155017174599</v>
      </c>
      <c r="I471">
        <v>1875.9062863725851</v>
      </c>
      <c r="J471">
        <v>2090.28754051956</v>
      </c>
      <c r="K471">
        <v>1960.308383788579</v>
      </c>
      <c r="L471">
        <v>2191.4838167560169</v>
      </c>
      <c r="M471">
        <v>1243.899872731934</v>
      </c>
      <c r="N471">
        <v>1519.940298621792</v>
      </c>
      <c r="O471">
        <v>2046.5379009301489</v>
      </c>
      <c r="P471">
        <v>1690.8797511984019</v>
      </c>
      <c r="Q471">
        <v>1973.8148439954141</v>
      </c>
      <c r="R471">
        <v>1703.5135795892299</v>
      </c>
      <c r="S471">
        <v>1928.3576388123911</v>
      </c>
      <c r="T471">
        <v>2133.764620281956</v>
      </c>
      <c r="U471">
        <v>1766.830211495587</v>
      </c>
      <c r="V471">
        <v>2442.4332398342531</v>
      </c>
      <c r="W471">
        <v>1930.767408698965</v>
      </c>
      <c r="X471">
        <v>2059.7670612247998</v>
      </c>
      <c r="Y471">
        <v>2046.193359769647</v>
      </c>
      <c r="Z471">
        <v>1379.8605765060131</v>
      </c>
      <c r="AA471">
        <v>2173.6356235702428</v>
      </c>
      <c r="AB471">
        <v>2071.3978745913091</v>
      </c>
      <c r="AC471">
        <v>1816.9739521594929</v>
      </c>
      <c r="AD471">
        <v>1458.9720054917179</v>
      </c>
      <c r="AE471">
        <v>1670.0075355123611</v>
      </c>
      <c r="AF471">
        <v>2119.7417424995142</v>
      </c>
      <c r="AG471">
        <v>2000.2212002918691</v>
      </c>
      <c r="AH471">
        <v>1971.539881003197</v>
      </c>
    </row>
    <row r="472" spans="1:34" x14ac:dyDescent="0.25">
      <c r="A472">
        <v>44809</v>
      </c>
      <c r="B472">
        <v>1277.3499999999999</v>
      </c>
      <c r="C472">
        <v>1997.1328674965041</v>
      </c>
      <c r="D472">
        <v>2221.2940980500571</v>
      </c>
      <c r="E472">
        <v>1764.7917094900449</v>
      </c>
      <c r="F472">
        <v>2147.6269361492441</v>
      </c>
      <c r="G472">
        <v>2122.008319106199</v>
      </c>
      <c r="H472">
        <v>2645.3042537823221</v>
      </c>
      <c r="I472">
        <v>1871.4121034848549</v>
      </c>
      <c r="J472">
        <v>2089.3617050957</v>
      </c>
      <c r="K472">
        <v>1974.1916850919699</v>
      </c>
      <c r="L472">
        <v>2198.5385357830919</v>
      </c>
      <c r="M472">
        <v>1246.8577215111511</v>
      </c>
      <c r="N472">
        <v>1522.2730928589081</v>
      </c>
      <c r="O472">
        <v>2057.2880982343718</v>
      </c>
      <c r="P472">
        <v>1687.05361813126</v>
      </c>
      <c r="Q472">
        <v>1974.90189234789</v>
      </c>
      <c r="R472">
        <v>1700.7021639384941</v>
      </c>
      <c r="S472">
        <v>1936.656718795037</v>
      </c>
      <c r="T472">
        <v>2143.7495610454848</v>
      </c>
      <c r="U472">
        <v>1768.687007186867</v>
      </c>
      <c r="V472">
        <v>2451.6674664226839</v>
      </c>
      <c r="W472">
        <v>1925.4179877871329</v>
      </c>
      <c r="X472">
        <v>2059.3494176625832</v>
      </c>
      <c r="Y472">
        <v>2045.2614775035661</v>
      </c>
      <c r="Z472">
        <v>1378.2551134069349</v>
      </c>
      <c r="AA472">
        <v>2174.224596784949</v>
      </c>
      <c r="AB472">
        <v>2077.7469311190639</v>
      </c>
      <c r="AC472">
        <v>1815.197399642183</v>
      </c>
      <c r="AD472">
        <v>1461.028244715355</v>
      </c>
      <c r="AE472">
        <v>1670.768611567104</v>
      </c>
      <c r="AF472">
        <v>2119.0818919576741</v>
      </c>
      <c r="AG472">
        <v>2000.511055104811</v>
      </c>
      <c r="AH472">
        <v>1975.377190194585</v>
      </c>
    </row>
    <row r="473" spans="1:34" x14ac:dyDescent="0.25">
      <c r="A473">
        <v>44804</v>
      </c>
      <c r="B473">
        <v>1280.51</v>
      </c>
      <c r="C473">
        <v>1997.4176552224101</v>
      </c>
      <c r="D473">
        <v>2219.7487095221281</v>
      </c>
      <c r="E473">
        <v>1757.025773586101</v>
      </c>
      <c r="F473">
        <v>2147.8204936809821</v>
      </c>
      <c r="G473">
        <v>2129.8975458218301</v>
      </c>
      <c r="H473">
        <v>2653.1925243101182</v>
      </c>
      <c r="I473">
        <v>1877.3633849297639</v>
      </c>
      <c r="J473">
        <v>2093.5884612556388</v>
      </c>
      <c r="K473">
        <v>1971.1263260795729</v>
      </c>
      <c r="L473">
        <v>2198.1580182637799</v>
      </c>
      <c r="M473">
        <v>1246.822468095964</v>
      </c>
      <c r="N473">
        <v>1520.869956249725</v>
      </c>
      <c r="O473">
        <v>2054.473597571925</v>
      </c>
      <c r="P473">
        <v>1689.605971492746</v>
      </c>
      <c r="Q473">
        <v>1970.7070763070451</v>
      </c>
      <c r="R473">
        <v>1703.922825600132</v>
      </c>
      <c r="S473">
        <v>1944.33874660992</v>
      </c>
      <c r="T473">
        <v>2097.9705014218339</v>
      </c>
      <c r="U473">
        <v>1775.1011049780941</v>
      </c>
      <c r="V473">
        <v>2458.3605133403012</v>
      </c>
      <c r="W473">
        <v>1923.7999707515089</v>
      </c>
      <c r="X473">
        <v>2057.3205215444391</v>
      </c>
      <c r="Y473">
        <v>2049.6172237143051</v>
      </c>
      <c r="Z473">
        <v>1382.027229819651</v>
      </c>
      <c r="AA473">
        <v>2173.7240569313308</v>
      </c>
      <c r="AB473">
        <v>2076.6840742761601</v>
      </c>
      <c r="AC473">
        <v>1818.942824443636</v>
      </c>
      <c r="AD473">
        <v>1460.152073986656</v>
      </c>
      <c r="AE473">
        <v>1673.7524037176511</v>
      </c>
      <c r="AF473">
        <v>2118.4470228240671</v>
      </c>
      <c r="AG473">
        <v>1998.4330319009571</v>
      </c>
      <c r="AH473">
        <v>1978.305062099216</v>
      </c>
    </row>
    <row r="474" spans="1:34" x14ac:dyDescent="0.25">
      <c r="A474">
        <v>44803</v>
      </c>
      <c r="B474">
        <v>1279.3900000000001</v>
      </c>
      <c r="C474">
        <v>1993.7944107793469</v>
      </c>
      <c r="D474">
        <v>2216.72594303917</v>
      </c>
      <c r="E474">
        <v>1736.5963535621911</v>
      </c>
      <c r="F474">
        <v>2137.473830959751</v>
      </c>
      <c r="G474">
        <v>2125.2920264916129</v>
      </c>
      <c r="H474">
        <v>2654.6427230863628</v>
      </c>
      <c r="I474">
        <v>1869.5585684486241</v>
      </c>
      <c r="J474">
        <v>2091.641635917591</v>
      </c>
      <c r="K474">
        <v>1983.609995434402</v>
      </c>
      <c r="L474">
        <v>2193.6926910750039</v>
      </c>
      <c r="M474">
        <v>1249.962551758169</v>
      </c>
      <c r="N474">
        <v>1515.6366238916071</v>
      </c>
      <c r="O474">
        <v>2055.993461990673</v>
      </c>
      <c r="P474">
        <v>1685.1655877487981</v>
      </c>
      <c r="Q474">
        <v>1975.279708181489</v>
      </c>
      <c r="R474">
        <v>1706.2335271636259</v>
      </c>
      <c r="S474">
        <v>1942.0611740665281</v>
      </c>
      <c r="T474">
        <v>2096.8090823108992</v>
      </c>
      <c r="U474">
        <v>1775.9959420982659</v>
      </c>
      <c r="V474">
        <v>2418.383508904913</v>
      </c>
      <c r="W474">
        <v>1914.742128652704</v>
      </c>
      <c r="X474">
        <v>2060.4903908700471</v>
      </c>
      <c r="Y474">
        <v>2042.4041262080591</v>
      </c>
      <c r="Z474">
        <v>1381.9496343815831</v>
      </c>
      <c r="AA474">
        <v>2168.610377136903</v>
      </c>
      <c r="AB474">
        <v>2075.8164279977232</v>
      </c>
      <c r="AC474">
        <v>1816.089772611313</v>
      </c>
      <c r="AD474">
        <v>1455.8124607190559</v>
      </c>
      <c r="AE474">
        <v>1673.749665688347</v>
      </c>
      <c r="AF474">
        <v>2115.394981089999</v>
      </c>
      <c r="AG474">
        <v>1993.5605227188471</v>
      </c>
      <c r="AH474">
        <v>1975.2576050864579</v>
      </c>
    </row>
    <row r="475" spans="1:34" x14ac:dyDescent="0.25">
      <c r="A475">
        <v>44802</v>
      </c>
      <c r="B475">
        <v>1270.8</v>
      </c>
      <c r="C475">
        <v>1993.6840127644659</v>
      </c>
      <c r="D475">
        <v>2224.5683477733901</v>
      </c>
      <c r="E475">
        <v>1732.7376528117829</v>
      </c>
      <c r="F475">
        <v>2135.989211614236</v>
      </c>
      <c r="G475">
        <v>2131.2954855485318</v>
      </c>
      <c r="H475">
        <v>2666.0628328695821</v>
      </c>
      <c r="I475">
        <v>1868.15757711533</v>
      </c>
      <c r="J475">
        <v>2090.744620424779</v>
      </c>
      <c r="K475">
        <v>1990.3604248802701</v>
      </c>
      <c r="L475">
        <v>2191.9735118708099</v>
      </c>
      <c r="M475">
        <v>1248.5122529137871</v>
      </c>
      <c r="N475">
        <v>1512.830438256723</v>
      </c>
      <c r="O475">
        <v>2049.098734323532</v>
      </c>
      <c r="P475">
        <v>1683.031433852934</v>
      </c>
      <c r="Q475">
        <v>1966.0988584770621</v>
      </c>
      <c r="R475">
        <v>1700.2721741950061</v>
      </c>
      <c r="S475">
        <v>1948.0007473207129</v>
      </c>
      <c r="T475">
        <v>2102.5547155940658</v>
      </c>
      <c r="U475">
        <v>1769.6444029748391</v>
      </c>
      <c r="V475">
        <v>2419.032206338426</v>
      </c>
      <c r="W475">
        <v>1922.6560436587069</v>
      </c>
      <c r="X475">
        <v>2058.5006815291149</v>
      </c>
      <c r="Y475">
        <v>2045.097326651219</v>
      </c>
      <c r="Z475">
        <v>1382.761690405325</v>
      </c>
      <c r="AA475">
        <v>2171.2833407779858</v>
      </c>
      <c r="AB475">
        <v>2071.8198178380062</v>
      </c>
      <c r="AC475">
        <v>1814.820896597626</v>
      </c>
      <c r="AD475">
        <v>1453.96309885246</v>
      </c>
      <c r="AE475">
        <v>1664.2553789960959</v>
      </c>
      <c r="AF475">
        <v>2118.121795840661</v>
      </c>
      <c r="AG475">
        <v>1995.2857377796779</v>
      </c>
      <c r="AH475">
        <v>1972.9907655363299</v>
      </c>
    </row>
    <row r="476" spans="1:34" x14ac:dyDescent="0.25">
      <c r="A476">
        <v>44799</v>
      </c>
      <c r="B476">
        <v>1282.57</v>
      </c>
      <c r="C476">
        <v>2007.6370993809001</v>
      </c>
      <c r="D476">
        <v>2240.3079391920019</v>
      </c>
      <c r="E476">
        <v>1736.301628160282</v>
      </c>
      <c r="F476">
        <v>2154.587098719237</v>
      </c>
      <c r="G476">
        <v>2152.8001451254599</v>
      </c>
      <c r="H476">
        <v>2691.0421227862771</v>
      </c>
      <c r="I476">
        <v>1881.8462703185201</v>
      </c>
      <c r="J476">
        <v>2097.4979833528269</v>
      </c>
      <c r="K476">
        <v>1960.185806638445</v>
      </c>
      <c r="L476">
        <v>2219.8057602044378</v>
      </c>
      <c r="M476">
        <v>1264.911233304653</v>
      </c>
      <c r="N476">
        <v>1510.6862306434471</v>
      </c>
      <c r="O476">
        <v>2054.1423145858871</v>
      </c>
      <c r="P476">
        <v>1691.8263299994101</v>
      </c>
      <c r="Q476">
        <v>1982.169875454048</v>
      </c>
      <c r="R476">
        <v>1717.2036392988859</v>
      </c>
      <c r="S476">
        <v>1966.646033748319</v>
      </c>
      <c r="T476">
        <v>2124.1838199531448</v>
      </c>
      <c r="U476">
        <v>1781.635462675076</v>
      </c>
      <c r="V476">
        <v>2441.97886302707</v>
      </c>
      <c r="W476">
        <v>1922.176311961653</v>
      </c>
      <c r="X476">
        <v>2074.875537348034</v>
      </c>
      <c r="Y476">
        <v>2064.7011058749272</v>
      </c>
      <c r="Z476">
        <v>1395.6835140644951</v>
      </c>
      <c r="AA476">
        <v>2190.9102349453001</v>
      </c>
      <c r="AB476">
        <v>2079.8357762582618</v>
      </c>
      <c r="AC476">
        <v>1826.4696666008499</v>
      </c>
      <c r="AD476">
        <v>1460.3192418394999</v>
      </c>
      <c r="AE476">
        <v>1673.1799618521341</v>
      </c>
      <c r="AF476">
        <v>2127.5730796372159</v>
      </c>
      <c r="AG476">
        <v>2010.3592119142629</v>
      </c>
      <c r="AH476">
        <v>1988.6684299078629</v>
      </c>
    </row>
    <row r="477" spans="1:34" x14ac:dyDescent="0.25">
      <c r="A477">
        <v>44798</v>
      </c>
      <c r="B477">
        <v>1288.8800000000001</v>
      </c>
      <c r="C477">
        <v>2016.0323579385879</v>
      </c>
      <c r="D477">
        <v>2245.7133781763332</v>
      </c>
      <c r="E477">
        <v>1736.0941496336029</v>
      </c>
      <c r="F477">
        <v>2159.8412216116112</v>
      </c>
      <c r="G477">
        <v>2161.0509736574049</v>
      </c>
      <c r="H477">
        <v>2713.606621054877</v>
      </c>
      <c r="I477">
        <v>1897.8602851038861</v>
      </c>
      <c r="J477">
        <v>2091.2544090176289</v>
      </c>
      <c r="K477">
        <v>1983.7165759677221</v>
      </c>
      <c r="L477">
        <v>2222.3375106622088</v>
      </c>
      <c r="M477">
        <v>1260.279241328846</v>
      </c>
      <c r="N477">
        <v>1522.4930243008509</v>
      </c>
      <c r="O477">
        <v>2065.5280719547641</v>
      </c>
      <c r="P477">
        <v>1695.7378858586819</v>
      </c>
      <c r="Q477">
        <v>1989.05153854122</v>
      </c>
      <c r="R477">
        <v>1719.705404744883</v>
      </c>
      <c r="S477">
        <v>1960.7612464578799</v>
      </c>
      <c r="T477">
        <v>2141.6617565083588</v>
      </c>
      <c r="U477">
        <v>1790.414540259929</v>
      </c>
      <c r="V477">
        <v>2450.9769855153781</v>
      </c>
      <c r="W477">
        <v>1930.2715947869031</v>
      </c>
      <c r="X477">
        <v>2074.8316042388292</v>
      </c>
      <c r="Y477">
        <v>2079.551971054676</v>
      </c>
      <c r="Z477">
        <v>1396.483130027186</v>
      </c>
      <c r="AA477">
        <v>2201.408840745597</v>
      </c>
      <c r="AB477">
        <v>2087.3927772464049</v>
      </c>
      <c r="AC477">
        <v>1833.5794594819281</v>
      </c>
      <c r="AD477">
        <v>1464.091407805251</v>
      </c>
      <c r="AE477">
        <v>1676.679045635442</v>
      </c>
      <c r="AF477">
        <v>2135.981776115053</v>
      </c>
      <c r="AG477">
        <v>2018.0171331324921</v>
      </c>
      <c r="AH477">
        <v>1998.4965310415059</v>
      </c>
    </row>
    <row r="478" spans="1:34" x14ac:dyDescent="0.25">
      <c r="A478">
        <v>44797</v>
      </c>
      <c r="B478">
        <v>1277.1600000000001</v>
      </c>
      <c r="C478">
        <v>2009.812125479561</v>
      </c>
      <c r="D478">
        <v>2230.533215347908</v>
      </c>
      <c r="E478">
        <v>1732.6195579285591</v>
      </c>
      <c r="F478">
        <v>2153.7596089431049</v>
      </c>
      <c r="G478">
        <v>2163.318779018598</v>
      </c>
      <c r="H478">
        <v>2710.373084152608</v>
      </c>
      <c r="I478">
        <v>1898.6196065265181</v>
      </c>
      <c r="J478">
        <v>2082.3452362294001</v>
      </c>
      <c r="K478">
        <v>1993.190289902509</v>
      </c>
      <c r="L478">
        <v>2227.1971693412161</v>
      </c>
      <c r="M478">
        <v>1254.007087766576</v>
      </c>
      <c r="N478">
        <v>1514.7492085279671</v>
      </c>
      <c r="O478">
        <v>2048.8735974233441</v>
      </c>
      <c r="P478">
        <v>1696.6276063877351</v>
      </c>
      <c r="Q478">
        <v>1981.9869309736971</v>
      </c>
      <c r="R478">
        <v>1711.0012635289199</v>
      </c>
      <c r="S478">
        <v>1936.336538044231</v>
      </c>
      <c r="T478">
        <v>2125.0328346049969</v>
      </c>
      <c r="U478">
        <v>1782.0240969547119</v>
      </c>
      <c r="V478">
        <v>2427.546025938032</v>
      </c>
      <c r="W478">
        <v>1926.377894548672</v>
      </c>
      <c r="X478">
        <v>2073.1818832923968</v>
      </c>
      <c r="Y478">
        <v>2075.139057709895</v>
      </c>
      <c r="Z478">
        <v>1397.1922500476189</v>
      </c>
      <c r="AA478">
        <v>2195.0561429695022</v>
      </c>
      <c r="AB478">
        <v>2078.6154185912628</v>
      </c>
      <c r="AC478">
        <v>1829.453964663531</v>
      </c>
      <c r="AD478">
        <v>1459.160694410557</v>
      </c>
      <c r="AE478">
        <v>1666.9736586810709</v>
      </c>
      <c r="AF478">
        <v>2129.0702993119521</v>
      </c>
      <c r="AG478">
        <v>2011.605217659732</v>
      </c>
      <c r="AH478">
        <v>1993.290630470618</v>
      </c>
    </row>
    <row r="479" spans="1:34" x14ac:dyDescent="0.25">
      <c r="A479">
        <v>44796</v>
      </c>
      <c r="B479">
        <v>1270.81</v>
      </c>
      <c r="C479">
        <v>2001.8810047671491</v>
      </c>
      <c r="D479">
        <v>2224.1189320183798</v>
      </c>
      <c r="E479">
        <v>1727.348210110322</v>
      </c>
      <c r="F479">
        <v>2145.6472484681599</v>
      </c>
      <c r="G479">
        <v>2146.6745150750271</v>
      </c>
      <c r="H479">
        <v>2702.1586926288492</v>
      </c>
      <c r="I479">
        <v>1902.1685894819429</v>
      </c>
      <c r="J479">
        <v>2065.0519870493081</v>
      </c>
      <c r="K479">
        <v>1977.3523295960131</v>
      </c>
      <c r="L479">
        <v>2219.105769193784</v>
      </c>
      <c r="M479">
        <v>1247.199579290095</v>
      </c>
      <c r="N479">
        <v>1507.6932882288929</v>
      </c>
      <c r="O479">
        <v>2032.4440873855799</v>
      </c>
      <c r="P479">
        <v>1690.8438430833619</v>
      </c>
      <c r="Q479">
        <v>1974.4242950046289</v>
      </c>
      <c r="R479">
        <v>1707.180183800413</v>
      </c>
      <c r="S479">
        <v>1924.2350990554701</v>
      </c>
      <c r="T479">
        <v>2127.94889929691</v>
      </c>
      <c r="U479">
        <v>1772.589873650081</v>
      </c>
      <c r="V479">
        <v>2413.199777564801</v>
      </c>
      <c r="W479">
        <v>1919.7518676851471</v>
      </c>
      <c r="X479">
        <v>2066.492884555671</v>
      </c>
      <c r="Y479">
        <v>2070.2160534744999</v>
      </c>
      <c r="Z479">
        <v>1389.054200462152</v>
      </c>
      <c r="AA479">
        <v>2188.7166157781389</v>
      </c>
      <c r="AB479">
        <v>2065.212365162472</v>
      </c>
      <c r="AC479">
        <v>1823.025926208335</v>
      </c>
      <c r="AD479">
        <v>1452.186962877005</v>
      </c>
      <c r="AE479">
        <v>1661.560458301808</v>
      </c>
      <c r="AF479">
        <v>2122.2119972192399</v>
      </c>
      <c r="AG479">
        <v>2004.6654970862551</v>
      </c>
      <c r="AH479">
        <v>1983.4223668724719</v>
      </c>
    </row>
    <row r="480" spans="1:34" x14ac:dyDescent="0.25">
      <c r="A480">
        <v>44795</v>
      </c>
      <c r="B480">
        <v>1260.43</v>
      </c>
      <c r="C480">
        <v>1983.130282853147</v>
      </c>
      <c r="D480">
        <v>2202.719124787011</v>
      </c>
      <c r="E480">
        <v>1726.1075594606159</v>
      </c>
      <c r="F480">
        <v>2117.9578506526582</v>
      </c>
      <c r="G480">
        <v>2122.9674865285801</v>
      </c>
      <c r="H480">
        <v>2674.2608597513408</v>
      </c>
      <c r="I480">
        <v>1894.919265566891</v>
      </c>
      <c r="J480">
        <v>2045.3410358339729</v>
      </c>
      <c r="K480">
        <v>1922.89956065976</v>
      </c>
      <c r="L480">
        <v>2202.8053633973159</v>
      </c>
      <c r="M480">
        <v>1236.9200818423019</v>
      </c>
      <c r="N480">
        <v>1487.314836168762</v>
      </c>
      <c r="O480">
        <v>2023.076969746196</v>
      </c>
      <c r="P480">
        <v>1684.376299405317</v>
      </c>
      <c r="Q480">
        <v>1959.0340369259829</v>
      </c>
      <c r="R480">
        <v>1701.221447624906</v>
      </c>
      <c r="S480">
        <v>1904.946671219165</v>
      </c>
      <c r="T480">
        <v>2107.8632734364992</v>
      </c>
      <c r="U480">
        <v>1762.706568430712</v>
      </c>
      <c r="V480">
        <v>2390.9924049923111</v>
      </c>
      <c r="W480">
        <v>1902.9908641320931</v>
      </c>
      <c r="X480">
        <v>2051.1034714539142</v>
      </c>
      <c r="Y480">
        <v>2044.620336962608</v>
      </c>
      <c r="Z480">
        <v>1393.165036562694</v>
      </c>
      <c r="AA480">
        <v>2163.9815833428079</v>
      </c>
      <c r="AB480">
        <v>2046.508357346517</v>
      </c>
      <c r="AC480">
        <v>1812.2269736291521</v>
      </c>
      <c r="AD480">
        <v>1442.3223340745451</v>
      </c>
      <c r="AE480">
        <v>1651.1591265922359</v>
      </c>
      <c r="AF480">
        <v>2107.794619506481</v>
      </c>
      <c r="AG480">
        <v>1986.786462694472</v>
      </c>
      <c r="AH480">
        <v>1960.452835322284</v>
      </c>
    </row>
    <row r="481" spans="1:34" x14ac:dyDescent="0.25">
      <c r="A481">
        <v>44792</v>
      </c>
      <c r="B481">
        <v>1269.18</v>
      </c>
      <c r="C481">
        <v>1991.6527000163189</v>
      </c>
      <c r="D481">
        <v>2200.4813224021259</v>
      </c>
      <c r="E481">
        <v>1720.8823060679119</v>
      </c>
      <c r="F481">
        <v>2133.745734023807</v>
      </c>
      <c r="G481">
        <v>2121.3931445824592</v>
      </c>
      <c r="H481">
        <v>2681.6913887653559</v>
      </c>
      <c r="I481">
        <v>1902.689742518425</v>
      </c>
      <c r="J481">
        <v>2051.4695324838399</v>
      </c>
      <c r="K481">
        <v>1922.6793412752929</v>
      </c>
      <c r="L481">
        <v>2214.1079909804512</v>
      </c>
      <c r="M481">
        <v>1246.078082099528</v>
      </c>
      <c r="N481">
        <v>1484.754504581163</v>
      </c>
      <c r="O481">
        <v>2028.281143372014</v>
      </c>
      <c r="P481">
        <v>1693.290703462387</v>
      </c>
      <c r="Q481">
        <v>1972.0843151933741</v>
      </c>
      <c r="R481">
        <v>1709.8829066785941</v>
      </c>
      <c r="S481">
        <v>1910.193938343667</v>
      </c>
      <c r="T481">
        <v>2118.5651586727072</v>
      </c>
      <c r="U481">
        <v>1763.554126411369</v>
      </c>
      <c r="V481">
        <v>2408.8180951945869</v>
      </c>
      <c r="W481">
        <v>1915.6452547087531</v>
      </c>
      <c r="X481">
        <v>2057.2570098416809</v>
      </c>
      <c r="Y481">
        <v>2058.1369710033</v>
      </c>
      <c r="Z481">
        <v>1396.1006811769</v>
      </c>
      <c r="AA481">
        <v>2175.383710945157</v>
      </c>
      <c r="AB481">
        <v>2054.7310937075899</v>
      </c>
      <c r="AC481">
        <v>1818.7440705466211</v>
      </c>
      <c r="AD481">
        <v>1443.3432871044649</v>
      </c>
      <c r="AE481">
        <v>1655.2928730845999</v>
      </c>
      <c r="AF481">
        <v>2114.3021521371552</v>
      </c>
      <c r="AG481">
        <v>1994.73143519939</v>
      </c>
      <c r="AH481">
        <v>1971.1887554642001</v>
      </c>
    </row>
    <row r="482" spans="1:34" x14ac:dyDescent="0.25">
      <c r="A482">
        <v>44791</v>
      </c>
      <c r="B482">
        <v>1273.6600000000001</v>
      </c>
      <c r="C482">
        <v>1997.7277566018479</v>
      </c>
      <c r="D482">
        <v>2213.1727390665378</v>
      </c>
      <c r="E482">
        <v>1726.961427608768</v>
      </c>
      <c r="F482">
        <v>2139.3164604159979</v>
      </c>
      <c r="G482">
        <v>2121.2128241535179</v>
      </c>
      <c r="H482">
        <v>2685.453801282797</v>
      </c>
      <c r="I482">
        <v>1917.6084882788759</v>
      </c>
      <c r="J482">
        <v>2052.1252406949729</v>
      </c>
      <c r="K482">
        <v>1910.3081623007299</v>
      </c>
      <c r="L482">
        <v>2229.1430513742998</v>
      </c>
      <c r="M482">
        <v>1251.6662641455389</v>
      </c>
      <c r="N482">
        <v>1491.939679868427</v>
      </c>
      <c r="O482">
        <v>2039.0786974943469</v>
      </c>
      <c r="P482">
        <v>1695.14164021176</v>
      </c>
      <c r="Q482">
        <v>1979.9520691648499</v>
      </c>
      <c r="R482">
        <v>1715.088305005597</v>
      </c>
      <c r="S482">
        <v>1915.7057738637509</v>
      </c>
      <c r="T482">
        <v>2129.8906439116408</v>
      </c>
      <c r="U482">
        <v>1771.912642627108</v>
      </c>
      <c r="V482">
        <v>2428.516830166262</v>
      </c>
      <c r="W482">
        <v>1921.9495436316761</v>
      </c>
      <c r="X482">
        <v>2063.4012081306628</v>
      </c>
      <c r="Y482">
        <v>2062.1881195154529</v>
      </c>
      <c r="Z482">
        <v>1400.231758363461</v>
      </c>
      <c r="AA482">
        <v>2181.001484985472</v>
      </c>
      <c r="AB482">
        <v>2061.8978030720491</v>
      </c>
      <c r="AC482">
        <v>1824.759617951426</v>
      </c>
      <c r="AD482">
        <v>1449.3237620405289</v>
      </c>
      <c r="AE482">
        <v>1658.583053223359</v>
      </c>
      <c r="AF482">
        <v>2116.6038635430291</v>
      </c>
      <c r="AG482">
        <v>2001.392526666677</v>
      </c>
      <c r="AH482">
        <v>1978.899392061581</v>
      </c>
    </row>
    <row r="483" spans="1:34" x14ac:dyDescent="0.25">
      <c r="A483">
        <v>44790</v>
      </c>
      <c r="B483">
        <v>1275.28</v>
      </c>
      <c r="C483">
        <v>2002.78744266429</v>
      </c>
      <c r="D483">
        <v>2234.2192165893489</v>
      </c>
      <c r="E483">
        <v>1728.2769950393119</v>
      </c>
      <c r="F483">
        <v>2147.7452792241438</v>
      </c>
      <c r="G483">
        <v>2137.5052331087122</v>
      </c>
      <c r="H483">
        <v>2667.3573600822228</v>
      </c>
      <c r="I483">
        <v>1926.93443519225</v>
      </c>
      <c r="J483">
        <v>2064.078011375123</v>
      </c>
      <c r="K483">
        <v>1912.502294631129</v>
      </c>
      <c r="L483">
        <v>2243.255529191671</v>
      </c>
      <c r="M483">
        <v>1256.91443048473</v>
      </c>
      <c r="N483">
        <v>1492.2386443456121</v>
      </c>
      <c r="O483">
        <v>2042.860813534815</v>
      </c>
      <c r="P483">
        <v>1698.458261380212</v>
      </c>
      <c r="Q483">
        <v>1987.1623661243309</v>
      </c>
      <c r="R483">
        <v>1720.526314910473</v>
      </c>
      <c r="S483">
        <v>1910.35907022585</v>
      </c>
      <c r="T483">
        <v>2134.4108046334341</v>
      </c>
      <c r="U483">
        <v>1774.35724534016</v>
      </c>
      <c r="V483">
        <v>2432.763661757986</v>
      </c>
      <c r="W483">
        <v>1931.46385503182</v>
      </c>
      <c r="X483">
        <v>2067.7346250711689</v>
      </c>
      <c r="Y483">
        <v>2070.7134174710541</v>
      </c>
      <c r="Z483">
        <v>1400.7596416049009</v>
      </c>
      <c r="AA483">
        <v>2185.2117871694049</v>
      </c>
      <c r="AB483">
        <v>2068.7632986588819</v>
      </c>
      <c r="AC483">
        <v>1831.4731882559511</v>
      </c>
      <c r="AD483">
        <v>1450.990353299605</v>
      </c>
      <c r="AE483">
        <v>1659.8618859469971</v>
      </c>
      <c r="AF483">
        <v>2117.5728861459429</v>
      </c>
      <c r="AG483">
        <v>2007.824801107645</v>
      </c>
      <c r="AH483">
        <v>1985.0410829985419</v>
      </c>
    </row>
    <row r="484" spans="1:34" x14ac:dyDescent="0.25">
      <c r="A484">
        <v>44789</v>
      </c>
      <c r="B484">
        <v>1274.69</v>
      </c>
      <c r="C484">
        <v>2005.2062560553691</v>
      </c>
      <c r="D484">
        <v>2250.1784887967451</v>
      </c>
      <c r="E484">
        <v>1738.995911898912</v>
      </c>
      <c r="F484">
        <v>2145.4595493811262</v>
      </c>
      <c r="G484">
        <v>2140.4912076528872</v>
      </c>
      <c r="H484">
        <v>2667.6415832409548</v>
      </c>
      <c r="I484">
        <v>1934.316557946767</v>
      </c>
      <c r="J484">
        <v>2053.452799062597</v>
      </c>
      <c r="K484">
        <v>1925.138812723269</v>
      </c>
      <c r="L484">
        <v>2250.210620014589</v>
      </c>
      <c r="M484">
        <v>1262.9726544901921</v>
      </c>
      <c r="N484">
        <v>1492.4730821456751</v>
      </c>
      <c r="O484">
        <v>2049.5190166176849</v>
      </c>
      <c r="P484">
        <v>1693.1265724437801</v>
      </c>
      <c r="Q484">
        <v>1997.559614582151</v>
      </c>
      <c r="R484">
        <v>1719.7585967138059</v>
      </c>
      <c r="S484">
        <v>1907.7575518123331</v>
      </c>
      <c r="T484">
        <v>2141.433593487699</v>
      </c>
      <c r="U484">
        <v>1779.8399922127351</v>
      </c>
      <c r="V484">
        <v>2435.078769796432</v>
      </c>
      <c r="W484">
        <v>1935.2084275449431</v>
      </c>
      <c r="X484">
        <v>2070.0130027231321</v>
      </c>
      <c r="Y484">
        <v>2073.0676553112021</v>
      </c>
      <c r="Z484">
        <v>1398.371927433677</v>
      </c>
      <c r="AA484">
        <v>2186.628882646718</v>
      </c>
      <c r="AB484">
        <v>2073.7737602052262</v>
      </c>
      <c r="AC484">
        <v>1833.4001926199451</v>
      </c>
      <c r="AD484">
        <v>1453.554231635869</v>
      </c>
      <c r="AE484">
        <v>1661.321798166937</v>
      </c>
      <c r="AF484">
        <v>2120.0445825788961</v>
      </c>
      <c r="AG484">
        <v>2007.1122139432439</v>
      </c>
      <c r="AH484">
        <v>1990.9235098978911</v>
      </c>
    </row>
    <row r="485" spans="1:34" x14ac:dyDescent="0.25">
      <c r="A485">
        <v>44788</v>
      </c>
      <c r="B485">
        <v>1274.2</v>
      </c>
      <c r="C485">
        <v>2003.959451773849</v>
      </c>
      <c r="D485">
        <v>2257.5020072613829</v>
      </c>
      <c r="E485">
        <v>1739.226491913651</v>
      </c>
      <c r="F485">
        <v>2144.3571466649819</v>
      </c>
      <c r="G485">
        <v>2145.024695639439</v>
      </c>
      <c r="H485">
        <v>2661.7857813190508</v>
      </c>
      <c r="I485">
        <v>1935.652791724486</v>
      </c>
      <c r="J485">
        <v>2053.0143770479349</v>
      </c>
      <c r="K485">
        <v>1927.473094781084</v>
      </c>
      <c r="L485">
        <v>2237.3741857496661</v>
      </c>
      <c r="M485">
        <v>1266.0593582147651</v>
      </c>
      <c r="N485">
        <v>1493.358529071455</v>
      </c>
      <c r="O485">
        <v>2048.600908880152</v>
      </c>
      <c r="P485">
        <v>1691.961033638092</v>
      </c>
      <c r="Q485">
        <v>1991.3951015684861</v>
      </c>
      <c r="R485">
        <v>1722.8526002827559</v>
      </c>
      <c r="S485">
        <v>1909.4129371279021</v>
      </c>
      <c r="T485">
        <v>2133.1224086459411</v>
      </c>
      <c r="U485">
        <v>1784.016986921019</v>
      </c>
      <c r="V485">
        <v>2438.9757313639989</v>
      </c>
      <c r="W485">
        <v>1932.5166889507141</v>
      </c>
      <c r="X485">
        <v>2065.832314694856</v>
      </c>
      <c r="Y485">
        <v>2069.2711930024948</v>
      </c>
      <c r="Z485">
        <v>1405.0762586996329</v>
      </c>
      <c r="AA485">
        <v>2183.7263106128871</v>
      </c>
      <c r="AB485">
        <v>2071.162286011001</v>
      </c>
      <c r="AC485">
        <v>1835.0105887151469</v>
      </c>
      <c r="AD485">
        <v>1456.1342970194321</v>
      </c>
      <c r="AE485">
        <v>1661.9023735728331</v>
      </c>
      <c r="AF485">
        <v>2118.05020156001</v>
      </c>
      <c r="AG485">
        <v>2003.2511659300999</v>
      </c>
      <c r="AH485">
        <v>1992.618646226869</v>
      </c>
    </row>
    <row r="486" spans="1:34" x14ac:dyDescent="0.25">
      <c r="A486">
        <v>44785</v>
      </c>
      <c r="B486">
        <v>1262.33</v>
      </c>
      <c r="C486">
        <v>1999.68786832249</v>
      </c>
      <c r="D486">
        <v>2242.712304726093</v>
      </c>
      <c r="E486">
        <v>1738.075716804399</v>
      </c>
      <c r="F486">
        <v>2143.8382920307531</v>
      </c>
      <c r="G486">
        <v>2144.8743195013071</v>
      </c>
      <c r="H486">
        <v>2659.6702549191882</v>
      </c>
      <c r="I486">
        <v>1924.2281249384821</v>
      </c>
      <c r="J486">
        <v>2044.487472343028</v>
      </c>
      <c r="K486">
        <v>1935.3123284586529</v>
      </c>
      <c r="L486">
        <v>2245.8602968631958</v>
      </c>
      <c r="M486">
        <v>1257.962938221601</v>
      </c>
      <c r="N486">
        <v>1488.717677632095</v>
      </c>
      <c r="O486">
        <v>2040.2363563269239</v>
      </c>
      <c r="P486">
        <v>1692.488847039938</v>
      </c>
      <c r="Q486">
        <v>1991.1079166392451</v>
      </c>
      <c r="R486">
        <v>1709.904278519208</v>
      </c>
      <c r="S486">
        <v>1898.4615108812429</v>
      </c>
      <c r="T486">
        <v>2133.9742047341788</v>
      </c>
      <c r="U486">
        <v>1773.377476843031</v>
      </c>
      <c r="V486">
        <v>2440.5076789503501</v>
      </c>
      <c r="W486">
        <v>1922.793969516307</v>
      </c>
      <c r="X486">
        <v>2061.9733705386661</v>
      </c>
      <c r="Y486">
        <v>2065.513844380866</v>
      </c>
      <c r="Z486">
        <v>1399.0608801559131</v>
      </c>
      <c r="AA486">
        <v>2180.747742103521</v>
      </c>
      <c r="AB486">
        <v>2068.7597533612889</v>
      </c>
      <c r="AC486">
        <v>1826.7698281703219</v>
      </c>
      <c r="AD486">
        <v>1450.884425474419</v>
      </c>
      <c r="AE486">
        <v>1648.7512196578559</v>
      </c>
      <c r="AF486">
        <v>2108.6436362923978</v>
      </c>
      <c r="AG486">
        <v>1998.3740347421101</v>
      </c>
      <c r="AH486">
        <v>1992.753087773767</v>
      </c>
    </row>
    <row r="487" spans="1:34" x14ac:dyDescent="0.25">
      <c r="A487">
        <v>44784</v>
      </c>
      <c r="B487">
        <v>1252.07</v>
      </c>
      <c r="C487">
        <v>1992.796296463257</v>
      </c>
      <c r="D487">
        <v>2225.2910621969372</v>
      </c>
      <c r="E487">
        <v>1725.2486811280089</v>
      </c>
      <c r="F487">
        <v>2138.3029086617362</v>
      </c>
      <c r="G487">
        <v>2119.234890275728</v>
      </c>
      <c r="H487">
        <v>2631.6994752429791</v>
      </c>
      <c r="I487">
        <v>1916.3276559424189</v>
      </c>
      <c r="J487">
        <v>2042.6672955366989</v>
      </c>
      <c r="K487">
        <v>1934.605417084661</v>
      </c>
      <c r="L487">
        <v>2250.8401341732429</v>
      </c>
      <c r="M487">
        <v>1259.274798807144</v>
      </c>
      <c r="N487">
        <v>1489.561875828158</v>
      </c>
      <c r="O487">
        <v>2031.9259200663571</v>
      </c>
      <c r="P487">
        <v>1695.278097981311</v>
      </c>
      <c r="Q487">
        <v>1990.6756072585231</v>
      </c>
      <c r="R487">
        <v>1707.099187808866</v>
      </c>
      <c r="S487">
        <v>1891.1066157995899</v>
      </c>
      <c r="T487">
        <v>2109.7554750752179</v>
      </c>
      <c r="U487">
        <v>1765.550031464297</v>
      </c>
      <c r="V487">
        <v>2423.622790977126</v>
      </c>
      <c r="W487">
        <v>1917.3237859910039</v>
      </c>
      <c r="X487">
        <v>2060.2048965792251</v>
      </c>
      <c r="Y487">
        <v>2060.945475807408</v>
      </c>
      <c r="Z487">
        <v>1398.3190554318639</v>
      </c>
      <c r="AA487">
        <v>2170.933433437443</v>
      </c>
      <c r="AB487">
        <v>2064.879520205126</v>
      </c>
      <c r="AC487">
        <v>1820.3391306627029</v>
      </c>
      <c r="AD487">
        <v>1449.5045775803419</v>
      </c>
      <c r="AE487">
        <v>1641.1737681887521</v>
      </c>
      <c r="AF487">
        <v>2093.9732092650202</v>
      </c>
      <c r="AG487">
        <v>1990.490336226856</v>
      </c>
      <c r="AH487">
        <v>1990.927864816083</v>
      </c>
    </row>
    <row r="488" spans="1:34" x14ac:dyDescent="0.25">
      <c r="A488">
        <v>44783</v>
      </c>
      <c r="B488">
        <v>1256.5</v>
      </c>
      <c r="C488">
        <v>2001.790524568692</v>
      </c>
      <c r="D488">
        <v>2227.587082884751</v>
      </c>
      <c r="E488">
        <v>1732.4897412375919</v>
      </c>
      <c r="F488">
        <v>2151.43121690525</v>
      </c>
      <c r="G488">
        <v>2126.101603303166</v>
      </c>
      <c r="H488">
        <v>2647.4252099996811</v>
      </c>
      <c r="I488">
        <v>1921.831713781949</v>
      </c>
      <c r="J488">
        <v>2046.132466480195</v>
      </c>
      <c r="K488">
        <v>1938.4365439885401</v>
      </c>
      <c r="L488">
        <v>2257.2031978109171</v>
      </c>
      <c r="M488">
        <v>1273.5141135559461</v>
      </c>
      <c r="N488">
        <v>1500.0051433530541</v>
      </c>
      <c r="O488">
        <v>2046.313692717383</v>
      </c>
      <c r="P488">
        <v>1701.7080649629911</v>
      </c>
      <c r="Q488">
        <v>1994.0762420904571</v>
      </c>
      <c r="R488">
        <v>1712.0205377096311</v>
      </c>
      <c r="S488">
        <v>1917.7515341813939</v>
      </c>
      <c r="T488">
        <v>2125.6890323190069</v>
      </c>
      <c r="U488">
        <v>1761.884177836057</v>
      </c>
      <c r="V488">
        <v>2420.490632214603</v>
      </c>
      <c r="W488">
        <v>1922.3686392238301</v>
      </c>
      <c r="X488">
        <v>2064.3634519659749</v>
      </c>
      <c r="Y488">
        <v>2073.2581107250799</v>
      </c>
      <c r="Z488">
        <v>1405.933608265166</v>
      </c>
      <c r="AA488">
        <v>2183.2972044597632</v>
      </c>
      <c r="AB488">
        <v>2071.681726179952</v>
      </c>
      <c r="AC488">
        <v>1823.903304586782</v>
      </c>
      <c r="AD488">
        <v>1459.762142892313</v>
      </c>
      <c r="AE488">
        <v>1643.6728866948681</v>
      </c>
      <c r="AF488">
        <v>2102.711818911273</v>
      </c>
      <c r="AG488">
        <v>2003.079615469117</v>
      </c>
      <c r="AH488">
        <v>1997.048368650775</v>
      </c>
    </row>
    <row r="489" spans="1:34" x14ac:dyDescent="0.25">
      <c r="A489">
        <v>44782</v>
      </c>
      <c r="B489">
        <v>1258.8499999999999</v>
      </c>
      <c r="C489">
        <v>1997.63089589592</v>
      </c>
      <c r="D489">
        <v>2227.0029821784992</v>
      </c>
      <c r="E489">
        <v>1730.079371740836</v>
      </c>
      <c r="F489">
        <v>2134.1173399970698</v>
      </c>
      <c r="G489">
        <v>2110.4463979398879</v>
      </c>
      <c r="H489">
        <v>2652.1969089204358</v>
      </c>
      <c r="I489">
        <v>1924.0698948441161</v>
      </c>
      <c r="J489">
        <v>2047.618150740484</v>
      </c>
      <c r="K489">
        <v>1923.554262583918</v>
      </c>
      <c r="L489">
        <v>2246.9454590184891</v>
      </c>
      <c r="M489">
        <v>1260.459305850572</v>
      </c>
      <c r="N489">
        <v>1504.3031218128399</v>
      </c>
      <c r="O489">
        <v>2045.0685744871871</v>
      </c>
      <c r="P489">
        <v>1693.5181274616029</v>
      </c>
      <c r="Q489">
        <v>1986.973966958582</v>
      </c>
      <c r="R489">
        <v>1711.03673199389</v>
      </c>
      <c r="S489">
        <v>1925.5710639830791</v>
      </c>
      <c r="T489">
        <v>2130.0588727890649</v>
      </c>
      <c r="U489">
        <v>1763.435465391379</v>
      </c>
      <c r="V489">
        <v>2435.9151012189918</v>
      </c>
      <c r="W489">
        <v>1927.2819212151539</v>
      </c>
      <c r="X489">
        <v>2059.5068394711261</v>
      </c>
      <c r="Y489">
        <v>2068.2481983158682</v>
      </c>
      <c r="Z489">
        <v>1403.407070372783</v>
      </c>
      <c r="AA489">
        <v>2177.090396944654</v>
      </c>
      <c r="AB489">
        <v>2068.428144116348</v>
      </c>
      <c r="AC489">
        <v>1822.1670055319239</v>
      </c>
      <c r="AD489">
        <v>1457.493808624364</v>
      </c>
      <c r="AE489">
        <v>1643.6452148063261</v>
      </c>
      <c r="AF489">
        <v>2103.5349805566789</v>
      </c>
      <c r="AG489">
        <v>1996.8938155066321</v>
      </c>
      <c r="AH489">
        <v>1992.0138657556699</v>
      </c>
    </row>
    <row r="490" spans="1:34" x14ac:dyDescent="0.25">
      <c r="A490">
        <v>44781</v>
      </c>
      <c r="B490">
        <v>1256.75</v>
      </c>
      <c r="C490">
        <v>1989.2306060753319</v>
      </c>
      <c r="D490">
        <v>2216.691421161976</v>
      </c>
      <c r="E490">
        <v>1723.095239527953</v>
      </c>
      <c r="F490">
        <v>2125.6860369919391</v>
      </c>
      <c r="G490">
        <v>2102.8091700911518</v>
      </c>
      <c r="H490">
        <v>2649.4892943489408</v>
      </c>
      <c r="I490">
        <v>1891.705392726547</v>
      </c>
      <c r="J490">
        <v>2040.562260096033</v>
      </c>
      <c r="K490">
        <v>1905.8889564141591</v>
      </c>
      <c r="L490">
        <v>2237.4814878596189</v>
      </c>
      <c r="M490">
        <v>1257.17345363247</v>
      </c>
      <c r="N490">
        <v>1501.008993510457</v>
      </c>
      <c r="O490">
        <v>2034.7340568246691</v>
      </c>
      <c r="P490">
        <v>1692.289701264446</v>
      </c>
      <c r="Q490">
        <v>1973.2822438948569</v>
      </c>
      <c r="R490">
        <v>1708.0243343799541</v>
      </c>
      <c r="S490">
        <v>1911.109773235683</v>
      </c>
      <c r="T490">
        <v>2107.6276394756042</v>
      </c>
      <c r="U490">
        <v>1756.2331587751551</v>
      </c>
      <c r="V490">
        <v>2446.7716263319121</v>
      </c>
      <c r="W490">
        <v>1924.7743118912749</v>
      </c>
      <c r="X490">
        <v>2054.9215514396801</v>
      </c>
      <c r="Y490">
        <v>2057.407506907397</v>
      </c>
      <c r="Z490">
        <v>1392.7327772846199</v>
      </c>
      <c r="AA490">
        <v>2167.9799221834069</v>
      </c>
      <c r="AB490">
        <v>2058.7376046745439</v>
      </c>
      <c r="AC490">
        <v>1815.0294878248719</v>
      </c>
      <c r="AD490">
        <v>1452.0546908743861</v>
      </c>
      <c r="AE490">
        <v>1641.2778436853321</v>
      </c>
      <c r="AF490">
        <v>2101.616426160776</v>
      </c>
      <c r="AG490">
        <v>1991.34699948091</v>
      </c>
      <c r="AH490">
        <v>1976.4927134314171</v>
      </c>
    </row>
    <row r="491" spans="1:34" x14ac:dyDescent="0.25">
      <c r="A491">
        <v>44778</v>
      </c>
      <c r="B491">
        <v>1252.74</v>
      </c>
      <c r="C491">
        <v>1980.443471166217</v>
      </c>
      <c r="D491">
        <v>2197.2443282878162</v>
      </c>
      <c r="E491">
        <v>1721.7754614975031</v>
      </c>
      <c r="F491">
        <v>2119.2926031456859</v>
      </c>
      <c r="G491">
        <v>2109.987854285765</v>
      </c>
      <c r="H491">
        <v>2644.3267708926351</v>
      </c>
      <c r="I491">
        <v>1890.2548679912179</v>
      </c>
      <c r="J491">
        <v>2035.2702561029971</v>
      </c>
      <c r="K491">
        <v>1886.9519414930589</v>
      </c>
      <c r="L491">
        <v>2225.9335496236999</v>
      </c>
      <c r="M491">
        <v>1261.8488629321221</v>
      </c>
      <c r="N491">
        <v>1486.2110940847349</v>
      </c>
      <c r="O491">
        <v>2024.8561505585801</v>
      </c>
      <c r="P491">
        <v>1680.94598651704</v>
      </c>
      <c r="Q491">
        <v>1962.2080980376941</v>
      </c>
      <c r="R491">
        <v>1701.9484087097401</v>
      </c>
      <c r="S491">
        <v>1918.2792359506609</v>
      </c>
      <c r="T491">
        <v>2091.4345352600062</v>
      </c>
      <c r="U491">
        <v>1753.0146190688461</v>
      </c>
      <c r="V491">
        <v>2396.8155001791602</v>
      </c>
      <c r="W491">
        <v>1912.387137751949</v>
      </c>
      <c r="X491">
        <v>2054.201417776012</v>
      </c>
      <c r="Y491">
        <v>2043.492900447598</v>
      </c>
      <c r="Z491">
        <v>1385.3309333031791</v>
      </c>
      <c r="AA491">
        <v>2159.2480450164389</v>
      </c>
      <c r="AB491">
        <v>2045.3073837807519</v>
      </c>
      <c r="AC491">
        <v>1809.5232955399431</v>
      </c>
      <c r="AD491">
        <v>1445.433712356363</v>
      </c>
      <c r="AE491">
        <v>1638.1892878146259</v>
      </c>
      <c r="AF491">
        <v>2095.8264204646139</v>
      </c>
      <c r="AG491">
        <v>1982.281791028021</v>
      </c>
      <c r="AH491">
        <v>1965.7439762905301</v>
      </c>
    </row>
    <row r="492" spans="1:34" x14ac:dyDescent="0.25">
      <c r="A492">
        <v>44777</v>
      </c>
      <c r="B492">
        <v>1254.1500000000001</v>
      </c>
      <c r="C492">
        <v>1973.188821952788</v>
      </c>
      <c r="D492">
        <v>2195.9282478970208</v>
      </c>
      <c r="E492">
        <v>1716.308514145102</v>
      </c>
      <c r="F492">
        <v>2106.8481977798169</v>
      </c>
      <c r="G492">
        <v>2101.8287180328221</v>
      </c>
      <c r="H492">
        <v>2614.27404989347</v>
      </c>
      <c r="I492">
        <v>1895.022128636391</v>
      </c>
      <c r="J492">
        <v>2037.1047712927109</v>
      </c>
      <c r="K492">
        <v>1866.1185726407159</v>
      </c>
      <c r="L492">
        <v>2223.326672926014</v>
      </c>
      <c r="M492">
        <v>1255.7691565447089</v>
      </c>
      <c r="N492">
        <v>1474.772128828178</v>
      </c>
      <c r="O492">
        <v>2024.3882885928499</v>
      </c>
      <c r="P492">
        <v>1680.2466707531439</v>
      </c>
      <c r="Q492">
        <v>1964.458909423234</v>
      </c>
      <c r="R492">
        <v>1703.469623762639</v>
      </c>
      <c r="S492">
        <v>1910.3163210821981</v>
      </c>
      <c r="T492">
        <v>2092.9332397403518</v>
      </c>
      <c r="U492">
        <v>1755.940996586643</v>
      </c>
      <c r="V492">
        <v>2395.464503281491</v>
      </c>
      <c r="W492">
        <v>1901.513393456459</v>
      </c>
      <c r="X492">
        <v>2052.5758544791952</v>
      </c>
      <c r="Y492">
        <v>2028.4954481722029</v>
      </c>
      <c r="Z492">
        <v>1389.5806668747509</v>
      </c>
      <c r="AA492">
        <v>2146.2526095700232</v>
      </c>
      <c r="AB492">
        <v>2043.532306023016</v>
      </c>
      <c r="AC492">
        <v>1808.150200517312</v>
      </c>
      <c r="AD492">
        <v>1439.5531269992539</v>
      </c>
      <c r="AE492">
        <v>1641.5481342925621</v>
      </c>
      <c r="AF492">
        <v>2086.813894487399</v>
      </c>
      <c r="AG492">
        <v>1975.778980032045</v>
      </c>
      <c r="AH492">
        <v>1957.161484442883</v>
      </c>
    </row>
    <row r="493" spans="1:34" x14ac:dyDescent="0.25">
      <c r="A493">
        <v>44776</v>
      </c>
      <c r="B493">
        <v>1249.76</v>
      </c>
      <c r="C493">
        <v>1970.1116566799819</v>
      </c>
      <c r="D493">
        <v>2179.440518760412</v>
      </c>
      <c r="E493">
        <v>1721.5177921139921</v>
      </c>
      <c r="F493">
        <v>2099.3291433205782</v>
      </c>
      <c r="G493">
        <v>2112.8650875234671</v>
      </c>
      <c r="H493">
        <v>2613.9547494690428</v>
      </c>
      <c r="I493">
        <v>1894.3560338838331</v>
      </c>
      <c r="J493">
        <v>2029.7129289147999</v>
      </c>
      <c r="K493">
        <v>1866.2314323331491</v>
      </c>
      <c r="L493">
        <v>2214.9689034801868</v>
      </c>
      <c r="M493">
        <v>1255.822138355295</v>
      </c>
      <c r="N493">
        <v>1486.0172511792789</v>
      </c>
      <c r="O493">
        <v>2023.9278003712509</v>
      </c>
      <c r="P493">
        <v>1674.9528078395069</v>
      </c>
      <c r="Q493">
        <v>1960.0564262636599</v>
      </c>
      <c r="R493">
        <v>1700.636388316861</v>
      </c>
      <c r="S493">
        <v>1905.904808169631</v>
      </c>
      <c r="T493">
        <v>2089.0777479755639</v>
      </c>
      <c r="U493">
        <v>1752.457387236823</v>
      </c>
      <c r="V493">
        <v>2400.9148095071469</v>
      </c>
      <c r="W493">
        <v>1898.5055256540879</v>
      </c>
      <c r="X493">
        <v>2045.117560001265</v>
      </c>
      <c r="Y493">
        <v>2023.578007388641</v>
      </c>
      <c r="Z493">
        <v>1389.383644702451</v>
      </c>
      <c r="AA493">
        <v>2140.4509750400448</v>
      </c>
      <c r="AB493">
        <v>2040.681605379076</v>
      </c>
      <c r="AC493">
        <v>1806.4432603206681</v>
      </c>
      <c r="AD493">
        <v>1444.7784254164419</v>
      </c>
      <c r="AE493">
        <v>1640.9053513221099</v>
      </c>
      <c r="AF493">
        <v>2088.6429615227812</v>
      </c>
      <c r="AG493">
        <v>1974.05658407191</v>
      </c>
      <c r="AH493">
        <v>1949.84109272929</v>
      </c>
    </row>
    <row r="494" spans="1:34" x14ac:dyDescent="0.25">
      <c r="A494">
        <v>44775</v>
      </c>
      <c r="B494">
        <v>1241.6199999999999</v>
      </c>
      <c r="C494">
        <v>1958.78350930497</v>
      </c>
      <c r="D494">
        <v>2164.151360447685</v>
      </c>
      <c r="E494">
        <v>1713.8216586109411</v>
      </c>
      <c r="F494">
        <v>2090.1922122437659</v>
      </c>
      <c r="G494">
        <v>2106.8776095390422</v>
      </c>
      <c r="H494">
        <v>2597.347883187927</v>
      </c>
      <c r="I494">
        <v>1891.503620981252</v>
      </c>
      <c r="J494">
        <v>2019.115669229046</v>
      </c>
      <c r="K494">
        <v>1857.978547029388</v>
      </c>
      <c r="L494">
        <v>2212.7200887160011</v>
      </c>
      <c r="M494">
        <v>1252.6975430183941</v>
      </c>
      <c r="N494">
        <v>1469.6689942800499</v>
      </c>
      <c r="O494">
        <v>2012.647629441318</v>
      </c>
      <c r="P494">
        <v>1672.5623177189179</v>
      </c>
      <c r="Q494">
        <v>1953.4515995958409</v>
      </c>
      <c r="R494">
        <v>1695.932003191738</v>
      </c>
      <c r="S494">
        <v>1888.350020646842</v>
      </c>
      <c r="T494">
        <v>2046.156015112683</v>
      </c>
      <c r="U494">
        <v>1743.3058878636409</v>
      </c>
      <c r="V494">
        <v>2365.083444137751</v>
      </c>
      <c r="W494">
        <v>1874.783119549862</v>
      </c>
      <c r="X494">
        <v>2029.214983071694</v>
      </c>
      <c r="Y494">
        <v>2014.06605335582</v>
      </c>
      <c r="Z494">
        <v>1390.5787552161601</v>
      </c>
      <c r="AA494">
        <v>2126.717261230559</v>
      </c>
      <c r="AB494">
        <v>2030.0444331409381</v>
      </c>
      <c r="AC494">
        <v>1797.8523698153431</v>
      </c>
      <c r="AD494">
        <v>1436.641895725121</v>
      </c>
      <c r="AE494">
        <v>1636.601871214325</v>
      </c>
      <c r="AF494">
        <v>2077.9376674896921</v>
      </c>
      <c r="AG494">
        <v>1961.875252110415</v>
      </c>
      <c r="AH494">
        <v>1938.187065575931</v>
      </c>
    </row>
    <row r="495" spans="1:34" x14ac:dyDescent="0.25">
      <c r="A495">
        <v>44774</v>
      </c>
      <c r="B495">
        <v>1231.3499999999999</v>
      </c>
      <c r="C495">
        <v>1947.626980890393</v>
      </c>
      <c r="D495">
        <v>2152.1759624805291</v>
      </c>
      <c r="E495">
        <v>1707.5978882648919</v>
      </c>
      <c r="F495">
        <v>2068.9325846144789</v>
      </c>
      <c r="G495">
        <v>2105.6529354011282</v>
      </c>
      <c r="H495">
        <v>2592.2227699946102</v>
      </c>
      <c r="I495">
        <v>1868.6648960981379</v>
      </c>
      <c r="J495">
        <v>2006.736001938667</v>
      </c>
      <c r="K495">
        <v>1848.353833757159</v>
      </c>
      <c r="L495">
        <v>2200.6433890138528</v>
      </c>
      <c r="M495">
        <v>1240.751919826379</v>
      </c>
      <c r="N495">
        <v>1468.7447691152991</v>
      </c>
      <c r="O495">
        <v>2003.258301045501</v>
      </c>
      <c r="P495">
        <v>1663.7486522292329</v>
      </c>
      <c r="Q495">
        <v>1942.594563846761</v>
      </c>
      <c r="R495">
        <v>1692.4723133889299</v>
      </c>
      <c r="S495">
        <v>1880.738426288935</v>
      </c>
      <c r="T495">
        <v>2040.2526886799969</v>
      </c>
      <c r="U495">
        <v>1728.4945876614099</v>
      </c>
      <c r="V495">
        <v>2358.6581008404391</v>
      </c>
      <c r="W495">
        <v>1870.3002992295169</v>
      </c>
      <c r="X495">
        <v>2023.101308010479</v>
      </c>
      <c r="Y495">
        <v>1997.771437672048</v>
      </c>
      <c r="Z495">
        <v>1383.998309039888</v>
      </c>
      <c r="AA495">
        <v>2112.6867400792739</v>
      </c>
      <c r="AB495">
        <v>2019.733775125771</v>
      </c>
      <c r="AC495">
        <v>1789.0737969802101</v>
      </c>
      <c r="AD495">
        <v>1431.107685325042</v>
      </c>
      <c r="AE495">
        <v>1630.145323769163</v>
      </c>
      <c r="AF495">
        <v>2073.5500008436152</v>
      </c>
      <c r="AG495">
        <v>1948.776538743472</v>
      </c>
      <c r="AH495">
        <v>1925.0925591353621</v>
      </c>
    </row>
    <row r="496" spans="1:34" x14ac:dyDescent="0.25">
      <c r="A496">
        <v>44771</v>
      </c>
      <c r="B496">
        <v>1206.33</v>
      </c>
      <c r="C496">
        <v>1931.3544766358741</v>
      </c>
      <c r="D496">
        <v>2141.2308716208222</v>
      </c>
      <c r="E496">
        <v>1715.149929708221</v>
      </c>
      <c r="F496">
        <v>2048.9747913155988</v>
      </c>
      <c r="G496">
        <v>2092.8564001862292</v>
      </c>
      <c r="H496">
        <v>2543.4953242281799</v>
      </c>
      <c r="I496">
        <v>1858.8621985408361</v>
      </c>
      <c r="J496">
        <v>1992.215168465553</v>
      </c>
      <c r="K496">
        <v>1831.4242922381411</v>
      </c>
      <c r="L496">
        <v>2191.8413351240629</v>
      </c>
      <c r="M496">
        <v>1220.7481809931401</v>
      </c>
      <c r="N496">
        <v>1464.47235294808</v>
      </c>
      <c r="O496">
        <v>1990.0251654024439</v>
      </c>
      <c r="P496">
        <v>1651.1989830854541</v>
      </c>
      <c r="Q496">
        <v>1935.1088138672269</v>
      </c>
      <c r="R496">
        <v>1675.6816288628361</v>
      </c>
      <c r="S496">
        <v>1858.1821367312059</v>
      </c>
      <c r="T496">
        <v>2011.620018989908</v>
      </c>
      <c r="U496">
        <v>1717.5169437135789</v>
      </c>
      <c r="V496">
        <v>2341.4063238073099</v>
      </c>
      <c r="W496">
        <v>1861.9585397911021</v>
      </c>
      <c r="X496">
        <v>2013.80675050434</v>
      </c>
      <c r="Y496">
        <v>1979.4230360737711</v>
      </c>
      <c r="Z496">
        <v>1382.48882771333</v>
      </c>
      <c r="AA496">
        <v>2090.089101828612</v>
      </c>
      <c r="AB496">
        <v>2007.4381236096899</v>
      </c>
      <c r="AC496">
        <v>1776.86581796685</v>
      </c>
      <c r="AD496">
        <v>1425.439699781715</v>
      </c>
      <c r="AE496">
        <v>1608.940564132796</v>
      </c>
      <c r="AF496">
        <v>2050.5315760915109</v>
      </c>
      <c r="AG496">
        <v>1931.5023094471289</v>
      </c>
      <c r="AH496">
        <v>1913.9392031099801</v>
      </c>
    </row>
    <row r="497" spans="1:34" x14ac:dyDescent="0.25">
      <c r="A497">
        <v>44770</v>
      </c>
      <c r="B497">
        <v>1208.1199999999999</v>
      </c>
      <c r="C497">
        <v>1931.4978596426411</v>
      </c>
      <c r="D497">
        <v>2153.1439896127508</v>
      </c>
      <c r="E497">
        <v>1694.8918056253019</v>
      </c>
      <c r="F497">
        <v>2049.8631446634781</v>
      </c>
      <c r="G497">
        <v>2094.496245818224</v>
      </c>
      <c r="H497">
        <v>2533.642284757851</v>
      </c>
      <c r="I497">
        <v>1855.607188017691</v>
      </c>
      <c r="J497">
        <v>1987.180496318651</v>
      </c>
      <c r="K497">
        <v>1841.901956996426</v>
      </c>
      <c r="L497">
        <v>2187.70137448789</v>
      </c>
      <c r="M497">
        <v>1222.4134360430601</v>
      </c>
      <c r="N497">
        <v>1466.1315039649969</v>
      </c>
      <c r="O497">
        <v>1998.073098791979</v>
      </c>
      <c r="P497">
        <v>1647.524712735159</v>
      </c>
      <c r="Q497">
        <v>1936.182236322355</v>
      </c>
      <c r="R497">
        <v>1675.344815149102</v>
      </c>
      <c r="S497">
        <v>1862.186620212233</v>
      </c>
      <c r="T497">
        <v>2010.4212863071739</v>
      </c>
      <c r="U497">
        <v>1717.588642918839</v>
      </c>
      <c r="V497">
        <v>2359.2010440248851</v>
      </c>
      <c r="W497">
        <v>1861.8163492332681</v>
      </c>
      <c r="X497">
        <v>2008.564590532392</v>
      </c>
      <c r="Y497">
        <v>1980.704786170907</v>
      </c>
      <c r="Z497">
        <v>1382.66386532448</v>
      </c>
      <c r="AA497">
        <v>2089.404726136996</v>
      </c>
      <c r="AB497">
        <v>2011.3925737097511</v>
      </c>
      <c r="AC497">
        <v>1776.026658788822</v>
      </c>
      <c r="AD497">
        <v>1423.5885197215621</v>
      </c>
      <c r="AE497">
        <v>1608.5842175739599</v>
      </c>
      <c r="AF497">
        <v>2052.1510442136318</v>
      </c>
      <c r="AG497">
        <v>1931.1555166375849</v>
      </c>
      <c r="AH497">
        <v>1913.9332255024231</v>
      </c>
    </row>
    <row r="498" spans="1:34" x14ac:dyDescent="0.25">
      <c r="A498">
        <v>44769</v>
      </c>
      <c r="B498">
        <v>1191.04</v>
      </c>
      <c r="C498">
        <v>1915.876890122001</v>
      </c>
      <c r="D498">
        <v>2142.9265986467649</v>
      </c>
      <c r="E498">
        <v>1697.374046152119</v>
      </c>
      <c r="F498">
        <v>2027.476803377446</v>
      </c>
      <c r="G498">
        <v>2056.6724033548339</v>
      </c>
      <c r="H498">
        <v>2513.8261902928152</v>
      </c>
      <c r="I498">
        <v>1849.5136360183481</v>
      </c>
      <c r="J498">
        <v>1975.381040887627</v>
      </c>
      <c r="K498">
        <v>1818.3497004552789</v>
      </c>
      <c r="L498">
        <v>2175.153813046034</v>
      </c>
      <c r="M498">
        <v>1215.546851892957</v>
      </c>
      <c r="N498">
        <v>1455.9093604731941</v>
      </c>
      <c r="O498">
        <v>1987.565821876917</v>
      </c>
      <c r="P498">
        <v>1633.7350081783529</v>
      </c>
      <c r="Q498">
        <v>1923.1154300733481</v>
      </c>
      <c r="R498">
        <v>1658.818236549419</v>
      </c>
      <c r="S498">
        <v>1832.515667500204</v>
      </c>
      <c r="T498">
        <v>1986.0558551200961</v>
      </c>
      <c r="U498">
        <v>1707.295296078091</v>
      </c>
      <c r="V498">
        <v>2347.1639339491899</v>
      </c>
      <c r="W498">
        <v>1849.3338645421361</v>
      </c>
      <c r="X498">
        <v>1989.363833576062</v>
      </c>
      <c r="Y498">
        <v>1965.8857470864971</v>
      </c>
      <c r="Z498">
        <v>1376.1261479522159</v>
      </c>
      <c r="AA498">
        <v>2070.2445217512782</v>
      </c>
      <c r="AB498">
        <v>1998.426732143894</v>
      </c>
      <c r="AC498">
        <v>1760.8650412220859</v>
      </c>
      <c r="AD498">
        <v>1416.811293630223</v>
      </c>
      <c r="AE498">
        <v>1593.869606845657</v>
      </c>
      <c r="AF498">
        <v>2037.7094624554429</v>
      </c>
      <c r="AG498">
        <v>1916.142474592154</v>
      </c>
      <c r="AH498">
        <v>1896.9465941579249</v>
      </c>
    </row>
    <row r="499" spans="1:34" x14ac:dyDescent="0.25">
      <c r="A499">
        <v>44768</v>
      </c>
      <c r="B499">
        <v>1185.07</v>
      </c>
      <c r="C499">
        <v>1909.449294254096</v>
      </c>
      <c r="D499">
        <v>2139.398172003383</v>
      </c>
      <c r="E499">
        <v>1666.3564229623171</v>
      </c>
      <c r="F499">
        <v>2015.61794477581</v>
      </c>
      <c r="G499">
        <v>2050.1358230226701</v>
      </c>
      <c r="H499">
        <v>2498.9748422830262</v>
      </c>
      <c r="I499">
        <v>1844.6003997672599</v>
      </c>
      <c r="J499">
        <v>1967.091897218816</v>
      </c>
      <c r="K499">
        <v>1825.394394323675</v>
      </c>
      <c r="L499">
        <v>2175.160562682554</v>
      </c>
      <c r="M499">
        <v>1212.941600046868</v>
      </c>
      <c r="N499">
        <v>1448.693511424279</v>
      </c>
      <c r="O499">
        <v>1978.4387747912861</v>
      </c>
      <c r="P499">
        <v>1632.8697588093621</v>
      </c>
      <c r="Q499">
        <v>1919.991552227453</v>
      </c>
      <c r="R499">
        <v>1655.460941239256</v>
      </c>
      <c r="S499">
        <v>1830.8473640493351</v>
      </c>
      <c r="T499">
        <v>1999.3436263067631</v>
      </c>
      <c r="U499">
        <v>1705.253083804645</v>
      </c>
      <c r="V499">
        <v>2328.0805779757661</v>
      </c>
      <c r="W499">
        <v>1841.6088084288419</v>
      </c>
      <c r="X499">
        <v>1983.702977405236</v>
      </c>
      <c r="Y499">
        <v>1960.942961993987</v>
      </c>
      <c r="Z499">
        <v>1368.7547538288211</v>
      </c>
      <c r="AA499">
        <v>2063.032702525154</v>
      </c>
      <c r="AB499">
        <v>1992.6930346460749</v>
      </c>
      <c r="AC499">
        <v>1756.924903589477</v>
      </c>
      <c r="AD499">
        <v>1407.1892087561421</v>
      </c>
      <c r="AE499">
        <v>1589.452360658232</v>
      </c>
      <c r="AF499">
        <v>2027.5397643450431</v>
      </c>
      <c r="AG499">
        <v>1908.842327195254</v>
      </c>
      <c r="AH499">
        <v>1893.071214858335</v>
      </c>
    </row>
    <row r="500" spans="1:34" x14ac:dyDescent="0.25">
      <c r="A500">
        <v>44767</v>
      </c>
      <c r="B500">
        <v>1188.5</v>
      </c>
      <c r="C500">
        <v>1914.7554539185569</v>
      </c>
      <c r="D500">
        <v>2146.6497117554341</v>
      </c>
      <c r="E500">
        <v>1672.7263049707301</v>
      </c>
      <c r="F500">
        <v>2020.227026468928</v>
      </c>
      <c r="G500">
        <v>2058.9657046377129</v>
      </c>
      <c r="H500">
        <v>2508.2752885465529</v>
      </c>
      <c r="I500">
        <v>1832.9566050391129</v>
      </c>
      <c r="J500">
        <v>1973.761598930362</v>
      </c>
      <c r="K500">
        <v>1812.2119929364021</v>
      </c>
      <c r="L500">
        <v>2181.7475010321382</v>
      </c>
      <c r="M500">
        <v>1218.0737662153881</v>
      </c>
      <c r="N500">
        <v>1456.394291791411</v>
      </c>
      <c r="O500">
        <v>1986.0584834622441</v>
      </c>
      <c r="P500">
        <v>1635.783849186123</v>
      </c>
      <c r="Q500">
        <v>1931.823135614078</v>
      </c>
      <c r="R500">
        <v>1656.4003586082531</v>
      </c>
      <c r="S500">
        <v>1831.1538714933249</v>
      </c>
      <c r="T500">
        <v>2024.9294823438199</v>
      </c>
      <c r="U500">
        <v>1710.976766986897</v>
      </c>
      <c r="V500">
        <v>2365.855560182782</v>
      </c>
      <c r="W500">
        <v>1844.20524729864</v>
      </c>
      <c r="X500">
        <v>1988.12955365784</v>
      </c>
      <c r="Y500">
        <v>1961.9908747586901</v>
      </c>
      <c r="Z500">
        <v>1366.8411747286441</v>
      </c>
      <c r="AA500">
        <v>2068.5435365044109</v>
      </c>
      <c r="AB500">
        <v>2001.1702398441039</v>
      </c>
      <c r="AC500">
        <v>1759.0220246012291</v>
      </c>
      <c r="AD500">
        <v>1411.9915984858301</v>
      </c>
      <c r="AE500">
        <v>1588.4405257034521</v>
      </c>
      <c r="AF500">
        <v>2033.866102012247</v>
      </c>
      <c r="AG500">
        <v>1913.7609054624279</v>
      </c>
      <c r="AH500">
        <v>1899.116591342211</v>
      </c>
    </row>
    <row r="501" spans="1:34" x14ac:dyDescent="0.25">
      <c r="A501">
        <v>44764</v>
      </c>
      <c r="B501">
        <v>1194.76</v>
      </c>
      <c r="C501">
        <v>1923.890319436304</v>
      </c>
      <c r="D501">
        <v>2164.0100971568372</v>
      </c>
      <c r="E501">
        <v>1686.900812715166</v>
      </c>
      <c r="F501">
        <v>2027.883056864028</v>
      </c>
      <c r="G501">
        <v>2062.7453181085002</v>
      </c>
      <c r="H501">
        <v>2517.1747414258061</v>
      </c>
      <c r="I501">
        <v>1844.201275259428</v>
      </c>
      <c r="J501">
        <v>1983.826277731227</v>
      </c>
      <c r="K501">
        <v>1838.52660269747</v>
      </c>
      <c r="L501">
        <v>2195.2124413265728</v>
      </c>
      <c r="M501">
        <v>1225.730765472452</v>
      </c>
      <c r="N501">
        <v>1463.4097019924279</v>
      </c>
      <c r="O501">
        <v>1993.068042543842</v>
      </c>
      <c r="P501">
        <v>1637.778754427675</v>
      </c>
      <c r="Q501">
        <v>1944.0318927131691</v>
      </c>
      <c r="R501">
        <v>1666.0378941791271</v>
      </c>
      <c r="S501">
        <v>1852.08951712423</v>
      </c>
      <c r="T501">
        <v>2043.8564848585861</v>
      </c>
      <c r="U501">
        <v>1710.664201947832</v>
      </c>
      <c r="V501">
        <v>2374.3347583269319</v>
      </c>
      <c r="W501">
        <v>1852.200692866563</v>
      </c>
      <c r="X501">
        <v>1995.8031234963539</v>
      </c>
      <c r="Y501">
        <v>1969.867018236482</v>
      </c>
      <c r="Z501">
        <v>1384.720479263372</v>
      </c>
      <c r="AA501">
        <v>2078.019520961258</v>
      </c>
      <c r="AB501">
        <v>2012.6320298130181</v>
      </c>
      <c r="AC501">
        <v>1764.5352521840059</v>
      </c>
      <c r="AD501">
        <v>1422.570284506493</v>
      </c>
      <c r="AE501">
        <v>1595.1420685385469</v>
      </c>
      <c r="AF501">
        <v>2040.5831546867901</v>
      </c>
      <c r="AG501">
        <v>1922.7135424061339</v>
      </c>
      <c r="AH501">
        <v>1909.984354678483</v>
      </c>
    </row>
    <row r="502" spans="1:34" x14ac:dyDescent="0.25">
      <c r="A502">
        <v>44763</v>
      </c>
      <c r="B502">
        <v>1198.47</v>
      </c>
      <c r="C502">
        <v>1927.099275116914</v>
      </c>
      <c r="D502">
        <v>2164.1642952114039</v>
      </c>
      <c r="E502">
        <v>1689.603079427688</v>
      </c>
      <c r="F502">
        <v>2034.2607992779881</v>
      </c>
      <c r="G502">
        <v>2053.8932002425481</v>
      </c>
      <c r="H502">
        <v>2528.1989541221592</v>
      </c>
      <c r="I502">
        <v>1843.8350075843421</v>
      </c>
      <c r="J502">
        <v>1980.0544868130439</v>
      </c>
      <c r="K502">
        <v>1851.123136467271</v>
      </c>
      <c r="L502">
        <v>2198.3166179212799</v>
      </c>
      <c r="M502">
        <v>1218.326986245678</v>
      </c>
      <c r="N502">
        <v>1465.841647337169</v>
      </c>
      <c r="O502">
        <v>1994.2222444329709</v>
      </c>
      <c r="P502">
        <v>1642.0138934000511</v>
      </c>
      <c r="Q502">
        <v>1941.179226300186</v>
      </c>
      <c r="R502">
        <v>1669.964754159857</v>
      </c>
      <c r="S502">
        <v>1866.904786976143</v>
      </c>
      <c r="T502">
        <v>2049.0101262868161</v>
      </c>
      <c r="U502">
        <v>1703.9172659717331</v>
      </c>
      <c r="V502">
        <v>2390.0304025600349</v>
      </c>
      <c r="W502">
        <v>1858.8357220189209</v>
      </c>
      <c r="X502">
        <v>2007.646287282915</v>
      </c>
      <c r="Y502">
        <v>1971.12033434401</v>
      </c>
      <c r="Z502">
        <v>1388.143150780196</v>
      </c>
      <c r="AA502">
        <v>2083.9629769444641</v>
      </c>
      <c r="AB502">
        <v>2014.4357772508999</v>
      </c>
      <c r="AC502">
        <v>1764.848096729047</v>
      </c>
      <c r="AD502">
        <v>1422.932900134462</v>
      </c>
      <c r="AE502">
        <v>1594.694752009922</v>
      </c>
      <c r="AF502">
        <v>2044.641684664728</v>
      </c>
      <c r="AG502">
        <v>1928.653268132724</v>
      </c>
      <c r="AH502">
        <v>1910.316860240843</v>
      </c>
    </row>
    <row r="503" spans="1:34" x14ac:dyDescent="0.25">
      <c r="A503">
        <v>44762</v>
      </c>
      <c r="B503">
        <v>1194.1400000000001</v>
      </c>
      <c r="C503">
        <v>1929.921384811048</v>
      </c>
      <c r="D503">
        <v>2156.18676983463</v>
      </c>
      <c r="E503">
        <v>1690.441252363921</v>
      </c>
      <c r="F503">
        <v>2039.4475810881991</v>
      </c>
      <c r="G503">
        <v>2053.52309044408</v>
      </c>
      <c r="H503">
        <v>2541.6570785693698</v>
      </c>
      <c r="I503">
        <v>1845.0974965988271</v>
      </c>
      <c r="J503">
        <v>1973.701562942525</v>
      </c>
      <c r="K503">
        <v>1864.758244020094</v>
      </c>
      <c r="L503">
        <v>2200.1471472273879</v>
      </c>
      <c r="M503">
        <v>1218.8405837754669</v>
      </c>
      <c r="N503">
        <v>1472.403272688164</v>
      </c>
      <c r="O503">
        <v>1995.99606513447</v>
      </c>
      <c r="P503">
        <v>1645.3209110545599</v>
      </c>
      <c r="Q503">
        <v>1940.339725375906</v>
      </c>
      <c r="R503">
        <v>1663.210926680325</v>
      </c>
      <c r="S503">
        <v>1885.9071287653501</v>
      </c>
      <c r="T503">
        <v>2042.108311672197</v>
      </c>
      <c r="U503">
        <v>1713.7026877087369</v>
      </c>
      <c r="V503">
        <v>2410.2177276495941</v>
      </c>
      <c r="W503">
        <v>1862.073982915291</v>
      </c>
      <c r="X503">
        <v>1997.2082750565989</v>
      </c>
      <c r="Y503">
        <v>1975.5956982290179</v>
      </c>
      <c r="Z503">
        <v>1389.499148119452</v>
      </c>
      <c r="AA503">
        <v>2087.450597976223</v>
      </c>
      <c r="AB503">
        <v>2016.798388966648</v>
      </c>
      <c r="AC503">
        <v>1766.5786431130689</v>
      </c>
      <c r="AD503">
        <v>1426.096716083008</v>
      </c>
      <c r="AE503">
        <v>1586.7879220745599</v>
      </c>
      <c r="AF503">
        <v>2044.4389938598119</v>
      </c>
      <c r="AG503">
        <v>1935.0143167076089</v>
      </c>
      <c r="AH503">
        <v>1912.277461709341</v>
      </c>
    </row>
    <row r="504" spans="1:34" x14ac:dyDescent="0.25">
      <c r="A504">
        <v>44761</v>
      </c>
      <c r="B504">
        <v>1178.33</v>
      </c>
      <c r="C504">
        <v>1912.058178572046</v>
      </c>
      <c r="D504">
        <v>2114.085092850818</v>
      </c>
      <c r="E504">
        <v>1683.865642596671</v>
      </c>
      <c r="F504">
        <v>2015.82708730128</v>
      </c>
      <c r="G504">
        <v>2038.7579140025271</v>
      </c>
      <c r="H504">
        <v>2512.5413916590501</v>
      </c>
      <c r="I504">
        <v>1827.8491842661911</v>
      </c>
      <c r="J504">
        <v>1964.4793505187699</v>
      </c>
      <c r="K504">
        <v>1848.9925121673471</v>
      </c>
      <c r="L504">
        <v>2175.08750145162</v>
      </c>
      <c r="M504">
        <v>1213.7134152166859</v>
      </c>
      <c r="N504">
        <v>1462.336193414865</v>
      </c>
      <c r="O504">
        <v>1980.7798858831261</v>
      </c>
      <c r="P504">
        <v>1627.9042334034791</v>
      </c>
      <c r="Q504">
        <v>1928.1775037846851</v>
      </c>
      <c r="R504">
        <v>1645.912370440092</v>
      </c>
      <c r="S504">
        <v>1862.363622494845</v>
      </c>
      <c r="T504">
        <v>2034.369963007895</v>
      </c>
      <c r="U504">
        <v>1706.7725757890551</v>
      </c>
      <c r="V504">
        <v>2383.4850711493709</v>
      </c>
      <c r="W504">
        <v>1838.510758950172</v>
      </c>
      <c r="X504">
        <v>1979.3219425808099</v>
      </c>
      <c r="Y504">
        <v>1956.7042625802439</v>
      </c>
      <c r="Z504">
        <v>1379.139025359781</v>
      </c>
      <c r="AA504">
        <v>2065.254265991879</v>
      </c>
      <c r="AB504">
        <v>2001.4064232353469</v>
      </c>
      <c r="AC504">
        <v>1750.7081136499951</v>
      </c>
      <c r="AD504">
        <v>1417.641165418813</v>
      </c>
      <c r="AE504">
        <v>1572.301253460769</v>
      </c>
      <c r="AF504">
        <v>2024.414147463754</v>
      </c>
      <c r="AG504">
        <v>1916.090879597474</v>
      </c>
      <c r="AH504">
        <v>1896.1929287038281</v>
      </c>
    </row>
    <row r="505" spans="1:34" x14ac:dyDescent="0.25">
      <c r="A505">
        <v>44760</v>
      </c>
      <c r="B505">
        <v>1176.49</v>
      </c>
      <c r="C505">
        <v>1909.246040127593</v>
      </c>
      <c r="D505">
        <v>2102.3148390068868</v>
      </c>
      <c r="E505">
        <v>1686.3801554413531</v>
      </c>
      <c r="F505">
        <v>2012.3005211796431</v>
      </c>
      <c r="G505">
        <v>2030.593301073611</v>
      </c>
      <c r="H505">
        <v>2520.9881261761452</v>
      </c>
      <c r="I505">
        <v>1821.684069080545</v>
      </c>
      <c r="J505">
        <v>1959.077951757662</v>
      </c>
      <c r="K505">
        <v>1815.157484410651</v>
      </c>
      <c r="L505">
        <v>2158.971773838447</v>
      </c>
      <c r="M505">
        <v>1215.624398712612</v>
      </c>
      <c r="N505">
        <v>1451.260915963845</v>
      </c>
      <c r="O505">
        <v>1977.3101849326381</v>
      </c>
      <c r="P505">
        <v>1629.2338834863949</v>
      </c>
      <c r="Q505">
        <v>1926.4989640019789</v>
      </c>
      <c r="R505">
        <v>1642.681037547444</v>
      </c>
      <c r="S505">
        <v>1881.164483308489</v>
      </c>
      <c r="T505">
        <v>2039.620134209013</v>
      </c>
      <c r="U505">
        <v>1706.7460434348479</v>
      </c>
      <c r="V505">
        <v>2387.3065347821512</v>
      </c>
      <c r="W505">
        <v>1836.9584533738621</v>
      </c>
      <c r="X505">
        <v>1979.9164319794991</v>
      </c>
      <c r="Y505">
        <v>1952.3097929002299</v>
      </c>
      <c r="Z505">
        <v>1379.0126882285831</v>
      </c>
      <c r="AA505">
        <v>2064.4361897842782</v>
      </c>
      <c r="AB505">
        <v>1994.2395118103591</v>
      </c>
      <c r="AC505">
        <v>1748.366197471353</v>
      </c>
      <c r="AD505">
        <v>1414.0009243044069</v>
      </c>
      <c r="AE505">
        <v>1570.1484696917209</v>
      </c>
      <c r="AF505">
        <v>2019.372052986434</v>
      </c>
      <c r="AG505">
        <v>1917.001070412982</v>
      </c>
      <c r="AH505">
        <v>1890.4163940501981</v>
      </c>
    </row>
    <row r="506" spans="1:34" x14ac:dyDescent="0.25">
      <c r="A506">
        <v>44757</v>
      </c>
      <c r="B506">
        <v>1179.25</v>
      </c>
      <c r="C506">
        <v>1904.3130547259809</v>
      </c>
      <c r="D506">
        <v>2093.8748821022932</v>
      </c>
      <c r="E506">
        <v>1683.3346748880931</v>
      </c>
      <c r="F506">
        <v>2011.695799330867</v>
      </c>
      <c r="G506">
        <v>2023.8341234808331</v>
      </c>
      <c r="H506">
        <v>2515.6042377376361</v>
      </c>
      <c r="I506">
        <v>1815.4950049634699</v>
      </c>
      <c r="J506">
        <v>1952.6960058111749</v>
      </c>
      <c r="K506">
        <v>1801.960723817806</v>
      </c>
      <c r="L506">
        <v>2166.7360320293019</v>
      </c>
      <c r="M506">
        <v>1212.938351393658</v>
      </c>
      <c r="N506">
        <v>1452.9851624330161</v>
      </c>
      <c r="O506">
        <v>1971.033406958644</v>
      </c>
      <c r="P506">
        <v>1624.8949997398031</v>
      </c>
      <c r="Q506">
        <v>1920.014772345362</v>
      </c>
      <c r="R506">
        <v>1645.791274695187</v>
      </c>
      <c r="S506">
        <v>1874.7015935377251</v>
      </c>
      <c r="T506">
        <v>2051.0263213811359</v>
      </c>
      <c r="U506">
        <v>1688.969283168941</v>
      </c>
      <c r="V506">
        <v>2368.1749821562689</v>
      </c>
      <c r="W506">
        <v>1829.5040613592321</v>
      </c>
      <c r="X506">
        <v>1975.99580127135</v>
      </c>
      <c r="Y506">
        <v>1942.4535587788521</v>
      </c>
      <c r="Z506">
        <v>1374.065569797669</v>
      </c>
      <c r="AA506">
        <v>2060.2224990634741</v>
      </c>
      <c r="AB506">
        <v>1987.6710605568951</v>
      </c>
      <c r="AC506">
        <v>1741.848572454616</v>
      </c>
      <c r="AD506">
        <v>1412.5333886967401</v>
      </c>
      <c r="AE506">
        <v>1571.3751355812369</v>
      </c>
      <c r="AF506">
        <v>2018.132969404387</v>
      </c>
      <c r="AG506">
        <v>1910.5708922201791</v>
      </c>
      <c r="AH506">
        <v>1884.4200127833731</v>
      </c>
    </row>
    <row r="507" spans="1:34" x14ac:dyDescent="0.25">
      <c r="A507">
        <v>44756</v>
      </c>
      <c r="B507">
        <v>1182.17</v>
      </c>
      <c r="C507">
        <v>1901.2755863121349</v>
      </c>
      <c r="D507">
        <v>2106.3926665477952</v>
      </c>
      <c r="E507">
        <v>1693.701581804861</v>
      </c>
      <c r="F507">
        <v>2005.4662643430511</v>
      </c>
      <c r="G507">
        <v>2029.5141224999811</v>
      </c>
      <c r="H507">
        <v>2522.75081913949</v>
      </c>
      <c r="I507">
        <v>1814.943279727737</v>
      </c>
      <c r="J507">
        <v>1954.096658275357</v>
      </c>
      <c r="K507">
        <v>1808.4375657566391</v>
      </c>
      <c r="L507">
        <v>2172.3001596735862</v>
      </c>
      <c r="M507">
        <v>1196.5396063047999</v>
      </c>
      <c r="N507">
        <v>1444.945619412335</v>
      </c>
      <c r="O507">
        <v>1968.9628226219529</v>
      </c>
      <c r="P507">
        <v>1614.446257012125</v>
      </c>
      <c r="Q507">
        <v>1921.6225715419839</v>
      </c>
      <c r="R507">
        <v>1647.020660390245</v>
      </c>
      <c r="S507">
        <v>1854.1192331608249</v>
      </c>
      <c r="T507">
        <v>2027.124688451928</v>
      </c>
      <c r="U507">
        <v>1683.789639871856</v>
      </c>
      <c r="V507">
        <v>2370.092754840703</v>
      </c>
      <c r="W507">
        <v>1825.516969530325</v>
      </c>
      <c r="X507">
        <v>1971.6123033386041</v>
      </c>
      <c r="Y507">
        <v>1936.1335411958601</v>
      </c>
      <c r="Z507">
        <v>1378.072122880887</v>
      </c>
      <c r="AA507">
        <v>2055.3682109555739</v>
      </c>
      <c r="AB507">
        <v>1988.9769038465561</v>
      </c>
      <c r="AC507">
        <v>1739.1943830779851</v>
      </c>
      <c r="AD507">
        <v>1407.8235752371511</v>
      </c>
      <c r="AE507">
        <v>1573.508342014688</v>
      </c>
      <c r="AF507">
        <v>2021.265162586734</v>
      </c>
      <c r="AG507">
        <v>1907.042380755878</v>
      </c>
      <c r="AH507">
        <v>1878.1248566257279</v>
      </c>
    </row>
    <row r="508" spans="1:34" x14ac:dyDescent="0.25">
      <c r="A508">
        <v>44755</v>
      </c>
      <c r="B508">
        <v>1173.92</v>
      </c>
      <c r="C508">
        <v>1892.079496426272</v>
      </c>
      <c r="D508">
        <v>2101.7106453549022</v>
      </c>
      <c r="E508">
        <v>1692.817637050046</v>
      </c>
      <c r="F508">
        <v>1999.810974993361</v>
      </c>
      <c r="G508">
        <v>2014.377351387634</v>
      </c>
      <c r="H508">
        <v>2475.7364721462341</v>
      </c>
      <c r="I508">
        <v>1810.626454298269</v>
      </c>
      <c r="J508">
        <v>1945.5299247059911</v>
      </c>
      <c r="K508">
        <v>1796.1882331884869</v>
      </c>
      <c r="L508">
        <v>2161.4705557144671</v>
      </c>
      <c r="M508">
        <v>1193.5973961807999</v>
      </c>
      <c r="N508">
        <v>1438.2382918461481</v>
      </c>
      <c r="O508">
        <v>1955.9878841396171</v>
      </c>
      <c r="P508">
        <v>1629.8313439108331</v>
      </c>
      <c r="Q508">
        <v>1899.9016244546169</v>
      </c>
      <c r="R508">
        <v>1642.3127064327839</v>
      </c>
      <c r="S508">
        <v>1811.7062555555999</v>
      </c>
      <c r="T508">
        <v>2023.9426040120079</v>
      </c>
      <c r="U508">
        <v>1677.37350643166</v>
      </c>
      <c r="V508">
        <v>2376.2125071248101</v>
      </c>
      <c r="W508">
        <v>1825.275399087617</v>
      </c>
      <c r="X508">
        <v>1969.056474976064</v>
      </c>
      <c r="Y508">
        <v>1929.837188465181</v>
      </c>
      <c r="Z508">
        <v>1376.1586986611501</v>
      </c>
      <c r="AA508">
        <v>2043.1215640331211</v>
      </c>
      <c r="AB508">
        <v>1976.334895049042</v>
      </c>
      <c r="AC508">
        <v>1737.011391007497</v>
      </c>
      <c r="AD508">
        <v>1403.899164569088</v>
      </c>
      <c r="AE508">
        <v>1565.949034461152</v>
      </c>
      <c r="AF508">
        <v>2005.5046378316399</v>
      </c>
      <c r="AG508">
        <v>1899.6244294729349</v>
      </c>
      <c r="AH508">
        <v>1870.1019922312701</v>
      </c>
    </row>
    <row r="509" spans="1:34" x14ac:dyDescent="0.25">
      <c r="A509">
        <v>44754</v>
      </c>
      <c r="B509">
        <v>1174.82</v>
      </c>
      <c r="C509">
        <v>1886.0207680233641</v>
      </c>
      <c r="D509">
        <v>2096.6539664697361</v>
      </c>
      <c r="E509">
        <v>1683.940147974846</v>
      </c>
      <c r="F509">
        <v>1998.0617163971981</v>
      </c>
      <c r="G509">
        <v>2011.7504365260829</v>
      </c>
      <c r="H509">
        <v>2466.7820362167731</v>
      </c>
      <c r="I509">
        <v>1803.943698538535</v>
      </c>
      <c r="J509">
        <v>1932.9130433592879</v>
      </c>
      <c r="K509">
        <v>1809.7222710585461</v>
      </c>
      <c r="L509">
        <v>2151.9182284882631</v>
      </c>
      <c r="M509">
        <v>1192.6571733695521</v>
      </c>
      <c r="N509">
        <v>1439.852836332673</v>
      </c>
      <c r="O509">
        <v>1952.9634861744021</v>
      </c>
      <c r="P509">
        <v>1626.1703234200779</v>
      </c>
      <c r="Q509">
        <v>1890.233412205728</v>
      </c>
      <c r="R509">
        <v>1627.339298345514</v>
      </c>
      <c r="S509">
        <v>1802.453949749816</v>
      </c>
      <c r="T509">
        <v>2020.84900302337</v>
      </c>
      <c r="U509">
        <v>1667.672621673692</v>
      </c>
      <c r="V509">
        <v>2368.827261155493</v>
      </c>
      <c r="W509">
        <v>1812.9159085111201</v>
      </c>
      <c r="X509">
        <v>1963.084018486735</v>
      </c>
      <c r="Y509">
        <v>1922.067913432307</v>
      </c>
      <c r="Z509">
        <v>1368.3289722292111</v>
      </c>
      <c r="AA509">
        <v>2037.6123051982061</v>
      </c>
      <c r="AB509">
        <v>1970.833844937423</v>
      </c>
      <c r="AC509">
        <v>1727.6113176292131</v>
      </c>
      <c r="AD509">
        <v>1401.323172794042</v>
      </c>
      <c r="AE509">
        <v>1564.9776547142139</v>
      </c>
      <c r="AF509">
        <v>2004.0363979269421</v>
      </c>
      <c r="AG509">
        <v>1893.4019242730619</v>
      </c>
      <c r="AH509">
        <v>1861.23885412495</v>
      </c>
    </row>
    <row r="510" spans="1:34" x14ac:dyDescent="0.25">
      <c r="A510">
        <v>44753</v>
      </c>
      <c r="B510">
        <v>1155.29</v>
      </c>
      <c r="C510">
        <v>1860.7762176828689</v>
      </c>
      <c r="D510">
        <v>2066.4342705578251</v>
      </c>
      <c r="E510">
        <v>1668.752163374706</v>
      </c>
      <c r="F510">
        <v>1964.219302363502</v>
      </c>
      <c r="G510">
        <v>1960.735421324008</v>
      </c>
      <c r="H510">
        <v>2438.6123982313702</v>
      </c>
      <c r="I510">
        <v>1784.689723181714</v>
      </c>
      <c r="J510">
        <v>1914.568019436367</v>
      </c>
      <c r="K510">
        <v>1770.4340629454609</v>
      </c>
      <c r="L510">
        <v>2133.4000815245549</v>
      </c>
      <c r="M510">
        <v>1180.4409409218031</v>
      </c>
      <c r="N510">
        <v>1413.3345332971901</v>
      </c>
      <c r="O510">
        <v>1921.188140741644</v>
      </c>
      <c r="P510">
        <v>1606.717367730439</v>
      </c>
      <c r="Q510">
        <v>1876.5652477148949</v>
      </c>
      <c r="R510">
        <v>1616.8047896279011</v>
      </c>
      <c r="S510">
        <v>1785.767263827187</v>
      </c>
      <c r="T510">
        <v>2007.4504722117599</v>
      </c>
      <c r="U510">
        <v>1648.3091086034269</v>
      </c>
      <c r="V510">
        <v>2309.2711323492949</v>
      </c>
      <c r="W510">
        <v>1787.3947945256209</v>
      </c>
      <c r="X510">
        <v>1941.544061919383</v>
      </c>
      <c r="Y510">
        <v>1894.059059310365</v>
      </c>
      <c r="Z510">
        <v>1357.033163503864</v>
      </c>
      <c r="AA510">
        <v>2009.648284516797</v>
      </c>
      <c r="AB510">
        <v>1944.1362418749</v>
      </c>
      <c r="AC510">
        <v>1705.924274375157</v>
      </c>
      <c r="AD510">
        <v>1383.1546769739209</v>
      </c>
      <c r="AE510">
        <v>1549.121266635565</v>
      </c>
      <c r="AF510">
        <v>1978.736578980478</v>
      </c>
      <c r="AG510">
        <v>1863.113765125509</v>
      </c>
      <c r="AH510">
        <v>1840.197473355109</v>
      </c>
    </row>
    <row r="511" spans="1:34" x14ac:dyDescent="0.25">
      <c r="A511">
        <v>44750</v>
      </c>
      <c r="B511">
        <v>1171.31</v>
      </c>
      <c r="C511">
        <v>1868.450884543149</v>
      </c>
      <c r="D511">
        <v>2082.545915307845</v>
      </c>
      <c r="E511">
        <v>1678.225241441449</v>
      </c>
      <c r="F511">
        <v>1968.573714402517</v>
      </c>
      <c r="G511">
        <v>1954.734412292823</v>
      </c>
      <c r="H511">
        <v>2457.0935920609782</v>
      </c>
      <c r="I511">
        <v>1793.8971052979871</v>
      </c>
      <c r="J511">
        <v>1916.853237077803</v>
      </c>
      <c r="K511">
        <v>1784.0490607957031</v>
      </c>
      <c r="L511">
        <v>2147.2211283676252</v>
      </c>
      <c r="M511">
        <v>1188.905006360581</v>
      </c>
      <c r="N511">
        <v>1423.542675321261</v>
      </c>
      <c r="O511">
        <v>1922.699013259489</v>
      </c>
      <c r="P511">
        <v>1608.0590950843559</v>
      </c>
      <c r="Q511">
        <v>1878.1876349297879</v>
      </c>
      <c r="R511">
        <v>1634.7286892901111</v>
      </c>
      <c r="S511">
        <v>1802.391139035637</v>
      </c>
      <c r="T511">
        <v>2023.1647462447741</v>
      </c>
      <c r="U511">
        <v>1641.704743764871</v>
      </c>
      <c r="V511">
        <v>2337.808496136578</v>
      </c>
      <c r="W511">
        <v>1794.184171369968</v>
      </c>
      <c r="X511">
        <v>1951.817185737764</v>
      </c>
      <c r="Y511">
        <v>1903.801075052362</v>
      </c>
      <c r="Z511">
        <v>1351.5558323194721</v>
      </c>
      <c r="AA511">
        <v>2019.909898215652</v>
      </c>
      <c r="AB511">
        <v>1950.249011830701</v>
      </c>
      <c r="AC511">
        <v>1710.461566271598</v>
      </c>
      <c r="AD511">
        <v>1389.4213792567371</v>
      </c>
      <c r="AE511">
        <v>1564.3140036195209</v>
      </c>
      <c r="AF511">
        <v>1989.2426847198019</v>
      </c>
      <c r="AG511">
        <v>1868.5648229196811</v>
      </c>
      <c r="AH511">
        <v>1847.8427973255421</v>
      </c>
    </row>
    <row r="512" spans="1:34" x14ac:dyDescent="0.25">
      <c r="A512">
        <v>44749</v>
      </c>
      <c r="B512">
        <v>1166.48</v>
      </c>
      <c r="C512">
        <v>1848.91484206261</v>
      </c>
      <c r="D512">
        <v>2062.8552754621569</v>
      </c>
      <c r="E512">
        <v>1671.9392449884649</v>
      </c>
      <c r="F512">
        <v>1938.740708716773</v>
      </c>
      <c r="G512">
        <v>1924.168558488054</v>
      </c>
      <c r="H512">
        <v>2425.2225695925599</v>
      </c>
      <c r="I512">
        <v>1783.7326504983021</v>
      </c>
      <c r="J512">
        <v>1899.5263598201079</v>
      </c>
      <c r="K512">
        <v>1756.3833087984631</v>
      </c>
      <c r="L512">
        <v>2129.8945243468902</v>
      </c>
      <c r="M512">
        <v>1163.193934619753</v>
      </c>
      <c r="N512">
        <v>1410.391980018426</v>
      </c>
      <c r="O512">
        <v>1906.995189394341</v>
      </c>
      <c r="P512">
        <v>1596.8359326129571</v>
      </c>
      <c r="Q512">
        <v>1865.286307477618</v>
      </c>
      <c r="R512">
        <v>1636.679182063642</v>
      </c>
      <c r="S512">
        <v>1775.2913646286031</v>
      </c>
      <c r="T512">
        <v>1993.513202299479</v>
      </c>
      <c r="U512">
        <v>1629.211634551458</v>
      </c>
      <c r="V512">
        <v>2337.8280704354988</v>
      </c>
      <c r="W512">
        <v>1785.561546581466</v>
      </c>
      <c r="X512">
        <v>1930.807374495274</v>
      </c>
      <c r="Y512">
        <v>1878.6801503133711</v>
      </c>
      <c r="Z512">
        <v>1338.691012987344</v>
      </c>
      <c r="AA512">
        <v>1992.732036221237</v>
      </c>
      <c r="AB512">
        <v>1934.728723193256</v>
      </c>
      <c r="AC512">
        <v>1700.6115877719601</v>
      </c>
      <c r="AD512">
        <v>1374.362742294873</v>
      </c>
      <c r="AE512">
        <v>1557.9214968996371</v>
      </c>
      <c r="AF512">
        <v>1971.2012402972359</v>
      </c>
      <c r="AG512">
        <v>1845.1778288003441</v>
      </c>
      <c r="AH512">
        <v>1829.9531462373429</v>
      </c>
    </row>
    <row r="513" spans="1:34" x14ac:dyDescent="0.25">
      <c r="A513">
        <v>44748</v>
      </c>
      <c r="B513">
        <v>1149.6099999999999</v>
      </c>
      <c r="C513">
        <v>1841.5807414282799</v>
      </c>
      <c r="D513">
        <v>2043.528189337753</v>
      </c>
      <c r="E513">
        <v>1657.125214963429</v>
      </c>
      <c r="F513">
        <v>1931.0187452106411</v>
      </c>
      <c r="G513">
        <v>1926.061596175098</v>
      </c>
      <c r="H513">
        <v>2415.3068851591979</v>
      </c>
      <c r="I513">
        <v>1756.6529439455439</v>
      </c>
      <c r="J513">
        <v>1892.2142900032729</v>
      </c>
      <c r="K513">
        <v>1769.519620908261</v>
      </c>
      <c r="L513">
        <v>2122.801081753827</v>
      </c>
      <c r="M513">
        <v>1163.7432447868559</v>
      </c>
      <c r="N513">
        <v>1401.5924410964419</v>
      </c>
      <c r="O513">
        <v>1899.4842625802489</v>
      </c>
      <c r="P513">
        <v>1593.8399125676931</v>
      </c>
      <c r="Q513">
        <v>1858.7705883011199</v>
      </c>
      <c r="R513">
        <v>1633.054068385474</v>
      </c>
      <c r="S513">
        <v>1750.2341194400881</v>
      </c>
      <c r="T513">
        <v>1984.2569377282371</v>
      </c>
      <c r="U513">
        <v>1617.37940868235</v>
      </c>
      <c r="V513">
        <v>2350.662749643689</v>
      </c>
      <c r="W513">
        <v>1779.7675793686949</v>
      </c>
      <c r="X513">
        <v>1923.6686091083341</v>
      </c>
      <c r="Y513">
        <v>1869.4148852569831</v>
      </c>
      <c r="Z513">
        <v>1343.419090249278</v>
      </c>
      <c r="AA513">
        <v>1983.1322732097999</v>
      </c>
      <c r="AB513">
        <v>1931.107077363572</v>
      </c>
      <c r="AC513">
        <v>1693.0174522676009</v>
      </c>
      <c r="AD513">
        <v>1369.849576164539</v>
      </c>
      <c r="AE513">
        <v>1543.450674371587</v>
      </c>
      <c r="AF513">
        <v>1960.67728910288</v>
      </c>
      <c r="AG513">
        <v>1839.1612844985459</v>
      </c>
      <c r="AH513">
        <v>1823.751267375718</v>
      </c>
    </row>
    <row r="514" spans="1:34" x14ac:dyDescent="0.25">
      <c r="A514">
        <v>44747</v>
      </c>
      <c r="B514">
        <v>1181.29</v>
      </c>
      <c r="C514">
        <v>1863.0388255614689</v>
      </c>
      <c r="D514">
        <v>2066.6831014560039</v>
      </c>
      <c r="E514">
        <v>1690.5656666187169</v>
      </c>
      <c r="F514">
        <v>1952.548383162572</v>
      </c>
      <c r="G514">
        <v>1953.1990532989259</v>
      </c>
      <c r="H514">
        <v>2450.6926732869451</v>
      </c>
      <c r="I514">
        <v>1774.189250909724</v>
      </c>
      <c r="J514">
        <v>1908.8871779713461</v>
      </c>
      <c r="K514">
        <v>1823.0867713035179</v>
      </c>
      <c r="L514">
        <v>2167.354387169225</v>
      </c>
      <c r="M514">
        <v>1172.623415305135</v>
      </c>
      <c r="N514">
        <v>1419.4820421526699</v>
      </c>
      <c r="O514">
        <v>1918.0310496981911</v>
      </c>
      <c r="P514">
        <v>1619.466629278465</v>
      </c>
      <c r="Q514">
        <v>1873.5445745757349</v>
      </c>
      <c r="R514">
        <v>1648.0448316344509</v>
      </c>
      <c r="S514">
        <v>1761.263224453867</v>
      </c>
      <c r="T514">
        <v>1996.1062841581011</v>
      </c>
      <c r="U514">
        <v>1629.0125522129299</v>
      </c>
      <c r="V514">
        <v>2368.8625915130742</v>
      </c>
      <c r="W514">
        <v>1810.672315623231</v>
      </c>
      <c r="X514">
        <v>1939.3955948439329</v>
      </c>
      <c r="Y514">
        <v>1891.417305359287</v>
      </c>
      <c r="Z514">
        <v>1356.5695678517061</v>
      </c>
      <c r="AA514">
        <v>2005.281244903191</v>
      </c>
      <c r="AB514">
        <v>1954.5776913504119</v>
      </c>
      <c r="AC514">
        <v>1713.2897328897729</v>
      </c>
      <c r="AD514">
        <v>1386.8376267908311</v>
      </c>
      <c r="AE514">
        <v>1569.1824707907019</v>
      </c>
      <c r="AF514">
        <v>1986.73556201164</v>
      </c>
      <c r="AG514">
        <v>1862.863510065054</v>
      </c>
      <c r="AH514">
        <v>1839.9214073195351</v>
      </c>
    </row>
    <row r="515" spans="1:34" x14ac:dyDescent="0.25">
      <c r="A515">
        <v>44746</v>
      </c>
      <c r="B515">
        <v>1195.53</v>
      </c>
      <c r="C515">
        <v>1880.008683787448</v>
      </c>
      <c r="D515">
        <v>2097.241088817324</v>
      </c>
      <c r="E515">
        <v>1706.8800338368089</v>
      </c>
      <c r="F515">
        <v>1968.8742276354819</v>
      </c>
      <c r="G515">
        <v>1977.783421186753</v>
      </c>
      <c r="H515">
        <v>2463.875740391722</v>
      </c>
      <c r="I515">
        <v>1795.2057665633761</v>
      </c>
      <c r="J515">
        <v>1923.5549175492879</v>
      </c>
      <c r="K515">
        <v>1842.0280882940681</v>
      </c>
      <c r="L515">
        <v>2203.5664792334342</v>
      </c>
      <c r="M515">
        <v>1182.241772399341</v>
      </c>
      <c r="N515">
        <v>1446.636891790173</v>
      </c>
      <c r="O515">
        <v>1936.73494795137</v>
      </c>
      <c r="P515">
        <v>1633.2091971234549</v>
      </c>
      <c r="Q515">
        <v>1889.0931161881319</v>
      </c>
      <c r="R515">
        <v>1639.402965690542</v>
      </c>
      <c r="S515">
        <v>1791.166007984305</v>
      </c>
      <c r="T515">
        <v>2000.607159065969</v>
      </c>
      <c r="U515">
        <v>1649.2131912683431</v>
      </c>
      <c r="V515">
        <v>2436.5205664360469</v>
      </c>
      <c r="W515">
        <v>1822.394242239192</v>
      </c>
      <c r="X515">
        <v>1953.6578032980501</v>
      </c>
      <c r="Y515">
        <v>1912.241790232848</v>
      </c>
      <c r="Z515">
        <v>1357.025478886625</v>
      </c>
      <c r="AA515">
        <v>2022.6255445749359</v>
      </c>
      <c r="AB515">
        <v>1977.246215498785</v>
      </c>
      <c r="AC515">
        <v>1724.6993903628129</v>
      </c>
      <c r="AD515">
        <v>1402.4454668710771</v>
      </c>
      <c r="AE515">
        <v>1577.721678449838</v>
      </c>
      <c r="AF515">
        <v>2005.506834978559</v>
      </c>
      <c r="AG515">
        <v>1881.8344322177741</v>
      </c>
      <c r="AH515">
        <v>1854.951667062199</v>
      </c>
    </row>
    <row r="516" spans="1:34" x14ac:dyDescent="0.25">
      <c r="A516">
        <v>44743</v>
      </c>
      <c r="B516">
        <v>1198.9000000000001</v>
      </c>
      <c r="C516">
        <v>1876.4146122459049</v>
      </c>
      <c r="D516">
        <v>2096.0192129295242</v>
      </c>
      <c r="E516">
        <v>1705.4980638711741</v>
      </c>
      <c r="F516">
        <v>1964.2441119853299</v>
      </c>
      <c r="G516">
        <v>1983.0893015613581</v>
      </c>
      <c r="H516">
        <v>2440.8090994029099</v>
      </c>
      <c r="I516">
        <v>1795.585024300424</v>
      </c>
      <c r="J516">
        <v>1919.044923698802</v>
      </c>
      <c r="K516">
        <v>1840.037392225697</v>
      </c>
      <c r="L516">
        <v>2206.0787220871371</v>
      </c>
      <c r="M516">
        <v>1180.429249190767</v>
      </c>
      <c r="N516">
        <v>1447.607664205445</v>
      </c>
      <c r="O516">
        <v>1934.796732574119</v>
      </c>
      <c r="P516">
        <v>1627.5384235671329</v>
      </c>
      <c r="Q516">
        <v>1885.077708702506</v>
      </c>
      <c r="R516">
        <v>1631.550002750671</v>
      </c>
      <c r="S516">
        <v>1792.216551064867</v>
      </c>
      <c r="T516">
        <v>2001.099514419489</v>
      </c>
      <c r="U516">
        <v>1645.3911238960129</v>
      </c>
      <c r="V516">
        <v>2469.5130656814122</v>
      </c>
      <c r="W516">
        <v>1817.3258211958159</v>
      </c>
      <c r="X516">
        <v>1944.2524821089501</v>
      </c>
      <c r="Y516">
        <v>1910.7677337464449</v>
      </c>
      <c r="Z516">
        <v>1359.750507753042</v>
      </c>
      <c r="AA516">
        <v>2016.5013564441549</v>
      </c>
      <c r="AB516">
        <v>1977.3953805122051</v>
      </c>
      <c r="AC516">
        <v>1720.815159036267</v>
      </c>
      <c r="AD516">
        <v>1402.7988992001031</v>
      </c>
      <c r="AE516">
        <v>1577.5925508114301</v>
      </c>
      <c r="AF516">
        <v>2002.049152202432</v>
      </c>
      <c r="AG516">
        <v>1880.325609111047</v>
      </c>
      <c r="AH516">
        <v>1848.591003126156</v>
      </c>
    </row>
    <row r="517" spans="1:34" x14ac:dyDescent="0.25">
      <c r="A517">
        <v>44742</v>
      </c>
      <c r="B517">
        <v>1197.5999999999999</v>
      </c>
      <c r="C517">
        <v>1873.096998998624</v>
      </c>
      <c r="D517">
        <v>2110.965751030385</v>
      </c>
      <c r="E517">
        <v>1705.0874943263179</v>
      </c>
      <c r="F517">
        <v>1957.2533633136859</v>
      </c>
      <c r="G517">
        <v>1985.3529132014889</v>
      </c>
      <c r="H517">
        <v>2405.273732494165</v>
      </c>
      <c r="I517">
        <v>1794.25887802238</v>
      </c>
      <c r="J517">
        <v>1907.9756410293719</v>
      </c>
      <c r="K517">
        <v>1830.471146749459</v>
      </c>
      <c r="L517">
        <v>2219.0772662036752</v>
      </c>
      <c r="M517">
        <v>1182.0408112518739</v>
      </c>
      <c r="N517">
        <v>1460.8823959400049</v>
      </c>
      <c r="O517">
        <v>1941.0447499683539</v>
      </c>
      <c r="P517">
        <v>1624.3651993102901</v>
      </c>
      <c r="Q517">
        <v>1883.690503767556</v>
      </c>
      <c r="R517">
        <v>1624.7562873167569</v>
      </c>
      <c r="S517">
        <v>1796.156470617228</v>
      </c>
      <c r="T517">
        <v>1993.05887512049</v>
      </c>
      <c r="U517">
        <v>1647.665819587791</v>
      </c>
      <c r="V517">
        <v>2488.948899968188</v>
      </c>
      <c r="W517">
        <v>1813.0816905122731</v>
      </c>
      <c r="X517">
        <v>1943.545549614917</v>
      </c>
      <c r="Y517">
        <v>1906.9722385219641</v>
      </c>
      <c r="Z517">
        <v>1356.763068297566</v>
      </c>
      <c r="AA517">
        <v>2008.4168576443899</v>
      </c>
      <c r="AB517">
        <v>1979.015638785391</v>
      </c>
      <c r="AC517">
        <v>1718.558018769862</v>
      </c>
      <c r="AD517">
        <v>1407.778182384287</v>
      </c>
      <c r="AE517">
        <v>1579.3851131769361</v>
      </c>
      <c r="AF517">
        <v>1990.4312935626319</v>
      </c>
      <c r="AG517">
        <v>1876.12586717721</v>
      </c>
      <c r="AH517">
        <v>1849.7169932933759</v>
      </c>
    </row>
    <row r="518" spans="1:34" x14ac:dyDescent="0.25">
      <c r="A518">
        <v>44741</v>
      </c>
      <c r="B518">
        <v>1218.0899999999999</v>
      </c>
      <c r="C518">
        <v>1895.540412899225</v>
      </c>
      <c r="D518">
        <v>2125.5603909718529</v>
      </c>
      <c r="E518">
        <v>1718.715373067269</v>
      </c>
      <c r="F518">
        <v>1983.5564169158611</v>
      </c>
      <c r="G518">
        <v>2002.5045911125021</v>
      </c>
      <c r="H518">
        <v>2439.8832108248489</v>
      </c>
      <c r="I518">
        <v>1815.649605964855</v>
      </c>
      <c r="J518">
        <v>1926.9993878195351</v>
      </c>
      <c r="K518">
        <v>1859.404025959873</v>
      </c>
      <c r="L518">
        <v>2230.0508210160228</v>
      </c>
      <c r="M518">
        <v>1201.9071258730539</v>
      </c>
      <c r="N518">
        <v>1463.955394319202</v>
      </c>
      <c r="O518">
        <v>1962.974907616139</v>
      </c>
      <c r="P518">
        <v>1633.564505572456</v>
      </c>
      <c r="Q518">
        <v>1900.4476162444971</v>
      </c>
      <c r="R518">
        <v>1641.775412505056</v>
      </c>
      <c r="S518">
        <v>1839.7008063096071</v>
      </c>
      <c r="T518">
        <v>2025.02869773976</v>
      </c>
      <c r="U518">
        <v>1663.8689200875831</v>
      </c>
      <c r="V518">
        <v>2499.020307674934</v>
      </c>
      <c r="W518">
        <v>1839.9968635944849</v>
      </c>
      <c r="X518">
        <v>1958.240939260746</v>
      </c>
      <c r="Y518">
        <v>1940.784893727729</v>
      </c>
      <c r="Z518">
        <v>1374.3479467860441</v>
      </c>
      <c r="AA518">
        <v>2037.258373172237</v>
      </c>
      <c r="AB518">
        <v>1997.962518787228</v>
      </c>
      <c r="AC518">
        <v>1736.373753306563</v>
      </c>
      <c r="AD518">
        <v>1419.5219937698701</v>
      </c>
      <c r="AE518">
        <v>1594.881807315187</v>
      </c>
      <c r="AF518">
        <v>2011.1832749088171</v>
      </c>
      <c r="AG518">
        <v>1898.6681818245049</v>
      </c>
      <c r="AH518">
        <v>1873.823249707993</v>
      </c>
    </row>
    <row r="519" spans="1:34" x14ac:dyDescent="0.25">
      <c r="A519">
        <v>44740</v>
      </c>
      <c r="B519">
        <v>1218.0999999999999</v>
      </c>
      <c r="C519">
        <v>1899.1221959993809</v>
      </c>
      <c r="D519">
        <v>2139.1965161517001</v>
      </c>
      <c r="E519">
        <v>1725.022954784112</v>
      </c>
      <c r="F519">
        <v>1991.20761794899</v>
      </c>
      <c r="G519">
        <v>1994.210983286604</v>
      </c>
      <c r="H519">
        <v>2437.9835059319648</v>
      </c>
      <c r="I519">
        <v>1815.09416869541</v>
      </c>
      <c r="J519">
        <v>1946.9018971321391</v>
      </c>
      <c r="K519">
        <v>1879.727576833091</v>
      </c>
      <c r="L519">
        <v>2230.403777315651</v>
      </c>
      <c r="M519">
        <v>1208.709912302053</v>
      </c>
      <c r="N519">
        <v>1464.887767537221</v>
      </c>
      <c r="O519">
        <v>1968.0066399813629</v>
      </c>
      <c r="P519">
        <v>1635.423798848582</v>
      </c>
      <c r="Q519">
        <v>1912.0297417668819</v>
      </c>
      <c r="R519">
        <v>1643.4794556518989</v>
      </c>
      <c r="S519">
        <v>1860.659914927729</v>
      </c>
      <c r="T519">
        <v>2029.4886377717919</v>
      </c>
      <c r="U519">
        <v>1659.17232367613</v>
      </c>
      <c r="V519">
        <v>2465.295831540343</v>
      </c>
      <c r="W519">
        <v>1831.5087705898529</v>
      </c>
      <c r="X519">
        <v>1951.6979080294759</v>
      </c>
      <c r="Y519">
        <v>1949.699021012005</v>
      </c>
      <c r="Z519">
        <v>1363.8547956057309</v>
      </c>
      <c r="AA519">
        <v>2042.9042437154319</v>
      </c>
      <c r="AB519">
        <v>2005.239003501139</v>
      </c>
      <c r="AC519">
        <v>1733.620342187369</v>
      </c>
      <c r="AD519">
        <v>1420.1309260234041</v>
      </c>
      <c r="AE519">
        <v>1597.349016426213</v>
      </c>
      <c r="AF519">
        <v>2013.9262644487269</v>
      </c>
      <c r="AG519">
        <v>1901.52783004517</v>
      </c>
      <c r="AH519">
        <v>1878.749705392745</v>
      </c>
    </row>
    <row r="520" spans="1:34" x14ac:dyDescent="0.25">
      <c r="A520">
        <v>44739</v>
      </c>
      <c r="B520">
        <v>1202.82</v>
      </c>
      <c r="C520">
        <v>1885.0550227111351</v>
      </c>
      <c r="D520">
        <v>2116.5926131933711</v>
      </c>
      <c r="E520">
        <v>1717.7810376749819</v>
      </c>
      <c r="F520">
        <v>1966.5668992776259</v>
      </c>
      <c r="G520">
        <v>1976.7181835670749</v>
      </c>
      <c r="H520">
        <v>2439.750174503622</v>
      </c>
      <c r="I520">
        <v>1802.7146843568039</v>
      </c>
      <c r="J520">
        <v>1933.6272233316899</v>
      </c>
      <c r="K520">
        <v>1859.361292025598</v>
      </c>
      <c r="L520">
        <v>2213.7725081541362</v>
      </c>
      <c r="M520">
        <v>1208.9769647485859</v>
      </c>
      <c r="N520">
        <v>1460.291767889556</v>
      </c>
      <c r="O520">
        <v>1960.538912422194</v>
      </c>
      <c r="P520">
        <v>1612.0965844787229</v>
      </c>
      <c r="Q520">
        <v>1905.3498392630561</v>
      </c>
      <c r="R520">
        <v>1614.5757646523259</v>
      </c>
      <c r="S520">
        <v>1856.8197965866029</v>
      </c>
      <c r="T520">
        <v>2032.267218324668</v>
      </c>
      <c r="U520">
        <v>1642.7695498367909</v>
      </c>
      <c r="V520">
        <v>2491.9616088900061</v>
      </c>
      <c r="W520">
        <v>1822.1143734294681</v>
      </c>
      <c r="X520">
        <v>1936.735342231111</v>
      </c>
      <c r="Y520">
        <v>1927.074467028556</v>
      </c>
      <c r="Z520">
        <v>1356.156485781017</v>
      </c>
      <c r="AA520">
        <v>2026.1090120406709</v>
      </c>
      <c r="AB520">
        <v>1997.279013290678</v>
      </c>
      <c r="AC520">
        <v>1714.7017964546089</v>
      </c>
      <c r="AD520">
        <v>1415.622646655889</v>
      </c>
      <c r="AE520">
        <v>1576.2696023943299</v>
      </c>
      <c r="AF520">
        <v>2003.8172018015271</v>
      </c>
      <c r="AG520">
        <v>1889.30314467363</v>
      </c>
      <c r="AH520">
        <v>1861.641582160584</v>
      </c>
    </row>
    <row r="521" spans="1:34" x14ac:dyDescent="0.25">
      <c r="A521">
        <v>44736</v>
      </c>
      <c r="B521">
        <v>1185.48</v>
      </c>
      <c r="C521">
        <v>1865.506293280718</v>
      </c>
      <c r="D521">
        <v>2105.2734052530168</v>
      </c>
      <c r="E521">
        <v>1695.703546727088</v>
      </c>
      <c r="F521">
        <v>1947.8824911326039</v>
      </c>
      <c r="G521">
        <v>1949.6354470733979</v>
      </c>
      <c r="H521">
        <v>2392.068494278496</v>
      </c>
      <c r="I521">
        <v>1787.817701755419</v>
      </c>
      <c r="J521">
        <v>1921.0483907572391</v>
      </c>
      <c r="K521">
        <v>1832.5024743869831</v>
      </c>
      <c r="L521">
        <v>2194.2422092772831</v>
      </c>
      <c r="M521">
        <v>1169.380670798397</v>
      </c>
      <c r="N521">
        <v>1448.1347921754541</v>
      </c>
      <c r="O521">
        <v>1953.6295864652691</v>
      </c>
      <c r="P521">
        <v>1590.192702525294</v>
      </c>
      <c r="Q521">
        <v>1887.7491905417839</v>
      </c>
      <c r="R521">
        <v>1606.8466676086821</v>
      </c>
      <c r="S521">
        <v>1844.841582923922</v>
      </c>
      <c r="T521">
        <v>2003.011772124423</v>
      </c>
      <c r="U521">
        <v>1617.081790959171</v>
      </c>
      <c r="V521">
        <v>2467.4161934343369</v>
      </c>
      <c r="W521">
        <v>1805.8250044215711</v>
      </c>
      <c r="X521">
        <v>1923.058600896127</v>
      </c>
      <c r="Y521">
        <v>1907.6866681910251</v>
      </c>
      <c r="Z521">
        <v>1351.2807066517969</v>
      </c>
      <c r="AA521">
        <v>2003.5260395590631</v>
      </c>
      <c r="AB521">
        <v>1982.3018952457139</v>
      </c>
      <c r="AC521">
        <v>1696.5027308705801</v>
      </c>
      <c r="AD521">
        <v>1397.1256545795891</v>
      </c>
      <c r="AE521">
        <v>1565.0033911256751</v>
      </c>
      <c r="AF521">
        <v>1979.60366437061</v>
      </c>
      <c r="AG521">
        <v>1867.969373792823</v>
      </c>
      <c r="AH521">
        <v>1845.2592930499161</v>
      </c>
    </row>
    <row r="522" spans="1:34" x14ac:dyDescent="0.25">
      <c r="A522">
        <v>44735</v>
      </c>
      <c r="B522">
        <v>1188.8800000000001</v>
      </c>
      <c r="C522">
        <v>1862.382582724008</v>
      </c>
      <c r="D522">
        <v>2091.3074435985259</v>
      </c>
      <c r="E522">
        <v>1694.140946419983</v>
      </c>
      <c r="F522">
        <v>1943.6854282380459</v>
      </c>
      <c r="G522">
        <v>1951.228039988858</v>
      </c>
      <c r="H522">
        <v>2389.6309586760508</v>
      </c>
      <c r="I522">
        <v>1764.2952266538309</v>
      </c>
      <c r="J522">
        <v>1920.1703640166079</v>
      </c>
      <c r="K522">
        <v>1845.5500750448041</v>
      </c>
      <c r="L522">
        <v>2198.986617533265</v>
      </c>
      <c r="M522">
        <v>1166.340432946964</v>
      </c>
      <c r="N522">
        <v>1454.6795650935881</v>
      </c>
      <c r="O522">
        <v>1947.531141430461</v>
      </c>
      <c r="P522">
        <v>1590.703795325484</v>
      </c>
      <c r="Q522">
        <v>1881.126615683776</v>
      </c>
      <c r="R522">
        <v>1608.205942452362</v>
      </c>
      <c r="S522">
        <v>1831.1147035777219</v>
      </c>
      <c r="T522">
        <v>1990.399397785618</v>
      </c>
      <c r="U522">
        <v>1609.3890641447499</v>
      </c>
      <c r="V522">
        <v>2493.87213265731</v>
      </c>
      <c r="W522">
        <v>1805.1874139120939</v>
      </c>
      <c r="X522">
        <v>1919.393093649385</v>
      </c>
      <c r="Y522">
        <v>1902.983074099466</v>
      </c>
      <c r="Z522">
        <v>1348.9660705331869</v>
      </c>
      <c r="AA522">
        <v>1998.1964694152041</v>
      </c>
      <c r="AB522">
        <v>1982.3562310987211</v>
      </c>
      <c r="AC522">
        <v>1692.798095119696</v>
      </c>
      <c r="AD522">
        <v>1398.292663238683</v>
      </c>
      <c r="AE522">
        <v>1569.375654761591</v>
      </c>
      <c r="AF522">
        <v>1980.305618415345</v>
      </c>
      <c r="AG522">
        <v>1862.7923602761521</v>
      </c>
      <c r="AH522">
        <v>1841.4264978843121</v>
      </c>
    </row>
    <row r="523" spans="1:34" x14ac:dyDescent="0.25">
      <c r="A523">
        <v>44734</v>
      </c>
      <c r="B523">
        <v>1169.27</v>
      </c>
      <c r="C523">
        <v>1837.014806125635</v>
      </c>
      <c r="D523">
        <v>2050.393071804875</v>
      </c>
      <c r="E523">
        <v>1681.11189147503</v>
      </c>
      <c r="F523">
        <v>1912.0621844533609</v>
      </c>
      <c r="G523">
        <v>1910.7107262559921</v>
      </c>
      <c r="H523">
        <v>2374.1397317967571</v>
      </c>
      <c r="I523">
        <v>1752.0809260713811</v>
      </c>
      <c r="J523">
        <v>1890.1528838280769</v>
      </c>
      <c r="K523">
        <v>1778.2624614374431</v>
      </c>
      <c r="L523">
        <v>2152.9722263323201</v>
      </c>
      <c r="M523">
        <v>1149.599487382053</v>
      </c>
      <c r="N523">
        <v>1419.786182520055</v>
      </c>
      <c r="O523">
        <v>1920.447273972828</v>
      </c>
      <c r="P523">
        <v>1576.041361221673</v>
      </c>
      <c r="Q523">
        <v>1864.603557813927</v>
      </c>
      <c r="R523">
        <v>1591.687935244569</v>
      </c>
      <c r="S523">
        <v>1814.839627549117</v>
      </c>
      <c r="T523">
        <v>1968.5638964333341</v>
      </c>
      <c r="U523">
        <v>1590.1939111203801</v>
      </c>
      <c r="V523">
        <v>2439.1148914221822</v>
      </c>
      <c r="W523">
        <v>1769.3955975098031</v>
      </c>
      <c r="X523">
        <v>1905.895514305412</v>
      </c>
      <c r="Y523">
        <v>1880.830863876283</v>
      </c>
      <c r="Z523">
        <v>1334.940916120285</v>
      </c>
      <c r="AA523">
        <v>1974.3082361195879</v>
      </c>
      <c r="AB523">
        <v>1949.3082541097381</v>
      </c>
      <c r="AC523">
        <v>1670.531388681819</v>
      </c>
      <c r="AD523">
        <v>1375.423190484574</v>
      </c>
      <c r="AE523">
        <v>1548.5076870331479</v>
      </c>
      <c r="AF523">
        <v>1950.621208024347</v>
      </c>
      <c r="AG523">
        <v>1834.197484293956</v>
      </c>
      <c r="AH523">
        <v>1821.099388817511</v>
      </c>
    </row>
    <row r="524" spans="1:34" x14ac:dyDescent="0.25">
      <c r="A524">
        <v>44733</v>
      </c>
      <c r="B524">
        <v>1172.47</v>
      </c>
      <c r="C524">
        <v>1820.5302784627061</v>
      </c>
      <c r="D524">
        <v>2061.5757707495159</v>
      </c>
      <c r="E524">
        <v>1685.1795043206989</v>
      </c>
      <c r="F524">
        <v>1880.04116078058</v>
      </c>
      <c r="G524">
        <v>1896.902360158334</v>
      </c>
      <c r="H524">
        <v>2316.2995990531808</v>
      </c>
      <c r="I524">
        <v>1718.7111249338341</v>
      </c>
      <c r="J524">
        <v>1891.461310199958</v>
      </c>
      <c r="K524">
        <v>1803.6675460970121</v>
      </c>
      <c r="L524">
        <v>2184.0875197525038</v>
      </c>
      <c r="M524">
        <v>1123.853553458586</v>
      </c>
      <c r="N524">
        <v>1445.26471377608</v>
      </c>
      <c r="O524">
        <v>1913.3279933120241</v>
      </c>
      <c r="P524">
        <v>1564.429653803601</v>
      </c>
      <c r="Q524">
        <v>1839.486518971996</v>
      </c>
      <c r="R524">
        <v>1570.508218178566</v>
      </c>
      <c r="S524">
        <v>1806.2780747699401</v>
      </c>
      <c r="T524">
        <v>1944.2796674089129</v>
      </c>
      <c r="U524">
        <v>1588.504189420215</v>
      </c>
      <c r="V524">
        <v>2489.9451541553858</v>
      </c>
      <c r="W524">
        <v>1762.9213581713791</v>
      </c>
      <c r="X524">
        <v>1887.5872053216649</v>
      </c>
      <c r="Y524">
        <v>1849.201403498917</v>
      </c>
      <c r="Z524">
        <v>1325.724360117458</v>
      </c>
      <c r="AA524">
        <v>1943.458568970894</v>
      </c>
      <c r="AB524">
        <v>1950.681649544769</v>
      </c>
      <c r="AC524">
        <v>1657.209205081798</v>
      </c>
      <c r="AD524">
        <v>1378.109968254736</v>
      </c>
      <c r="AE524">
        <v>1547.865432520533</v>
      </c>
      <c r="AF524">
        <v>1944.2285981214279</v>
      </c>
      <c r="AG524">
        <v>1816.913476167791</v>
      </c>
      <c r="AH524">
        <v>1798.305366541239</v>
      </c>
    </row>
    <row r="525" spans="1:34" x14ac:dyDescent="0.25">
      <c r="A525">
        <v>44732</v>
      </c>
      <c r="B525">
        <v>1180.4000000000001</v>
      </c>
      <c r="C525">
        <v>1843.6014143835589</v>
      </c>
      <c r="D525">
        <v>2094.869336132916</v>
      </c>
      <c r="E525">
        <v>1686.8207642557049</v>
      </c>
      <c r="F525">
        <v>1910.2531046995659</v>
      </c>
      <c r="G525">
        <v>1907.865048515539</v>
      </c>
      <c r="H525">
        <v>2310.7335406271031</v>
      </c>
      <c r="I525">
        <v>1738.240244482914</v>
      </c>
      <c r="J525">
        <v>1916.446605001802</v>
      </c>
      <c r="K525">
        <v>1856.814604397061</v>
      </c>
      <c r="L525">
        <v>2233.2831690275261</v>
      </c>
      <c r="M525">
        <v>1138.509201878132</v>
      </c>
      <c r="N525">
        <v>1474.0890571329951</v>
      </c>
      <c r="O525">
        <v>1940.611302028286</v>
      </c>
      <c r="P525">
        <v>1572.0339129281849</v>
      </c>
      <c r="Q525">
        <v>1856.160082270203</v>
      </c>
      <c r="R525">
        <v>1575.136594437728</v>
      </c>
      <c r="S525">
        <v>1826.926404386719</v>
      </c>
      <c r="T525">
        <v>1984.278983230585</v>
      </c>
      <c r="U525">
        <v>1594.761767419388</v>
      </c>
      <c r="V525">
        <v>2540.355552144561</v>
      </c>
      <c r="W525">
        <v>1807.0961401601389</v>
      </c>
      <c r="X525">
        <v>1891.849062523271</v>
      </c>
      <c r="Y525">
        <v>1887.0839220650989</v>
      </c>
      <c r="Z525">
        <v>1329.1571642941601</v>
      </c>
      <c r="AA525">
        <v>1968.666015749551</v>
      </c>
      <c r="AB525">
        <v>1981.5735460997689</v>
      </c>
      <c r="AC525">
        <v>1671.837973571884</v>
      </c>
      <c r="AD525">
        <v>1394.091472125767</v>
      </c>
      <c r="AE525">
        <v>1551.9537789023359</v>
      </c>
      <c r="AF525">
        <v>1962.1140632034901</v>
      </c>
      <c r="AG525">
        <v>1839.9622466781509</v>
      </c>
      <c r="AH525">
        <v>1826.5180296922069</v>
      </c>
    </row>
    <row r="526" spans="1:34" x14ac:dyDescent="0.25">
      <c r="A526">
        <v>44729</v>
      </c>
      <c r="B526">
        <v>1217.3</v>
      </c>
      <c r="C526">
        <v>1888.557479917517</v>
      </c>
      <c r="D526">
        <v>2157.086602841875</v>
      </c>
      <c r="E526">
        <v>1718.5130870325911</v>
      </c>
      <c r="F526">
        <v>1962.3755756999631</v>
      </c>
      <c r="G526">
        <v>1953.995272300245</v>
      </c>
      <c r="H526">
        <v>2365.3211737240049</v>
      </c>
      <c r="I526">
        <v>1770.9990418634809</v>
      </c>
      <c r="J526">
        <v>1959.588723110995</v>
      </c>
      <c r="K526">
        <v>1945.084866253213</v>
      </c>
      <c r="L526">
        <v>2264.707243651309</v>
      </c>
      <c r="M526">
        <v>1170.066793594729</v>
      </c>
      <c r="N526">
        <v>1510.732876900182</v>
      </c>
      <c r="O526">
        <v>1988.689996998193</v>
      </c>
      <c r="P526">
        <v>1615.3247804400421</v>
      </c>
      <c r="Q526">
        <v>1898.5395469356331</v>
      </c>
      <c r="R526">
        <v>1596.6119167585709</v>
      </c>
      <c r="S526">
        <v>1867.08485690816</v>
      </c>
      <c r="T526">
        <v>2056.8421642545782</v>
      </c>
      <c r="U526">
        <v>1631.3049451627669</v>
      </c>
      <c r="V526">
        <v>2517.1674395133391</v>
      </c>
      <c r="W526">
        <v>1845.239703500828</v>
      </c>
      <c r="X526">
        <v>1948.452112685469</v>
      </c>
      <c r="Y526">
        <v>1938.3421570111609</v>
      </c>
      <c r="Z526">
        <v>1346.6977537955499</v>
      </c>
      <c r="AA526">
        <v>2022.7795523147649</v>
      </c>
      <c r="AB526">
        <v>2024.622273911172</v>
      </c>
      <c r="AC526">
        <v>1706.769449732039</v>
      </c>
      <c r="AD526">
        <v>1424.6448972789599</v>
      </c>
      <c r="AE526">
        <v>1586.793890414232</v>
      </c>
      <c r="AF526">
        <v>2000.635214326566</v>
      </c>
      <c r="AG526">
        <v>1885.1881813574921</v>
      </c>
      <c r="AH526">
        <v>1875.756805718612</v>
      </c>
    </row>
    <row r="527" spans="1:34" x14ac:dyDescent="0.25">
      <c r="A527">
        <v>44728</v>
      </c>
      <c r="B527">
        <v>1236.6300000000001</v>
      </c>
      <c r="C527">
        <v>1924.7855948729029</v>
      </c>
      <c r="D527">
        <v>2178.7569976219202</v>
      </c>
      <c r="E527">
        <v>1725.2034774812</v>
      </c>
      <c r="F527">
        <v>2005.580089212853</v>
      </c>
      <c r="G527">
        <v>1981.435963885667</v>
      </c>
      <c r="H527">
        <v>2424.961866644961</v>
      </c>
      <c r="I527">
        <v>1803.518926734085</v>
      </c>
      <c r="J527">
        <v>1993.436543507539</v>
      </c>
      <c r="K527">
        <v>1970.2207447359619</v>
      </c>
      <c r="L527">
        <v>2283.60758630704</v>
      </c>
      <c r="M527">
        <v>1210.1007819620791</v>
      </c>
      <c r="N527">
        <v>1514.527597300844</v>
      </c>
      <c r="O527">
        <v>2017.093961147448</v>
      </c>
      <c r="P527">
        <v>1650.594135052731</v>
      </c>
      <c r="Q527">
        <v>1936.5420538436711</v>
      </c>
      <c r="R527">
        <v>1627.8474969871811</v>
      </c>
      <c r="S527">
        <v>1914.8618749429811</v>
      </c>
      <c r="T527">
        <v>2115.512051372596</v>
      </c>
      <c r="U527">
        <v>1658.3100902541951</v>
      </c>
      <c r="V527">
        <v>2536.1631198754112</v>
      </c>
      <c r="W527">
        <v>1866.0677281416199</v>
      </c>
      <c r="X527">
        <v>1992.70320076743</v>
      </c>
      <c r="Y527">
        <v>1986.7593576742729</v>
      </c>
      <c r="Z527">
        <v>1371.5697802763291</v>
      </c>
      <c r="AA527">
        <v>2070.111296178201</v>
      </c>
      <c r="AB527">
        <v>2054.2353800340211</v>
      </c>
      <c r="AC527">
        <v>1735.624055756379</v>
      </c>
      <c r="AD527">
        <v>1442.02513616893</v>
      </c>
      <c r="AE527">
        <v>1604.3402979629391</v>
      </c>
      <c r="AF527">
        <v>2024.307024803669</v>
      </c>
      <c r="AG527">
        <v>1921.58627275497</v>
      </c>
      <c r="AH527">
        <v>1920.5848486785439</v>
      </c>
    </row>
    <row r="528" spans="1:34" x14ac:dyDescent="0.25">
      <c r="A528">
        <v>44727</v>
      </c>
      <c r="B528">
        <v>1213.93</v>
      </c>
      <c r="C528">
        <v>1918.36849039042</v>
      </c>
      <c r="D528">
        <v>2146.142979587411</v>
      </c>
      <c r="E528">
        <v>1720.638577752379</v>
      </c>
      <c r="F528">
        <v>2014.602663175325</v>
      </c>
      <c r="G528">
        <v>1973.040308685124</v>
      </c>
      <c r="H528">
        <v>2434.8832544557272</v>
      </c>
      <c r="I528">
        <v>1788.487326702528</v>
      </c>
      <c r="J528">
        <v>1994.1073503154969</v>
      </c>
      <c r="K528">
        <v>1955.900541397064</v>
      </c>
      <c r="L528">
        <v>2266.7489859935658</v>
      </c>
      <c r="M528">
        <v>1183.74741985368</v>
      </c>
      <c r="N528">
        <v>1490.755797564666</v>
      </c>
      <c r="O528">
        <v>2001.8648294517091</v>
      </c>
      <c r="P528">
        <v>1637.502282958252</v>
      </c>
      <c r="Q528">
        <v>1939.2667269826011</v>
      </c>
      <c r="R528">
        <v>1614.5698586701251</v>
      </c>
      <c r="S528">
        <v>1920.7428251495619</v>
      </c>
      <c r="T528">
        <v>2110.5397849579031</v>
      </c>
      <c r="U528">
        <v>1649.9718009762321</v>
      </c>
      <c r="V528">
        <v>2512.2276557177988</v>
      </c>
      <c r="W528">
        <v>1854.0392317128869</v>
      </c>
      <c r="X528">
        <v>1979.3917781431121</v>
      </c>
      <c r="Y528">
        <v>1981.947006311784</v>
      </c>
      <c r="Z528">
        <v>1372.819436197349</v>
      </c>
      <c r="AA528">
        <v>2069.7283776634781</v>
      </c>
      <c r="AB528">
        <v>2045.2027732575759</v>
      </c>
      <c r="AC528">
        <v>1724.007355795238</v>
      </c>
      <c r="AD528">
        <v>1425.896106561958</v>
      </c>
      <c r="AE528">
        <v>1583.3704109039061</v>
      </c>
      <c r="AF528">
        <v>2010.52754898997</v>
      </c>
      <c r="AG528">
        <v>1916.1195498263939</v>
      </c>
      <c r="AH528">
        <v>1918.7725980872581</v>
      </c>
    </row>
    <row r="529" spans="1:34" x14ac:dyDescent="0.25">
      <c r="A529">
        <v>44726</v>
      </c>
      <c r="B529">
        <v>1230.31</v>
      </c>
      <c r="C529">
        <v>1949.9939959024371</v>
      </c>
      <c r="D529">
        <v>2155.2840009973379</v>
      </c>
      <c r="E529">
        <v>1708.125096159948</v>
      </c>
      <c r="F529">
        <v>2053.6784026108862</v>
      </c>
      <c r="G529">
        <v>1990.5557459920001</v>
      </c>
      <c r="H529">
        <v>2486.1267383294689</v>
      </c>
      <c r="I529">
        <v>1810.3630459804169</v>
      </c>
      <c r="J529">
        <v>2019.3639291086431</v>
      </c>
      <c r="K529">
        <v>1982.1921238195071</v>
      </c>
      <c r="L529">
        <v>2290.6751970886889</v>
      </c>
      <c r="M529">
        <v>1221.260888561505</v>
      </c>
      <c r="N529">
        <v>1514.3673208712071</v>
      </c>
      <c r="O529">
        <v>2029.663423042118</v>
      </c>
      <c r="P529">
        <v>1663.9109769032809</v>
      </c>
      <c r="Q529">
        <v>1977.8246533582251</v>
      </c>
      <c r="R529">
        <v>1638.025638205788</v>
      </c>
      <c r="S529">
        <v>1962.793575233356</v>
      </c>
      <c r="T529">
        <v>2152.2540158500669</v>
      </c>
      <c r="U529">
        <v>1680.109651484184</v>
      </c>
      <c r="V529">
        <v>2515.4838244636539</v>
      </c>
      <c r="W529">
        <v>1884.4331805993829</v>
      </c>
      <c r="X529">
        <v>2021.4446667742791</v>
      </c>
      <c r="Y529">
        <v>2019.6584066709461</v>
      </c>
      <c r="Z529">
        <v>1379.494124089699</v>
      </c>
      <c r="AA529">
        <v>2109.2751289367761</v>
      </c>
      <c r="AB529">
        <v>2072.8038774627798</v>
      </c>
      <c r="AC529">
        <v>1749.8203527945309</v>
      </c>
      <c r="AD529">
        <v>1443.843688524038</v>
      </c>
      <c r="AE529">
        <v>1598.1728391090501</v>
      </c>
      <c r="AF529">
        <v>2034.7322702956769</v>
      </c>
      <c r="AG529">
        <v>1947.8800492449129</v>
      </c>
      <c r="AH529">
        <v>1956.20840872759</v>
      </c>
    </row>
    <row r="530" spans="1:34" x14ac:dyDescent="0.25">
      <c r="A530">
        <v>44725</v>
      </c>
      <c r="B530">
        <v>1227.04</v>
      </c>
      <c r="C530">
        <v>1958.906063082643</v>
      </c>
      <c r="D530">
        <v>2175.4574041464139</v>
      </c>
      <c r="E530">
        <v>1692.4194484372631</v>
      </c>
      <c r="F530">
        <v>2066.8994127722781</v>
      </c>
      <c r="G530">
        <v>1981.580146347723</v>
      </c>
      <c r="H530">
        <v>2512.7154569763352</v>
      </c>
      <c r="I530">
        <v>1810.5775586859099</v>
      </c>
      <c r="J530">
        <v>2027.402378374522</v>
      </c>
      <c r="K530">
        <v>1953.228705743044</v>
      </c>
      <c r="L530">
        <v>2299.6228233990209</v>
      </c>
      <c r="M530">
        <v>1227.5770567428469</v>
      </c>
      <c r="N530">
        <v>1500.538709520313</v>
      </c>
      <c r="O530">
        <v>2030.9424535222161</v>
      </c>
      <c r="P530">
        <v>1675.3015584030011</v>
      </c>
      <c r="Q530">
        <v>1997.5014211399559</v>
      </c>
      <c r="R530">
        <v>1642.918574901202</v>
      </c>
      <c r="S530">
        <v>1983.87926737167</v>
      </c>
      <c r="T530">
        <v>2176.7766862231811</v>
      </c>
      <c r="U530">
        <v>1691.961066036994</v>
      </c>
      <c r="V530">
        <v>2498.6572535215232</v>
      </c>
      <c r="W530">
        <v>1891.1798234295011</v>
      </c>
      <c r="X530">
        <v>2034.876924921004</v>
      </c>
      <c r="Y530">
        <v>2033.0091210866501</v>
      </c>
      <c r="Z530">
        <v>1383.732049771023</v>
      </c>
      <c r="AA530">
        <v>2125.7298082502571</v>
      </c>
      <c r="AB530">
        <v>2075.9806466274572</v>
      </c>
      <c r="AC530">
        <v>1755.638115381621</v>
      </c>
      <c r="AD530">
        <v>1438.4453369428049</v>
      </c>
      <c r="AE530">
        <v>1594.8092832836469</v>
      </c>
      <c r="AF530">
        <v>2033.056260678447</v>
      </c>
      <c r="AG530">
        <v>1957.9499312474791</v>
      </c>
      <c r="AH530">
        <v>1970.8227058652401</v>
      </c>
    </row>
    <row r="531" spans="1:34" x14ac:dyDescent="0.25">
      <c r="A531">
        <v>44722</v>
      </c>
      <c r="B531">
        <v>1284.08</v>
      </c>
      <c r="C531">
        <v>2012.499461348541</v>
      </c>
      <c r="D531">
        <v>2219.3993316879</v>
      </c>
      <c r="E531">
        <v>1736.343222571076</v>
      </c>
      <c r="F531">
        <v>2123.7186497743401</v>
      </c>
      <c r="G531">
        <v>2042.292575681251</v>
      </c>
      <c r="H531">
        <v>2581.855475063559</v>
      </c>
      <c r="I531">
        <v>1858.6858894121519</v>
      </c>
      <c r="J531">
        <v>2073.6675579062749</v>
      </c>
      <c r="K531">
        <v>2033.8783889790841</v>
      </c>
      <c r="L531">
        <v>2349.5068812233671</v>
      </c>
      <c r="M531">
        <v>1270.222883865983</v>
      </c>
      <c r="N531">
        <v>1527.681916431065</v>
      </c>
      <c r="O531">
        <v>2088.7183767896058</v>
      </c>
      <c r="P531">
        <v>1718.0461983462681</v>
      </c>
      <c r="Q531">
        <v>2055.481943022965</v>
      </c>
      <c r="R531">
        <v>1693.4605169809779</v>
      </c>
      <c r="S531">
        <v>2025.5351403876839</v>
      </c>
      <c r="T531">
        <v>2234.980535040735</v>
      </c>
      <c r="U531">
        <v>1748.0738516042741</v>
      </c>
      <c r="V531">
        <v>2566.9277650482131</v>
      </c>
      <c r="W531">
        <v>1947.295844874332</v>
      </c>
      <c r="X531">
        <v>2087.2035972154708</v>
      </c>
      <c r="Y531">
        <v>2087.3334423289198</v>
      </c>
      <c r="Z531">
        <v>1420.5311821723681</v>
      </c>
      <c r="AA531">
        <v>2182.0794207413742</v>
      </c>
      <c r="AB531">
        <v>2134.1866957904499</v>
      </c>
      <c r="AC531">
        <v>1807.962897345908</v>
      </c>
      <c r="AD531">
        <v>1473.8003566977859</v>
      </c>
      <c r="AE531">
        <v>1641.65000970397</v>
      </c>
      <c r="AF531">
        <v>2084.9487318512329</v>
      </c>
      <c r="AG531">
        <v>2014.3425178627169</v>
      </c>
      <c r="AH531">
        <v>2023.157742411928</v>
      </c>
    </row>
    <row r="532" spans="1:34" x14ac:dyDescent="0.25">
      <c r="A532">
        <v>44721</v>
      </c>
      <c r="B532">
        <v>1307.8</v>
      </c>
      <c r="C532">
        <v>2033.629609217538</v>
      </c>
      <c r="D532">
        <v>2239.4940659219742</v>
      </c>
      <c r="E532">
        <v>1760.4623319324489</v>
      </c>
      <c r="F532">
        <v>2140.9196228725868</v>
      </c>
      <c r="G532">
        <v>2060.560280777494</v>
      </c>
      <c r="H532">
        <v>2608.983213717896</v>
      </c>
      <c r="I532">
        <v>1884.6668596384379</v>
      </c>
      <c r="J532">
        <v>2095.9139805485729</v>
      </c>
      <c r="K532">
        <v>2090.299418301548</v>
      </c>
      <c r="L532">
        <v>2385.3350390025921</v>
      </c>
      <c r="M532">
        <v>1288.576012705086</v>
      </c>
      <c r="N532">
        <v>1562.951212898123</v>
      </c>
      <c r="O532">
        <v>2113.5634120256659</v>
      </c>
      <c r="P532">
        <v>1728.0922668574431</v>
      </c>
      <c r="Q532">
        <v>2067.6322291490001</v>
      </c>
      <c r="R532">
        <v>1705.0161284287719</v>
      </c>
      <c r="S532">
        <v>2041.3751223753061</v>
      </c>
      <c r="T532">
        <v>2253.0772465037771</v>
      </c>
      <c r="U532">
        <v>1767.8020118861259</v>
      </c>
      <c r="V532">
        <v>2624.5167155433928</v>
      </c>
      <c r="W532">
        <v>1977.470783657325</v>
      </c>
      <c r="X532">
        <v>2096.9172560160191</v>
      </c>
      <c r="Y532">
        <v>2105.6499926376291</v>
      </c>
      <c r="Z532">
        <v>1432.939804069907</v>
      </c>
      <c r="AA532">
        <v>2200.371619899634</v>
      </c>
      <c r="AB532">
        <v>2162.272676911371</v>
      </c>
      <c r="AC532">
        <v>1826.563929178084</v>
      </c>
      <c r="AD532">
        <v>1498.4616573313331</v>
      </c>
      <c r="AE532">
        <v>1660.315902059303</v>
      </c>
      <c r="AF532">
        <v>2111.1123278710038</v>
      </c>
      <c r="AG532">
        <v>2038.2213325648279</v>
      </c>
      <c r="AH532">
        <v>2039.131538145454</v>
      </c>
    </row>
    <row r="533" spans="1:34" x14ac:dyDescent="0.25">
      <c r="A533">
        <v>44720</v>
      </c>
      <c r="B533">
        <v>1307.9100000000001</v>
      </c>
      <c r="C533">
        <v>2030.8741326085681</v>
      </c>
      <c r="D533">
        <v>2244.034800001074</v>
      </c>
      <c r="E533">
        <v>1773.278502273595</v>
      </c>
      <c r="F533">
        <v>2136.1055785709891</v>
      </c>
      <c r="G533">
        <v>2043.9634668214539</v>
      </c>
      <c r="H533">
        <v>2604.961171919686</v>
      </c>
      <c r="I533">
        <v>1873.2918085201211</v>
      </c>
      <c r="J533">
        <v>2095.527075034252</v>
      </c>
      <c r="K533">
        <v>2083.9554315237192</v>
      </c>
      <c r="L533">
        <v>2386.666713208936</v>
      </c>
      <c r="M533">
        <v>1296.481749507439</v>
      </c>
      <c r="N533">
        <v>1561.8369773235411</v>
      </c>
      <c r="O533">
        <v>2110.275050957704</v>
      </c>
      <c r="P533">
        <v>1724.567376768478</v>
      </c>
      <c r="Q533">
        <v>2069.342263501826</v>
      </c>
      <c r="R533">
        <v>1708.8596554400469</v>
      </c>
      <c r="S533">
        <v>2039.0541402154561</v>
      </c>
      <c r="T533">
        <v>2216.954859599979</v>
      </c>
      <c r="U533">
        <v>1773.207935500395</v>
      </c>
      <c r="V533">
        <v>2622.2899938484161</v>
      </c>
      <c r="W533">
        <v>1976.800957047567</v>
      </c>
      <c r="X533">
        <v>2097.0222256714069</v>
      </c>
      <c r="Y533">
        <v>2102.445478379891</v>
      </c>
      <c r="Z533">
        <v>1428.348431720053</v>
      </c>
      <c r="AA533">
        <v>2195.1905539005888</v>
      </c>
      <c r="AB533">
        <v>2160.8915277800938</v>
      </c>
      <c r="AC533">
        <v>1825.041265888367</v>
      </c>
      <c r="AD533">
        <v>1500.7470080644371</v>
      </c>
      <c r="AE533">
        <v>1658.41599700347</v>
      </c>
      <c r="AF533">
        <v>2106.3841079576619</v>
      </c>
      <c r="AG533">
        <v>2034.5538445252701</v>
      </c>
      <c r="AH533">
        <v>2038.2340490787919</v>
      </c>
    </row>
    <row r="534" spans="1:34" x14ac:dyDescent="0.25">
      <c r="A534">
        <v>44719</v>
      </c>
      <c r="B534">
        <v>1291.3499999999999</v>
      </c>
      <c r="C534">
        <v>2010.2055002833119</v>
      </c>
      <c r="D534">
        <v>2220.0761574695639</v>
      </c>
      <c r="E534">
        <v>1764.5137167507601</v>
      </c>
      <c r="F534">
        <v>2106.799803757237</v>
      </c>
      <c r="G534">
        <v>2004.371114909138</v>
      </c>
      <c r="H534">
        <v>2575.928562545138</v>
      </c>
      <c r="I534">
        <v>1851.9855114910411</v>
      </c>
      <c r="J534">
        <v>2077.643193601918</v>
      </c>
      <c r="K534">
        <v>2076.7469349346788</v>
      </c>
      <c r="L534">
        <v>2374.3292843456011</v>
      </c>
      <c r="M534">
        <v>1275.257014025432</v>
      </c>
      <c r="N534">
        <v>1548.5568577013969</v>
      </c>
      <c r="O534">
        <v>2089.6714286470128</v>
      </c>
      <c r="P534">
        <v>1708.977923047381</v>
      </c>
      <c r="Q534">
        <v>2059.0000508042222</v>
      </c>
      <c r="R534">
        <v>1680.77723422792</v>
      </c>
      <c r="S534">
        <v>2021.474153468876</v>
      </c>
      <c r="T534">
        <v>2195.3619303601049</v>
      </c>
      <c r="U534">
        <v>1754.5691769081179</v>
      </c>
      <c r="V534">
        <v>2629.591966398767</v>
      </c>
      <c r="W534">
        <v>1962.5695563514701</v>
      </c>
      <c r="X534">
        <v>2074.068111782271</v>
      </c>
      <c r="Y534">
        <v>2081.2002891234401</v>
      </c>
      <c r="Z534">
        <v>1420.469656950241</v>
      </c>
      <c r="AA534">
        <v>2170.144177430258</v>
      </c>
      <c r="AB534">
        <v>2147.4188344189279</v>
      </c>
      <c r="AC534">
        <v>1802.9341053117639</v>
      </c>
      <c r="AD534">
        <v>1487.424321257643</v>
      </c>
      <c r="AE534">
        <v>1644.8816993322939</v>
      </c>
      <c r="AF534">
        <v>2081.962229163099</v>
      </c>
      <c r="AG534">
        <v>2013.5469053153081</v>
      </c>
      <c r="AH534">
        <v>2018.8716408055341</v>
      </c>
    </row>
    <row r="535" spans="1:34" x14ac:dyDescent="0.25">
      <c r="A535">
        <v>44718</v>
      </c>
      <c r="B535">
        <v>1290.01</v>
      </c>
      <c r="C535">
        <v>2014.903294074049</v>
      </c>
      <c r="D535">
        <v>2223.138411142585</v>
      </c>
      <c r="E535">
        <v>1714.2298226989849</v>
      </c>
      <c r="F535">
        <v>2125.3619576916849</v>
      </c>
      <c r="G535">
        <v>2004.197969076658</v>
      </c>
      <c r="H535">
        <v>2585.3192074745712</v>
      </c>
      <c r="I535">
        <v>1862.43133373212</v>
      </c>
      <c r="J535">
        <v>2079.6546234767989</v>
      </c>
      <c r="K535">
        <v>2062.248520565076</v>
      </c>
      <c r="L535">
        <v>2343.4639939830272</v>
      </c>
      <c r="M535">
        <v>1282.5896046289381</v>
      </c>
      <c r="N535">
        <v>1526.0319568301529</v>
      </c>
      <c r="O535">
        <v>2089.0648031179048</v>
      </c>
      <c r="P535">
        <v>1712.251813751225</v>
      </c>
      <c r="Q535">
        <v>2070.3887256525759</v>
      </c>
      <c r="R535">
        <v>1688.9756297670201</v>
      </c>
      <c r="S535">
        <v>2029.5895424174171</v>
      </c>
      <c r="T535">
        <v>2214.1650043773352</v>
      </c>
      <c r="U535">
        <v>1746.2489881970009</v>
      </c>
      <c r="V535">
        <v>2596.078356280404</v>
      </c>
      <c r="W535">
        <v>1958.830651499306</v>
      </c>
      <c r="X535">
        <v>2089.010054849412</v>
      </c>
      <c r="Y535">
        <v>2097.6674669462718</v>
      </c>
      <c r="Z535">
        <v>1418.919386254262</v>
      </c>
      <c r="AA535">
        <v>2185.364789359116</v>
      </c>
      <c r="AB535">
        <v>2143.235070724299</v>
      </c>
      <c r="AC535">
        <v>1803.993544033754</v>
      </c>
      <c r="AD535">
        <v>1472.495256856047</v>
      </c>
      <c r="AE535">
        <v>1644.071305053835</v>
      </c>
      <c r="AF535">
        <v>2077.3031813690059</v>
      </c>
      <c r="AG535">
        <v>2014.2299898167639</v>
      </c>
      <c r="AH535">
        <v>2033.3133004058609</v>
      </c>
    </row>
    <row r="536" spans="1:34" x14ac:dyDescent="0.25">
      <c r="A536">
        <v>44715</v>
      </c>
      <c r="B536">
        <v>1287.98</v>
      </c>
      <c r="C536">
        <v>2022.3566237360701</v>
      </c>
      <c r="D536">
        <v>2228.467793309957</v>
      </c>
      <c r="E536">
        <v>1735.389761667165</v>
      </c>
      <c r="F536">
        <v>2144.6788210999489</v>
      </c>
      <c r="G536">
        <v>2020.2477669784421</v>
      </c>
      <c r="H536">
        <v>2582.1553949668678</v>
      </c>
      <c r="I536">
        <v>1880.27126630257</v>
      </c>
      <c r="J536">
        <v>2087.2088942542018</v>
      </c>
      <c r="K536">
        <v>2031.3205203739369</v>
      </c>
      <c r="L536">
        <v>2352.1829282586418</v>
      </c>
      <c r="M536">
        <v>1283.0985752505881</v>
      </c>
      <c r="N536">
        <v>1502.0454082556121</v>
      </c>
      <c r="O536">
        <v>2088.0598905191919</v>
      </c>
      <c r="P536">
        <v>1719.8148827940829</v>
      </c>
      <c r="Q536">
        <v>2072.4313925481988</v>
      </c>
      <c r="R536">
        <v>1696.5769529887889</v>
      </c>
      <c r="S536">
        <v>2048.0020211767401</v>
      </c>
      <c r="T536">
        <v>2235.0802644721371</v>
      </c>
      <c r="U536">
        <v>1752.81035535151</v>
      </c>
      <c r="V536">
        <v>2614.8607266560271</v>
      </c>
      <c r="W536">
        <v>1959.2811608371569</v>
      </c>
      <c r="X536">
        <v>2096.3157650606659</v>
      </c>
      <c r="Y536">
        <v>2113.6250181820442</v>
      </c>
      <c r="Z536">
        <v>1425.891920606168</v>
      </c>
      <c r="AA536">
        <v>2198.6266556080059</v>
      </c>
      <c r="AB536">
        <v>2143.7843689835531</v>
      </c>
      <c r="AC536">
        <v>1812.073299306086</v>
      </c>
      <c r="AD536">
        <v>1467.6200290998629</v>
      </c>
      <c r="AE536">
        <v>1636.1773451202339</v>
      </c>
      <c r="AF536">
        <v>2079.9479522346319</v>
      </c>
      <c r="AG536">
        <v>2022.965785936977</v>
      </c>
      <c r="AH536">
        <v>2043.836231308808</v>
      </c>
    </row>
    <row r="537" spans="1:34" x14ac:dyDescent="0.25">
      <c r="A537">
        <v>44714</v>
      </c>
      <c r="B537">
        <v>1288.6199999999999</v>
      </c>
      <c r="C537">
        <v>2025.8294045178741</v>
      </c>
      <c r="D537">
        <v>2222.9718394699712</v>
      </c>
      <c r="E537">
        <v>1735.36792369254</v>
      </c>
      <c r="F537">
        <v>2148.6821821248541</v>
      </c>
      <c r="G537">
        <v>2031.123249316048</v>
      </c>
      <c r="H537">
        <v>2593.53060383501</v>
      </c>
      <c r="I537">
        <v>1877.360539988056</v>
      </c>
      <c r="J537">
        <v>2088.759307598451</v>
      </c>
      <c r="K537">
        <v>2035.3647884729769</v>
      </c>
      <c r="L537">
        <v>2355.6908899421619</v>
      </c>
      <c r="M537">
        <v>1279.752924439231</v>
      </c>
      <c r="N537">
        <v>1500.7590874123671</v>
      </c>
      <c r="O537">
        <v>2089.3861150316961</v>
      </c>
      <c r="P537">
        <v>1726.6717959510349</v>
      </c>
      <c r="Q537">
        <v>2078.352499136447</v>
      </c>
      <c r="R537">
        <v>1703.9555446019649</v>
      </c>
      <c r="S537">
        <v>2056.4060728320301</v>
      </c>
      <c r="T537">
        <v>2230.4970605752001</v>
      </c>
      <c r="U537">
        <v>1755.722925474611</v>
      </c>
      <c r="V537">
        <v>2597.4662715478412</v>
      </c>
      <c r="W537">
        <v>1962.8784844399579</v>
      </c>
      <c r="X537">
        <v>2098.9354572767652</v>
      </c>
      <c r="Y537">
        <v>2120.3480574499772</v>
      </c>
      <c r="Z537">
        <v>1424.1233396442019</v>
      </c>
      <c r="AA537">
        <v>2203.4816846283511</v>
      </c>
      <c r="AB537">
        <v>2145.3641208750319</v>
      </c>
      <c r="AC537">
        <v>1817.011757269169</v>
      </c>
      <c r="AD537">
        <v>1465.925661928233</v>
      </c>
      <c r="AE537">
        <v>1635.4885868733779</v>
      </c>
      <c r="AF537">
        <v>2080.8803213887541</v>
      </c>
      <c r="AG537">
        <v>2026.0452530467071</v>
      </c>
      <c r="AH537">
        <v>2049.5588547137741</v>
      </c>
    </row>
    <row r="538" spans="1:34" x14ac:dyDescent="0.25">
      <c r="A538">
        <v>44713</v>
      </c>
      <c r="B538">
        <v>1299.52</v>
      </c>
      <c r="C538">
        <v>2036.802242681089</v>
      </c>
      <c r="D538">
        <v>2211.0171613610951</v>
      </c>
      <c r="E538">
        <v>1718.351345534265</v>
      </c>
      <c r="F538">
        <v>2174.1596670935191</v>
      </c>
      <c r="G538">
        <v>2023.7592510330201</v>
      </c>
      <c r="H538">
        <v>2602.8396716593161</v>
      </c>
      <c r="I538">
        <v>1891.6988739481139</v>
      </c>
      <c r="J538">
        <v>2113.0591121620391</v>
      </c>
      <c r="K538">
        <v>2081.3463047256118</v>
      </c>
      <c r="L538">
        <v>2338.5820185423422</v>
      </c>
      <c r="M538">
        <v>1289.463328404983</v>
      </c>
      <c r="N538">
        <v>1511.787625811764</v>
      </c>
      <c r="O538">
        <v>2091.514453695841</v>
      </c>
      <c r="P538">
        <v>1722.426193857305</v>
      </c>
      <c r="Q538">
        <v>2094.2404685463171</v>
      </c>
      <c r="R538">
        <v>1715.5608822691661</v>
      </c>
      <c r="S538">
        <v>2060.7636175631851</v>
      </c>
      <c r="T538">
        <v>2241.778735474657</v>
      </c>
      <c r="U538">
        <v>1763.9248106155831</v>
      </c>
      <c r="V538">
        <v>2595.383895452851</v>
      </c>
      <c r="W538">
        <v>1975.9087200831359</v>
      </c>
      <c r="X538">
        <v>2103.885381464514</v>
      </c>
      <c r="Y538">
        <v>2133.6998193869172</v>
      </c>
      <c r="Z538">
        <v>1431.7610112616519</v>
      </c>
      <c r="AA538">
        <v>2217.5053078573028</v>
      </c>
      <c r="AB538">
        <v>2156.611053211429</v>
      </c>
      <c r="AC538">
        <v>1823.908837522147</v>
      </c>
      <c r="AD538">
        <v>1471.823526118864</v>
      </c>
      <c r="AE538">
        <v>1643.214819043128</v>
      </c>
      <c r="AF538">
        <v>2087.7266973836072</v>
      </c>
      <c r="AG538">
        <v>2032.6517170811101</v>
      </c>
      <c r="AH538">
        <v>2067.7250950144489</v>
      </c>
    </row>
    <row r="539" spans="1:34" x14ac:dyDescent="0.25">
      <c r="A539">
        <v>44712</v>
      </c>
      <c r="B539">
        <v>1292.68</v>
      </c>
      <c r="C539">
        <v>2037.5257510827901</v>
      </c>
      <c r="D539">
        <v>2214.8283469194671</v>
      </c>
      <c r="E539">
        <v>1717.9420659447819</v>
      </c>
      <c r="F539">
        <v>2181.7863494228318</v>
      </c>
      <c r="G539">
        <v>2026.1218534869349</v>
      </c>
      <c r="H539">
        <v>2610.6644758689981</v>
      </c>
      <c r="I539">
        <v>1896.9747967586929</v>
      </c>
      <c r="J539">
        <v>2111.8316041684111</v>
      </c>
      <c r="K539">
        <v>2061.3296183191001</v>
      </c>
      <c r="L539">
        <v>2343.765594807553</v>
      </c>
      <c r="M539">
        <v>1286.3541176443359</v>
      </c>
      <c r="N539">
        <v>1494.4384769638091</v>
      </c>
      <c r="O539">
        <v>2091.4128555269399</v>
      </c>
      <c r="P539">
        <v>1723.6376451817021</v>
      </c>
      <c r="Q539">
        <v>2080.4879709866782</v>
      </c>
      <c r="R539">
        <v>1719.8520197683699</v>
      </c>
      <c r="S539">
        <v>2058.8165525769591</v>
      </c>
      <c r="T539">
        <v>2253.234588351871</v>
      </c>
      <c r="U539">
        <v>1772.964360763805</v>
      </c>
      <c r="V539">
        <v>2545.0814521058919</v>
      </c>
      <c r="W539">
        <v>1964.458492208408</v>
      </c>
      <c r="X539">
        <v>2106.9980330283288</v>
      </c>
      <c r="Y539">
        <v>2139.0037676711358</v>
      </c>
      <c r="Z539">
        <v>1436.4635386452339</v>
      </c>
      <c r="AA539">
        <v>2223.75260556372</v>
      </c>
      <c r="AB539">
        <v>2147.906468122645</v>
      </c>
      <c r="AC539">
        <v>1825.8940422212929</v>
      </c>
      <c r="AD539">
        <v>1465.1154366160231</v>
      </c>
      <c r="AE539">
        <v>1639.829214554295</v>
      </c>
      <c r="AF539">
        <v>2083.8967156604022</v>
      </c>
      <c r="AG539">
        <v>2032.2914344626411</v>
      </c>
      <c r="AH539">
        <v>2072.4450000363809</v>
      </c>
    </row>
    <row r="540" spans="1:34" x14ac:dyDescent="0.25">
      <c r="A540">
        <v>44711</v>
      </c>
      <c r="B540">
        <v>1293.92</v>
      </c>
      <c r="C540">
        <v>2039.358821838905</v>
      </c>
      <c r="D540">
        <v>2225.186148680295</v>
      </c>
      <c r="E540">
        <v>1718.95614430864</v>
      </c>
      <c r="F540">
        <v>2190.296603203828</v>
      </c>
      <c r="G540">
        <v>2032.419895611223</v>
      </c>
      <c r="H540">
        <v>2621.4261537934221</v>
      </c>
      <c r="I540">
        <v>1900.899682814661</v>
      </c>
      <c r="J540">
        <v>2107.088482906307</v>
      </c>
      <c r="K540">
        <v>2016.542663422804</v>
      </c>
      <c r="L540">
        <v>2348.384600595497</v>
      </c>
      <c r="M540">
        <v>1289.545798371299</v>
      </c>
      <c r="N540">
        <v>1475.5478759785649</v>
      </c>
      <c r="O540">
        <v>2077.589399981483</v>
      </c>
      <c r="P540">
        <v>1725.2673455724801</v>
      </c>
      <c r="Q540">
        <v>2095.372418239162</v>
      </c>
      <c r="R540">
        <v>1725.142142293299</v>
      </c>
      <c r="S540">
        <v>2082.891633481679</v>
      </c>
      <c r="T540">
        <v>2269.4543480496231</v>
      </c>
      <c r="U540">
        <v>1784.256368642662</v>
      </c>
      <c r="V540">
        <v>2536.604951705538</v>
      </c>
      <c r="W540">
        <v>1957.8412444943619</v>
      </c>
      <c r="X540">
        <v>2113.778926031112</v>
      </c>
      <c r="Y540">
        <v>2136.6191237465118</v>
      </c>
      <c r="Z540">
        <v>1441.275170869907</v>
      </c>
      <c r="AA540">
        <v>2230.1365544155469</v>
      </c>
      <c r="AB540">
        <v>2141.5591200342151</v>
      </c>
      <c r="AC540">
        <v>1829.795781660421</v>
      </c>
      <c r="AD540">
        <v>1459.510906459333</v>
      </c>
      <c r="AE540">
        <v>1638.671199344984</v>
      </c>
      <c r="AF540">
        <v>2083.5296542389851</v>
      </c>
      <c r="AG540">
        <v>2035.00317610245</v>
      </c>
      <c r="AH540">
        <v>2074.8358460126642</v>
      </c>
    </row>
    <row r="541" spans="1:34" x14ac:dyDescent="0.25">
      <c r="A541">
        <v>44708</v>
      </c>
      <c r="B541">
        <v>1285.45</v>
      </c>
      <c r="C541">
        <v>2026.8479340688129</v>
      </c>
      <c r="D541">
        <v>2219.74755912505</v>
      </c>
      <c r="E541">
        <v>1702.0823578264831</v>
      </c>
      <c r="F541">
        <v>2178.6925353304532</v>
      </c>
      <c r="G541">
        <v>2023.594493554373</v>
      </c>
      <c r="H541">
        <v>2614.9028031006219</v>
      </c>
      <c r="I541">
        <v>1895.3464386413641</v>
      </c>
      <c r="J541">
        <v>2104.130526800011</v>
      </c>
      <c r="K541">
        <v>1962.4729950508549</v>
      </c>
      <c r="L541">
        <v>2325.4324970894172</v>
      </c>
      <c r="M541">
        <v>1265.72129007844</v>
      </c>
      <c r="N541">
        <v>1457.15902894704</v>
      </c>
      <c r="O541">
        <v>2069.9716002927998</v>
      </c>
      <c r="P541">
        <v>1719.4182621622649</v>
      </c>
      <c r="Q541">
        <v>2076.2050401461102</v>
      </c>
      <c r="R541">
        <v>1719.8289694971129</v>
      </c>
      <c r="S541">
        <v>2081.5501309102101</v>
      </c>
      <c r="T541">
        <v>2264.508886270828</v>
      </c>
      <c r="U541">
        <v>1771.975790173768</v>
      </c>
      <c r="V541">
        <v>2528.5936413962881</v>
      </c>
      <c r="W541">
        <v>1952.8633970308369</v>
      </c>
      <c r="X541">
        <v>2112.0308534175201</v>
      </c>
      <c r="Y541">
        <v>2113.2220410805039</v>
      </c>
      <c r="Z541">
        <v>1432.95403798964</v>
      </c>
      <c r="AA541">
        <v>2217.7474301669931</v>
      </c>
      <c r="AB541">
        <v>2125.6917071666098</v>
      </c>
      <c r="AC541">
        <v>1822.533901549584</v>
      </c>
      <c r="AD541">
        <v>1442.254231388039</v>
      </c>
      <c r="AE541">
        <v>1633.7599555896541</v>
      </c>
      <c r="AF541">
        <v>2076.7605073832342</v>
      </c>
      <c r="AG541">
        <v>2025.2604020847889</v>
      </c>
      <c r="AH541">
        <v>2055.4604948617512</v>
      </c>
    </row>
    <row r="542" spans="1:34" x14ac:dyDescent="0.25">
      <c r="A542">
        <v>44707</v>
      </c>
      <c r="B542">
        <v>1268.57</v>
      </c>
      <c r="C542">
        <v>2018.42001212692</v>
      </c>
      <c r="D542">
        <v>2185.2955190392358</v>
      </c>
      <c r="E542">
        <v>1696.109003412213</v>
      </c>
      <c r="F542">
        <v>2168.834257454369</v>
      </c>
      <c r="G542">
        <v>2018.9999256907349</v>
      </c>
      <c r="H542">
        <v>2603.8746087040399</v>
      </c>
      <c r="I542">
        <v>1877.403758319002</v>
      </c>
      <c r="J542">
        <v>2091.2329187853779</v>
      </c>
      <c r="K542">
        <v>1960.3169440363961</v>
      </c>
      <c r="L542">
        <v>2316.015585548851</v>
      </c>
      <c r="M542">
        <v>1253.5778429846241</v>
      </c>
      <c r="N542">
        <v>1451.577852878534</v>
      </c>
      <c r="O542">
        <v>2066.4458426431938</v>
      </c>
      <c r="P542">
        <v>1709.2850442858121</v>
      </c>
      <c r="Q542">
        <v>2072.8007794968362</v>
      </c>
      <c r="R542">
        <v>1712.077571306573</v>
      </c>
      <c r="S542">
        <v>2078.4591009784531</v>
      </c>
      <c r="T542">
        <v>2240.4095487890049</v>
      </c>
      <c r="U542">
        <v>1752.2688543218169</v>
      </c>
      <c r="V542">
        <v>2506.33978388688</v>
      </c>
      <c r="W542">
        <v>1950.2262208186471</v>
      </c>
      <c r="X542">
        <v>2106.3291878673472</v>
      </c>
      <c r="Y542">
        <v>2112.3196213708411</v>
      </c>
      <c r="Z542">
        <v>1434.0151478685771</v>
      </c>
      <c r="AA542">
        <v>2209.0190559234061</v>
      </c>
      <c r="AB542">
        <v>2118.8164531568741</v>
      </c>
      <c r="AC542">
        <v>1811.9413614469929</v>
      </c>
      <c r="AD542">
        <v>1436.514154979064</v>
      </c>
      <c r="AE542">
        <v>1618.8330394991201</v>
      </c>
      <c r="AF542">
        <v>2068.3446834346828</v>
      </c>
      <c r="AG542">
        <v>2016.358264251463</v>
      </c>
      <c r="AH542">
        <v>2048.3954902230812</v>
      </c>
    </row>
    <row r="543" spans="1:34" x14ac:dyDescent="0.25">
      <c r="A543">
        <v>44706</v>
      </c>
      <c r="B543">
        <v>1268.43</v>
      </c>
      <c r="C543">
        <v>2010.4966325001351</v>
      </c>
      <c r="D543">
        <v>2154.3943576041761</v>
      </c>
      <c r="E543">
        <v>1702.357636270779</v>
      </c>
      <c r="F543">
        <v>2164.4893659863851</v>
      </c>
      <c r="G543">
        <v>2010.159494680719</v>
      </c>
      <c r="H543">
        <v>2590.5820358017172</v>
      </c>
      <c r="I543">
        <v>1863.5623118845899</v>
      </c>
      <c r="J543">
        <v>2084.1600107516711</v>
      </c>
      <c r="K543">
        <v>1967.666557615061</v>
      </c>
      <c r="L543">
        <v>2275.2384862294311</v>
      </c>
      <c r="M543">
        <v>1251.777829007892</v>
      </c>
      <c r="N543">
        <v>1449.744862645168</v>
      </c>
      <c r="O543">
        <v>2054.8683136676018</v>
      </c>
      <c r="P543">
        <v>1705.8275986502811</v>
      </c>
      <c r="Q543">
        <v>2048.3518687802189</v>
      </c>
      <c r="R543">
        <v>1718.642962642514</v>
      </c>
      <c r="S543">
        <v>2074.9883578184799</v>
      </c>
      <c r="T543">
        <v>2234.1031190740359</v>
      </c>
      <c r="U543">
        <v>1737.0861045435261</v>
      </c>
      <c r="V543">
        <v>2500.3425772659771</v>
      </c>
      <c r="W543">
        <v>1934.620039392435</v>
      </c>
      <c r="X543">
        <v>2098.850419253391</v>
      </c>
      <c r="Y543">
        <v>2110.3577505948201</v>
      </c>
      <c r="Z543">
        <v>1427.868563017013</v>
      </c>
      <c r="AA543">
        <v>2202.452587737303</v>
      </c>
      <c r="AB543">
        <v>2104.285466611002</v>
      </c>
      <c r="AC543">
        <v>1804.4953670813461</v>
      </c>
      <c r="AD543">
        <v>1434.923320030304</v>
      </c>
      <c r="AE543">
        <v>1620.8492360705941</v>
      </c>
      <c r="AF543">
        <v>2065.9338786474182</v>
      </c>
      <c r="AG543">
        <v>2007.7061863425099</v>
      </c>
      <c r="AH543">
        <v>2037.1691568215319</v>
      </c>
    </row>
    <row r="544" spans="1:34" x14ac:dyDescent="0.25">
      <c r="A544">
        <v>44705</v>
      </c>
      <c r="B544">
        <v>1233.3800000000001</v>
      </c>
      <c r="C544">
        <v>1980.3710557466491</v>
      </c>
      <c r="D544">
        <v>2116.905040141316</v>
      </c>
      <c r="E544">
        <v>1669.059692630668</v>
      </c>
      <c r="F544">
        <v>2131.0757180423229</v>
      </c>
      <c r="G544">
        <v>1978.5347285758701</v>
      </c>
      <c r="H544">
        <v>2561.8735184729721</v>
      </c>
      <c r="I544">
        <v>1836.6826764089849</v>
      </c>
      <c r="J544">
        <v>2046.468026341556</v>
      </c>
      <c r="K544">
        <v>1925.556852855547</v>
      </c>
      <c r="L544">
        <v>2251.964716580082</v>
      </c>
      <c r="M544">
        <v>1213.929465249345</v>
      </c>
      <c r="N544">
        <v>1421.7433457454399</v>
      </c>
      <c r="O544">
        <v>2022.802824509625</v>
      </c>
      <c r="P544">
        <v>1680.540184484596</v>
      </c>
      <c r="Q544">
        <v>2029.902655732554</v>
      </c>
      <c r="R544">
        <v>1689.122277562534</v>
      </c>
      <c r="S544">
        <v>2053.0779903776338</v>
      </c>
      <c r="T544">
        <v>2208.4850871505041</v>
      </c>
      <c r="U544">
        <v>1713.01875620135</v>
      </c>
      <c r="V544">
        <v>2446.9170215554282</v>
      </c>
      <c r="W544">
        <v>1880.3921062717729</v>
      </c>
      <c r="X544">
        <v>2084.5715356001119</v>
      </c>
      <c r="Y544">
        <v>2080.4446746228991</v>
      </c>
      <c r="Z544">
        <v>1411.3450038160249</v>
      </c>
      <c r="AA544">
        <v>2173.461178539912</v>
      </c>
      <c r="AB544">
        <v>2072.844640525384</v>
      </c>
      <c r="AC544">
        <v>1772.5609184666539</v>
      </c>
      <c r="AD544">
        <v>1406.328258935979</v>
      </c>
      <c r="AE544">
        <v>1592.7166161538919</v>
      </c>
      <c r="AF544">
        <v>2025.518700029457</v>
      </c>
      <c r="AG544">
        <v>1975.17904415774</v>
      </c>
      <c r="AH544">
        <v>2014.5314427069679</v>
      </c>
    </row>
    <row r="545" spans="1:34" x14ac:dyDescent="0.25">
      <c r="A545">
        <v>44704</v>
      </c>
      <c r="B545">
        <v>1218.81</v>
      </c>
      <c r="C545">
        <v>1979.4348720037431</v>
      </c>
      <c r="D545">
        <v>2112.6568274121059</v>
      </c>
      <c r="E545">
        <v>1667.3716403190319</v>
      </c>
      <c r="F545">
        <v>2128.0929345041759</v>
      </c>
      <c r="G545">
        <v>1968.8058017416711</v>
      </c>
      <c r="H545">
        <v>2545.7759382533932</v>
      </c>
      <c r="I545">
        <v>1834.4873700350231</v>
      </c>
      <c r="J545">
        <v>2055.9922401369072</v>
      </c>
      <c r="K545">
        <v>1933.8816084508469</v>
      </c>
      <c r="L545">
        <v>2255.9655057309178</v>
      </c>
      <c r="M545">
        <v>1232.052521685438</v>
      </c>
      <c r="N545">
        <v>1418.2034146352721</v>
      </c>
      <c r="O545">
        <v>2019.81484337751</v>
      </c>
      <c r="P545">
        <v>1672.145266113243</v>
      </c>
      <c r="Q545">
        <v>2041.0203073047819</v>
      </c>
      <c r="R545">
        <v>1674.065499228027</v>
      </c>
      <c r="S545">
        <v>2052.8412539629098</v>
      </c>
      <c r="T545">
        <v>2235.5283680285929</v>
      </c>
      <c r="U545">
        <v>1711.8916703889399</v>
      </c>
      <c r="V545">
        <v>2417.2045357926781</v>
      </c>
      <c r="W545">
        <v>1875.8872444767201</v>
      </c>
      <c r="X545">
        <v>2095.1796552324208</v>
      </c>
      <c r="Y545">
        <v>2082.877921828614</v>
      </c>
      <c r="Z545">
        <v>1402.380217479475</v>
      </c>
      <c r="AA545">
        <v>2173.6716259701161</v>
      </c>
      <c r="AB545">
        <v>2075.1730492930501</v>
      </c>
      <c r="AC545">
        <v>1765.3766489453801</v>
      </c>
      <c r="AD545">
        <v>1406.9944297489569</v>
      </c>
      <c r="AE545">
        <v>1579.3220823387519</v>
      </c>
      <c r="AF545">
        <v>2013.7365278632601</v>
      </c>
      <c r="AG545">
        <v>1970.7328504040579</v>
      </c>
      <c r="AH545">
        <v>2024.464886922822</v>
      </c>
    </row>
    <row r="546" spans="1:34" x14ac:dyDescent="0.25">
      <c r="A546">
        <v>44701</v>
      </c>
      <c r="B546">
        <v>1240.71</v>
      </c>
      <c r="C546">
        <v>1994.4272949408719</v>
      </c>
      <c r="D546">
        <v>2130.9326639287979</v>
      </c>
      <c r="E546">
        <v>1660.870356339969</v>
      </c>
      <c r="F546">
        <v>2148.2293271842368</v>
      </c>
      <c r="G546">
        <v>1984.1500155373781</v>
      </c>
      <c r="H546">
        <v>2582.773370322011</v>
      </c>
      <c r="I546">
        <v>1850.8005259493009</v>
      </c>
      <c r="J546">
        <v>2074.831511732189</v>
      </c>
      <c r="K546">
        <v>1931.091126765054</v>
      </c>
      <c r="L546">
        <v>2262.270172249539</v>
      </c>
      <c r="M546">
        <v>1251.31793330342</v>
      </c>
      <c r="N546">
        <v>1426.3740481671921</v>
      </c>
      <c r="O546">
        <v>2029.4828743268879</v>
      </c>
      <c r="P546">
        <v>1686.0238971023621</v>
      </c>
      <c r="Q546">
        <v>2052.276188624895</v>
      </c>
      <c r="R546">
        <v>1692.3944066339359</v>
      </c>
      <c r="S546">
        <v>2081.2547819205879</v>
      </c>
      <c r="T546">
        <v>2249.9579246732019</v>
      </c>
      <c r="U546">
        <v>1724.6977707981471</v>
      </c>
      <c r="V546">
        <v>2396.0894583514259</v>
      </c>
      <c r="W546">
        <v>1885.4544738812981</v>
      </c>
      <c r="X546">
        <v>2108.0201982356111</v>
      </c>
      <c r="Y546">
        <v>2101.4911512759049</v>
      </c>
      <c r="Z546">
        <v>1393.405900002934</v>
      </c>
      <c r="AA546">
        <v>2194.7385517997</v>
      </c>
      <c r="AB546">
        <v>2082.878336448071</v>
      </c>
      <c r="AC546">
        <v>1779.7282401085829</v>
      </c>
      <c r="AD546">
        <v>1411.9126516977749</v>
      </c>
      <c r="AE546">
        <v>1597.3966670903581</v>
      </c>
      <c r="AF546">
        <v>2031.328872174772</v>
      </c>
      <c r="AG546">
        <v>1983.220795448776</v>
      </c>
      <c r="AH546">
        <v>2040.4327724855141</v>
      </c>
    </row>
    <row r="547" spans="1:34" x14ac:dyDescent="0.25">
      <c r="A547">
        <v>44700</v>
      </c>
      <c r="B547">
        <v>1241.6400000000001</v>
      </c>
      <c r="C547">
        <v>1991.2618195422281</v>
      </c>
      <c r="D547">
        <v>2132.405310523679</v>
      </c>
      <c r="E547">
        <v>1671.863820903691</v>
      </c>
      <c r="F547">
        <v>2140.0261968414011</v>
      </c>
      <c r="G547">
        <v>1972.0269503548279</v>
      </c>
      <c r="H547">
        <v>2581.2329644390229</v>
      </c>
      <c r="I547">
        <v>1838.8061528137</v>
      </c>
      <c r="J547">
        <v>2072.098910512299</v>
      </c>
      <c r="K547">
        <v>1935.812623465089</v>
      </c>
      <c r="L547">
        <v>2256.5664072367208</v>
      </c>
      <c r="M547">
        <v>1247.2571791176849</v>
      </c>
      <c r="N547">
        <v>1425.3397082594111</v>
      </c>
      <c r="O547">
        <v>2026.924758831736</v>
      </c>
      <c r="P547">
        <v>1685.098964283073</v>
      </c>
      <c r="Q547">
        <v>2050.2364906812122</v>
      </c>
      <c r="R547">
        <v>1697.740208406469</v>
      </c>
      <c r="S547">
        <v>2087.2101053847441</v>
      </c>
      <c r="T547">
        <v>2249.6010334357538</v>
      </c>
      <c r="U547">
        <v>1724.5844037265481</v>
      </c>
      <c r="V547">
        <v>2413.0906547630138</v>
      </c>
      <c r="W547">
        <v>1889.569613717332</v>
      </c>
      <c r="X547">
        <v>2111.3694470132332</v>
      </c>
      <c r="Y547">
        <v>2089.5718386399139</v>
      </c>
      <c r="Z547">
        <v>1382.3343236549699</v>
      </c>
      <c r="AA547">
        <v>2188.9630571488178</v>
      </c>
      <c r="AB547">
        <v>2082.2678007510799</v>
      </c>
      <c r="AC547">
        <v>1779.0067244701979</v>
      </c>
      <c r="AD547">
        <v>1409.7225338422929</v>
      </c>
      <c r="AE547">
        <v>1597.8133512015991</v>
      </c>
      <c r="AF547">
        <v>2026.559676881722</v>
      </c>
      <c r="AG547">
        <v>1979.201596965079</v>
      </c>
      <c r="AH547">
        <v>2038.5165308883879</v>
      </c>
    </row>
    <row r="548" spans="1:34" x14ac:dyDescent="0.25">
      <c r="A548">
        <v>44699</v>
      </c>
      <c r="B548">
        <v>1240.76</v>
      </c>
      <c r="C548">
        <v>1995.4172588964891</v>
      </c>
      <c r="D548">
        <v>2135.190907080173</v>
      </c>
      <c r="E548">
        <v>1672.3024066443411</v>
      </c>
      <c r="F548">
        <v>2147.560308495224</v>
      </c>
      <c r="G548">
        <v>1967.546200836073</v>
      </c>
      <c r="H548">
        <v>2577.5830306256571</v>
      </c>
      <c r="I548">
        <v>1859.238030586366</v>
      </c>
      <c r="J548">
        <v>2076.1122205196298</v>
      </c>
      <c r="K548">
        <v>1902.6623369537419</v>
      </c>
      <c r="L548">
        <v>2266.9439677278838</v>
      </c>
      <c r="M548">
        <v>1260.7231057062129</v>
      </c>
      <c r="N548">
        <v>1418.9238517742881</v>
      </c>
      <c r="O548">
        <v>2029.1468084433659</v>
      </c>
      <c r="P548">
        <v>1695.9772511304191</v>
      </c>
      <c r="Q548">
        <v>2058.1616910305561</v>
      </c>
      <c r="R548">
        <v>1696.127916312407</v>
      </c>
      <c r="S548">
        <v>2079.0532915134359</v>
      </c>
      <c r="T548">
        <v>2251.742269742937</v>
      </c>
      <c r="U548">
        <v>1733.292735222592</v>
      </c>
      <c r="V548">
        <v>2415.9665888284908</v>
      </c>
      <c r="W548">
        <v>1884.521068303774</v>
      </c>
      <c r="X548">
        <v>2127.6940548746188</v>
      </c>
      <c r="Y548">
        <v>2096.8748686929712</v>
      </c>
      <c r="Z548">
        <v>1394.573064529912</v>
      </c>
      <c r="AA548">
        <v>2194.7506681025179</v>
      </c>
      <c r="AB548">
        <v>2083.4473788421251</v>
      </c>
      <c r="AC548">
        <v>1783.045568285017</v>
      </c>
      <c r="AD548">
        <v>1413.073111649614</v>
      </c>
      <c r="AE548">
        <v>1597.3061210049241</v>
      </c>
      <c r="AF548">
        <v>2023.4402241014479</v>
      </c>
      <c r="AG548">
        <v>1982.704781893508</v>
      </c>
      <c r="AH548">
        <v>2047.645986856395</v>
      </c>
    </row>
    <row r="549" spans="1:34" x14ac:dyDescent="0.25">
      <c r="A549">
        <v>44698</v>
      </c>
      <c r="B549">
        <v>1228.3699999999999</v>
      </c>
      <c r="C549">
        <v>1992.37907040665</v>
      </c>
      <c r="D549">
        <v>2114.5691050521518</v>
      </c>
      <c r="E549">
        <v>1675.2839581858279</v>
      </c>
      <c r="F549">
        <v>2145.3867638618572</v>
      </c>
      <c r="G549">
        <v>1944.7276674714269</v>
      </c>
      <c r="H549">
        <v>2563.4446653365499</v>
      </c>
      <c r="I549">
        <v>1858.953958953156</v>
      </c>
      <c r="J549">
        <v>2084.620731342533</v>
      </c>
      <c r="K549">
        <v>1913.527790707237</v>
      </c>
      <c r="L549">
        <v>2286.2319344413668</v>
      </c>
      <c r="M549">
        <v>1265.4479451704269</v>
      </c>
      <c r="N549">
        <v>1421.611595740653</v>
      </c>
      <c r="O549">
        <v>2013.5489545723519</v>
      </c>
      <c r="P549">
        <v>1694.327935683126</v>
      </c>
      <c r="Q549">
        <v>2058.3099424802772</v>
      </c>
      <c r="R549">
        <v>1686.999754198338</v>
      </c>
      <c r="S549">
        <v>2065.404465641388</v>
      </c>
      <c r="T549">
        <v>2249.8780311454389</v>
      </c>
      <c r="U549">
        <v>1727.422849877164</v>
      </c>
      <c r="V549">
        <v>2404.304271168638</v>
      </c>
      <c r="W549">
        <v>1884.710936089929</v>
      </c>
      <c r="X549">
        <v>2124.140015452736</v>
      </c>
      <c r="Y549">
        <v>2099.26926717989</v>
      </c>
      <c r="Z549">
        <v>1397.8359067141171</v>
      </c>
      <c r="AA549">
        <v>2190.9376119337412</v>
      </c>
      <c r="AB549">
        <v>2082.0663873822841</v>
      </c>
      <c r="AC549">
        <v>1776.937418346263</v>
      </c>
      <c r="AD549">
        <v>1416.410562537563</v>
      </c>
      <c r="AE549">
        <v>1587.1423575418851</v>
      </c>
      <c r="AF549">
        <v>2011.253508313664</v>
      </c>
      <c r="AG549">
        <v>1978.1709025169509</v>
      </c>
      <c r="AH549">
        <v>2051.75528364507</v>
      </c>
    </row>
    <row r="550" spans="1:34" x14ac:dyDescent="0.25">
      <c r="A550">
        <v>44697</v>
      </c>
      <c r="B550">
        <v>1171.95</v>
      </c>
      <c r="C550">
        <v>1939.581611189916</v>
      </c>
      <c r="D550">
        <v>2063.3774652121378</v>
      </c>
      <c r="E550">
        <v>1620.074375973576</v>
      </c>
      <c r="F550">
        <v>2092.8012244147849</v>
      </c>
      <c r="G550">
        <v>1884.403156645993</v>
      </c>
      <c r="H550">
        <v>2493.3682848563262</v>
      </c>
      <c r="I550">
        <v>1803.7918401372831</v>
      </c>
      <c r="J550">
        <v>2047.527555804568</v>
      </c>
      <c r="K550">
        <v>1825.4596865637841</v>
      </c>
      <c r="L550">
        <v>2234.0528546977239</v>
      </c>
      <c r="M550">
        <v>1225.0368192903641</v>
      </c>
      <c r="N550">
        <v>1372.4131965463141</v>
      </c>
      <c r="O550">
        <v>1956.6051239040571</v>
      </c>
      <c r="P550">
        <v>1648.188575788475</v>
      </c>
      <c r="Q550">
        <v>2009.4205270161151</v>
      </c>
      <c r="R550">
        <v>1631.562105471635</v>
      </c>
      <c r="S550">
        <v>1997.545591366011</v>
      </c>
      <c r="T550">
        <v>2203.6425276753998</v>
      </c>
      <c r="U550">
        <v>1684.1539722751011</v>
      </c>
      <c r="V550">
        <v>2344.5727428592818</v>
      </c>
      <c r="W550">
        <v>1839.4622087587991</v>
      </c>
      <c r="X550">
        <v>2065.241794738412</v>
      </c>
      <c r="Y550">
        <v>2045.8668422626099</v>
      </c>
      <c r="Z550">
        <v>1378.1454959770649</v>
      </c>
      <c r="AA550">
        <v>2134.9788093985271</v>
      </c>
      <c r="AB550">
        <v>2027.4571462412309</v>
      </c>
      <c r="AC550">
        <v>1726.9386373278901</v>
      </c>
      <c r="AD550">
        <v>1374.8529078964921</v>
      </c>
      <c r="AE550">
        <v>1530.201763973389</v>
      </c>
      <c r="AF550">
        <v>1958.6077597354349</v>
      </c>
      <c r="AG550">
        <v>1921.6353801047831</v>
      </c>
      <c r="AH550">
        <v>2003.444558168065</v>
      </c>
    </row>
    <row r="551" spans="1:34" x14ac:dyDescent="0.25">
      <c r="A551">
        <v>44694</v>
      </c>
      <c r="B551">
        <v>1182.77</v>
      </c>
      <c r="C551">
        <v>1935.2855148140261</v>
      </c>
      <c r="D551">
        <v>2073.274999099232</v>
      </c>
      <c r="E551">
        <v>1646.0882935233101</v>
      </c>
      <c r="F551">
        <v>2090.138704415825</v>
      </c>
      <c r="G551">
        <v>1900.110112490825</v>
      </c>
      <c r="H551">
        <v>2461.0820507001808</v>
      </c>
      <c r="I551">
        <v>1790.0601733328781</v>
      </c>
      <c r="J551">
        <v>2046.0736866192481</v>
      </c>
      <c r="K551">
        <v>1775.9583611281771</v>
      </c>
      <c r="L551">
        <v>2242.3159383249872</v>
      </c>
      <c r="M551">
        <v>1220.3402649466991</v>
      </c>
      <c r="N551">
        <v>1364.5626912921421</v>
      </c>
      <c r="O551">
        <v>1955.2038594925509</v>
      </c>
      <c r="P551">
        <v>1644.4053743861191</v>
      </c>
      <c r="Q551">
        <v>2001.3356791415481</v>
      </c>
      <c r="R551">
        <v>1627.6317821956941</v>
      </c>
      <c r="S551">
        <v>1992.435352736532</v>
      </c>
      <c r="T551">
        <v>2207.7894179410619</v>
      </c>
      <c r="U551">
        <v>1684.8458131566069</v>
      </c>
      <c r="V551">
        <v>2389.264990899027</v>
      </c>
      <c r="W551">
        <v>1851.2418651314581</v>
      </c>
      <c r="X551">
        <v>2059.2920762599101</v>
      </c>
      <c r="Y551">
        <v>2037.1020002967571</v>
      </c>
      <c r="Z551">
        <v>1377.984608081485</v>
      </c>
      <c r="AA551">
        <v>2126.8895386622912</v>
      </c>
      <c r="AB551">
        <v>2023.9571222040661</v>
      </c>
      <c r="AC551">
        <v>1727.8366747338821</v>
      </c>
      <c r="AD551">
        <v>1374.351350870882</v>
      </c>
      <c r="AE551">
        <v>1533.943340739125</v>
      </c>
      <c r="AF551">
        <v>1964.197496740474</v>
      </c>
      <c r="AG551">
        <v>1920.091538581572</v>
      </c>
      <c r="AH551">
        <v>1990.160082242847</v>
      </c>
    </row>
    <row r="552" spans="1:34" x14ac:dyDescent="0.25">
      <c r="A552">
        <v>44693</v>
      </c>
      <c r="B552">
        <v>1238.8399999999999</v>
      </c>
      <c r="C552">
        <v>1986.095501260276</v>
      </c>
      <c r="D552">
        <v>2133.76079128833</v>
      </c>
      <c r="E552">
        <v>1691.4412589160941</v>
      </c>
      <c r="F552">
        <v>2144.6882872872179</v>
      </c>
      <c r="G552">
        <v>1965.373403475415</v>
      </c>
      <c r="H552">
        <v>2512.6423656708362</v>
      </c>
      <c r="I552">
        <v>1836.185068074469</v>
      </c>
      <c r="J552">
        <v>2094.436562950968</v>
      </c>
      <c r="K552">
        <v>1817.3291845447479</v>
      </c>
      <c r="L552">
        <v>2298.2349987285729</v>
      </c>
      <c r="M552">
        <v>1270.5304403673631</v>
      </c>
      <c r="N552">
        <v>1407.9755213848539</v>
      </c>
      <c r="O552">
        <v>2009.9601602686851</v>
      </c>
      <c r="P552">
        <v>1690.0799520069691</v>
      </c>
      <c r="Q552">
        <v>2050.8588352058191</v>
      </c>
      <c r="R552">
        <v>1676.9963202689421</v>
      </c>
      <c r="S552">
        <v>2049.39246255947</v>
      </c>
      <c r="T552">
        <v>2262.0667595129689</v>
      </c>
      <c r="U552">
        <v>1726.8384528185679</v>
      </c>
      <c r="V552">
        <v>2458.291598547868</v>
      </c>
      <c r="W552">
        <v>1897.503631035147</v>
      </c>
      <c r="X552">
        <v>2121.1207437898579</v>
      </c>
      <c r="Y552">
        <v>2086.6292543601148</v>
      </c>
      <c r="Z552">
        <v>1403.9194993633539</v>
      </c>
      <c r="AA552">
        <v>2180.604990345787</v>
      </c>
      <c r="AB552">
        <v>2076.223231763875</v>
      </c>
      <c r="AC552">
        <v>1775.790134939934</v>
      </c>
      <c r="AD552">
        <v>1415.8349319805729</v>
      </c>
      <c r="AE552">
        <v>1581.78646457984</v>
      </c>
      <c r="AF552">
        <v>2015.9542531659281</v>
      </c>
      <c r="AG552">
        <v>1970.2864530507491</v>
      </c>
      <c r="AH552">
        <v>2041.5472540248661</v>
      </c>
    </row>
    <row r="553" spans="1:34" x14ac:dyDescent="0.25">
      <c r="A553">
        <v>44692</v>
      </c>
      <c r="B553">
        <v>1301.53</v>
      </c>
      <c r="C553">
        <v>2036.16537582663</v>
      </c>
      <c r="D553">
        <v>2193.094810913276</v>
      </c>
      <c r="E553">
        <v>1750.923398278708</v>
      </c>
      <c r="F553">
        <v>2198.3176473422059</v>
      </c>
      <c r="G553">
        <v>2020.754955655724</v>
      </c>
      <c r="H553">
        <v>2565.1211931470129</v>
      </c>
      <c r="I553">
        <v>1885.288404707572</v>
      </c>
      <c r="J553">
        <v>2137.3864921664172</v>
      </c>
      <c r="K553">
        <v>1896.965598773807</v>
      </c>
      <c r="L553">
        <v>2343.6784597339588</v>
      </c>
      <c r="M553">
        <v>1319.352456837918</v>
      </c>
      <c r="N553">
        <v>1453.1449202161409</v>
      </c>
      <c r="O553">
        <v>2061.8096219130521</v>
      </c>
      <c r="P553">
        <v>1732.02539592874</v>
      </c>
      <c r="Q553">
        <v>2092.2578686232741</v>
      </c>
      <c r="R553">
        <v>1727.954576356582</v>
      </c>
      <c r="S553">
        <v>2101.2151874056331</v>
      </c>
      <c r="T553">
        <v>2307.947262727525</v>
      </c>
      <c r="U553">
        <v>1766.9336657532949</v>
      </c>
      <c r="V553">
        <v>2513.4005682009301</v>
      </c>
      <c r="W553">
        <v>1945.998959970065</v>
      </c>
      <c r="X553">
        <v>2167.4056389616808</v>
      </c>
      <c r="Y553">
        <v>2140.3866858180818</v>
      </c>
      <c r="Z553">
        <v>1439.160997971082</v>
      </c>
      <c r="AA553">
        <v>2233.043691548779</v>
      </c>
      <c r="AB553">
        <v>2126.5072238472521</v>
      </c>
      <c r="AC553">
        <v>1822.781332069633</v>
      </c>
      <c r="AD553">
        <v>1461.783442646012</v>
      </c>
      <c r="AE553">
        <v>1634.1028093980919</v>
      </c>
      <c r="AF553">
        <v>2068.027026548672</v>
      </c>
      <c r="AG553">
        <v>2022.4559707804899</v>
      </c>
      <c r="AH553">
        <v>2088.058056072583</v>
      </c>
    </row>
    <row r="554" spans="1:34" x14ac:dyDescent="0.25">
      <c r="A554">
        <v>44691</v>
      </c>
      <c r="B554">
        <v>1293.56</v>
      </c>
      <c r="C554">
        <v>2023.2050219092021</v>
      </c>
      <c r="D554">
        <v>2184.27374777254</v>
      </c>
      <c r="E554">
        <v>1750.2528198725381</v>
      </c>
      <c r="F554">
        <v>2174.953905787881</v>
      </c>
      <c r="G554">
        <v>1998.1271763883669</v>
      </c>
      <c r="H554">
        <v>2549.9662903101939</v>
      </c>
      <c r="I554">
        <v>1872.664062704112</v>
      </c>
      <c r="J554">
        <v>2127.868543577807</v>
      </c>
      <c r="K554">
        <v>1886.5142229342059</v>
      </c>
      <c r="L554">
        <v>2342.2236010841061</v>
      </c>
      <c r="M554">
        <v>1312.24138726913</v>
      </c>
      <c r="N554">
        <v>1438.1005110041131</v>
      </c>
      <c r="O554">
        <v>2047.1394837824139</v>
      </c>
      <c r="P554">
        <v>1723.39714220269</v>
      </c>
      <c r="Q554">
        <v>2083.1751490248921</v>
      </c>
      <c r="R554">
        <v>1722.663593822851</v>
      </c>
      <c r="S554">
        <v>2101.643185698611</v>
      </c>
      <c r="T554">
        <v>2307.573540680703</v>
      </c>
      <c r="U554">
        <v>1759.55172681883</v>
      </c>
      <c r="V554">
        <v>2525.453939166337</v>
      </c>
      <c r="W554">
        <v>1938.1602949261869</v>
      </c>
      <c r="X554">
        <v>2159.3556913611478</v>
      </c>
      <c r="Y554">
        <v>2117.6247336394549</v>
      </c>
      <c r="Z554">
        <v>1431.6907397511809</v>
      </c>
      <c r="AA554">
        <v>2215.5253581409938</v>
      </c>
      <c r="AB554">
        <v>2117.741441917105</v>
      </c>
      <c r="AC554">
        <v>1813.461048517277</v>
      </c>
      <c r="AD554">
        <v>1452.3574675015209</v>
      </c>
      <c r="AE554">
        <v>1626.3118742170011</v>
      </c>
      <c r="AF554">
        <v>2056.4993429270498</v>
      </c>
      <c r="AG554">
        <v>2010.1421460079439</v>
      </c>
      <c r="AH554">
        <v>2072.9993711344082</v>
      </c>
    </row>
    <row r="555" spans="1:34" x14ac:dyDescent="0.25">
      <c r="A555">
        <v>44690</v>
      </c>
      <c r="B555">
        <v>1269.6199999999999</v>
      </c>
      <c r="C555">
        <v>2005.4929700956759</v>
      </c>
      <c r="D555">
        <v>2162.7816198978899</v>
      </c>
      <c r="E555">
        <v>1729.307692488806</v>
      </c>
      <c r="F555">
        <v>2151.8376317793859</v>
      </c>
      <c r="G555">
        <v>1984.457956351373</v>
      </c>
      <c r="H555">
        <v>2531.9842882880412</v>
      </c>
      <c r="I555">
        <v>1845.001575295425</v>
      </c>
      <c r="J555">
        <v>2093.944376555316</v>
      </c>
      <c r="K555">
        <v>1842.644862085496</v>
      </c>
      <c r="L555">
        <v>2322.6220996185361</v>
      </c>
      <c r="M555">
        <v>1285.6822105337719</v>
      </c>
      <c r="N555">
        <v>1420.7053944456779</v>
      </c>
      <c r="O555">
        <v>2038.9781351674201</v>
      </c>
      <c r="P555">
        <v>1726.1750517568039</v>
      </c>
      <c r="Q555">
        <v>2067.113913426394</v>
      </c>
      <c r="R555">
        <v>1702.0295766237721</v>
      </c>
      <c r="S555">
        <v>2097.3075226757569</v>
      </c>
      <c r="T555">
        <v>2294.5231061214749</v>
      </c>
      <c r="U555">
        <v>1741.1234919325379</v>
      </c>
      <c r="V555">
        <v>2481.0200071883251</v>
      </c>
      <c r="W555">
        <v>1922.0531309944481</v>
      </c>
      <c r="X555">
        <v>2150.0759097559771</v>
      </c>
      <c r="Y555">
        <v>2104.8677449282918</v>
      </c>
      <c r="Z555">
        <v>1418.2291947376109</v>
      </c>
      <c r="AA555">
        <v>2199.038015832728</v>
      </c>
      <c r="AB555">
        <v>2096.021026552226</v>
      </c>
      <c r="AC555">
        <v>1797.7948578809489</v>
      </c>
      <c r="AD555">
        <v>1433.138168936468</v>
      </c>
      <c r="AE555">
        <v>1597.489644763564</v>
      </c>
      <c r="AF555">
        <v>2043.4100479029471</v>
      </c>
      <c r="AG555">
        <v>1992.886435082713</v>
      </c>
      <c r="AH555">
        <v>2053.9431677107168</v>
      </c>
    </row>
    <row r="556" spans="1:34" x14ac:dyDescent="0.25">
      <c r="A556">
        <v>44687</v>
      </c>
      <c r="B556">
        <v>1329.26</v>
      </c>
      <c r="C556">
        <v>2067.5596380903821</v>
      </c>
      <c r="D556">
        <v>2233.876053677262</v>
      </c>
      <c r="E556">
        <v>1806.76641442354</v>
      </c>
      <c r="F556">
        <v>2212.2019166751338</v>
      </c>
      <c r="G556">
        <v>2046.1152015031359</v>
      </c>
      <c r="H556">
        <v>2603.2411425640321</v>
      </c>
      <c r="I556">
        <v>1904.2501436793841</v>
      </c>
      <c r="J556">
        <v>2155.8587007332849</v>
      </c>
      <c r="K556">
        <v>1917.6545878014349</v>
      </c>
      <c r="L556">
        <v>2390.2806646126928</v>
      </c>
      <c r="M556">
        <v>1334.9232702884231</v>
      </c>
      <c r="N556">
        <v>1478.255281420428</v>
      </c>
      <c r="O556">
        <v>2106.8988630467329</v>
      </c>
      <c r="P556">
        <v>1769.183067506413</v>
      </c>
      <c r="Q556">
        <v>2119.0897748478869</v>
      </c>
      <c r="R556">
        <v>1760.656026761264</v>
      </c>
      <c r="S556">
        <v>2157.5592233353391</v>
      </c>
      <c r="T556">
        <v>2352.0925157945121</v>
      </c>
      <c r="U556">
        <v>1787.6289457859541</v>
      </c>
      <c r="V556">
        <v>2556.3407435743079</v>
      </c>
      <c r="W556">
        <v>1973.4284193133431</v>
      </c>
      <c r="X556">
        <v>2216.5031048222522</v>
      </c>
      <c r="Y556">
        <v>2179.6030762246269</v>
      </c>
      <c r="Z556">
        <v>1460.5004376366339</v>
      </c>
      <c r="AA556">
        <v>2266.2685069591548</v>
      </c>
      <c r="AB556">
        <v>2160.3785751470618</v>
      </c>
      <c r="AC556">
        <v>1850.4095097436441</v>
      </c>
      <c r="AD556">
        <v>1488.286459491397</v>
      </c>
      <c r="AE556">
        <v>1646.2444722311759</v>
      </c>
      <c r="AF556">
        <v>2105.0841500525162</v>
      </c>
      <c r="AG556">
        <v>2057.0108680869762</v>
      </c>
      <c r="AH556">
        <v>2115.7577905812168</v>
      </c>
    </row>
    <row r="557" spans="1:34" x14ac:dyDescent="0.25">
      <c r="A557">
        <v>44686</v>
      </c>
      <c r="B557">
        <v>1360.68</v>
      </c>
      <c r="C557">
        <v>2100.2532789463521</v>
      </c>
      <c r="D557">
        <v>2282.601112452397</v>
      </c>
      <c r="E557">
        <v>1805.065063169116</v>
      </c>
      <c r="F557">
        <v>2247.141037643918</v>
      </c>
      <c r="G557">
        <v>2088.6020991140172</v>
      </c>
      <c r="H557">
        <v>2660.616527568845</v>
      </c>
      <c r="I557">
        <v>1932.177270417106</v>
      </c>
      <c r="J557">
        <v>2180.085712198525</v>
      </c>
      <c r="K557">
        <v>1973.0305789927791</v>
      </c>
      <c r="L557">
        <v>2450.1441953505619</v>
      </c>
      <c r="M557">
        <v>1368.0150248007869</v>
      </c>
      <c r="N557">
        <v>1501.4190648891899</v>
      </c>
      <c r="O557">
        <v>2141.4205289615729</v>
      </c>
      <c r="P557">
        <v>1788.344622409141</v>
      </c>
      <c r="Q557">
        <v>2145.5554253289042</v>
      </c>
      <c r="R557">
        <v>1786.6080033631631</v>
      </c>
      <c r="S557">
        <v>2198.9310793630489</v>
      </c>
      <c r="T557">
        <v>2362.5236901122071</v>
      </c>
      <c r="U557">
        <v>1816.943368183327</v>
      </c>
      <c r="V557">
        <v>2537.724428753857</v>
      </c>
      <c r="W557">
        <v>1988.705250349956</v>
      </c>
      <c r="X557">
        <v>2248.5582194605508</v>
      </c>
      <c r="Y557">
        <v>2221.8421984340571</v>
      </c>
      <c r="Z557">
        <v>1480.6187871521861</v>
      </c>
      <c r="AA557">
        <v>2305.5480206823349</v>
      </c>
      <c r="AB557">
        <v>2192.0405535741988</v>
      </c>
      <c r="AC557">
        <v>1876.10228894847</v>
      </c>
      <c r="AD557">
        <v>1509.5156491118471</v>
      </c>
      <c r="AE557">
        <v>1674.134758685565</v>
      </c>
      <c r="AF557">
        <v>2136.8632255024449</v>
      </c>
      <c r="AG557">
        <v>2088.4859888587239</v>
      </c>
      <c r="AH557">
        <v>2150.855278795445</v>
      </c>
    </row>
    <row r="558" spans="1:34" x14ac:dyDescent="0.25">
      <c r="A558">
        <v>44685</v>
      </c>
      <c r="B558">
        <v>1348.68</v>
      </c>
      <c r="C558">
        <v>2109.2934167495682</v>
      </c>
      <c r="D558">
        <v>2292.3364814724828</v>
      </c>
      <c r="E558">
        <v>1805.188072676129</v>
      </c>
      <c r="F558">
        <v>2257.1330024618092</v>
      </c>
      <c r="G558">
        <v>2088.3944403001592</v>
      </c>
      <c r="H558">
        <v>2670.0301182890298</v>
      </c>
      <c r="I558">
        <v>1934.8914758436661</v>
      </c>
      <c r="J558">
        <v>2177.1122865920638</v>
      </c>
      <c r="K558">
        <v>1963.7189495425059</v>
      </c>
      <c r="L558">
        <v>2466.312280636575</v>
      </c>
      <c r="M558">
        <v>1374.4489394855259</v>
      </c>
      <c r="N558">
        <v>1500.8516386900301</v>
      </c>
      <c r="O558">
        <v>2155.193056443261</v>
      </c>
      <c r="P558">
        <v>1798.2055800040339</v>
      </c>
      <c r="Q558">
        <v>2144.2849967526458</v>
      </c>
      <c r="R558">
        <v>1785.715675614194</v>
      </c>
      <c r="S558">
        <v>2210.7959372386608</v>
      </c>
      <c r="T558">
        <v>2376.8468704327129</v>
      </c>
      <c r="U558">
        <v>1829.618208687732</v>
      </c>
      <c r="V558">
        <v>2576.411531278362</v>
      </c>
      <c r="W558">
        <v>1989.212092873807</v>
      </c>
      <c r="X558">
        <v>2265.1114825518621</v>
      </c>
      <c r="Y558">
        <v>2238.9843605113342</v>
      </c>
      <c r="Z558">
        <v>1497.246191136674</v>
      </c>
      <c r="AA558">
        <v>2318.6505241634532</v>
      </c>
      <c r="AB558">
        <v>2199.200218641623</v>
      </c>
      <c r="AC558">
        <v>1880.5802785092201</v>
      </c>
      <c r="AD558">
        <v>1514.45511162803</v>
      </c>
      <c r="AE558">
        <v>1664.150790947841</v>
      </c>
      <c r="AF558">
        <v>2142.4526051601242</v>
      </c>
      <c r="AG558">
        <v>2102.943058220791</v>
      </c>
      <c r="AH558">
        <v>2158.328154989681</v>
      </c>
    </row>
    <row r="559" spans="1:34" x14ac:dyDescent="0.25">
      <c r="A559">
        <v>44680</v>
      </c>
      <c r="B559">
        <v>1366.8</v>
      </c>
      <c r="C559">
        <v>2117.91042188029</v>
      </c>
      <c r="D559">
        <v>2301.4980232975759</v>
      </c>
      <c r="E559">
        <v>1795.664000464466</v>
      </c>
      <c r="F559">
        <v>2278.4297687442968</v>
      </c>
      <c r="G559">
        <v>2104.5535451027099</v>
      </c>
      <c r="H559">
        <v>2700.802863133862</v>
      </c>
      <c r="I559">
        <v>1925.9834230126401</v>
      </c>
      <c r="J559">
        <v>2178.3934569448629</v>
      </c>
      <c r="K559">
        <v>1951.238887614953</v>
      </c>
      <c r="L559">
        <v>2479.8526020188542</v>
      </c>
      <c r="M559">
        <v>1384.627517774029</v>
      </c>
      <c r="N559">
        <v>1485.605941359132</v>
      </c>
      <c r="O559">
        <v>2174.1703941384462</v>
      </c>
      <c r="P559">
        <v>1806.5763784203059</v>
      </c>
      <c r="Q559">
        <v>2143.0116929444448</v>
      </c>
      <c r="R559">
        <v>1799.629822660042</v>
      </c>
      <c r="S559">
        <v>2217.5214516550018</v>
      </c>
      <c r="T559">
        <v>2402.2966333403192</v>
      </c>
      <c r="U559">
        <v>1845.879063074746</v>
      </c>
      <c r="V559">
        <v>2567.5318508472101</v>
      </c>
      <c r="W559">
        <v>1982.5129633803911</v>
      </c>
      <c r="X559">
        <v>2249.8357056170539</v>
      </c>
      <c r="Y559">
        <v>2245.3133170046558</v>
      </c>
      <c r="Z559">
        <v>1502.625912074672</v>
      </c>
      <c r="AA559">
        <v>2332.094674780883</v>
      </c>
      <c r="AB559">
        <v>2204.6569837537459</v>
      </c>
      <c r="AC559">
        <v>1888.351398993397</v>
      </c>
      <c r="AD559">
        <v>1510.5511161740919</v>
      </c>
      <c r="AE559">
        <v>1674.590652086323</v>
      </c>
      <c r="AF559">
        <v>2156.0302575314408</v>
      </c>
      <c r="AG559">
        <v>2108.6535985903861</v>
      </c>
      <c r="AH559">
        <v>2167.3323530222979</v>
      </c>
    </row>
    <row r="560" spans="1:34" x14ac:dyDescent="0.25">
      <c r="A560">
        <v>44679</v>
      </c>
      <c r="B560">
        <v>1350.99</v>
      </c>
      <c r="C560">
        <v>2100.611364023443</v>
      </c>
      <c r="D560">
        <v>2270.8748583991528</v>
      </c>
      <c r="E560">
        <v>1760.8644897663</v>
      </c>
      <c r="F560">
        <v>2257.1190812295272</v>
      </c>
      <c r="G560">
        <v>2084.4206688763188</v>
      </c>
      <c r="H560">
        <v>2685.7260409017008</v>
      </c>
      <c r="I560">
        <v>1898.9692226441939</v>
      </c>
      <c r="J560">
        <v>2163.4679893643902</v>
      </c>
      <c r="K560">
        <v>1920.4390723394231</v>
      </c>
      <c r="L560">
        <v>2454.5087208769378</v>
      </c>
      <c r="M560">
        <v>1376.795070899183</v>
      </c>
      <c r="N560">
        <v>1469.8384348448719</v>
      </c>
      <c r="O560">
        <v>2152.1897911196138</v>
      </c>
      <c r="P560">
        <v>1793.6822413319071</v>
      </c>
      <c r="Q560">
        <v>2128.6122358006619</v>
      </c>
      <c r="R560">
        <v>1787.78845005571</v>
      </c>
      <c r="S560">
        <v>2213.960614519267</v>
      </c>
      <c r="T560">
        <v>2391.28939960448</v>
      </c>
      <c r="U560">
        <v>1840.3319896144351</v>
      </c>
      <c r="V560">
        <v>2500.681471956636</v>
      </c>
      <c r="W560">
        <v>1969.139005441298</v>
      </c>
      <c r="X560">
        <v>2236.3991238290032</v>
      </c>
      <c r="Y560">
        <v>2232.7127590075138</v>
      </c>
      <c r="Z560">
        <v>1481.610489954521</v>
      </c>
      <c r="AA560">
        <v>2315.9008800069801</v>
      </c>
      <c r="AB560">
        <v>2181.1271755008788</v>
      </c>
      <c r="AC560">
        <v>1874.98532493782</v>
      </c>
      <c r="AD560">
        <v>1492.745877924749</v>
      </c>
      <c r="AE560">
        <v>1662.4669552615969</v>
      </c>
      <c r="AF560">
        <v>2136.984645365696</v>
      </c>
      <c r="AG560">
        <v>2088.1415992422421</v>
      </c>
      <c r="AH560">
        <v>2153.6775584261691</v>
      </c>
    </row>
    <row r="561" spans="1:34" x14ac:dyDescent="0.25">
      <c r="A561">
        <v>44678</v>
      </c>
      <c r="B561">
        <v>1353.77</v>
      </c>
      <c r="C561">
        <v>2094.489081448352</v>
      </c>
      <c r="D561">
        <v>2248.9074833566892</v>
      </c>
      <c r="E561">
        <v>1763.3210334275579</v>
      </c>
      <c r="F561">
        <v>2252.6711320906229</v>
      </c>
      <c r="G561">
        <v>2064.7082149311</v>
      </c>
      <c r="H561">
        <v>2685.9005532304068</v>
      </c>
      <c r="I561">
        <v>1892.0614911149501</v>
      </c>
      <c r="J561">
        <v>2163.4342367458671</v>
      </c>
      <c r="K561">
        <v>1904.520641850816</v>
      </c>
      <c r="L561">
        <v>2460.4110173355002</v>
      </c>
      <c r="M561">
        <v>1366.7331789672321</v>
      </c>
      <c r="N561">
        <v>1466.7202719159579</v>
      </c>
      <c r="O561">
        <v>2143.1072551604721</v>
      </c>
      <c r="P561">
        <v>1788.6944610902649</v>
      </c>
      <c r="Q561">
        <v>2119.4523413869001</v>
      </c>
      <c r="R561">
        <v>1784.8957034935529</v>
      </c>
      <c r="S561">
        <v>2210.4267502787461</v>
      </c>
      <c r="T561">
        <v>2388.8716639904928</v>
      </c>
      <c r="U561">
        <v>1840.847119165956</v>
      </c>
      <c r="V561">
        <v>2485.5336152268369</v>
      </c>
      <c r="W561">
        <v>1958.816223353846</v>
      </c>
      <c r="X561">
        <v>2231.1790639893138</v>
      </c>
      <c r="Y561">
        <v>2225.0994586992092</v>
      </c>
      <c r="Z561">
        <v>1465.130850706495</v>
      </c>
      <c r="AA561">
        <v>2310.3958224924659</v>
      </c>
      <c r="AB561">
        <v>2173.89769028409</v>
      </c>
      <c r="AC561">
        <v>1869.012484322184</v>
      </c>
      <c r="AD561">
        <v>1485.882105174973</v>
      </c>
      <c r="AE561">
        <v>1663.1699197416381</v>
      </c>
      <c r="AF561">
        <v>2137.0519799902459</v>
      </c>
      <c r="AG561">
        <v>2080.3602124587392</v>
      </c>
      <c r="AH561">
        <v>2145.323282961996</v>
      </c>
    </row>
    <row r="562" spans="1:34" x14ac:dyDescent="0.25">
      <c r="A562">
        <v>44677</v>
      </c>
      <c r="B562">
        <v>1341.34</v>
      </c>
      <c r="C562">
        <v>2073.2652658285901</v>
      </c>
      <c r="D562">
        <v>2228.1984072469322</v>
      </c>
      <c r="E562">
        <v>1751.3147279102179</v>
      </c>
      <c r="F562">
        <v>2214.9644944952179</v>
      </c>
      <c r="G562">
        <v>2040.3194142321081</v>
      </c>
      <c r="H562">
        <v>2663.7409978950059</v>
      </c>
      <c r="I562">
        <v>1867.9634446150469</v>
      </c>
      <c r="J562">
        <v>2155.4792266722729</v>
      </c>
      <c r="K562">
        <v>1895.5354824510589</v>
      </c>
      <c r="L562">
        <v>2445.5093345875162</v>
      </c>
      <c r="M562">
        <v>1337.0171165149859</v>
      </c>
      <c r="N562">
        <v>1454.6047247608451</v>
      </c>
      <c r="O562">
        <v>2124.3210477484809</v>
      </c>
      <c r="P562">
        <v>1781.211539584272</v>
      </c>
      <c r="Q562">
        <v>2109.1674838954482</v>
      </c>
      <c r="R562">
        <v>1782.2552370873509</v>
      </c>
      <c r="S562">
        <v>2180.5438364808551</v>
      </c>
      <c r="T562">
        <v>2369.483843569471</v>
      </c>
      <c r="U562">
        <v>1821.513492297039</v>
      </c>
      <c r="V562">
        <v>2429.5543923947548</v>
      </c>
      <c r="W562">
        <v>1942.248610070694</v>
      </c>
      <c r="X562">
        <v>2203.4063128221642</v>
      </c>
      <c r="Y562">
        <v>2198.240723614324</v>
      </c>
      <c r="Z562">
        <v>1468.360892791063</v>
      </c>
      <c r="AA562">
        <v>2281.44184923071</v>
      </c>
      <c r="AB562">
        <v>2157.5793161390989</v>
      </c>
      <c r="AC562">
        <v>1854.955288849834</v>
      </c>
      <c r="AD562">
        <v>1472.9704544765079</v>
      </c>
      <c r="AE562">
        <v>1658.0680870491301</v>
      </c>
      <c r="AF562">
        <v>2126.4802575367562</v>
      </c>
      <c r="AG562">
        <v>2053.5437372829801</v>
      </c>
      <c r="AH562">
        <v>2122.619633828424</v>
      </c>
    </row>
    <row r="563" spans="1:34" x14ac:dyDescent="0.25">
      <c r="A563">
        <v>44676</v>
      </c>
      <c r="B563">
        <v>1310.92</v>
      </c>
      <c r="C563">
        <v>2046.9833826215181</v>
      </c>
      <c r="D563">
        <v>2209.4219139318889</v>
      </c>
      <c r="E563">
        <v>1737.3608123942599</v>
      </c>
      <c r="F563">
        <v>2175.94738007463</v>
      </c>
      <c r="G563">
        <v>2022.5841903179939</v>
      </c>
      <c r="H563">
        <v>2629.5288504421092</v>
      </c>
      <c r="I563">
        <v>1844.8619336893901</v>
      </c>
      <c r="J563">
        <v>2139.7433290308741</v>
      </c>
      <c r="K563">
        <v>1835.106190364962</v>
      </c>
      <c r="L563">
        <v>2417.8513057762771</v>
      </c>
      <c r="M563">
        <v>1293.9588343558789</v>
      </c>
      <c r="N563">
        <v>1421.323473083655</v>
      </c>
      <c r="O563">
        <v>2095.6286606408098</v>
      </c>
      <c r="P563">
        <v>1775.4052264247021</v>
      </c>
      <c r="Q563">
        <v>2090.5011722849172</v>
      </c>
      <c r="R563">
        <v>1761.1331539263269</v>
      </c>
      <c r="S563">
        <v>2171.6036593262738</v>
      </c>
      <c r="T563">
        <v>2356.360180054663</v>
      </c>
      <c r="U563">
        <v>1803.3608511430209</v>
      </c>
      <c r="V563">
        <v>2458.6067595770628</v>
      </c>
      <c r="W563">
        <v>1920.579482352573</v>
      </c>
      <c r="X563">
        <v>2179.9486375470201</v>
      </c>
      <c r="Y563">
        <v>2165.1261817897971</v>
      </c>
      <c r="Z563">
        <v>1455.8968999661261</v>
      </c>
      <c r="AA563">
        <v>2250.0666993379</v>
      </c>
      <c r="AB563">
        <v>2134.5577987024049</v>
      </c>
      <c r="AC563">
        <v>1836.954856538342</v>
      </c>
      <c r="AD563">
        <v>1444.731464603899</v>
      </c>
      <c r="AE563">
        <v>1626.525134482848</v>
      </c>
      <c r="AF563">
        <v>2101.8474446855989</v>
      </c>
      <c r="AG563">
        <v>2025.9549738218</v>
      </c>
      <c r="AH563">
        <v>2097.608447667661</v>
      </c>
    </row>
    <row r="564" spans="1:34" x14ac:dyDescent="0.25">
      <c r="A564">
        <v>44673</v>
      </c>
      <c r="B564">
        <v>1379.23</v>
      </c>
      <c r="C564">
        <v>2095.625618557428</v>
      </c>
      <c r="D564">
        <v>2267.0591771445302</v>
      </c>
      <c r="E564">
        <v>1805.4775459733651</v>
      </c>
      <c r="F564">
        <v>2222.715142621973</v>
      </c>
      <c r="G564">
        <v>2076.275781337662</v>
      </c>
      <c r="H564">
        <v>2698.6405236875412</v>
      </c>
      <c r="I564">
        <v>1883.1809169617979</v>
      </c>
      <c r="J564">
        <v>2178.5763042118419</v>
      </c>
      <c r="K564">
        <v>1914.1916130371189</v>
      </c>
      <c r="L564">
        <v>2470.5324361384619</v>
      </c>
      <c r="M564">
        <v>1323.8878473123059</v>
      </c>
      <c r="N564">
        <v>1471.894028802526</v>
      </c>
      <c r="O564">
        <v>2160.027877710671</v>
      </c>
      <c r="P564">
        <v>1819.924103100057</v>
      </c>
      <c r="Q564">
        <v>2131.5664205432699</v>
      </c>
      <c r="R564">
        <v>1814.538279483244</v>
      </c>
      <c r="S564">
        <v>2212.2757641844159</v>
      </c>
      <c r="T564">
        <v>2403.8989950986361</v>
      </c>
      <c r="U564">
        <v>1833.170976453041</v>
      </c>
      <c r="V564">
        <v>2517.347206396576</v>
      </c>
      <c r="W564">
        <v>1969.411093935292</v>
      </c>
      <c r="X564">
        <v>2216.015272202847</v>
      </c>
      <c r="Y564">
        <v>2209.1055209265578</v>
      </c>
      <c r="Z564">
        <v>1501.3129771518111</v>
      </c>
      <c r="AA564">
        <v>2298.3742203661868</v>
      </c>
      <c r="AB564">
        <v>2189.053379100144</v>
      </c>
      <c r="AC564">
        <v>1881.422316416438</v>
      </c>
      <c r="AD564">
        <v>1491.8506680422579</v>
      </c>
      <c r="AE564">
        <v>1685.329645850494</v>
      </c>
      <c r="AF564">
        <v>2160.8949268740671</v>
      </c>
      <c r="AG564">
        <v>2079.8097302365691</v>
      </c>
      <c r="AH564">
        <v>2134.07768393693</v>
      </c>
    </row>
    <row r="565" spans="1:34" x14ac:dyDescent="0.25">
      <c r="A565">
        <v>44672</v>
      </c>
      <c r="B565">
        <v>1370.21</v>
      </c>
      <c r="C565">
        <v>2098.979110267911</v>
      </c>
      <c r="D565">
        <v>2274.4032403721039</v>
      </c>
      <c r="E565">
        <v>1826.8961464743029</v>
      </c>
      <c r="F565">
        <v>2218.247270345184</v>
      </c>
      <c r="G565">
        <v>2075.7642861798722</v>
      </c>
      <c r="H565">
        <v>2709.841345759874</v>
      </c>
      <c r="I565">
        <v>1910.6248923494229</v>
      </c>
      <c r="J565">
        <v>2201.095424819373</v>
      </c>
      <c r="K565">
        <v>1949.9302873910431</v>
      </c>
      <c r="L565">
        <v>2502.5783909303482</v>
      </c>
      <c r="M565">
        <v>1312.497722157306</v>
      </c>
      <c r="N565">
        <v>1475.5903921719751</v>
      </c>
      <c r="O565">
        <v>2175.8166755110728</v>
      </c>
      <c r="P565">
        <v>1838.1702327430071</v>
      </c>
      <c r="Q565">
        <v>2115.8856053355589</v>
      </c>
      <c r="R565">
        <v>1798.3567220612531</v>
      </c>
      <c r="S565">
        <v>2215.3444663750111</v>
      </c>
      <c r="T565">
        <v>2398.9136087271449</v>
      </c>
      <c r="U565">
        <v>1830.2749287527699</v>
      </c>
      <c r="V565">
        <v>2572.0665044057441</v>
      </c>
      <c r="W565">
        <v>1967.2369470762919</v>
      </c>
      <c r="X565">
        <v>2218.7094374077219</v>
      </c>
      <c r="Y565">
        <v>2203.6789705218598</v>
      </c>
      <c r="Z565">
        <v>1503.181833323345</v>
      </c>
      <c r="AA565">
        <v>2297.337870755553</v>
      </c>
      <c r="AB565">
        <v>2204.9582983957998</v>
      </c>
      <c r="AC565">
        <v>1882.2892805940751</v>
      </c>
      <c r="AD565">
        <v>1494.160185227327</v>
      </c>
      <c r="AE565">
        <v>1680.863573781651</v>
      </c>
      <c r="AF565">
        <v>2175.1538209291002</v>
      </c>
      <c r="AG565">
        <v>2088.980229348866</v>
      </c>
      <c r="AH565">
        <v>2126.7360611986442</v>
      </c>
    </row>
    <row r="566" spans="1:34" x14ac:dyDescent="0.25">
      <c r="A566">
        <v>44671</v>
      </c>
      <c r="B566">
        <v>1384.72</v>
      </c>
      <c r="C566">
        <v>2133.2856599289289</v>
      </c>
      <c r="D566">
        <v>2311.2840205337288</v>
      </c>
      <c r="E566">
        <v>1807.497223217109</v>
      </c>
      <c r="F566">
        <v>2266.4839855498449</v>
      </c>
      <c r="G566">
        <v>2114.5264688985872</v>
      </c>
      <c r="H566">
        <v>2725.4631772060279</v>
      </c>
      <c r="I566">
        <v>1959.322149148072</v>
      </c>
      <c r="J566">
        <v>2233.060245800456</v>
      </c>
      <c r="K566">
        <v>2032.2604166876849</v>
      </c>
      <c r="L566">
        <v>2509.2436329231659</v>
      </c>
      <c r="M566">
        <v>1338.66373817975</v>
      </c>
      <c r="N566">
        <v>1513.6109878573441</v>
      </c>
      <c r="O566">
        <v>2217.5623558852358</v>
      </c>
      <c r="P566">
        <v>1854.224633988402</v>
      </c>
      <c r="Q566">
        <v>2163.4464276549088</v>
      </c>
      <c r="R566">
        <v>1804.535483288234</v>
      </c>
      <c r="S566">
        <v>2222.5682921396829</v>
      </c>
      <c r="T566">
        <v>2422.9023203222519</v>
      </c>
      <c r="U566">
        <v>1853.436394234257</v>
      </c>
      <c r="V566">
        <v>2602.9083107595402</v>
      </c>
      <c r="W566">
        <v>1987.524269228951</v>
      </c>
      <c r="X566">
        <v>2269.4789979459451</v>
      </c>
      <c r="Y566">
        <v>2250.905735477003</v>
      </c>
      <c r="Z566">
        <v>1513.824464108807</v>
      </c>
      <c r="AA566">
        <v>2337.62414978883</v>
      </c>
      <c r="AB566">
        <v>2246.2310553322468</v>
      </c>
      <c r="AC566">
        <v>1904.1322817330599</v>
      </c>
      <c r="AD566">
        <v>1515.0534851680161</v>
      </c>
      <c r="AE566">
        <v>1691.628995807398</v>
      </c>
      <c r="AF566">
        <v>2183.7018199391928</v>
      </c>
      <c r="AG566">
        <v>2122.47460659026</v>
      </c>
      <c r="AH566">
        <v>2177.9762696104749</v>
      </c>
    </row>
    <row r="567" spans="1:34" x14ac:dyDescent="0.25">
      <c r="A567">
        <v>44670</v>
      </c>
      <c r="B567">
        <v>1406.45</v>
      </c>
      <c r="C567">
        <v>2167.2183933070578</v>
      </c>
      <c r="D567">
        <v>2346.607843704277</v>
      </c>
      <c r="E567">
        <v>1831.3650424336699</v>
      </c>
      <c r="F567">
        <v>2306.6824963892709</v>
      </c>
      <c r="G567">
        <v>2156.8007849734299</v>
      </c>
      <c r="H567">
        <v>2752.5668721977522</v>
      </c>
      <c r="I567">
        <v>1987.4234357266</v>
      </c>
      <c r="J567">
        <v>2263.2353199914169</v>
      </c>
      <c r="K567">
        <v>2102.2026217721068</v>
      </c>
      <c r="L567">
        <v>2552.6261221532118</v>
      </c>
      <c r="M567">
        <v>1370.585706235426</v>
      </c>
      <c r="N567">
        <v>1543.986708969926</v>
      </c>
      <c r="O567">
        <v>2265.1230504647629</v>
      </c>
      <c r="P567">
        <v>1871.606852858682</v>
      </c>
      <c r="Q567">
        <v>2191.4190349947298</v>
      </c>
      <c r="R567">
        <v>1820.054393018562</v>
      </c>
      <c r="S567">
        <v>2273.9574589810791</v>
      </c>
      <c r="T567">
        <v>2455.3599009448922</v>
      </c>
      <c r="U567">
        <v>1887.936711042244</v>
      </c>
      <c r="V567">
        <v>2611.215248603582</v>
      </c>
      <c r="W567">
        <v>2020.6711706239901</v>
      </c>
      <c r="X567">
        <v>2298.4163875609761</v>
      </c>
      <c r="Y567">
        <v>2288.8400792793359</v>
      </c>
      <c r="Z567">
        <v>1539.5572499391481</v>
      </c>
      <c r="AA567">
        <v>2373.6952514880281</v>
      </c>
      <c r="AB567">
        <v>2285.2043633759858</v>
      </c>
      <c r="AC567">
        <v>1931.341436841172</v>
      </c>
      <c r="AD567">
        <v>1543.8350748570549</v>
      </c>
      <c r="AE567">
        <v>1707.0320499082029</v>
      </c>
      <c r="AF567">
        <v>2210.339831738946</v>
      </c>
      <c r="AG567">
        <v>2153.9791764990368</v>
      </c>
      <c r="AH567">
        <v>2220.6347051904941</v>
      </c>
    </row>
    <row r="568" spans="1:34" x14ac:dyDescent="0.25">
      <c r="A568">
        <v>44669</v>
      </c>
      <c r="B568">
        <v>1432.6</v>
      </c>
      <c r="C568">
        <v>2201.9003337691538</v>
      </c>
      <c r="D568">
        <v>2353.7047453526388</v>
      </c>
      <c r="E568">
        <v>1860.274578392419</v>
      </c>
      <c r="F568">
        <v>2351.982772075849</v>
      </c>
      <c r="G568">
        <v>2198.079008539009</v>
      </c>
      <c r="H568">
        <v>2810.0801259793998</v>
      </c>
      <c r="I568">
        <v>2027.649386158668</v>
      </c>
      <c r="J568">
        <v>2282.4447980702571</v>
      </c>
      <c r="K568">
        <v>2112.8500510869671</v>
      </c>
      <c r="L568">
        <v>2586.701907174634</v>
      </c>
      <c r="M568">
        <v>1404.0127729980809</v>
      </c>
      <c r="N568">
        <v>1570.0527464746799</v>
      </c>
      <c r="O568">
        <v>2284.1520245047082</v>
      </c>
      <c r="P568">
        <v>1898.8820148307091</v>
      </c>
      <c r="Q568">
        <v>2230.2457059210878</v>
      </c>
      <c r="R568">
        <v>1847.0733747108691</v>
      </c>
      <c r="S568">
        <v>2330.5597979656459</v>
      </c>
      <c r="T568">
        <v>2486.078852527286</v>
      </c>
      <c r="U568">
        <v>1919.6128287307331</v>
      </c>
      <c r="V568">
        <v>2641.2662558059478</v>
      </c>
      <c r="W568">
        <v>2037.2379845785081</v>
      </c>
      <c r="X568">
        <v>2332.978604656375</v>
      </c>
      <c r="Y568">
        <v>2334.1488322108712</v>
      </c>
      <c r="Z568">
        <v>1561.796881164885</v>
      </c>
      <c r="AA568">
        <v>2417.1807244560268</v>
      </c>
      <c r="AB568">
        <v>2310.4671299468159</v>
      </c>
      <c r="AC568">
        <v>1960.479636231199</v>
      </c>
      <c r="AD568">
        <v>1571.219739500654</v>
      </c>
      <c r="AE568">
        <v>1723.301023356621</v>
      </c>
      <c r="AF568">
        <v>2230.8159082334719</v>
      </c>
      <c r="AG568">
        <v>2190.2346623544058</v>
      </c>
      <c r="AH568">
        <v>2263.2026326231021</v>
      </c>
    </row>
    <row r="569" spans="1:34" x14ac:dyDescent="0.25">
      <c r="A569">
        <v>44666</v>
      </c>
      <c r="B569">
        <v>1458.56</v>
      </c>
      <c r="C569">
        <v>2237.260241454434</v>
      </c>
      <c r="D569">
        <v>2373.8780315243898</v>
      </c>
      <c r="E569">
        <v>1868.6973883591641</v>
      </c>
      <c r="F569">
        <v>2401.791460184118</v>
      </c>
      <c r="G569">
        <v>2227.4467690163369</v>
      </c>
      <c r="H569">
        <v>2870.6848409645322</v>
      </c>
      <c r="I569">
        <v>2044.5970604365821</v>
      </c>
      <c r="J569">
        <v>2311.2009401802288</v>
      </c>
      <c r="K569">
        <v>2150.6824857346619</v>
      </c>
      <c r="L569">
        <v>2591.167393494477</v>
      </c>
      <c r="M569">
        <v>1432.9542039157559</v>
      </c>
      <c r="N569">
        <v>1575.342901176394</v>
      </c>
      <c r="O569">
        <v>2301.6232188710469</v>
      </c>
      <c r="P569">
        <v>1909.7152351651739</v>
      </c>
      <c r="Q569">
        <v>2269.1730761647768</v>
      </c>
      <c r="R569">
        <v>1875.4654176500801</v>
      </c>
      <c r="S569">
        <v>2378.7499119390532</v>
      </c>
      <c r="T569">
        <v>2526.564013706517</v>
      </c>
      <c r="U569">
        <v>1953.846921377999</v>
      </c>
      <c r="V569">
        <v>2612.5808040817828</v>
      </c>
      <c r="W569">
        <v>2074.9796874503172</v>
      </c>
      <c r="X569">
        <v>2381.490505658835</v>
      </c>
      <c r="Y569">
        <v>2387.5086171370249</v>
      </c>
      <c r="Z569">
        <v>1585.560903931558</v>
      </c>
      <c r="AA569">
        <v>2467.4116550394228</v>
      </c>
      <c r="AB569">
        <v>2332.2745382402741</v>
      </c>
      <c r="AC569">
        <v>1987.9187126878651</v>
      </c>
      <c r="AD569">
        <v>1586.5865169243179</v>
      </c>
      <c r="AE569">
        <v>1738.041563061279</v>
      </c>
      <c r="AF569">
        <v>2247.778700887216</v>
      </c>
      <c r="AG569">
        <v>2224.7265955337612</v>
      </c>
      <c r="AH569">
        <v>2311.4694659814718</v>
      </c>
    </row>
    <row r="570" spans="1:34" x14ac:dyDescent="0.25">
      <c r="A570">
        <v>44665</v>
      </c>
      <c r="B570">
        <v>1472.12</v>
      </c>
      <c r="C570">
        <v>2247.424189508009</v>
      </c>
      <c r="D570">
        <v>2386.5622031721718</v>
      </c>
      <c r="E570">
        <v>1816.2234962013831</v>
      </c>
      <c r="F570">
        <v>2427.730164310085</v>
      </c>
      <c r="G570">
        <v>2243.00103205912</v>
      </c>
      <c r="H570">
        <v>2893.6512103120622</v>
      </c>
      <c r="I570">
        <v>2032.2354205276761</v>
      </c>
      <c r="J570">
        <v>2327.095174427262</v>
      </c>
      <c r="K570">
        <v>2155.9874031754512</v>
      </c>
      <c r="L570">
        <v>2566.728652385571</v>
      </c>
      <c r="M570">
        <v>1451.864690346669</v>
      </c>
      <c r="N570">
        <v>1580.1789299755001</v>
      </c>
      <c r="O570">
        <v>2301.940155577337</v>
      </c>
      <c r="P570">
        <v>1906.6464710145949</v>
      </c>
      <c r="Q570">
        <v>2279.397816156621</v>
      </c>
      <c r="R570">
        <v>1888.659672705553</v>
      </c>
      <c r="S570">
        <v>2382.0784276592499</v>
      </c>
      <c r="T570">
        <v>2546.5628534988969</v>
      </c>
      <c r="U570">
        <v>1957.726508846011</v>
      </c>
      <c r="V570">
        <v>2583.9381758392528</v>
      </c>
      <c r="W570">
        <v>2081.3621314952829</v>
      </c>
      <c r="X570">
        <v>2401.3938993710999</v>
      </c>
      <c r="Y570">
        <v>2400.37834543893</v>
      </c>
      <c r="Z570">
        <v>1592.6031305165161</v>
      </c>
      <c r="AA570">
        <v>2486.6408026156309</v>
      </c>
      <c r="AB570">
        <v>2333.4068240628899</v>
      </c>
      <c r="AC570">
        <v>1992.8657054685091</v>
      </c>
      <c r="AD570">
        <v>1586.89459945049</v>
      </c>
      <c r="AE570">
        <v>1742.188075133949</v>
      </c>
      <c r="AF570">
        <v>2256.6083636278831</v>
      </c>
      <c r="AG570">
        <v>2231.168413273841</v>
      </c>
      <c r="AH570">
        <v>2327.0978873572089</v>
      </c>
    </row>
    <row r="571" spans="1:34" x14ac:dyDescent="0.25">
      <c r="A571">
        <v>44664</v>
      </c>
      <c r="B571">
        <v>1477.2</v>
      </c>
      <c r="C571">
        <v>2248.0514773796872</v>
      </c>
      <c r="D571">
        <v>2368.0705326165771</v>
      </c>
      <c r="E571">
        <v>1817.880990029689</v>
      </c>
      <c r="F571">
        <v>2438.136423291025</v>
      </c>
      <c r="G571">
        <v>2249.4471716027429</v>
      </c>
      <c r="H571">
        <v>2904.2439992770942</v>
      </c>
      <c r="I571">
        <v>2027.443618477648</v>
      </c>
      <c r="J571">
        <v>2330.6046907706868</v>
      </c>
      <c r="K571">
        <v>2117.690276798809</v>
      </c>
      <c r="L571">
        <v>2549.4603045683011</v>
      </c>
      <c r="M571">
        <v>1457.3348415918711</v>
      </c>
      <c r="N571">
        <v>1565.890930456733</v>
      </c>
      <c r="O571">
        <v>2279.6566925748202</v>
      </c>
      <c r="P571">
        <v>1906.708782189568</v>
      </c>
      <c r="Q571">
        <v>2273.373421561249</v>
      </c>
      <c r="R571">
        <v>1896.66389656207</v>
      </c>
      <c r="S571">
        <v>2405.3162992272191</v>
      </c>
      <c r="T571">
        <v>2544.462861037669</v>
      </c>
      <c r="U571">
        <v>1960.3883769207739</v>
      </c>
      <c r="V571">
        <v>2568.0396932751182</v>
      </c>
      <c r="W571">
        <v>2086.340697085363</v>
      </c>
      <c r="X571">
        <v>2404.3401579317492</v>
      </c>
      <c r="Y571">
        <v>2410.4576456931932</v>
      </c>
      <c r="Z571">
        <v>1587.925272064203</v>
      </c>
      <c r="AA571">
        <v>2494.4008722843851</v>
      </c>
      <c r="AB571">
        <v>2318.6197392277322</v>
      </c>
      <c r="AC571">
        <v>1996.4025976515729</v>
      </c>
      <c r="AD571">
        <v>1581.692810831825</v>
      </c>
      <c r="AE571">
        <v>1740.3001301949389</v>
      </c>
      <c r="AF571">
        <v>2255.1330078431351</v>
      </c>
      <c r="AG571">
        <v>2234.034923682224</v>
      </c>
      <c r="AH571">
        <v>2326.7096714864329</v>
      </c>
    </row>
    <row r="572" spans="1:34" x14ac:dyDescent="0.25">
      <c r="A572">
        <v>44663</v>
      </c>
      <c r="B572">
        <v>1455.25</v>
      </c>
      <c r="C572">
        <v>2230.1274549496338</v>
      </c>
      <c r="D572">
        <v>2336.670262678671</v>
      </c>
      <c r="E572">
        <v>1791.961375837926</v>
      </c>
      <c r="F572">
        <v>2414.294983051831</v>
      </c>
      <c r="G572">
        <v>2219.6473477939921</v>
      </c>
      <c r="H572">
        <v>2886.5375940993358</v>
      </c>
      <c r="I572">
        <v>1993.202503746895</v>
      </c>
      <c r="J572">
        <v>2314.3521237101841</v>
      </c>
      <c r="K572">
        <v>2094.4080860534041</v>
      </c>
      <c r="L572">
        <v>2543.292423524525</v>
      </c>
      <c r="M572">
        <v>1456.666950289163</v>
      </c>
      <c r="N572">
        <v>1550.3783835110421</v>
      </c>
      <c r="O572">
        <v>2262.4959476320478</v>
      </c>
      <c r="P572">
        <v>1884.301011575898</v>
      </c>
      <c r="Q572">
        <v>2256.748162999294</v>
      </c>
      <c r="R572">
        <v>1889.083457052822</v>
      </c>
      <c r="S572">
        <v>2382.205688773347</v>
      </c>
      <c r="T572">
        <v>2532.6848917777938</v>
      </c>
      <c r="U572">
        <v>1947.1684116694601</v>
      </c>
      <c r="V572">
        <v>2539.8185354677821</v>
      </c>
      <c r="W572">
        <v>2060.9766901600569</v>
      </c>
      <c r="X572">
        <v>2388.4325015332729</v>
      </c>
      <c r="Y572">
        <v>2395.6946095456519</v>
      </c>
      <c r="Z572">
        <v>1579.613288722549</v>
      </c>
      <c r="AA572">
        <v>2475.4666465326009</v>
      </c>
      <c r="AB572">
        <v>2301.416536889782</v>
      </c>
      <c r="AC572">
        <v>1976.9790689668471</v>
      </c>
      <c r="AD572">
        <v>1569.746277497746</v>
      </c>
      <c r="AE572">
        <v>1728.582657012299</v>
      </c>
      <c r="AF572">
        <v>2233.6925226076692</v>
      </c>
      <c r="AG572">
        <v>2212.96116515529</v>
      </c>
      <c r="AH572">
        <v>2313.1152610299032</v>
      </c>
    </row>
    <row r="573" spans="1:34" x14ac:dyDescent="0.25">
      <c r="A573">
        <v>44659</v>
      </c>
      <c r="B573">
        <v>1482</v>
      </c>
      <c r="C573">
        <v>2262.4698810744649</v>
      </c>
      <c r="D573">
        <v>2374.2623439878039</v>
      </c>
      <c r="E573">
        <v>1830.1116692838091</v>
      </c>
      <c r="F573">
        <v>2454.297122732763</v>
      </c>
      <c r="G573">
        <v>2236.7704926142301</v>
      </c>
      <c r="H573">
        <v>2920.8298274912422</v>
      </c>
      <c r="I573">
        <v>2020.319589066336</v>
      </c>
      <c r="J573">
        <v>2345.291050026316</v>
      </c>
      <c r="K573">
        <v>2166.4507297784298</v>
      </c>
      <c r="L573">
        <v>2561.094823995224</v>
      </c>
      <c r="M573">
        <v>1459.845343916907</v>
      </c>
      <c r="N573">
        <v>1580.5068195298579</v>
      </c>
      <c r="O573">
        <v>2291.684216504596</v>
      </c>
      <c r="P573">
        <v>1907.438597159022</v>
      </c>
      <c r="Q573">
        <v>2300.886135039123</v>
      </c>
      <c r="R573">
        <v>1906.163384628582</v>
      </c>
      <c r="S573">
        <v>2406.1523132410489</v>
      </c>
      <c r="T573">
        <v>2576.9019221809958</v>
      </c>
      <c r="U573">
        <v>1972.1827458131411</v>
      </c>
      <c r="V573">
        <v>2513.5542683697431</v>
      </c>
      <c r="W573">
        <v>2092.9962456937542</v>
      </c>
      <c r="X573">
        <v>2422.6764965371999</v>
      </c>
      <c r="Y573">
        <v>2436.9867951611282</v>
      </c>
      <c r="Z573">
        <v>1606.89762761212</v>
      </c>
      <c r="AA573">
        <v>2514.116379585932</v>
      </c>
      <c r="AB573">
        <v>2333.565699335963</v>
      </c>
      <c r="AC573">
        <v>2000.437549764951</v>
      </c>
      <c r="AD573">
        <v>1594.0509888398651</v>
      </c>
      <c r="AE573">
        <v>1741.402141718977</v>
      </c>
      <c r="AF573">
        <v>2258.7115417321711</v>
      </c>
      <c r="AG573">
        <v>2244.361590207714</v>
      </c>
      <c r="AH573">
        <v>2352.7329433356008</v>
      </c>
    </row>
    <row r="574" spans="1:34" x14ac:dyDescent="0.25">
      <c r="A574">
        <v>44658</v>
      </c>
      <c r="B574">
        <v>1502.35</v>
      </c>
      <c r="C574">
        <v>2283.69506434916</v>
      </c>
      <c r="D574">
        <v>2403.4084568745939</v>
      </c>
      <c r="E574">
        <v>1855.415676363592</v>
      </c>
      <c r="F574">
        <v>2477.005843573525</v>
      </c>
      <c r="G574">
        <v>2269.6791196619979</v>
      </c>
      <c r="H574">
        <v>2943.9413357998019</v>
      </c>
      <c r="I574">
        <v>2053.902846689874</v>
      </c>
      <c r="J574">
        <v>2363.624011170908</v>
      </c>
      <c r="K574">
        <v>2212.112117246274</v>
      </c>
      <c r="L574">
        <v>2566.0925135877642</v>
      </c>
      <c r="M574">
        <v>1471.217884385851</v>
      </c>
      <c r="N574">
        <v>1604.896344775465</v>
      </c>
      <c r="O574">
        <v>2308.651473528208</v>
      </c>
      <c r="P574">
        <v>1932.898890694549</v>
      </c>
      <c r="Q574">
        <v>2323.0468484328489</v>
      </c>
      <c r="R574">
        <v>1920.5635083803079</v>
      </c>
      <c r="S574">
        <v>2443.931967609406</v>
      </c>
      <c r="T574">
        <v>2604.0081313800388</v>
      </c>
      <c r="U574">
        <v>1988.427183526861</v>
      </c>
      <c r="V574">
        <v>2538.6228979686439</v>
      </c>
      <c r="W574">
        <v>2116.121518845282</v>
      </c>
      <c r="X574">
        <v>2430.3175144648048</v>
      </c>
      <c r="Y574">
        <v>2458.3827073417801</v>
      </c>
      <c r="Z574">
        <v>1616.0239588176889</v>
      </c>
      <c r="AA574">
        <v>2535.9091182528232</v>
      </c>
      <c r="AB574">
        <v>2354.279687676526</v>
      </c>
      <c r="AC574">
        <v>2022.486739649735</v>
      </c>
      <c r="AD574">
        <v>1612.1666363417689</v>
      </c>
      <c r="AE574">
        <v>1752.48462707309</v>
      </c>
      <c r="AF574">
        <v>2278.317540600297</v>
      </c>
      <c r="AG574">
        <v>2267.1486992458558</v>
      </c>
      <c r="AH574">
        <v>2374.4360051111371</v>
      </c>
    </row>
    <row r="575" spans="1:34" x14ac:dyDescent="0.25">
      <c r="A575">
        <v>44657</v>
      </c>
      <c r="B575">
        <v>1522.9</v>
      </c>
      <c r="C575">
        <v>2298.9260337061642</v>
      </c>
      <c r="D575">
        <v>2421.71676641873</v>
      </c>
      <c r="E575">
        <v>1863.826782127047</v>
      </c>
      <c r="F575">
        <v>2497.700139311276</v>
      </c>
      <c r="G575">
        <v>2293.159849165937</v>
      </c>
      <c r="H575">
        <v>2963.9492634817379</v>
      </c>
      <c r="I575">
        <v>2069.8942779674799</v>
      </c>
      <c r="J575">
        <v>2376.790062507886</v>
      </c>
      <c r="K575">
        <v>2220.0288226600719</v>
      </c>
      <c r="L575">
        <v>2575.9289731836761</v>
      </c>
      <c r="M575">
        <v>1490.519425646344</v>
      </c>
      <c r="N575">
        <v>1613.6308250936299</v>
      </c>
      <c r="O575">
        <v>2321.4791832427609</v>
      </c>
      <c r="P575">
        <v>1948.5213924125139</v>
      </c>
      <c r="Q575">
        <v>2333.9131861158662</v>
      </c>
      <c r="R575">
        <v>1926.70953781505</v>
      </c>
      <c r="S575">
        <v>2458.0305682243888</v>
      </c>
      <c r="T575">
        <v>2610.4109288179861</v>
      </c>
      <c r="U575">
        <v>2000.601509861498</v>
      </c>
      <c r="V575">
        <v>2580.559725967682</v>
      </c>
      <c r="W575">
        <v>2133.411984362438</v>
      </c>
      <c r="X575">
        <v>2440.0406933932609</v>
      </c>
      <c r="Y575">
        <v>2475.20036646159</v>
      </c>
      <c r="Z575">
        <v>1635.5353676853081</v>
      </c>
      <c r="AA575">
        <v>2552.9326556382898</v>
      </c>
      <c r="AB575">
        <v>2368.0343939419622</v>
      </c>
      <c r="AC575">
        <v>2036.2672767001641</v>
      </c>
      <c r="AD575">
        <v>1625.7030791764071</v>
      </c>
      <c r="AE575">
        <v>1764.58673596637</v>
      </c>
      <c r="AF575">
        <v>2291.4215220219639</v>
      </c>
      <c r="AG575">
        <v>2284.2559971548999</v>
      </c>
      <c r="AH575">
        <v>2389.1346499675378</v>
      </c>
    </row>
    <row r="576" spans="1:34" x14ac:dyDescent="0.25">
      <c r="A576">
        <v>44656</v>
      </c>
      <c r="B576">
        <v>1520.03</v>
      </c>
      <c r="C576">
        <v>2308.5290708114699</v>
      </c>
      <c r="D576">
        <v>2438.508212988479</v>
      </c>
      <c r="E576">
        <v>1870.0353148011779</v>
      </c>
      <c r="F576">
        <v>2522.6788708161739</v>
      </c>
      <c r="G576">
        <v>2316.412014210202</v>
      </c>
      <c r="H576">
        <v>2968.1048752370821</v>
      </c>
      <c r="I576">
        <v>2074.9178371307962</v>
      </c>
      <c r="J576">
        <v>2384.1716947827072</v>
      </c>
      <c r="K576">
        <v>2239.7685580563329</v>
      </c>
      <c r="L576">
        <v>2567.8449774943178</v>
      </c>
      <c r="M576">
        <v>1504.757226980023</v>
      </c>
      <c r="N576">
        <v>1605.2065082332219</v>
      </c>
      <c r="O576">
        <v>2335.930264356889</v>
      </c>
      <c r="P576">
        <v>1956.859276281288</v>
      </c>
      <c r="Q576">
        <v>2327.3028942221199</v>
      </c>
      <c r="R576">
        <v>1917.878049491974</v>
      </c>
      <c r="S576">
        <v>2460.1722830937201</v>
      </c>
      <c r="T576">
        <v>2610.7132498064079</v>
      </c>
      <c r="U576">
        <v>2003.7082393084211</v>
      </c>
      <c r="V576">
        <v>2594.0903414099262</v>
      </c>
      <c r="W576">
        <v>2152.208288123039</v>
      </c>
      <c r="X576">
        <v>2435.765008376281</v>
      </c>
      <c r="Y576">
        <v>2494.2500093555632</v>
      </c>
      <c r="Z576">
        <v>1641.7085980853419</v>
      </c>
      <c r="AA576">
        <v>2567.4004723370322</v>
      </c>
      <c r="AB576">
        <v>2374.4862076210238</v>
      </c>
      <c r="AC576">
        <v>2042.447405882541</v>
      </c>
      <c r="AD576">
        <v>1627.9485968600859</v>
      </c>
      <c r="AE576">
        <v>1755.6355693600151</v>
      </c>
      <c r="AF576">
        <v>2298.027456599229</v>
      </c>
      <c r="AG576">
        <v>2295.4100708423439</v>
      </c>
      <c r="AH576">
        <v>2401.0324987489348</v>
      </c>
    </row>
    <row r="577" spans="1:34" x14ac:dyDescent="0.25">
      <c r="A577">
        <v>44655</v>
      </c>
      <c r="B577">
        <v>1524.7</v>
      </c>
      <c r="C577">
        <v>2308.9982934496752</v>
      </c>
      <c r="D577">
        <v>2446.2980847051781</v>
      </c>
      <c r="E577">
        <v>1863.21034814214</v>
      </c>
      <c r="F577">
        <v>2524.9388870410962</v>
      </c>
      <c r="G577">
        <v>2324.5661478455831</v>
      </c>
      <c r="H577">
        <v>2978.059686739547</v>
      </c>
      <c r="I577">
        <v>2058.5901184091172</v>
      </c>
      <c r="J577">
        <v>2381.8345708310658</v>
      </c>
      <c r="K577">
        <v>2229.999337107286</v>
      </c>
      <c r="L577">
        <v>2567.9178743893481</v>
      </c>
      <c r="M577">
        <v>1506.500869807395</v>
      </c>
      <c r="N577">
        <v>1597.528795039123</v>
      </c>
      <c r="O577">
        <v>2335.4239117600869</v>
      </c>
      <c r="P577">
        <v>1955.981737944516</v>
      </c>
      <c r="Q577">
        <v>2326.212957248908</v>
      </c>
      <c r="R577">
        <v>1925.2146983834321</v>
      </c>
      <c r="S577">
        <v>2456.6263139419452</v>
      </c>
      <c r="T577">
        <v>2611.770921837227</v>
      </c>
      <c r="U577">
        <v>2004.270611798755</v>
      </c>
      <c r="V577">
        <v>2570.016496690263</v>
      </c>
      <c r="W577">
        <v>2149.414489726229</v>
      </c>
      <c r="X577">
        <v>2439.0958382223521</v>
      </c>
      <c r="Y577">
        <v>2495.391015390011</v>
      </c>
      <c r="Z577">
        <v>1646.194027441124</v>
      </c>
      <c r="AA577">
        <v>2570.5297202330021</v>
      </c>
      <c r="AB577">
        <v>2370.9322694955872</v>
      </c>
      <c r="AC577">
        <v>2042.819284420209</v>
      </c>
      <c r="AD577">
        <v>1625.2755620506809</v>
      </c>
      <c r="AE577">
        <v>1756.0447016531559</v>
      </c>
      <c r="AF577">
        <v>2301.367973017756</v>
      </c>
      <c r="AG577">
        <v>2293.067022575181</v>
      </c>
      <c r="AH577">
        <v>2403.0870142087579</v>
      </c>
    </row>
    <row r="578" spans="1:34" x14ac:dyDescent="0.25">
      <c r="A578">
        <v>44652</v>
      </c>
      <c r="B578">
        <v>1516.44</v>
      </c>
      <c r="C578">
        <v>2302.8775412205459</v>
      </c>
      <c r="D578">
        <v>2441.9629719877448</v>
      </c>
      <c r="E578">
        <v>1848.904552383721</v>
      </c>
      <c r="F578">
        <v>2524.368863098161</v>
      </c>
      <c r="G578">
        <v>2308.281296990976</v>
      </c>
      <c r="H578">
        <v>2933.26857046336</v>
      </c>
      <c r="I578">
        <v>2052.9473272419582</v>
      </c>
      <c r="J578">
        <v>2375.1372663424459</v>
      </c>
      <c r="K578">
        <v>2207.880447382247</v>
      </c>
      <c r="L578">
        <v>2568.5571657199812</v>
      </c>
      <c r="M578">
        <v>1499.901934988651</v>
      </c>
      <c r="N578">
        <v>1586.4629674844259</v>
      </c>
      <c r="O578">
        <v>2342.65929712873</v>
      </c>
      <c r="P578">
        <v>1965.5709320252961</v>
      </c>
      <c r="Q578">
        <v>2323.3346436229108</v>
      </c>
      <c r="R578">
        <v>1923.403377374523</v>
      </c>
      <c r="S578">
        <v>2448.0245870006329</v>
      </c>
      <c r="T578">
        <v>2609.9051484108322</v>
      </c>
      <c r="U578">
        <v>1998.9570133984571</v>
      </c>
      <c r="V578">
        <v>2585.879943247865</v>
      </c>
      <c r="W578">
        <v>2152.9437463442</v>
      </c>
      <c r="X578">
        <v>2426.9287674503198</v>
      </c>
      <c r="Y578">
        <v>2487.2853610622719</v>
      </c>
      <c r="Z578">
        <v>1654.341624424052</v>
      </c>
      <c r="AA578">
        <v>2559.697618876367</v>
      </c>
      <c r="AB578">
        <v>2370.4596350272732</v>
      </c>
      <c r="AC578">
        <v>2041.050102791299</v>
      </c>
      <c r="AD578">
        <v>1618.986297303059</v>
      </c>
      <c r="AE578">
        <v>1748.0176275007259</v>
      </c>
      <c r="AF578">
        <v>2294.1797429898538</v>
      </c>
      <c r="AG578">
        <v>2289.1402362335079</v>
      </c>
      <c r="AH578">
        <v>2395.3985019998022</v>
      </c>
    </row>
    <row r="579" spans="1:34" x14ac:dyDescent="0.25">
      <c r="A579">
        <v>44651</v>
      </c>
      <c r="B579">
        <v>1492.15</v>
      </c>
      <c r="C579">
        <v>2295.8589264332568</v>
      </c>
      <c r="D579">
        <v>2418.96600813542</v>
      </c>
      <c r="E579">
        <v>1843.948918437573</v>
      </c>
      <c r="F579">
        <v>2509.0183627313791</v>
      </c>
      <c r="G579">
        <v>2308.0422850112468</v>
      </c>
      <c r="H579">
        <v>2919.8975685104938</v>
      </c>
      <c r="I579">
        <v>2054.5285618653979</v>
      </c>
      <c r="J579">
        <v>2376.5328011233478</v>
      </c>
      <c r="K579">
        <v>2239.274961844988</v>
      </c>
      <c r="L579">
        <v>2563.5289200782349</v>
      </c>
      <c r="M579">
        <v>1496.85844272804</v>
      </c>
      <c r="N579">
        <v>1582.1891105936079</v>
      </c>
      <c r="O579">
        <v>2331.1220233485319</v>
      </c>
      <c r="P579">
        <v>1957.5753258372549</v>
      </c>
      <c r="Q579">
        <v>2322.757281596922</v>
      </c>
      <c r="R579">
        <v>1908.364399714492</v>
      </c>
      <c r="S579">
        <v>2431.1814976238011</v>
      </c>
      <c r="T579">
        <v>2606.5851340558402</v>
      </c>
      <c r="U579">
        <v>1992.7323690108101</v>
      </c>
      <c r="V579">
        <v>2572.0011136823218</v>
      </c>
      <c r="W579">
        <v>2158.866242017089</v>
      </c>
      <c r="X579">
        <v>2423.5301351278149</v>
      </c>
      <c r="Y579">
        <v>2478.7197767565949</v>
      </c>
      <c r="Z579">
        <v>1656.4837294702199</v>
      </c>
      <c r="AA579">
        <v>2548.3289443979179</v>
      </c>
      <c r="AB579">
        <v>2368.489928161036</v>
      </c>
      <c r="AC579">
        <v>2036.041042855207</v>
      </c>
      <c r="AD579">
        <v>1616.303932539402</v>
      </c>
      <c r="AE579">
        <v>1732.113444852914</v>
      </c>
      <c r="AF579">
        <v>2282.7882654185141</v>
      </c>
      <c r="AG579">
        <v>2281.737608877309</v>
      </c>
      <c r="AH579">
        <v>2392.1656846330761</v>
      </c>
    </row>
    <row r="580" spans="1:34" x14ac:dyDescent="0.25">
      <c r="A580">
        <v>44650</v>
      </c>
      <c r="B580">
        <v>1490.51</v>
      </c>
      <c r="C580">
        <v>2302.7607378554162</v>
      </c>
      <c r="D580">
        <v>2429.0398801563952</v>
      </c>
      <c r="E580">
        <v>1847.8495262623251</v>
      </c>
      <c r="F580">
        <v>2519.837584779204</v>
      </c>
      <c r="G580">
        <v>2278.9871671007859</v>
      </c>
      <c r="H580">
        <v>2929.5208899438571</v>
      </c>
      <c r="I580">
        <v>2057.744164982862</v>
      </c>
      <c r="J580">
        <v>2376.463306751325</v>
      </c>
      <c r="K580">
        <v>2272.3672695141672</v>
      </c>
      <c r="L580">
        <v>2564.0140823348811</v>
      </c>
      <c r="M580">
        <v>1499.7451195095191</v>
      </c>
      <c r="N580">
        <v>1588.6821099326451</v>
      </c>
      <c r="O580">
        <v>2333.5970583196772</v>
      </c>
      <c r="P580">
        <v>1959.598340944015</v>
      </c>
      <c r="Q580">
        <v>2326.1563721940388</v>
      </c>
      <c r="R580">
        <v>1908.956376328392</v>
      </c>
      <c r="S580">
        <v>2441.331988521295</v>
      </c>
      <c r="T580">
        <v>2624.1388431283608</v>
      </c>
      <c r="U580">
        <v>1990.558277664479</v>
      </c>
      <c r="V580">
        <v>2590.0864222272698</v>
      </c>
      <c r="W580">
        <v>2168.7021928960062</v>
      </c>
      <c r="X580">
        <v>2439.4528320231329</v>
      </c>
      <c r="Y580">
        <v>2488.956090675395</v>
      </c>
      <c r="Z580">
        <v>1663.408922528793</v>
      </c>
      <c r="AA580">
        <v>2559.7245468336582</v>
      </c>
      <c r="AB580">
        <v>2374.7998943845441</v>
      </c>
      <c r="AC580">
        <v>2035.029553354339</v>
      </c>
      <c r="AD580">
        <v>1621.661750047019</v>
      </c>
      <c r="AE580">
        <v>1725.787860083954</v>
      </c>
      <c r="AF580">
        <v>2286.2693596803601</v>
      </c>
      <c r="AG580">
        <v>2287.874664484053</v>
      </c>
      <c r="AH580">
        <v>2403.357964126858</v>
      </c>
    </row>
    <row r="581" spans="1:34" x14ac:dyDescent="0.25">
      <c r="A581">
        <v>44649</v>
      </c>
      <c r="B581">
        <v>1497.76</v>
      </c>
      <c r="C581">
        <v>2320.153460065836</v>
      </c>
      <c r="D581">
        <v>2452.0973617545251</v>
      </c>
      <c r="E581">
        <v>1839.1649773877871</v>
      </c>
      <c r="F581">
        <v>2548.5477495113391</v>
      </c>
      <c r="G581">
        <v>2288.1353998430468</v>
      </c>
      <c r="H581">
        <v>2941.5453677153778</v>
      </c>
      <c r="I581">
        <v>2064.209551500247</v>
      </c>
      <c r="J581">
        <v>2383.717892291168</v>
      </c>
      <c r="K581">
        <v>2306.5240390241888</v>
      </c>
      <c r="L581">
        <v>2557.4869651318481</v>
      </c>
      <c r="M581">
        <v>1523.522422612639</v>
      </c>
      <c r="N581">
        <v>1606.8879726872119</v>
      </c>
      <c r="O581">
        <v>2363.0595888427029</v>
      </c>
      <c r="P581">
        <v>1978.860537159456</v>
      </c>
      <c r="Q581">
        <v>2348.580365149684</v>
      </c>
      <c r="R581">
        <v>1905.480402628486</v>
      </c>
      <c r="S581">
        <v>2471.2062905512489</v>
      </c>
      <c r="T581">
        <v>2643.025783638037</v>
      </c>
      <c r="U581">
        <v>2001.207473247438</v>
      </c>
      <c r="V581">
        <v>2584.3472105098049</v>
      </c>
      <c r="W581">
        <v>2186.3065573769568</v>
      </c>
      <c r="X581">
        <v>2457.9328133612512</v>
      </c>
      <c r="Y581">
        <v>2509.293657531784</v>
      </c>
      <c r="Z581">
        <v>1670.7086772062571</v>
      </c>
      <c r="AA581">
        <v>2581.5876362647041</v>
      </c>
      <c r="AB581">
        <v>2393.1742742607548</v>
      </c>
      <c r="AC581">
        <v>2044.31506960249</v>
      </c>
      <c r="AD581">
        <v>1634.8936516120059</v>
      </c>
      <c r="AE581">
        <v>1722.718257367753</v>
      </c>
      <c r="AF581">
        <v>2296.704034696605</v>
      </c>
      <c r="AG581">
        <v>2305.9336657642089</v>
      </c>
      <c r="AH581">
        <v>2426.239141128051</v>
      </c>
    </row>
    <row r="582" spans="1:34" x14ac:dyDescent="0.25">
      <c r="A582">
        <v>44648</v>
      </c>
      <c r="B582">
        <v>1483.18</v>
      </c>
      <c r="C582">
        <v>2305.0723066381711</v>
      </c>
      <c r="D582">
        <v>2442.036741304727</v>
      </c>
      <c r="E582">
        <v>1821.105575043664</v>
      </c>
      <c r="F582">
        <v>2527.0903818584939</v>
      </c>
      <c r="G582">
        <v>2273.005250485186</v>
      </c>
      <c r="H582">
        <v>2926.3641144021221</v>
      </c>
      <c r="I582">
        <v>2033.7469651047261</v>
      </c>
      <c r="J582">
        <v>2368.5373129391792</v>
      </c>
      <c r="K582">
        <v>2289.1366106749761</v>
      </c>
      <c r="L582">
        <v>2530.8497685350289</v>
      </c>
      <c r="M582">
        <v>1508.8289212330089</v>
      </c>
      <c r="N582">
        <v>1600.314834872466</v>
      </c>
      <c r="O582">
        <v>2347.389724411742</v>
      </c>
      <c r="P582">
        <v>1963.100420986503</v>
      </c>
      <c r="Q582">
        <v>2338.4248124482051</v>
      </c>
      <c r="R582">
        <v>1898.6873467795731</v>
      </c>
      <c r="S582">
        <v>2482.8755801353841</v>
      </c>
      <c r="T582">
        <v>2644.4104495960578</v>
      </c>
      <c r="U582">
        <v>1991.909158785093</v>
      </c>
      <c r="V582">
        <v>2582.4222626141941</v>
      </c>
      <c r="W582">
        <v>2159.2183161613402</v>
      </c>
      <c r="X582">
        <v>2441.5588050355982</v>
      </c>
      <c r="Y582">
        <v>2490.1509546860038</v>
      </c>
      <c r="Z582">
        <v>1666.9583095266339</v>
      </c>
      <c r="AA582">
        <v>2565.2517142603351</v>
      </c>
      <c r="AB582">
        <v>2378.6292236990189</v>
      </c>
      <c r="AC582">
        <v>2028.627086146829</v>
      </c>
      <c r="AD582">
        <v>1625.346302870769</v>
      </c>
      <c r="AE582">
        <v>1713.2359983340141</v>
      </c>
      <c r="AF582">
        <v>2283.3754580913178</v>
      </c>
      <c r="AG582">
        <v>2289.9736375891412</v>
      </c>
      <c r="AH582">
        <v>2410.480444926568</v>
      </c>
    </row>
    <row r="583" spans="1:34" x14ac:dyDescent="0.25">
      <c r="A583">
        <v>44645</v>
      </c>
      <c r="B583">
        <v>1498.5</v>
      </c>
      <c r="C583">
        <v>2314.2675937384888</v>
      </c>
      <c r="D583">
        <v>2430.582063858506</v>
      </c>
      <c r="E583">
        <v>1837.8338536636679</v>
      </c>
      <c r="F583">
        <v>2550.8150997417538</v>
      </c>
      <c r="G583">
        <v>2282.2157149167292</v>
      </c>
      <c r="H583">
        <v>2945.989761203733</v>
      </c>
      <c r="I583">
        <v>2036.5373386942961</v>
      </c>
      <c r="J583">
        <v>2362.748297667843</v>
      </c>
      <c r="K583">
        <v>2278.177294617486</v>
      </c>
      <c r="L583">
        <v>2510.471605731329</v>
      </c>
      <c r="M583">
        <v>1518.072667326584</v>
      </c>
      <c r="N583">
        <v>1605.5217941968151</v>
      </c>
      <c r="O583">
        <v>2348.8525474882558</v>
      </c>
      <c r="P583">
        <v>1971.9915461280279</v>
      </c>
      <c r="Q583">
        <v>2353.19702605879</v>
      </c>
      <c r="R583">
        <v>1913.2616489025791</v>
      </c>
      <c r="S583">
        <v>2490.4934835892932</v>
      </c>
      <c r="T583">
        <v>2648.1734131231728</v>
      </c>
      <c r="U583">
        <v>1996.6435057845861</v>
      </c>
      <c r="V583">
        <v>2524.7750691713841</v>
      </c>
      <c r="W583">
        <v>2165.273660914529</v>
      </c>
      <c r="X583">
        <v>2450.508600843229</v>
      </c>
      <c r="Y583">
        <v>2508.036086539892</v>
      </c>
      <c r="Z583">
        <v>1670.6290628753011</v>
      </c>
      <c r="AA583">
        <v>2581.632840816063</v>
      </c>
      <c r="AB583">
        <v>2374.2731160995122</v>
      </c>
      <c r="AC583">
        <v>2036.8465776922069</v>
      </c>
      <c r="AD583">
        <v>1632.8480678434271</v>
      </c>
      <c r="AE583">
        <v>1718.9895275338361</v>
      </c>
      <c r="AF583">
        <v>2289.5511790036612</v>
      </c>
      <c r="AG583">
        <v>2297.997146343198</v>
      </c>
      <c r="AH583">
        <v>2422.90733911504</v>
      </c>
    </row>
    <row r="584" spans="1:34" x14ac:dyDescent="0.25">
      <c r="A584">
        <v>44644</v>
      </c>
      <c r="B584">
        <v>1498.26</v>
      </c>
      <c r="C584">
        <v>2308.622107830352</v>
      </c>
      <c r="D584">
        <v>2407.0941965254719</v>
      </c>
      <c r="E584">
        <v>1847.7327942622201</v>
      </c>
      <c r="F584">
        <v>2542.627463381742</v>
      </c>
      <c r="G584">
        <v>2272.1318971057599</v>
      </c>
      <c r="H584">
        <v>2952.84820711576</v>
      </c>
      <c r="I584">
        <v>2029.332167026138</v>
      </c>
      <c r="J584">
        <v>2350.0215213296069</v>
      </c>
      <c r="K584">
        <v>2290.1859947373782</v>
      </c>
      <c r="L584">
        <v>2476.2300618203658</v>
      </c>
      <c r="M584">
        <v>1517.2793918507371</v>
      </c>
      <c r="N584">
        <v>1605.084575499217</v>
      </c>
      <c r="O584">
        <v>2343.9165664177558</v>
      </c>
      <c r="P584">
        <v>1955.609550943105</v>
      </c>
      <c r="Q584">
        <v>2352.567336642483</v>
      </c>
      <c r="R584">
        <v>1916.8015092572</v>
      </c>
      <c r="S584">
        <v>2480.5701213434249</v>
      </c>
      <c r="T584">
        <v>2640.14263409145</v>
      </c>
      <c r="U584">
        <v>1992.324323773131</v>
      </c>
      <c r="V584">
        <v>2508.123950574713</v>
      </c>
      <c r="W584">
        <v>2167.0755117489562</v>
      </c>
      <c r="X584">
        <v>2447.5978582195949</v>
      </c>
      <c r="Y584">
        <v>2499.0153048404718</v>
      </c>
      <c r="Z584">
        <v>1658.1008605143529</v>
      </c>
      <c r="AA584">
        <v>2575.1169564958318</v>
      </c>
      <c r="AB584">
        <v>2366.970515486164</v>
      </c>
      <c r="AC584">
        <v>2032.647366366758</v>
      </c>
      <c r="AD584">
        <v>1631.192098823861</v>
      </c>
      <c r="AE584">
        <v>1720.463344949128</v>
      </c>
      <c r="AF584">
        <v>2286.3702417506729</v>
      </c>
      <c r="AG584">
        <v>2292.5759257571221</v>
      </c>
      <c r="AH584">
        <v>2414.840474552389</v>
      </c>
    </row>
    <row r="585" spans="1:34" x14ac:dyDescent="0.25">
      <c r="A585">
        <v>44643</v>
      </c>
      <c r="B585">
        <v>1502.34</v>
      </c>
      <c r="C585">
        <v>2301.1203014654161</v>
      </c>
      <c r="D585">
        <v>2397.9219113188628</v>
      </c>
      <c r="E585">
        <v>1835.233248192704</v>
      </c>
      <c r="F585">
        <v>2531.7654253219621</v>
      </c>
      <c r="G585">
        <v>2266.1812153079568</v>
      </c>
      <c r="H585">
        <v>2959.4853989401031</v>
      </c>
      <c r="I585">
        <v>2023.1971582389281</v>
      </c>
      <c r="J585">
        <v>2336.816737958874</v>
      </c>
      <c r="K585">
        <v>2278.61755638671</v>
      </c>
      <c r="L585">
        <v>2469.7997567251118</v>
      </c>
      <c r="M585">
        <v>1508.037428756257</v>
      </c>
      <c r="N585">
        <v>1599.7184353245509</v>
      </c>
      <c r="O585">
        <v>2328.4586060025022</v>
      </c>
      <c r="P585">
        <v>1953.7304208778371</v>
      </c>
      <c r="Q585">
        <v>2350.4028057811752</v>
      </c>
      <c r="R585">
        <v>1921.1705673772069</v>
      </c>
      <c r="S585">
        <v>2460.7459140593892</v>
      </c>
      <c r="T585">
        <v>2642.8439001099209</v>
      </c>
      <c r="U585">
        <v>1989.6587043886871</v>
      </c>
      <c r="V585">
        <v>2493.634205663855</v>
      </c>
      <c r="W585">
        <v>2152.4684178904372</v>
      </c>
      <c r="X585">
        <v>2425.9374107592221</v>
      </c>
      <c r="Y585">
        <v>2491.3639423856721</v>
      </c>
      <c r="Z585">
        <v>1650.8327036971571</v>
      </c>
      <c r="AA585">
        <v>2567.2240379963241</v>
      </c>
      <c r="AB585">
        <v>2356.430179203659</v>
      </c>
      <c r="AC585">
        <v>2028.966046886615</v>
      </c>
      <c r="AD585">
        <v>1623.457283288709</v>
      </c>
      <c r="AE585">
        <v>1725.4974474272819</v>
      </c>
      <c r="AF585">
        <v>2280.173673023537</v>
      </c>
      <c r="AG585">
        <v>2283.1429821751672</v>
      </c>
      <c r="AH585">
        <v>2407.0985917767989</v>
      </c>
    </row>
    <row r="586" spans="1:34" x14ac:dyDescent="0.25">
      <c r="A586">
        <v>44642</v>
      </c>
      <c r="B586">
        <v>1503.78</v>
      </c>
      <c r="C586">
        <v>2300.6555177471751</v>
      </c>
      <c r="D586">
        <v>2375.0390854755692</v>
      </c>
      <c r="E586">
        <v>1802.369694028773</v>
      </c>
      <c r="F586">
        <v>2534.4460568375689</v>
      </c>
      <c r="G586">
        <v>2267.05298994036</v>
      </c>
      <c r="H586">
        <v>2960.153245871019</v>
      </c>
      <c r="I586">
        <v>2022.5549001650411</v>
      </c>
      <c r="J586">
        <v>2332.7931593271119</v>
      </c>
      <c r="K586">
        <v>2298.5344612580611</v>
      </c>
      <c r="L586">
        <v>2468.467448522289</v>
      </c>
      <c r="M586">
        <v>1508.1010280010651</v>
      </c>
      <c r="N586">
        <v>1600.03828553006</v>
      </c>
      <c r="O586">
        <v>2316.2675639964341</v>
      </c>
      <c r="P586">
        <v>1953.525915572191</v>
      </c>
      <c r="Q586">
        <v>2353.7897974766588</v>
      </c>
      <c r="R586">
        <v>1921.013006743919</v>
      </c>
      <c r="S586">
        <v>2446.8506447683499</v>
      </c>
      <c r="T586">
        <v>2654.8710368269112</v>
      </c>
      <c r="U586">
        <v>1988.6908164870799</v>
      </c>
      <c r="V586">
        <v>2474.3217701667381</v>
      </c>
      <c r="W586">
        <v>2147.6851516731181</v>
      </c>
      <c r="X586">
        <v>2423.8759059065501</v>
      </c>
      <c r="Y586">
        <v>2497.9508528817719</v>
      </c>
      <c r="Z586">
        <v>1654.218597829333</v>
      </c>
      <c r="AA586">
        <v>2569.2009889501342</v>
      </c>
      <c r="AB586">
        <v>2353.1171698263679</v>
      </c>
      <c r="AC586">
        <v>2027.869173590258</v>
      </c>
      <c r="AD586">
        <v>1619.558843124679</v>
      </c>
      <c r="AE586">
        <v>1728.841470179646</v>
      </c>
      <c r="AF586">
        <v>2275.4329822970012</v>
      </c>
      <c r="AG586">
        <v>2281.3195172504479</v>
      </c>
      <c r="AH586">
        <v>2409.738587365106</v>
      </c>
    </row>
    <row r="587" spans="1:34" x14ac:dyDescent="0.25">
      <c r="A587">
        <v>44641</v>
      </c>
      <c r="B587">
        <v>1494.95</v>
      </c>
      <c r="C587">
        <v>2296.1246824267018</v>
      </c>
      <c r="D587">
        <v>2379.0300348248411</v>
      </c>
      <c r="E587">
        <v>1797.238500240737</v>
      </c>
      <c r="F587">
        <v>2536.4441261608222</v>
      </c>
      <c r="G587">
        <v>2267.6427824302868</v>
      </c>
      <c r="H587">
        <v>2952.7756295556792</v>
      </c>
      <c r="I587">
        <v>2033.7831157096589</v>
      </c>
      <c r="J587">
        <v>2336.5350106976848</v>
      </c>
      <c r="K587">
        <v>2270.2206288000739</v>
      </c>
      <c r="L587">
        <v>2471.6753095363538</v>
      </c>
      <c r="M587">
        <v>1513.55096969889</v>
      </c>
      <c r="N587">
        <v>1593.810568934068</v>
      </c>
      <c r="O587">
        <v>2302.8820397174291</v>
      </c>
      <c r="P587">
        <v>1954.892395339939</v>
      </c>
      <c r="Q587">
        <v>2340.5824622364639</v>
      </c>
      <c r="R587">
        <v>1907.883046337528</v>
      </c>
      <c r="S587">
        <v>2438.054864641646</v>
      </c>
      <c r="T587">
        <v>2638.3116795051069</v>
      </c>
      <c r="U587">
        <v>1984.753180655093</v>
      </c>
      <c r="V587">
        <v>2470.5799954777872</v>
      </c>
      <c r="W587">
        <v>2143.7513921162599</v>
      </c>
      <c r="X587">
        <v>2420.7299597197798</v>
      </c>
      <c r="Y587">
        <v>2493.8042725894029</v>
      </c>
      <c r="Z587">
        <v>1649.3837545046449</v>
      </c>
      <c r="AA587">
        <v>2566.0440804867521</v>
      </c>
      <c r="AB587">
        <v>2343.4783567554082</v>
      </c>
      <c r="AC587">
        <v>2024.665557049246</v>
      </c>
      <c r="AD587">
        <v>1616.554694156667</v>
      </c>
      <c r="AE587">
        <v>1724.5346318361651</v>
      </c>
      <c r="AF587">
        <v>2270.0738387921779</v>
      </c>
      <c r="AG587">
        <v>2276.289140543513</v>
      </c>
      <c r="AH587">
        <v>2406.1310126506669</v>
      </c>
    </row>
    <row r="588" spans="1:34" x14ac:dyDescent="0.25">
      <c r="A588">
        <v>44638</v>
      </c>
      <c r="B588">
        <v>1469.1</v>
      </c>
      <c r="C588">
        <v>2284.064569047121</v>
      </c>
      <c r="D588">
        <v>2358.8294671247259</v>
      </c>
      <c r="E588">
        <v>1751.395607434956</v>
      </c>
      <c r="F588">
        <v>2509.0589683754079</v>
      </c>
      <c r="G588">
        <v>2255.7908188695092</v>
      </c>
      <c r="H588">
        <v>2946.489945649244</v>
      </c>
      <c r="I588">
        <v>2033.481855592564</v>
      </c>
      <c r="J588">
        <v>2322.447407771625</v>
      </c>
      <c r="K588">
        <v>2272.9246888742509</v>
      </c>
      <c r="L588">
        <v>2469.724824369353</v>
      </c>
      <c r="M588">
        <v>1520.430765007166</v>
      </c>
      <c r="N588">
        <v>1588.802698761461</v>
      </c>
      <c r="O588">
        <v>2296.2684652457851</v>
      </c>
      <c r="P588">
        <v>1956.2446235836701</v>
      </c>
      <c r="Q588">
        <v>2338.7204953137411</v>
      </c>
      <c r="R588">
        <v>1905.789935341784</v>
      </c>
      <c r="S588">
        <v>2428.4074089574751</v>
      </c>
      <c r="T588">
        <v>2626.0416810171209</v>
      </c>
      <c r="U588">
        <v>1967.1188576243819</v>
      </c>
      <c r="V588">
        <v>2453.8766856747461</v>
      </c>
      <c r="W588">
        <v>2140.857598257001</v>
      </c>
      <c r="X588">
        <v>2407.552835632287</v>
      </c>
      <c r="Y588">
        <v>2474.6576122511169</v>
      </c>
      <c r="Z588">
        <v>1640.2200881352401</v>
      </c>
      <c r="AA588">
        <v>2547.4894295146241</v>
      </c>
      <c r="AB588">
        <v>2337.4343177314372</v>
      </c>
      <c r="AC588">
        <v>2018.729184017795</v>
      </c>
      <c r="AD588">
        <v>1607.510276999051</v>
      </c>
      <c r="AE588">
        <v>1710.71236726293</v>
      </c>
      <c r="AF588">
        <v>2256.047038737468</v>
      </c>
      <c r="AG588">
        <v>2264.9666363577198</v>
      </c>
      <c r="AH588">
        <v>2394.5002873538378</v>
      </c>
    </row>
    <row r="589" spans="1:34" x14ac:dyDescent="0.25">
      <c r="A589">
        <v>44637</v>
      </c>
      <c r="B589">
        <v>1461.34</v>
      </c>
      <c r="C589">
        <v>2280.6604226074778</v>
      </c>
      <c r="D589">
        <v>2360.9525890173568</v>
      </c>
      <c r="E589">
        <v>1751.690332060818</v>
      </c>
      <c r="F589">
        <v>2505.3186231276509</v>
      </c>
      <c r="G589">
        <v>2245.8988632165651</v>
      </c>
      <c r="H589">
        <v>2942.516003165138</v>
      </c>
      <c r="I589">
        <v>2022.8181470919119</v>
      </c>
      <c r="J589">
        <v>2327.8977685451018</v>
      </c>
      <c r="K589">
        <v>2254.3890176002451</v>
      </c>
      <c r="L589">
        <v>2466.0389862305042</v>
      </c>
      <c r="M589">
        <v>1524.913542913057</v>
      </c>
      <c r="N589">
        <v>1585.421811952777</v>
      </c>
      <c r="O589">
        <v>2288.7340082992291</v>
      </c>
      <c r="P589">
        <v>1953.706471139644</v>
      </c>
      <c r="Q589">
        <v>2335.7917728159819</v>
      </c>
      <c r="R589">
        <v>1903.4146748987389</v>
      </c>
      <c r="S589">
        <v>2421.1208007975351</v>
      </c>
      <c r="T589">
        <v>2601.5636032064899</v>
      </c>
      <c r="U589">
        <v>1970.9485644220899</v>
      </c>
      <c r="V589">
        <v>2465.4452868414951</v>
      </c>
      <c r="W589">
        <v>2144.029543249449</v>
      </c>
      <c r="X589">
        <v>2407.785906681901</v>
      </c>
      <c r="Y589">
        <v>2469.540987034487</v>
      </c>
      <c r="Z589">
        <v>1641.4270493591389</v>
      </c>
      <c r="AA589">
        <v>2542.5632685855021</v>
      </c>
      <c r="AB589">
        <v>2333.822995911657</v>
      </c>
      <c r="AC589">
        <v>2016.9984368598459</v>
      </c>
      <c r="AD589">
        <v>1607.523693993219</v>
      </c>
      <c r="AE589">
        <v>1705.0954927202081</v>
      </c>
      <c r="AF589">
        <v>2252.5509840080031</v>
      </c>
      <c r="AG589">
        <v>2261.1013346223122</v>
      </c>
      <c r="AH589">
        <v>2391.9303420525548</v>
      </c>
    </row>
    <row r="590" spans="1:34" x14ac:dyDescent="0.25">
      <c r="A590">
        <v>44636</v>
      </c>
      <c r="B590">
        <v>1459.33</v>
      </c>
      <c r="C590">
        <v>2274.642813019309</v>
      </c>
      <c r="D590">
        <v>2330.5052714491521</v>
      </c>
      <c r="E590">
        <v>1744.987661570568</v>
      </c>
      <c r="F590">
        <v>2490.303301814618</v>
      </c>
      <c r="G590">
        <v>2236.3279417689801</v>
      </c>
      <c r="H590">
        <v>2939.9632428711079</v>
      </c>
      <c r="I590">
        <v>1997.2606920546859</v>
      </c>
      <c r="J590">
        <v>2326.7788009877818</v>
      </c>
      <c r="K590">
        <v>2271.147376144826</v>
      </c>
      <c r="L590">
        <v>2452.1519521939372</v>
      </c>
      <c r="M590">
        <v>1518.9038363014749</v>
      </c>
      <c r="N590">
        <v>1590.9710484925661</v>
      </c>
      <c r="O590">
        <v>2296.848346604836</v>
      </c>
      <c r="P590">
        <v>1951.6593426393169</v>
      </c>
      <c r="Q590">
        <v>2329.4918186567188</v>
      </c>
      <c r="R590">
        <v>1900.511538018452</v>
      </c>
      <c r="S590">
        <v>2415.3914881016231</v>
      </c>
      <c r="T590">
        <v>2602.53960150578</v>
      </c>
      <c r="U590">
        <v>1963.696756618695</v>
      </c>
      <c r="V590">
        <v>2469.3517343497092</v>
      </c>
      <c r="W590">
        <v>2139.817722550194</v>
      </c>
      <c r="X590">
        <v>2394.636782517327</v>
      </c>
      <c r="Y590">
        <v>2461.8111769926531</v>
      </c>
      <c r="Z590">
        <v>1639.0378956338559</v>
      </c>
      <c r="AA590">
        <v>2532.2928645301249</v>
      </c>
      <c r="AB590">
        <v>2335.317470830717</v>
      </c>
      <c r="AC590">
        <v>2009.9606725119399</v>
      </c>
      <c r="AD590">
        <v>1606.8267087077541</v>
      </c>
      <c r="AE590">
        <v>1703.6705068495939</v>
      </c>
      <c r="AF590">
        <v>2250.6682522147039</v>
      </c>
      <c r="AG590">
        <v>2256.07607110151</v>
      </c>
      <c r="AH590">
        <v>2382.1610116436082</v>
      </c>
    </row>
    <row r="591" spans="1:34" x14ac:dyDescent="0.25">
      <c r="A591">
        <v>44635</v>
      </c>
      <c r="B591">
        <v>1452.74</v>
      </c>
      <c r="C591">
        <v>2265.5120571643351</v>
      </c>
      <c r="D591">
        <v>2311.187625887299</v>
      </c>
      <c r="E591">
        <v>1733.209559644652</v>
      </c>
      <c r="F591">
        <v>2480.2926017713721</v>
      </c>
      <c r="G591">
        <v>2238.2593762881579</v>
      </c>
      <c r="H591">
        <v>2931.5374033984608</v>
      </c>
      <c r="I591">
        <v>1982.3488923028531</v>
      </c>
      <c r="J591">
        <v>2310.614769306047</v>
      </c>
      <c r="K591">
        <v>2280.9601904398301</v>
      </c>
      <c r="L591">
        <v>2441.541514035473</v>
      </c>
      <c r="M591">
        <v>1512.319835202326</v>
      </c>
      <c r="N591">
        <v>1586.668072902693</v>
      </c>
      <c r="O591">
        <v>2284.038494199563</v>
      </c>
      <c r="P591">
        <v>1947.1757542054529</v>
      </c>
      <c r="Q591">
        <v>2325.7170935498302</v>
      </c>
      <c r="R591">
        <v>1897.1014278797879</v>
      </c>
      <c r="S591">
        <v>2402.3531425730171</v>
      </c>
      <c r="T591">
        <v>2589.601582988008</v>
      </c>
      <c r="U591">
        <v>1962.470276042392</v>
      </c>
      <c r="V591">
        <v>2460.870222915752</v>
      </c>
      <c r="W591">
        <v>2126.2630993567668</v>
      </c>
      <c r="X591">
        <v>2385.172029855496</v>
      </c>
      <c r="Y591">
        <v>2447.783258970082</v>
      </c>
      <c r="Z591">
        <v>1628.4674649888079</v>
      </c>
      <c r="AA591">
        <v>2520.6293735065919</v>
      </c>
      <c r="AB591">
        <v>2326.9315422875552</v>
      </c>
      <c r="AC591">
        <v>2004.431756488945</v>
      </c>
      <c r="AD591">
        <v>1599.529845791134</v>
      </c>
      <c r="AE591">
        <v>1700.6022782412219</v>
      </c>
      <c r="AF591">
        <v>2246.9686950135051</v>
      </c>
      <c r="AG591">
        <v>2246.7843495981592</v>
      </c>
      <c r="AH591">
        <v>2369.6712556476109</v>
      </c>
    </row>
    <row r="592" spans="1:34" x14ac:dyDescent="0.25">
      <c r="A592">
        <v>44634</v>
      </c>
      <c r="B592">
        <v>1446.25</v>
      </c>
      <c r="C592">
        <v>2256.7333806622651</v>
      </c>
      <c r="D592">
        <v>2312.027543601087</v>
      </c>
      <c r="E592">
        <v>1729.8788115310331</v>
      </c>
      <c r="F592">
        <v>2466.3685883132848</v>
      </c>
      <c r="G592">
        <v>2216.6383738823629</v>
      </c>
      <c r="H592">
        <v>2921.8069359083561</v>
      </c>
      <c r="I592">
        <v>1991.430151902239</v>
      </c>
      <c r="J592">
        <v>2299.9961122543418</v>
      </c>
      <c r="K592">
        <v>2245.740921651407</v>
      </c>
      <c r="L592">
        <v>2441.1950591502259</v>
      </c>
      <c r="M592">
        <v>1515.92819754828</v>
      </c>
      <c r="N592">
        <v>1579.621861381383</v>
      </c>
      <c r="O592">
        <v>2287.353992020428</v>
      </c>
      <c r="P592">
        <v>1935.2185064613079</v>
      </c>
      <c r="Q592">
        <v>2334.6529563476379</v>
      </c>
      <c r="R592">
        <v>1887.656908120907</v>
      </c>
      <c r="S592">
        <v>2398.349691862441</v>
      </c>
      <c r="T592">
        <v>2592.7112991209492</v>
      </c>
      <c r="U592">
        <v>1957.8497818499141</v>
      </c>
      <c r="V592">
        <v>2446.4599728536482</v>
      </c>
      <c r="W592">
        <v>2121.0654961465339</v>
      </c>
      <c r="X592">
        <v>2386.0850838899919</v>
      </c>
      <c r="Y592">
        <v>2421.980179905499</v>
      </c>
      <c r="Z592">
        <v>1623.00723938633</v>
      </c>
      <c r="AA592">
        <v>2507.3602881347679</v>
      </c>
      <c r="AB592">
        <v>2323.7272676878802</v>
      </c>
      <c r="AC592">
        <v>1997.0618106505419</v>
      </c>
      <c r="AD592">
        <v>1595.8884524254961</v>
      </c>
      <c r="AE592">
        <v>1697.559339619105</v>
      </c>
      <c r="AF592">
        <v>2237.2502039322048</v>
      </c>
      <c r="AG592">
        <v>2236.597374258934</v>
      </c>
      <c r="AH592">
        <v>2362.118894499883</v>
      </c>
    </row>
    <row r="593" spans="1:34" x14ac:dyDescent="0.25">
      <c r="A593">
        <v>44631</v>
      </c>
      <c r="B593">
        <v>1466.54</v>
      </c>
      <c r="C593">
        <v>2274.7078778004161</v>
      </c>
      <c r="D593">
        <v>2342.1079971324589</v>
      </c>
      <c r="E593">
        <v>1743.034795037069</v>
      </c>
      <c r="F593">
        <v>2477.232034495984</v>
      </c>
      <c r="G593">
        <v>2243.410266948586</v>
      </c>
      <c r="H593">
        <v>2949.0705296106589</v>
      </c>
      <c r="I593">
        <v>2017.668426543099</v>
      </c>
      <c r="J593">
        <v>2326.2624142654558</v>
      </c>
      <c r="K593">
        <v>2316.1698125632938</v>
      </c>
      <c r="L593">
        <v>2450.0837562125662</v>
      </c>
      <c r="M593">
        <v>1500.309351146504</v>
      </c>
      <c r="N593">
        <v>1614.0090197528391</v>
      </c>
      <c r="O593">
        <v>2321.9127108856619</v>
      </c>
      <c r="P593">
        <v>1951.537215778842</v>
      </c>
      <c r="Q593">
        <v>2362.2700250052189</v>
      </c>
      <c r="R593">
        <v>1884.404201256491</v>
      </c>
      <c r="S593">
        <v>2409.800554554196</v>
      </c>
      <c r="T593">
        <v>2623.4935337723509</v>
      </c>
      <c r="U593">
        <v>1977.554502759436</v>
      </c>
      <c r="V593">
        <v>2457.4036956324799</v>
      </c>
      <c r="W593">
        <v>2153.8257855955999</v>
      </c>
      <c r="X593">
        <v>2377.9522804811531</v>
      </c>
      <c r="Y593">
        <v>2432.1334857485931</v>
      </c>
      <c r="Z593">
        <v>1633.150668819681</v>
      </c>
      <c r="AA593">
        <v>2520.489373153689</v>
      </c>
      <c r="AB593">
        <v>2354.5569523807931</v>
      </c>
      <c r="AC593">
        <v>2014.5167186030051</v>
      </c>
      <c r="AD593">
        <v>1610.078297919996</v>
      </c>
      <c r="AE593">
        <v>1713.5057359945181</v>
      </c>
      <c r="AF593">
        <v>2255.35262447996</v>
      </c>
      <c r="AG593">
        <v>2253.476880133438</v>
      </c>
      <c r="AH593">
        <v>2381.473460535793</v>
      </c>
    </row>
    <row r="594" spans="1:34" x14ac:dyDescent="0.25">
      <c r="A594">
        <v>44630</v>
      </c>
      <c r="B594">
        <v>1479.08</v>
      </c>
      <c r="C594">
        <v>2282.3296142235022</v>
      </c>
      <c r="D594">
        <v>2347.886617008463</v>
      </c>
      <c r="E594">
        <v>1747.143104368585</v>
      </c>
      <c r="F594">
        <v>2489.101979571351</v>
      </c>
      <c r="G594">
        <v>2266.2966707292721</v>
      </c>
      <c r="H594">
        <v>2970.4029652378958</v>
      </c>
      <c r="I594">
        <v>2023.387870405373</v>
      </c>
      <c r="J594">
        <v>2333.986299609694</v>
      </c>
      <c r="K594">
        <v>2382.8029572357768</v>
      </c>
      <c r="L594">
        <v>2443.6856445062122</v>
      </c>
      <c r="M594">
        <v>1502.433314629295</v>
      </c>
      <c r="N594">
        <v>1630.497876424675</v>
      </c>
      <c r="O594">
        <v>2315.7625364345449</v>
      </c>
      <c r="P594">
        <v>1941.7581819754041</v>
      </c>
      <c r="Q594">
        <v>2375.9904059548448</v>
      </c>
      <c r="R594">
        <v>1881.882199302368</v>
      </c>
      <c r="S594">
        <v>2424.2928740903499</v>
      </c>
      <c r="T594">
        <v>2639.0964443944172</v>
      </c>
      <c r="U594">
        <v>1984.451060345516</v>
      </c>
      <c r="V594">
        <v>2469.102932207456</v>
      </c>
      <c r="W594">
        <v>2155.9389044114851</v>
      </c>
      <c r="X594">
        <v>2360.4080572401649</v>
      </c>
      <c r="Y594">
        <v>2437.692296744166</v>
      </c>
      <c r="Z594">
        <v>1651.055022954557</v>
      </c>
      <c r="AA594">
        <v>2528.667711339614</v>
      </c>
      <c r="AB594">
        <v>2364.067805503038</v>
      </c>
      <c r="AC594">
        <v>2017.2696118175841</v>
      </c>
      <c r="AD594">
        <v>1621.679845125946</v>
      </c>
      <c r="AE594">
        <v>1722.8379723378889</v>
      </c>
      <c r="AF594">
        <v>2265.396428151641</v>
      </c>
      <c r="AG594">
        <v>2260.7096257457911</v>
      </c>
      <c r="AH594">
        <v>2388.0693040909182</v>
      </c>
    </row>
    <row r="595" spans="1:34" x14ac:dyDescent="0.25">
      <c r="A595">
        <v>44629</v>
      </c>
      <c r="B595">
        <v>1473.74</v>
      </c>
      <c r="C595">
        <v>2272.425273299441</v>
      </c>
      <c r="D595">
        <v>2329.301556666459</v>
      </c>
      <c r="E595">
        <v>1733.5846283565111</v>
      </c>
      <c r="F595">
        <v>2474.8460659896582</v>
      </c>
      <c r="G595">
        <v>2256.6990839075202</v>
      </c>
      <c r="H595">
        <v>2958.2657880018719</v>
      </c>
      <c r="I595">
        <v>2015.6998267621759</v>
      </c>
      <c r="J595">
        <v>2325.2228676890172</v>
      </c>
      <c r="K595">
        <v>2410.8501884248849</v>
      </c>
      <c r="L595">
        <v>2423.8048875703821</v>
      </c>
      <c r="M595">
        <v>1491.3446622760059</v>
      </c>
      <c r="N595">
        <v>1635.741007127054</v>
      </c>
      <c r="O595">
        <v>2323.107095856295</v>
      </c>
      <c r="P595">
        <v>1926.8493097382641</v>
      </c>
      <c r="Q595">
        <v>2365.0525921259432</v>
      </c>
      <c r="R595">
        <v>1877.7699352731281</v>
      </c>
      <c r="S595">
        <v>2390.770306345556</v>
      </c>
      <c r="T595">
        <v>2638.136787515145</v>
      </c>
      <c r="U595">
        <v>1979.400709994622</v>
      </c>
      <c r="V595">
        <v>2409.4286695794449</v>
      </c>
      <c r="W595">
        <v>2156.2037124534681</v>
      </c>
      <c r="X595">
        <v>2337.9107610647038</v>
      </c>
      <c r="Y595">
        <v>2420.6317102955559</v>
      </c>
      <c r="Z595">
        <v>1651.1244605679869</v>
      </c>
      <c r="AA595">
        <v>2513.0515781769068</v>
      </c>
      <c r="AB595">
        <v>2358.8143354241352</v>
      </c>
      <c r="AC595">
        <v>2011.0610066196</v>
      </c>
      <c r="AD595">
        <v>1619.1991512736579</v>
      </c>
      <c r="AE595">
        <v>1718.456119274236</v>
      </c>
      <c r="AF595">
        <v>2260.452036767907</v>
      </c>
      <c r="AG595">
        <v>2251.5032188208902</v>
      </c>
      <c r="AH595">
        <v>2374.1917462109259</v>
      </c>
    </row>
    <row r="596" spans="1:34" x14ac:dyDescent="0.25">
      <c r="A596">
        <v>44628</v>
      </c>
      <c r="B596">
        <v>1473.71</v>
      </c>
      <c r="C596">
        <v>2268.511480953201</v>
      </c>
      <c r="D596">
        <v>2337.4197552045412</v>
      </c>
      <c r="E596">
        <v>1735.315890709202</v>
      </c>
      <c r="F596">
        <v>2481.381320064429</v>
      </c>
      <c r="G596">
        <v>2263.7563142022482</v>
      </c>
      <c r="H596">
        <v>2967.391638746642</v>
      </c>
      <c r="I596">
        <v>2018.966382024397</v>
      </c>
      <c r="J596">
        <v>2312.1372486828018</v>
      </c>
      <c r="K596">
        <v>2342.265079029999</v>
      </c>
      <c r="L596">
        <v>2435.1846217051761</v>
      </c>
      <c r="M596">
        <v>1496.819728674451</v>
      </c>
      <c r="N596">
        <v>1628.6648901497781</v>
      </c>
      <c r="O596">
        <v>2311.0359062104681</v>
      </c>
      <c r="P596">
        <v>1921.694036300072</v>
      </c>
      <c r="Q596">
        <v>2343.599993861978</v>
      </c>
      <c r="R596">
        <v>1876.965747592461</v>
      </c>
      <c r="S596">
        <v>2366.033939498172</v>
      </c>
      <c r="T596">
        <v>2620.7510034336069</v>
      </c>
      <c r="U596">
        <v>1978.385655429468</v>
      </c>
      <c r="V596">
        <v>2402.7686262909042</v>
      </c>
      <c r="W596">
        <v>2123.5562950267908</v>
      </c>
      <c r="X596">
        <v>2342.3715673588331</v>
      </c>
      <c r="Y596">
        <v>2422.2838868367839</v>
      </c>
      <c r="Z596">
        <v>1649.3077188772361</v>
      </c>
      <c r="AA596">
        <v>2515.8544624269311</v>
      </c>
      <c r="AB596">
        <v>2341.3983738759848</v>
      </c>
      <c r="AC596">
        <v>2005.1930480648241</v>
      </c>
      <c r="AD596">
        <v>1617.5182510593349</v>
      </c>
      <c r="AE596">
        <v>1722.406441866658</v>
      </c>
      <c r="AF596">
        <v>2253.2050345526081</v>
      </c>
      <c r="AG596">
        <v>2249.406960460808</v>
      </c>
      <c r="AH596">
        <v>2368.9609838377228</v>
      </c>
    </row>
    <row r="597" spans="1:34" x14ac:dyDescent="0.25">
      <c r="A597">
        <v>44627</v>
      </c>
      <c r="B597">
        <v>1499.05</v>
      </c>
      <c r="C597">
        <v>2281.7295926410329</v>
      </c>
      <c r="D597">
        <v>2360.5036111584209</v>
      </c>
      <c r="E597">
        <v>1745.970311664375</v>
      </c>
      <c r="F597">
        <v>2503.814152469537</v>
      </c>
      <c r="G597">
        <v>2288.12904872014</v>
      </c>
      <c r="H597">
        <v>2977.2868796996449</v>
      </c>
      <c r="I597">
        <v>2010.9755100306261</v>
      </c>
      <c r="J597">
        <v>2317.131725648514</v>
      </c>
      <c r="K597">
        <v>2332.2538733466558</v>
      </c>
      <c r="L597">
        <v>2468.847807204585</v>
      </c>
      <c r="M597">
        <v>1483.0847796806449</v>
      </c>
      <c r="N597">
        <v>1642.424359195109</v>
      </c>
      <c r="O597">
        <v>2317.652835689039</v>
      </c>
      <c r="P597">
        <v>1932.1554315982171</v>
      </c>
      <c r="Q597">
        <v>2362.1857283060021</v>
      </c>
      <c r="R597">
        <v>1887.5492029192051</v>
      </c>
      <c r="S597">
        <v>2365.1870222025659</v>
      </c>
      <c r="T597">
        <v>2650.4998072382218</v>
      </c>
      <c r="U597">
        <v>1989.3357830657239</v>
      </c>
      <c r="V597">
        <v>2424.4388274481339</v>
      </c>
      <c r="W597">
        <v>2158.351703756256</v>
      </c>
      <c r="X597">
        <v>2350.2305055140951</v>
      </c>
      <c r="Y597">
        <v>2436.5016380435909</v>
      </c>
      <c r="Z597">
        <v>1635.7960008681639</v>
      </c>
      <c r="AA597">
        <v>2532.2726962973338</v>
      </c>
      <c r="AB597">
        <v>2352.758516994445</v>
      </c>
      <c r="AC597">
        <v>2019.5816631961741</v>
      </c>
      <c r="AD597">
        <v>1618.377318943159</v>
      </c>
      <c r="AE597">
        <v>1731.7817857749819</v>
      </c>
      <c r="AF597">
        <v>2272.9848690081571</v>
      </c>
      <c r="AG597">
        <v>2266.2160081343982</v>
      </c>
      <c r="AH597">
        <v>2375.5322464591318</v>
      </c>
    </row>
    <row r="598" spans="1:34" x14ac:dyDescent="0.25">
      <c r="A598">
        <v>44624</v>
      </c>
      <c r="B598">
        <v>1505.33</v>
      </c>
      <c r="C598">
        <v>2271.2937951341341</v>
      </c>
      <c r="D598">
        <v>2355.0402545781958</v>
      </c>
      <c r="E598">
        <v>1752.0929386039229</v>
      </c>
      <c r="F598">
        <v>2506.7812740149279</v>
      </c>
      <c r="G598">
        <v>2301.3842100220331</v>
      </c>
      <c r="H598">
        <v>2988.5896454957142</v>
      </c>
      <c r="I598">
        <v>1992.4713810230301</v>
      </c>
      <c r="J598">
        <v>2301.5406934632101</v>
      </c>
      <c r="K598">
        <v>2244.497855551951</v>
      </c>
      <c r="L598">
        <v>2469.3732874466659</v>
      </c>
      <c r="M598">
        <v>1494.547325263673</v>
      </c>
      <c r="N598">
        <v>1619.943167663027</v>
      </c>
      <c r="O598">
        <v>2284.27955578401</v>
      </c>
      <c r="P598">
        <v>1921.9935135417061</v>
      </c>
      <c r="Q598">
        <v>2335.6164320110811</v>
      </c>
      <c r="R598">
        <v>1898.0522544825219</v>
      </c>
      <c r="S598">
        <v>2372.188744557729</v>
      </c>
      <c r="T598">
        <v>2628.1530409631241</v>
      </c>
      <c r="U598">
        <v>1975.561633018955</v>
      </c>
      <c r="V598">
        <v>2427.3191777048351</v>
      </c>
      <c r="W598">
        <v>2139.2261854003941</v>
      </c>
      <c r="X598">
        <v>2326.951930528206</v>
      </c>
      <c r="Y598">
        <v>2423.5682417160469</v>
      </c>
      <c r="Z598">
        <v>1634.0079748458299</v>
      </c>
      <c r="AA598">
        <v>2526.888517445253</v>
      </c>
      <c r="AB598">
        <v>2324.5383501072461</v>
      </c>
      <c r="AC598">
        <v>2013.5361907087829</v>
      </c>
      <c r="AD598">
        <v>1612.5946204362849</v>
      </c>
      <c r="AE598">
        <v>1738.789244814441</v>
      </c>
      <c r="AF598">
        <v>2269.1041516128321</v>
      </c>
      <c r="AG598">
        <v>2259.4562498571722</v>
      </c>
      <c r="AH598">
        <v>2355.545919915819</v>
      </c>
    </row>
    <row r="599" spans="1:34" x14ac:dyDescent="0.25">
      <c r="A599">
        <v>44623</v>
      </c>
      <c r="B599">
        <v>1505</v>
      </c>
      <c r="C599">
        <v>2263.9265734726018</v>
      </c>
      <c r="D599">
        <v>2352.137421208789</v>
      </c>
      <c r="E599">
        <v>1744.7620220911731</v>
      </c>
      <c r="F599">
        <v>2497.8544738579621</v>
      </c>
      <c r="G599">
        <v>2297.8362228621249</v>
      </c>
      <c r="H599">
        <v>2973.1775138075991</v>
      </c>
      <c r="I599">
        <v>1984.7796591579081</v>
      </c>
      <c r="J599">
        <v>2292.537416220106</v>
      </c>
      <c r="K599">
        <v>2255.3798557947289</v>
      </c>
      <c r="L599">
        <v>2466.0840706303802</v>
      </c>
      <c r="M599">
        <v>1480.0918513840261</v>
      </c>
      <c r="N599">
        <v>1623.8621865714661</v>
      </c>
      <c r="O599">
        <v>2286.091495313543</v>
      </c>
      <c r="P599">
        <v>1911.3039093661439</v>
      </c>
      <c r="Q599">
        <v>2332.4776732551741</v>
      </c>
      <c r="R599">
        <v>1897.4893957341351</v>
      </c>
      <c r="S599">
        <v>2370.31686385067</v>
      </c>
      <c r="T599">
        <v>2646.692690784173</v>
      </c>
      <c r="U599">
        <v>1971.13607270892</v>
      </c>
      <c r="V599">
        <v>2434.5585102173318</v>
      </c>
      <c r="W599">
        <v>2127.258607112944</v>
      </c>
      <c r="X599">
        <v>2315.2588812884592</v>
      </c>
      <c r="Y599">
        <v>2399.927802960236</v>
      </c>
      <c r="Z599">
        <v>1634.732159019283</v>
      </c>
      <c r="AA599">
        <v>2514.5420775975481</v>
      </c>
      <c r="AB599">
        <v>2324.182262431058</v>
      </c>
      <c r="AC599">
        <v>2007.461829803811</v>
      </c>
      <c r="AD599">
        <v>1609.8371683186431</v>
      </c>
      <c r="AE599">
        <v>1739.950711290051</v>
      </c>
      <c r="AF599">
        <v>2268.82367675049</v>
      </c>
      <c r="AG599">
        <v>2251.6337277018879</v>
      </c>
      <c r="AH599">
        <v>2343.977469952064</v>
      </c>
    </row>
    <row r="600" spans="1:34" x14ac:dyDescent="0.25">
      <c r="A600">
        <v>44622</v>
      </c>
      <c r="B600">
        <v>1485.52</v>
      </c>
      <c r="C600">
        <v>2245.5352318801351</v>
      </c>
      <c r="D600">
        <v>2333.6055357233131</v>
      </c>
      <c r="E600">
        <v>1744.9631261219879</v>
      </c>
      <c r="F600">
        <v>2489.6701022566822</v>
      </c>
      <c r="G600">
        <v>2286.1059495868431</v>
      </c>
      <c r="H600">
        <v>2954.7797197071068</v>
      </c>
      <c r="I600">
        <v>1971.685230305425</v>
      </c>
      <c r="J600">
        <v>2267.4280958485451</v>
      </c>
      <c r="K600">
        <v>2223.3699981191112</v>
      </c>
      <c r="L600">
        <v>2431.4504769529231</v>
      </c>
      <c r="M600">
        <v>1481.362946261924</v>
      </c>
      <c r="N600">
        <v>1604.6076207485639</v>
      </c>
      <c r="O600">
        <v>2266.3486407891551</v>
      </c>
      <c r="P600">
        <v>1897.4366197081131</v>
      </c>
      <c r="Q600">
        <v>2296.9549021598668</v>
      </c>
      <c r="R600">
        <v>1885.2260938403199</v>
      </c>
      <c r="S600">
        <v>2356.330713131194</v>
      </c>
      <c r="T600">
        <v>2607.5445522967898</v>
      </c>
      <c r="U600">
        <v>1943.008248117457</v>
      </c>
      <c r="V600">
        <v>2408.5364829095101</v>
      </c>
      <c r="W600">
        <v>2075.890827498496</v>
      </c>
      <c r="X600">
        <v>2301.9422033024948</v>
      </c>
      <c r="Y600">
        <v>2386.1134410351729</v>
      </c>
      <c r="Z600">
        <v>1635.165231617457</v>
      </c>
      <c r="AA600">
        <v>2500.0159473427429</v>
      </c>
      <c r="AB600">
        <v>2296.5876394322868</v>
      </c>
      <c r="AC600">
        <v>1984.5743912284929</v>
      </c>
      <c r="AD600">
        <v>1602.5595226592509</v>
      </c>
      <c r="AE600">
        <v>1727.2088934781079</v>
      </c>
      <c r="AF600">
        <v>2252.429195415782</v>
      </c>
      <c r="AG600">
        <v>2234.4482832485392</v>
      </c>
      <c r="AH600">
        <v>2322.5399011731361</v>
      </c>
    </row>
    <row r="601" spans="1:34" x14ac:dyDescent="0.25">
      <c r="A601">
        <v>44621</v>
      </c>
      <c r="B601">
        <v>1498.78</v>
      </c>
      <c r="C601">
        <v>2247.2042972800391</v>
      </c>
      <c r="D601">
        <v>2329.580611860521</v>
      </c>
      <c r="E601">
        <v>1750.0803969269059</v>
      </c>
      <c r="F601">
        <v>2492.8783518174509</v>
      </c>
      <c r="G601">
        <v>2286.060453366435</v>
      </c>
      <c r="H601">
        <v>2963.625562718034</v>
      </c>
      <c r="I601">
        <v>1977.143496311249</v>
      </c>
      <c r="J601">
        <v>2266.324944639583</v>
      </c>
      <c r="K601">
        <v>2175.2518023210791</v>
      </c>
      <c r="L601">
        <v>2438.4055204810752</v>
      </c>
      <c r="M601">
        <v>1481.16700429857</v>
      </c>
      <c r="N601">
        <v>1603.4156340915731</v>
      </c>
      <c r="O601">
        <v>2261.5703495453622</v>
      </c>
      <c r="P601">
        <v>1891.1219795399879</v>
      </c>
      <c r="Q601">
        <v>2293.390796951157</v>
      </c>
      <c r="R601">
        <v>1907.140709726222</v>
      </c>
      <c r="S601">
        <v>2373.9538196763028</v>
      </c>
      <c r="T601">
        <v>2600.6930474504411</v>
      </c>
      <c r="U601">
        <v>1939.573440463691</v>
      </c>
      <c r="V601">
        <v>2365.3728261567808</v>
      </c>
      <c r="W601">
        <v>2077.4480965305211</v>
      </c>
      <c r="X601">
        <v>2310.853067195696</v>
      </c>
      <c r="Y601">
        <v>2395.3570230618789</v>
      </c>
      <c r="Z601">
        <v>1639.6414481002389</v>
      </c>
      <c r="AA601">
        <v>2505.9060658025378</v>
      </c>
      <c r="AB601">
        <v>2286.6989460404429</v>
      </c>
      <c r="AC601">
        <v>1988.8573695847599</v>
      </c>
      <c r="AD601">
        <v>1603.7573737911659</v>
      </c>
      <c r="AE601">
        <v>1738.7093549305621</v>
      </c>
      <c r="AF601">
        <v>2256.4503015122868</v>
      </c>
      <c r="AG601">
        <v>2236.5275529531732</v>
      </c>
      <c r="AH601">
        <v>2321.2856848727711</v>
      </c>
    </row>
    <row r="602" spans="1:34" x14ac:dyDescent="0.25">
      <c r="A602">
        <v>44620</v>
      </c>
      <c r="B602">
        <v>1490.13</v>
      </c>
      <c r="C602">
        <v>2239.2343050929671</v>
      </c>
      <c r="D602">
        <v>2329.1043029058442</v>
      </c>
      <c r="E602">
        <v>1729.1421111044151</v>
      </c>
      <c r="F602">
        <v>2472.3926994108269</v>
      </c>
      <c r="G602">
        <v>2277.5827318064621</v>
      </c>
      <c r="H602">
        <v>2956.5500199625139</v>
      </c>
      <c r="I602">
        <v>1979.468537231566</v>
      </c>
      <c r="J602">
        <v>2252.243136908543</v>
      </c>
      <c r="K602">
        <v>2181.4259216038549</v>
      </c>
      <c r="L602">
        <v>2437.1474470848962</v>
      </c>
      <c r="M602">
        <v>1474.8588925725601</v>
      </c>
      <c r="N602">
        <v>1604.7594089719739</v>
      </c>
      <c r="O602">
        <v>2262.6741848135598</v>
      </c>
      <c r="P602">
        <v>1875.6023599064231</v>
      </c>
      <c r="Q602">
        <v>2290.4943665985788</v>
      </c>
      <c r="R602">
        <v>1907.5561580205949</v>
      </c>
      <c r="S602">
        <v>2379.426379936483</v>
      </c>
      <c r="T602">
        <v>2594.4729016626538</v>
      </c>
      <c r="U602">
        <v>1932.969108662177</v>
      </c>
      <c r="V602">
        <v>2336.707922324093</v>
      </c>
      <c r="W602">
        <v>2067.9419764193399</v>
      </c>
      <c r="X602">
        <v>2300.3138146822262</v>
      </c>
      <c r="Y602">
        <v>2386.7164186675</v>
      </c>
      <c r="Z602">
        <v>1635.2712479880349</v>
      </c>
      <c r="AA602">
        <v>2494.5998360053418</v>
      </c>
      <c r="AB602">
        <v>2282.4293293445921</v>
      </c>
      <c r="AC602">
        <v>1982.7415896339401</v>
      </c>
      <c r="AD602">
        <v>1598.8048084639711</v>
      </c>
      <c r="AE602">
        <v>1737.5489074175789</v>
      </c>
      <c r="AF602">
        <v>2250.661577677809</v>
      </c>
      <c r="AG602">
        <v>2226.237221941285</v>
      </c>
      <c r="AH602">
        <v>2313.8107703105088</v>
      </c>
    </row>
    <row r="603" spans="1:34" x14ac:dyDescent="0.25">
      <c r="A603">
        <v>44617</v>
      </c>
      <c r="B603">
        <v>1498.89</v>
      </c>
      <c r="C603">
        <v>2234.4823934069009</v>
      </c>
      <c r="D603">
        <v>2327.639898386803</v>
      </c>
      <c r="E603">
        <v>1720.445997521254</v>
      </c>
      <c r="F603">
        <v>2477.3105767798352</v>
      </c>
      <c r="G603">
        <v>2292.7601668075031</v>
      </c>
      <c r="H603">
        <v>2962.3747015233948</v>
      </c>
      <c r="I603">
        <v>1985.155280599083</v>
      </c>
      <c r="J603">
        <v>2253.351802579461</v>
      </c>
      <c r="K603">
        <v>2167.1895259463722</v>
      </c>
      <c r="L603">
        <v>2427.376976583897</v>
      </c>
      <c r="M603">
        <v>1474.2013437622791</v>
      </c>
      <c r="N603">
        <v>1606.1680184147881</v>
      </c>
      <c r="O603">
        <v>2248.2126913039651</v>
      </c>
      <c r="P603">
        <v>1864.307444341488</v>
      </c>
      <c r="Q603">
        <v>2261.3028357928679</v>
      </c>
      <c r="R603">
        <v>1918.191916348424</v>
      </c>
      <c r="S603">
        <v>2349.1776264356458</v>
      </c>
      <c r="T603">
        <v>2539.6614427447971</v>
      </c>
      <c r="U603">
        <v>1933.3578481708309</v>
      </c>
      <c r="V603">
        <v>2324.1110676383332</v>
      </c>
      <c r="W603">
        <v>2058.5278731511949</v>
      </c>
      <c r="X603">
        <v>2294.595278473254</v>
      </c>
      <c r="Y603">
        <v>2385.3237342925941</v>
      </c>
      <c r="Z603">
        <v>1619.7775557728769</v>
      </c>
      <c r="AA603">
        <v>2491.4136653141109</v>
      </c>
      <c r="AB603">
        <v>2267.6584444185628</v>
      </c>
      <c r="AC603">
        <v>1984.10705943621</v>
      </c>
      <c r="AD603">
        <v>1594.5675004269001</v>
      </c>
      <c r="AE603">
        <v>1743.759456117893</v>
      </c>
      <c r="AF603">
        <v>2252.528547808211</v>
      </c>
      <c r="AG603">
        <v>2218.628320647389</v>
      </c>
      <c r="AH603">
        <v>2307.3504650168538</v>
      </c>
    </row>
    <row r="604" spans="1:34" x14ac:dyDescent="0.25">
      <c r="A604">
        <v>44616</v>
      </c>
      <c r="B604">
        <v>1494.85</v>
      </c>
      <c r="C604">
        <v>2224.9064271180191</v>
      </c>
      <c r="D604">
        <v>2331.9919478246002</v>
      </c>
      <c r="E604">
        <v>1718.9239587341331</v>
      </c>
      <c r="F604">
        <v>2468.706589224706</v>
      </c>
      <c r="G604">
        <v>2285.515933839029</v>
      </c>
      <c r="H604">
        <v>2940.248855348867</v>
      </c>
      <c r="I604">
        <v>1969.183552121144</v>
      </c>
      <c r="J604">
        <v>2247.846025885181</v>
      </c>
      <c r="K604">
        <v>2173.000838637181</v>
      </c>
      <c r="L604">
        <v>2414.4986316505451</v>
      </c>
      <c r="M604">
        <v>1461.1320139570571</v>
      </c>
      <c r="N604">
        <v>1606.5937114918161</v>
      </c>
      <c r="O604">
        <v>2234.0231148103371</v>
      </c>
      <c r="P604">
        <v>1855.209398729701</v>
      </c>
      <c r="Q604">
        <v>2245.4375346468541</v>
      </c>
      <c r="R604">
        <v>1911.106938359696</v>
      </c>
      <c r="S604">
        <v>2326.0449230807048</v>
      </c>
      <c r="T604">
        <v>2530.048704464612</v>
      </c>
      <c r="U604">
        <v>1923.108434505511</v>
      </c>
      <c r="V604">
        <v>2324.1011750234402</v>
      </c>
      <c r="W604">
        <v>2054.133637840891</v>
      </c>
      <c r="X604">
        <v>2282.913104440363</v>
      </c>
      <c r="Y604">
        <v>2375.8022600929471</v>
      </c>
      <c r="Z604">
        <v>1612.2449229246611</v>
      </c>
      <c r="AA604">
        <v>2480.4052614654029</v>
      </c>
      <c r="AB604">
        <v>2257.694650995099</v>
      </c>
      <c r="AC604">
        <v>1975.530122489685</v>
      </c>
      <c r="AD604">
        <v>1589.783792349649</v>
      </c>
      <c r="AE604">
        <v>1741.6580962396949</v>
      </c>
      <c r="AF604">
        <v>2244.463921622249</v>
      </c>
      <c r="AG604">
        <v>2208.263409784513</v>
      </c>
      <c r="AH604">
        <v>2296.8735107834018</v>
      </c>
    </row>
    <row r="605" spans="1:34" x14ac:dyDescent="0.25">
      <c r="A605">
        <v>44615</v>
      </c>
      <c r="B605">
        <v>1512.3</v>
      </c>
      <c r="C605">
        <v>2239.54454304092</v>
      </c>
      <c r="D605">
        <v>2334.4633466573118</v>
      </c>
      <c r="E605">
        <v>1713.7358109162219</v>
      </c>
      <c r="F605">
        <v>2496.611862985475</v>
      </c>
      <c r="G605">
        <v>2304.639974125244</v>
      </c>
      <c r="H605">
        <v>2951.6385823104251</v>
      </c>
      <c r="I605">
        <v>1987.4741021767929</v>
      </c>
      <c r="J605">
        <v>2260.1489433419988</v>
      </c>
      <c r="K605">
        <v>2110.839943664645</v>
      </c>
      <c r="L605">
        <v>2406.195640641196</v>
      </c>
      <c r="M605">
        <v>1488.101076825423</v>
      </c>
      <c r="N605">
        <v>1600.652680448329</v>
      </c>
      <c r="O605">
        <v>2229.8157031912651</v>
      </c>
      <c r="P605">
        <v>1866.092196497073</v>
      </c>
      <c r="Q605">
        <v>2259.1174936381581</v>
      </c>
      <c r="R605">
        <v>1924.5272174367419</v>
      </c>
      <c r="S605">
        <v>2354.670967474442</v>
      </c>
      <c r="T605">
        <v>2547.5483115822649</v>
      </c>
      <c r="U605">
        <v>1934.149963083501</v>
      </c>
      <c r="V605">
        <v>2344.9837718759541</v>
      </c>
      <c r="W605">
        <v>2077.2422417800099</v>
      </c>
      <c r="X605">
        <v>2307.400449882894</v>
      </c>
      <c r="Y605">
        <v>2405.5118490033828</v>
      </c>
      <c r="Z605">
        <v>1624.9453482803769</v>
      </c>
      <c r="AA605">
        <v>2504.3226416102411</v>
      </c>
      <c r="AB605">
        <v>2256.0600644845349</v>
      </c>
      <c r="AC605">
        <v>1990.8408529478199</v>
      </c>
      <c r="AD605">
        <v>1595.7982479143279</v>
      </c>
      <c r="AE605">
        <v>1752.2778835708559</v>
      </c>
      <c r="AF605">
        <v>2251.216632821594</v>
      </c>
      <c r="AG605">
        <v>2225.0014089065139</v>
      </c>
      <c r="AH605">
        <v>2313.751284770397</v>
      </c>
    </row>
    <row r="606" spans="1:34" x14ac:dyDescent="0.25">
      <c r="A606">
        <v>44614</v>
      </c>
      <c r="B606">
        <v>1503.47</v>
      </c>
      <c r="C606">
        <v>2226.0947147683778</v>
      </c>
      <c r="D606">
        <v>2304.2609610383311</v>
      </c>
      <c r="E606">
        <v>1706.497568787928</v>
      </c>
      <c r="F606">
        <v>2483.0551141068258</v>
      </c>
      <c r="G606">
        <v>2285.6117142571352</v>
      </c>
      <c r="H606">
        <v>2945.6138984833151</v>
      </c>
      <c r="I606">
        <v>1976.1588168047761</v>
      </c>
      <c r="J606">
        <v>2240.1447798138129</v>
      </c>
      <c r="K606">
        <v>2050.672695664407</v>
      </c>
      <c r="L606">
        <v>2399.4612933850158</v>
      </c>
      <c r="M606">
        <v>1478.642549104206</v>
      </c>
      <c r="N606">
        <v>1587.091698700877</v>
      </c>
      <c r="O606">
        <v>2211.0752298819648</v>
      </c>
      <c r="P606">
        <v>1865.1981238848241</v>
      </c>
      <c r="Q606">
        <v>2243.3617198608008</v>
      </c>
      <c r="R606">
        <v>1923.163312148047</v>
      </c>
      <c r="S606">
        <v>2336.5928066004572</v>
      </c>
      <c r="T606">
        <v>2542.5389555390311</v>
      </c>
      <c r="U606">
        <v>1923.95458947206</v>
      </c>
      <c r="V606">
        <v>2320.4195880787061</v>
      </c>
      <c r="W606">
        <v>2061.5301476640861</v>
      </c>
      <c r="X606">
        <v>2300.0959611984999</v>
      </c>
      <c r="Y606">
        <v>2390.3520736370019</v>
      </c>
      <c r="Z606">
        <v>1617.020926914056</v>
      </c>
      <c r="AA606">
        <v>2491.639861857012</v>
      </c>
      <c r="AB606">
        <v>2234.4263704868958</v>
      </c>
      <c r="AC606">
        <v>1982.190260708335</v>
      </c>
      <c r="AD606">
        <v>1585.35640332811</v>
      </c>
      <c r="AE606">
        <v>1748.393268860081</v>
      </c>
      <c r="AF606">
        <v>2236.733272787932</v>
      </c>
      <c r="AG606">
        <v>2212.947380135683</v>
      </c>
      <c r="AH606">
        <v>2298.0565246429069</v>
      </c>
    </row>
    <row r="607" spans="1:34" x14ac:dyDescent="0.25">
      <c r="A607">
        <v>44613</v>
      </c>
      <c r="B607">
        <v>1510.84</v>
      </c>
      <c r="C607">
        <v>2233.090410404378</v>
      </c>
      <c r="D607">
        <v>2293.5134667144789</v>
      </c>
      <c r="E607">
        <v>1716.2165726691539</v>
      </c>
      <c r="F607">
        <v>2504.538871426234</v>
      </c>
      <c r="G607">
        <v>2304.4029866376518</v>
      </c>
      <c r="H607">
        <v>2963.3519203760588</v>
      </c>
      <c r="I607">
        <v>1976.3625631459579</v>
      </c>
      <c r="J607">
        <v>2232.9749642940742</v>
      </c>
      <c r="K607">
        <v>2023.1048582073579</v>
      </c>
      <c r="L607">
        <v>2413.8189141345269</v>
      </c>
      <c r="M607">
        <v>1475.7589548510359</v>
      </c>
      <c r="N607">
        <v>1583.588838116221</v>
      </c>
      <c r="O607">
        <v>2201.3394237746429</v>
      </c>
      <c r="P607">
        <v>1872.099755601726</v>
      </c>
      <c r="Q607">
        <v>2251.154268546104</v>
      </c>
      <c r="R607">
        <v>1919.5692726140851</v>
      </c>
      <c r="S607">
        <v>2334.106096976293</v>
      </c>
      <c r="T607">
        <v>2553.9053703474729</v>
      </c>
      <c r="U607">
        <v>1929.2262900457649</v>
      </c>
      <c r="V607">
        <v>2332.9195056899771</v>
      </c>
      <c r="W607">
        <v>2066.207704076985</v>
      </c>
      <c r="X607">
        <v>2304.552463430357</v>
      </c>
      <c r="Y607">
        <v>2407.0094686153379</v>
      </c>
      <c r="Z607">
        <v>1616.1456457692891</v>
      </c>
      <c r="AA607">
        <v>2506.431057010479</v>
      </c>
      <c r="AB607">
        <v>2231.5592450723411</v>
      </c>
      <c r="AC607">
        <v>1986.404946416653</v>
      </c>
      <c r="AD607">
        <v>1584.4963851309999</v>
      </c>
      <c r="AE607">
        <v>1749.930960575786</v>
      </c>
      <c r="AF607">
        <v>2243.7430406171029</v>
      </c>
      <c r="AG607">
        <v>2222.1373306550258</v>
      </c>
      <c r="AH607">
        <v>2303.4103128627048</v>
      </c>
    </row>
    <row r="608" spans="1:34" x14ac:dyDescent="0.25">
      <c r="A608">
        <v>44610</v>
      </c>
      <c r="B608">
        <v>1504.84</v>
      </c>
      <c r="C608">
        <v>2216.9520376510959</v>
      </c>
      <c r="D608">
        <v>2283.8253790474109</v>
      </c>
      <c r="E608">
        <v>1711.5253069735641</v>
      </c>
      <c r="F608">
        <v>2478.491038865302</v>
      </c>
      <c r="G608">
        <v>2294.0729596758351</v>
      </c>
      <c r="H608">
        <v>2932.9032669623289</v>
      </c>
      <c r="I608">
        <v>1945.9705409680121</v>
      </c>
      <c r="J608">
        <v>2221.5351455513328</v>
      </c>
      <c r="K608">
        <v>2009.017734870924</v>
      </c>
      <c r="L608">
        <v>2398.8665196909769</v>
      </c>
      <c r="M608">
        <v>1469.313404698366</v>
      </c>
      <c r="N608">
        <v>1573.7155150699259</v>
      </c>
      <c r="O608">
        <v>2187.624047527695</v>
      </c>
      <c r="P608">
        <v>1859.52329286647</v>
      </c>
      <c r="Q608">
        <v>2238.815065705598</v>
      </c>
      <c r="R608">
        <v>1919.573777943056</v>
      </c>
      <c r="S608">
        <v>2317.0937704241601</v>
      </c>
      <c r="T608">
        <v>2548.8021293225711</v>
      </c>
      <c r="U608">
        <v>1921.929316666909</v>
      </c>
      <c r="V608">
        <v>2317.691055469762</v>
      </c>
      <c r="W608">
        <v>2056.6515717642351</v>
      </c>
      <c r="X608">
        <v>2283.7207127767829</v>
      </c>
      <c r="Y608">
        <v>2387.2860991967759</v>
      </c>
      <c r="Z608">
        <v>1592.462115396326</v>
      </c>
      <c r="AA608">
        <v>2484.6207733879419</v>
      </c>
      <c r="AB608">
        <v>2218.2745067493388</v>
      </c>
      <c r="AC608">
        <v>1976.85699680476</v>
      </c>
      <c r="AD608">
        <v>1573.1738806029371</v>
      </c>
      <c r="AE608">
        <v>1749.095410160852</v>
      </c>
      <c r="AF608">
        <v>2233.6058694683061</v>
      </c>
      <c r="AG608">
        <v>2205.117176093604</v>
      </c>
      <c r="AH608">
        <v>2283.1783792425849</v>
      </c>
    </row>
    <row r="609" spans="1:34" x14ac:dyDescent="0.25">
      <c r="A609">
        <v>44609</v>
      </c>
      <c r="B609">
        <v>1507.99</v>
      </c>
      <c r="C609">
        <v>2205.1929785801581</v>
      </c>
      <c r="D609">
        <v>2276.9011738065728</v>
      </c>
      <c r="E609">
        <v>1708.682692789421</v>
      </c>
      <c r="F609">
        <v>2459.289976299543</v>
      </c>
      <c r="G609">
        <v>2285.189158366215</v>
      </c>
      <c r="H609">
        <v>2910.9625910642212</v>
      </c>
      <c r="I609">
        <v>1926.2355297032509</v>
      </c>
      <c r="J609">
        <v>2208.4547298345469</v>
      </c>
      <c r="K609">
        <v>2015.823401479113</v>
      </c>
      <c r="L609">
        <v>2387.7933223304731</v>
      </c>
      <c r="M609">
        <v>1443.7251947699001</v>
      </c>
      <c r="N609">
        <v>1577.0591361067791</v>
      </c>
      <c r="O609">
        <v>2181.478103218536</v>
      </c>
      <c r="P609">
        <v>1849.921846310782</v>
      </c>
      <c r="Q609">
        <v>2225.6780348115699</v>
      </c>
      <c r="R609">
        <v>1926.870829227151</v>
      </c>
      <c r="S609">
        <v>2290.9362830843079</v>
      </c>
      <c r="T609">
        <v>2530.62507446169</v>
      </c>
      <c r="U609">
        <v>1921.034505088468</v>
      </c>
      <c r="V609">
        <v>2300.7413923723152</v>
      </c>
      <c r="W609">
        <v>2043.3193165074149</v>
      </c>
      <c r="X609">
        <v>2275.6315543035321</v>
      </c>
      <c r="Y609">
        <v>2374.0626261033099</v>
      </c>
      <c r="Z609">
        <v>1561.0982709827631</v>
      </c>
      <c r="AA609">
        <v>2468.4688979487069</v>
      </c>
      <c r="AB609">
        <v>2209.3326858317009</v>
      </c>
      <c r="AC609">
        <v>1971.5214985694799</v>
      </c>
      <c r="AD609">
        <v>1561.20671491757</v>
      </c>
      <c r="AE609">
        <v>1755.000274356513</v>
      </c>
      <c r="AF609">
        <v>2223.1224852429518</v>
      </c>
      <c r="AG609">
        <v>2192.5319454371152</v>
      </c>
      <c r="AH609">
        <v>2269.3289796418649</v>
      </c>
    </row>
    <row r="610" spans="1:34" x14ac:dyDescent="0.25">
      <c r="A610">
        <v>44608</v>
      </c>
      <c r="B610">
        <v>1492.1</v>
      </c>
      <c r="C610">
        <v>2196.9798203483729</v>
      </c>
      <c r="D610">
        <v>2267.6234501700942</v>
      </c>
      <c r="E610">
        <v>1710.238037588575</v>
      </c>
      <c r="F610">
        <v>2452.2802734570519</v>
      </c>
      <c r="G610">
        <v>2281.2661297333052</v>
      </c>
      <c r="H610">
        <v>2910.5246553947072</v>
      </c>
      <c r="I610">
        <v>1921.034400552418</v>
      </c>
      <c r="J610">
        <v>2187.8093570252058</v>
      </c>
      <c r="K610">
        <v>2014.7174659102841</v>
      </c>
      <c r="L610">
        <v>2377.8616195392842</v>
      </c>
      <c r="M610">
        <v>1399.344808680301</v>
      </c>
      <c r="N610">
        <v>1574.3474299461341</v>
      </c>
      <c r="O610">
        <v>2172.3156654872978</v>
      </c>
      <c r="P610">
        <v>1827.0828721369089</v>
      </c>
      <c r="Q610">
        <v>2218.6097606954122</v>
      </c>
      <c r="R610">
        <v>1921.338090800572</v>
      </c>
      <c r="S610">
        <v>2273.5707413420018</v>
      </c>
      <c r="T610">
        <v>2520.2155326755651</v>
      </c>
      <c r="U610">
        <v>1912.1846034904761</v>
      </c>
      <c r="V610">
        <v>2287.0743378713291</v>
      </c>
      <c r="W610">
        <v>2021.802209719217</v>
      </c>
      <c r="X610">
        <v>2277.5561889926062</v>
      </c>
      <c r="Y610">
        <v>2370.209893228488</v>
      </c>
      <c r="Z610">
        <v>1558.7441849140839</v>
      </c>
      <c r="AA610">
        <v>2463.664045266536</v>
      </c>
      <c r="AB610">
        <v>2199.1783040321629</v>
      </c>
      <c r="AC610">
        <v>1959.928822764515</v>
      </c>
      <c r="AD610">
        <v>1549.344736206117</v>
      </c>
      <c r="AE610">
        <v>1742.985266168967</v>
      </c>
      <c r="AF610">
        <v>2217.6838880658538</v>
      </c>
      <c r="AG610">
        <v>2185.272566030595</v>
      </c>
      <c r="AH610">
        <v>2259.1996618712978</v>
      </c>
    </row>
    <row r="611" spans="1:34" x14ac:dyDescent="0.25">
      <c r="A611">
        <v>44607</v>
      </c>
      <c r="B611">
        <v>1492.75</v>
      </c>
      <c r="C611">
        <v>2184.1729106731409</v>
      </c>
      <c r="D611">
        <v>2257.675782263319</v>
      </c>
      <c r="E611">
        <v>1691.5305799814951</v>
      </c>
      <c r="F611">
        <v>2420.6890070824252</v>
      </c>
      <c r="G611">
        <v>2276.8755684208022</v>
      </c>
      <c r="H611">
        <v>2897.8444493271072</v>
      </c>
      <c r="I611">
        <v>1908.6763272024759</v>
      </c>
      <c r="J611">
        <v>2167.16298770803</v>
      </c>
      <c r="K611">
        <v>2025.683454538361</v>
      </c>
      <c r="L611">
        <v>2371.01419706557</v>
      </c>
      <c r="M611">
        <v>1390.508311568615</v>
      </c>
      <c r="N611">
        <v>1575.909747620027</v>
      </c>
      <c r="O611">
        <v>2166.355192819432</v>
      </c>
      <c r="P611">
        <v>1823.774712703012</v>
      </c>
      <c r="Q611">
        <v>2214.5195093906718</v>
      </c>
      <c r="R611">
        <v>1925.306605005833</v>
      </c>
      <c r="S611">
        <v>2255.6300075801951</v>
      </c>
      <c r="T611">
        <v>2513.6905137019821</v>
      </c>
      <c r="U611">
        <v>1905.885076875817</v>
      </c>
      <c r="V611">
        <v>2277.0275379080508</v>
      </c>
      <c r="W611">
        <v>2011.898880300467</v>
      </c>
      <c r="X611">
        <v>2269.3375960760209</v>
      </c>
      <c r="Y611">
        <v>2345.2904552858322</v>
      </c>
      <c r="Z611">
        <v>1550.767209722178</v>
      </c>
      <c r="AA611">
        <v>2442.2937561043218</v>
      </c>
      <c r="AB611">
        <v>2192.5574976375219</v>
      </c>
      <c r="AC611">
        <v>1955.4644775368049</v>
      </c>
      <c r="AD611">
        <v>1543.419520991831</v>
      </c>
      <c r="AE611">
        <v>1748.459401727338</v>
      </c>
      <c r="AF611">
        <v>2209.7381908503439</v>
      </c>
      <c r="AG611">
        <v>2169.2789387019898</v>
      </c>
      <c r="AH611">
        <v>2244.9539287522621</v>
      </c>
    </row>
    <row r="612" spans="1:34" x14ac:dyDescent="0.25">
      <c r="A612">
        <v>44606</v>
      </c>
      <c r="B612">
        <v>1471.96</v>
      </c>
      <c r="C612">
        <v>2178.6207250506191</v>
      </c>
      <c r="D612">
        <v>2246.1661893977662</v>
      </c>
      <c r="E612">
        <v>1691.232222090965</v>
      </c>
      <c r="F612">
        <v>2408.542842755418</v>
      </c>
      <c r="G612">
        <v>2269.5139779837891</v>
      </c>
      <c r="H612">
        <v>2889.5212829165389</v>
      </c>
      <c r="I612">
        <v>1911.6080981364389</v>
      </c>
      <c r="J612">
        <v>2160.783937162189</v>
      </c>
      <c r="K612">
        <v>2041.055152544357</v>
      </c>
      <c r="L612">
        <v>2364.4729041749561</v>
      </c>
      <c r="M612">
        <v>1391.537602299712</v>
      </c>
      <c r="N612">
        <v>1573.615428267889</v>
      </c>
      <c r="O612">
        <v>2162.196419516607</v>
      </c>
      <c r="P612">
        <v>1811.5632975724841</v>
      </c>
      <c r="Q612">
        <v>2211.1497023487309</v>
      </c>
      <c r="R612">
        <v>1912.6633830249691</v>
      </c>
      <c r="S612">
        <v>2247.6375588335559</v>
      </c>
      <c r="T612">
        <v>2514.2804636063911</v>
      </c>
      <c r="U612">
        <v>1902.56811596439</v>
      </c>
      <c r="V612">
        <v>2276.411536641669</v>
      </c>
      <c r="W612">
        <v>2012.860664229692</v>
      </c>
      <c r="X612">
        <v>2256.451446364536</v>
      </c>
      <c r="Y612">
        <v>2343.3945868756632</v>
      </c>
      <c r="Z612">
        <v>1543.2856567443789</v>
      </c>
      <c r="AA612">
        <v>2434.6884050907161</v>
      </c>
      <c r="AB612">
        <v>2190.2108140377391</v>
      </c>
      <c r="AC612">
        <v>1949.516945571273</v>
      </c>
      <c r="AD612">
        <v>1541.069343808183</v>
      </c>
      <c r="AE612">
        <v>1734.6033705242489</v>
      </c>
      <c r="AF612">
        <v>2201.6704355515781</v>
      </c>
      <c r="AG612">
        <v>2164.0164960643442</v>
      </c>
      <c r="AH612">
        <v>2241.453369758457</v>
      </c>
    </row>
    <row r="613" spans="1:34" x14ac:dyDescent="0.25">
      <c r="A613">
        <v>44603</v>
      </c>
      <c r="B613">
        <v>1501.71</v>
      </c>
      <c r="C613">
        <v>2187.7548165674989</v>
      </c>
      <c r="D613">
        <v>2250.1870049864301</v>
      </c>
      <c r="E613">
        <v>1705.093050317274</v>
      </c>
      <c r="F613">
        <v>2420.080536815748</v>
      </c>
      <c r="G613">
        <v>2280.2004019850528</v>
      </c>
      <c r="H613">
        <v>2919.58955760854</v>
      </c>
      <c r="I613">
        <v>1923.4784234730239</v>
      </c>
      <c r="J613">
        <v>2168.2294805036172</v>
      </c>
      <c r="K613">
        <v>2014.3472706200871</v>
      </c>
      <c r="L613">
        <v>2361.9652207967501</v>
      </c>
      <c r="M613">
        <v>1386.6653993060711</v>
      </c>
      <c r="N613">
        <v>1553.830273807117</v>
      </c>
      <c r="O613">
        <v>2176.0498394487508</v>
      </c>
      <c r="P613">
        <v>1820.7788165824461</v>
      </c>
      <c r="Q613">
        <v>2221.121445136429</v>
      </c>
      <c r="R613">
        <v>1948.964261829859</v>
      </c>
      <c r="S613">
        <v>2253.0327261096181</v>
      </c>
      <c r="T613">
        <v>2527.2885659358381</v>
      </c>
      <c r="U613">
        <v>1909.4027747137311</v>
      </c>
      <c r="V613">
        <v>2234.4117456289869</v>
      </c>
      <c r="W613">
        <v>1999.424814553201</v>
      </c>
      <c r="X613">
        <v>2267.2008560763938</v>
      </c>
      <c r="Y613">
        <v>2356.5371930468259</v>
      </c>
      <c r="Z613">
        <v>1561.8537810290929</v>
      </c>
      <c r="AA613">
        <v>2448.7992768662639</v>
      </c>
      <c r="AB613">
        <v>2192.2363667333552</v>
      </c>
      <c r="AC613">
        <v>1961.0856608096001</v>
      </c>
      <c r="AD613">
        <v>1538.071017993142</v>
      </c>
      <c r="AE613">
        <v>1753.939377290194</v>
      </c>
      <c r="AF613">
        <v>2214.0979416500818</v>
      </c>
      <c r="AG613">
        <v>2170.6236411442978</v>
      </c>
      <c r="AH613">
        <v>2250.2967092129829</v>
      </c>
    </row>
    <row r="614" spans="1:34" x14ac:dyDescent="0.25">
      <c r="A614">
        <v>44602</v>
      </c>
      <c r="B614">
        <v>1506.79</v>
      </c>
      <c r="C614">
        <v>2186.4567303287881</v>
      </c>
      <c r="D614">
        <v>2247.564895458268</v>
      </c>
      <c r="E614">
        <v>1706.28066754989</v>
      </c>
      <c r="F614">
        <v>2428.509254115671</v>
      </c>
      <c r="G614">
        <v>2267.7010770287052</v>
      </c>
      <c r="H614">
        <v>2904.5805961905639</v>
      </c>
      <c r="I614">
        <v>1924.9652221168481</v>
      </c>
      <c r="J614">
        <v>2153.6673753108221</v>
      </c>
      <c r="K614">
        <v>2005.921476885286</v>
      </c>
      <c r="L614">
        <v>2369.020092505888</v>
      </c>
      <c r="M614">
        <v>1390.7261584492851</v>
      </c>
      <c r="N614">
        <v>1554.9239972775831</v>
      </c>
      <c r="O614">
        <v>2167.7118806644171</v>
      </c>
      <c r="P614">
        <v>1824.2110190556591</v>
      </c>
      <c r="Q614">
        <v>2208.7988588457242</v>
      </c>
      <c r="R614">
        <v>1946.034489215974</v>
      </c>
      <c r="S614">
        <v>2256.9140286168322</v>
      </c>
      <c r="T614">
        <v>2529.6453916178971</v>
      </c>
      <c r="U614">
        <v>1906.5266137423041</v>
      </c>
      <c r="V614">
        <v>2237.1624338144761</v>
      </c>
      <c r="W614">
        <v>2001.6374769274271</v>
      </c>
      <c r="X614">
        <v>2262.253021397371</v>
      </c>
      <c r="Y614">
        <v>2360.4736037092111</v>
      </c>
      <c r="Z614">
        <v>1561.230552343053</v>
      </c>
      <c r="AA614">
        <v>2450.085770485181</v>
      </c>
      <c r="AB614">
        <v>2184.2784921344678</v>
      </c>
      <c r="AC614">
        <v>1959.5319300323331</v>
      </c>
      <c r="AD614">
        <v>1539.505090335696</v>
      </c>
      <c r="AE614">
        <v>1756.355320207148</v>
      </c>
      <c r="AF614">
        <v>2212.2213457063908</v>
      </c>
      <c r="AG614">
        <v>2167.1343090390492</v>
      </c>
      <c r="AH614">
        <v>2251.1516949530469</v>
      </c>
    </row>
    <row r="615" spans="1:34" x14ac:dyDescent="0.25">
      <c r="A615">
        <v>44601</v>
      </c>
      <c r="B615">
        <v>1505.38</v>
      </c>
      <c r="C615">
        <v>2181.91202452579</v>
      </c>
      <c r="D615">
        <v>2241.9949404355202</v>
      </c>
      <c r="E615">
        <v>1706.197815528172</v>
      </c>
      <c r="F615">
        <v>2418.310247457377</v>
      </c>
      <c r="G615">
        <v>2257.5583795883099</v>
      </c>
      <c r="H615">
        <v>2906.4683443797699</v>
      </c>
      <c r="I615">
        <v>1915.9013960774651</v>
      </c>
      <c r="J615">
        <v>2143.089855896993</v>
      </c>
      <c r="K615">
        <v>1989.521059179981</v>
      </c>
      <c r="L615">
        <v>2364.1917202672539</v>
      </c>
      <c r="M615">
        <v>1396.2322959130579</v>
      </c>
      <c r="N615">
        <v>1544.048534551479</v>
      </c>
      <c r="O615">
        <v>2152.8013210777058</v>
      </c>
      <c r="P615">
        <v>1824.4814764533121</v>
      </c>
      <c r="Q615">
        <v>2209.7160954861001</v>
      </c>
      <c r="R615">
        <v>1941.628257617753</v>
      </c>
      <c r="S615">
        <v>2271.7913463257</v>
      </c>
      <c r="T615">
        <v>2534.4947860671491</v>
      </c>
      <c r="U615">
        <v>1903.551857646059</v>
      </c>
      <c r="V615">
        <v>2236.1903050856872</v>
      </c>
      <c r="W615">
        <v>2005.06447837726</v>
      </c>
      <c r="X615">
        <v>2263.121778840039</v>
      </c>
      <c r="Y615">
        <v>2355.252904792429</v>
      </c>
      <c r="Z615">
        <v>1563.4757486280751</v>
      </c>
      <c r="AA615">
        <v>2446.2166643282262</v>
      </c>
      <c r="AB615">
        <v>2175.749037991829</v>
      </c>
      <c r="AC615">
        <v>1956.458182881797</v>
      </c>
      <c r="AD615">
        <v>1536.934165722992</v>
      </c>
      <c r="AE615">
        <v>1753.52993535733</v>
      </c>
      <c r="AF615">
        <v>2207.6638087988081</v>
      </c>
      <c r="AG615">
        <v>2163.13885076522</v>
      </c>
      <c r="AH615">
        <v>2245.7960827092279</v>
      </c>
    </row>
    <row r="616" spans="1:34" x14ac:dyDescent="0.25">
      <c r="A616">
        <v>44600</v>
      </c>
      <c r="B616">
        <v>1500.99</v>
      </c>
      <c r="C616">
        <v>2172.814245291619</v>
      </c>
      <c r="D616">
        <v>2231.6046859602111</v>
      </c>
      <c r="E616">
        <v>1696.7410834923321</v>
      </c>
      <c r="F616">
        <v>2402.8013112205258</v>
      </c>
      <c r="G616">
        <v>2253.5998139675962</v>
      </c>
      <c r="H616">
        <v>2894.057951108935</v>
      </c>
      <c r="I616">
        <v>1909.8879959816179</v>
      </c>
      <c r="J616">
        <v>2145.9202094948819</v>
      </c>
      <c r="K616">
        <v>1994.4663082468619</v>
      </c>
      <c r="L616">
        <v>2364.270182264715</v>
      </c>
      <c r="M616">
        <v>1388.7000557236031</v>
      </c>
      <c r="N616">
        <v>1535.1816244196509</v>
      </c>
      <c r="O616">
        <v>2139.8579858281441</v>
      </c>
      <c r="P616">
        <v>1822.930219073997</v>
      </c>
      <c r="Q616">
        <v>2197.0679860163882</v>
      </c>
      <c r="R616">
        <v>1942.511759991806</v>
      </c>
      <c r="S616">
        <v>2269.9275159746721</v>
      </c>
      <c r="T616">
        <v>2492.383683711565</v>
      </c>
      <c r="U616">
        <v>1902.1759621102831</v>
      </c>
      <c r="V616">
        <v>2236.102374505143</v>
      </c>
      <c r="W616">
        <v>1997.0072827732961</v>
      </c>
      <c r="X616">
        <v>2255.7891302096859</v>
      </c>
      <c r="Y616">
        <v>2345.2399165387501</v>
      </c>
      <c r="Z616">
        <v>1553.946560749484</v>
      </c>
      <c r="AA616">
        <v>2432.629352722327</v>
      </c>
      <c r="AB616">
        <v>2169.5438651650238</v>
      </c>
      <c r="AC616">
        <v>1953.65754290109</v>
      </c>
      <c r="AD616">
        <v>1528.152433792211</v>
      </c>
      <c r="AE616">
        <v>1753.8607157301101</v>
      </c>
      <c r="AF616">
        <v>2197.788833844957</v>
      </c>
      <c r="AG616">
        <v>2148.2435791677958</v>
      </c>
      <c r="AH616">
        <v>2242.0687296810679</v>
      </c>
    </row>
    <row r="617" spans="1:34" x14ac:dyDescent="0.25">
      <c r="A617">
        <v>44599</v>
      </c>
      <c r="B617">
        <v>1497.66</v>
      </c>
      <c r="C617">
        <v>2163.675753319937</v>
      </c>
      <c r="D617">
        <v>2224.7163221944979</v>
      </c>
      <c r="E617">
        <v>1682.9317292877149</v>
      </c>
      <c r="F617">
        <v>2407.0903109909468</v>
      </c>
      <c r="G617">
        <v>2230.285655587812</v>
      </c>
      <c r="H617">
        <v>2893.1275174379111</v>
      </c>
      <c r="I617">
        <v>1894.1890111522021</v>
      </c>
      <c r="J617">
        <v>2129.5477317085351</v>
      </c>
      <c r="K617">
        <v>2001.1297974672709</v>
      </c>
      <c r="L617">
        <v>2339.7416726260658</v>
      </c>
      <c r="M617">
        <v>1368.0915241304949</v>
      </c>
      <c r="N617">
        <v>1526.234755161033</v>
      </c>
      <c r="O617">
        <v>2125.388573745759</v>
      </c>
      <c r="P617">
        <v>1817.691697383302</v>
      </c>
      <c r="Q617">
        <v>2173.8953416109739</v>
      </c>
      <c r="R617">
        <v>1936.4985471817861</v>
      </c>
      <c r="S617">
        <v>2278.1944035465608</v>
      </c>
      <c r="T617">
        <v>2432.0514128930408</v>
      </c>
      <c r="U617">
        <v>1897.6883650747491</v>
      </c>
      <c r="V617">
        <v>2189.4647118394628</v>
      </c>
      <c r="W617">
        <v>1982.452342221334</v>
      </c>
      <c r="X617">
        <v>2242.161820526374</v>
      </c>
      <c r="Y617">
        <v>2346.6844687391908</v>
      </c>
      <c r="Z617">
        <v>1543.9922764164751</v>
      </c>
      <c r="AA617">
        <v>2428.8562599265051</v>
      </c>
      <c r="AB617">
        <v>2151.440752288835</v>
      </c>
      <c r="AC617">
        <v>1943.7619587630111</v>
      </c>
      <c r="AD617">
        <v>1515.5221014279739</v>
      </c>
      <c r="AE617">
        <v>1744.8455244678239</v>
      </c>
      <c r="AF617">
        <v>2191.6720737564192</v>
      </c>
      <c r="AG617">
        <v>2139.785692829556</v>
      </c>
      <c r="AH617">
        <v>2230.6640472849299</v>
      </c>
    </row>
    <row r="618" spans="1:34" x14ac:dyDescent="0.25">
      <c r="A618">
        <v>44589</v>
      </c>
      <c r="B618">
        <v>1478.96</v>
      </c>
      <c r="C618">
        <v>2133.6103116429399</v>
      </c>
      <c r="D618">
        <v>2174.5885375305429</v>
      </c>
      <c r="E618">
        <v>1682.099528536671</v>
      </c>
      <c r="F618">
        <v>2378.6430858915278</v>
      </c>
      <c r="G618">
        <v>2212.0910304298</v>
      </c>
      <c r="H618">
        <v>2857.1082837621911</v>
      </c>
      <c r="I618">
        <v>1865.095811305172</v>
      </c>
      <c r="J618">
        <v>2088.206927406035</v>
      </c>
      <c r="K618">
        <v>1945.7803815807829</v>
      </c>
      <c r="L618">
        <v>2325.8306954157702</v>
      </c>
      <c r="M618">
        <v>1313.9301236754529</v>
      </c>
      <c r="N618">
        <v>1487.8383229076901</v>
      </c>
      <c r="O618">
        <v>2100.2410466370829</v>
      </c>
      <c r="P618">
        <v>1787.440971708508</v>
      </c>
      <c r="Q618">
        <v>2140.9802858572211</v>
      </c>
      <c r="R618">
        <v>1933.8420263474609</v>
      </c>
      <c r="S618">
        <v>2265.295604639352</v>
      </c>
      <c r="T618">
        <v>2403.0621271860741</v>
      </c>
      <c r="U618">
        <v>1869.155530648449</v>
      </c>
      <c r="V618">
        <v>2146.2935600155911</v>
      </c>
      <c r="W618">
        <v>1933.153821903011</v>
      </c>
      <c r="X618">
        <v>2210.59963533466</v>
      </c>
      <c r="Y618">
        <v>2318.868234168584</v>
      </c>
      <c r="Z618">
        <v>1519.797034846127</v>
      </c>
      <c r="AA618">
        <v>2398.6110517554739</v>
      </c>
      <c r="AB618">
        <v>2118.529532889735</v>
      </c>
      <c r="AC618">
        <v>1918.472622870401</v>
      </c>
      <c r="AD618">
        <v>1481.961733785399</v>
      </c>
      <c r="AE618">
        <v>1727.028759326548</v>
      </c>
      <c r="AF618">
        <v>2171.2281975017718</v>
      </c>
      <c r="AG618">
        <v>2112.220422520591</v>
      </c>
      <c r="AH618">
        <v>2191.4568044638768</v>
      </c>
    </row>
    <row r="619" spans="1:34" x14ac:dyDescent="0.25">
      <c r="A619">
        <v>44588</v>
      </c>
      <c r="B619">
        <v>1470.76</v>
      </c>
      <c r="C619">
        <v>2126.0325921039371</v>
      </c>
      <c r="D619">
        <v>2144.0076544106159</v>
      </c>
      <c r="E619">
        <v>1647.1283519810149</v>
      </c>
      <c r="F619">
        <v>2365.631805175783</v>
      </c>
      <c r="G619">
        <v>2207.1810844998799</v>
      </c>
      <c r="H619">
        <v>2838.8832098186008</v>
      </c>
      <c r="I619">
        <v>1850.9187690236911</v>
      </c>
      <c r="J619">
        <v>2088.1531372974941</v>
      </c>
      <c r="K619">
        <v>1987.7636689006599</v>
      </c>
      <c r="L619">
        <v>2311.2559468070731</v>
      </c>
      <c r="M619">
        <v>1300.7564574876851</v>
      </c>
      <c r="N619">
        <v>1482.0581044248249</v>
      </c>
      <c r="O619">
        <v>2093.967681414983</v>
      </c>
      <c r="P619">
        <v>1765.025325860481</v>
      </c>
      <c r="Q619">
        <v>2136.593769105044</v>
      </c>
      <c r="R619">
        <v>1920.953323288054</v>
      </c>
      <c r="S619">
        <v>2264.81345587858</v>
      </c>
      <c r="T619">
        <v>2401.8283695884461</v>
      </c>
      <c r="U619">
        <v>1874.9389010887151</v>
      </c>
      <c r="V619">
        <v>2137.4886475382468</v>
      </c>
      <c r="W619">
        <v>1922.39650595479</v>
      </c>
      <c r="X619">
        <v>2202.1410286572141</v>
      </c>
      <c r="Y619">
        <v>2319.3025190340099</v>
      </c>
      <c r="Z619">
        <v>1513.976578759002</v>
      </c>
      <c r="AA619">
        <v>2389.734377769269</v>
      </c>
      <c r="AB619">
        <v>2117.5797089055191</v>
      </c>
      <c r="AC619">
        <v>1909.252600726865</v>
      </c>
      <c r="AD619">
        <v>1470.179236466221</v>
      </c>
      <c r="AE619">
        <v>1721.963686123981</v>
      </c>
      <c r="AF619">
        <v>2160.2469610970729</v>
      </c>
      <c r="AG619">
        <v>2103.479650287954</v>
      </c>
      <c r="AH619">
        <v>2186.5066914890949</v>
      </c>
    </row>
    <row r="620" spans="1:34" x14ac:dyDescent="0.25">
      <c r="A620">
        <v>44587</v>
      </c>
      <c r="B620">
        <v>1481.58</v>
      </c>
      <c r="C620">
        <v>2135.473787514059</v>
      </c>
      <c r="D620">
        <v>2145.875621339555</v>
      </c>
      <c r="E620">
        <v>1644.529652346394</v>
      </c>
      <c r="F620">
        <v>2384.724888737368</v>
      </c>
      <c r="G620">
        <v>2230.0080594470701</v>
      </c>
      <c r="H620">
        <v>2816.5235134633631</v>
      </c>
      <c r="I620">
        <v>1865.9138722754119</v>
      </c>
      <c r="J620">
        <v>2100.917622945477</v>
      </c>
      <c r="K620">
        <v>1986.425249644592</v>
      </c>
      <c r="L620">
        <v>2311.2081552893801</v>
      </c>
      <c r="M620">
        <v>1304.953802592745</v>
      </c>
      <c r="N620">
        <v>1480.3917621118251</v>
      </c>
      <c r="O620">
        <v>2097.593923799147</v>
      </c>
      <c r="P620">
        <v>1773.4621420236299</v>
      </c>
      <c r="Q620">
        <v>2147.2374860741929</v>
      </c>
      <c r="R620">
        <v>1927.8682281417609</v>
      </c>
      <c r="S620">
        <v>2277.6825586160489</v>
      </c>
      <c r="T620">
        <v>2418.6435759960182</v>
      </c>
      <c r="U620">
        <v>1881.965490654703</v>
      </c>
      <c r="V620">
        <v>2146.608332974592</v>
      </c>
      <c r="W620">
        <v>1938.80718573272</v>
      </c>
      <c r="X620">
        <v>2214.377945713376</v>
      </c>
      <c r="Y620">
        <v>2340.070121212048</v>
      </c>
      <c r="Z620">
        <v>1519.745586755716</v>
      </c>
      <c r="AA620">
        <v>2401.6152075523892</v>
      </c>
      <c r="AB620">
        <v>2123.9203055228281</v>
      </c>
      <c r="AC620">
        <v>1920.623726999514</v>
      </c>
      <c r="AD620">
        <v>1471.3854992728291</v>
      </c>
      <c r="AE620">
        <v>1726.1264526365601</v>
      </c>
      <c r="AF620">
        <v>2160.7389740394392</v>
      </c>
      <c r="AG620">
        <v>2113.3473255114259</v>
      </c>
      <c r="AH620">
        <v>2200.6862871889812</v>
      </c>
    </row>
    <row r="621" spans="1:34" x14ac:dyDescent="0.25">
      <c r="A621">
        <v>44586</v>
      </c>
      <c r="B621">
        <v>1479.58</v>
      </c>
      <c r="C621">
        <v>2145.136143083997</v>
      </c>
      <c r="D621">
        <v>2151.9319751950702</v>
      </c>
      <c r="E621">
        <v>1630.6147516673061</v>
      </c>
      <c r="F621">
        <v>2404.661885288825</v>
      </c>
      <c r="G621">
        <v>2240.1882398501898</v>
      </c>
      <c r="H621">
        <v>2831.3921178811561</v>
      </c>
      <c r="I621">
        <v>1878.314446599358</v>
      </c>
      <c r="J621">
        <v>2110.819372746229</v>
      </c>
      <c r="K621">
        <v>1985.9065775586359</v>
      </c>
      <c r="L621">
        <v>2322.4478132648528</v>
      </c>
      <c r="M621">
        <v>1305.6094748992041</v>
      </c>
      <c r="N621">
        <v>1489.403061208707</v>
      </c>
      <c r="O621">
        <v>2106.583591779166</v>
      </c>
      <c r="P621">
        <v>1784.7437872620151</v>
      </c>
      <c r="Q621">
        <v>2159.5967286177161</v>
      </c>
      <c r="R621">
        <v>1912.48947894922</v>
      </c>
      <c r="S621">
        <v>2282.8333572007841</v>
      </c>
      <c r="T621">
        <v>2431.4447738537792</v>
      </c>
      <c r="U621">
        <v>1879.719272801914</v>
      </c>
      <c r="V621">
        <v>2155.05081488514</v>
      </c>
      <c r="W621">
        <v>1954.5944479944519</v>
      </c>
      <c r="X621">
        <v>2226.75026779676</v>
      </c>
      <c r="Y621">
        <v>2352.137123537726</v>
      </c>
      <c r="Z621">
        <v>1531.970874123112</v>
      </c>
      <c r="AA621">
        <v>2416.089080907389</v>
      </c>
      <c r="AB621">
        <v>2133.0916897605789</v>
      </c>
      <c r="AC621">
        <v>1923.416729119971</v>
      </c>
      <c r="AD621">
        <v>1475.7883458744909</v>
      </c>
      <c r="AE621">
        <v>1717.5175864839471</v>
      </c>
      <c r="AF621">
        <v>2157.244229179707</v>
      </c>
      <c r="AG621">
        <v>2126.3846081871261</v>
      </c>
      <c r="AH621">
        <v>2215.753906681738</v>
      </c>
    </row>
    <row r="622" spans="1:34" x14ac:dyDescent="0.25">
      <c r="A622">
        <v>44585</v>
      </c>
      <c r="B622">
        <v>1439.71</v>
      </c>
      <c r="C622">
        <v>2135.5959324542332</v>
      </c>
      <c r="D622">
        <v>2136.5245365470951</v>
      </c>
      <c r="E622">
        <v>1625.4735998629981</v>
      </c>
      <c r="F622">
        <v>2397.2809546899271</v>
      </c>
      <c r="G622">
        <v>2197.385300754856</v>
      </c>
      <c r="H622">
        <v>2821.160453034965</v>
      </c>
      <c r="I622">
        <v>1866.282850487403</v>
      </c>
      <c r="J622">
        <v>2106.8902153052009</v>
      </c>
      <c r="K622">
        <v>1983.229953084267</v>
      </c>
      <c r="L622">
        <v>2323.7885334972862</v>
      </c>
      <c r="M622">
        <v>1296.196996597032</v>
      </c>
      <c r="N622">
        <v>1487.122383382075</v>
      </c>
      <c r="O622">
        <v>2104.7868621935841</v>
      </c>
      <c r="P622">
        <v>1780.091358079801</v>
      </c>
      <c r="Q622">
        <v>2158.0474138929799</v>
      </c>
      <c r="R622">
        <v>1882.399080843195</v>
      </c>
      <c r="S622">
        <v>2271.247559037065</v>
      </c>
      <c r="T622">
        <v>2413.127174057247</v>
      </c>
      <c r="U622">
        <v>1877.7659366907351</v>
      </c>
      <c r="V622">
        <v>2141.5786591877009</v>
      </c>
      <c r="W622">
        <v>1943.444938897879</v>
      </c>
      <c r="X622">
        <v>2216.61304677929</v>
      </c>
      <c r="Y622">
        <v>2339.342264246005</v>
      </c>
      <c r="Z622">
        <v>1532.616675405081</v>
      </c>
      <c r="AA622">
        <v>2405.1647907902279</v>
      </c>
      <c r="AB622">
        <v>2130.3727471503239</v>
      </c>
      <c r="AC622">
        <v>1907.398988055576</v>
      </c>
      <c r="AD622">
        <v>1472.0444053442179</v>
      </c>
      <c r="AE622">
        <v>1689.790253123389</v>
      </c>
      <c r="AF622">
        <v>2139.0594165427578</v>
      </c>
      <c r="AG622">
        <v>2117.8354012686509</v>
      </c>
      <c r="AH622">
        <v>2211.9001590443581</v>
      </c>
    </row>
    <row r="623" spans="1:34" x14ac:dyDescent="0.25">
      <c r="A623">
        <v>44582</v>
      </c>
      <c r="B623">
        <v>1472.89</v>
      </c>
      <c r="C623">
        <v>2179.3523042864708</v>
      </c>
      <c r="D623">
        <v>2190.0916262849319</v>
      </c>
      <c r="E623">
        <v>1653.630385144585</v>
      </c>
      <c r="F623">
        <v>2447.171656737039</v>
      </c>
      <c r="G623">
        <v>2245.9971365874512</v>
      </c>
      <c r="H623">
        <v>2887.0972693593608</v>
      </c>
      <c r="I623">
        <v>1909.7918405513869</v>
      </c>
      <c r="J623">
        <v>2136.4042518259239</v>
      </c>
      <c r="K623">
        <v>2010.917553507388</v>
      </c>
      <c r="L623">
        <v>2369.1635996768091</v>
      </c>
      <c r="M623">
        <v>1330.702552092258</v>
      </c>
      <c r="N623">
        <v>1514.225920295466</v>
      </c>
      <c r="O623">
        <v>2152.7136940340501</v>
      </c>
      <c r="P623">
        <v>1803.3206653134359</v>
      </c>
      <c r="Q623">
        <v>2205.646054378522</v>
      </c>
      <c r="R623">
        <v>1894.752553295503</v>
      </c>
      <c r="S623">
        <v>2318.1951439688119</v>
      </c>
      <c r="T623">
        <v>2469.8722779544032</v>
      </c>
      <c r="U623">
        <v>1917.3076580493159</v>
      </c>
      <c r="V623">
        <v>2198.5258588551692</v>
      </c>
      <c r="W623">
        <v>1981.876452167601</v>
      </c>
      <c r="X623">
        <v>2259.104841222565</v>
      </c>
      <c r="Y623">
        <v>2394.6980661007929</v>
      </c>
      <c r="Z623">
        <v>1556.2575331082719</v>
      </c>
      <c r="AA623">
        <v>2458.7103032644359</v>
      </c>
      <c r="AB623">
        <v>2173.5426861813539</v>
      </c>
      <c r="AC623">
        <v>1939.103325744486</v>
      </c>
      <c r="AD623">
        <v>1500.2952164028279</v>
      </c>
      <c r="AE623">
        <v>1706.123223963408</v>
      </c>
      <c r="AF623">
        <v>2176.4976475217891</v>
      </c>
      <c r="AG623">
        <v>2160.9684851580541</v>
      </c>
      <c r="AH623">
        <v>2263.1292073753052</v>
      </c>
    </row>
    <row r="624" spans="1:34" x14ac:dyDescent="0.25">
      <c r="A624">
        <v>44581</v>
      </c>
      <c r="B624">
        <v>1465.3</v>
      </c>
      <c r="C624">
        <v>2174.3060716825439</v>
      </c>
      <c r="D624">
        <v>2178.654378227518</v>
      </c>
      <c r="E624">
        <v>1645.585366407357</v>
      </c>
      <c r="F624">
        <v>2426.7232633957042</v>
      </c>
      <c r="G624">
        <v>2263.1925650914868</v>
      </c>
      <c r="H624">
        <v>2892.6658702333102</v>
      </c>
      <c r="I624">
        <v>1905.6846646926469</v>
      </c>
      <c r="J624">
        <v>2135.2968433850051</v>
      </c>
      <c r="K624">
        <v>1996.5028307177711</v>
      </c>
      <c r="L624">
        <v>2377.6380195210809</v>
      </c>
      <c r="M624">
        <v>1328.295972275542</v>
      </c>
      <c r="N624">
        <v>1518.146635094944</v>
      </c>
      <c r="O624">
        <v>2145.2064626190381</v>
      </c>
      <c r="P624">
        <v>1809.6027549592461</v>
      </c>
      <c r="Q624">
        <v>2199.487863168848</v>
      </c>
      <c r="R624">
        <v>1879.0591422132691</v>
      </c>
      <c r="S624">
        <v>2317.2061840904462</v>
      </c>
      <c r="T624">
        <v>2472.9407220985859</v>
      </c>
      <c r="U624">
        <v>1912.9370322930729</v>
      </c>
      <c r="V624">
        <v>2196.7796329725188</v>
      </c>
      <c r="W624">
        <v>1984.516179896299</v>
      </c>
      <c r="X624">
        <v>2257.85819023352</v>
      </c>
      <c r="Y624">
        <v>2390.0707070912208</v>
      </c>
      <c r="Z624">
        <v>1547.326117777671</v>
      </c>
      <c r="AA624">
        <v>2451.2960509492268</v>
      </c>
      <c r="AB624">
        <v>2168.7526626733402</v>
      </c>
      <c r="AC624">
        <v>1937.260724488483</v>
      </c>
      <c r="AD624">
        <v>1498.175817386576</v>
      </c>
      <c r="AE624">
        <v>1699.050758196078</v>
      </c>
      <c r="AF624">
        <v>2179.749152531504</v>
      </c>
      <c r="AG624">
        <v>2153.5854628267411</v>
      </c>
      <c r="AH624">
        <v>2256.6900598002062</v>
      </c>
    </row>
    <row r="625" spans="1:34" x14ac:dyDescent="0.25">
      <c r="A625">
        <v>44580</v>
      </c>
      <c r="B625">
        <v>1442.79</v>
      </c>
      <c r="C625">
        <v>2139.7587878659679</v>
      </c>
      <c r="D625">
        <v>2147.4676466561982</v>
      </c>
      <c r="E625">
        <v>1640.1160091486529</v>
      </c>
      <c r="F625">
        <v>2382.543146466362</v>
      </c>
      <c r="G625">
        <v>2221.2640669117741</v>
      </c>
      <c r="H625">
        <v>2859.5674018702362</v>
      </c>
      <c r="I625">
        <v>1856.956050305165</v>
      </c>
      <c r="J625">
        <v>2107.4425414213788</v>
      </c>
      <c r="K625">
        <v>1971.265548454383</v>
      </c>
      <c r="L625">
        <v>2363.938046938657</v>
      </c>
      <c r="M625">
        <v>1305.799382259873</v>
      </c>
      <c r="N625">
        <v>1495.495666943073</v>
      </c>
      <c r="O625">
        <v>2116.102819495899</v>
      </c>
      <c r="P625">
        <v>1792.4477198516281</v>
      </c>
      <c r="Q625">
        <v>2160.8464240406211</v>
      </c>
      <c r="R625">
        <v>1864.4991172879879</v>
      </c>
      <c r="S625">
        <v>2294.6439667547779</v>
      </c>
      <c r="T625">
        <v>2442.9375615763079</v>
      </c>
      <c r="U625">
        <v>1894.258120195457</v>
      </c>
      <c r="V625">
        <v>2155.4427894650998</v>
      </c>
      <c r="W625">
        <v>1943.822224172224</v>
      </c>
      <c r="X625">
        <v>2212.3107404399821</v>
      </c>
      <c r="Y625">
        <v>2333.9276434377662</v>
      </c>
      <c r="Z625">
        <v>1534.805835704658</v>
      </c>
      <c r="AA625">
        <v>2407.0691337885601</v>
      </c>
      <c r="AB625">
        <v>2138.6270946609338</v>
      </c>
      <c r="AC625">
        <v>1910.325210693326</v>
      </c>
      <c r="AD625">
        <v>1480.270813523111</v>
      </c>
      <c r="AE625">
        <v>1685.4820044903829</v>
      </c>
      <c r="AF625">
        <v>2162.13637849926</v>
      </c>
      <c r="AG625">
        <v>2117.921648886821</v>
      </c>
      <c r="AH625">
        <v>2212.0550190140789</v>
      </c>
    </row>
    <row r="626" spans="1:34" x14ac:dyDescent="0.25">
      <c r="A626">
        <v>44579</v>
      </c>
      <c r="B626">
        <v>1438.94</v>
      </c>
      <c r="C626">
        <v>2141.666846243274</v>
      </c>
      <c r="D626">
        <v>2148.3355106194449</v>
      </c>
      <c r="E626">
        <v>1649.117763083078</v>
      </c>
      <c r="F626">
        <v>2402.154376800574</v>
      </c>
      <c r="G626">
        <v>2172.32938384922</v>
      </c>
      <c r="H626">
        <v>2829.7721454038679</v>
      </c>
      <c r="I626">
        <v>1832.517481693839</v>
      </c>
      <c r="J626">
        <v>2112.8050604991131</v>
      </c>
      <c r="K626">
        <v>1972.167389001763</v>
      </c>
      <c r="L626">
        <v>2369.968300589996</v>
      </c>
      <c r="M626">
        <v>1319.435400389566</v>
      </c>
      <c r="N626">
        <v>1489.1712380589311</v>
      </c>
      <c r="O626">
        <v>2108.0823807166248</v>
      </c>
      <c r="P626">
        <v>1789.66880738692</v>
      </c>
      <c r="Q626">
        <v>2162.2833560691929</v>
      </c>
      <c r="R626">
        <v>1869.2839380263219</v>
      </c>
      <c r="S626">
        <v>2278.3155817646912</v>
      </c>
      <c r="T626">
        <v>2441.9615910998718</v>
      </c>
      <c r="U626">
        <v>1894.4986681642531</v>
      </c>
      <c r="V626">
        <v>2159.6150923124969</v>
      </c>
      <c r="W626">
        <v>1946.310578092168</v>
      </c>
      <c r="X626">
        <v>2224.829356849194</v>
      </c>
      <c r="Y626">
        <v>2345.899624031696</v>
      </c>
      <c r="Z626">
        <v>1549.569042533325</v>
      </c>
      <c r="AA626">
        <v>2413.3612252611711</v>
      </c>
      <c r="AB626">
        <v>2138.2858256502232</v>
      </c>
      <c r="AC626">
        <v>1903.7854869486109</v>
      </c>
      <c r="AD626">
        <v>1485.4945101350061</v>
      </c>
      <c r="AE626">
        <v>1684.1241174256529</v>
      </c>
      <c r="AF626">
        <v>2151.7072929933579</v>
      </c>
      <c r="AG626">
        <v>2118.7327630221971</v>
      </c>
      <c r="AH626">
        <v>2221.774490016081</v>
      </c>
    </row>
    <row r="627" spans="1:34" x14ac:dyDescent="0.25">
      <c r="A627">
        <v>44578</v>
      </c>
      <c r="B627">
        <v>1452.84</v>
      </c>
      <c r="C627">
        <v>2172.7715230187582</v>
      </c>
      <c r="D627">
        <v>2184.7386937727301</v>
      </c>
      <c r="E627">
        <v>1662.7136731450689</v>
      </c>
      <c r="F627">
        <v>2446.2965601436808</v>
      </c>
      <c r="G627">
        <v>2203.1513307180799</v>
      </c>
      <c r="H627">
        <v>2882.972573907693</v>
      </c>
      <c r="I627">
        <v>1855.138939116496</v>
      </c>
      <c r="J627">
        <v>2141.8073334104802</v>
      </c>
      <c r="K627">
        <v>1972.201319530963</v>
      </c>
      <c r="L627">
        <v>2380.34362409288</v>
      </c>
      <c r="M627">
        <v>1338.1761739981259</v>
      </c>
      <c r="N627">
        <v>1516.383522687662</v>
      </c>
      <c r="O627">
        <v>2119.5425765942609</v>
      </c>
      <c r="P627">
        <v>1800.5446147266209</v>
      </c>
      <c r="Q627">
        <v>2209.8560512127128</v>
      </c>
      <c r="R627">
        <v>1883.251015920104</v>
      </c>
      <c r="S627">
        <v>2294.7597089438332</v>
      </c>
      <c r="T627">
        <v>2481.0243557646659</v>
      </c>
      <c r="U627">
        <v>1914.202237674197</v>
      </c>
      <c r="V627">
        <v>2184.783591691275</v>
      </c>
      <c r="W627">
        <v>1974.504991864876</v>
      </c>
      <c r="X627">
        <v>2269.341746786582</v>
      </c>
      <c r="Y627">
        <v>2386.8309323517142</v>
      </c>
      <c r="Z627">
        <v>1564.0437028021961</v>
      </c>
      <c r="AA627">
        <v>2456.3281883184268</v>
      </c>
      <c r="AB627">
        <v>2161.0003910744122</v>
      </c>
      <c r="AC627">
        <v>1923.7036799306079</v>
      </c>
      <c r="AD627">
        <v>1505.9447559980199</v>
      </c>
      <c r="AE627">
        <v>1687.490796936383</v>
      </c>
      <c r="AF627">
        <v>2172.4502568299281</v>
      </c>
      <c r="AG627">
        <v>2149.566962813878</v>
      </c>
      <c r="AH627">
        <v>2262.0469947731931</v>
      </c>
    </row>
    <row r="628" spans="1:34" x14ac:dyDescent="0.25">
      <c r="A628">
        <v>44575</v>
      </c>
      <c r="B628">
        <v>1496.02</v>
      </c>
      <c r="C628">
        <v>2215.738552717326</v>
      </c>
      <c r="D628">
        <v>2227.8633337885299</v>
      </c>
      <c r="E628">
        <v>1698.6477673833731</v>
      </c>
      <c r="F628">
        <v>2490.920439362138</v>
      </c>
      <c r="G628">
        <v>2268.4464808246062</v>
      </c>
      <c r="H628">
        <v>2952.606441820602</v>
      </c>
      <c r="I628">
        <v>1913.300568681509</v>
      </c>
      <c r="J628">
        <v>2170.468461632488</v>
      </c>
      <c r="K628">
        <v>1983.4410939835529</v>
      </c>
      <c r="L628">
        <v>2419.8375390827541</v>
      </c>
      <c r="M628">
        <v>1366.6922501341351</v>
      </c>
      <c r="N628">
        <v>1552.706159935233</v>
      </c>
      <c r="O628">
        <v>2167.849362183109</v>
      </c>
      <c r="P628">
        <v>1833.2770659920379</v>
      </c>
      <c r="Q628">
        <v>2252.946657744701</v>
      </c>
      <c r="R628">
        <v>1905.209283802136</v>
      </c>
      <c r="S628">
        <v>2344.390016857807</v>
      </c>
      <c r="T628">
        <v>2523.498149417378</v>
      </c>
      <c r="U628">
        <v>1934.8107460086851</v>
      </c>
      <c r="V628">
        <v>2233.6203995874348</v>
      </c>
      <c r="W628">
        <v>2013.85600082427</v>
      </c>
      <c r="X628">
        <v>2325.7274231714</v>
      </c>
      <c r="Y628">
        <v>2434.6471003121769</v>
      </c>
      <c r="Z628">
        <v>1607.876398038894</v>
      </c>
      <c r="AA628">
        <v>2506.6457818228309</v>
      </c>
      <c r="AB628">
        <v>2200.2275343815122</v>
      </c>
      <c r="AC628">
        <v>1958.491150099037</v>
      </c>
      <c r="AD628">
        <v>1542.0042488336831</v>
      </c>
      <c r="AE628">
        <v>1708.405856655706</v>
      </c>
      <c r="AF628">
        <v>2212.834101673689</v>
      </c>
      <c r="AG628">
        <v>2197.470251268589</v>
      </c>
      <c r="AH628">
        <v>2303.9274704145691</v>
      </c>
    </row>
    <row r="629" spans="1:34" x14ac:dyDescent="0.25">
      <c r="A629">
        <v>44574</v>
      </c>
      <c r="B629">
        <v>1496.05</v>
      </c>
      <c r="C629">
        <v>2216.5168244526071</v>
      </c>
      <c r="D629">
        <v>2217.7538558716801</v>
      </c>
      <c r="E629">
        <v>1701.1239616442149</v>
      </c>
      <c r="F629">
        <v>2493.0367527089061</v>
      </c>
      <c r="G629">
        <v>2241.3558333647002</v>
      </c>
      <c r="H629">
        <v>2964.181918787971</v>
      </c>
      <c r="I629">
        <v>1920.224428987367</v>
      </c>
      <c r="J629">
        <v>2160.3243345148799</v>
      </c>
      <c r="K629">
        <v>1990.401327962664</v>
      </c>
      <c r="L629">
        <v>2412.7957449462519</v>
      </c>
      <c r="M629">
        <v>1373.5818830854159</v>
      </c>
      <c r="N629">
        <v>1548.351800924147</v>
      </c>
      <c r="O629">
        <v>2172.5495859563498</v>
      </c>
      <c r="P629">
        <v>1826.493290231502</v>
      </c>
      <c r="Q629">
        <v>2261.5007599609989</v>
      </c>
      <c r="R629">
        <v>1908.4271125878161</v>
      </c>
      <c r="S629">
        <v>2366.883851517091</v>
      </c>
      <c r="T629">
        <v>2530.9764175162868</v>
      </c>
      <c r="U629">
        <v>1939.105192835847</v>
      </c>
      <c r="V629">
        <v>2222.535077995391</v>
      </c>
      <c r="W629">
        <v>2024.759418900665</v>
      </c>
      <c r="X629">
        <v>2320.9849627248332</v>
      </c>
      <c r="Y629">
        <v>2430.719888152852</v>
      </c>
      <c r="Z629">
        <v>1601.75606002575</v>
      </c>
      <c r="AA629">
        <v>2507.9081678631192</v>
      </c>
      <c r="AB629">
        <v>2201.2801992173149</v>
      </c>
      <c r="AC629">
        <v>1958.913970273441</v>
      </c>
      <c r="AD629">
        <v>1540.915791161897</v>
      </c>
      <c r="AE629">
        <v>1710.7402585833711</v>
      </c>
      <c r="AF629">
        <v>2207.0501529607759</v>
      </c>
      <c r="AG629">
        <v>2199.4691374440681</v>
      </c>
      <c r="AH629">
        <v>2306.4873450938112</v>
      </c>
    </row>
    <row r="630" spans="1:34" x14ac:dyDescent="0.25">
      <c r="A630">
        <v>44573</v>
      </c>
      <c r="B630">
        <v>1510.51</v>
      </c>
      <c r="C630">
        <v>2246.783178985293</v>
      </c>
      <c r="D630">
        <v>2247.6771907171378</v>
      </c>
      <c r="E630">
        <v>1699.5493009906861</v>
      </c>
      <c r="F630">
        <v>2539.2135692610391</v>
      </c>
      <c r="G630">
        <v>2282.8491705947658</v>
      </c>
      <c r="H630">
        <v>2992.37963904355</v>
      </c>
      <c r="I630">
        <v>1942.657893394191</v>
      </c>
      <c r="J630">
        <v>2174.844303389777</v>
      </c>
      <c r="K630">
        <v>2025.467954008376</v>
      </c>
      <c r="L630">
        <v>2424.3387828319701</v>
      </c>
      <c r="M630">
        <v>1371.797658411022</v>
      </c>
      <c r="N630">
        <v>1572.9734423075811</v>
      </c>
      <c r="O630">
        <v>2199.3583122003579</v>
      </c>
      <c r="P630">
        <v>1855.74128814191</v>
      </c>
      <c r="Q630">
        <v>2296.275867527002</v>
      </c>
      <c r="R630">
        <v>1905.667543904189</v>
      </c>
      <c r="S630">
        <v>2423.396361832497</v>
      </c>
      <c r="T630">
        <v>2541.0948951878008</v>
      </c>
      <c r="U630">
        <v>1959.714487043196</v>
      </c>
      <c r="V630">
        <v>2271.5043250254398</v>
      </c>
      <c r="W630">
        <v>2048.686726574108</v>
      </c>
      <c r="X630">
        <v>2363.4979036710579</v>
      </c>
      <c r="Y630">
        <v>2476.7442838162419</v>
      </c>
      <c r="Z630">
        <v>1627.3413391137101</v>
      </c>
      <c r="AA630">
        <v>2548.3454866516859</v>
      </c>
      <c r="AB630">
        <v>2228.8790793502571</v>
      </c>
      <c r="AC630">
        <v>1978.3249855034819</v>
      </c>
      <c r="AD630">
        <v>1555.695923043638</v>
      </c>
      <c r="AE630">
        <v>1709.6380531812811</v>
      </c>
      <c r="AF630">
        <v>2223.7605391911402</v>
      </c>
      <c r="AG630">
        <v>2229.7699664959132</v>
      </c>
      <c r="AH630">
        <v>2347.6797983550741</v>
      </c>
    </row>
    <row r="631" spans="1:34" x14ac:dyDescent="0.25">
      <c r="A631">
        <v>44572</v>
      </c>
      <c r="B631">
        <v>1492.31</v>
      </c>
      <c r="C631">
        <v>2258.4518650900541</v>
      </c>
      <c r="D631">
        <v>2267.2918963153129</v>
      </c>
      <c r="E631">
        <v>1697.4350481789261</v>
      </c>
      <c r="F631">
        <v>2583.4765009888802</v>
      </c>
      <c r="G631">
        <v>2298.268110312777</v>
      </c>
      <c r="H631">
        <v>2976.1595071306929</v>
      </c>
      <c r="I631">
        <v>1957.007268890683</v>
      </c>
      <c r="J631">
        <v>2195.1736002872372</v>
      </c>
      <c r="K631">
        <v>1989.3668660187091</v>
      </c>
      <c r="L631">
        <v>2433.9096901379921</v>
      </c>
      <c r="M631">
        <v>1358.907582402951</v>
      </c>
      <c r="N631">
        <v>1572.947408925801</v>
      </c>
      <c r="O631">
        <v>2203.0167497357602</v>
      </c>
      <c r="P631">
        <v>1861.9305362712371</v>
      </c>
      <c r="Q631">
        <v>2310.9639474775131</v>
      </c>
      <c r="R631">
        <v>1873.7084092829159</v>
      </c>
      <c r="S631">
        <v>2448.8723436135019</v>
      </c>
      <c r="T631">
        <v>2550.407142421966</v>
      </c>
      <c r="U631">
        <v>1970.6913927437549</v>
      </c>
      <c r="V631">
        <v>2291.1464711647991</v>
      </c>
      <c r="W631">
        <v>2067.064365267735</v>
      </c>
      <c r="X631">
        <v>2376.6850036817268</v>
      </c>
      <c r="Y631">
        <v>2499.0907215301481</v>
      </c>
      <c r="Z631">
        <v>1633.0774582908989</v>
      </c>
      <c r="AA631">
        <v>2570.1477031123432</v>
      </c>
      <c r="AB631">
        <v>2235.6787850218288</v>
      </c>
      <c r="AC631">
        <v>1980.4978366483431</v>
      </c>
      <c r="AD631">
        <v>1553.582753682331</v>
      </c>
      <c r="AE631">
        <v>1690.4578752803241</v>
      </c>
      <c r="AF631">
        <v>2219.4014456453328</v>
      </c>
      <c r="AG631">
        <v>2242.1431157040888</v>
      </c>
      <c r="AH631">
        <v>2370.7286678299579</v>
      </c>
    </row>
    <row r="632" spans="1:34" x14ac:dyDescent="0.25">
      <c r="A632">
        <v>44571</v>
      </c>
      <c r="B632">
        <v>1503.71</v>
      </c>
      <c r="C632">
        <v>2267.604463894309</v>
      </c>
      <c r="D632">
        <v>2289.2250016235862</v>
      </c>
      <c r="E632">
        <v>1704.8270840260061</v>
      </c>
      <c r="F632">
        <v>2586.2630333083439</v>
      </c>
      <c r="G632">
        <v>2292.4830893770431</v>
      </c>
      <c r="H632">
        <v>2999.465072158258</v>
      </c>
      <c r="I632">
        <v>1976.359150747732</v>
      </c>
      <c r="J632">
        <v>2202.7312025316742</v>
      </c>
      <c r="K632">
        <v>2013.3022392610251</v>
      </c>
      <c r="L632">
        <v>2445.1849179218202</v>
      </c>
      <c r="M632">
        <v>1367.4896035674799</v>
      </c>
      <c r="N632">
        <v>1581.052127087657</v>
      </c>
      <c r="O632">
        <v>2213.9699987796062</v>
      </c>
      <c r="P632">
        <v>1866.186008930224</v>
      </c>
      <c r="Q632">
        <v>2315.484800139413</v>
      </c>
      <c r="R632">
        <v>1873.152839078004</v>
      </c>
      <c r="S632">
        <v>2470.9524396812449</v>
      </c>
      <c r="T632">
        <v>2565.4437454793278</v>
      </c>
      <c r="U632">
        <v>1981.697927291855</v>
      </c>
      <c r="V632">
        <v>2307.7201614299279</v>
      </c>
      <c r="W632">
        <v>2083.2784903965621</v>
      </c>
      <c r="X632">
        <v>2392.2456919949832</v>
      </c>
      <c r="Y632">
        <v>2501.8543840952229</v>
      </c>
      <c r="Z632">
        <v>1648.086121415698</v>
      </c>
      <c r="AA632">
        <v>2579.4482377259692</v>
      </c>
      <c r="AB632">
        <v>2246.2920773113019</v>
      </c>
      <c r="AC632">
        <v>1987.724558662939</v>
      </c>
      <c r="AD632">
        <v>1563.202941300038</v>
      </c>
      <c r="AE632">
        <v>1695.310044536275</v>
      </c>
      <c r="AF632">
        <v>2227.47544720615</v>
      </c>
      <c r="AG632">
        <v>2247.458324155667</v>
      </c>
      <c r="AH632">
        <v>2385.1139000650492</v>
      </c>
    </row>
    <row r="633" spans="1:34" x14ac:dyDescent="0.25">
      <c r="A633">
        <v>44568</v>
      </c>
      <c r="B633">
        <v>1528.48</v>
      </c>
      <c r="C633">
        <v>2277.2850107703889</v>
      </c>
      <c r="D633">
        <v>2299.439634199086</v>
      </c>
      <c r="E633">
        <v>1720.0905371310889</v>
      </c>
      <c r="F633">
        <v>2585.8400959378778</v>
      </c>
      <c r="G633">
        <v>2307.7360831730589</v>
      </c>
      <c r="H633">
        <v>3031.4787353511888</v>
      </c>
      <c r="I633">
        <v>1995.326964013248</v>
      </c>
      <c r="J633">
        <v>2222.134905295346</v>
      </c>
      <c r="K633">
        <v>2047.2655186169491</v>
      </c>
      <c r="L633">
        <v>2458.664212255529</v>
      </c>
      <c r="M633">
        <v>1367.231885805468</v>
      </c>
      <c r="N633">
        <v>1605.3013810326941</v>
      </c>
      <c r="O633">
        <v>2233.4225165328248</v>
      </c>
      <c r="P633">
        <v>1877.8301052800471</v>
      </c>
      <c r="Q633">
        <v>2310.581598341937</v>
      </c>
      <c r="R633">
        <v>1887.414778955979</v>
      </c>
      <c r="S633">
        <v>2493.528572540356</v>
      </c>
      <c r="T633">
        <v>2582.7854647751692</v>
      </c>
      <c r="U633">
        <v>1979.2948351090149</v>
      </c>
      <c r="V633">
        <v>2322.0375673847011</v>
      </c>
      <c r="W633">
        <v>2097.006533077601</v>
      </c>
      <c r="X633">
        <v>2388.3425127534488</v>
      </c>
      <c r="Y633">
        <v>2502.991142328277</v>
      </c>
      <c r="Z633">
        <v>1648.5628936203079</v>
      </c>
      <c r="AA633">
        <v>2586.027936127608</v>
      </c>
      <c r="AB633">
        <v>2260.4116101791778</v>
      </c>
      <c r="AC633">
        <v>1998.424552915485</v>
      </c>
      <c r="AD633">
        <v>1575.1658894305949</v>
      </c>
      <c r="AE633">
        <v>1709.0411635385001</v>
      </c>
      <c r="AF633">
        <v>2255.4370604318651</v>
      </c>
      <c r="AG633">
        <v>2258.0871055035309</v>
      </c>
      <c r="AH633">
        <v>2384.0512871308588</v>
      </c>
    </row>
    <row r="634" spans="1:34" x14ac:dyDescent="0.25">
      <c r="A634">
        <v>44567</v>
      </c>
      <c r="B634">
        <v>1528.57</v>
      </c>
      <c r="C634">
        <v>2266.9483343720849</v>
      </c>
      <c r="D634">
        <v>2281.1157284638089</v>
      </c>
      <c r="E634">
        <v>1727.5199815524629</v>
      </c>
      <c r="F634">
        <v>2569.7590213914209</v>
      </c>
      <c r="G634">
        <v>2286.7045370453129</v>
      </c>
      <c r="H634">
        <v>3025.4097348285782</v>
      </c>
      <c r="I634">
        <v>1995.269827529741</v>
      </c>
      <c r="J634">
        <v>2209.184055544566</v>
      </c>
      <c r="K634">
        <v>2022.3089259632709</v>
      </c>
      <c r="L634">
        <v>2441.922616325247</v>
      </c>
      <c r="M634">
        <v>1365.6122363826389</v>
      </c>
      <c r="N634">
        <v>1593.8869103857271</v>
      </c>
      <c r="O634">
        <v>2234.4864153500898</v>
      </c>
      <c r="P634">
        <v>1876.3152800621101</v>
      </c>
      <c r="Q634">
        <v>2304.940356026565</v>
      </c>
      <c r="R634">
        <v>1893.852836006344</v>
      </c>
      <c r="S634">
        <v>2488.136744621077</v>
      </c>
      <c r="T634">
        <v>2574.724653641847</v>
      </c>
      <c r="U634">
        <v>1974.8963915250779</v>
      </c>
      <c r="V634">
        <v>2315.4061733495109</v>
      </c>
      <c r="W634">
        <v>2080.9886432927228</v>
      </c>
      <c r="X634">
        <v>2371.6848260747979</v>
      </c>
      <c r="Y634">
        <v>2481.5859111662999</v>
      </c>
      <c r="Z634">
        <v>1645.730441038331</v>
      </c>
      <c r="AA634">
        <v>2570.410218650768</v>
      </c>
      <c r="AB634">
        <v>2252.574157300146</v>
      </c>
      <c r="AC634">
        <v>1993.71558458045</v>
      </c>
      <c r="AD634">
        <v>1570.6799317516361</v>
      </c>
      <c r="AE634">
        <v>1707.7926445214071</v>
      </c>
      <c r="AF634">
        <v>2251.2486693745459</v>
      </c>
      <c r="AG634">
        <v>2249.8181549012111</v>
      </c>
      <c r="AH634">
        <v>2367.2011748674299</v>
      </c>
    </row>
    <row r="635" spans="1:34" x14ac:dyDescent="0.25">
      <c r="A635">
        <v>44566</v>
      </c>
      <c r="B635">
        <v>1522.5</v>
      </c>
      <c r="C635">
        <v>2261.2958187108702</v>
      </c>
      <c r="D635">
        <v>2272.170540883109</v>
      </c>
      <c r="E635">
        <v>1731.372610672697</v>
      </c>
      <c r="F635">
        <v>2547.4905801439641</v>
      </c>
      <c r="G635">
        <v>2265.8562764140811</v>
      </c>
      <c r="H635">
        <v>3034.815309360727</v>
      </c>
      <c r="I635">
        <v>1993.6699312824969</v>
      </c>
      <c r="J635">
        <v>2211.42124995927</v>
      </c>
      <c r="K635">
        <v>2013.9698625095671</v>
      </c>
      <c r="L635">
        <v>2446.6124069365542</v>
      </c>
      <c r="M635">
        <v>1355.667706219833</v>
      </c>
      <c r="N635">
        <v>1599.8897814770471</v>
      </c>
      <c r="O635">
        <v>2230.1918093596291</v>
      </c>
      <c r="P635">
        <v>1863.1317399768679</v>
      </c>
      <c r="Q635">
        <v>2290.8967391144129</v>
      </c>
      <c r="R635">
        <v>1895.6260458144891</v>
      </c>
      <c r="S635">
        <v>2514.6458175722391</v>
      </c>
      <c r="T635">
        <v>2580.7701534493258</v>
      </c>
      <c r="U635">
        <v>1973.1562465210429</v>
      </c>
      <c r="V635">
        <v>2319.0560026792418</v>
      </c>
      <c r="W635">
        <v>2089.9434389765529</v>
      </c>
      <c r="X635">
        <v>2362.775222859033</v>
      </c>
      <c r="Y635">
        <v>2472.2121756340739</v>
      </c>
      <c r="Z635">
        <v>1636.1478254454421</v>
      </c>
      <c r="AA635">
        <v>2561.8488076718982</v>
      </c>
      <c r="AB635">
        <v>2248.1143488914681</v>
      </c>
      <c r="AC635">
        <v>1990.8803858902711</v>
      </c>
      <c r="AD635">
        <v>1569.20018480145</v>
      </c>
      <c r="AE635">
        <v>1708.3686499921971</v>
      </c>
      <c r="AF635">
        <v>2249.4450288547118</v>
      </c>
      <c r="AG635">
        <v>2244.7479043919679</v>
      </c>
      <c r="AH635">
        <v>2358.16476506557</v>
      </c>
    </row>
    <row r="636" spans="1:34" x14ac:dyDescent="0.25">
      <c r="A636">
        <v>44565</v>
      </c>
      <c r="B636">
        <v>1525.58</v>
      </c>
      <c r="C636">
        <v>2256.403000027733</v>
      </c>
      <c r="D636">
        <v>2276.435487947891</v>
      </c>
      <c r="E636">
        <v>1734.647270884474</v>
      </c>
      <c r="F636">
        <v>2533.864229785529</v>
      </c>
      <c r="G636">
        <v>2264.1275036562838</v>
      </c>
      <c r="H636">
        <v>3042.9625847242978</v>
      </c>
      <c r="I636">
        <v>1991.4539160558979</v>
      </c>
      <c r="J636">
        <v>2220.0301142159942</v>
      </c>
      <c r="K636">
        <v>2004.8854195373619</v>
      </c>
      <c r="L636">
        <v>2430.4268165757239</v>
      </c>
      <c r="M636">
        <v>1357.3643105568051</v>
      </c>
      <c r="N636">
        <v>1598.547306501011</v>
      </c>
      <c r="O636">
        <v>2235.5957766906408</v>
      </c>
      <c r="P636">
        <v>1862.120462100348</v>
      </c>
      <c r="Q636">
        <v>2294.8053606369831</v>
      </c>
      <c r="R636">
        <v>1900.06013180374</v>
      </c>
      <c r="S636">
        <v>2489.4178806879022</v>
      </c>
      <c r="T636">
        <v>2582.854942369479</v>
      </c>
      <c r="U636">
        <v>1963.66276210157</v>
      </c>
      <c r="V636">
        <v>2281.3878866820792</v>
      </c>
      <c r="W636">
        <v>2088.2624033351021</v>
      </c>
      <c r="X636">
        <v>2354.918513216358</v>
      </c>
      <c r="Y636">
        <v>2457.9370471211</v>
      </c>
      <c r="Z636">
        <v>1623.4084202494921</v>
      </c>
      <c r="AA636">
        <v>2553.2137721549202</v>
      </c>
      <c r="AB636">
        <v>2246.8887275901152</v>
      </c>
      <c r="AC636">
        <v>1988.9788248446901</v>
      </c>
      <c r="AD636">
        <v>1566.7610180060069</v>
      </c>
      <c r="AE636">
        <v>1713.6080910644041</v>
      </c>
      <c r="AF636">
        <v>2245.114169943336</v>
      </c>
      <c r="AG636">
        <v>2236.903286471962</v>
      </c>
      <c r="AH636">
        <v>2354.8196848632988</v>
      </c>
    </row>
    <row r="637" spans="1:34" x14ac:dyDescent="0.25">
      <c r="A637">
        <v>44561</v>
      </c>
      <c r="B637">
        <v>1498.28</v>
      </c>
      <c r="C637">
        <v>2244.576797204857</v>
      </c>
      <c r="D637">
        <v>2278.719671390093</v>
      </c>
      <c r="E637">
        <v>1737.5102619086431</v>
      </c>
      <c r="F637">
        <v>2519.4857223757158</v>
      </c>
      <c r="G637">
        <v>2242.2911633743302</v>
      </c>
      <c r="H637">
        <v>3032.3843105084829</v>
      </c>
      <c r="I637">
        <v>1983.028021248017</v>
      </c>
      <c r="J637">
        <v>2206.2910664873589</v>
      </c>
      <c r="K637">
        <v>1971.29627162414</v>
      </c>
      <c r="L637">
        <v>2424.0680150113421</v>
      </c>
      <c r="M637">
        <v>1365.3970305736671</v>
      </c>
      <c r="N637">
        <v>1574.0965253812669</v>
      </c>
      <c r="O637">
        <v>2226.437734778443</v>
      </c>
      <c r="P637">
        <v>1857.601529467664</v>
      </c>
      <c r="Q637">
        <v>2287.9148640042572</v>
      </c>
      <c r="R637">
        <v>1888.8075144990819</v>
      </c>
      <c r="S637">
        <v>2467.8755419213571</v>
      </c>
      <c r="T637">
        <v>2576.642838438634</v>
      </c>
      <c r="U637">
        <v>1963.757813652576</v>
      </c>
      <c r="V637">
        <v>2279.0244581848592</v>
      </c>
      <c r="W637">
        <v>2076.6403562163441</v>
      </c>
      <c r="X637">
        <v>2338.9930666744071</v>
      </c>
      <c r="Y637">
        <v>2439.318241496067</v>
      </c>
      <c r="Z637">
        <v>1611.952249328252</v>
      </c>
      <c r="AA637">
        <v>2539.0118112232158</v>
      </c>
      <c r="AB637">
        <v>2235.8307265742919</v>
      </c>
      <c r="AC637">
        <v>1980.396606166689</v>
      </c>
      <c r="AD637">
        <v>1556.79625532825</v>
      </c>
      <c r="AE637">
        <v>1698.2109603174349</v>
      </c>
      <c r="AF637">
        <v>2230.8443284821619</v>
      </c>
      <c r="AG637">
        <v>2222.40790221917</v>
      </c>
      <c r="AH637">
        <v>2347.561009548434</v>
      </c>
    </row>
    <row r="638" spans="1:34" x14ac:dyDescent="0.25">
      <c r="A638">
        <v>44560</v>
      </c>
      <c r="B638">
        <v>1485.97</v>
      </c>
      <c r="C638">
        <v>2244.764863773345</v>
      </c>
      <c r="D638">
        <v>2285.3992890581872</v>
      </c>
      <c r="E638">
        <v>1728.014945225412</v>
      </c>
      <c r="F638">
        <v>2522.5587983393739</v>
      </c>
      <c r="G638">
        <v>2241.8606782322408</v>
      </c>
      <c r="H638">
        <v>3042.323560415015</v>
      </c>
      <c r="I638">
        <v>1981.9322696379111</v>
      </c>
      <c r="J638">
        <v>2205.1803391701292</v>
      </c>
      <c r="K638">
        <v>1987.0483099804551</v>
      </c>
      <c r="L638">
        <v>2421.50044025539</v>
      </c>
      <c r="M638">
        <v>1354.453364844112</v>
      </c>
      <c r="N638">
        <v>1570.4640715733699</v>
      </c>
      <c r="O638">
        <v>2230.045576766634</v>
      </c>
      <c r="P638">
        <v>1856.1341603577389</v>
      </c>
      <c r="Q638">
        <v>2293.7968995658521</v>
      </c>
      <c r="R638">
        <v>1869.1854791327669</v>
      </c>
      <c r="S638">
        <v>2458.5230870039891</v>
      </c>
      <c r="T638">
        <v>2567.5820156259042</v>
      </c>
      <c r="U638">
        <v>1967.7741299247079</v>
      </c>
      <c r="V638">
        <v>2270.8315100292471</v>
      </c>
      <c r="W638">
        <v>2073.507218405608</v>
      </c>
      <c r="X638">
        <v>2335.480698479892</v>
      </c>
      <c r="Y638">
        <v>2442.2753078011169</v>
      </c>
      <c r="Z638">
        <v>1616.0369360306061</v>
      </c>
      <c r="AA638">
        <v>2541.3344415088191</v>
      </c>
      <c r="AB638">
        <v>2238.9380643434411</v>
      </c>
      <c r="AC638">
        <v>1975.688033453471</v>
      </c>
      <c r="AD638">
        <v>1552.2666565774209</v>
      </c>
      <c r="AE638">
        <v>1688.5366957462529</v>
      </c>
      <c r="AF638">
        <v>2227.2490521120822</v>
      </c>
      <c r="AG638">
        <v>2222.9698918848048</v>
      </c>
      <c r="AH638">
        <v>2350.5536764816561</v>
      </c>
    </row>
    <row r="639" spans="1:34" x14ac:dyDescent="0.25">
      <c r="A639">
        <v>44559</v>
      </c>
      <c r="B639">
        <v>1485.82</v>
      </c>
      <c r="C639">
        <v>2240.4664594038959</v>
      </c>
      <c r="D639">
        <v>2285.876105155497</v>
      </c>
      <c r="E639">
        <v>1721.495566346475</v>
      </c>
      <c r="F639">
        <v>2528.9746410136222</v>
      </c>
      <c r="G639">
        <v>2246.1504412545301</v>
      </c>
      <c r="H639">
        <v>2986.1916670864889</v>
      </c>
      <c r="I639">
        <v>1984.621113888797</v>
      </c>
      <c r="J639">
        <v>2200.1852400495659</v>
      </c>
      <c r="K639">
        <v>1972.7836208168451</v>
      </c>
      <c r="L639">
        <v>2426.8362187421012</v>
      </c>
      <c r="M639">
        <v>1341.838777033478</v>
      </c>
      <c r="N639">
        <v>1564.0258560589241</v>
      </c>
      <c r="O639">
        <v>2228.9363148651528</v>
      </c>
      <c r="P639">
        <v>1853.3618432001811</v>
      </c>
      <c r="Q639">
        <v>2282.9160512658109</v>
      </c>
      <c r="R639">
        <v>1868.7507399676699</v>
      </c>
      <c r="S639">
        <v>2440.8413270019428</v>
      </c>
      <c r="T639">
        <v>2574.354999352372</v>
      </c>
      <c r="U639">
        <v>1957.818793227543</v>
      </c>
      <c r="V639">
        <v>2271.179559408642</v>
      </c>
      <c r="W639">
        <v>2069.7807631861392</v>
      </c>
      <c r="X639">
        <v>2326.3197352649431</v>
      </c>
      <c r="Y639">
        <v>2450.4285410505349</v>
      </c>
      <c r="Z639">
        <v>1617.942921072676</v>
      </c>
      <c r="AA639">
        <v>2536.8152581156251</v>
      </c>
      <c r="AB639">
        <v>2234.2860310504698</v>
      </c>
      <c r="AC639">
        <v>1973.044972919839</v>
      </c>
      <c r="AD639">
        <v>1546.177318515917</v>
      </c>
      <c r="AE639">
        <v>1688.2246517906819</v>
      </c>
      <c r="AF639">
        <v>2219.1564211741038</v>
      </c>
      <c r="AG639">
        <v>2220.4132913089138</v>
      </c>
      <c r="AH639">
        <v>2345.7643003850681</v>
      </c>
    </row>
    <row r="640" spans="1:34" x14ac:dyDescent="0.25">
      <c r="A640">
        <v>44558</v>
      </c>
      <c r="B640">
        <v>1494.39</v>
      </c>
      <c r="C640">
        <v>2238.4666203248139</v>
      </c>
      <c r="D640">
        <v>2282.8474652686291</v>
      </c>
      <c r="E640">
        <v>1724.289272084344</v>
      </c>
      <c r="F640">
        <v>2524.0449320229891</v>
      </c>
      <c r="G640">
        <v>2254.1489336973309</v>
      </c>
      <c r="H640">
        <v>2972.7474722015181</v>
      </c>
      <c r="I640">
        <v>1984.540507971391</v>
      </c>
      <c r="J640">
        <v>2195.4889760225078</v>
      </c>
      <c r="K640">
        <v>1964.3580334735591</v>
      </c>
      <c r="L640">
        <v>2432.167132036247</v>
      </c>
      <c r="M640">
        <v>1337.660404878266</v>
      </c>
      <c r="N640">
        <v>1560.713736095177</v>
      </c>
      <c r="O640">
        <v>2237.0937940324761</v>
      </c>
      <c r="P640">
        <v>1859.4623588603531</v>
      </c>
      <c r="Q640">
        <v>2269.339161214109</v>
      </c>
      <c r="R640">
        <v>1869.070478768861</v>
      </c>
      <c r="S640">
        <v>2442.3394399668459</v>
      </c>
      <c r="T640">
        <v>2569.873087178325</v>
      </c>
      <c r="U640">
        <v>1957.0307714348569</v>
      </c>
      <c r="V640">
        <v>2272.76867554104</v>
      </c>
      <c r="W640">
        <v>2066.5622953419111</v>
      </c>
      <c r="X640">
        <v>2322.5904528762671</v>
      </c>
      <c r="Y640">
        <v>2450.5291362512921</v>
      </c>
      <c r="Z640">
        <v>1626.244927303535</v>
      </c>
      <c r="AA640">
        <v>2532.649684570305</v>
      </c>
      <c r="AB640">
        <v>2232.6956768444479</v>
      </c>
      <c r="AC640">
        <v>1974.179946306841</v>
      </c>
      <c r="AD640">
        <v>1546.0825593059731</v>
      </c>
      <c r="AE640">
        <v>1691.7429474971209</v>
      </c>
      <c r="AF640">
        <v>2221.327990080415</v>
      </c>
      <c r="AG640">
        <v>2218.5722003831511</v>
      </c>
      <c r="AH640">
        <v>2340.7673025579761</v>
      </c>
    </row>
    <row r="641" spans="1:34" x14ac:dyDescent="0.25">
      <c r="A641">
        <v>44557</v>
      </c>
      <c r="B641">
        <v>1488.88</v>
      </c>
      <c r="C641">
        <v>2230.6427375925982</v>
      </c>
      <c r="D641">
        <v>2277.5208250316059</v>
      </c>
      <c r="E641">
        <v>1725.921256614407</v>
      </c>
      <c r="F641">
        <v>2506.3167685883641</v>
      </c>
      <c r="G641">
        <v>2244.6094015043009</v>
      </c>
      <c r="H641">
        <v>2980.983135288745</v>
      </c>
      <c r="I641">
        <v>1994.374360862887</v>
      </c>
      <c r="J641">
        <v>2190.8636370321528</v>
      </c>
      <c r="K641">
        <v>1956.709743742141</v>
      </c>
      <c r="L641">
        <v>2425.198328879319</v>
      </c>
      <c r="M641">
        <v>1322.4651792733159</v>
      </c>
      <c r="N641">
        <v>1546.748380734736</v>
      </c>
      <c r="O641">
        <v>2232.1280797501731</v>
      </c>
      <c r="P641">
        <v>1862.3150700182871</v>
      </c>
      <c r="Q641">
        <v>2259.100212073301</v>
      </c>
      <c r="R641">
        <v>1853.924766466328</v>
      </c>
      <c r="S641">
        <v>2446.2279851221961</v>
      </c>
      <c r="T641">
        <v>2568.0737191294952</v>
      </c>
      <c r="U641">
        <v>1960.516494098981</v>
      </c>
      <c r="V641">
        <v>2262.2484993758421</v>
      </c>
      <c r="W641">
        <v>2070.0712353205681</v>
      </c>
      <c r="X641">
        <v>2306.3749160295911</v>
      </c>
      <c r="Y641">
        <v>2437.8154489300832</v>
      </c>
      <c r="Z641">
        <v>1611.404652014123</v>
      </c>
      <c r="AA641">
        <v>2522.5168860504782</v>
      </c>
      <c r="AB641">
        <v>2225.647803353977</v>
      </c>
      <c r="AC641">
        <v>1972.4542294930891</v>
      </c>
      <c r="AD641">
        <v>1533.9043197054921</v>
      </c>
      <c r="AE641">
        <v>1686.7649840437989</v>
      </c>
      <c r="AF641">
        <v>2215.6119786078739</v>
      </c>
      <c r="AG641">
        <v>2212.6315796971699</v>
      </c>
      <c r="AH641">
        <v>2329.4847005293182</v>
      </c>
    </row>
    <row r="642" spans="1:34" x14ac:dyDescent="0.25">
      <c r="A642">
        <v>44554</v>
      </c>
      <c r="B642">
        <v>1477.03</v>
      </c>
      <c r="C642">
        <v>2226.5032449429</v>
      </c>
      <c r="D642">
        <v>2260.14679306068</v>
      </c>
      <c r="E642">
        <v>1739.1064061457109</v>
      </c>
      <c r="F642">
        <v>2492.137608031494</v>
      </c>
      <c r="G642">
        <v>2244.84562343483</v>
      </c>
      <c r="H642">
        <v>2972.074154443214</v>
      </c>
      <c r="I642">
        <v>2002.7984909917261</v>
      </c>
      <c r="J642">
        <v>2185.9518779501518</v>
      </c>
      <c r="K642">
        <v>1946.6420451835641</v>
      </c>
      <c r="L642">
        <v>2424.3244032891571</v>
      </c>
      <c r="M642">
        <v>1316.577556305044</v>
      </c>
      <c r="N642">
        <v>1536.5362643158239</v>
      </c>
      <c r="O642">
        <v>2232.4833939459681</v>
      </c>
      <c r="P642">
        <v>1857.8611581881601</v>
      </c>
      <c r="Q642">
        <v>2259.7206708573299</v>
      </c>
      <c r="R642">
        <v>1844.379789050615</v>
      </c>
      <c r="S642">
        <v>2447.6836082190098</v>
      </c>
      <c r="T642">
        <v>2571.9576330791119</v>
      </c>
      <c r="U642">
        <v>1955.362429405719</v>
      </c>
      <c r="V642">
        <v>2254.9350438684269</v>
      </c>
      <c r="W642">
        <v>2069.6593068091579</v>
      </c>
      <c r="X642">
        <v>2312.554264011651</v>
      </c>
      <c r="Y642">
        <v>2436.9788163952371</v>
      </c>
      <c r="Z642">
        <v>1613.783290350251</v>
      </c>
      <c r="AA642">
        <v>2516.7797945155298</v>
      </c>
      <c r="AB642">
        <v>2223.4578102536661</v>
      </c>
      <c r="AC642">
        <v>1969.1993982122649</v>
      </c>
      <c r="AD642">
        <v>1530.8646687324069</v>
      </c>
      <c r="AE642">
        <v>1683.419430694001</v>
      </c>
      <c r="AF642">
        <v>2204.6866685239179</v>
      </c>
      <c r="AG642">
        <v>2206.9828381042848</v>
      </c>
      <c r="AH642">
        <v>2330.2720952300101</v>
      </c>
    </row>
    <row r="643" spans="1:34" x14ac:dyDescent="0.25">
      <c r="A643">
        <v>44553</v>
      </c>
      <c r="B643">
        <v>1456.96</v>
      </c>
      <c r="C643">
        <v>2223.1770254850871</v>
      </c>
      <c r="D643">
        <v>2240.8373628930922</v>
      </c>
      <c r="E643">
        <v>1730.062279761228</v>
      </c>
      <c r="F643">
        <v>2496.764315533771</v>
      </c>
      <c r="G643">
        <v>2244.9129545184401</v>
      </c>
      <c r="H643">
        <v>2959.2584898373452</v>
      </c>
      <c r="I643">
        <v>1997.2445123854679</v>
      </c>
      <c r="J643">
        <v>2178.044374256584</v>
      </c>
      <c r="K643">
        <v>1949.079345186811</v>
      </c>
      <c r="L643">
        <v>2425.1470132051941</v>
      </c>
      <c r="M643">
        <v>1309.085698544731</v>
      </c>
      <c r="N643">
        <v>1541.337546575048</v>
      </c>
      <c r="O643">
        <v>2239.712668773253</v>
      </c>
      <c r="P643">
        <v>1847.760765432756</v>
      </c>
      <c r="Q643">
        <v>2263.116388889157</v>
      </c>
      <c r="R643">
        <v>1807.133515664581</v>
      </c>
      <c r="S643">
        <v>2456.7859029409242</v>
      </c>
      <c r="T643">
        <v>2558.1876505193968</v>
      </c>
      <c r="U643">
        <v>1946.548476110044</v>
      </c>
      <c r="V643">
        <v>2256.781417448823</v>
      </c>
      <c r="W643">
        <v>2060.1371900178328</v>
      </c>
      <c r="X643">
        <v>2317.5326585948428</v>
      </c>
      <c r="Y643">
        <v>2437.41475130865</v>
      </c>
      <c r="Z643">
        <v>1619.216116675002</v>
      </c>
      <c r="AA643">
        <v>2515.5421015429511</v>
      </c>
      <c r="AB643">
        <v>2225.747793914707</v>
      </c>
      <c r="AC643">
        <v>1954.6021404095429</v>
      </c>
      <c r="AD643">
        <v>1530.8842135258619</v>
      </c>
      <c r="AE643">
        <v>1667.6339844148879</v>
      </c>
      <c r="AF643">
        <v>2194.6958208677279</v>
      </c>
      <c r="AG643">
        <v>2207.3216014713421</v>
      </c>
      <c r="AH643">
        <v>2328.0074040046311</v>
      </c>
    </row>
    <row r="644" spans="1:34" x14ac:dyDescent="0.25">
      <c r="A644">
        <v>44552</v>
      </c>
      <c r="B644">
        <v>1477.67</v>
      </c>
      <c r="C644">
        <v>2229.7260834479498</v>
      </c>
      <c r="D644">
        <v>2253.2340521780861</v>
      </c>
      <c r="E644">
        <v>1749.345062956445</v>
      </c>
      <c r="F644">
        <v>2506.8701002246371</v>
      </c>
      <c r="G644">
        <v>2270.130683814652</v>
      </c>
      <c r="H644">
        <v>2995.619263538882</v>
      </c>
      <c r="I644">
        <v>1983.534176547912</v>
      </c>
      <c r="J644">
        <v>2184.7739347094198</v>
      </c>
      <c r="K644">
        <v>1928.1316652238661</v>
      </c>
      <c r="L644">
        <v>2433.533273587871</v>
      </c>
      <c r="M644">
        <v>1302.931885887476</v>
      </c>
      <c r="N644">
        <v>1543.890630661421</v>
      </c>
      <c r="O644">
        <v>2248.3901420440588</v>
      </c>
      <c r="P644">
        <v>1853.112664141958</v>
      </c>
      <c r="Q644">
        <v>2260.088504539719</v>
      </c>
      <c r="R644">
        <v>1820.1863079532729</v>
      </c>
      <c r="S644">
        <v>2473.0534141898911</v>
      </c>
      <c r="T644">
        <v>2553.64298535338</v>
      </c>
      <c r="U644">
        <v>1947.304744770966</v>
      </c>
      <c r="V644">
        <v>2279.493315495738</v>
      </c>
      <c r="W644">
        <v>2068.330679054236</v>
      </c>
      <c r="X644">
        <v>2331.1814121251318</v>
      </c>
      <c r="Y644">
        <v>2429.2817944733588</v>
      </c>
      <c r="Z644">
        <v>1635.054199507061</v>
      </c>
      <c r="AA644">
        <v>2523.5479439200112</v>
      </c>
      <c r="AB644">
        <v>2229.3224565618289</v>
      </c>
      <c r="AC644">
        <v>1961.3532350351161</v>
      </c>
      <c r="AD644">
        <v>1536.711259796813</v>
      </c>
      <c r="AE644">
        <v>1677.132652389038</v>
      </c>
      <c r="AF644">
        <v>2208.9822098616842</v>
      </c>
      <c r="AG644">
        <v>2218.2045679695889</v>
      </c>
      <c r="AH644">
        <v>2325.6222284705682</v>
      </c>
    </row>
    <row r="645" spans="1:34" x14ac:dyDescent="0.25">
      <c r="A645">
        <v>44551</v>
      </c>
      <c r="B645">
        <v>1478.74</v>
      </c>
      <c r="C645">
        <v>2224.372545993017</v>
      </c>
      <c r="D645">
        <v>2232.7220635018921</v>
      </c>
      <c r="E645">
        <v>1765.721331604843</v>
      </c>
      <c r="F645">
        <v>2486.5578364465409</v>
      </c>
      <c r="G645">
        <v>2268.119618397724</v>
      </c>
      <c r="H645">
        <v>3015.004549967161</v>
      </c>
      <c r="I645">
        <v>1972.3357460777299</v>
      </c>
      <c r="J645">
        <v>2188.8404068931341</v>
      </c>
      <c r="K645">
        <v>1922.2527732541989</v>
      </c>
      <c r="L645">
        <v>2432.463901883908</v>
      </c>
      <c r="M645">
        <v>1296.600749767091</v>
      </c>
      <c r="N645">
        <v>1528.6784023318371</v>
      </c>
      <c r="O645">
        <v>2246.9561907841771</v>
      </c>
      <c r="P645">
        <v>1850.7440540874529</v>
      </c>
      <c r="Q645">
        <v>2260.354459470796</v>
      </c>
      <c r="R645">
        <v>1829.830720675571</v>
      </c>
      <c r="S645">
        <v>2471.927686036639</v>
      </c>
      <c r="T645">
        <v>2564.680061129654</v>
      </c>
      <c r="U645">
        <v>1949.5599176040459</v>
      </c>
      <c r="V645">
        <v>2281.7566412944971</v>
      </c>
      <c r="W645">
        <v>2073.1155301823978</v>
      </c>
      <c r="X645">
        <v>2321.9608787670868</v>
      </c>
      <c r="Y645">
        <v>2406.9714703747431</v>
      </c>
      <c r="Z645">
        <v>1640.6623572359711</v>
      </c>
      <c r="AA645">
        <v>2511.986957934073</v>
      </c>
      <c r="AB645">
        <v>2229.061894537967</v>
      </c>
      <c r="AC645">
        <v>1963.206976747975</v>
      </c>
      <c r="AD645">
        <v>1532.7355188716911</v>
      </c>
      <c r="AE645">
        <v>1678.996507393344</v>
      </c>
      <c r="AF645">
        <v>2213.6322850753359</v>
      </c>
      <c r="AG645">
        <v>2214.487724981183</v>
      </c>
      <c r="AH645">
        <v>2312.5278074616572</v>
      </c>
    </row>
    <row r="646" spans="1:34" x14ac:dyDescent="0.25">
      <c r="A646">
        <v>44550</v>
      </c>
      <c r="B646">
        <v>1477.33</v>
      </c>
      <c r="C646">
        <v>2220.0179601150298</v>
      </c>
      <c r="D646">
        <v>2224.676606256467</v>
      </c>
      <c r="E646">
        <v>1749.9878748530341</v>
      </c>
      <c r="F646">
        <v>2469.4258012894738</v>
      </c>
      <c r="G646">
        <v>2260.2822124058398</v>
      </c>
      <c r="H646">
        <v>3025.400918347164</v>
      </c>
      <c r="I646">
        <v>1962.3596037405059</v>
      </c>
      <c r="J646">
        <v>2201.4951176354521</v>
      </c>
      <c r="K646">
        <v>1904.289673066145</v>
      </c>
      <c r="L646">
        <v>2437.1002838866721</v>
      </c>
      <c r="M646">
        <v>1291.075014534769</v>
      </c>
      <c r="N646">
        <v>1520.3766663832671</v>
      </c>
      <c r="O646">
        <v>2225.9055535991938</v>
      </c>
      <c r="P646">
        <v>1851.2994137810761</v>
      </c>
      <c r="Q646">
        <v>2259.060768417733</v>
      </c>
      <c r="R646">
        <v>1836.2890405713861</v>
      </c>
      <c r="S646">
        <v>2480.09835166018</v>
      </c>
      <c r="T646">
        <v>2573.1480704130131</v>
      </c>
      <c r="U646">
        <v>1947.2060744873149</v>
      </c>
      <c r="V646">
        <v>2291.937448136975</v>
      </c>
      <c r="W646">
        <v>2075.8659734020171</v>
      </c>
      <c r="X646">
        <v>2316.7257720205621</v>
      </c>
      <c r="Y646">
        <v>2405.2449031650908</v>
      </c>
      <c r="Z646">
        <v>1627.326322433448</v>
      </c>
      <c r="AA646">
        <v>2507.5075752571438</v>
      </c>
      <c r="AB646">
        <v>2223.4860145307139</v>
      </c>
      <c r="AC646">
        <v>1962.9154970830359</v>
      </c>
      <c r="AD646">
        <v>1522.9105584983549</v>
      </c>
      <c r="AE646">
        <v>1682.568363729865</v>
      </c>
      <c r="AF646">
        <v>2209.4648760147211</v>
      </c>
      <c r="AG646">
        <v>2207.4597174481892</v>
      </c>
      <c r="AH646">
        <v>2309.9021196945391</v>
      </c>
    </row>
    <row r="647" spans="1:34" x14ac:dyDescent="0.25">
      <c r="A647">
        <v>44547</v>
      </c>
      <c r="B647">
        <v>1479.79</v>
      </c>
      <c r="C647">
        <v>2221.9433844433179</v>
      </c>
      <c r="D647">
        <v>2235.4307162241512</v>
      </c>
      <c r="E647">
        <v>1748.9518166537241</v>
      </c>
      <c r="F647">
        <v>2469.1951086006729</v>
      </c>
      <c r="G647">
        <v>2277.9418332548521</v>
      </c>
      <c r="H647">
        <v>3003.6636562883132</v>
      </c>
      <c r="I647">
        <v>1952.960421538731</v>
      </c>
      <c r="J647">
        <v>2215.3524600135311</v>
      </c>
      <c r="K647">
        <v>1919.8710862690009</v>
      </c>
      <c r="L647">
        <v>2448.2128537760618</v>
      </c>
      <c r="M647">
        <v>1292.0795880061689</v>
      </c>
      <c r="N647">
        <v>1525.328474637957</v>
      </c>
      <c r="O647">
        <v>2233.600119741031</v>
      </c>
      <c r="P647">
        <v>1857.2622239333559</v>
      </c>
      <c r="Q647">
        <v>2269.527740009687</v>
      </c>
      <c r="R647">
        <v>1835.5912834590781</v>
      </c>
      <c r="S647">
        <v>2456.337100943349</v>
      </c>
      <c r="T647">
        <v>2566.8579666422552</v>
      </c>
      <c r="U647">
        <v>1945.558008440014</v>
      </c>
      <c r="V647">
        <v>2280.6239589690249</v>
      </c>
      <c r="W647">
        <v>2091.1987231865419</v>
      </c>
      <c r="X647">
        <v>2318.4140348258411</v>
      </c>
      <c r="Y647">
        <v>2406.7250773253249</v>
      </c>
      <c r="Z647">
        <v>1640.1640961078531</v>
      </c>
      <c r="AA647">
        <v>2504.3920808641442</v>
      </c>
      <c r="AB647">
        <v>2232.605364437426</v>
      </c>
      <c r="AC647">
        <v>1966.8897931267511</v>
      </c>
      <c r="AD647">
        <v>1527.778995866169</v>
      </c>
      <c r="AE647">
        <v>1687.2749392006169</v>
      </c>
      <c r="AF647">
        <v>2209.523006686924</v>
      </c>
      <c r="AG647">
        <v>2206.845919179852</v>
      </c>
      <c r="AH647">
        <v>2315.125566805264</v>
      </c>
    </row>
    <row r="648" spans="1:34" x14ac:dyDescent="0.25">
      <c r="A648">
        <v>44546</v>
      </c>
      <c r="B648">
        <v>1476.61</v>
      </c>
      <c r="C648">
        <v>2216.9379236356908</v>
      </c>
      <c r="D648">
        <v>2226.047011659592</v>
      </c>
      <c r="E648">
        <v>1745.239537267573</v>
      </c>
      <c r="F648">
        <v>2459.1379920101258</v>
      </c>
      <c r="G648">
        <v>2270.5861155052498</v>
      </c>
      <c r="H648">
        <v>2972.684804792766</v>
      </c>
      <c r="I648">
        <v>1939.1929413842399</v>
      </c>
      <c r="J648">
        <v>2233.1825751685101</v>
      </c>
      <c r="K648">
        <v>1922.5545929529419</v>
      </c>
      <c r="L648">
        <v>2422.2381722020159</v>
      </c>
      <c r="M648">
        <v>1277.6950560272519</v>
      </c>
      <c r="N648">
        <v>1525.5449430571141</v>
      </c>
      <c r="O648">
        <v>2236.17265266513</v>
      </c>
      <c r="P648">
        <v>1850.5899080158511</v>
      </c>
      <c r="Q648">
        <v>2259.9501794036651</v>
      </c>
      <c r="R648">
        <v>1838.2011704948941</v>
      </c>
      <c r="S648">
        <v>2446.0852547523959</v>
      </c>
      <c r="T648">
        <v>2587.9232398036052</v>
      </c>
      <c r="U648">
        <v>1956.765076781568</v>
      </c>
      <c r="V648">
        <v>2278.301807852712</v>
      </c>
      <c r="W648">
        <v>2102.2447490955942</v>
      </c>
      <c r="X648">
        <v>2316.1776689466228</v>
      </c>
      <c r="Y648">
        <v>2395.8086117294852</v>
      </c>
      <c r="Z648">
        <v>1640.194767307476</v>
      </c>
      <c r="AA648">
        <v>2493.9801267005369</v>
      </c>
      <c r="AB648">
        <v>2231.5703554159109</v>
      </c>
      <c r="AC648">
        <v>1968.62649589274</v>
      </c>
      <c r="AD648">
        <v>1523.9323269352919</v>
      </c>
      <c r="AE648">
        <v>1685.6762943966769</v>
      </c>
      <c r="AF648">
        <v>2203.6589467399458</v>
      </c>
      <c r="AG648">
        <v>2201.723745280613</v>
      </c>
      <c r="AH648">
        <v>2310.2263984618899</v>
      </c>
    </row>
    <row r="649" spans="1:34" x14ac:dyDescent="0.25">
      <c r="A649">
        <v>44545</v>
      </c>
      <c r="B649">
        <v>1475.5</v>
      </c>
      <c r="C649">
        <v>2212.007919649383</v>
      </c>
      <c r="D649">
        <v>2229.631901447</v>
      </c>
      <c r="E649">
        <v>1752.252213182097</v>
      </c>
      <c r="F649">
        <v>2434.8130497841248</v>
      </c>
      <c r="G649">
        <v>2245.8600658607911</v>
      </c>
      <c r="H649">
        <v>2987.3031929330609</v>
      </c>
      <c r="I649">
        <v>1928.4444785966721</v>
      </c>
      <c r="J649">
        <v>2225.3956062464899</v>
      </c>
      <c r="K649">
        <v>1919.9817598611789</v>
      </c>
      <c r="L649">
        <v>2415.3082624016529</v>
      </c>
      <c r="M649">
        <v>1282.158508264718</v>
      </c>
      <c r="N649">
        <v>1525.341130874026</v>
      </c>
      <c r="O649">
        <v>2238.3740197583061</v>
      </c>
      <c r="P649">
        <v>1841.659135339446</v>
      </c>
      <c r="Q649">
        <v>2261.7560795067438</v>
      </c>
      <c r="R649">
        <v>1842.032629908251</v>
      </c>
      <c r="S649">
        <v>2443.2697226554201</v>
      </c>
      <c r="T649">
        <v>2587.4288156184889</v>
      </c>
      <c r="U649">
        <v>1954.283914147217</v>
      </c>
      <c r="V649">
        <v>2279.9314593378031</v>
      </c>
      <c r="W649">
        <v>2102.145432451558</v>
      </c>
      <c r="X649">
        <v>2320.070508310866</v>
      </c>
      <c r="Y649">
        <v>2383.140293705475</v>
      </c>
      <c r="Z649">
        <v>1646.8344897405059</v>
      </c>
      <c r="AA649">
        <v>2485.1817936790189</v>
      </c>
      <c r="AB649">
        <v>2230.5826751444629</v>
      </c>
      <c r="AC649">
        <v>1963.8281270160869</v>
      </c>
      <c r="AD649">
        <v>1527.3744921638679</v>
      </c>
      <c r="AE649">
        <v>1687.8829962700941</v>
      </c>
      <c r="AF649">
        <v>2200.8571589881772</v>
      </c>
      <c r="AG649">
        <v>2194.7483668095351</v>
      </c>
      <c r="AH649">
        <v>2305.4795311508951</v>
      </c>
    </row>
    <row r="650" spans="1:34" x14ac:dyDescent="0.25">
      <c r="A650">
        <v>44544</v>
      </c>
      <c r="B650">
        <v>1476.02</v>
      </c>
      <c r="C650">
        <v>2215.9979107934332</v>
      </c>
      <c r="D650">
        <v>2242.3398441277131</v>
      </c>
      <c r="E650">
        <v>1762.6554482592651</v>
      </c>
      <c r="F650">
        <v>2437.6207002974761</v>
      </c>
      <c r="G650">
        <v>2247.511063139726</v>
      </c>
      <c r="H650">
        <v>2999.748257867665</v>
      </c>
      <c r="I650">
        <v>1938.690677593459</v>
      </c>
      <c r="J650">
        <v>2227.298492889905</v>
      </c>
      <c r="K650">
        <v>1917.262915945523</v>
      </c>
      <c r="L650">
        <v>2429.606716106277</v>
      </c>
      <c r="M650">
        <v>1284.979125176653</v>
      </c>
      <c r="N650">
        <v>1531.40177751123</v>
      </c>
      <c r="O650">
        <v>2235.6297224628879</v>
      </c>
      <c r="P650">
        <v>1850.22501582876</v>
      </c>
      <c r="Q650">
        <v>2261.698646808482</v>
      </c>
      <c r="R650">
        <v>1839.223384003194</v>
      </c>
      <c r="S650">
        <v>2466.2627189939572</v>
      </c>
      <c r="T650">
        <v>2605.072654919843</v>
      </c>
      <c r="U650">
        <v>1954.470155916754</v>
      </c>
      <c r="V650">
        <v>2299.1808379131799</v>
      </c>
      <c r="W650">
        <v>2080.452287238707</v>
      </c>
      <c r="X650">
        <v>2327.494000399684</v>
      </c>
      <c r="Y650">
        <v>2389.900658692743</v>
      </c>
      <c r="Z650">
        <v>1641.489945135103</v>
      </c>
      <c r="AA650">
        <v>2493.0613113264449</v>
      </c>
      <c r="AB650">
        <v>2232.5834002854608</v>
      </c>
      <c r="AC650">
        <v>1962.0026507411851</v>
      </c>
      <c r="AD650">
        <v>1530.8125574588889</v>
      </c>
      <c r="AE650">
        <v>1687.0980113352171</v>
      </c>
      <c r="AF650">
        <v>2202.4225380978628</v>
      </c>
      <c r="AG650">
        <v>2198.3715953157239</v>
      </c>
      <c r="AH650">
        <v>2311.7137834627929</v>
      </c>
    </row>
    <row r="651" spans="1:34" x14ac:dyDescent="0.25">
      <c r="A651">
        <v>44543</v>
      </c>
      <c r="B651">
        <v>1476.21</v>
      </c>
      <c r="C651">
        <v>2213.847567745589</v>
      </c>
      <c r="D651">
        <v>2232.4075380007571</v>
      </c>
      <c r="E651">
        <v>1746.208935782764</v>
      </c>
      <c r="F651">
        <v>2440.8083325004718</v>
      </c>
      <c r="G651">
        <v>2247.5940894827222</v>
      </c>
      <c r="H651">
        <v>3002.3801560478269</v>
      </c>
      <c r="I651">
        <v>1941.873754316159</v>
      </c>
      <c r="J651">
        <v>2220.0973802301141</v>
      </c>
      <c r="K651">
        <v>1924.0351568608539</v>
      </c>
      <c r="L651">
        <v>2426.4202639523328</v>
      </c>
      <c r="M651">
        <v>1281.38137893724</v>
      </c>
      <c r="N651">
        <v>1534.755355160419</v>
      </c>
      <c r="O651">
        <v>2230.1467121475462</v>
      </c>
      <c r="P651">
        <v>1853.087637917507</v>
      </c>
      <c r="Q651">
        <v>2251.550851936111</v>
      </c>
      <c r="R651">
        <v>1843.302137977005</v>
      </c>
      <c r="S651">
        <v>2483.3593989229662</v>
      </c>
      <c r="T651">
        <v>2569.768170566409</v>
      </c>
      <c r="U651">
        <v>1942.3905383609349</v>
      </c>
      <c r="V651">
        <v>2291.2043069908132</v>
      </c>
      <c r="W651">
        <v>2087.1689463601201</v>
      </c>
      <c r="X651">
        <v>2334.3502093198122</v>
      </c>
      <c r="Y651">
        <v>2389.3453056491749</v>
      </c>
      <c r="Z651">
        <v>1612.401953573162</v>
      </c>
      <c r="AA651">
        <v>2492.7587106524111</v>
      </c>
      <c r="AB651">
        <v>2226.9894862799688</v>
      </c>
      <c r="AC651">
        <v>1962.2937870149699</v>
      </c>
      <c r="AD651">
        <v>1522.5649212518799</v>
      </c>
      <c r="AE651">
        <v>1685.949100511305</v>
      </c>
      <c r="AF651">
        <v>2201.50487009578</v>
      </c>
      <c r="AG651">
        <v>2198.0552250630381</v>
      </c>
      <c r="AH651">
        <v>2306.8415546352512</v>
      </c>
    </row>
    <row r="652" spans="1:34" x14ac:dyDescent="0.25">
      <c r="A652">
        <v>44540</v>
      </c>
      <c r="B652">
        <v>1463.54</v>
      </c>
      <c r="C652">
        <v>2194.691831497822</v>
      </c>
      <c r="D652">
        <v>2217.6433817363959</v>
      </c>
      <c r="E652">
        <v>1741.3366542554711</v>
      </c>
      <c r="F652">
        <v>2405.8159258261662</v>
      </c>
      <c r="G652">
        <v>2209.7401651255609</v>
      </c>
      <c r="H652">
        <v>2985.0618252508721</v>
      </c>
      <c r="I652">
        <v>1917.7419759755751</v>
      </c>
      <c r="J652">
        <v>2201.161518362077</v>
      </c>
      <c r="K652">
        <v>1910.3498572249459</v>
      </c>
      <c r="L652">
        <v>2421.195641784137</v>
      </c>
      <c r="M652">
        <v>1270.0790869184</v>
      </c>
      <c r="N652">
        <v>1522.80627127141</v>
      </c>
      <c r="O652">
        <v>2219.3235612149901</v>
      </c>
      <c r="P652">
        <v>1837.2122476369841</v>
      </c>
      <c r="Q652">
        <v>2243.3883290810199</v>
      </c>
      <c r="R652">
        <v>1846.9958013174869</v>
      </c>
      <c r="S652">
        <v>2477.2455794746361</v>
      </c>
      <c r="T652">
        <v>2558.5062817993239</v>
      </c>
      <c r="U652">
        <v>1921.3734121131829</v>
      </c>
      <c r="V652">
        <v>2270.295677316753</v>
      </c>
      <c r="W652">
        <v>2076.5907306378722</v>
      </c>
      <c r="X652">
        <v>2306.385563712553</v>
      </c>
      <c r="Y652">
        <v>2359.981267923853</v>
      </c>
      <c r="Z652">
        <v>1601.077897143864</v>
      </c>
      <c r="AA652">
        <v>2466.0533610708658</v>
      </c>
      <c r="AB652">
        <v>2214.9971966677299</v>
      </c>
      <c r="AC652">
        <v>1947.6723044020921</v>
      </c>
      <c r="AD652">
        <v>1511.9344381396429</v>
      </c>
      <c r="AE652">
        <v>1677.6618784274681</v>
      </c>
      <c r="AF652">
        <v>2189.4898138975741</v>
      </c>
      <c r="AG652">
        <v>2176.9513043838961</v>
      </c>
      <c r="AH652">
        <v>2284.7514479153292</v>
      </c>
    </row>
    <row r="653" spans="1:34" x14ac:dyDescent="0.25">
      <c r="A653">
        <v>44539</v>
      </c>
      <c r="B653">
        <v>1467.98</v>
      </c>
      <c r="C653">
        <v>2194.677366723417</v>
      </c>
      <c r="D653">
        <v>2201.5021951256699</v>
      </c>
      <c r="E653">
        <v>1726.6507716453559</v>
      </c>
      <c r="F653">
        <v>2407.3821477418091</v>
      </c>
      <c r="G653">
        <v>2194.2148156305711</v>
      </c>
      <c r="H653">
        <v>2995.520026300288</v>
      </c>
      <c r="I653">
        <v>1910.4197109992519</v>
      </c>
      <c r="J653">
        <v>2215.4918272630912</v>
      </c>
      <c r="K653">
        <v>1921.6241935674691</v>
      </c>
      <c r="L653">
        <v>2416.9243730255898</v>
      </c>
      <c r="M653">
        <v>1262.539935127438</v>
      </c>
      <c r="N653">
        <v>1525.129427698892</v>
      </c>
      <c r="O653">
        <v>2215.6840587167512</v>
      </c>
      <c r="P653">
        <v>1835.114016626454</v>
      </c>
      <c r="Q653">
        <v>2247.1309547854471</v>
      </c>
      <c r="R653">
        <v>1846.666394152152</v>
      </c>
      <c r="S653">
        <v>2483.3957748751791</v>
      </c>
      <c r="T653">
        <v>2560.0386901855159</v>
      </c>
      <c r="U653">
        <v>1919.144131451375</v>
      </c>
      <c r="V653">
        <v>2269.7217474593131</v>
      </c>
      <c r="W653">
        <v>2070.4708355341359</v>
      </c>
      <c r="X653">
        <v>2309.661612310269</v>
      </c>
      <c r="Y653">
        <v>2357.080462139691</v>
      </c>
      <c r="Z653">
        <v>1612.187352879746</v>
      </c>
      <c r="AA653">
        <v>2467.0034339670342</v>
      </c>
      <c r="AB653">
        <v>2217.7523668113931</v>
      </c>
      <c r="AC653">
        <v>1943.295432086923</v>
      </c>
      <c r="AD653">
        <v>1511.3694722500379</v>
      </c>
      <c r="AE653">
        <v>1679.4661299683739</v>
      </c>
      <c r="AF653">
        <v>2185.2194254785081</v>
      </c>
      <c r="AG653">
        <v>2174.850106072447</v>
      </c>
      <c r="AH653">
        <v>2288.8769394709761</v>
      </c>
    </row>
    <row r="654" spans="1:34" x14ac:dyDescent="0.25">
      <c r="A654">
        <v>44538</v>
      </c>
      <c r="B654">
        <v>1452.87</v>
      </c>
      <c r="C654">
        <v>2183.1161692502942</v>
      </c>
      <c r="D654">
        <v>2190.364449107512</v>
      </c>
      <c r="E654">
        <v>1721.7833855124461</v>
      </c>
      <c r="F654">
        <v>2391.066231972783</v>
      </c>
      <c r="G654">
        <v>2170.399444198521</v>
      </c>
      <c r="H654">
        <v>2969.3983749328199</v>
      </c>
      <c r="I654">
        <v>1900.6615852085231</v>
      </c>
      <c r="J654">
        <v>2219.4453401267228</v>
      </c>
      <c r="K654">
        <v>1904.814085516148</v>
      </c>
      <c r="L654">
        <v>2414.742133830222</v>
      </c>
      <c r="M654">
        <v>1255.1103043561609</v>
      </c>
      <c r="N654">
        <v>1511.3131822574801</v>
      </c>
      <c r="O654">
        <v>2204.708661296097</v>
      </c>
      <c r="P654">
        <v>1819.4792782582749</v>
      </c>
      <c r="Q654">
        <v>2244.415709009374</v>
      </c>
      <c r="R654">
        <v>1841.8251197727</v>
      </c>
      <c r="S654">
        <v>2465.0924595618112</v>
      </c>
      <c r="T654">
        <v>2553.6568517652631</v>
      </c>
      <c r="U654">
        <v>1908.847580139849</v>
      </c>
      <c r="V654">
        <v>2270.8041112214801</v>
      </c>
      <c r="W654">
        <v>2053.0778847321299</v>
      </c>
      <c r="X654">
        <v>2303.922063884399</v>
      </c>
      <c r="Y654">
        <v>2345.1208735730502</v>
      </c>
      <c r="Z654">
        <v>1603.855514878021</v>
      </c>
      <c r="AA654">
        <v>2452.5771693556162</v>
      </c>
      <c r="AB654">
        <v>2212.396137655689</v>
      </c>
      <c r="AC654">
        <v>1930.836708715221</v>
      </c>
      <c r="AD654">
        <v>1501.5610405260079</v>
      </c>
      <c r="AE654">
        <v>1669.1542519405371</v>
      </c>
      <c r="AF654">
        <v>2170.8613954583989</v>
      </c>
      <c r="AG654">
        <v>2159.603585345862</v>
      </c>
      <c r="AH654">
        <v>2282.514613565495</v>
      </c>
    </row>
    <row r="655" spans="1:34" x14ac:dyDescent="0.25">
      <c r="A655">
        <v>44537</v>
      </c>
      <c r="B655">
        <v>1446.77</v>
      </c>
      <c r="C655">
        <v>2181.943928554962</v>
      </c>
      <c r="D655">
        <v>2199.3753966226291</v>
      </c>
      <c r="E655">
        <v>1719.860213055842</v>
      </c>
      <c r="F655">
        <v>2387.084839199792</v>
      </c>
      <c r="G655">
        <v>2157.6999016978948</v>
      </c>
      <c r="H655">
        <v>2971.3459930940162</v>
      </c>
      <c r="I655">
        <v>1901.765184143346</v>
      </c>
      <c r="J655">
        <v>2226.3533106354589</v>
      </c>
      <c r="K655">
        <v>1901.1131942258539</v>
      </c>
      <c r="L655">
        <v>2415.7174797230132</v>
      </c>
      <c r="M655">
        <v>1245.6797797451591</v>
      </c>
      <c r="N655">
        <v>1510.844241903445</v>
      </c>
      <c r="O655">
        <v>2202.4286105091201</v>
      </c>
      <c r="P655">
        <v>1817.765070962213</v>
      </c>
      <c r="Q655">
        <v>2246.9914429445048</v>
      </c>
      <c r="R655">
        <v>1829.1868220669171</v>
      </c>
      <c r="S655">
        <v>2449.4472907281679</v>
      </c>
      <c r="T655">
        <v>2553.843775577528</v>
      </c>
      <c r="U655">
        <v>1903.7543956673701</v>
      </c>
      <c r="V655">
        <v>2280.8883942429479</v>
      </c>
      <c r="W655">
        <v>2053.0254959500598</v>
      </c>
      <c r="X655">
        <v>2310.0956278221338</v>
      </c>
      <c r="Y655">
        <v>2345.2932253700028</v>
      </c>
      <c r="Z655">
        <v>1611.2664147589601</v>
      </c>
      <c r="AA655">
        <v>2452.3062090723079</v>
      </c>
      <c r="AB655">
        <v>2213.8842481027141</v>
      </c>
      <c r="AC655">
        <v>1925.2260202974289</v>
      </c>
      <c r="AD655">
        <v>1500.481620729402</v>
      </c>
      <c r="AE655">
        <v>1665.4577616425599</v>
      </c>
      <c r="AF655">
        <v>2164.015920803773</v>
      </c>
      <c r="AG655">
        <v>2157.023673082635</v>
      </c>
      <c r="AH655">
        <v>2286.0398373912299</v>
      </c>
    </row>
    <row r="656" spans="1:34" x14ac:dyDescent="0.25">
      <c r="A656">
        <v>44536</v>
      </c>
      <c r="B656">
        <v>1413.58</v>
      </c>
      <c r="C656">
        <v>2158.230627980387</v>
      </c>
      <c r="D656">
        <v>2171.0960869940491</v>
      </c>
      <c r="E656">
        <v>1699.2034229003229</v>
      </c>
      <c r="F656">
        <v>2355.2835447686871</v>
      </c>
      <c r="G656">
        <v>2126.298769802464</v>
      </c>
      <c r="H656">
        <v>2943.480365388441</v>
      </c>
      <c r="I656">
        <v>1880.294188602144</v>
      </c>
      <c r="J656">
        <v>2219.488546532019</v>
      </c>
      <c r="K656">
        <v>1850.0227883782909</v>
      </c>
      <c r="L656">
        <v>2388.6414361352849</v>
      </c>
      <c r="M656">
        <v>1228.0580024431199</v>
      </c>
      <c r="N656">
        <v>1483.3698584507831</v>
      </c>
      <c r="O656">
        <v>2180.3742870018218</v>
      </c>
      <c r="P656">
        <v>1800.708903191023</v>
      </c>
      <c r="Q656">
        <v>2227.4139703893202</v>
      </c>
      <c r="R656">
        <v>1807.4886448262459</v>
      </c>
      <c r="S656">
        <v>2420.9032826656339</v>
      </c>
      <c r="T656">
        <v>2528.4356426529239</v>
      </c>
      <c r="U656">
        <v>1884.1223886762509</v>
      </c>
      <c r="V656">
        <v>2252.733435381911</v>
      </c>
      <c r="W656">
        <v>2027.06311075335</v>
      </c>
      <c r="X656">
        <v>2293.4091611058302</v>
      </c>
      <c r="Y656">
        <v>2328.3435169722002</v>
      </c>
      <c r="Z656">
        <v>1578.461705817562</v>
      </c>
      <c r="AA656">
        <v>2427.8538486718971</v>
      </c>
      <c r="AB656">
        <v>2191.044321701534</v>
      </c>
      <c r="AC656">
        <v>1902.9683429875049</v>
      </c>
      <c r="AD656">
        <v>1475.164704921656</v>
      </c>
      <c r="AE656">
        <v>1642.965921744131</v>
      </c>
      <c r="AF656">
        <v>2138.1689312349672</v>
      </c>
      <c r="AG656">
        <v>2132.7687427097271</v>
      </c>
      <c r="AH656">
        <v>2263.819207645281</v>
      </c>
    </row>
    <row r="657" spans="1:34" x14ac:dyDescent="0.25">
      <c r="A657">
        <v>44533</v>
      </c>
      <c r="B657">
        <v>1443.32</v>
      </c>
      <c r="C657">
        <v>2195.2908043137099</v>
      </c>
      <c r="D657">
        <v>2212.8521878173942</v>
      </c>
      <c r="E657">
        <v>1732.7739283922331</v>
      </c>
      <c r="F657">
        <v>2391.8571382635159</v>
      </c>
      <c r="G657">
        <v>2163.2809903710181</v>
      </c>
      <c r="H657">
        <v>2993.07903147154</v>
      </c>
      <c r="I657">
        <v>1930.371122204589</v>
      </c>
      <c r="J657">
        <v>2249.2422176941018</v>
      </c>
      <c r="K657">
        <v>1868.416439405215</v>
      </c>
      <c r="L657">
        <v>2424.5757765138942</v>
      </c>
      <c r="M657">
        <v>1249.1607617159459</v>
      </c>
      <c r="N657">
        <v>1515.727796143211</v>
      </c>
      <c r="O657">
        <v>2226.4492707854461</v>
      </c>
      <c r="P657">
        <v>1831.34705606901</v>
      </c>
      <c r="Q657">
        <v>2268.029564575776</v>
      </c>
      <c r="R657">
        <v>1841.0853670853021</v>
      </c>
      <c r="S657">
        <v>2419.1998162759101</v>
      </c>
      <c r="T657">
        <v>2568.9188797951729</v>
      </c>
      <c r="U657">
        <v>1916.858135520501</v>
      </c>
      <c r="V657">
        <v>2311.6343812275049</v>
      </c>
      <c r="W657">
        <v>2065.7480855327108</v>
      </c>
      <c r="X657">
        <v>2340.873516653935</v>
      </c>
      <c r="Y657">
        <v>2364.1070556263999</v>
      </c>
      <c r="Z657">
        <v>1603.55393815099</v>
      </c>
      <c r="AA657">
        <v>2466.531268530799</v>
      </c>
      <c r="AB657">
        <v>2230.2462614668339</v>
      </c>
      <c r="AC657">
        <v>1938.892915527362</v>
      </c>
      <c r="AD657">
        <v>1503.453456407412</v>
      </c>
      <c r="AE657">
        <v>1665.815360367345</v>
      </c>
      <c r="AF657">
        <v>2165.51062192883</v>
      </c>
      <c r="AG657">
        <v>2171.4948837596371</v>
      </c>
      <c r="AH657">
        <v>2305.8546947777272</v>
      </c>
    </row>
    <row r="658" spans="1:34" x14ac:dyDescent="0.25">
      <c r="A658">
        <v>44532</v>
      </c>
      <c r="B658">
        <v>1482.05</v>
      </c>
      <c r="C658">
        <v>2222.865949007426</v>
      </c>
      <c r="D658">
        <v>2232.5301416756929</v>
      </c>
      <c r="E658">
        <v>1758.29640947333</v>
      </c>
      <c r="F658">
        <v>2415.5102962900492</v>
      </c>
      <c r="G658">
        <v>2189.5105149608389</v>
      </c>
      <c r="H658">
        <v>3045.3032730174168</v>
      </c>
      <c r="I658">
        <v>1956.304528310962</v>
      </c>
      <c r="J658">
        <v>2269.6668783813402</v>
      </c>
      <c r="K658">
        <v>1891.1508690443211</v>
      </c>
      <c r="L658">
        <v>2444.54649880635</v>
      </c>
      <c r="M658">
        <v>1261.5542160985401</v>
      </c>
      <c r="N658">
        <v>1540.305955217668</v>
      </c>
      <c r="O658">
        <v>2261.7209651174321</v>
      </c>
      <c r="P658">
        <v>1851.825309036471</v>
      </c>
      <c r="Q658">
        <v>2298.4771169191222</v>
      </c>
      <c r="R658">
        <v>1869.987241912758</v>
      </c>
      <c r="S658">
        <v>2422.425568035153</v>
      </c>
      <c r="T658">
        <v>2600.019532594702</v>
      </c>
      <c r="U658">
        <v>1941.0903874552141</v>
      </c>
      <c r="V658">
        <v>2356.9850953576411</v>
      </c>
      <c r="W658">
        <v>2093.7152315187682</v>
      </c>
      <c r="X658">
        <v>2371.0386690557061</v>
      </c>
      <c r="Y658">
        <v>2391.9739442512559</v>
      </c>
      <c r="Z658">
        <v>1618.669899020631</v>
      </c>
      <c r="AA658">
        <v>2495.8673915995269</v>
      </c>
      <c r="AB658">
        <v>2259.8458205421098</v>
      </c>
      <c r="AC658">
        <v>1964.682946757177</v>
      </c>
      <c r="AD658">
        <v>1523.2244706927991</v>
      </c>
      <c r="AE658">
        <v>1691.2018479935259</v>
      </c>
      <c r="AF658">
        <v>2193.8235215970672</v>
      </c>
      <c r="AG658">
        <v>2201.9594216826422</v>
      </c>
      <c r="AH658">
        <v>2330.2450927971731</v>
      </c>
    </row>
    <row r="659" spans="1:34" x14ac:dyDescent="0.25">
      <c r="A659">
        <v>44531</v>
      </c>
      <c r="B659">
        <v>1485.19</v>
      </c>
      <c r="C659">
        <v>2218.135154206358</v>
      </c>
      <c r="D659">
        <v>2204.7355414514332</v>
      </c>
      <c r="E659">
        <v>1757.7974183154911</v>
      </c>
      <c r="F659">
        <v>2403.7479633544672</v>
      </c>
      <c r="G659">
        <v>2186.2694227777688</v>
      </c>
      <c r="H659">
        <v>3052.0906673482941</v>
      </c>
      <c r="I659">
        <v>1956.2223813861231</v>
      </c>
      <c r="J659">
        <v>2279.1883593032289</v>
      </c>
      <c r="K659">
        <v>1885.0163249830839</v>
      </c>
      <c r="L659">
        <v>2446.768243068067</v>
      </c>
      <c r="M659">
        <v>1250.2881435751849</v>
      </c>
      <c r="N659">
        <v>1541.353085607296</v>
      </c>
      <c r="O659">
        <v>2260.0594246772939</v>
      </c>
      <c r="P659">
        <v>1853.536661232501</v>
      </c>
      <c r="Q659">
        <v>2297.184185232883</v>
      </c>
      <c r="R659">
        <v>1875.3657837050041</v>
      </c>
      <c r="S659">
        <v>2439.0332430901781</v>
      </c>
      <c r="T659">
        <v>2603.4055863434291</v>
      </c>
      <c r="U659">
        <v>1938.5442309326211</v>
      </c>
      <c r="V659">
        <v>2349.9389123686901</v>
      </c>
      <c r="W659">
        <v>2093.9175392298239</v>
      </c>
      <c r="X659">
        <v>2354.2341689881309</v>
      </c>
      <c r="Y659">
        <v>2378.0450592527159</v>
      </c>
      <c r="Z659">
        <v>1603.600385337824</v>
      </c>
      <c r="AA659">
        <v>2486.5910524291021</v>
      </c>
      <c r="AB659">
        <v>2259.6642265571618</v>
      </c>
      <c r="AC659">
        <v>1965.354335702621</v>
      </c>
      <c r="AD659">
        <v>1517.619958553013</v>
      </c>
      <c r="AE659">
        <v>1695.6258920624371</v>
      </c>
      <c r="AF659">
        <v>2194.242283422775</v>
      </c>
      <c r="AG659">
        <v>2201.71838914302</v>
      </c>
      <c r="AH659">
        <v>2316.8926017507802</v>
      </c>
    </row>
    <row r="660" spans="1:34" x14ac:dyDescent="0.25">
      <c r="A660">
        <v>44530</v>
      </c>
      <c r="B660">
        <v>1478.44</v>
      </c>
      <c r="C660">
        <v>2216.386326591361</v>
      </c>
      <c r="D660">
        <v>2192.0410536536751</v>
      </c>
      <c r="E660">
        <v>1766.9393522987341</v>
      </c>
      <c r="F660">
        <v>2399.3075089885592</v>
      </c>
      <c r="G660">
        <v>2183.6486576651791</v>
      </c>
      <c r="H660">
        <v>3057.1129862900129</v>
      </c>
      <c r="I660">
        <v>1962.7803950875009</v>
      </c>
      <c r="J660">
        <v>2296.3273337188311</v>
      </c>
      <c r="K660">
        <v>1871.672025653796</v>
      </c>
      <c r="L660">
        <v>2439.497466470888</v>
      </c>
      <c r="M660">
        <v>1244.1780405004499</v>
      </c>
      <c r="N660">
        <v>1541.8032028159621</v>
      </c>
      <c r="O660">
        <v>2252.2149216572689</v>
      </c>
      <c r="P660">
        <v>1845.328433755335</v>
      </c>
      <c r="Q660">
        <v>2307.809092602402</v>
      </c>
      <c r="R660">
        <v>1860.5152123829509</v>
      </c>
      <c r="S660">
        <v>2438.604807929873</v>
      </c>
      <c r="T660">
        <v>2620.8506002528288</v>
      </c>
      <c r="U660">
        <v>1939.188176953558</v>
      </c>
      <c r="V660">
        <v>2353.5028956399328</v>
      </c>
      <c r="W660">
        <v>2083.4683359727992</v>
      </c>
      <c r="X660">
        <v>2352.5074950484</v>
      </c>
      <c r="Y660">
        <v>2373.1648842802529</v>
      </c>
      <c r="Z660">
        <v>1612.600936185255</v>
      </c>
      <c r="AA660">
        <v>2484.7765282237042</v>
      </c>
      <c r="AB660">
        <v>2260.6911766155672</v>
      </c>
      <c r="AC660">
        <v>1959.263529107568</v>
      </c>
      <c r="AD660">
        <v>1519.649291655817</v>
      </c>
      <c r="AE660">
        <v>1690.04399516435</v>
      </c>
      <c r="AF660">
        <v>2190.957064840361</v>
      </c>
      <c r="AG660">
        <v>2200.79300404891</v>
      </c>
      <c r="AH660">
        <v>2315.5386156291238</v>
      </c>
    </row>
    <row r="661" spans="1:34" x14ac:dyDescent="0.25">
      <c r="A661">
        <v>44529</v>
      </c>
      <c r="B661">
        <v>1484.84</v>
      </c>
      <c r="C661">
        <v>2211.8063289953338</v>
      </c>
      <c r="D661">
        <v>2200.8341606343201</v>
      </c>
      <c r="E661">
        <v>1760.9692045565009</v>
      </c>
      <c r="F661">
        <v>2393.8681105385358</v>
      </c>
      <c r="G661">
        <v>2160.5618057649949</v>
      </c>
      <c r="H661">
        <v>3059.7054515506129</v>
      </c>
      <c r="I661">
        <v>1960.450965538701</v>
      </c>
      <c r="J661">
        <v>2310.5788509801878</v>
      </c>
      <c r="K661">
        <v>1854.9245314040641</v>
      </c>
      <c r="L661">
        <v>2429.830201934818</v>
      </c>
      <c r="M661">
        <v>1253.419150354056</v>
      </c>
      <c r="N661">
        <v>1542.181515391901</v>
      </c>
      <c r="O661">
        <v>2238.7584003021238</v>
      </c>
      <c r="P661">
        <v>1845.398524928376</v>
      </c>
      <c r="Q661">
        <v>2290.9487021558371</v>
      </c>
      <c r="R661">
        <v>1881.501042627109</v>
      </c>
      <c r="S661">
        <v>2424.7710636401398</v>
      </c>
      <c r="T661">
        <v>2614.6958884367418</v>
      </c>
      <c r="U661">
        <v>1938.8021512691571</v>
      </c>
      <c r="V661">
        <v>2361.6251445029939</v>
      </c>
      <c r="W661">
        <v>2086.402549013319</v>
      </c>
      <c r="X661">
        <v>2338.3132532093409</v>
      </c>
      <c r="Y661">
        <v>2361.261976729596</v>
      </c>
      <c r="Z661">
        <v>1590.877084553458</v>
      </c>
      <c r="AA661">
        <v>2477.945414858928</v>
      </c>
      <c r="AB661">
        <v>2252.6324110735891</v>
      </c>
      <c r="AC661">
        <v>1961.999645765635</v>
      </c>
      <c r="AD661">
        <v>1516.376744442146</v>
      </c>
      <c r="AE661">
        <v>1695.7995105799141</v>
      </c>
      <c r="AF661">
        <v>2186.2857745767528</v>
      </c>
      <c r="AG661">
        <v>2196.0129439031061</v>
      </c>
      <c r="AH661">
        <v>2309.8522565290532</v>
      </c>
    </row>
    <row r="662" spans="1:34" x14ac:dyDescent="0.25">
      <c r="A662">
        <v>44526</v>
      </c>
      <c r="B662">
        <v>1493.03</v>
      </c>
      <c r="C662">
        <v>2205.7647911341028</v>
      </c>
      <c r="D662">
        <v>2218.117439357497</v>
      </c>
      <c r="E662">
        <v>1769.903444266324</v>
      </c>
      <c r="F662">
        <v>2378.099892393248</v>
      </c>
      <c r="G662">
        <v>2153.7732774285641</v>
      </c>
      <c r="H662">
        <v>3042.565060334081</v>
      </c>
      <c r="I662">
        <v>1961.745163974774</v>
      </c>
      <c r="J662">
        <v>2305.7994325911809</v>
      </c>
      <c r="K662">
        <v>1876.5232214558421</v>
      </c>
      <c r="L662">
        <v>2436.9009220661578</v>
      </c>
      <c r="M662">
        <v>1267.182632957612</v>
      </c>
      <c r="N662">
        <v>1541.3370549208021</v>
      </c>
      <c r="O662">
        <v>2244.719891834638</v>
      </c>
      <c r="P662">
        <v>1844.5591023700381</v>
      </c>
      <c r="Q662">
        <v>2282.001226464728</v>
      </c>
      <c r="R662">
        <v>1904.1300847678269</v>
      </c>
      <c r="S662">
        <v>2434.1979046934412</v>
      </c>
      <c r="T662">
        <v>2614.4124275234599</v>
      </c>
      <c r="U662">
        <v>1940.1001693497431</v>
      </c>
      <c r="V662">
        <v>2353.0448755758939</v>
      </c>
      <c r="W662">
        <v>2085.9822506252849</v>
      </c>
      <c r="X662">
        <v>2331.5228159932522</v>
      </c>
      <c r="Y662">
        <v>2337.2533851707358</v>
      </c>
      <c r="Z662">
        <v>1533.1836128437819</v>
      </c>
      <c r="AA662">
        <v>2463.7425793544039</v>
      </c>
      <c r="AB662">
        <v>2253.8866281861069</v>
      </c>
      <c r="AC662">
        <v>1966.8591813550991</v>
      </c>
      <c r="AD662">
        <v>1508.004006272047</v>
      </c>
      <c r="AE662">
        <v>1709.658760683483</v>
      </c>
      <c r="AF662">
        <v>2186.228042666321</v>
      </c>
      <c r="AG662">
        <v>2188.5044670015959</v>
      </c>
      <c r="AH662">
        <v>2299.7462073489351</v>
      </c>
    </row>
    <row r="663" spans="1:34" x14ac:dyDescent="0.25">
      <c r="A663">
        <v>44525</v>
      </c>
      <c r="B663">
        <v>1500.81</v>
      </c>
      <c r="C663">
        <v>2209.3041351878751</v>
      </c>
      <c r="D663">
        <v>2217.2306934230778</v>
      </c>
      <c r="E663">
        <v>1785.4857819774111</v>
      </c>
      <c r="F663">
        <v>2379.2673034382979</v>
      </c>
      <c r="G663">
        <v>2168.2772426042288</v>
      </c>
      <c r="H663">
        <v>3054.4863920641751</v>
      </c>
      <c r="I663">
        <v>1973.7892858385831</v>
      </c>
      <c r="J663">
        <v>2303.272967797534</v>
      </c>
      <c r="K663">
        <v>1899.9718082957249</v>
      </c>
      <c r="L663">
        <v>2449.888918660507</v>
      </c>
      <c r="M663">
        <v>1273.320195236653</v>
      </c>
      <c r="N663">
        <v>1548.689137355457</v>
      </c>
      <c r="O663">
        <v>2248.9649185552948</v>
      </c>
      <c r="P663">
        <v>1845.392183319829</v>
      </c>
      <c r="Q663">
        <v>2276.0807067600731</v>
      </c>
      <c r="R663">
        <v>1915.2124943404081</v>
      </c>
      <c r="S663">
        <v>2443.301110609726</v>
      </c>
      <c r="T663">
        <v>2596.2940257998048</v>
      </c>
      <c r="U663">
        <v>1943.962305416894</v>
      </c>
      <c r="V663">
        <v>2341.505831592563</v>
      </c>
      <c r="W663">
        <v>2096.9054268537129</v>
      </c>
      <c r="X663">
        <v>2333.5728004389739</v>
      </c>
      <c r="Y663">
        <v>2338.1159710999091</v>
      </c>
      <c r="Z663">
        <v>1522.211759270268</v>
      </c>
      <c r="AA663">
        <v>2465.332933904539</v>
      </c>
      <c r="AB663">
        <v>2256.2504458239632</v>
      </c>
      <c r="AC663">
        <v>1975.1733435154231</v>
      </c>
      <c r="AD663">
        <v>1512.268198671982</v>
      </c>
      <c r="AE663">
        <v>1717.6668968094571</v>
      </c>
      <c r="AF663">
        <v>2193.733189345442</v>
      </c>
      <c r="AG663">
        <v>2191.1394877504822</v>
      </c>
      <c r="AH663">
        <v>2301.672358702594</v>
      </c>
    </row>
    <row r="664" spans="1:34" x14ac:dyDescent="0.25">
      <c r="A664">
        <v>44524</v>
      </c>
      <c r="B664">
        <v>1488.87</v>
      </c>
      <c r="C664">
        <v>2197.6568188638262</v>
      </c>
      <c r="D664">
        <v>2201.4828119606432</v>
      </c>
      <c r="E664">
        <v>1781.487185112913</v>
      </c>
      <c r="F664">
        <v>2355.8369110170802</v>
      </c>
      <c r="G664">
        <v>2154.3772010852549</v>
      </c>
      <c r="H664">
        <v>3039.8794957441219</v>
      </c>
      <c r="I664">
        <v>1959.5566591393231</v>
      </c>
      <c r="J664">
        <v>2289.6006220718282</v>
      </c>
      <c r="K664">
        <v>1892.9861608880981</v>
      </c>
      <c r="L664">
        <v>2433.8700861737502</v>
      </c>
      <c r="M664">
        <v>1272.2834110001279</v>
      </c>
      <c r="N664">
        <v>1546.636961011229</v>
      </c>
      <c r="O664">
        <v>2242.1770026448789</v>
      </c>
      <c r="P664">
        <v>1843.181966280237</v>
      </c>
      <c r="Q664">
        <v>2258.0732714221722</v>
      </c>
      <c r="R664">
        <v>1919.41951275528</v>
      </c>
      <c r="S664">
        <v>2445.5313105122891</v>
      </c>
      <c r="T664">
        <v>2586.0786030859308</v>
      </c>
      <c r="U664">
        <v>1938.4087085492461</v>
      </c>
      <c r="V664">
        <v>2330.0075538164951</v>
      </c>
      <c r="W664">
        <v>2094.930707997642</v>
      </c>
      <c r="X664">
        <v>2324.9473414550889</v>
      </c>
      <c r="Y664">
        <v>2319.963632647361</v>
      </c>
      <c r="Z664">
        <v>1509.7561503908889</v>
      </c>
      <c r="AA664">
        <v>2448.3059468314859</v>
      </c>
      <c r="AB664">
        <v>2244.3522063766291</v>
      </c>
      <c r="AC664">
        <v>1971.295091524699</v>
      </c>
      <c r="AD664">
        <v>1507.9030685607761</v>
      </c>
      <c r="AE664">
        <v>1715.8900900172789</v>
      </c>
      <c r="AF664">
        <v>2178.2230620722698</v>
      </c>
      <c r="AG664">
        <v>2178.7619664628178</v>
      </c>
      <c r="AH664">
        <v>2291.4453381959211</v>
      </c>
    </row>
    <row r="665" spans="1:34" x14ac:dyDescent="0.25">
      <c r="A665">
        <v>44523</v>
      </c>
      <c r="B665">
        <v>1463.63</v>
      </c>
      <c r="C665">
        <v>2188.836314003775</v>
      </c>
      <c r="D665">
        <v>2190.471239920003</v>
      </c>
      <c r="E665">
        <v>1781.7598261840731</v>
      </c>
      <c r="F665">
        <v>2355.1394682350892</v>
      </c>
      <c r="G665">
        <v>2151.7797603695471</v>
      </c>
      <c r="H665">
        <v>3026.5930844242298</v>
      </c>
      <c r="I665">
        <v>1951.234936814483</v>
      </c>
      <c r="J665">
        <v>2271.9625180577759</v>
      </c>
      <c r="K665">
        <v>1889.4019938714839</v>
      </c>
      <c r="L665">
        <v>2434.1101109493902</v>
      </c>
      <c r="M665">
        <v>1257.588119469312</v>
      </c>
      <c r="N665">
        <v>1549.0170377845241</v>
      </c>
      <c r="O665">
        <v>2240.7203543462952</v>
      </c>
      <c r="P665">
        <v>1837.915855138119</v>
      </c>
      <c r="Q665">
        <v>2257.5852591933431</v>
      </c>
      <c r="R665">
        <v>1869.447433386372</v>
      </c>
      <c r="S665">
        <v>2446.716102656751</v>
      </c>
      <c r="T665">
        <v>2581.602153280925</v>
      </c>
      <c r="U665">
        <v>1932.3081078434541</v>
      </c>
      <c r="V665">
        <v>2293.562539045724</v>
      </c>
      <c r="W665">
        <v>2091.304747874538</v>
      </c>
      <c r="X665">
        <v>2315.3027853393778</v>
      </c>
      <c r="Y665">
        <v>2308.4581417976692</v>
      </c>
      <c r="Z665">
        <v>1497.8104894863859</v>
      </c>
      <c r="AA665">
        <v>2440.9270934058809</v>
      </c>
      <c r="AB665">
        <v>2237.8430085466298</v>
      </c>
      <c r="AC665">
        <v>1955.5047378395061</v>
      </c>
      <c r="AD665">
        <v>1502.8149975939959</v>
      </c>
      <c r="AE665">
        <v>1698.393356007487</v>
      </c>
      <c r="AF665">
        <v>2164.2520373801331</v>
      </c>
      <c r="AG665">
        <v>2172.6387467647091</v>
      </c>
      <c r="AH665">
        <v>2283.464284261358</v>
      </c>
    </row>
    <row r="666" spans="1:34" x14ac:dyDescent="0.25">
      <c r="A666">
        <v>44522</v>
      </c>
      <c r="B666">
        <v>1447.25</v>
      </c>
      <c r="C666">
        <v>2170.630235004081</v>
      </c>
      <c r="D666">
        <v>2160.7994133678399</v>
      </c>
      <c r="E666">
        <v>1766.8970644415549</v>
      </c>
      <c r="F666">
        <v>2347.7308439834669</v>
      </c>
      <c r="G666">
        <v>2130.8500228122239</v>
      </c>
      <c r="H666">
        <v>2996.3342984524238</v>
      </c>
      <c r="I666">
        <v>1941.5612303641369</v>
      </c>
      <c r="J666">
        <v>2245.7191496263022</v>
      </c>
      <c r="K666">
        <v>1849.694531098844</v>
      </c>
      <c r="L666">
        <v>2421.4726010164982</v>
      </c>
      <c r="M666">
        <v>1254.503407740091</v>
      </c>
      <c r="N666">
        <v>1516.939537037629</v>
      </c>
      <c r="O666">
        <v>2210.8129739579158</v>
      </c>
      <c r="P666">
        <v>1814.319564409818</v>
      </c>
      <c r="Q666">
        <v>2240.354962464879</v>
      </c>
      <c r="R666">
        <v>1874.511107938381</v>
      </c>
      <c r="S666">
        <v>2431.9063917012631</v>
      </c>
      <c r="T666">
        <v>2558.813572891509</v>
      </c>
      <c r="U666">
        <v>1912.2281367483779</v>
      </c>
      <c r="V666">
        <v>2250.621247944408</v>
      </c>
      <c r="W666">
        <v>2065.4292086436039</v>
      </c>
      <c r="X666">
        <v>2298.2931738320299</v>
      </c>
      <c r="Y666">
        <v>2295.7963450487068</v>
      </c>
      <c r="Z666">
        <v>1475.5178668882461</v>
      </c>
      <c r="AA666">
        <v>2425.4224971894291</v>
      </c>
      <c r="AB666">
        <v>2211.3618003918482</v>
      </c>
      <c r="AC666">
        <v>1940.813813187815</v>
      </c>
      <c r="AD666">
        <v>1482.229182429825</v>
      </c>
      <c r="AE666">
        <v>1687.5289392763291</v>
      </c>
      <c r="AF666">
        <v>2143.5497735647582</v>
      </c>
      <c r="AG666">
        <v>2153.0952645026559</v>
      </c>
      <c r="AH666">
        <v>2266.9782521560301</v>
      </c>
    </row>
    <row r="667" spans="1:34" x14ac:dyDescent="0.25">
      <c r="A667">
        <v>44519</v>
      </c>
      <c r="B667">
        <v>1452.35</v>
      </c>
      <c r="C667">
        <v>2207.6467753122952</v>
      </c>
      <c r="D667">
        <v>2209.937353769652</v>
      </c>
      <c r="E667">
        <v>1795.4168306841229</v>
      </c>
      <c r="F667">
        <v>2399.152497338107</v>
      </c>
      <c r="G667">
        <v>2184.080931847217</v>
      </c>
      <c r="H667">
        <v>3015.4731881933149</v>
      </c>
      <c r="I667">
        <v>1978.8708460793789</v>
      </c>
      <c r="J667">
        <v>2268.5029474442358</v>
      </c>
      <c r="K667">
        <v>1911.0914055244459</v>
      </c>
      <c r="L667">
        <v>2457.4387761756911</v>
      </c>
      <c r="M667">
        <v>1288.8356327445581</v>
      </c>
      <c r="N667">
        <v>1559.456267044872</v>
      </c>
      <c r="O667">
        <v>2249.8823847750791</v>
      </c>
      <c r="P667">
        <v>1848.70585167493</v>
      </c>
      <c r="Q667">
        <v>2286.6929674945968</v>
      </c>
      <c r="R667">
        <v>1837.5009220496529</v>
      </c>
      <c r="S667">
        <v>2454.0731241739281</v>
      </c>
      <c r="T667">
        <v>2564.7025620090312</v>
      </c>
      <c r="U667">
        <v>1939.868594177917</v>
      </c>
      <c r="V667">
        <v>2277.6776265247581</v>
      </c>
      <c r="W667">
        <v>2105.661726447468</v>
      </c>
      <c r="X667">
        <v>2361.3200369222959</v>
      </c>
      <c r="Y667">
        <v>2352.0688356281762</v>
      </c>
      <c r="Z667">
        <v>1490.6884267222031</v>
      </c>
      <c r="AA667">
        <v>2471.1018994111118</v>
      </c>
      <c r="AB667">
        <v>2250.5340063016802</v>
      </c>
      <c r="AC667">
        <v>1960.1280784561909</v>
      </c>
      <c r="AD667">
        <v>1514.809033941925</v>
      </c>
      <c r="AE667">
        <v>1686.1565229104381</v>
      </c>
      <c r="AF667">
        <v>2165.165004520195</v>
      </c>
      <c r="AG667">
        <v>2193.9884364115692</v>
      </c>
      <c r="AH667">
        <v>2312.650306170196</v>
      </c>
    </row>
    <row r="668" spans="1:34" x14ac:dyDescent="0.25">
      <c r="A668">
        <v>44518</v>
      </c>
      <c r="B668">
        <v>1469.83</v>
      </c>
      <c r="C668">
        <v>2226.0011683389471</v>
      </c>
      <c r="D668">
        <v>2241.2818901244909</v>
      </c>
      <c r="E668">
        <v>1825.457670597405</v>
      </c>
      <c r="F668">
        <v>2414.064928827137</v>
      </c>
      <c r="G668">
        <v>2210.2079919572689</v>
      </c>
      <c r="H668">
        <v>3039.3799948215269</v>
      </c>
      <c r="I668">
        <v>1988.320020826377</v>
      </c>
      <c r="J668">
        <v>2288.3119106647541</v>
      </c>
      <c r="K668">
        <v>1958.764090812992</v>
      </c>
      <c r="L668">
        <v>2481.661754686349</v>
      </c>
      <c r="M668">
        <v>1303.9428503008789</v>
      </c>
      <c r="N668">
        <v>1584.928271748005</v>
      </c>
      <c r="O668">
        <v>2280.3773561589128</v>
      </c>
      <c r="P668">
        <v>1874.8861116824271</v>
      </c>
      <c r="Q668">
        <v>2312.466973528778</v>
      </c>
      <c r="R668">
        <v>1814.508197429046</v>
      </c>
      <c r="S668">
        <v>2430.4425986501919</v>
      </c>
      <c r="T668">
        <v>2595.479775437022</v>
      </c>
      <c r="U668">
        <v>1950.4758855931541</v>
      </c>
      <c r="V668">
        <v>2306.2575999284491</v>
      </c>
      <c r="W668">
        <v>2143.1938011226011</v>
      </c>
      <c r="X668">
        <v>2382.8414969244868</v>
      </c>
      <c r="Y668">
        <v>2364.3310426687622</v>
      </c>
      <c r="Z668">
        <v>1497.468091325868</v>
      </c>
      <c r="AA668">
        <v>2487.8211614133961</v>
      </c>
      <c r="AB668">
        <v>2279.0982410018</v>
      </c>
      <c r="AC668">
        <v>1971.4717601451971</v>
      </c>
      <c r="AD668">
        <v>1534.417408964676</v>
      </c>
      <c r="AE668">
        <v>1697.369357740602</v>
      </c>
      <c r="AF668">
        <v>2180.8814450301002</v>
      </c>
      <c r="AG668">
        <v>2218.1115044161261</v>
      </c>
      <c r="AH668">
        <v>2327.0793204851452</v>
      </c>
    </row>
    <row r="669" spans="1:34" x14ac:dyDescent="0.25">
      <c r="A669">
        <v>44517</v>
      </c>
      <c r="B669">
        <v>1475.85</v>
      </c>
      <c r="C669">
        <v>2211.5957201036058</v>
      </c>
      <c r="D669">
        <v>2222.9825000655819</v>
      </c>
      <c r="E669">
        <v>1829.515120098532</v>
      </c>
      <c r="F669">
        <v>2386.4376760529281</v>
      </c>
      <c r="G669">
        <v>2207.0921764131599</v>
      </c>
      <c r="H669">
        <v>2977.477183189591</v>
      </c>
      <c r="I669">
        <v>1979.205849873978</v>
      </c>
      <c r="J669">
        <v>2270.832452767384</v>
      </c>
      <c r="K669">
        <v>1988.3827674700451</v>
      </c>
      <c r="L669">
        <v>2473.1435643264772</v>
      </c>
      <c r="M669">
        <v>1286.510067845622</v>
      </c>
      <c r="N669">
        <v>1592.8390232818711</v>
      </c>
      <c r="O669">
        <v>2276.7793855079308</v>
      </c>
      <c r="P669">
        <v>1865.526144621756</v>
      </c>
      <c r="Q669">
        <v>2304.41803331458</v>
      </c>
      <c r="R669">
        <v>1819.359153627109</v>
      </c>
      <c r="S669">
        <v>2395.382838478708</v>
      </c>
      <c r="T669">
        <v>2616.3913548718569</v>
      </c>
      <c r="U669">
        <v>1935.066305288072</v>
      </c>
      <c r="V669">
        <v>2306.6711049700748</v>
      </c>
      <c r="W669">
        <v>2139.181508337701</v>
      </c>
      <c r="X669">
        <v>2379.9805717392942</v>
      </c>
      <c r="Y669">
        <v>2335.968917402135</v>
      </c>
      <c r="Z669">
        <v>1494.045969249582</v>
      </c>
      <c r="AA669">
        <v>2461.1107899284261</v>
      </c>
      <c r="AB669">
        <v>2275.296238516441</v>
      </c>
      <c r="AC669">
        <v>1965.772209346711</v>
      </c>
      <c r="AD669">
        <v>1533.3047633814081</v>
      </c>
      <c r="AE669">
        <v>1708.7265092997829</v>
      </c>
      <c r="AF669">
        <v>2171.7256665382561</v>
      </c>
      <c r="AG669">
        <v>2204.346682445002</v>
      </c>
      <c r="AH669">
        <v>2305.9393180057232</v>
      </c>
    </row>
    <row r="670" spans="1:34" x14ac:dyDescent="0.25">
      <c r="A670">
        <v>44516</v>
      </c>
      <c r="B670">
        <v>1466.45</v>
      </c>
      <c r="C670">
        <v>2202.713447497797</v>
      </c>
      <c r="D670">
        <v>2221.584623190975</v>
      </c>
      <c r="E670">
        <v>1837.628119756406</v>
      </c>
      <c r="F670">
        <v>2370.4484735846372</v>
      </c>
      <c r="G670">
        <v>2204.0294275941319</v>
      </c>
      <c r="H670">
        <v>2953.5321142569151</v>
      </c>
      <c r="I670">
        <v>1975.2838244651159</v>
      </c>
      <c r="J670">
        <v>2260.8184791395988</v>
      </c>
      <c r="K670">
        <v>1969.86093692946</v>
      </c>
      <c r="L670">
        <v>2454.1963641763009</v>
      </c>
      <c r="M670">
        <v>1278.403497761057</v>
      </c>
      <c r="N670">
        <v>1580.699730087031</v>
      </c>
      <c r="O670">
        <v>2266.7010441068369</v>
      </c>
      <c r="P670">
        <v>1857.852217526872</v>
      </c>
      <c r="Q670">
        <v>2292.998991164905</v>
      </c>
      <c r="R670">
        <v>1813.499073273967</v>
      </c>
      <c r="S670">
        <v>2373.3478048801139</v>
      </c>
      <c r="T670">
        <v>2627.0512041315078</v>
      </c>
      <c r="U670">
        <v>1931.3250917367691</v>
      </c>
      <c r="V670">
        <v>2302.2797089044152</v>
      </c>
      <c r="W670">
        <v>2143.4983211270601</v>
      </c>
      <c r="X670">
        <v>2377.9698503130949</v>
      </c>
      <c r="Y670">
        <v>2327.3145615980129</v>
      </c>
      <c r="Z670">
        <v>1497.398210035743</v>
      </c>
      <c r="AA670">
        <v>2449.9318955174899</v>
      </c>
      <c r="AB670">
        <v>2263.5789992838381</v>
      </c>
      <c r="AC670">
        <v>1962.374277496072</v>
      </c>
      <c r="AD670">
        <v>1528.4444183870651</v>
      </c>
      <c r="AE670">
        <v>1702.4714219751399</v>
      </c>
      <c r="AF670">
        <v>2161.4892008871948</v>
      </c>
      <c r="AG670">
        <v>2196.102981991216</v>
      </c>
      <c r="AH670">
        <v>2296.704339370332</v>
      </c>
    </row>
    <row r="671" spans="1:34" x14ac:dyDescent="0.25">
      <c r="A671">
        <v>44515</v>
      </c>
      <c r="B671">
        <v>1476.57</v>
      </c>
      <c r="C671">
        <v>2208.5788251214949</v>
      </c>
      <c r="D671">
        <v>2243.7041682619488</v>
      </c>
      <c r="E671">
        <v>1814.726244863534</v>
      </c>
      <c r="F671">
        <v>2386.708384682086</v>
      </c>
      <c r="G671">
        <v>2225.5954579918671</v>
      </c>
      <c r="H671">
        <v>2950.2378402170252</v>
      </c>
      <c r="I671">
        <v>1982.9136851346791</v>
      </c>
      <c r="J671">
        <v>2244.3341735011099</v>
      </c>
      <c r="K671">
        <v>1975.338546236864</v>
      </c>
      <c r="L671">
        <v>2453.593777719746</v>
      </c>
      <c r="M671">
        <v>1291.162815703708</v>
      </c>
      <c r="N671">
        <v>1572.233049722779</v>
      </c>
      <c r="O671">
        <v>2264.155639868221</v>
      </c>
      <c r="P671">
        <v>1866.965752172963</v>
      </c>
      <c r="Q671">
        <v>2305.386117980122</v>
      </c>
      <c r="R671">
        <v>1811.82947915718</v>
      </c>
      <c r="S671">
        <v>2381.1904989826239</v>
      </c>
      <c r="T671">
        <v>2645.1189398586671</v>
      </c>
      <c r="U671">
        <v>1941.886514093253</v>
      </c>
      <c r="V671">
        <v>2301.6321446102679</v>
      </c>
      <c r="W671">
        <v>2129.4303937352029</v>
      </c>
      <c r="X671">
        <v>2392.717824763678</v>
      </c>
      <c r="Y671">
        <v>2335.8382411052189</v>
      </c>
      <c r="Z671">
        <v>1511.137831213875</v>
      </c>
      <c r="AA671">
        <v>2461.064857279805</v>
      </c>
      <c r="AB671">
        <v>2263.4386633605118</v>
      </c>
      <c r="AC671">
        <v>1966.3391221132549</v>
      </c>
      <c r="AD671">
        <v>1527.740138754983</v>
      </c>
      <c r="AE671">
        <v>1705.439852025479</v>
      </c>
      <c r="AF671">
        <v>2162.1081912521022</v>
      </c>
      <c r="AG671">
        <v>2200.1557166844041</v>
      </c>
      <c r="AH671">
        <v>2307.536896855474</v>
      </c>
    </row>
    <row r="672" spans="1:34" x14ac:dyDescent="0.25">
      <c r="A672">
        <v>44512</v>
      </c>
      <c r="B672">
        <v>1473.37</v>
      </c>
      <c r="C672">
        <v>2191.8992980546882</v>
      </c>
      <c r="D672">
        <v>2238.1961760904092</v>
      </c>
      <c r="E672">
        <v>1812.4507502178601</v>
      </c>
      <c r="F672">
        <v>2365.465625875534</v>
      </c>
      <c r="G672">
        <v>2232.100039050501</v>
      </c>
      <c r="H672">
        <v>2895.123168606121</v>
      </c>
      <c r="I672">
        <v>1971.2576820756719</v>
      </c>
      <c r="J672">
        <v>2229.4531678596491</v>
      </c>
      <c r="K672">
        <v>1965.2685260153551</v>
      </c>
      <c r="L672">
        <v>2459.8397038531762</v>
      </c>
      <c r="M672">
        <v>1272.844390512942</v>
      </c>
      <c r="N672">
        <v>1569.5341429339439</v>
      </c>
      <c r="O672">
        <v>2250.89754049263</v>
      </c>
      <c r="P672">
        <v>1857.764981042915</v>
      </c>
      <c r="Q672">
        <v>2279.5722398320918</v>
      </c>
      <c r="R672">
        <v>1810.569006283454</v>
      </c>
      <c r="S672">
        <v>2386.8844543985701</v>
      </c>
      <c r="T672">
        <v>2645.4369622184631</v>
      </c>
      <c r="U672">
        <v>1931.176470334555</v>
      </c>
      <c r="V672">
        <v>2298.4992323992701</v>
      </c>
      <c r="W672">
        <v>2124.31815398347</v>
      </c>
      <c r="X672">
        <v>2370.4374149976288</v>
      </c>
      <c r="Y672">
        <v>2308.7563039596939</v>
      </c>
      <c r="Z672">
        <v>1487.9288637324801</v>
      </c>
      <c r="AA672">
        <v>2436.0902826247052</v>
      </c>
      <c r="AB672">
        <v>2249.950766624755</v>
      </c>
      <c r="AC672">
        <v>1960.8000028067811</v>
      </c>
      <c r="AD672">
        <v>1516.936010686321</v>
      </c>
      <c r="AE672">
        <v>1705.932131601975</v>
      </c>
      <c r="AF672">
        <v>2153.5105935774791</v>
      </c>
      <c r="AG672">
        <v>2184.2537075848431</v>
      </c>
      <c r="AH672">
        <v>2283.688509441095</v>
      </c>
    </row>
    <row r="673" spans="1:34" x14ac:dyDescent="0.25">
      <c r="A673">
        <v>44511</v>
      </c>
      <c r="B673">
        <v>1462.35</v>
      </c>
      <c r="C673">
        <v>2176.173783267453</v>
      </c>
      <c r="D673">
        <v>2219.2762664076181</v>
      </c>
      <c r="E673">
        <v>1812.8950054169841</v>
      </c>
      <c r="F673">
        <v>2337.9124048623121</v>
      </c>
      <c r="G673">
        <v>2237.3236250876389</v>
      </c>
      <c r="H673">
        <v>2869.2007319128961</v>
      </c>
      <c r="I673">
        <v>1962.340515474257</v>
      </c>
      <c r="J673">
        <v>2209.0917268148978</v>
      </c>
      <c r="K673">
        <v>1979.9725642452779</v>
      </c>
      <c r="L673">
        <v>2453.6369572857948</v>
      </c>
      <c r="M673">
        <v>1255.6403712998931</v>
      </c>
      <c r="N673">
        <v>1572.1462633613421</v>
      </c>
      <c r="O673">
        <v>2248.3192824505581</v>
      </c>
      <c r="P673">
        <v>1847.0773962542351</v>
      </c>
      <c r="Q673">
        <v>2263.8100655336561</v>
      </c>
      <c r="R673">
        <v>1797.6644920238839</v>
      </c>
      <c r="S673">
        <v>2390.3942679587708</v>
      </c>
      <c r="T673">
        <v>2623.2971972353098</v>
      </c>
      <c r="U673">
        <v>1917.7906643012641</v>
      </c>
      <c r="V673">
        <v>2274.235022944325</v>
      </c>
      <c r="W673">
        <v>2123.408659468857</v>
      </c>
      <c r="X673">
        <v>2346.5690152600951</v>
      </c>
      <c r="Y673">
        <v>2279.147892484561</v>
      </c>
      <c r="Z673">
        <v>1493.7715049439071</v>
      </c>
      <c r="AA673">
        <v>2410.219229982235</v>
      </c>
      <c r="AB673">
        <v>2241.077730208342</v>
      </c>
      <c r="AC673">
        <v>1952.572314919935</v>
      </c>
      <c r="AD673">
        <v>1515.253831336561</v>
      </c>
      <c r="AE673">
        <v>1698.6890461428559</v>
      </c>
      <c r="AF673">
        <v>2140.340438896967</v>
      </c>
      <c r="AG673">
        <v>2172.736514786417</v>
      </c>
      <c r="AH673">
        <v>2261.0364903836498</v>
      </c>
    </row>
    <row r="674" spans="1:34" x14ac:dyDescent="0.25">
      <c r="A674">
        <v>44510</v>
      </c>
      <c r="B674">
        <v>1465.02</v>
      </c>
      <c r="C674">
        <v>2164.9690630580781</v>
      </c>
      <c r="D674">
        <v>2193.7722396491222</v>
      </c>
      <c r="E674">
        <v>1823.976588001681</v>
      </c>
      <c r="F674">
        <v>2308.143288916393</v>
      </c>
      <c r="G674">
        <v>2224.7049729068499</v>
      </c>
      <c r="H674">
        <v>2868.6002872528788</v>
      </c>
      <c r="I674">
        <v>1965.9700906293981</v>
      </c>
      <c r="J674">
        <v>2178.0592813284679</v>
      </c>
      <c r="K674">
        <v>1983.2630406120879</v>
      </c>
      <c r="L674">
        <v>2452.2743224592909</v>
      </c>
      <c r="M674">
        <v>1247.8007165096469</v>
      </c>
      <c r="N674">
        <v>1567.8851345318569</v>
      </c>
      <c r="O674">
        <v>2247.655520378602</v>
      </c>
      <c r="P674">
        <v>1850.020226755556</v>
      </c>
      <c r="Q674">
        <v>2236.5548669223872</v>
      </c>
      <c r="R674">
        <v>1805.538001448559</v>
      </c>
      <c r="S674">
        <v>2378.8991435807161</v>
      </c>
      <c r="T674">
        <v>2636.7761383028692</v>
      </c>
      <c r="U674">
        <v>1914.217141944225</v>
      </c>
      <c r="V674">
        <v>2269.066022158519</v>
      </c>
      <c r="W674">
        <v>2118.6820517151741</v>
      </c>
      <c r="X674">
        <v>2330.4073063768142</v>
      </c>
      <c r="Y674">
        <v>2257.268962378269</v>
      </c>
      <c r="Z674">
        <v>1492.641072315882</v>
      </c>
      <c r="AA674">
        <v>2391.9309230143222</v>
      </c>
      <c r="AB674">
        <v>2229.053908148614</v>
      </c>
      <c r="AC674">
        <v>1952.34263566715</v>
      </c>
      <c r="AD674">
        <v>1513.0615972023691</v>
      </c>
      <c r="AE674">
        <v>1705.487524310859</v>
      </c>
      <c r="AF674">
        <v>2137.7155102293441</v>
      </c>
      <c r="AG674">
        <v>2161.7153515425771</v>
      </c>
      <c r="AH674">
        <v>2242.9406473176359</v>
      </c>
    </row>
    <row r="675" spans="1:34" x14ac:dyDescent="0.25">
      <c r="A675">
        <v>44509</v>
      </c>
      <c r="B675">
        <v>1461.5</v>
      </c>
      <c r="C675">
        <v>2148.1700408133202</v>
      </c>
      <c r="D675">
        <v>2187.0219563790429</v>
      </c>
      <c r="E675">
        <v>1827.324085592315</v>
      </c>
      <c r="F675">
        <v>2288.1468162752381</v>
      </c>
      <c r="G675">
        <v>2213.1610658893692</v>
      </c>
      <c r="H675">
        <v>2862.7594683228099</v>
      </c>
      <c r="I675">
        <v>1952.367048992613</v>
      </c>
      <c r="J675">
        <v>2155.833495008128</v>
      </c>
      <c r="K675">
        <v>1927.2339856772801</v>
      </c>
      <c r="L675">
        <v>2445.644712027462</v>
      </c>
      <c r="M675">
        <v>1249.3197684871129</v>
      </c>
      <c r="N675">
        <v>1537.2504781863299</v>
      </c>
      <c r="O675">
        <v>2227.6254716939179</v>
      </c>
      <c r="P675">
        <v>1829.975194715347</v>
      </c>
      <c r="Q675">
        <v>2219.6310727688019</v>
      </c>
      <c r="R675">
        <v>1806.982699487068</v>
      </c>
      <c r="S675">
        <v>2356.2504690411702</v>
      </c>
      <c r="T675">
        <v>2641.2093163659652</v>
      </c>
      <c r="U675">
        <v>1896.8931411642891</v>
      </c>
      <c r="V675">
        <v>2251.1952386631742</v>
      </c>
      <c r="W675">
        <v>2104.9301907277409</v>
      </c>
      <c r="X675">
        <v>2313.8774918743188</v>
      </c>
      <c r="Y675">
        <v>2232.3216040058819</v>
      </c>
      <c r="Z675">
        <v>1468.864644650331</v>
      </c>
      <c r="AA675">
        <v>2374.9082861397128</v>
      </c>
      <c r="AB675">
        <v>2207.2800907842188</v>
      </c>
      <c r="AC675">
        <v>1940.6610185374809</v>
      </c>
      <c r="AD675">
        <v>1496.4661078358949</v>
      </c>
      <c r="AE675">
        <v>1707.3023221271651</v>
      </c>
      <c r="AF675">
        <v>2128.7814546431741</v>
      </c>
      <c r="AG675">
        <v>2142.9711071627448</v>
      </c>
      <c r="AH675">
        <v>2221.815502106359</v>
      </c>
    </row>
    <row r="676" spans="1:34" x14ac:dyDescent="0.25">
      <c r="A676">
        <v>44508</v>
      </c>
      <c r="B676">
        <v>1467.57</v>
      </c>
      <c r="C676">
        <v>2143.5775071685212</v>
      </c>
      <c r="D676">
        <v>2196.9677425125869</v>
      </c>
      <c r="E676">
        <v>1819.885625539715</v>
      </c>
      <c r="F676">
        <v>2282.1668181072068</v>
      </c>
      <c r="G676">
        <v>2199.5135162460929</v>
      </c>
      <c r="H676">
        <v>2863.0104479430352</v>
      </c>
      <c r="I676">
        <v>1942.456271584992</v>
      </c>
      <c r="J676">
        <v>2137.012130399155</v>
      </c>
      <c r="K676">
        <v>1918.7826553198611</v>
      </c>
      <c r="L676">
        <v>2444.2428710503841</v>
      </c>
      <c r="M676">
        <v>1249.049626607663</v>
      </c>
      <c r="N676">
        <v>1534.8756616794799</v>
      </c>
      <c r="O676">
        <v>2219.331133583094</v>
      </c>
      <c r="P676">
        <v>1829.756830286135</v>
      </c>
      <c r="Q676">
        <v>2217.862588645844</v>
      </c>
      <c r="R676">
        <v>1808.0484114653621</v>
      </c>
      <c r="S676">
        <v>2351.6043189187599</v>
      </c>
      <c r="T676">
        <v>2640.14686674424</v>
      </c>
      <c r="U676">
        <v>1898.212431693735</v>
      </c>
      <c r="V676">
        <v>2263.552928537204</v>
      </c>
      <c r="W676">
        <v>2084.136141197599</v>
      </c>
      <c r="X676">
        <v>2318.781556389491</v>
      </c>
      <c r="Y676">
        <v>2225.7099096427951</v>
      </c>
      <c r="Z676">
        <v>1451.9809759108</v>
      </c>
      <c r="AA676">
        <v>2371.8819512027699</v>
      </c>
      <c r="AB676">
        <v>2200.9994453739032</v>
      </c>
      <c r="AC676">
        <v>1935.04036074547</v>
      </c>
      <c r="AD676">
        <v>1490.68666214719</v>
      </c>
      <c r="AE676">
        <v>1712.0512804871121</v>
      </c>
      <c r="AF676">
        <v>2123.212768744625</v>
      </c>
      <c r="AG676">
        <v>2139.8875251104432</v>
      </c>
      <c r="AH676">
        <v>2214.8572541266958</v>
      </c>
    </row>
    <row r="677" spans="1:34" x14ac:dyDescent="0.25">
      <c r="A677">
        <v>44505</v>
      </c>
      <c r="B677">
        <v>1456.51</v>
      </c>
      <c r="C677">
        <v>2130.466485418347</v>
      </c>
      <c r="D677">
        <v>2189.0868807843758</v>
      </c>
      <c r="E677">
        <v>1815.8131732384279</v>
      </c>
      <c r="F677">
        <v>2270.1707488172219</v>
      </c>
      <c r="G677">
        <v>2183.8896388681369</v>
      </c>
      <c r="H677">
        <v>2835.4535102105069</v>
      </c>
      <c r="I677">
        <v>1942.596622331022</v>
      </c>
      <c r="J677">
        <v>2114.7418626857511</v>
      </c>
      <c r="K677">
        <v>1894.3360731820369</v>
      </c>
      <c r="L677">
        <v>2438.707088197059</v>
      </c>
      <c r="M677">
        <v>1241.9548978614609</v>
      </c>
      <c r="N677">
        <v>1519.2356651166201</v>
      </c>
      <c r="O677">
        <v>2193.8196952845492</v>
      </c>
      <c r="P677">
        <v>1828.207788940206</v>
      </c>
      <c r="Q677">
        <v>2214.6424876016408</v>
      </c>
      <c r="R677">
        <v>1807.8821058379631</v>
      </c>
      <c r="S677">
        <v>2336.6004915390408</v>
      </c>
      <c r="T677">
        <v>2642.8407894262868</v>
      </c>
      <c r="U677">
        <v>1872.7303281826721</v>
      </c>
      <c r="V677">
        <v>2248.6183937914439</v>
      </c>
      <c r="W677">
        <v>2069.568606646375</v>
      </c>
      <c r="X677">
        <v>2298.2592002490169</v>
      </c>
      <c r="Y677">
        <v>2215.6807554233242</v>
      </c>
      <c r="Z677">
        <v>1441.891706898117</v>
      </c>
      <c r="AA677">
        <v>2358.4224118113848</v>
      </c>
      <c r="AB677">
        <v>2184.2400868481391</v>
      </c>
      <c r="AC677">
        <v>1924.9826537757269</v>
      </c>
      <c r="AD677">
        <v>1479.960075880899</v>
      </c>
      <c r="AE677">
        <v>1705.355979743254</v>
      </c>
      <c r="AF677">
        <v>2108.2626898187618</v>
      </c>
      <c r="AG677">
        <v>2129.5813896111572</v>
      </c>
      <c r="AH677">
        <v>2198.8093302474331</v>
      </c>
    </row>
    <row r="678" spans="1:34" x14ac:dyDescent="0.25">
      <c r="A678">
        <v>44504</v>
      </c>
      <c r="B678">
        <v>1448.34</v>
      </c>
      <c r="C678">
        <v>2118.5902271343411</v>
      </c>
      <c r="D678">
        <v>2164.9342611339262</v>
      </c>
      <c r="E678">
        <v>1799.5648106894889</v>
      </c>
      <c r="F678">
        <v>2259.224009970932</v>
      </c>
      <c r="G678">
        <v>2169.8304186754731</v>
      </c>
      <c r="H678">
        <v>2836.0927847189168</v>
      </c>
      <c r="I678">
        <v>1928.9705353858569</v>
      </c>
      <c r="J678">
        <v>2098.3049561700268</v>
      </c>
      <c r="K678">
        <v>1877.2786187587819</v>
      </c>
      <c r="L678">
        <v>2420.019089037738</v>
      </c>
      <c r="M678">
        <v>1236.9254076005141</v>
      </c>
      <c r="N678">
        <v>1508.390156140649</v>
      </c>
      <c r="O678">
        <v>2164.329166868471</v>
      </c>
      <c r="P678">
        <v>1811.502193968427</v>
      </c>
      <c r="Q678">
        <v>2206.5549204386039</v>
      </c>
      <c r="R678">
        <v>1811.0651251598481</v>
      </c>
      <c r="S678">
        <v>2333.8795783210512</v>
      </c>
      <c r="T678">
        <v>2634.719556006567</v>
      </c>
      <c r="U678">
        <v>1845.469838427015</v>
      </c>
      <c r="V678">
        <v>2197.7547434625399</v>
      </c>
      <c r="W678">
        <v>2067.1271156186181</v>
      </c>
      <c r="X678">
        <v>2287.9540462176842</v>
      </c>
      <c r="Y678">
        <v>2208.2405143229821</v>
      </c>
      <c r="Z678">
        <v>1435.9391848072571</v>
      </c>
      <c r="AA678">
        <v>2350.048485242839</v>
      </c>
      <c r="AB678">
        <v>2162.786703819475</v>
      </c>
      <c r="AC678">
        <v>1913.778049057292</v>
      </c>
      <c r="AD678">
        <v>1470.77095340189</v>
      </c>
      <c r="AE678">
        <v>1701.086473808881</v>
      </c>
      <c r="AF678">
        <v>2093.3247947059872</v>
      </c>
      <c r="AG678">
        <v>2119.2807682391008</v>
      </c>
      <c r="AH678">
        <v>2185.7734550156292</v>
      </c>
    </row>
    <row r="679" spans="1:34" x14ac:dyDescent="0.25">
      <c r="A679">
        <v>44503</v>
      </c>
      <c r="B679">
        <v>1444.3</v>
      </c>
      <c r="C679">
        <v>2107.0568574380341</v>
      </c>
      <c r="D679">
        <v>2160.102382814101</v>
      </c>
      <c r="E679">
        <v>1791.3501502847139</v>
      </c>
      <c r="F679">
        <v>2250.645379824603</v>
      </c>
      <c r="G679">
        <v>2150.0031778496791</v>
      </c>
      <c r="H679">
        <v>2788.6125945480048</v>
      </c>
      <c r="I679">
        <v>1919.0255602764989</v>
      </c>
      <c r="J679">
        <v>2085.6137245766881</v>
      </c>
      <c r="K679">
        <v>1882.426204541066</v>
      </c>
      <c r="L679">
        <v>2404.6977648627831</v>
      </c>
      <c r="M679">
        <v>1238.5892430096389</v>
      </c>
      <c r="N679">
        <v>1500.9864852478429</v>
      </c>
      <c r="O679">
        <v>2154.435391651733</v>
      </c>
      <c r="P679">
        <v>1800.7030715013541</v>
      </c>
      <c r="Q679">
        <v>2189.5480932188989</v>
      </c>
      <c r="R679">
        <v>1814.5882079826019</v>
      </c>
      <c r="S679">
        <v>2321.6969836779972</v>
      </c>
      <c r="T679">
        <v>2616.7502265127468</v>
      </c>
      <c r="U679">
        <v>1844.292076491007</v>
      </c>
      <c r="V679">
        <v>2158.9085545040998</v>
      </c>
      <c r="W679">
        <v>2058.840626728309</v>
      </c>
      <c r="X679">
        <v>2279.0800315723718</v>
      </c>
      <c r="Y679">
        <v>2197.7992942934352</v>
      </c>
      <c r="Z679">
        <v>1431.6741954299109</v>
      </c>
      <c r="AA679">
        <v>2334.8533852392779</v>
      </c>
      <c r="AB679">
        <v>2149.579525443648</v>
      </c>
      <c r="AC679">
        <v>1908.0613702360531</v>
      </c>
      <c r="AD679">
        <v>1466.077352400263</v>
      </c>
      <c r="AE679">
        <v>1699.147791394108</v>
      </c>
      <c r="AF679">
        <v>2078.6399150000502</v>
      </c>
      <c r="AG679">
        <v>2105.9479511935501</v>
      </c>
      <c r="AH679">
        <v>2176.4877788683871</v>
      </c>
    </row>
    <row r="680" spans="1:34" x14ac:dyDescent="0.25">
      <c r="A680">
        <v>44502</v>
      </c>
      <c r="B680">
        <v>1452.46</v>
      </c>
      <c r="C680">
        <v>2132.1546629165141</v>
      </c>
      <c r="D680">
        <v>2176.6452315718602</v>
      </c>
      <c r="E680">
        <v>1819.131158131092</v>
      </c>
      <c r="F680">
        <v>2296.5435228023748</v>
      </c>
      <c r="G680">
        <v>2209.083056156031</v>
      </c>
      <c r="H680">
        <v>2800.7040706757639</v>
      </c>
      <c r="I680">
        <v>1953.906192819715</v>
      </c>
      <c r="J680">
        <v>2109.7702210571229</v>
      </c>
      <c r="K680">
        <v>1910.6369732991409</v>
      </c>
      <c r="L680">
        <v>2429.505141933334</v>
      </c>
      <c r="M680">
        <v>1246.9765792828121</v>
      </c>
      <c r="N680">
        <v>1515.875138016419</v>
      </c>
      <c r="O680">
        <v>2179.53433440959</v>
      </c>
      <c r="P680">
        <v>1830.281283170847</v>
      </c>
      <c r="Q680">
        <v>2222.8212918204972</v>
      </c>
      <c r="R680">
        <v>1779.363024912728</v>
      </c>
      <c r="S680">
        <v>2352.0330939682849</v>
      </c>
      <c r="T680">
        <v>2641.9538054671939</v>
      </c>
      <c r="U680">
        <v>1854.133802799648</v>
      </c>
      <c r="V680">
        <v>2193.796489905641</v>
      </c>
      <c r="W680">
        <v>2076.505428851267</v>
      </c>
      <c r="X680">
        <v>2308.726070978355</v>
      </c>
      <c r="Y680">
        <v>2230.5384854477988</v>
      </c>
      <c r="Z680">
        <v>1456.7297680687179</v>
      </c>
      <c r="AA680">
        <v>2367.0828568478651</v>
      </c>
      <c r="AB680">
        <v>2177.4757289678828</v>
      </c>
      <c r="AC680">
        <v>1919.5367491617931</v>
      </c>
      <c r="AD680">
        <v>1483.5228190711109</v>
      </c>
      <c r="AE680">
        <v>1697.175100545127</v>
      </c>
      <c r="AF680">
        <v>2096.1413834488112</v>
      </c>
      <c r="AG680">
        <v>2136.5734405179701</v>
      </c>
      <c r="AH680">
        <v>2203.0474605652998</v>
      </c>
    </row>
    <row r="681" spans="1:34" x14ac:dyDescent="0.25">
      <c r="A681">
        <v>44501</v>
      </c>
      <c r="B681">
        <v>1438.97</v>
      </c>
      <c r="C681">
        <v>2110.0939628786591</v>
      </c>
      <c r="D681">
        <v>2164.8725094494289</v>
      </c>
      <c r="E681">
        <v>1810.871971978524</v>
      </c>
      <c r="F681">
        <v>2262.9115610533099</v>
      </c>
      <c r="G681">
        <v>2173.3518949950449</v>
      </c>
      <c r="H681">
        <v>2771.0614263175098</v>
      </c>
      <c r="I681">
        <v>1931.8661578817951</v>
      </c>
      <c r="J681">
        <v>2082.7317357976531</v>
      </c>
      <c r="K681">
        <v>1887.4723697531399</v>
      </c>
      <c r="L681">
        <v>2396.1253200658052</v>
      </c>
      <c r="M681">
        <v>1225.199099196946</v>
      </c>
      <c r="N681">
        <v>1512.187851441809</v>
      </c>
      <c r="O681">
        <v>2165.0033171897212</v>
      </c>
      <c r="P681">
        <v>1821.14290368719</v>
      </c>
      <c r="Q681">
        <v>2214.6386683804581</v>
      </c>
      <c r="R681">
        <v>1770.3289909941741</v>
      </c>
      <c r="S681">
        <v>2349.7529655820999</v>
      </c>
      <c r="T681">
        <v>2647.2488730053101</v>
      </c>
      <c r="U681">
        <v>1841.8105076125289</v>
      </c>
      <c r="V681">
        <v>2178.198186113606</v>
      </c>
      <c r="W681">
        <v>2066.480204983784</v>
      </c>
      <c r="X681">
        <v>2270.1808762770911</v>
      </c>
      <c r="Y681">
        <v>2192.3704789989119</v>
      </c>
      <c r="Z681">
        <v>1443.361175830868</v>
      </c>
      <c r="AA681">
        <v>2336.5730206763442</v>
      </c>
      <c r="AB681">
        <v>2159.541768814745</v>
      </c>
      <c r="AC681">
        <v>1905.411740769501</v>
      </c>
      <c r="AD681">
        <v>1472.7823801287041</v>
      </c>
      <c r="AE681">
        <v>1689.6701623291449</v>
      </c>
      <c r="AF681">
        <v>2080.4198555138018</v>
      </c>
      <c r="AG681">
        <v>2113.1741764747881</v>
      </c>
      <c r="AH681">
        <v>2177.3127557537118</v>
      </c>
    </row>
    <row r="682" spans="1:34" x14ac:dyDescent="0.25">
      <c r="A682">
        <v>44498</v>
      </c>
      <c r="B682">
        <v>1444.27</v>
      </c>
      <c r="C682">
        <v>2096.76973640811</v>
      </c>
      <c r="D682">
        <v>2152.3856397125728</v>
      </c>
      <c r="E682">
        <v>1824.5369314311131</v>
      </c>
      <c r="F682">
        <v>2239.139575868463</v>
      </c>
      <c r="G682">
        <v>2176.725744957027</v>
      </c>
      <c r="H682">
        <v>2730.295836751417</v>
      </c>
      <c r="I682">
        <v>1922.057505753291</v>
      </c>
      <c r="J682">
        <v>2067.208593558913</v>
      </c>
      <c r="K682">
        <v>1883.731853225014</v>
      </c>
      <c r="L682">
        <v>2378.8317528541152</v>
      </c>
      <c r="M682">
        <v>1218.285831701739</v>
      </c>
      <c r="N682">
        <v>1517.178215169879</v>
      </c>
      <c r="O682">
        <v>2159.5858450262749</v>
      </c>
      <c r="P682">
        <v>1814.4931124776069</v>
      </c>
      <c r="Q682">
        <v>2204.7134622911972</v>
      </c>
      <c r="R682">
        <v>1765.452266986412</v>
      </c>
      <c r="S682">
        <v>2307.5432971386581</v>
      </c>
      <c r="T682">
        <v>2665.4902617752259</v>
      </c>
      <c r="U682">
        <v>1826.7354971127861</v>
      </c>
      <c r="V682">
        <v>2137.331154273661</v>
      </c>
      <c r="W682">
        <v>2063.0753163285931</v>
      </c>
      <c r="X682">
        <v>2263.508334653387</v>
      </c>
      <c r="Y682">
        <v>2170.6749756930262</v>
      </c>
      <c r="Z682">
        <v>1445.9410089653629</v>
      </c>
      <c r="AA682">
        <v>2315.5335160653981</v>
      </c>
      <c r="AB682">
        <v>2147.7491576202842</v>
      </c>
      <c r="AC682">
        <v>1898.6261403170649</v>
      </c>
      <c r="AD682">
        <v>1475.694983725331</v>
      </c>
      <c r="AE682">
        <v>1697.135750412785</v>
      </c>
      <c r="AF682">
        <v>2071.997819107738</v>
      </c>
      <c r="AG682">
        <v>2102.1604220488211</v>
      </c>
      <c r="AH682">
        <v>2156.2928719020479</v>
      </c>
    </row>
    <row r="683" spans="1:34" x14ac:dyDescent="0.25">
      <c r="A683">
        <v>44497</v>
      </c>
      <c r="B683">
        <v>1438.01</v>
      </c>
      <c r="C683">
        <v>2084.847709361432</v>
      </c>
      <c r="D683">
        <v>2134.7161409146488</v>
      </c>
      <c r="E683">
        <v>1823.6649027329199</v>
      </c>
      <c r="F683">
        <v>2214.1689965080532</v>
      </c>
      <c r="G683">
        <v>2161.7178147059631</v>
      </c>
      <c r="H683">
        <v>2727.5663252838381</v>
      </c>
      <c r="I683">
        <v>1921.7481592942461</v>
      </c>
      <c r="J683">
        <v>2060.8556466972209</v>
      </c>
      <c r="K683">
        <v>1878.675444434444</v>
      </c>
      <c r="L683">
        <v>2363.7422301303318</v>
      </c>
      <c r="M683">
        <v>1220.295453424239</v>
      </c>
      <c r="N683">
        <v>1515.7762412503221</v>
      </c>
      <c r="O683">
        <v>2152.82606026437</v>
      </c>
      <c r="P683">
        <v>1797.4361844202019</v>
      </c>
      <c r="Q683">
        <v>2196.5544448011328</v>
      </c>
      <c r="R683">
        <v>1763.44477821277</v>
      </c>
      <c r="S683">
        <v>2275.249629415684</v>
      </c>
      <c r="T683">
        <v>2671.566617769789</v>
      </c>
      <c r="U683">
        <v>1819.563935239074</v>
      </c>
      <c r="V683">
        <v>2126.8896562183058</v>
      </c>
      <c r="W683">
        <v>2053.630315969061</v>
      </c>
      <c r="X683">
        <v>2246.3020482836391</v>
      </c>
      <c r="Y683">
        <v>2149.059562491585</v>
      </c>
      <c r="Z683">
        <v>1435.2026012874269</v>
      </c>
      <c r="AA683">
        <v>2297.6613711515288</v>
      </c>
      <c r="AB683">
        <v>2139.783862243959</v>
      </c>
      <c r="AC683">
        <v>1890.615409821658</v>
      </c>
      <c r="AD683">
        <v>1473.139429806085</v>
      </c>
      <c r="AE683">
        <v>1694.0627029111911</v>
      </c>
      <c r="AF683">
        <v>2068.2959666960278</v>
      </c>
      <c r="AG683">
        <v>2086.996405053726</v>
      </c>
      <c r="AH683">
        <v>2142.550648456318</v>
      </c>
    </row>
    <row r="684" spans="1:34" x14ac:dyDescent="0.25">
      <c r="A684">
        <v>44496</v>
      </c>
      <c r="B684">
        <v>1423.02</v>
      </c>
      <c r="C684">
        <v>2070.4277436318598</v>
      </c>
      <c r="D684">
        <v>2115.559967260097</v>
      </c>
      <c r="E684">
        <v>1811.5989065737749</v>
      </c>
      <c r="F684">
        <v>2193.671065256478</v>
      </c>
      <c r="G684">
        <v>2132.4652453291678</v>
      </c>
      <c r="H684">
        <v>2713.2197194096971</v>
      </c>
      <c r="I684">
        <v>1904.321918628634</v>
      </c>
      <c r="J684">
        <v>2039.6829156156341</v>
      </c>
      <c r="K684">
        <v>1865.9975834365951</v>
      </c>
      <c r="L684">
        <v>2354.1905811949109</v>
      </c>
      <c r="M684">
        <v>1222.7083357217359</v>
      </c>
      <c r="N684">
        <v>1507.9078390055599</v>
      </c>
      <c r="O684">
        <v>2136.302419445004</v>
      </c>
      <c r="P684">
        <v>1785.3238116367211</v>
      </c>
      <c r="Q684">
        <v>2189.7504798269292</v>
      </c>
      <c r="R684">
        <v>1752.8955769524559</v>
      </c>
      <c r="S684">
        <v>2278.395271255129</v>
      </c>
      <c r="T684">
        <v>2652.6132143388768</v>
      </c>
      <c r="U684">
        <v>1795.4680193915599</v>
      </c>
      <c r="V684">
        <v>2126.7042775224832</v>
      </c>
      <c r="W684">
        <v>2045.7282770058489</v>
      </c>
      <c r="X684">
        <v>2243.7867907976238</v>
      </c>
      <c r="Y684">
        <v>2128.7755693885201</v>
      </c>
      <c r="Z684">
        <v>1434.0658689429049</v>
      </c>
      <c r="AA684">
        <v>2280.8864418343678</v>
      </c>
      <c r="AB684">
        <v>2127.101776773241</v>
      </c>
      <c r="AC684">
        <v>1874.620361224358</v>
      </c>
      <c r="AD684">
        <v>1468.559318225635</v>
      </c>
      <c r="AE684">
        <v>1683.519080643187</v>
      </c>
      <c r="AF684">
        <v>2052.477853416427</v>
      </c>
      <c r="AG684">
        <v>2071.033321933824</v>
      </c>
      <c r="AH684">
        <v>2129.978133842887</v>
      </c>
    </row>
    <row r="685" spans="1:34" x14ac:dyDescent="0.25">
      <c r="A685">
        <v>44495</v>
      </c>
      <c r="B685">
        <v>1391.63</v>
      </c>
      <c r="C685">
        <v>2054.6219793100272</v>
      </c>
      <c r="D685">
        <v>2094.6482408272082</v>
      </c>
      <c r="E685">
        <v>1817.134478712677</v>
      </c>
      <c r="F685">
        <v>2166.308502384471</v>
      </c>
      <c r="G685">
        <v>2106.631977310155</v>
      </c>
      <c r="H685">
        <v>2695.5423843243689</v>
      </c>
      <c r="I685">
        <v>1894.0823802052939</v>
      </c>
      <c r="J685">
        <v>2030.1558210060491</v>
      </c>
      <c r="K685">
        <v>1838.457569848347</v>
      </c>
      <c r="L685">
        <v>2341.0158661011501</v>
      </c>
      <c r="M685">
        <v>1221.8777992845389</v>
      </c>
      <c r="N685">
        <v>1502.001897577522</v>
      </c>
      <c r="O685">
        <v>2126.7578867525021</v>
      </c>
      <c r="P685">
        <v>1774.9948571542691</v>
      </c>
      <c r="Q685">
        <v>2184.1445312176288</v>
      </c>
      <c r="R685">
        <v>1740.010808176286</v>
      </c>
      <c r="S685">
        <v>2277.6598289403919</v>
      </c>
      <c r="T685">
        <v>2646.9355881085012</v>
      </c>
      <c r="U685">
        <v>1780.895699133092</v>
      </c>
      <c r="V685">
        <v>2114.5376970524198</v>
      </c>
      <c r="W685">
        <v>2042.53430253899</v>
      </c>
      <c r="X685">
        <v>2216.9665600631388</v>
      </c>
      <c r="Y685">
        <v>2105.5203662654271</v>
      </c>
      <c r="Z685">
        <v>1416.6226865592021</v>
      </c>
      <c r="AA685">
        <v>2258.6837783509382</v>
      </c>
      <c r="AB685">
        <v>2116.1247522749418</v>
      </c>
      <c r="AC685">
        <v>1862.3846497265699</v>
      </c>
      <c r="AD685">
        <v>1463.000021923933</v>
      </c>
      <c r="AE685">
        <v>1659.665133814181</v>
      </c>
      <c r="AF685">
        <v>2038.816929608462</v>
      </c>
      <c r="AG685">
        <v>2057.294251526243</v>
      </c>
      <c r="AH685">
        <v>2111.9390671362312</v>
      </c>
    </row>
    <row r="686" spans="1:34" x14ac:dyDescent="0.25">
      <c r="A686">
        <v>44494</v>
      </c>
      <c r="B686">
        <v>1385.4</v>
      </c>
      <c r="C686">
        <v>2046.2588160073101</v>
      </c>
      <c r="D686">
        <v>2093.1232295627979</v>
      </c>
      <c r="E686">
        <v>1817.0076916606811</v>
      </c>
      <c r="F686">
        <v>2158.4788175039839</v>
      </c>
      <c r="G686">
        <v>2099.6586084753621</v>
      </c>
      <c r="H686">
        <v>2690.8893955469339</v>
      </c>
      <c r="I686">
        <v>1882.7946270110899</v>
      </c>
      <c r="J686">
        <v>2008.258150186899</v>
      </c>
      <c r="K686">
        <v>1828.8393417879779</v>
      </c>
      <c r="L686">
        <v>2332.6370801410371</v>
      </c>
      <c r="M686">
        <v>1219.28591759037</v>
      </c>
      <c r="N686">
        <v>1494.1995137966389</v>
      </c>
      <c r="O686">
        <v>2123.1773342209681</v>
      </c>
      <c r="P686">
        <v>1772.41931527108</v>
      </c>
      <c r="Q686">
        <v>2191.6324612055319</v>
      </c>
      <c r="R686">
        <v>1735.667745511149</v>
      </c>
      <c r="S686">
        <v>2290.5277595405801</v>
      </c>
      <c r="T686">
        <v>2625.1806354696719</v>
      </c>
      <c r="U686">
        <v>1766.85094757556</v>
      </c>
      <c r="V686">
        <v>2087.8580899977201</v>
      </c>
      <c r="W686">
        <v>2018.401504328805</v>
      </c>
      <c r="X686">
        <v>2212.3637042850478</v>
      </c>
      <c r="Y686">
        <v>2090.8573980142651</v>
      </c>
      <c r="Z686">
        <v>1416.9226431363129</v>
      </c>
      <c r="AA686">
        <v>2249.5963767243361</v>
      </c>
      <c r="AB686">
        <v>2109.3706674646141</v>
      </c>
      <c r="AC686">
        <v>1851.713328118271</v>
      </c>
      <c r="AD686">
        <v>1459.313445147674</v>
      </c>
      <c r="AE686">
        <v>1655.095547279383</v>
      </c>
      <c r="AF686">
        <v>2030.1679251286539</v>
      </c>
      <c r="AG686">
        <v>2047.641884579821</v>
      </c>
      <c r="AH686">
        <v>2104.602484956783</v>
      </c>
    </row>
    <row r="687" spans="1:34" x14ac:dyDescent="0.25">
      <c r="A687">
        <v>44491</v>
      </c>
      <c r="B687">
        <v>1389.24</v>
      </c>
      <c r="C687">
        <v>2038.757988131827</v>
      </c>
      <c r="D687">
        <v>2088.8449888562432</v>
      </c>
      <c r="E687">
        <v>1769.777501211011</v>
      </c>
      <c r="F687">
        <v>2139.963701475519</v>
      </c>
      <c r="G687">
        <v>2096.3193264080419</v>
      </c>
      <c r="H687">
        <v>2700.7697874075939</v>
      </c>
      <c r="I687">
        <v>1894.0221646232969</v>
      </c>
      <c r="J687">
        <v>2001.7248663528901</v>
      </c>
      <c r="K687">
        <v>1814.9075534283149</v>
      </c>
      <c r="L687">
        <v>2334.2145843044209</v>
      </c>
      <c r="M687">
        <v>1213.5098715014719</v>
      </c>
      <c r="N687">
        <v>1484.9235063376029</v>
      </c>
      <c r="O687">
        <v>2109.472786078738</v>
      </c>
      <c r="P687">
        <v>1759.4948722924439</v>
      </c>
      <c r="Q687">
        <v>2191.5304272655239</v>
      </c>
      <c r="R687">
        <v>1744.4002223826069</v>
      </c>
      <c r="S687">
        <v>2290.5151723176718</v>
      </c>
      <c r="T687">
        <v>2644.607541150192</v>
      </c>
      <c r="U687">
        <v>1761.745703567432</v>
      </c>
      <c r="V687">
        <v>2078.6924366386529</v>
      </c>
      <c r="W687">
        <v>2025.7195177438559</v>
      </c>
      <c r="X687">
        <v>2196.0041696643389</v>
      </c>
      <c r="Y687">
        <v>2073.4004158812891</v>
      </c>
      <c r="Z687">
        <v>1410.2894348236241</v>
      </c>
      <c r="AA687">
        <v>2239.2920404306119</v>
      </c>
      <c r="AB687">
        <v>2101.9474240750542</v>
      </c>
      <c r="AC687">
        <v>1852.735478438889</v>
      </c>
      <c r="AD687">
        <v>1445.920703573054</v>
      </c>
      <c r="AE687">
        <v>1658.2604339559789</v>
      </c>
      <c r="AF687">
        <v>2031.9124918759439</v>
      </c>
      <c r="AG687">
        <v>2038.060296739977</v>
      </c>
      <c r="AH687">
        <v>2093.2785825828892</v>
      </c>
    </row>
    <row r="688" spans="1:34" x14ac:dyDescent="0.25">
      <c r="A688">
        <v>44490</v>
      </c>
      <c r="B688">
        <v>1384.77</v>
      </c>
      <c r="C688">
        <v>2025.4945620794119</v>
      </c>
      <c r="D688">
        <v>2068.610354033332</v>
      </c>
      <c r="E688">
        <v>1758.5507947299041</v>
      </c>
      <c r="F688">
        <v>2119.3704133722572</v>
      </c>
      <c r="G688">
        <v>2070.4984559721238</v>
      </c>
      <c r="H688">
        <v>2705.2103736325121</v>
      </c>
      <c r="I688">
        <v>1883.2559735556281</v>
      </c>
      <c r="J688">
        <v>1993.1245927588291</v>
      </c>
      <c r="K688">
        <v>1813.7721273439779</v>
      </c>
      <c r="L688">
        <v>2323.0094903334748</v>
      </c>
      <c r="M688">
        <v>1211.0847051452749</v>
      </c>
      <c r="N688">
        <v>1475.9875070324831</v>
      </c>
      <c r="O688">
        <v>2103.6117785876982</v>
      </c>
      <c r="P688">
        <v>1738.957779200023</v>
      </c>
      <c r="Q688">
        <v>2167.1680624355909</v>
      </c>
      <c r="R688">
        <v>1749.5569341360001</v>
      </c>
      <c r="S688">
        <v>2293.237461337183</v>
      </c>
      <c r="T688">
        <v>2639.751034869957</v>
      </c>
      <c r="U688">
        <v>1762.6356192412891</v>
      </c>
      <c r="V688">
        <v>2066.030111330751</v>
      </c>
      <c r="W688">
        <v>2021.4914807574289</v>
      </c>
      <c r="X688">
        <v>2167.3562039324129</v>
      </c>
      <c r="Y688">
        <v>2042.825663446456</v>
      </c>
      <c r="Z688">
        <v>1409.357369693168</v>
      </c>
      <c r="AA688">
        <v>2220.0631664207708</v>
      </c>
      <c r="AB688">
        <v>2090.659295675704</v>
      </c>
      <c r="AC688">
        <v>1846.3162324367211</v>
      </c>
      <c r="AD688">
        <v>1439.936747559281</v>
      </c>
      <c r="AE688">
        <v>1655.64559288379</v>
      </c>
      <c r="AF688">
        <v>2026.546654984478</v>
      </c>
      <c r="AG688">
        <v>2025.372449569154</v>
      </c>
      <c r="AH688">
        <v>2074.0187115158742</v>
      </c>
    </row>
    <row r="689" spans="1:34" x14ac:dyDescent="0.25">
      <c r="A689">
        <v>44489</v>
      </c>
      <c r="B689">
        <v>1393.8</v>
      </c>
      <c r="C689">
        <v>2019.14353527512</v>
      </c>
      <c r="D689">
        <v>2066.4736795328022</v>
      </c>
      <c r="E689">
        <v>1760.9537535630211</v>
      </c>
      <c r="F689">
        <v>2107.297193589784</v>
      </c>
      <c r="G689">
        <v>2049.674066363285</v>
      </c>
      <c r="H689">
        <v>2708.0321778004218</v>
      </c>
      <c r="I689">
        <v>1883.834524839199</v>
      </c>
      <c r="J689">
        <v>1983.5485074054541</v>
      </c>
      <c r="K689">
        <v>1801.682446218879</v>
      </c>
      <c r="L689">
        <v>2298.1779924281932</v>
      </c>
      <c r="M689">
        <v>1207.9371537302891</v>
      </c>
      <c r="N689">
        <v>1480.7945585619379</v>
      </c>
      <c r="O689">
        <v>2097.4308586876068</v>
      </c>
      <c r="P689">
        <v>1726.2420122312301</v>
      </c>
      <c r="Q689">
        <v>2163.88203298586</v>
      </c>
      <c r="R689">
        <v>1752.4183921313099</v>
      </c>
      <c r="S689">
        <v>2278.5245804211399</v>
      </c>
      <c r="T689">
        <v>2636.0777252064609</v>
      </c>
      <c r="U689">
        <v>1763.3968504967861</v>
      </c>
      <c r="V689">
        <v>2053.3924171640328</v>
      </c>
      <c r="W689">
        <v>2019.69046397632</v>
      </c>
      <c r="X689">
        <v>2164.726282676133</v>
      </c>
      <c r="Y689">
        <v>2031.1390700760001</v>
      </c>
      <c r="Z689">
        <v>1401.890069158924</v>
      </c>
      <c r="AA689">
        <v>2212.1433301883908</v>
      </c>
      <c r="AB689">
        <v>2081.6558734626319</v>
      </c>
      <c r="AC689">
        <v>1842.706021439328</v>
      </c>
      <c r="AD689">
        <v>1439.83589355032</v>
      </c>
      <c r="AE689">
        <v>1665.5229816366921</v>
      </c>
      <c r="AF689">
        <v>2023.3566419697361</v>
      </c>
      <c r="AG689">
        <v>2018.5238227239479</v>
      </c>
      <c r="AH689">
        <v>2064.4666588352261</v>
      </c>
    </row>
    <row r="690" spans="1:34" x14ac:dyDescent="0.25">
      <c r="A690">
        <v>44488</v>
      </c>
      <c r="B690">
        <v>1395.33</v>
      </c>
      <c r="C690">
        <v>2012.512186640573</v>
      </c>
      <c r="D690">
        <v>2064.904465377052</v>
      </c>
      <c r="E690">
        <v>1776.6403180785881</v>
      </c>
      <c r="F690">
        <v>2098.1671204420231</v>
      </c>
      <c r="G690">
        <v>2037.1500492267851</v>
      </c>
      <c r="H690">
        <v>2707.717070968682</v>
      </c>
      <c r="I690">
        <v>1895.1422904429301</v>
      </c>
      <c r="J690">
        <v>1971.8976963319819</v>
      </c>
      <c r="K690">
        <v>1806.0207608877131</v>
      </c>
      <c r="L690">
        <v>2291.7337356274902</v>
      </c>
      <c r="M690">
        <v>1197.843140415657</v>
      </c>
      <c r="N690">
        <v>1479.6544852659799</v>
      </c>
      <c r="O690">
        <v>2082.6664531935899</v>
      </c>
      <c r="P690">
        <v>1709.310462976279</v>
      </c>
      <c r="Q690">
        <v>2171.3354149476131</v>
      </c>
      <c r="R690">
        <v>1751.246657358894</v>
      </c>
      <c r="S690">
        <v>2285.048078079054</v>
      </c>
      <c r="T690">
        <v>2617.4807747644581</v>
      </c>
      <c r="U690">
        <v>1761.884953591845</v>
      </c>
      <c r="V690">
        <v>2055.1380073808541</v>
      </c>
      <c r="W690">
        <v>2015.0998861526739</v>
      </c>
      <c r="X690">
        <v>2154.285704624876</v>
      </c>
      <c r="Y690">
        <v>2016.1742058336181</v>
      </c>
      <c r="Z690">
        <v>1393.5472130889859</v>
      </c>
      <c r="AA690">
        <v>2202.56283987508</v>
      </c>
      <c r="AB690">
        <v>2076.684483533058</v>
      </c>
      <c r="AC690">
        <v>1838.490155448678</v>
      </c>
      <c r="AD690">
        <v>1437.455429144575</v>
      </c>
      <c r="AE690">
        <v>1668.9495623101909</v>
      </c>
      <c r="AF690">
        <v>2021.432444727257</v>
      </c>
      <c r="AG690">
        <v>2013.547189455775</v>
      </c>
      <c r="AH690">
        <v>2052.361580918553</v>
      </c>
    </row>
    <row r="691" spans="1:34" x14ac:dyDescent="0.25">
      <c r="A691">
        <v>44487</v>
      </c>
      <c r="B691">
        <v>1395.53</v>
      </c>
      <c r="C691">
        <v>2007.5487747669149</v>
      </c>
      <c r="D691">
        <v>2069.212541741746</v>
      </c>
      <c r="E691">
        <v>1728.8549564133571</v>
      </c>
      <c r="F691">
        <v>2089.1944616871951</v>
      </c>
      <c r="G691">
        <v>2030.0245306891611</v>
      </c>
      <c r="H691">
        <v>2707.238081054034</v>
      </c>
      <c r="I691">
        <v>1886.3751837449311</v>
      </c>
      <c r="J691">
        <v>1970.6187024751021</v>
      </c>
      <c r="K691">
        <v>1816.859360549143</v>
      </c>
      <c r="L691">
        <v>2280.9568802905001</v>
      </c>
      <c r="M691">
        <v>1198.099129244611</v>
      </c>
      <c r="N691">
        <v>1481.2992044171131</v>
      </c>
      <c r="O691">
        <v>2076.727691135397</v>
      </c>
      <c r="P691">
        <v>1695.9265419824369</v>
      </c>
      <c r="Q691">
        <v>2172.2136990235322</v>
      </c>
      <c r="R691">
        <v>1752.213562858044</v>
      </c>
      <c r="S691">
        <v>2290.3180818790652</v>
      </c>
      <c r="T691">
        <v>2612.6677359620371</v>
      </c>
      <c r="U691">
        <v>1759.1355003484609</v>
      </c>
      <c r="V691">
        <v>2056.5388168060622</v>
      </c>
      <c r="W691">
        <v>2010.3905521818481</v>
      </c>
      <c r="X691">
        <v>2153.9370943012409</v>
      </c>
      <c r="Y691">
        <v>2006.642486056179</v>
      </c>
      <c r="Z691">
        <v>1385.324102123071</v>
      </c>
      <c r="AA691">
        <v>2196.8567622030951</v>
      </c>
      <c r="AB691">
        <v>2074.8848733264881</v>
      </c>
      <c r="AC691">
        <v>1833.5038515649881</v>
      </c>
      <c r="AD691">
        <v>1429.4290918934571</v>
      </c>
      <c r="AE691">
        <v>1671.259501562635</v>
      </c>
      <c r="AF691">
        <v>2017.453576302767</v>
      </c>
      <c r="AG691">
        <v>2010.0143629033901</v>
      </c>
      <c r="AH691">
        <v>2044.404654621392</v>
      </c>
    </row>
    <row r="692" spans="1:34" x14ac:dyDescent="0.25">
      <c r="A692">
        <v>44484</v>
      </c>
      <c r="B692">
        <v>1392.7</v>
      </c>
      <c r="C692">
        <v>2003.6326250380559</v>
      </c>
      <c r="D692">
        <v>2066.105518581609</v>
      </c>
      <c r="E692">
        <v>1730.5597711061071</v>
      </c>
      <c r="F692">
        <v>2080.359705120055</v>
      </c>
      <c r="G692">
        <v>2030.224641964953</v>
      </c>
      <c r="H692">
        <v>2695.4106031750762</v>
      </c>
      <c r="I692">
        <v>1888.1539772347171</v>
      </c>
      <c r="J692">
        <v>1964.593764926713</v>
      </c>
      <c r="K692">
        <v>1787.46401931633</v>
      </c>
      <c r="L692">
        <v>2279.9815732695411</v>
      </c>
      <c r="M692">
        <v>1206.0452175970449</v>
      </c>
      <c r="N692">
        <v>1481.135291697329</v>
      </c>
      <c r="O692">
        <v>2074.689858457999</v>
      </c>
      <c r="P692">
        <v>1705.9303547604891</v>
      </c>
      <c r="Q692">
        <v>2174.5544488211222</v>
      </c>
      <c r="R692">
        <v>1753.8438862253131</v>
      </c>
      <c r="S692">
        <v>2288.4680522547151</v>
      </c>
      <c r="T692">
        <v>2586.4274070925271</v>
      </c>
      <c r="U692">
        <v>1761.246788759657</v>
      </c>
      <c r="V692">
        <v>2067.4721315371198</v>
      </c>
      <c r="W692">
        <v>2003.640396377087</v>
      </c>
      <c r="X692">
        <v>2148.6557210010301</v>
      </c>
      <c r="Y692">
        <v>2000.865672138681</v>
      </c>
      <c r="Z692">
        <v>1392.894130180624</v>
      </c>
      <c r="AA692">
        <v>2188.2698828925741</v>
      </c>
      <c r="AB692">
        <v>2071.5314408697391</v>
      </c>
      <c r="AC692">
        <v>1834.956599918434</v>
      </c>
      <c r="AD692">
        <v>1433.1413086748939</v>
      </c>
      <c r="AE692">
        <v>1671.631964491374</v>
      </c>
      <c r="AF692">
        <v>2016.761166261517</v>
      </c>
      <c r="AG692">
        <v>2007.268411013383</v>
      </c>
      <c r="AH692">
        <v>2037.043950670047</v>
      </c>
    </row>
    <row r="693" spans="1:34" x14ac:dyDescent="0.25">
      <c r="A693">
        <v>44483</v>
      </c>
      <c r="B693">
        <v>1391.85</v>
      </c>
      <c r="C693">
        <v>1999.6132182106769</v>
      </c>
      <c r="D693">
        <v>2054.3032918925592</v>
      </c>
      <c r="E693">
        <v>1731.257760623806</v>
      </c>
      <c r="F693">
        <v>2071.255426221278</v>
      </c>
      <c r="G693">
        <v>2026.3763054810181</v>
      </c>
      <c r="H693">
        <v>2691.6003081120161</v>
      </c>
      <c r="I693">
        <v>1893.9631208292781</v>
      </c>
      <c r="J693">
        <v>1961.67779499216</v>
      </c>
      <c r="K693">
        <v>1786.489520556052</v>
      </c>
      <c r="L693">
        <v>2268.4220583356978</v>
      </c>
      <c r="M693">
        <v>1210.141614971627</v>
      </c>
      <c r="N693">
        <v>1479.049319370783</v>
      </c>
      <c r="O693">
        <v>2072.2627926959772</v>
      </c>
      <c r="P693">
        <v>1704.06848595979</v>
      </c>
      <c r="Q693">
        <v>2173.7550841946509</v>
      </c>
      <c r="R693">
        <v>1751.732346306369</v>
      </c>
      <c r="S693">
        <v>2297.5343035445062</v>
      </c>
      <c r="T693">
        <v>2551.9711769220721</v>
      </c>
      <c r="U693">
        <v>1768.80129056482</v>
      </c>
      <c r="V693">
        <v>2060.6357978650299</v>
      </c>
      <c r="W693">
        <v>2003.0924961271421</v>
      </c>
      <c r="X693">
        <v>2141.98455068777</v>
      </c>
      <c r="Y693">
        <v>1995.742993233692</v>
      </c>
      <c r="Z693">
        <v>1398.2219243556949</v>
      </c>
      <c r="AA693">
        <v>2180.1718424439132</v>
      </c>
      <c r="AB693">
        <v>2068.3132476514552</v>
      </c>
      <c r="AC693">
        <v>1835.9294859643419</v>
      </c>
      <c r="AD693">
        <v>1434.5391126917659</v>
      </c>
      <c r="AE693">
        <v>1671.14900208669</v>
      </c>
      <c r="AF693">
        <v>2015.4547224288201</v>
      </c>
      <c r="AG693">
        <v>2004.489232166803</v>
      </c>
      <c r="AH693">
        <v>2029.861004820636</v>
      </c>
    </row>
    <row r="694" spans="1:34" x14ac:dyDescent="0.25">
      <c r="A694">
        <v>44482</v>
      </c>
      <c r="B694">
        <v>1391.91</v>
      </c>
      <c r="C694">
        <v>1987.721964698736</v>
      </c>
      <c r="D694">
        <v>2052.6670886140641</v>
      </c>
      <c r="E694">
        <v>1735.6795766085979</v>
      </c>
      <c r="F694">
        <v>2053.850272897907</v>
      </c>
      <c r="G694">
        <v>2013.5355652591791</v>
      </c>
      <c r="H694">
        <v>2672.70407775376</v>
      </c>
      <c r="I694">
        <v>1871.3893242253371</v>
      </c>
      <c r="J694">
        <v>1947.0266886974759</v>
      </c>
      <c r="K694">
        <v>1782.3154626188809</v>
      </c>
      <c r="L694">
        <v>2256.0182436252321</v>
      </c>
      <c r="M694">
        <v>1202.0945043653171</v>
      </c>
      <c r="N694">
        <v>1456.504000232442</v>
      </c>
      <c r="O694">
        <v>2050.8278964611718</v>
      </c>
      <c r="P694">
        <v>1695.0243436719541</v>
      </c>
      <c r="Q694">
        <v>2160.9694623017858</v>
      </c>
      <c r="R694">
        <v>1751.9885081218461</v>
      </c>
      <c r="S694">
        <v>2307.7976844508248</v>
      </c>
      <c r="T694">
        <v>2538.1375369592911</v>
      </c>
      <c r="U694">
        <v>1759.994603150049</v>
      </c>
      <c r="V694">
        <v>2049.6330760627711</v>
      </c>
      <c r="W694">
        <v>1997.510386044567</v>
      </c>
      <c r="X694">
        <v>2124.3987824127762</v>
      </c>
      <c r="Y694">
        <v>1989.123110781497</v>
      </c>
      <c r="Z694">
        <v>1393.7538118184259</v>
      </c>
      <c r="AA694">
        <v>2167.6074763274742</v>
      </c>
      <c r="AB694">
        <v>2053.4807171534808</v>
      </c>
      <c r="AC694">
        <v>1827.9236787617699</v>
      </c>
      <c r="AD694">
        <v>1423.2872530282309</v>
      </c>
      <c r="AE694">
        <v>1673.591184305933</v>
      </c>
      <c r="AF694">
        <v>2007.3320761284249</v>
      </c>
      <c r="AG694">
        <v>1992.5956498373021</v>
      </c>
      <c r="AH694">
        <v>2014.18202205784</v>
      </c>
    </row>
    <row r="695" spans="1:34" x14ac:dyDescent="0.25">
      <c r="A695">
        <v>44481</v>
      </c>
      <c r="B695">
        <v>1394.8</v>
      </c>
      <c r="C695">
        <v>1983.1270247759981</v>
      </c>
      <c r="D695">
        <v>2055.5336671283349</v>
      </c>
      <c r="E695">
        <v>1730.4357402614401</v>
      </c>
      <c r="F695">
        <v>2040.342830163152</v>
      </c>
      <c r="G695">
        <v>1999.5427302381011</v>
      </c>
      <c r="H695">
        <v>2679.364818535927</v>
      </c>
      <c r="I695">
        <v>1847.399199203245</v>
      </c>
      <c r="J695">
        <v>1944.807203887741</v>
      </c>
      <c r="K695">
        <v>1786.388538082771</v>
      </c>
      <c r="L695">
        <v>2263.3307087814942</v>
      </c>
      <c r="M695">
        <v>1204.8418177481469</v>
      </c>
      <c r="N695">
        <v>1458.474621921496</v>
      </c>
      <c r="O695">
        <v>2036.083420616583</v>
      </c>
      <c r="P695">
        <v>1697.479354310801</v>
      </c>
      <c r="Q695">
        <v>2166.2373852864871</v>
      </c>
      <c r="R695">
        <v>1753.122905972981</v>
      </c>
      <c r="S695">
        <v>2310.7526800268201</v>
      </c>
      <c r="T695">
        <v>2540.5426674922451</v>
      </c>
      <c r="U695">
        <v>1749.665575772188</v>
      </c>
      <c r="V695">
        <v>2030.546644729616</v>
      </c>
      <c r="W695">
        <v>1996.248903369634</v>
      </c>
      <c r="X695">
        <v>2111.644068811027</v>
      </c>
      <c r="Y695">
        <v>1984.9713504473741</v>
      </c>
      <c r="Z695">
        <v>1393.693518129571</v>
      </c>
      <c r="AA695">
        <v>2162.145596138696</v>
      </c>
      <c r="AB695">
        <v>2049.3844613059841</v>
      </c>
      <c r="AC695">
        <v>1822.0953285426181</v>
      </c>
      <c r="AD695">
        <v>1423.948971866276</v>
      </c>
      <c r="AE695">
        <v>1672.902942929692</v>
      </c>
      <c r="AF695">
        <v>2006.5123536285939</v>
      </c>
      <c r="AG695">
        <v>1985.392085121704</v>
      </c>
      <c r="AH695">
        <v>2009.974583267968</v>
      </c>
    </row>
    <row r="696" spans="1:34" x14ac:dyDescent="0.25">
      <c r="A696">
        <v>44480</v>
      </c>
      <c r="B696">
        <v>1394.09</v>
      </c>
      <c r="C696">
        <v>1981.7725358162841</v>
      </c>
      <c r="D696">
        <v>2052.030452319997</v>
      </c>
      <c r="E696">
        <v>1737.021367566007</v>
      </c>
      <c r="F696">
        <v>2032.0587224886431</v>
      </c>
      <c r="G696">
        <v>1991.7145489172481</v>
      </c>
      <c r="H696">
        <v>2678.3320470425779</v>
      </c>
      <c r="I696">
        <v>1856.6511769418109</v>
      </c>
      <c r="J696">
        <v>1948.247661654704</v>
      </c>
      <c r="K696">
        <v>1773.715650864184</v>
      </c>
      <c r="L696">
        <v>2266.7663350949101</v>
      </c>
      <c r="M696">
        <v>1201.2030022644101</v>
      </c>
      <c r="N696">
        <v>1464.685617867</v>
      </c>
      <c r="O696">
        <v>2029.3559498758891</v>
      </c>
      <c r="P696">
        <v>1698.4206418577451</v>
      </c>
      <c r="Q696">
        <v>2165.2524567186069</v>
      </c>
      <c r="R696">
        <v>1751.8358791549831</v>
      </c>
      <c r="S696">
        <v>2317.9194851328921</v>
      </c>
      <c r="T696">
        <v>2555.2634104231779</v>
      </c>
      <c r="U696">
        <v>1746.353667356992</v>
      </c>
      <c r="V696">
        <v>2030.663683688121</v>
      </c>
      <c r="W696">
        <v>1997.856097698615</v>
      </c>
      <c r="X696">
        <v>2111.5338293789569</v>
      </c>
      <c r="Y696">
        <v>1983.205052797415</v>
      </c>
      <c r="Z696">
        <v>1397.187350701058</v>
      </c>
      <c r="AA696">
        <v>2159.8966349678449</v>
      </c>
      <c r="AB696">
        <v>2046.633865552106</v>
      </c>
      <c r="AC696">
        <v>1821.6446722704361</v>
      </c>
      <c r="AD696">
        <v>1427.293486753674</v>
      </c>
      <c r="AE696">
        <v>1671.107262794618</v>
      </c>
      <c r="AF696">
        <v>2003.285560659137</v>
      </c>
      <c r="AG696">
        <v>1981.7747869161999</v>
      </c>
      <c r="AH696">
        <v>2012.049982864894</v>
      </c>
    </row>
    <row r="697" spans="1:34" x14ac:dyDescent="0.25">
      <c r="A697">
        <v>44477</v>
      </c>
      <c r="B697">
        <v>1372.73</v>
      </c>
      <c r="C697">
        <v>1979.2012314478591</v>
      </c>
      <c r="D697">
        <v>2048.8619509120231</v>
      </c>
      <c r="E697">
        <v>1738.9915622545041</v>
      </c>
      <c r="F697">
        <v>2023.4243503366699</v>
      </c>
      <c r="G697">
        <v>1991.069482201367</v>
      </c>
      <c r="H697">
        <v>2659.4699149411949</v>
      </c>
      <c r="I697">
        <v>1843.266262050613</v>
      </c>
      <c r="J697">
        <v>1940.5009453559639</v>
      </c>
      <c r="K697">
        <v>1768.4137935205049</v>
      </c>
      <c r="L697">
        <v>2269.096608254853</v>
      </c>
      <c r="M697">
        <v>1206.3724583390069</v>
      </c>
      <c r="N697">
        <v>1474.5825404802181</v>
      </c>
      <c r="O697">
        <v>2033.717970698646</v>
      </c>
      <c r="P697">
        <v>1713.6290806440629</v>
      </c>
      <c r="Q697">
        <v>2173.106372840085</v>
      </c>
      <c r="R697">
        <v>1727.0761845693769</v>
      </c>
      <c r="S697">
        <v>2329.4573626746051</v>
      </c>
      <c r="T697">
        <v>2545.4192683152119</v>
      </c>
      <c r="U697">
        <v>1744.5496452999109</v>
      </c>
      <c r="V697">
        <v>2037.947342223317</v>
      </c>
      <c r="W697">
        <v>2002.3362249494801</v>
      </c>
      <c r="X697">
        <v>2113.2131787394642</v>
      </c>
      <c r="Y697">
        <v>1982.78325769655</v>
      </c>
      <c r="Z697">
        <v>1396.5405924230561</v>
      </c>
      <c r="AA697">
        <v>2154.196466691129</v>
      </c>
      <c r="AB697">
        <v>2048.8633471744738</v>
      </c>
      <c r="AC697">
        <v>1817.095394714715</v>
      </c>
      <c r="AD697">
        <v>1432.6195901106289</v>
      </c>
      <c r="AE697">
        <v>1651.8219436830091</v>
      </c>
      <c r="AF697">
        <v>1994.386875891656</v>
      </c>
      <c r="AG697">
        <v>1978.901711104781</v>
      </c>
      <c r="AH697">
        <v>2015.1940811918021</v>
      </c>
    </row>
    <row r="698" spans="1:34" x14ac:dyDescent="0.25">
      <c r="A698">
        <v>44476</v>
      </c>
      <c r="B698">
        <v>1365.99</v>
      </c>
      <c r="C698">
        <v>1980.219926097654</v>
      </c>
      <c r="D698">
        <v>2048.3727314339849</v>
      </c>
      <c r="E698">
        <v>1742.3858470464611</v>
      </c>
      <c r="F698">
        <v>2023.9055308221521</v>
      </c>
      <c r="G698">
        <v>2000.8909006050101</v>
      </c>
      <c r="H698">
        <v>2663.2901895945638</v>
      </c>
      <c r="I698">
        <v>1844.361818795677</v>
      </c>
      <c r="J698">
        <v>1939.332397145065</v>
      </c>
      <c r="K698">
        <v>1766.945152771108</v>
      </c>
      <c r="L698">
        <v>2258.4739688459049</v>
      </c>
      <c r="M698">
        <v>1204.4054075047891</v>
      </c>
      <c r="N698">
        <v>1475.6052362488369</v>
      </c>
      <c r="O698">
        <v>2047.6567034129851</v>
      </c>
      <c r="P698">
        <v>1712.865923057637</v>
      </c>
      <c r="Q698">
        <v>2189.743706747819</v>
      </c>
      <c r="R698">
        <v>1722.651651051762</v>
      </c>
      <c r="S698">
        <v>2328.0250940353121</v>
      </c>
      <c r="T698">
        <v>2546.4488516582001</v>
      </c>
      <c r="U698">
        <v>1741.97910045699</v>
      </c>
      <c r="V698">
        <v>2049.0998094128231</v>
      </c>
      <c r="W698">
        <v>1984.744446176845</v>
      </c>
      <c r="X698">
        <v>2110.780688746835</v>
      </c>
      <c r="Y698">
        <v>1982.27286724652</v>
      </c>
      <c r="Z698">
        <v>1396.2469104086131</v>
      </c>
      <c r="AA698">
        <v>2154.4686912302709</v>
      </c>
      <c r="AB698">
        <v>2056.7129629045749</v>
      </c>
      <c r="AC698">
        <v>1813.4261426421481</v>
      </c>
      <c r="AD698">
        <v>1432.993367205667</v>
      </c>
      <c r="AE698">
        <v>1644.404465910211</v>
      </c>
      <c r="AF698">
        <v>1994.988519982759</v>
      </c>
      <c r="AG698">
        <v>1981.111833859751</v>
      </c>
      <c r="AH698">
        <v>2016.2586182135019</v>
      </c>
    </row>
    <row r="699" spans="1:34" x14ac:dyDescent="0.25">
      <c r="A699">
        <v>44475</v>
      </c>
      <c r="B699">
        <v>1362.82</v>
      </c>
      <c r="C699">
        <v>1972.343647171436</v>
      </c>
      <c r="D699">
        <v>2039.63497722284</v>
      </c>
      <c r="E699">
        <v>1739.675517219833</v>
      </c>
      <c r="F699">
        <v>2011.262691589799</v>
      </c>
      <c r="G699">
        <v>1976.390804112488</v>
      </c>
      <c r="H699">
        <v>2651.103673349251</v>
      </c>
      <c r="I699">
        <v>1830.9712828560259</v>
      </c>
      <c r="J699">
        <v>1934.8430069518461</v>
      </c>
      <c r="K699">
        <v>1789.9018411589609</v>
      </c>
      <c r="L699">
        <v>2261.3024623895121</v>
      </c>
      <c r="M699">
        <v>1195.8056879747451</v>
      </c>
      <c r="N699">
        <v>1492.8854672926041</v>
      </c>
      <c r="O699">
        <v>2042.9874970643791</v>
      </c>
      <c r="P699">
        <v>1697.140943471027</v>
      </c>
      <c r="Q699">
        <v>2188.0675476069741</v>
      </c>
      <c r="R699">
        <v>1717.002909746979</v>
      </c>
      <c r="S699">
        <v>2305.4985403354899</v>
      </c>
      <c r="T699">
        <v>2547.7554048720031</v>
      </c>
      <c r="U699">
        <v>1731.0939482002721</v>
      </c>
      <c r="V699">
        <v>2031.625781761865</v>
      </c>
      <c r="W699">
        <v>1957.71761492874</v>
      </c>
      <c r="X699">
        <v>2102.3911439243388</v>
      </c>
      <c r="Y699">
        <v>1974.4332271833291</v>
      </c>
      <c r="Z699">
        <v>1386.291891313771</v>
      </c>
      <c r="AA699">
        <v>2144.584095504254</v>
      </c>
      <c r="AB699">
        <v>2055.3921683788622</v>
      </c>
      <c r="AC699">
        <v>1798.488259586409</v>
      </c>
      <c r="AD699">
        <v>1435.306564684234</v>
      </c>
      <c r="AE699">
        <v>1643.9644208228431</v>
      </c>
      <c r="AF699">
        <v>1987.287966280561</v>
      </c>
      <c r="AG699">
        <v>1969.1939612204019</v>
      </c>
      <c r="AH699">
        <v>2011.651354004279</v>
      </c>
    </row>
    <row r="700" spans="1:34" x14ac:dyDescent="0.25">
      <c r="A700">
        <v>44474</v>
      </c>
      <c r="B700">
        <v>1354.63</v>
      </c>
      <c r="C700">
        <v>1960.4827098100361</v>
      </c>
      <c r="D700">
        <v>2015.9650643295529</v>
      </c>
      <c r="E700">
        <v>1723.503389560665</v>
      </c>
      <c r="F700">
        <v>1999.7905767546631</v>
      </c>
      <c r="G700">
        <v>1965.194817391792</v>
      </c>
      <c r="H700">
        <v>2656.4693786413368</v>
      </c>
      <c r="I700">
        <v>1811.611040531528</v>
      </c>
      <c r="J700">
        <v>1916.708959101675</v>
      </c>
      <c r="K700">
        <v>1778.022779715033</v>
      </c>
      <c r="L700">
        <v>2251.7425180937298</v>
      </c>
      <c r="M700">
        <v>1195.3264079684359</v>
      </c>
      <c r="N700">
        <v>1478.8989143099409</v>
      </c>
      <c r="O700">
        <v>2033.707996422027</v>
      </c>
      <c r="P700">
        <v>1687.542080236246</v>
      </c>
      <c r="Q700">
        <v>2175.296490738835</v>
      </c>
      <c r="R700">
        <v>1716.8178064075239</v>
      </c>
      <c r="S700">
        <v>2283.779462552895</v>
      </c>
      <c r="T700">
        <v>2542.3015937423179</v>
      </c>
      <c r="U700">
        <v>1723.1334486036169</v>
      </c>
      <c r="V700">
        <v>2028.5372457908679</v>
      </c>
      <c r="W700">
        <v>1957.431176793152</v>
      </c>
      <c r="X700">
        <v>2078.2220471160281</v>
      </c>
      <c r="Y700">
        <v>1948.6073293063109</v>
      </c>
      <c r="Z700">
        <v>1381.6656710618861</v>
      </c>
      <c r="AA700">
        <v>2129.2806770588841</v>
      </c>
      <c r="AB700">
        <v>2043.9813407342581</v>
      </c>
      <c r="AC700">
        <v>1791.916388274464</v>
      </c>
      <c r="AD700">
        <v>1426.236992502478</v>
      </c>
      <c r="AE700">
        <v>1640.925622087816</v>
      </c>
      <c r="AF700">
        <v>1981.957363334918</v>
      </c>
      <c r="AG700">
        <v>1956.600710697604</v>
      </c>
      <c r="AH700">
        <v>1996.1275824450361</v>
      </c>
    </row>
    <row r="701" spans="1:34" x14ac:dyDescent="0.25">
      <c r="A701">
        <v>44473</v>
      </c>
      <c r="B701">
        <v>1339.54</v>
      </c>
      <c r="C701">
        <v>1954.1664783497611</v>
      </c>
      <c r="D701">
        <v>2024.7447364460591</v>
      </c>
      <c r="E701">
        <v>1726.609275944139</v>
      </c>
      <c r="F701">
        <v>1989.6091143134779</v>
      </c>
      <c r="G701">
        <v>1944.500257033387</v>
      </c>
      <c r="H701">
        <v>2614.895967343246</v>
      </c>
      <c r="I701">
        <v>1818.384905317826</v>
      </c>
      <c r="J701">
        <v>1922.0542623653989</v>
      </c>
      <c r="K701">
        <v>1766.8613399652249</v>
      </c>
      <c r="L701">
        <v>2239.6471863079628</v>
      </c>
      <c r="M701">
        <v>1195.624196664008</v>
      </c>
      <c r="N701">
        <v>1472.3475895490849</v>
      </c>
      <c r="O701">
        <v>2027.6481708295171</v>
      </c>
      <c r="P701">
        <v>1689.422548658355</v>
      </c>
      <c r="Q701">
        <v>2178.273360000368</v>
      </c>
      <c r="R701">
        <v>1703.3213762481289</v>
      </c>
      <c r="S701">
        <v>2268.1944847328609</v>
      </c>
      <c r="T701">
        <v>2554.0092857214172</v>
      </c>
      <c r="U701">
        <v>1710.823794005337</v>
      </c>
      <c r="V701">
        <v>2027.4129270789981</v>
      </c>
      <c r="W701">
        <v>1974.1173145644291</v>
      </c>
      <c r="X701">
        <v>2065.6284717718049</v>
      </c>
      <c r="Y701">
        <v>1948.6521569360279</v>
      </c>
      <c r="Z701">
        <v>1374.163076655045</v>
      </c>
      <c r="AA701">
        <v>2119.6501319209769</v>
      </c>
      <c r="AB701">
        <v>2041.1987822684121</v>
      </c>
      <c r="AC701">
        <v>1787.779351966547</v>
      </c>
      <c r="AD701">
        <v>1422.501684620466</v>
      </c>
      <c r="AE701">
        <v>1628.7889481158279</v>
      </c>
      <c r="AF701">
        <v>1970.3268916459861</v>
      </c>
      <c r="AG701">
        <v>1951.222536475952</v>
      </c>
      <c r="AH701">
        <v>1992.244886778808</v>
      </c>
    </row>
    <row r="702" spans="1:34" x14ac:dyDescent="0.25">
      <c r="A702">
        <v>44470</v>
      </c>
      <c r="B702">
        <v>1334.89</v>
      </c>
      <c r="C702">
        <v>1946.864552009612</v>
      </c>
      <c r="D702">
        <v>2029.199541095463</v>
      </c>
      <c r="E702">
        <v>1714.08951601992</v>
      </c>
      <c r="F702">
        <v>1987.554134874754</v>
      </c>
      <c r="G702">
        <v>1930.033637786918</v>
      </c>
      <c r="H702">
        <v>2632.0627146263491</v>
      </c>
      <c r="I702">
        <v>1828.880749832917</v>
      </c>
      <c r="J702">
        <v>1915.191458721014</v>
      </c>
      <c r="K702">
        <v>1715.6151318685611</v>
      </c>
      <c r="L702">
        <v>2229.152936772633</v>
      </c>
      <c r="M702">
        <v>1188.613680074593</v>
      </c>
      <c r="N702">
        <v>1429.971024341409</v>
      </c>
      <c r="O702">
        <v>2020.89859322346</v>
      </c>
      <c r="P702">
        <v>1697.2278606689911</v>
      </c>
      <c r="Q702">
        <v>2141.923993290603</v>
      </c>
      <c r="R702">
        <v>1719.496512965552</v>
      </c>
      <c r="S702">
        <v>2251.7467904087621</v>
      </c>
      <c r="T702">
        <v>2521.254423505522</v>
      </c>
      <c r="U702">
        <v>1704.42441838276</v>
      </c>
      <c r="V702">
        <v>2009.69942793837</v>
      </c>
      <c r="W702">
        <v>1958.559929181883</v>
      </c>
      <c r="X702">
        <v>2065.1655482206338</v>
      </c>
      <c r="Y702">
        <v>1943.9211096085101</v>
      </c>
      <c r="Z702">
        <v>1369.0497037286409</v>
      </c>
      <c r="AA702">
        <v>2117.571553926779</v>
      </c>
      <c r="AB702">
        <v>2021.69692682491</v>
      </c>
      <c r="AC702">
        <v>1788.2920090943539</v>
      </c>
      <c r="AD702">
        <v>1400.9573263524319</v>
      </c>
      <c r="AE702">
        <v>1624.6395620138401</v>
      </c>
      <c r="AF702">
        <v>1965.3571677911191</v>
      </c>
      <c r="AG702">
        <v>1942.454080433612</v>
      </c>
      <c r="AH702">
        <v>1984.928848203152</v>
      </c>
    </row>
    <row r="703" spans="1:34" x14ac:dyDescent="0.25">
      <c r="A703">
        <v>44469</v>
      </c>
      <c r="B703">
        <v>1342.06</v>
      </c>
      <c r="C703">
        <v>1948.507076469984</v>
      </c>
      <c r="D703">
        <v>2019.3154354338851</v>
      </c>
      <c r="E703">
        <v>1726.821698736708</v>
      </c>
      <c r="F703">
        <v>1990.426074021369</v>
      </c>
      <c r="G703">
        <v>1939.733513786402</v>
      </c>
      <c r="H703">
        <v>2646.0030854131928</v>
      </c>
      <c r="I703">
        <v>1843.50715587589</v>
      </c>
      <c r="J703">
        <v>1908.358314778739</v>
      </c>
      <c r="K703">
        <v>1704.9209361881981</v>
      </c>
      <c r="L703">
        <v>2226.288058654914</v>
      </c>
      <c r="M703">
        <v>1196.389150463704</v>
      </c>
      <c r="N703">
        <v>1406.5052806383451</v>
      </c>
      <c r="O703">
        <v>2013.296117426137</v>
      </c>
      <c r="P703">
        <v>1697.8950646091921</v>
      </c>
      <c r="Q703">
        <v>2151.9539521022721</v>
      </c>
      <c r="R703">
        <v>1732.2367644386541</v>
      </c>
      <c r="S703">
        <v>2252.3881100060962</v>
      </c>
      <c r="T703">
        <v>2516.954561465664</v>
      </c>
      <c r="U703">
        <v>1703.685059224438</v>
      </c>
      <c r="V703">
        <v>2005.7476298738461</v>
      </c>
      <c r="W703">
        <v>1959.835635240514</v>
      </c>
      <c r="X703">
        <v>2061.51913363008</v>
      </c>
      <c r="Y703">
        <v>1947.723507281296</v>
      </c>
      <c r="Z703">
        <v>1380.0096173278071</v>
      </c>
      <c r="AA703">
        <v>2120.464237126916</v>
      </c>
      <c r="AB703">
        <v>2018.8614358977629</v>
      </c>
      <c r="AC703">
        <v>1794.037114247174</v>
      </c>
      <c r="AD703">
        <v>1397.6520750527111</v>
      </c>
      <c r="AE703">
        <v>1630.383607149759</v>
      </c>
      <c r="AF703">
        <v>1970.406845480516</v>
      </c>
      <c r="AG703">
        <v>1940.236710248146</v>
      </c>
      <c r="AH703">
        <v>1988.4620659939931</v>
      </c>
    </row>
    <row r="704" spans="1:34" x14ac:dyDescent="0.25">
      <c r="A704">
        <v>44468</v>
      </c>
      <c r="B704">
        <v>1339.21</v>
      </c>
      <c r="C704">
        <v>1940.040581902615</v>
      </c>
      <c r="D704">
        <v>2003.6157859739619</v>
      </c>
      <c r="E704">
        <v>1729.1160037596289</v>
      </c>
      <c r="F704">
        <v>1983.4963369751219</v>
      </c>
      <c r="G704">
        <v>1934.568114119973</v>
      </c>
      <c r="H704">
        <v>2638.3678782048319</v>
      </c>
      <c r="I704">
        <v>1832.8789392346901</v>
      </c>
      <c r="J704">
        <v>1900.1750108864801</v>
      </c>
      <c r="K704">
        <v>1703.0547397785649</v>
      </c>
      <c r="L704">
        <v>2211.177839063831</v>
      </c>
      <c r="M704">
        <v>1188.3395695094839</v>
      </c>
      <c r="N704">
        <v>1401.511757804318</v>
      </c>
      <c r="O704">
        <v>2000.058378301155</v>
      </c>
      <c r="P704">
        <v>1685.9086610085239</v>
      </c>
      <c r="Q704">
        <v>2145.0135066406592</v>
      </c>
      <c r="R704">
        <v>1733.837419183418</v>
      </c>
      <c r="S704">
        <v>2231.1731749306082</v>
      </c>
      <c r="T704">
        <v>2517.390018731513</v>
      </c>
      <c r="U704">
        <v>1700.767022127307</v>
      </c>
      <c r="V704">
        <v>2003.8885797163171</v>
      </c>
      <c r="W704">
        <v>1941.148621085385</v>
      </c>
      <c r="X704">
        <v>2045.2713510055039</v>
      </c>
      <c r="Y704">
        <v>1937.7986875103791</v>
      </c>
      <c r="Z704">
        <v>1366.6069500664009</v>
      </c>
      <c r="AA704">
        <v>2111.1632606091598</v>
      </c>
      <c r="AB704">
        <v>2009.7542349922121</v>
      </c>
      <c r="AC704">
        <v>1786.9427967653689</v>
      </c>
      <c r="AD704">
        <v>1391.1615364762199</v>
      </c>
      <c r="AE704">
        <v>1629.1558165224019</v>
      </c>
      <c r="AF704">
        <v>1963.4323804434341</v>
      </c>
      <c r="AG704">
        <v>1932.9122818924891</v>
      </c>
      <c r="AH704">
        <v>1977.0614452633699</v>
      </c>
    </row>
    <row r="705" spans="1:34" x14ac:dyDescent="0.25">
      <c r="A705">
        <v>44467</v>
      </c>
      <c r="B705">
        <v>1339.31</v>
      </c>
      <c r="C705">
        <v>1932.921597506632</v>
      </c>
      <c r="D705">
        <v>2003.3564722815929</v>
      </c>
      <c r="E705">
        <v>1725.5999175579591</v>
      </c>
      <c r="F705">
        <v>1977.979012621372</v>
      </c>
      <c r="G705">
        <v>1931.0478897200289</v>
      </c>
      <c r="H705">
        <v>2643.562689860405</v>
      </c>
      <c r="I705">
        <v>1826.260254708046</v>
      </c>
      <c r="J705">
        <v>1886.8378285805329</v>
      </c>
      <c r="K705">
        <v>1713.341022871103</v>
      </c>
      <c r="L705">
        <v>2203.6964402972899</v>
      </c>
      <c r="M705">
        <v>1193.0992576663009</v>
      </c>
      <c r="N705">
        <v>1372.3576364333931</v>
      </c>
      <c r="O705">
        <v>1981.907539120687</v>
      </c>
      <c r="P705">
        <v>1684.8203994111191</v>
      </c>
      <c r="Q705">
        <v>2135.546650480665</v>
      </c>
      <c r="R705">
        <v>1743.8342154251141</v>
      </c>
      <c r="S705">
        <v>2205.0815479338062</v>
      </c>
      <c r="T705">
        <v>2503.1250427273822</v>
      </c>
      <c r="U705">
        <v>1695.597224414744</v>
      </c>
      <c r="V705">
        <v>2007.8480444240879</v>
      </c>
      <c r="W705">
        <v>1941.3512162471029</v>
      </c>
      <c r="X705">
        <v>2019.2000407082421</v>
      </c>
      <c r="Y705">
        <v>1927.54366351624</v>
      </c>
      <c r="Z705">
        <v>1368.5563281631089</v>
      </c>
      <c r="AA705">
        <v>2102.5941302266501</v>
      </c>
      <c r="AB705">
        <v>2000.039028866202</v>
      </c>
      <c r="AC705">
        <v>1786.9731901256639</v>
      </c>
      <c r="AD705">
        <v>1380.5387932657729</v>
      </c>
      <c r="AE705">
        <v>1630.046805295595</v>
      </c>
      <c r="AF705">
        <v>1962.120375243632</v>
      </c>
      <c r="AG705">
        <v>1925.319546463817</v>
      </c>
      <c r="AH705">
        <v>1966.4729323317761</v>
      </c>
    </row>
    <row r="706" spans="1:34" x14ac:dyDescent="0.25">
      <c r="A706">
        <v>44466</v>
      </c>
      <c r="B706">
        <v>1324.99</v>
      </c>
      <c r="C706">
        <v>1917.8625516364889</v>
      </c>
      <c r="D706">
        <v>2000.1815601269591</v>
      </c>
      <c r="E706">
        <v>1686.8609418789081</v>
      </c>
      <c r="F706">
        <v>1965.191141516086</v>
      </c>
      <c r="G706">
        <v>1912.609082383764</v>
      </c>
      <c r="H706">
        <v>2626.654206676521</v>
      </c>
      <c r="I706">
        <v>1838.5753122486431</v>
      </c>
      <c r="J706">
        <v>1870.215256923319</v>
      </c>
      <c r="K706">
        <v>1634.2067431248181</v>
      </c>
      <c r="L706">
        <v>2199.459059736052</v>
      </c>
      <c r="M706">
        <v>1193.664779600849</v>
      </c>
      <c r="N706">
        <v>1341.8049024127549</v>
      </c>
      <c r="O706">
        <v>1973.582412912775</v>
      </c>
      <c r="P706">
        <v>1671.451660764242</v>
      </c>
      <c r="Q706">
        <v>2107.3776396162029</v>
      </c>
      <c r="R706">
        <v>1742.340094068712</v>
      </c>
      <c r="S706">
        <v>2180.981347335382</v>
      </c>
      <c r="T706">
        <v>2463.6769443554399</v>
      </c>
      <c r="U706">
        <v>1684.460249017397</v>
      </c>
      <c r="V706">
        <v>1992.589195146264</v>
      </c>
      <c r="W706">
        <v>1932.9619848499419</v>
      </c>
      <c r="X706">
        <v>2004.953647796106</v>
      </c>
      <c r="Y706">
        <v>1913.6627539476731</v>
      </c>
      <c r="Z706">
        <v>1372.1445192792321</v>
      </c>
      <c r="AA706">
        <v>2087.142173045926</v>
      </c>
      <c r="AB706">
        <v>1978.3680284332829</v>
      </c>
      <c r="AC706">
        <v>1779.949746417843</v>
      </c>
      <c r="AD706">
        <v>1363.5994864413401</v>
      </c>
      <c r="AE706">
        <v>1622.7132967290629</v>
      </c>
      <c r="AF706">
        <v>1941.5337708809909</v>
      </c>
      <c r="AG706">
        <v>1909.2256874338159</v>
      </c>
      <c r="AH706">
        <v>1954.2818583962801</v>
      </c>
    </row>
    <row r="707" spans="1:34" x14ac:dyDescent="0.25">
      <c r="A707">
        <v>44463</v>
      </c>
      <c r="B707">
        <v>1351.17</v>
      </c>
      <c r="C707">
        <v>1950.1104410238111</v>
      </c>
      <c r="D707">
        <v>2029.3855650839639</v>
      </c>
      <c r="E707">
        <v>1732.505119447374</v>
      </c>
      <c r="F707">
        <v>1999.9415627461481</v>
      </c>
      <c r="G707">
        <v>1961.3114092550011</v>
      </c>
      <c r="H707">
        <v>2670.1623111230861</v>
      </c>
      <c r="I707">
        <v>1877.217411853602</v>
      </c>
      <c r="J707">
        <v>1891.2475806922509</v>
      </c>
      <c r="K707">
        <v>1668.6634202423099</v>
      </c>
      <c r="L707">
        <v>2211.1336142601249</v>
      </c>
      <c r="M707">
        <v>1208.083598688052</v>
      </c>
      <c r="N707">
        <v>1359.535785557287</v>
      </c>
      <c r="O707">
        <v>2010.629503934937</v>
      </c>
      <c r="P707">
        <v>1698.127811789348</v>
      </c>
      <c r="Q707">
        <v>2153.1756281864018</v>
      </c>
      <c r="R707">
        <v>1763.3193353700681</v>
      </c>
      <c r="S707">
        <v>2180.8806287397738</v>
      </c>
      <c r="T707">
        <v>2521.9800230931778</v>
      </c>
      <c r="U707">
        <v>1714.0361612379979</v>
      </c>
      <c r="V707">
        <v>2003.6330935998201</v>
      </c>
      <c r="W707">
        <v>1939.4555726501151</v>
      </c>
      <c r="X707">
        <v>2048.1532078641262</v>
      </c>
      <c r="Y707">
        <v>1949.554967074273</v>
      </c>
      <c r="Z707">
        <v>1403.914301702986</v>
      </c>
      <c r="AA707">
        <v>2124.583280372482</v>
      </c>
      <c r="AB707">
        <v>2010.127408728029</v>
      </c>
      <c r="AC707">
        <v>1805.949859688207</v>
      </c>
      <c r="AD707">
        <v>1387.670666203996</v>
      </c>
      <c r="AE707">
        <v>1637.9544309182361</v>
      </c>
      <c r="AF707">
        <v>1968.383856453883</v>
      </c>
      <c r="AG707">
        <v>1942.351998612379</v>
      </c>
      <c r="AH707">
        <v>1990.5490103164191</v>
      </c>
    </row>
    <row r="708" spans="1:34" x14ac:dyDescent="0.25">
      <c r="A708">
        <v>44462</v>
      </c>
      <c r="B708">
        <v>1352.76</v>
      </c>
      <c r="C708">
        <v>1964.1686075718451</v>
      </c>
      <c r="D708">
        <v>2036.512614884944</v>
      </c>
      <c r="E708">
        <v>1737.4907726240649</v>
      </c>
      <c r="F708">
        <v>2008.607743066598</v>
      </c>
      <c r="G708">
        <v>1969.743804093853</v>
      </c>
      <c r="H708">
        <v>2689.0248639932479</v>
      </c>
      <c r="I708">
        <v>1887.698543771819</v>
      </c>
      <c r="J708">
        <v>1899.7464654620401</v>
      </c>
      <c r="K708">
        <v>1694.0871859868721</v>
      </c>
      <c r="L708">
        <v>2213.1512033670392</v>
      </c>
      <c r="M708">
        <v>1216.0984022280011</v>
      </c>
      <c r="N708">
        <v>1377.054872216293</v>
      </c>
      <c r="O708">
        <v>2027.557750413401</v>
      </c>
      <c r="P708">
        <v>1704.313907531191</v>
      </c>
      <c r="Q708">
        <v>2180.1177280349302</v>
      </c>
      <c r="R708">
        <v>1759.894618177304</v>
      </c>
      <c r="S708">
        <v>2175.7202342901692</v>
      </c>
      <c r="T708">
        <v>2554.070159331754</v>
      </c>
      <c r="U708">
        <v>1720.5407916931831</v>
      </c>
      <c r="V708">
        <v>2012.570502941059</v>
      </c>
      <c r="W708">
        <v>1967.8879592900059</v>
      </c>
      <c r="X708">
        <v>2068.5594562064998</v>
      </c>
      <c r="Y708">
        <v>1968.385028889139</v>
      </c>
      <c r="Z708">
        <v>1425.1402632068459</v>
      </c>
      <c r="AA708">
        <v>2140.041172062417</v>
      </c>
      <c r="AB708">
        <v>2026.8183933772059</v>
      </c>
      <c r="AC708">
        <v>1814.520984025143</v>
      </c>
      <c r="AD708">
        <v>1401.9290137672201</v>
      </c>
      <c r="AE708">
        <v>1636.9593947933729</v>
      </c>
      <c r="AF708">
        <v>1976.72854076463</v>
      </c>
      <c r="AG708">
        <v>1957.1542716697959</v>
      </c>
      <c r="AH708">
        <v>2008.6709718801139</v>
      </c>
    </row>
    <row r="709" spans="1:34" x14ac:dyDescent="0.25">
      <c r="A709">
        <v>44461</v>
      </c>
      <c r="B709">
        <v>1350.68</v>
      </c>
      <c r="C709">
        <v>1972.9706037981839</v>
      </c>
      <c r="D709">
        <v>2028.7377088518081</v>
      </c>
      <c r="E709">
        <v>1743.2256887894191</v>
      </c>
      <c r="F709">
        <v>2015.6959185973069</v>
      </c>
      <c r="G709">
        <v>1971.8771227167449</v>
      </c>
      <c r="H709">
        <v>2701.8334524533989</v>
      </c>
      <c r="I709">
        <v>1887.689214543238</v>
      </c>
      <c r="J709">
        <v>1907.312682239042</v>
      </c>
      <c r="K709">
        <v>1712.320354198408</v>
      </c>
      <c r="L709">
        <v>2219.1698883609311</v>
      </c>
      <c r="M709">
        <v>1228.1966118195189</v>
      </c>
      <c r="N709">
        <v>1374.315694654834</v>
      </c>
      <c r="O709">
        <v>2037.6128116167829</v>
      </c>
      <c r="P709">
        <v>1713.6849374762371</v>
      </c>
      <c r="Q709">
        <v>2203.062363799766</v>
      </c>
      <c r="R709">
        <v>1750.302990789352</v>
      </c>
      <c r="S709">
        <v>2166.0470557939061</v>
      </c>
      <c r="T709">
        <v>2555.2818257073068</v>
      </c>
      <c r="U709">
        <v>1736.9363747785619</v>
      </c>
      <c r="V709">
        <v>2008.7067430576981</v>
      </c>
      <c r="W709">
        <v>1988.930499856388</v>
      </c>
      <c r="X709">
        <v>2067.9579086732119</v>
      </c>
      <c r="Y709">
        <v>1988.5846028305621</v>
      </c>
      <c r="Z709">
        <v>1430.1530365911869</v>
      </c>
      <c r="AA709">
        <v>2149.5159665013048</v>
      </c>
      <c r="AB709">
        <v>2038.9334381495271</v>
      </c>
      <c r="AC709">
        <v>1821.2396933297921</v>
      </c>
      <c r="AD709">
        <v>1405.620785190358</v>
      </c>
      <c r="AE709">
        <v>1633.2092873423171</v>
      </c>
      <c r="AF709">
        <v>1979.993529112098</v>
      </c>
      <c r="AG709">
        <v>1966.732445554655</v>
      </c>
      <c r="AH709">
        <v>2021.082779089247</v>
      </c>
    </row>
    <row r="710" spans="1:34" x14ac:dyDescent="0.25">
      <c r="A710">
        <v>44460</v>
      </c>
      <c r="B710">
        <v>1339.84</v>
      </c>
      <c r="C710">
        <v>1947.9757311332651</v>
      </c>
      <c r="D710">
        <v>1997.9710431826891</v>
      </c>
      <c r="E710">
        <v>1692.103512521533</v>
      </c>
      <c r="F710">
        <v>1984.3139480461559</v>
      </c>
      <c r="G710">
        <v>1946.439553502189</v>
      </c>
      <c r="H710">
        <v>2690.662984843867</v>
      </c>
      <c r="I710">
        <v>1875.1434352079771</v>
      </c>
      <c r="J710">
        <v>1876.551950040415</v>
      </c>
      <c r="K710">
        <v>1678.6883615540551</v>
      </c>
      <c r="L710">
        <v>2195.2038243326551</v>
      </c>
      <c r="M710">
        <v>1200.0469466220211</v>
      </c>
      <c r="N710">
        <v>1355.6032009781261</v>
      </c>
      <c r="O710">
        <v>2016.836100177718</v>
      </c>
      <c r="P710">
        <v>1690.846938661243</v>
      </c>
      <c r="Q710">
        <v>2171.5130044313601</v>
      </c>
      <c r="R710">
        <v>1752.609260078699</v>
      </c>
      <c r="S710">
        <v>2150.4121961435931</v>
      </c>
      <c r="T710">
        <v>2538.865909071988</v>
      </c>
      <c r="U710">
        <v>1716.2010724547381</v>
      </c>
      <c r="V710">
        <v>1977.8321057602391</v>
      </c>
      <c r="W710">
        <v>1978.8673707281901</v>
      </c>
      <c r="X710">
        <v>2031.2049045280589</v>
      </c>
      <c r="Y710">
        <v>1950.535471248159</v>
      </c>
      <c r="Z710">
        <v>1416.634464657322</v>
      </c>
      <c r="AA710">
        <v>2119.8469201499411</v>
      </c>
      <c r="AB710">
        <v>2011.578051495401</v>
      </c>
      <c r="AC710">
        <v>1807.8689913024691</v>
      </c>
      <c r="AD710">
        <v>1381.0967709757299</v>
      </c>
      <c r="AE710">
        <v>1626.4641307986301</v>
      </c>
      <c r="AF710">
        <v>1968.052102972631</v>
      </c>
      <c r="AG710">
        <v>1946.2498480363979</v>
      </c>
      <c r="AH710">
        <v>1982.2661488702479</v>
      </c>
    </row>
    <row r="711" spans="1:34" x14ac:dyDescent="0.25">
      <c r="A711">
        <v>44459</v>
      </c>
      <c r="B711">
        <v>1350.48</v>
      </c>
      <c r="C711">
        <v>1942.4732571784509</v>
      </c>
      <c r="D711">
        <v>1986.8717609978651</v>
      </c>
      <c r="E711">
        <v>1667.0167727182541</v>
      </c>
      <c r="F711">
        <v>1976.2506683439731</v>
      </c>
      <c r="G711">
        <v>1948.8885470104019</v>
      </c>
      <c r="H711">
        <v>2694.685108579989</v>
      </c>
      <c r="I711">
        <v>1879.8050060947151</v>
      </c>
      <c r="J711">
        <v>1876.7145115688361</v>
      </c>
      <c r="K711">
        <v>1672.315005600949</v>
      </c>
      <c r="L711">
        <v>2199.1355197431831</v>
      </c>
      <c r="M711">
        <v>1209.630134487207</v>
      </c>
      <c r="N711">
        <v>1346.8640866343419</v>
      </c>
      <c r="O711">
        <v>2017.7066309449119</v>
      </c>
      <c r="P711">
        <v>1686.963011286753</v>
      </c>
      <c r="Q711">
        <v>2141.3050731809972</v>
      </c>
      <c r="R711">
        <v>1760.5904545396149</v>
      </c>
      <c r="S711">
        <v>2134.8791884964489</v>
      </c>
      <c r="T711">
        <v>2531.7890169189609</v>
      </c>
      <c r="U711">
        <v>1717.845977716787</v>
      </c>
      <c r="V711">
        <v>1962.710916006165</v>
      </c>
      <c r="W711">
        <v>1968.7248691267839</v>
      </c>
      <c r="X711">
        <v>2019.9662734466001</v>
      </c>
      <c r="Y711">
        <v>1940.6856811231751</v>
      </c>
      <c r="Z711">
        <v>1420.540146331635</v>
      </c>
      <c r="AA711">
        <v>2112.3037429233</v>
      </c>
      <c r="AB711">
        <v>2003.3226449619419</v>
      </c>
      <c r="AC711">
        <v>1808.4758415653321</v>
      </c>
      <c r="AD711">
        <v>1377.069410763906</v>
      </c>
      <c r="AE711">
        <v>1637.2853415561319</v>
      </c>
      <c r="AF711">
        <v>1966.679097147935</v>
      </c>
      <c r="AG711">
        <v>1944.4158240439131</v>
      </c>
      <c r="AH711">
        <v>1968.5886117803959</v>
      </c>
    </row>
    <row r="712" spans="1:34" x14ac:dyDescent="0.25">
      <c r="A712">
        <v>44456</v>
      </c>
      <c r="B712">
        <v>1352.64</v>
      </c>
      <c r="C712">
        <v>1940.848637110621</v>
      </c>
      <c r="D712">
        <v>1989.5663239784319</v>
      </c>
      <c r="E712">
        <v>1668.5319203493029</v>
      </c>
      <c r="F712">
        <v>1977.9067404367941</v>
      </c>
      <c r="G712">
        <v>1958.175861350418</v>
      </c>
      <c r="H712">
        <v>2692.996758988887</v>
      </c>
      <c r="I712">
        <v>1866.442393841598</v>
      </c>
      <c r="J712">
        <v>1882.1981748713799</v>
      </c>
      <c r="K712">
        <v>1666.31708515795</v>
      </c>
      <c r="L712">
        <v>2222.152551254439</v>
      </c>
      <c r="M712">
        <v>1209.45440183752</v>
      </c>
      <c r="N712">
        <v>1354.7260349160699</v>
      </c>
      <c r="O712">
        <v>2014.626680199686</v>
      </c>
      <c r="P712">
        <v>1672.973757853423</v>
      </c>
      <c r="Q712">
        <v>2132.3045488070529</v>
      </c>
      <c r="R712">
        <v>1747.6193470904591</v>
      </c>
      <c r="S712">
        <v>2127.9508149166618</v>
      </c>
      <c r="T712">
        <v>2562.9061868436752</v>
      </c>
      <c r="U712">
        <v>1712.198950113602</v>
      </c>
      <c r="V712">
        <v>1970.2577271194809</v>
      </c>
      <c r="W712">
        <v>1968.597509166334</v>
      </c>
      <c r="X712">
        <v>2017.63820836164</v>
      </c>
      <c r="Y712">
        <v>1929.9934347501151</v>
      </c>
      <c r="Z712">
        <v>1427.331774013453</v>
      </c>
      <c r="AA712">
        <v>2110.996348312889</v>
      </c>
      <c r="AB712">
        <v>2003.3637343224721</v>
      </c>
      <c r="AC712">
        <v>1801.5052018532881</v>
      </c>
      <c r="AD712">
        <v>1381.8748480544939</v>
      </c>
      <c r="AE712">
        <v>1642.490616013554</v>
      </c>
      <c r="AF712">
        <v>1974.273647798384</v>
      </c>
      <c r="AG712">
        <v>1949.918534964512</v>
      </c>
      <c r="AH712">
        <v>1953.771310379133</v>
      </c>
    </row>
    <row r="713" spans="1:34" x14ac:dyDescent="0.25">
      <c r="A713">
        <v>44455</v>
      </c>
      <c r="B713">
        <v>1345.87</v>
      </c>
      <c r="C713">
        <v>1926.2397942591481</v>
      </c>
      <c r="D713">
        <v>1966.0411377392691</v>
      </c>
      <c r="E713">
        <v>1644.8535750127619</v>
      </c>
      <c r="F713">
        <v>1963.121812086596</v>
      </c>
      <c r="G713">
        <v>1949.4135556292949</v>
      </c>
      <c r="H713">
        <v>2660.0999066646832</v>
      </c>
      <c r="I713">
        <v>1842.664002289071</v>
      </c>
      <c r="J713">
        <v>1870.8960395903771</v>
      </c>
      <c r="K713">
        <v>1678.785737353448</v>
      </c>
      <c r="L713">
        <v>2211.6291583935949</v>
      </c>
      <c r="M713">
        <v>1206.9565348010931</v>
      </c>
      <c r="N713">
        <v>1342.1060915536859</v>
      </c>
      <c r="O713">
        <v>2000.6847623690919</v>
      </c>
      <c r="P713">
        <v>1644.7322899314679</v>
      </c>
      <c r="Q713">
        <v>2128.1111261783012</v>
      </c>
      <c r="R713">
        <v>1728.884511189284</v>
      </c>
      <c r="S713">
        <v>2104.9762191824648</v>
      </c>
      <c r="T713">
        <v>2537.662597352034</v>
      </c>
      <c r="U713">
        <v>1706.5476390281781</v>
      </c>
      <c r="V713">
        <v>1954.843105136604</v>
      </c>
      <c r="W713">
        <v>1954.978985257123</v>
      </c>
      <c r="X713">
        <v>2016.6717963066801</v>
      </c>
      <c r="Y713">
        <v>1912.808609330164</v>
      </c>
      <c r="Z713">
        <v>1421.760063065225</v>
      </c>
      <c r="AA713">
        <v>2093.0790537178118</v>
      </c>
      <c r="AB713">
        <v>1995.0852602797349</v>
      </c>
      <c r="AC713">
        <v>1785.554950848634</v>
      </c>
      <c r="AD713">
        <v>1371.576696790547</v>
      </c>
      <c r="AE713">
        <v>1636.7484717749101</v>
      </c>
      <c r="AF713">
        <v>1963.1880625275271</v>
      </c>
      <c r="AG713">
        <v>1934.3476390071719</v>
      </c>
      <c r="AH713">
        <v>1937.2519905171409</v>
      </c>
    </row>
    <row r="714" spans="1:34" x14ac:dyDescent="0.25">
      <c r="A714">
        <v>44454</v>
      </c>
      <c r="B714">
        <v>1345.83</v>
      </c>
      <c r="C714">
        <v>1917.9095773213021</v>
      </c>
      <c r="D714">
        <v>1988.4002380227839</v>
      </c>
      <c r="E714">
        <v>1626.261532637679</v>
      </c>
      <c r="F714">
        <v>1961.603212293737</v>
      </c>
      <c r="G714">
        <v>1940.475032277091</v>
      </c>
      <c r="H714">
        <v>2657.580271069593</v>
      </c>
      <c r="I714">
        <v>1828.5891279163509</v>
      </c>
      <c r="J714">
        <v>1861.9365706389419</v>
      </c>
      <c r="K714">
        <v>1661.6062725842769</v>
      </c>
      <c r="L714">
        <v>2193.6211707494349</v>
      </c>
      <c r="M714">
        <v>1204.730054015628</v>
      </c>
      <c r="N714">
        <v>1322.421050209495</v>
      </c>
      <c r="O714">
        <v>1999.71074241373</v>
      </c>
      <c r="P714">
        <v>1647.1405232774359</v>
      </c>
      <c r="Q714">
        <v>2079.880905321781</v>
      </c>
      <c r="R714">
        <v>1720.4764914067309</v>
      </c>
      <c r="S714">
        <v>2099.8093921429431</v>
      </c>
      <c r="T714">
        <v>2531.7323339628801</v>
      </c>
      <c r="U714">
        <v>1707.507363253744</v>
      </c>
      <c r="V714">
        <v>1944.7153680831491</v>
      </c>
      <c r="W714">
        <v>1950.6299132125951</v>
      </c>
      <c r="X714">
        <v>1996.8722350090579</v>
      </c>
      <c r="Y714">
        <v>1903.100027061332</v>
      </c>
      <c r="Z714">
        <v>1425.250545857984</v>
      </c>
      <c r="AA714">
        <v>2087.7117153834229</v>
      </c>
      <c r="AB714">
        <v>1977.4941524374669</v>
      </c>
      <c r="AC714">
        <v>1780.968832937652</v>
      </c>
      <c r="AD714">
        <v>1361.2336839674419</v>
      </c>
      <c r="AE714">
        <v>1636.8339618599309</v>
      </c>
      <c r="AF714">
        <v>1959.6654700026411</v>
      </c>
      <c r="AG714">
        <v>1928.3074830803439</v>
      </c>
      <c r="AH714">
        <v>1922.9323588700929</v>
      </c>
    </row>
    <row r="715" spans="1:34" x14ac:dyDescent="0.25">
      <c r="A715">
        <v>44453</v>
      </c>
      <c r="B715">
        <v>1339.7</v>
      </c>
      <c r="C715">
        <v>1897.502683026348</v>
      </c>
      <c r="D715">
        <v>1975.0978203720349</v>
      </c>
      <c r="E715">
        <v>1617.375881136672</v>
      </c>
      <c r="F715">
        <v>1944.393554697052</v>
      </c>
      <c r="G715">
        <v>1933.71336106476</v>
      </c>
      <c r="H715">
        <v>2651.6939866682092</v>
      </c>
      <c r="I715">
        <v>1802.738366580877</v>
      </c>
      <c r="J715">
        <v>1839.128925139069</v>
      </c>
      <c r="K715">
        <v>1607.4418468121701</v>
      </c>
      <c r="L715">
        <v>2162.5870962703002</v>
      </c>
      <c r="M715">
        <v>1208.3105960555131</v>
      </c>
      <c r="N715">
        <v>1289.317268545723</v>
      </c>
      <c r="O715">
        <v>1993.0972922655751</v>
      </c>
      <c r="P715">
        <v>1630.795830010208</v>
      </c>
      <c r="Q715">
        <v>2045.268841357889</v>
      </c>
      <c r="R715">
        <v>1720.2533308930369</v>
      </c>
      <c r="S715">
        <v>2076.527582220539</v>
      </c>
      <c r="T715">
        <v>2477.1083578435</v>
      </c>
      <c r="U715">
        <v>1688.0919998055849</v>
      </c>
      <c r="V715">
        <v>1915.4354139170839</v>
      </c>
      <c r="W715">
        <v>1955.370728190728</v>
      </c>
      <c r="X715">
        <v>1961.131580030258</v>
      </c>
      <c r="Y715">
        <v>1873.4013966893881</v>
      </c>
      <c r="Z715">
        <v>1397.2592304244799</v>
      </c>
      <c r="AA715">
        <v>2063.933421500984</v>
      </c>
      <c r="AB715">
        <v>1952.601077452729</v>
      </c>
      <c r="AC715">
        <v>1771.47631723682</v>
      </c>
      <c r="AD715">
        <v>1341.438826743904</v>
      </c>
      <c r="AE715">
        <v>1633.515395429519</v>
      </c>
      <c r="AF715">
        <v>1946.3992018858889</v>
      </c>
      <c r="AG715">
        <v>1910.639928341544</v>
      </c>
      <c r="AH715">
        <v>1893.7336465145979</v>
      </c>
    </row>
    <row r="716" spans="1:34" x14ac:dyDescent="0.25">
      <c r="A716">
        <v>44452</v>
      </c>
      <c r="B716">
        <v>1341.43</v>
      </c>
      <c r="C716">
        <v>1888.001750342994</v>
      </c>
      <c r="D716">
        <v>1952.795795197811</v>
      </c>
      <c r="E716">
        <v>1612.3664674290251</v>
      </c>
      <c r="F716">
        <v>1936.028162146159</v>
      </c>
      <c r="G716">
        <v>1938.733467557222</v>
      </c>
      <c r="H716">
        <v>2661.2742459500619</v>
      </c>
      <c r="I716">
        <v>1763.3419384885051</v>
      </c>
      <c r="J716">
        <v>1824.2661543667989</v>
      </c>
      <c r="K716">
        <v>1602.5763717436289</v>
      </c>
      <c r="L716">
        <v>2158.250061640199</v>
      </c>
      <c r="M716">
        <v>1188.105525533261</v>
      </c>
      <c r="N716">
        <v>1279.1763226539649</v>
      </c>
      <c r="O716">
        <v>1984.321713832732</v>
      </c>
      <c r="P716">
        <v>1620.98328094153</v>
      </c>
      <c r="Q716">
        <v>2015.4337470180069</v>
      </c>
      <c r="R716">
        <v>1729.27443944019</v>
      </c>
      <c r="S716">
        <v>2067.0184787772268</v>
      </c>
      <c r="T716">
        <v>2473.5638233022828</v>
      </c>
      <c r="U716">
        <v>1678.101058249606</v>
      </c>
      <c r="V716">
        <v>1935.056246845897</v>
      </c>
      <c r="W716">
        <v>1941.4545321037281</v>
      </c>
      <c r="X716">
        <v>1937.65247367507</v>
      </c>
      <c r="Y716">
        <v>1856.960810671354</v>
      </c>
      <c r="Z716">
        <v>1416.85550394918</v>
      </c>
      <c r="AA716">
        <v>2053.653622387048</v>
      </c>
      <c r="AB716">
        <v>1940.7235681395</v>
      </c>
      <c r="AC716">
        <v>1763.812551690316</v>
      </c>
      <c r="AD716">
        <v>1336.153613038945</v>
      </c>
      <c r="AE716">
        <v>1632.0639768472031</v>
      </c>
      <c r="AF716">
        <v>1950.1857677461189</v>
      </c>
      <c r="AG716">
        <v>1910.0505277130801</v>
      </c>
      <c r="AH716">
        <v>1866.917416364</v>
      </c>
    </row>
    <row r="717" spans="1:34" x14ac:dyDescent="0.25">
      <c r="A717">
        <v>44449</v>
      </c>
      <c r="B717">
        <v>1345.31</v>
      </c>
      <c r="C717">
        <v>1882.1630453207681</v>
      </c>
      <c r="D717">
        <v>1909.716169180288</v>
      </c>
      <c r="E717">
        <v>1610.0289466576339</v>
      </c>
      <c r="F717">
        <v>1931.1467690806369</v>
      </c>
      <c r="G717">
        <v>1963.796638320923</v>
      </c>
      <c r="H717">
        <v>2657.7742081696729</v>
      </c>
      <c r="I717">
        <v>1746.861865004965</v>
      </c>
      <c r="J717">
        <v>1812.481874567437</v>
      </c>
      <c r="K717">
        <v>1575.9544826671361</v>
      </c>
      <c r="L717">
        <v>2151.6431372972811</v>
      </c>
      <c r="M717">
        <v>1180.7683469524111</v>
      </c>
      <c r="N717">
        <v>1280.6745443228569</v>
      </c>
      <c r="O717">
        <v>1983.0304604012661</v>
      </c>
      <c r="P717">
        <v>1615.955887978572</v>
      </c>
      <c r="Q717">
        <v>1993.1538508364181</v>
      </c>
      <c r="R717">
        <v>1741.81107618187</v>
      </c>
      <c r="S717">
        <v>2069.685977457179</v>
      </c>
      <c r="T717">
        <v>2458.8670266361569</v>
      </c>
      <c r="U717">
        <v>1674.773441361325</v>
      </c>
      <c r="V717">
        <v>1940.259301529718</v>
      </c>
      <c r="W717">
        <v>1917.7758888972171</v>
      </c>
      <c r="X717">
        <v>1930.102889503175</v>
      </c>
      <c r="Y717">
        <v>1851.6018723439061</v>
      </c>
      <c r="Z717">
        <v>1431.005293591335</v>
      </c>
      <c r="AA717">
        <v>2046.3380620518269</v>
      </c>
      <c r="AB717">
        <v>1930.076956053683</v>
      </c>
      <c r="AC717">
        <v>1762.0075516878319</v>
      </c>
      <c r="AD717">
        <v>1337.765883306206</v>
      </c>
      <c r="AE717">
        <v>1630.787824970831</v>
      </c>
      <c r="AF717">
        <v>1952.322288706371</v>
      </c>
      <c r="AG717">
        <v>1910.1034412222241</v>
      </c>
      <c r="AH717">
        <v>1850.138452829342</v>
      </c>
    </row>
    <row r="718" spans="1:34" x14ac:dyDescent="0.25">
      <c r="A718">
        <v>44448</v>
      </c>
      <c r="B718">
        <v>1343.98</v>
      </c>
      <c r="C718">
        <v>1871.749102403299</v>
      </c>
      <c r="D718">
        <v>1899.341962357978</v>
      </c>
      <c r="E718">
        <v>1584.301351399386</v>
      </c>
      <c r="F718">
        <v>1917.9189485997731</v>
      </c>
      <c r="G718">
        <v>1968.7648138891859</v>
      </c>
      <c r="H718">
        <v>2643.8538290739598</v>
      </c>
      <c r="I718">
        <v>1721.2090679893661</v>
      </c>
      <c r="J718">
        <v>1803.798075266277</v>
      </c>
      <c r="K718">
        <v>1578.0616017513</v>
      </c>
      <c r="L718">
        <v>2142.835313416685</v>
      </c>
      <c r="M718">
        <v>1171.27559539616</v>
      </c>
      <c r="N718">
        <v>1279.250713145736</v>
      </c>
      <c r="O718">
        <v>1976.098612075132</v>
      </c>
      <c r="P718">
        <v>1596.0384825024639</v>
      </c>
      <c r="Q718">
        <v>1973.9877739877579</v>
      </c>
      <c r="R718">
        <v>1745.663195214506</v>
      </c>
      <c r="S718">
        <v>2061.2769240712018</v>
      </c>
      <c r="T718">
        <v>2447.5461838459</v>
      </c>
      <c r="U718">
        <v>1662.4333407972031</v>
      </c>
      <c r="V718">
        <v>1915.4008307845761</v>
      </c>
      <c r="W718">
        <v>1889.642727570443</v>
      </c>
      <c r="X718">
        <v>1925.9376491792209</v>
      </c>
      <c r="Y718">
        <v>1843.104350098278</v>
      </c>
      <c r="Z718">
        <v>1433.8668673986431</v>
      </c>
      <c r="AA718">
        <v>2035.816596398322</v>
      </c>
      <c r="AB718">
        <v>1919.3446937085209</v>
      </c>
      <c r="AC718">
        <v>1749.9559088571709</v>
      </c>
      <c r="AD718">
        <v>1331.8347572606381</v>
      </c>
      <c r="AE718">
        <v>1627.187614074277</v>
      </c>
      <c r="AF718">
        <v>1949.4944275526841</v>
      </c>
      <c r="AG718">
        <v>1900.670284357047</v>
      </c>
      <c r="AH718">
        <v>1833.956675855271</v>
      </c>
    </row>
    <row r="719" spans="1:34" x14ac:dyDescent="0.25">
      <c r="A719">
        <v>44447</v>
      </c>
      <c r="B719">
        <v>1333.61</v>
      </c>
      <c r="C719">
        <v>1857.0142074632431</v>
      </c>
      <c r="D719">
        <v>1876.614406220395</v>
      </c>
      <c r="E719">
        <v>1576.563236006536</v>
      </c>
      <c r="F719">
        <v>1906.1167821042491</v>
      </c>
      <c r="G719">
        <v>1946.2906645376349</v>
      </c>
      <c r="H719">
        <v>2636.698560985014</v>
      </c>
      <c r="I719">
        <v>1701.7492542927939</v>
      </c>
      <c r="J719">
        <v>1790.927067239003</v>
      </c>
      <c r="K719">
        <v>1544.536208856174</v>
      </c>
      <c r="L719">
        <v>2133.5801086623869</v>
      </c>
      <c r="M719">
        <v>1140.3592703807469</v>
      </c>
      <c r="N719">
        <v>1257.622472537543</v>
      </c>
      <c r="O719">
        <v>1961.453133391256</v>
      </c>
      <c r="P719">
        <v>1584.5435820466521</v>
      </c>
      <c r="Q719">
        <v>1965.4475515180891</v>
      </c>
      <c r="R719">
        <v>1741.131201884278</v>
      </c>
      <c r="S719">
        <v>2049.7418751208129</v>
      </c>
      <c r="T719">
        <v>2424.6863505482738</v>
      </c>
      <c r="U719">
        <v>1652.92584572546</v>
      </c>
      <c r="V719">
        <v>1897.6602068107279</v>
      </c>
      <c r="W719">
        <v>1861.973396640042</v>
      </c>
      <c r="X719">
        <v>1912.2183077016721</v>
      </c>
      <c r="Y719">
        <v>1824.53918044701</v>
      </c>
      <c r="Z719">
        <v>1435.399320524441</v>
      </c>
      <c r="AA719">
        <v>2021.198492225577</v>
      </c>
      <c r="AB719">
        <v>1904.8600400518931</v>
      </c>
      <c r="AC719">
        <v>1735.71421078612</v>
      </c>
      <c r="AD719">
        <v>1315.08477536584</v>
      </c>
      <c r="AE719">
        <v>1614.3986244806581</v>
      </c>
      <c r="AF719">
        <v>1935.486028323078</v>
      </c>
      <c r="AG719">
        <v>1885.152754904314</v>
      </c>
      <c r="AH719">
        <v>1819.439823666115</v>
      </c>
    </row>
    <row r="720" spans="1:34" x14ac:dyDescent="0.25">
      <c r="A720">
        <v>44446</v>
      </c>
      <c r="B720">
        <v>1341.9</v>
      </c>
      <c r="C720">
        <v>1861.383967507737</v>
      </c>
      <c r="D720">
        <v>1877.493107232664</v>
      </c>
      <c r="E720">
        <v>1586.9376313282371</v>
      </c>
      <c r="F720">
        <v>1911.0189303726429</v>
      </c>
      <c r="G720">
        <v>1942.2827578503229</v>
      </c>
      <c r="H720">
        <v>2641.615253678955</v>
      </c>
      <c r="I720">
        <v>1696.2736319988419</v>
      </c>
      <c r="J720">
        <v>1792.698794320381</v>
      </c>
      <c r="K720">
        <v>1553.8559822886309</v>
      </c>
      <c r="L720">
        <v>2139.7028533797202</v>
      </c>
      <c r="M720">
        <v>1149.9433642468359</v>
      </c>
      <c r="N720">
        <v>1268.409386837104</v>
      </c>
      <c r="O720">
        <v>1964.364205721309</v>
      </c>
      <c r="P720">
        <v>1593.6466123318689</v>
      </c>
      <c r="Q720">
        <v>1973.321219205762</v>
      </c>
      <c r="R720">
        <v>1747.4551841844941</v>
      </c>
      <c r="S720">
        <v>2041.039731943001</v>
      </c>
      <c r="T720">
        <v>2421.601029826697</v>
      </c>
      <c r="U720">
        <v>1660.511615122522</v>
      </c>
      <c r="V720">
        <v>1908.0537279844671</v>
      </c>
      <c r="W720">
        <v>1861.5546747467799</v>
      </c>
      <c r="X720">
        <v>1907.1124120107081</v>
      </c>
      <c r="Y720">
        <v>1832.754543307492</v>
      </c>
      <c r="Z720">
        <v>1429.1924436733509</v>
      </c>
      <c r="AA720">
        <v>2024.930628136309</v>
      </c>
      <c r="AB720">
        <v>1910.286735904496</v>
      </c>
      <c r="AC720">
        <v>1739.2411363696799</v>
      </c>
      <c r="AD720">
        <v>1321.8196476423871</v>
      </c>
      <c r="AE720">
        <v>1618.6735485750589</v>
      </c>
      <c r="AF720">
        <v>1938.534413673244</v>
      </c>
      <c r="AG720">
        <v>1890.426284273499</v>
      </c>
      <c r="AH720">
        <v>1823.5155959952699</v>
      </c>
    </row>
    <row r="721" spans="1:34" x14ac:dyDescent="0.25">
      <c r="A721">
        <v>44445</v>
      </c>
      <c r="B721">
        <v>1346.39</v>
      </c>
      <c r="C721">
        <v>1877.079689798815</v>
      </c>
      <c r="D721">
        <v>1890.365045835895</v>
      </c>
      <c r="E721">
        <v>1609.4967799635861</v>
      </c>
      <c r="F721">
        <v>1936.7062232163589</v>
      </c>
      <c r="G721">
        <v>1970.1482763601491</v>
      </c>
      <c r="H721">
        <v>2636.2223122677492</v>
      </c>
      <c r="I721">
        <v>1704.7805521117109</v>
      </c>
      <c r="J721">
        <v>1805.7734835455919</v>
      </c>
      <c r="K721">
        <v>1587.376163156373</v>
      </c>
      <c r="L721">
        <v>2157.11290411047</v>
      </c>
      <c r="M721">
        <v>1150.244525662815</v>
      </c>
      <c r="N721">
        <v>1291.786188763373</v>
      </c>
      <c r="O721">
        <v>1986.456668197507</v>
      </c>
      <c r="P721">
        <v>1613.331765009601</v>
      </c>
      <c r="Q721">
        <v>1995.972556832271</v>
      </c>
      <c r="R721">
        <v>1724.2113175669051</v>
      </c>
      <c r="S721">
        <v>2045.797229870999</v>
      </c>
      <c r="T721">
        <v>2443.0392447353179</v>
      </c>
      <c r="U721">
        <v>1668.309826125042</v>
      </c>
      <c r="V721">
        <v>1945.2918480946471</v>
      </c>
      <c r="W721">
        <v>1870.6520248994809</v>
      </c>
      <c r="X721">
        <v>1917.356737490413</v>
      </c>
      <c r="Y721">
        <v>1855.0187957556211</v>
      </c>
      <c r="Z721">
        <v>1457.2677769922359</v>
      </c>
      <c r="AA721">
        <v>2042.045393575404</v>
      </c>
      <c r="AB721">
        <v>1932.815661404265</v>
      </c>
      <c r="AC721">
        <v>1743.979030151379</v>
      </c>
      <c r="AD721">
        <v>1340.6484100004791</v>
      </c>
      <c r="AE721">
        <v>1615.9273980820039</v>
      </c>
      <c r="AF721">
        <v>1949.7681794254511</v>
      </c>
      <c r="AG721">
        <v>1908.789132976789</v>
      </c>
      <c r="AH721">
        <v>1841.0288105038981</v>
      </c>
    </row>
    <row r="722" spans="1:34" x14ac:dyDescent="0.25">
      <c r="A722">
        <v>44440</v>
      </c>
      <c r="B722">
        <v>1334.65</v>
      </c>
      <c r="C722">
        <v>1854.2050924424141</v>
      </c>
      <c r="D722">
        <v>1863.256949757867</v>
      </c>
      <c r="E722">
        <v>1616.253377889981</v>
      </c>
      <c r="F722">
        <v>1910.6574716036209</v>
      </c>
      <c r="G722">
        <v>1958.4366956709259</v>
      </c>
      <c r="H722">
        <v>2612.6494143212872</v>
      </c>
      <c r="I722">
        <v>1668.843359647432</v>
      </c>
      <c r="J722">
        <v>1787.7193611727971</v>
      </c>
      <c r="K722">
        <v>1540.4806014129281</v>
      </c>
      <c r="L722">
        <v>2140.5828479464221</v>
      </c>
      <c r="M722">
        <v>1131.8487361521341</v>
      </c>
      <c r="N722">
        <v>1263.3516334346591</v>
      </c>
      <c r="O722">
        <v>1979.3835227052241</v>
      </c>
      <c r="P722">
        <v>1596.765623966357</v>
      </c>
      <c r="Q722">
        <v>1969.0211188792091</v>
      </c>
      <c r="R722">
        <v>1717.979056465743</v>
      </c>
      <c r="S722">
        <v>2026.637042496651</v>
      </c>
      <c r="T722">
        <v>2379.5288858367749</v>
      </c>
      <c r="U722">
        <v>1651.447326045196</v>
      </c>
      <c r="V722">
        <v>1918.138645209671</v>
      </c>
      <c r="W722">
        <v>1834.23953199064</v>
      </c>
      <c r="X722">
        <v>1888.513692999664</v>
      </c>
      <c r="Y722">
        <v>1828.7767868615381</v>
      </c>
      <c r="Z722">
        <v>1465.4125622709751</v>
      </c>
      <c r="AA722">
        <v>2013.7435121905501</v>
      </c>
      <c r="AB722">
        <v>1912.7406237732371</v>
      </c>
      <c r="AC722">
        <v>1724.7855281643201</v>
      </c>
      <c r="AD722">
        <v>1327.686314107488</v>
      </c>
      <c r="AE722">
        <v>1606.1281210422319</v>
      </c>
      <c r="AF722">
        <v>1938.4276376505679</v>
      </c>
      <c r="AG722">
        <v>1888.396684207459</v>
      </c>
      <c r="AH722">
        <v>1807.9611208123911</v>
      </c>
    </row>
    <row r="723" spans="1:34" x14ac:dyDescent="0.25">
      <c r="A723">
        <v>44439</v>
      </c>
      <c r="B723">
        <v>1331.47</v>
      </c>
      <c r="C723">
        <v>1840.479855893883</v>
      </c>
      <c r="D723">
        <v>1854.6742086969571</v>
      </c>
      <c r="E723">
        <v>1623.581554596095</v>
      </c>
      <c r="F723">
        <v>1896.446923481481</v>
      </c>
      <c r="G723">
        <v>1934.0138780276759</v>
      </c>
      <c r="H723">
        <v>2596.0126834463399</v>
      </c>
      <c r="I723">
        <v>1660.8104324188041</v>
      </c>
      <c r="J723">
        <v>1775.823098516697</v>
      </c>
      <c r="K723">
        <v>1520.0580138266021</v>
      </c>
      <c r="L723">
        <v>2139.8082809154421</v>
      </c>
      <c r="M723">
        <v>1128.0993513868891</v>
      </c>
      <c r="N723">
        <v>1246.374718975738</v>
      </c>
      <c r="O723">
        <v>1962.9104215126299</v>
      </c>
      <c r="P723">
        <v>1593.6318219184541</v>
      </c>
      <c r="Q723">
        <v>1944.8083498552421</v>
      </c>
      <c r="R723">
        <v>1721.918021032589</v>
      </c>
      <c r="S723">
        <v>2011.3040017997189</v>
      </c>
      <c r="T723">
        <v>2360.0077046409178</v>
      </c>
      <c r="U723">
        <v>1649.045993291659</v>
      </c>
      <c r="V723">
        <v>1907.91381541281</v>
      </c>
      <c r="W723">
        <v>1803.231110544451</v>
      </c>
      <c r="X723">
        <v>1861.8177346347129</v>
      </c>
      <c r="Y723">
        <v>1808.6462726167561</v>
      </c>
      <c r="Z723">
        <v>1486.629352714795</v>
      </c>
      <c r="AA723">
        <v>1995.951220700563</v>
      </c>
      <c r="AB723">
        <v>1896.821443926091</v>
      </c>
      <c r="AC723">
        <v>1715.840553780266</v>
      </c>
      <c r="AD723">
        <v>1325.7043646334921</v>
      </c>
      <c r="AE723">
        <v>1606.6752430833819</v>
      </c>
      <c r="AF723">
        <v>1932.778585388523</v>
      </c>
      <c r="AG723">
        <v>1874.660387528354</v>
      </c>
      <c r="AH723">
        <v>1788.3004278328981</v>
      </c>
    </row>
    <row r="724" spans="1:34" x14ac:dyDescent="0.25">
      <c r="A724">
        <v>44438</v>
      </c>
      <c r="B724">
        <v>1328.14</v>
      </c>
      <c r="C724">
        <v>1833.3534730445781</v>
      </c>
      <c r="D724">
        <v>1835.301429293977</v>
      </c>
      <c r="E724">
        <v>1616.523433532125</v>
      </c>
      <c r="F724">
        <v>1884.889795371414</v>
      </c>
      <c r="G724">
        <v>1908.2549284165971</v>
      </c>
      <c r="H724">
        <v>2604.6802012992762</v>
      </c>
      <c r="I724">
        <v>1636.762380808631</v>
      </c>
      <c r="J724">
        <v>1777.2243543168529</v>
      </c>
      <c r="K724">
        <v>1501.327357647519</v>
      </c>
      <c r="L724">
        <v>2135.4867033917012</v>
      </c>
      <c r="M724">
        <v>1132.9325336933141</v>
      </c>
      <c r="N724">
        <v>1244.003030526291</v>
      </c>
      <c r="O724">
        <v>1950.477921508962</v>
      </c>
      <c r="P724">
        <v>1580.6238244188751</v>
      </c>
      <c r="Q724">
        <v>1933.596445651197</v>
      </c>
      <c r="R724">
        <v>1728.8095187683191</v>
      </c>
      <c r="S724">
        <v>2007.9812983921649</v>
      </c>
      <c r="T724">
        <v>2345.1033632688459</v>
      </c>
      <c r="U724">
        <v>1638.6038136406189</v>
      </c>
      <c r="V724">
        <v>1901.0222350441729</v>
      </c>
      <c r="W724">
        <v>1811.126904884361</v>
      </c>
      <c r="X724">
        <v>1848.1049974988559</v>
      </c>
      <c r="Y724">
        <v>1803.5656562433901</v>
      </c>
      <c r="Z724">
        <v>1475.4362213058901</v>
      </c>
      <c r="AA724">
        <v>1988.6454431640241</v>
      </c>
      <c r="AB724">
        <v>1887.55418136911</v>
      </c>
      <c r="AC724">
        <v>1709.2712894358749</v>
      </c>
      <c r="AD724">
        <v>1322.429304245803</v>
      </c>
      <c r="AE724">
        <v>1604.378234018493</v>
      </c>
      <c r="AF724">
        <v>1929.083425686734</v>
      </c>
      <c r="AG724">
        <v>1867.8568664860741</v>
      </c>
      <c r="AH724">
        <v>1778.4637725473449</v>
      </c>
    </row>
    <row r="725" spans="1:34" x14ac:dyDescent="0.25">
      <c r="A725">
        <v>44435</v>
      </c>
      <c r="B725">
        <v>1313.2</v>
      </c>
      <c r="C725">
        <v>1810.952333431756</v>
      </c>
      <c r="D725">
        <v>1811.4655362127401</v>
      </c>
      <c r="E725">
        <v>1574.4492433684279</v>
      </c>
      <c r="F725">
        <v>1860.964458157905</v>
      </c>
      <c r="G725">
        <v>1880.2459207875611</v>
      </c>
      <c r="H725">
        <v>2583.8114164258641</v>
      </c>
      <c r="I725">
        <v>1604.422200250058</v>
      </c>
      <c r="J725">
        <v>1778.0521933234729</v>
      </c>
      <c r="K725">
        <v>1481.026661195416</v>
      </c>
      <c r="L725">
        <v>2120.2534197607752</v>
      </c>
      <c r="M725">
        <v>1118.005512882675</v>
      </c>
      <c r="N725">
        <v>1225.2569208060979</v>
      </c>
      <c r="O725">
        <v>1925.4718038336341</v>
      </c>
      <c r="P725">
        <v>1564.813430942447</v>
      </c>
      <c r="Q725">
        <v>1908.949419537802</v>
      </c>
      <c r="R725">
        <v>1714.178304888143</v>
      </c>
      <c r="S725">
        <v>1987.5985270193751</v>
      </c>
      <c r="T725">
        <v>2312.511469604965</v>
      </c>
      <c r="U725">
        <v>1625.5468033457639</v>
      </c>
      <c r="V725">
        <v>1850.121950248089</v>
      </c>
      <c r="W725">
        <v>1800.897985050379</v>
      </c>
      <c r="X725">
        <v>1823.1018676110671</v>
      </c>
      <c r="Y725">
        <v>1780.1466943955691</v>
      </c>
      <c r="Z725">
        <v>1417.1514375862639</v>
      </c>
      <c r="AA725">
        <v>1964.744283561261</v>
      </c>
      <c r="AB725">
        <v>1866.460495545738</v>
      </c>
      <c r="AC725">
        <v>1692.299151105675</v>
      </c>
      <c r="AD725">
        <v>1292.5660931489369</v>
      </c>
      <c r="AE725">
        <v>1590.819809550437</v>
      </c>
      <c r="AF725">
        <v>1913.552247503392</v>
      </c>
      <c r="AG725">
        <v>1840.022419702716</v>
      </c>
      <c r="AH725">
        <v>1757.275580771558</v>
      </c>
    </row>
    <row r="726" spans="1:34" x14ac:dyDescent="0.25">
      <c r="A726">
        <v>44434</v>
      </c>
      <c r="B726">
        <v>1301.1199999999999</v>
      </c>
      <c r="C726">
        <v>1794.4074346117779</v>
      </c>
      <c r="D726">
        <v>1784.2794340077519</v>
      </c>
      <c r="E726">
        <v>1528.61787205116</v>
      </c>
      <c r="F726">
        <v>1847.61334500661</v>
      </c>
      <c r="G726">
        <v>1854.963421196338</v>
      </c>
      <c r="H726">
        <v>2563.2507768158321</v>
      </c>
      <c r="I726">
        <v>1583.4638315308889</v>
      </c>
      <c r="J726">
        <v>1771.972472285652</v>
      </c>
      <c r="K726">
        <v>1470.0198179407</v>
      </c>
      <c r="L726">
        <v>2112.6878519182592</v>
      </c>
      <c r="M726">
        <v>1115.4900673809</v>
      </c>
      <c r="N726">
        <v>1202.4856403503049</v>
      </c>
      <c r="O726">
        <v>1897.921734655454</v>
      </c>
      <c r="P726">
        <v>1553.6474252961309</v>
      </c>
      <c r="Q726">
        <v>1905.0541547601549</v>
      </c>
      <c r="R726">
        <v>1717.8267680593799</v>
      </c>
      <c r="S726">
        <v>1971.639406110809</v>
      </c>
      <c r="T726">
        <v>2302.7942957222158</v>
      </c>
      <c r="U726">
        <v>1620.0082190134519</v>
      </c>
      <c r="V726">
        <v>1831.3325633911491</v>
      </c>
      <c r="W726">
        <v>1778.2709815924709</v>
      </c>
      <c r="X726">
        <v>1798.5580719844429</v>
      </c>
      <c r="Y726">
        <v>1760.876298203754</v>
      </c>
      <c r="Z726">
        <v>1365.9327028934979</v>
      </c>
      <c r="AA726">
        <v>1946.8891858981631</v>
      </c>
      <c r="AB726">
        <v>1852.427689113985</v>
      </c>
      <c r="AC726">
        <v>1681.348495902158</v>
      </c>
      <c r="AD726">
        <v>1265.0216431779941</v>
      </c>
      <c r="AE726">
        <v>1586.6339876886241</v>
      </c>
      <c r="AF726">
        <v>1899.2191496404739</v>
      </c>
      <c r="AG726">
        <v>1818.5903162214911</v>
      </c>
      <c r="AH726">
        <v>1743.2333514296649</v>
      </c>
    </row>
    <row r="727" spans="1:34" x14ac:dyDescent="0.25">
      <c r="A727">
        <v>44433</v>
      </c>
      <c r="B727">
        <v>1309.55</v>
      </c>
      <c r="C727">
        <v>1789.618661147859</v>
      </c>
      <c r="D727">
        <v>1763.4657787170679</v>
      </c>
      <c r="E727">
        <v>1520.306864848294</v>
      </c>
      <c r="F727">
        <v>1851.2477924395489</v>
      </c>
      <c r="G727">
        <v>1848.195305890195</v>
      </c>
      <c r="H727">
        <v>2573.506656657748</v>
      </c>
      <c r="I727">
        <v>1575.3999775568791</v>
      </c>
      <c r="J727">
        <v>1747.0588849241931</v>
      </c>
      <c r="K727">
        <v>1479.910624362567</v>
      </c>
      <c r="L727">
        <v>2095.353844642611</v>
      </c>
      <c r="M727">
        <v>1108.027114958009</v>
      </c>
      <c r="N727">
        <v>1189.7466021513089</v>
      </c>
      <c r="O727">
        <v>1880.584836995436</v>
      </c>
      <c r="P727">
        <v>1551.355685018427</v>
      </c>
      <c r="Q727">
        <v>1901.44194508139</v>
      </c>
      <c r="R727">
        <v>1730.4404687744011</v>
      </c>
      <c r="S727">
        <v>1970.614034834294</v>
      </c>
      <c r="T727">
        <v>2315.2640821070181</v>
      </c>
      <c r="U727">
        <v>1611.8573267905911</v>
      </c>
      <c r="V727">
        <v>1821.440969405412</v>
      </c>
      <c r="W727">
        <v>1738.400845165809</v>
      </c>
      <c r="X727">
        <v>1790.0596337850991</v>
      </c>
      <c r="Y727">
        <v>1759.9836026492319</v>
      </c>
      <c r="Z727">
        <v>1358.158856345568</v>
      </c>
      <c r="AA727">
        <v>1948.065258117133</v>
      </c>
      <c r="AB727">
        <v>1840.407859723781</v>
      </c>
      <c r="AC727">
        <v>1673.6306005411079</v>
      </c>
      <c r="AD727">
        <v>1255.257071576656</v>
      </c>
      <c r="AE727">
        <v>1594.152761426981</v>
      </c>
      <c r="AF727">
        <v>1895.7780903193441</v>
      </c>
      <c r="AG727">
        <v>1810.6439068897459</v>
      </c>
      <c r="AH727">
        <v>1739.5307078998569</v>
      </c>
    </row>
    <row r="728" spans="1:34" x14ac:dyDescent="0.25">
      <c r="A728">
        <v>44432</v>
      </c>
      <c r="B728">
        <v>1298.74</v>
      </c>
      <c r="C728">
        <v>1781.8044259762851</v>
      </c>
      <c r="D728">
        <v>1765.3844394718481</v>
      </c>
      <c r="E728">
        <v>1508.8356096269231</v>
      </c>
      <c r="F728">
        <v>1848.801464518222</v>
      </c>
      <c r="G728">
        <v>1833.457947881526</v>
      </c>
      <c r="H728">
        <v>2575.300989439379</v>
      </c>
      <c r="I728">
        <v>1560.4575852763489</v>
      </c>
      <c r="J728">
        <v>1723.339327164344</v>
      </c>
      <c r="K728">
        <v>1468.284888754921</v>
      </c>
      <c r="L728">
        <v>2072.6502232412709</v>
      </c>
      <c r="M728">
        <v>1108.275639211329</v>
      </c>
      <c r="N728">
        <v>1179.547502537464</v>
      </c>
      <c r="O728">
        <v>1881.76625433953</v>
      </c>
      <c r="P728">
        <v>1549.69727629311</v>
      </c>
      <c r="Q728">
        <v>1868.9368864421449</v>
      </c>
      <c r="R728">
        <v>1723.633226856793</v>
      </c>
      <c r="S728">
        <v>1954.247369495359</v>
      </c>
      <c r="T728">
        <v>2291.0410302160922</v>
      </c>
      <c r="U728">
        <v>1603.715082244164</v>
      </c>
      <c r="V728">
        <v>1811.456526523436</v>
      </c>
      <c r="W728">
        <v>1739.40225647897</v>
      </c>
      <c r="X728">
        <v>1771.6608537784209</v>
      </c>
      <c r="Y728">
        <v>1753.7763566834769</v>
      </c>
      <c r="Z728">
        <v>1377.1596044251901</v>
      </c>
      <c r="AA728">
        <v>1941.7643446140951</v>
      </c>
      <c r="AB728">
        <v>1824.9194888301199</v>
      </c>
      <c r="AC728">
        <v>1667.022427034977</v>
      </c>
      <c r="AD728">
        <v>1253.713245376166</v>
      </c>
      <c r="AE728">
        <v>1586.3463406392309</v>
      </c>
      <c r="AF728">
        <v>1885.4806455076371</v>
      </c>
      <c r="AG728">
        <v>1800.798428366204</v>
      </c>
      <c r="AH728">
        <v>1735.1453190598511</v>
      </c>
    </row>
    <row r="729" spans="1:34" x14ac:dyDescent="0.25">
      <c r="A729">
        <v>44431</v>
      </c>
      <c r="B729">
        <v>1298.8599999999999</v>
      </c>
      <c r="C729">
        <v>1790.512587603781</v>
      </c>
      <c r="D729">
        <v>1763.406391856483</v>
      </c>
      <c r="E729">
        <v>1489.474989892032</v>
      </c>
      <c r="F729">
        <v>1858.7511912518621</v>
      </c>
      <c r="G729">
        <v>1849.1388845832589</v>
      </c>
      <c r="H729">
        <v>2610.5847764840009</v>
      </c>
      <c r="I729">
        <v>1556.783150886175</v>
      </c>
      <c r="J729">
        <v>1743.0260623782449</v>
      </c>
      <c r="K729">
        <v>1460.428451917089</v>
      </c>
      <c r="L729">
        <v>2082.990761012109</v>
      </c>
      <c r="M729">
        <v>1109.554751632048</v>
      </c>
      <c r="N729">
        <v>1184.815266171282</v>
      </c>
      <c r="O729">
        <v>1898.5115661459729</v>
      </c>
      <c r="P729">
        <v>1558.960485397565</v>
      </c>
      <c r="Q729">
        <v>1861.2372571887081</v>
      </c>
      <c r="R729">
        <v>1715.0291692310741</v>
      </c>
      <c r="S729">
        <v>1973.5820449226551</v>
      </c>
      <c r="T729">
        <v>2305.601777801553</v>
      </c>
      <c r="U729">
        <v>1607.975156752834</v>
      </c>
      <c r="V729">
        <v>1805.6033652271581</v>
      </c>
      <c r="W729">
        <v>1750.919176173102</v>
      </c>
      <c r="X729">
        <v>1779.1156642065121</v>
      </c>
      <c r="Y729">
        <v>1762.649706834995</v>
      </c>
      <c r="Z729">
        <v>1403.4698139486691</v>
      </c>
      <c r="AA729">
        <v>1954.7092969079349</v>
      </c>
      <c r="AB729">
        <v>1831.5319347602051</v>
      </c>
      <c r="AC729">
        <v>1670.6658173185201</v>
      </c>
      <c r="AD729">
        <v>1259.047005700093</v>
      </c>
      <c r="AE729">
        <v>1582.844512318411</v>
      </c>
      <c r="AF729">
        <v>1891.3570838871599</v>
      </c>
      <c r="AG729">
        <v>1815.188769131827</v>
      </c>
      <c r="AH729">
        <v>1740.788830381661</v>
      </c>
    </row>
    <row r="730" spans="1:34" x14ac:dyDescent="0.25">
      <c r="A730">
        <v>44428</v>
      </c>
      <c r="B730">
        <v>1329.43</v>
      </c>
      <c r="C730">
        <v>1797.3918231739481</v>
      </c>
      <c r="D730">
        <v>1775.1814927382079</v>
      </c>
      <c r="E730">
        <v>1519.623175847323</v>
      </c>
      <c r="F730">
        <v>1871.7824021696349</v>
      </c>
      <c r="G730">
        <v>1890.0922590594939</v>
      </c>
      <c r="H730">
        <v>2546.744163659665</v>
      </c>
      <c r="I730">
        <v>1549.194348174796</v>
      </c>
      <c r="J730">
        <v>1739.137558294434</v>
      </c>
      <c r="K730">
        <v>1500.0904318132621</v>
      </c>
      <c r="L730">
        <v>2107.603606244968</v>
      </c>
      <c r="M730">
        <v>1106.9238844249489</v>
      </c>
      <c r="N730">
        <v>1194.3269479334399</v>
      </c>
      <c r="O730">
        <v>1901.4130521012601</v>
      </c>
      <c r="P730">
        <v>1576.980754592267</v>
      </c>
      <c r="Q730">
        <v>1859.2469086555229</v>
      </c>
      <c r="R730">
        <v>1748.7934596888699</v>
      </c>
      <c r="S730">
        <v>1959.385460710866</v>
      </c>
      <c r="T730">
        <v>2314.000032935704</v>
      </c>
      <c r="U730">
        <v>1623.370466316042</v>
      </c>
      <c r="V730">
        <v>1859.317788843633</v>
      </c>
      <c r="W730">
        <v>1763.955604000223</v>
      </c>
      <c r="X730">
        <v>1789.921697313483</v>
      </c>
      <c r="Y730">
        <v>1772.164693494585</v>
      </c>
      <c r="Z730">
        <v>1384.6403577417591</v>
      </c>
      <c r="AA730">
        <v>1954.4244494319109</v>
      </c>
      <c r="AB730">
        <v>1841.775497497955</v>
      </c>
      <c r="AC730">
        <v>1690.6832457805019</v>
      </c>
      <c r="AD730">
        <v>1262.506782758903</v>
      </c>
      <c r="AE730">
        <v>1612.086463679155</v>
      </c>
      <c r="AF730">
        <v>1903.890309488082</v>
      </c>
      <c r="AG730">
        <v>1824.8187481592261</v>
      </c>
      <c r="AH730">
        <v>1738.9135798697971</v>
      </c>
    </row>
    <row r="731" spans="1:34" x14ac:dyDescent="0.25">
      <c r="A731">
        <v>44427</v>
      </c>
      <c r="B731">
        <v>1374.85</v>
      </c>
      <c r="C731">
        <v>1812.72443126337</v>
      </c>
      <c r="D731">
        <v>1803.3306375034849</v>
      </c>
      <c r="E731">
        <v>1553.3037061882601</v>
      </c>
      <c r="F731">
        <v>1894.9382121252879</v>
      </c>
      <c r="G731">
        <v>1908.7262133117119</v>
      </c>
      <c r="H731">
        <v>2533.3891128774731</v>
      </c>
      <c r="I731">
        <v>1572.352329242656</v>
      </c>
      <c r="J731">
        <v>1742.2809245266481</v>
      </c>
      <c r="K731">
        <v>1543.194092754477</v>
      </c>
      <c r="L731">
        <v>2130.1889768665019</v>
      </c>
      <c r="M731">
        <v>1114.4760012308909</v>
      </c>
      <c r="N731">
        <v>1212.4797265201439</v>
      </c>
      <c r="O731">
        <v>1910.659046044176</v>
      </c>
      <c r="P731">
        <v>1603.5455047865271</v>
      </c>
      <c r="Q731">
        <v>1874.333863575486</v>
      </c>
      <c r="R731">
        <v>1788.620301154958</v>
      </c>
      <c r="S731">
        <v>1968.0615575414729</v>
      </c>
      <c r="T731">
        <v>2339.4671253920592</v>
      </c>
      <c r="U731">
        <v>1625.910108293639</v>
      </c>
      <c r="V731">
        <v>1895.89433840679</v>
      </c>
      <c r="W731">
        <v>1767.077978607259</v>
      </c>
      <c r="X731">
        <v>1805.591142091645</v>
      </c>
      <c r="Y731">
        <v>1780.0729982105561</v>
      </c>
      <c r="Z731">
        <v>1399.8595626594431</v>
      </c>
      <c r="AA731">
        <v>1966.9548214505451</v>
      </c>
      <c r="AB731">
        <v>1858.1758915511341</v>
      </c>
      <c r="AC731">
        <v>1709.814228135788</v>
      </c>
      <c r="AD731">
        <v>1279.7724800157121</v>
      </c>
      <c r="AE731">
        <v>1649.4474837984769</v>
      </c>
      <c r="AF731">
        <v>1924.435477826645</v>
      </c>
      <c r="AG731">
        <v>1841.3510642115359</v>
      </c>
      <c r="AH731">
        <v>1747.4237316582539</v>
      </c>
    </row>
    <row r="732" spans="1:34" x14ac:dyDescent="0.25">
      <c r="A732">
        <v>44426</v>
      </c>
      <c r="B732">
        <v>1360.94</v>
      </c>
      <c r="C732">
        <v>1800.250788115562</v>
      </c>
      <c r="D732">
        <v>1796.3522297636459</v>
      </c>
      <c r="E732">
        <v>1541.9137799635</v>
      </c>
      <c r="F732">
        <v>1883.746890274421</v>
      </c>
      <c r="G732">
        <v>1898.4125852244929</v>
      </c>
      <c r="H732">
        <v>2494.0305149425149</v>
      </c>
      <c r="I732">
        <v>1558.8688393730911</v>
      </c>
      <c r="J732">
        <v>1734.938908128745</v>
      </c>
      <c r="K732">
        <v>1540.6535714486649</v>
      </c>
      <c r="L732">
        <v>2113.9710080598911</v>
      </c>
      <c r="M732">
        <v>1105.694183672676</v>
      </c>
      <c r="N732">
        <v>1210.6408672331379</v>
      </c>
      <c r="O732">
        <v>1896.546081023587</v>
      </c>
      <c r="P732">
        <v>1594.932953985176</v>
      </c>
      <c r="Q732">
        <v>1862.228514160646</v>
      </c>
      <c r="R732">
        <v>1793.1140984624869</v>
      </c>
      <c r="S732">
        <v>1953.768882287018</v>
      </c>
      <c r="T732">
        <v>2304.6428343008329</v>
      </c>
      <c r="U732">
        <v>1617.108211888145</v>
      </c>
      <c r="V732">
        <v>1883.486425340589</v>
      </c>
      <c r="W732">
        <v>1755.031071314658</v>
      </c>
      <c r="X732">
        <v>1805.010872528032</v>
      </c>
      <c r="Y732">
        <v>1766.724725906726</v>
      </c>
      <c r="Z732">
        <v>1370.8555140581429</v>
      </c>
      <c r="AA732">
        <v>1950.860725057099</v>
      </c>
      <c r="AB732">
        <v>1846.740516767326</v>
      </c>
      <c r="AC732">
        <v>1702.9699793762111</v>
      </c>
      <c r="AD732">
        <v>1268.9763613687189</v>
      </c>
      <c r="AE732">
        <v>1643.277505454831</v>
      </c>
      <c r="AF732">
        <v>1918.4600517396541</v>
      </c>
      <c r="AG732">
        <v>1825.3213509703639</v>
      </c>
      <c r="AH732">
        <v>1734.669453526697</v>
      </c>
    </row>
    <row r="733" spans="1:34" x14ac:dyDescent="0.25">
      <c r="A733">
        <v>44425</v>
      </c>
      <c r="B733">
        <v>1363.09</v>
      </c>
      <c r="C733">
        <v>1794.739964437767</v>
      </c>
      <c r="D733">
        <v>1806.7645267967771</v>
      </c>
      <c r="E733">
        <v>1517.356380595769</v>
      </c>
      <c r="F733">
        <v>1877.2625085618149</v>
      </c>
      <c r="G733">
        <v>1894.8015754125749</v>
      </c>
      <c r="H733">
        <v>2471.2261040097351</v>
      </c>
      <c r="I733">
        <v>1565.0518736053291</v>
      </c>
      <c r="J733">
        <v>1716.869314082408</v>
      </c>
      <c r="K733">
        <v>1534.0127188186509</v>
      </c>
      <c r="L733">
        <v>2097.9655045557429</v>
      </c>
      <c r="M733">
        <v>1114.240606507374</v>
      </c>
      <c r="N733">
        <v>1203.9712448113689</v>
      </c>
      <c r="O733">
        <v>1900.265853364637</v>
      </c>
      <c r="P733">
        <v>1593.7284058383759</v>
      </c>
      <c r="Q733">
        <v>1856.960689043088</v>
      </c>
      <c r="R733">
        <v>1799.111771578079</v>
      </c>
      <c r="S733">
        <v>1944.151088749984</v>
      </c>
      <c r="T733">
        <v>2287.1645570933638</v>
      </c>
      <c r="U733">
        <v>1617.4893226417989</v>
      </c>
      <c r="V733">
        <v>1867.865228811464</v>
      </c>
      <c r="W733">
        <v>1762.2991283455231</v>
      </c>
      <c r="X733">
        <v>1796.563526928858</v>
      </c>
      <c r="Y733">
        <v>1764.180015597668</v>
      </c>
      <c r="Z733">
        <v>1338.929124353029</v>
      </c>
      <c r="AA733">
        <v>1943.056269665994</v>
      </c>
      <c r="AB733">
        <v>1840.262502054826</v>
      </c>
      <c r="AC733">
        <v>1705.8297031479749</v>
      </c>
      <c r="AD733">
        <v>1257.7908328627</v>
      </c>
      <c r="AE733">
        <v>1645.631222966631</v>
      </c>
      <c r="AF733">
        <v>1912.7845063513439</v>
      </c>
      <c r="AG733">
        <v>1818.8331462081769</v>
      </c>
      <c r="AH733">
        <v>1729.250922932978</v>
      </c>
    </row>
    <row r="734" spans="1:34" x14ac:dyDescent="0.25">
      <c r="A734">
        <v>44424</v>
      </c>
      <c r="B734">
        <v>1370.96</v>
      </c>
      <c r="C734">
        <v>1793.70274736734</v>
      </c>
      <c r="D734">
        <v>1808.051083109762</v>
      </c>
      <c r="E734">
        <v>1528.3192039804831</v>
      </c>
      <c r="F734">
        <v>1877.3956519607129</v>
      </c>
      <c r="G734">
        <v>1914.165231314485</v>
      </c>
      <c r="H734">
        <v>2462.9119325611482</v>
      </c>
      <c r="I734">
        <v>1553.6365881340309</v>
      </c>
      <c r="J734">
        <v>1726.3707165372639</v>
      </c>
      <c r="K734">
        <v>1526.8773283464041</v>
      </c>
      <c r="L734">
        <v>2097.925081569399</v>
      </c>
      <c r="M734">
        <v>1119.0779521866521</v>
      </c>
      <c r="N734">
        <v>1204.5941526954441</v>
      </c>
      <c r="O734">
        <v>1900.7040345532439</v>
      </c>
      <c r="P734">
        <v>1593.773343650437</v>
      </c>
      <c r="Q734">
        <v>1868.085626554091</v>
      </c>
      <c r="R734">
        <v>1800.370393383311</v>
      </c>
      <c r="S734">
        <v>1948.711811035485</v>
      </c>
      <c r="T734">
        <v>2238.737831269927</v>
      </c>
      <c r="U734">
        <v>1612.0470224649389</v>
      </c>
      <c r="V734">
        <v>1874.3645395483441</v>
      </c>
      <c r="W734">
        <v>1766.527685172307</v>
      </c>
      <c r="X734">
        <v>1805.6403807404729</v>
      </c>
      <c r="Y734">
        <v>1762.9449983480699</v>
      </c>
      <c r="Z734">
        <v>1304.1929980565769</v>
      </c>
      <c r="AA734">
        <v>1939.61238110008</v>
      </c>
      <c r="AB734">
        <v>1844.378745164232</v>
      </c>
      <c r="AC734">
        <v>1706.519928995694</v>
      </c>
      <c r="AD734">
        <v>1253.1991699318</v>
      </c>
      <c r="AE734">
        <v>1648.2466972910361</v>
      </c>
      <c r="AF734">
        <v>1912.773383055147</v>
      </c>
      <c r="AG734">
        <v>1821.201471008779</v>
      </c>
      <c r="AH734">
        <v>1723.5569799723851</v>
      </c>
    </row>
    <row r="735" spans="1:34" x14ac:dyDescent="0.25">
      <c r="A735">
        <v>44421</v>
      </c>
      <c r="B735">
        <v>1357.05</v>
      </c>
      <c r="C735">
        <v>1774.3418520290791</v>
      </c>
      <c r="D735">
        <v>1784.8614531167309</v>
      </c>
      <c r="E735">
        <v>1521.4512126080881</v>
      </c>
      <c r="F735">
        <v>1860.667155094359</v>
      </c>
      <c r="G735">
        <v>1880.001601284368</v>
      </c>
      <c r="H735">
        <v>2401.1802329593211</v>
      </c>
      <c r="I735">
        <v>1531.7151126605349</v>
      </c>
      <c r="J735">
        <v>1721.013109656174</v>
      </c>
      <c r="K735">
        <v>1518.996756203934</v>
      </c>
      <c r="L735">
        <v>2067.6161299082141</v>
      </c>
      <c r="M735">
        <v>1129.8719353003471</v>
      </c>
      <c r="N735">
        <v>1196.252552457355</v>
      </c>
      <c r="O735">
        <v>1882.936555447387</v>
      </c>
      <c r="P735">
        <v>1577.1583849160411</v>
      </c>
      <c r="Q735">
        <v>1848.235316807906</v>
      </c>
      <c r="R735">
        <v>1782.4041934834461</v>
      </c>
      <c r="S735">
        <v>1922.4389451514901</v>
      </c>
      <c r="T735">
        <v>2222.8683141818842</v>
      </c>
      <c r="U735">
        <v>1601.714790120106</v>
      </c>
      <c r="V735">
        <v>1848.114985566878</v>
      </c>
      <c r="W735">
        <v>1751.165671606009</v>
      </c>
      <c r="X735">
        <v>1786.1133142198621</v>
      </c>
      <c r="Y735">
        <v>1745.111351623163</v>
      </c>
      <c r="Z735">
        <v>1282.9907540454019</v>
      </c>
      <c r="AA735">
        <v>1915.3687820011339</v>
      </c>
      <c r="AB735">
        <v>1827.2733512224211</v>
      </c>
      <c r="AC735">
        <v>1688.7767360088019</v>
      </c>
      <c r="AD735">
        <v>1246.788910225016</v>
      </c>
      <c r="AE735">
        <v>1635.9676711063221</v>
      </c>
      <c r="AF735">
        <v>1895.302087011253</v>
      </c>
      <c r="AG735">
        <v>1799.0253827582751</v>
      </c>
      <c r="AH735">
        <v>1705.3332565885271</v>
      </c>
    </row>
    <row r="736" spans="1:34" x14ac:dyDescent="0.25">
      <c r="A736">
        <v>44420</v>
      </c>
      <c r="B736">
        <v>1353.05</v>
      </c>
      <c r="C736">
        <v>1771.1129438714011</v>
      </c>
      <c r="D736">
        <v>1782.6148170523541</v>
      </c>
      <c r="E736">
        <v>1525.959840782705</v>
      </c>
      <c r="F736">
        <v>1851.5516176538231</v>
      </c>
      <c r="G736">
        <v>1870.450420056316</v>
      </c>
      <c r="H736">
        <v>2383.8359237609902</v>
      </c>
      <c r="I736">
        <v>1534.2195906116319</v>
      </c>
      <c r="J736">
        <v>1707.1221249860139</v>
      </c>
      <c r="K736">
        <v>1540.277377841418</v>
      </c>
      <c r="L736">
        <v>2052.0524917702942</v>
      </c>
      <c r="M736">
        <v>1133.719028613953</v>
      </c>
      <c r="N736">
        <v>1199.1239127796409</v>
      </c>
      <c r="O736">
        <v>1874.258023882169</v>
      </c>
      <c r="P736">
        <v>1564.454745703008</v>
      </c>
      <c r="Q736">
        <v>1852.007429680252</v>
      </c>
      <c r="R736">
        <v>1785.216082331124</v>
      </c>
      <c r="S736">
        <v>1899.072260816213</v>
      </c>
      <c r="T736">
        <v>2218.4484610681961</v>
      </c>
      <c r="U736">
        <v>1603.0746036623859</v>
      </c>
      <c r="V736">
        <v>1811.3969345699199</v>
      </c>
      <c r="W736">
        <v>1759.29515599365</v>
      </c>
      <c r="X736">
        <v>1798.9096928009819</v>
      </c>
      <c r="Y736">
        <v>1745.6562797733541</v>
      </c>
      <c r="Z736">
        <v>1287.1154108073019</v>
      </c>
      <c r="AA736">
        <v>1910.5625464462939</v>
      </c>
      <c r="AB736">
        <v>1820.97455320733</v>
      </c>
      <c r="AC736">
        <v>1688.4195437284429</v>
      </c>
      <c r="AD736">
        <v>1250.4024928924141</v>
      </c>
      <c r="AE736">
        <v>1636.268943665028</v>
      </c>
      <c r="AF736">
        <v>1883.350933305132</v>
      </c>
      <c r="AG736">
        <v>1796.679182943594</v>
      </c>
      <c r="AH736">
        <v>1705.073496661345</v>
      </c>
    </row>
    <row r="737" spans="1:34" x14ac:dyDescent="0.25">
      <c r="A737">
        <v>44419</v>
      </c>
      <c r="B737">
        <v>1357.79</v>
      </c>
      <c r="C737">
        <v>1765.802786917857</v>
      </c>
      <c r="D737">
        <v>1771.1279186511811</v>
      </c>
      <c r="E737">
        <v>1512.809670213637</v>
      </c>
      <c r="F737">
        <v>1837.215130136002</v>
      </c>
      <c r="G737">
        <v>1855.004355207418</v>
      </c>
      <c r="H737">
        <v>2387.0932320542688</v>
      </c>
      <c r="I737">
        <v>1528.588630795897</v>
      </c>
      <c r="J737">
        <v>1720.5241929350429</v>
      </c>
      <c r="K737">
        <v>1545.825956830462</v>
      </c>
      <c r="L737">
        <v>2034.2130062725059</v>
      </c>
      <c r="M737">
        <v>1126.4773351953911</v>
      </c>
      <c r="N737">
        <v>1203.890493899042</v>
      </c>
      <c r="O737">
        <v>1886.193803367609</v>
      </c>
      <c r="P737">
        <v>1566.041291818326</v>
      </c>
      <c r="Q737">
        <v>1850.100058682784</v>
      </c>
      <c r="R737">
        <v>1794.167234541409</v>
      </c>
      <c r="S737">
        <v>1894.44644426432</v>
      </c>
      <c r="T737">
        <v>2206.0041452130981</v>
      </c>
      <c r="U737">
        <v>1599.871820922544</v>
      </c>
      <c r="V737">
        <v>1809.0463398180641</v>
      </c>
      <c r="W737">
        <v>1756.8060641225909</v>
      </c>
      <c r="X737">
        <v>1767.3236263604711</v>
      </c>
      <c r="Y737">
        <v>1733.2310723408309</v>
      </c>
      <c r="Z737">
        <v>1285.0154540734529</v>
      </c>
      <c r="AA737">
        <v>1897.989988102579</v>
      </c>
      <c r="AB737">
        <v>1825.1524718268499</v>
      </c>
      <c r="AC737">
        <v>1687.432379148273</v>
      </c>
      <c r="AD737">
        <v>1248.2265278892639</v>
      </c>
      <c r="AE737">
        <v>1641.9658361000711</v>
      </c>
      <c r="AF737">
        <v>1883.545625567969</v>
      </c>
      <c r="AG737">
        <v>1786.9723647256469</v>
      </c>
      <c r="AH737">
        <v>1700.2627329691929</v>
      </c>
    </row>
    <row r="738" spans="1:34" x14ac:dyDescent="0.25">
      <c r="A738">
        <v>44418</v>
      </c>
      <c r="B738">
        <v>1362.43</v>
      </c>
      <c r="C738">
        <v>1759.521494617813</v>
      </c>
      <c r="D738">
        <v>1746.849842002031</v>
      </c>
      <c r="E738">
        <v>1508.994970258454</v>
      </c>
      <c r="F738">
        <v>1841.6833913662031</v>
      </c>
      <c r="G738">
        <v>1865.2000587304151</v>
      </c>
      <c r="H738">
        <v>2392.6487841332978</v>
      </c>
      <c r="I738">
        <v>1536.754936964805</v>
      </c>
      <c r="J738">
        <v>1714.136935658842</v>
      </c>
      <c r="K738">
        <v>1541.779533853648</v>
      </c>
      <c r="L738">
        <v>2020.3178838604731</v>
      </c>
      <c r="M738">
        <v>1132.896909731382</v>
      </c>
      <c r="N738">
        <v>1198.9001732959159</v>
      </c>
      <c r="O738">
        <v>1876.714105793814</v>
      </c>
      <c r="P738">
        <v>1567.875712991698</v>
      </c>
      <c r="Q738">
        <v>1838.072261217274</v>
      </c>
      <c r="R738">
        <v>1784.782923249157</v>
      </c>
      <c r="S738">
        <v>1869.37818906849</v>
      </c>
      <c r="T738">
        <v>2200.485791416233</v>
      </c>
      <c r="U738">
        <v>1584.2038134268851</v>
      </c>
      <c r="V738">
        <v>1823.467959618134</v>
      </c>
      <c r="W738">
        <v>1708.4728746164849</v>
      </c>
      <c r="X738">
        <v>1746.9190478871101</v>
      </c>
      <c r="Y738">
        <v>1730.0106567743269</v>
      </c>
      <c r="Z738">
        <v>1268.323779796181</v>
      </c>
      <c r="AA738">
        <v>1894.74627922934</v>
      </c>
      <c r="AB738">
        <v>1817.4325927347909</v>
      </c>
      <c r="AC738">
        <v>1675.5167941923</v>
      </c>
      <c r="AD738">
        <v>1243.551068338908</v>
      </c>
      <c r="AE738">
        <v>1645.2753303327579</v>
      </c>
      <c r="AF738">
        <v>1882.9395545774321</v>
      </c>
      <c r="AG738">
        <v>1780.567756260554</v>
      </c>
      <c r="AH738">
        <v>1689.99264433996</v>
      </c>
    </row>
    <row r="739" spans="1:34" x14ac:dyDescent="0.25">
      <c r="A739">
        <v>44417</v>
      </c>
      <c r="B739">
        <v>1359.86</v>
      </c>
      <c r="C739">
        <v>1747.607891797622</v>
      </c>
      <c r="D739">
        <v>1727.5957889804311</v>
      </c>
      <c r="E739">
        <v>1493.249223310461</v>
      </c>
      <c r="F739">
        <v>1839.8397285481331</v>
      </c>
      <c r="G739">
        <v>1860.0045933972381</v>
      </c>
      <c r="H739">
        <v>2392.2538882591939</v>
      </c>
      <c r="I739">
        <v>1530.965143215647</v>
      </c>
      <c r="J739">
        <v>1696.991116398852</v>
      </c>
      <c r="K739">
        <v>1506.5222868868209</v>
      </c>
      <c r="L739">
        <v>2013.643660762853</v>
      </c>
      <c r="M739">
        <v>1131.3825414802809</v>
      </c>
      <c r="N739">
        <v>1177.1560549566029</v>
      </c>
      <c r="O739">
        <v>1861.4174007574129</v>
      </c>
      <c r="P739">
        <v>1546.987068806789</v>
      </c>
      <c r="Q739">
        <v>1820.569814940332</v>
      </c>
      <c r="R739">
        <v>1770.6450705510219</v>
      </c>
      <c r="S739">
        <v>1856.0055945168019</v>
      </c>
      <c r="T739">
        <v>2192.2923902010439</v>
      </c>
      <c r="U739">
        <v>1584.9201657678991</v>
      </c>
      <c r="V739">
        <v>1806.7570460297291</v>
      </c>
      <c r="W739">
        <v>1666.3452208372209</v>
      </c>
      <c r="X739">
        <v>1728.125336965343</v>
      </c>
      <c r="Y739">
        <v>1721.142907062896</v>
      </c>
      <c r="Z739">
        <v>1252.1556360296361</v>
      </c>
      <c r="AA739">
        <v>1887.5944328505821</v>
      </c>
      <c r="AB739">
        <v>1800.0563862616671</v>
      </c>
      <c r="AC739">
        <v>1660.480083716634</v>
      </c>
      <c r="AD739">
        <v>1228.6775939477859</v>
      </c>
      <c r="AE739">
        <v>1641.626242827876</v>
      </c>
      <c r="AF739">
        <v>1869.649415177706</v>
      </c>
      <c r="AG739">
        <v>1766.962079561124</v>
      </c>
      <c r="AH739">
        <v>1679.4951742692861</v>
      </c>
    </row>
    <row r="740" spans="1:34" x14ac:dyDescent="0.25">
      <c r="A740">
        <v>44414</v>
      </c>
      <c r="B740">
        <v>1341.45</v>
      </c>
      <c r="C740">
        <v>1730.3178091980681</v>
      </c>
      <c r="D740">
        <v>1698.28725484606</v>
      </c>
      <c r="E740">
        <v>1464.49981530995</v>
      </c>
      <c r="F740">
        <v>1821.1661732901</v>
      </c>
      <c r="G740">
        <v>1832.5751641115071</v>
      </c>
      <c r="H740">
        <v>2362.6645975985689</v>
      </c>
      <c r="I740">
        <v>1518.4147187326221</v>
      </c>
      <c r="J740">
        <v>1682.2707465492631</v>
      </c>
      <c r="K740">
        <v>1510.1873677546771</v>
      </c>
      <c r="L740">
        <v>1997.5983913511079</v>
      </c>
      <c r="M740">
        <v>1115.078820694441</v>
      </c>
      <c r="N740">
        <v>1171.0350945400121</v>
      </c>
      <c r="O740">
        <v>1829.4431487495781</v>
      </c>
      <c r="P740">
        <v>1531.8390766456009</v>
      </c>
      <c r="Q740">
        <v>1812.967504169148</v>
      </c>
      <c r="R740">
        <v>1758.282445083089</v>
      </c>
      <c r="S740">
        <v>1829.8867824986769</v>
      </c>
      <c r="T740">
        <v>2181.0325617680678</v>
      </c>
      <c r="U740">
        <v>1577.525756201208</v>
      </c>
      <c r="V740">
        <v>1784.132654954793</v>
      </c>
      <c r="W740">
        <v>1640.4709229566629</v>
      </c>
      <c r="X740">
        <v>1715.512300726768</v>
      </c>
      <c r="Y740">
        <v>1705.962547447122</v>
      </c>
      <c r="Z740">
        <v>1235.4674207225539</v>
      </c>
      <c r="AA740">
        <v>1868.841454238775</v>
      </c>
      <c r="AB740">
        <v>1782.6352600213011</v>
      </c>
      <c r="AC740">
        <v>1644.790968027695</v>
      </c>
      <c r="AD740">
        <v>1214.552805819241</v>
      </c>
      <c r="AE740">
        <v>1629.582401327795</v>
      </c>
      <c r="AF740">
        <v>1848.269144648752</v>
      </c>
      <c r="AG740">
        <v>1743.794126800238</v>
      </c>
      <c r="AH740">
        <v>1669.8803269530999</v>
      </c>
    </row>
    <row r="741" spans="1:34" x14ac:dyDescent="0.25">
      <c r="A741">
        <v>44413</v>
      </c>
      <c r="B741">
        <v>1345.55</v>
      </c>
      <c r="C741">
        <v>1725.4271390349061</v>
      </c>
      <c r="D741">
        <v>1706.8889320228629</v>
      </c>
      <c r="E741">
        <v>1471.8703618077129</v>
      </c>
      <c r="F741">
        <v>1808.2741114770099</v>
      </c>
      <c r="G741">
        <v>1824.0261453145611</v>
      </c>
      <c r="H741">
        <v>2369.578135836919</v>
      </c>
      <c r="I741">
        <v>1509.098601414727</v>
      </c>
      <c r="J741">
        <v>1669.589073550643</v>
      </c>
      <c r="K741">
        <v>1508.2406269399009</v>
      </c>
      <c r="L741">
        <v>2002.766052944693</v>
      </c>
      <c r="M741">
        <v>1101.0334945942111</v>
      </c>
      <c r="N741">
        <v>1166.2559214610751</v>
      </c>
      <c r="O741">
        <v>1827.1295768997029</v>
      </c>
      <c r="P741">
        <v>1529.087852663195</v>
      </c>
      <c r="Q741">
        <v>1807.0613177030571</v>
      </c>
      <c r="R741">
        <v>1761.071054692618</v>
      </c>
      <c r="S741">
        <v>1825.871560157841</v>
      </c>
      <c r="T741">
        <v>2181.3278140870302</v>
      </c>
      <c r="U741">
        <v>1573.450719993853</v>
      </c>
      <c r="V741">
        <v>1771.9312994997081</v>
      </c>
      <c r="W741">
        <v>1625.640629685769</v>
      </c>
      <c r="X741">
        <v>1707.6630087834351</v>
      </c>
      <c r="Y741">
        <v>1701.932973845695</v>
      </c>
      <c r="Z741">
        <v>1231.1587753272111</v>
      </c>
      <c r="AA741">
        <v>1864.091569471175</v>
      </c>
      <c r="AB741">
        <v>1777.8188683523749</v>
      </c>
      <c r="AC741">
        <v>1639.641029639924</v>
      </c>
      <c r="AD741">
        <v>1209.45334364103</v>
      </c>
      <c r="AE741">
        <v>1633.402084350452</v>
      </c>
      <c r="AF741">
        <v>1843.650860619834</v>
      </c>
      <c r="AG741">
        <v>1737.660415745099</v>
      </c>
      <c r="AH741">
        <v>1665.0356979998469</v>
      </c>
    </row>
    <row r="742" spans="1:34" x14ac:dyDescent="0.25">
      <c r="A742">
        <v>44412</v>
      </c>
      <c r="B742">
        <v>1334.74</v>
      </c>
      <c r="C742">
        <v>1712.429514977327</v>
      </c>
      <c r="D742">
        <v>1679.734508861188</v>
      </c>
      <c r="E742">
        <v>1471.1557323421059</v>
      </c>
      <c r="F742">
        <v>1792.2558512798089</v>
      </c>
      <c r="G742">
        <v>1813.418172241938</v>
      </c>
      <c r="H742">
        <v>2355.931759511112</v>
      </c>
      <c r="I742">
        <v>1498.9576452904751</v>
      </c>
      <c r="J742">
        <v>1657.7788878342631</v>
      </c>
      <c r="K742">
        <v>1506.442309533792</v>
      </c>
      <c r="L742">
        <v>1992.853388939272</v>
      </c>
      <c r="M742">
        <v>1080.993781120779</v>
      </c>
      <c r="N742">
        <v>1156.178608188678</v>
      </c>
      <c r="O742">
        <v>1813.4969584876751</v>
      </c>
      <c r="P742">
        <v>1527.320607520227</v>
      </c>
      <c r="Q742">
        <v>1791.3764122706959</v>
      </c>
      <c r="R742">
        <v>1751.1668513968541</v>
      </c>
      <c r="S742">
        <v>1822.3627752986699</v>
      </c>
      <c r="T742">
        <v>2163.8837644565101</v>
      </c>
      <c r="U742">
        <v>1564.7739141788761</v>
      </c>
      <c r="V742">
        <v>1744.3461745215659</v>
      </c>
      <c r="W742">
        <v>1622.7977678463101</v>
      </c>
      <c r="X742">
        <v>1690.3994047351559</v>
      </c>
      <c r="Y742">
        <v>1685.9061450089191</v>
      </c>
      <c r="Z742">
        <v>1219.5116451775939</v>
      </c>
      <c r="AA742">
        <v>1848.031479749729</v>
      </c>
      <c r="AB742">
        <v>1764.543324096328</v>
      </c>
      <c r="AC742">
        <v>1632.430604779528</v>
      </c>
      <c r="AD742">
        <v>1198.040620647073</v>
      </c>
      <c r="AE742">
        <v>1625.0974396866429</v>
      </c>
      <c r="AF742">
        <v>1834.782422442378</v>
      </c>
      <c r="AG742">
        <v>1725.3280043845959</v>
      </c>
      <c r="AH742">
        <v>1648.627305048288</v>
      </c>
    </row>
    <row r="743" spans="1:34" x14ac:dyDescent="0.25">
      <c r="A743">
        <v>44411</v>
      </c>
      <c r="B743">
        <v>1332.44</v>
      </c>
      <c r="C743">
        <v>1704.7554945417471</v>
      </c>
      <c r="D743">
        <v>1681.748054333807</v>
      </c>
      <c r="E743">
        <v>1474.0878010765291</v>
      </c>
      <c r="F743">
        <v>1779.297431448882</v>
      </c>
      <c r="G743">
        <v>1812.721400475278</v>
      </c>
      <c r="H743">
        <v>2332.500590266538</v>
      </c>
      <c r="I743">
        <v>1495.1319584539499</v>
      </c>
      <c r="J743">
        <v>1646.2331345665621</v>
      </c>
      <c r="K743">
        <v>1486.2297385139721</v>
      </c>
      <c r="L743">
        <v>1992.5796320628631</v>
      </c>
      <c r="M743">
        <v>1073.89286648692</v>
      </c>
      <c r="N743">
        <v>1148.612319210335</v>
      </c>
      <c r="O743">
        <v>1808.5245193988869</v>
      </c>
      <c r="P743">
        <v>1524.287105075887</v>
      </c>
      <c r="Q743">
        <v>1788.7288923798351</v>
      </c>
      <c r="R743">
        <v>1748.9282149856169</v>
      </c>
      <c r="S743">
        <v>1823.573576014933</v>
      </c>
      <c r="T743">
        <v>2155.531633157882</v>
      </c>
      <c r="U743">
        <v>1559.432752076435</v>
      </c>
      <c r="V743">
        <v>1726.845577599328</v>
      </c>
      <c r="W743">
        <v>1621.5747778965069</v>
      </c>
      <c r="X743">
        <v>1681.0622769773529</v>
      </c>
      <c r="Y743">
        <v>1680.0736356599259</v>
      </c>
      <c r="Z743">
        <v>1211.011410009331</v>
      </c>
      <c r="AA743">
        <v>1837.5681099425151</v>
      </c>
      <c r="AB743">
        <v>1757.0566376162819</v>
      </c>
      <c r="AC743">
        <v>1629.5595119558709</v>
      </c>
      <c r="AD743">
        <v>1191.907593012392</v>
      </c>
      <c r="AE743">
        <v>1626.075863189136</v>
      </c>
      <c r="AF743">
        <v>1830.0623196007959</v>
      </c>
      <c r="AG743">
        <v>1715.9718065418101</v>
      </c>
      <c r="AH743">
        <v>1640.1307911935589</v>
      </c>
    </row>
    <row r="744" spans="1:34" x14ac:dyDescent="0.25">
      <c r="A744">
        <v>44410</v>
      </c>
      <c r="B744">
        <v>1314.22</v>
      </c>
      <c r="C744">
        <v>1699.61904697503</v>
      </c>
      <c r="D744">
        <v>1674.244783878825</v>
      </c>
      <c r="E744">
        <v>1461.1639953387621</v>
      </c>
      <c r="F744">
        <v>1769.495940355162</v>
      </c>
      <c r="G744">
        <v>1793.883434694935</v>
      </c>
      <c r="H744">
        <v>2314.775699495236</v>
      </c>
      <c r="I744">
        <v>1488.284220726021</v>
      </c>
      <c r="J744">
        <v>1635.8607212299639</v>
      </c>
      <c r="K744">
        <v>1494.734698418798</v>
      </c>
      <c r="L744">
        <v>1989.0407126340219</v>
      </c>
      <c r="M744">
        <v>1065.4952494726431</v>
      </c>
      <c r="N744">
        <v>1146.5285267130851</v>
      </c>
      <c r="O744">
        <v>1806.003550967577</v>
      </c>
      <c r="P744">
        <v>1518.2586785865251</v>
      </c>
      <c r="Q744">
        <v>1784.4956653932361</v>
      </c>
      <c r="R744">
        <v>1733.6396166784159</v>
      </c>
      <c r="S744">
        <v>1824.4478433560021</v>
      </c>
      <c r="T744">
        <v>2155.0381569707429</v>
      </c>
      <c r="U744">
        <v>1557.503595385705</v>
      </c>
      <c r="V744">
        <v>1734.2334589521599</v>
      </c>
      <c r="W744">
        <v>1611.12819817581</v>
      </c>
      <c r="X744">
        <v>1683.6684289176501</v>
      </c>
      <c r="Y744">
        <v>1683.194962658825</v>
      </c>
      <c r="Z744">
        <v>1217.193514900697</v>
      </c>
      <c r="AA744">
        <v>1832.9199091510791</v>
      </c>
      <c r="AB744">
        <v>1754.5679060497889</v>
      </c>
      <c r="AC744">
        <v>1620.0271191060081</v>
      </c>
      <c r="AD744">
        <v>1188.558181315467</v>
      </c>
      <c r="AE744">
        <v>1616.3143054116249</v>
      </c>
      <c r="AF744">
        <v>1820.1252934004469</v>
      </c>
      <c r="AG744">
        <v>1708.8087203995899</v>
      </c>
      <c r="AH744">
        <v>1640.195879903519</v>
      </c>
    </row>
    <row r="745" spans="1:34" x14ac:dyDescent="0.25">
      <c r="A745">
        <v>44407</v>
      </c>
      <c r="B745">
        <v>1310.05</v>
      </c>
      <c r="C745">
        <v>1693.3567739139601</v>
      </c>
      <c r="D745">
        <v>1669.749875406206</v>
      </c>
      <c r="E745">
        <v>1452.875987664589</v>
      </c>
      <c r="F745">
        <v>1768.771125401975</v>
      </c>
      <c r="G745">
        <v>1795.535627480283</v>
      </c>
      <c r="H745">
        <v>2312.2465514010232</v>
      </c>
      <c r="I745">
        <v>1472.7833513652431</v>
      </c>
      <c r="J745">
        <v>1620.8985559795669</v>
      </c>
      <c r="K745">
        <v>1498.4121342358931</v>
      </c>
      <c r="L745">
        <v>1956.903240033789</v>
      </c>
      <c r="M745">
        <v>1054.7023710808089</v>
      </c>
      <c r="N745">
        <v>1137.719457004519</v>
      </c>
      <c r="O745">
        <v>1787.278139322681</v>
      </c>
      <c r="P745">
        <v>1513.0075720890291</v>
      </c>
      <c r="Q745">
        <v>1774.926104721882</v>
      </c>
      <c r="R745">
        <v>1731.96095695434</v>
      </c>
      <c r="S745">
        <v>1804.6903002194631</v>
      </c>
      <c r="T745">
        <v>2145.3664317866519</v>
      </c>
      <c r="U745">
        <v>1558.827938386821</v>
      </c>
      <c r="V745">
        <v>1742.484408411284</v>
      </c>
      <c r="W745">
        <v>1594.1709055425381</v>
      </c>
      <c r="X745">
        <v>1670.291063477775</v>
      </c>
      <c r="Y745">
        <v>1683.731802832237</v>
      </c>
      <c r="Z745">
        <v>1216.489500039866</v>
      </c>
      <c r="AA745">
        <v>1829.6515770128781</v>
      </c>
      <c r="AB745">
        <v>1741.535155880292</v>
      </c>
      <c r="AC745">
        <v>1614.658126772257</v>
      </c>
      <c r="AD745">
        <v>1181.124377817182</v>
      </c>
      <c r="AE745">
        <v>1610.952814635026</v>
      </c>
      <c r="AF745">
        <v>1818.41195354558</v>
      </c>
      <c r="AG745">
        <v>1698.2777332214589</v>
      </c>
      <c r="AH745">
        <v>1636.1128700914569</v>
      </c>
    </row>
    <row r="746" spans="1:34" x14ac:dyDescent="0.25">
      <c r="A746">
        <v>44406</v>
      </c>
      <c r="B746">
        <v>1293.5999999999999</v>
      </c>
      <c r="C746">
        <v>1685.683073890031</v>
      </c>
      <c r="D746">
        <v>1657.0238627531689</v>
      </c>
      <c r="E746">
        <v>1452.1166312269941</v>
      </c>
      <c r="F746">
        <v>1759.993537942551</v>
      </c>
      <c r="G746">
        <v>1784.5574939735061</v>
      </c>
      <c r="H746">
        <v>2301.7164080452239</v>
      </c>
      <c r="I746">
        <v>1460.6677258849811</v>
      </c>
      <c r="J746">
        <v>1621.892881112034</v>
      </c>
      <c r="K746">
        <v>1506.208192518337</v>
      </c>
      <c r="L746">
        <v>1941.735531492317</v>
      </c>
      <c r="M746">
        <v>1041.4231947575861</v>
      </c>
      <c r="N746">
        <v>1137.5111703019909</v>
      </c>
      <c r="O746">
        <v>1780.168811146566</v>
      </c>
      <c r="P746">
        <v>1506.598126089513</v>
      </c>
      <c r="Q746">
        <v>1774.0308611736009</v>
      </c>
      <c r="R746">
        <v>1709.736479893349</v>
      </c>
      <c r="S746">
        <v>1801.213959058603</v>
      </c>
      <c r="T746">
        <v>2140.493007532215</v>
      </c>
      <c r="U746">
        <v>1553.427502995758</v>
      </c>
      <c r="V746">
        <v>1742.7340350215079</v>
      </c>
      <c r="W746">
        <v>1576.3922625057089</v>
      </c>
      <c r="X746">
        <v>1669.275978428213</v>
      </c>
      <c r="Y746">
        <v>1676.502953862851</v>
      </c>
      <c r="Z746">
        <v>1202.0158524495141</v>
      </c>
      <c r="AA746">
        <v>1822.1493192265041</v>
      </c>
      <c r="AB746">
        <v>1738.477393439902</v>
      </c>
      <c r="AC746">
        <v>1601.6481288600139</v>
      </c>
      <c r="AD746">
        <v>1174.634010140046</v>
      </c>
      <c r="AE746">
        <v>1592.6379485041989</v>
      </c>
      <c r="AF746">
        <v>1804.848936194787</v>
      </c>
      <c r="AG746">
        <v>1691.334615006544</v>
      </c>
      <c r="AH746">
        <v>1632.0222716098269</v>
      </c>
    </row>
    <row r="747" spans="1:34" x14ac:dyDescent="0.25">
      <c r="A747">
        <v>44405</v>
      </c>
      <c r="B747">
        <v>1277.07</v>
      </c>
      <c r="C747">
        <v>1676.6709045963919</v>
      </c>
      <c r="D747">
        <v>1645.337043424016</v>
      </c>
      <c r="E747">
        <v>1445.5987167668291</v>
      </c>
      <c r="F747">
        <v>1752.8938135168739</v>
      </c>
      <c r="G747">
        <v>1780.078256747217</v>
      </c>
      <c r="H747">
        <v>2282.462730181383</v>
      </c>
      <c r="I747">
        <v>1457.4678876407311</v>
      </c>
      <c r="J747">
        <v>1607.671778955621</v>
      </c>
      <c r="K747">
        <v>1500.1210911783851</v>
      </c>
      <c r="L747">
        <v>1949.97466933742</v>
      </c>
      <c r="M747">
        <v>1026.466647939983</v>
      </c>
      <c r="N747">
        <v>1135.416641712495</v>
      </c>
      <c r="O747">
        <v>1770.0186216171869</v>
      </c>
      <c r="P747">
        <v>1499.7188624019309</v>
      </c>
      <c r="Q747">
        <v>1755.08202592924</v>
      </c>
      <c r="R747">
        <v>1684.0257993847119</v>
      </c>
      <c r="S747">
        <v>1795.5876275748631</v>
      </c>
      <c r="T747">
        <v>2129.001585788656</v>
      </c>
      <c r="U747">
        <v>1549.469562076333</v>
      </c>
      <c r="V747">
        <v>1749.6138913388311</v>
      </c>
      <c r="W747">
        <v>1566.81180178512</v>
      </c>
      <c r="X747">
        <v>1669.801104014638</v>
      </c>
      <c r="Y747">
        <v>1667.05961136824</v>
      </c>
      <c r="Z747">
        <v>1206.0621390715071</v>
      </c>
      <c r="AA747">
        <v>1812.9860227958529</v>
      </c>
      <c r="AB747">
        <v>1729.0719353059401</v>
      </c>
      <c r="AC747">
        <v>1591.115481814807</v>
      </c>
      <c r="AD747">
        <v>1170.195780797952</v>
      </c>
      <c r="AE747">
        <v>1574.093484312682</v>
      </c>
      <c r="AF747">
        <v>1791.0511935937091</v>
      </c>
      <c r="AG747">
        <v>1684.423050133285</v>
      </c>
      <c r="AH747">
        <v>1624.42023003744</v>
      </c>
    </row>
    <row r="748" spans="1:34" x14ac:dyDescent="0.25">
      <c r="A748">
        <v>44404</v>
      </c>
      <c r="B748">
        <v>1276.93</v>
      </c>
      <c r="C748">
        <v>1679.2065375282129</v>
      </c>
      <c r="D748">
        <v>1651.8787514663661</v>
      </c>
      <c r="E748">
        <v>1454.235972360294</v>
      </c>
      <c r="F748">
        <v>1756.648507801372</v>
      </c>
      <c r="G748">
        <v>1777.6807141505301</v>
      </c>
      <c r="H748">
        <v>2292.6392440725081</v>
      </c>
      <c r="I748">
        <v>1451.8982889375941</v>
      </c>
      <c r="J748">
        <v>1613.433382232799</v>
      </c>
      <c r="K748">
        <v>1505.5101403369811</v>
      </c>
      <c r="L748">
        <v>1954.597834641791</v>
      </c>
      <c r="M748">
        <v>1029.5642186623911</v>
      </c>
      <c r="N748">
        <v>1139.4962094711</v>
      </c>
      <c r="O748">
        <v>1774.536627071473</v>
      </c>
      <c r="P748">
        <v>1492.770626984294</v>
      </c>
      <c r="Q748">
        <v>1765.7468198831241</v>
      </c>
      <c r="R748">
        <v>1681.6278119168271</v>
      </c>
      <c r="S748">
        <v>1804.222433170843</v>
      </c>
      <c r="T748">
        <v>2128.039886809519</v>
      </c>
      <c r="U748">
        <v>1546.6285804292991</v>
      </c>
      <c r="V748">
        <v>1750.9931868881799</v>
      </c>
      <c r="W748">
        <v>1576.448203665479</v>
      </c>
      <c r="X748">
        <v>1667.785505606756</v>
      </c>
      <c r="Y748">
        <v>1667.370504991284</v>
      </c>
      <c r="Z748">
        <v>1198.2894233650709</v>
      </c>
      <c r="AA748">
        <v>1815.959626970556</v>
      </c>
      <c r="AB748">
        <v>1735.129663894726</v>
      </c>
      <c r="AC748">
        <v>1589.6793756892209</v>
      </c>
      <c r="AD748">
        <v>1172.120223822518</v>
      </c>
      <c r="AE748">
        <v>1573.364130237203</v>
      </c>
      <c r="AF748">
        <v>1793.227337835724</v>
      </c>
      <c r="AG748">
        <v>1687.14150465585</v>
      </c>
      <c r="AH748">
        <v>1627.3720709999129</v>
      </c>
    </row>
    <row r="749" spans="1:34" x14ac:dyDescent="0.25">
      <c r="A749">
        <v>44403</v>
      </c>
      <c r="B749">
        <v>1272.71</v>
      </c>
      <c r="C749">
        <v>1673.582658764871</v>
      </c>
      <c r="D749">
        <v>1644.4647830937629</v>
      </c>
      <c r="E749">
        <v>1443.661293063225</v>
      </c>
      <c r="F749">
        <v>1751.80643949919</v>
      </c>
      <c r="G749">
        <v>1780.5649982203549</v>
      </c>
      <c r="H749">
        <v>2279.0207808012842</v>
      </c>
      <c r="I749">
        <v>1440.5998662279401</v>
      </c>
      <c r="J749">
        <v>1609.972354387203</v>
      </c>
      <c r="K749">
        <v>1479.0818637458001</v>
      </c>
      <c r="L749">
        <v>1944.4244781471059</v>
      </c>
      <c r="M749">
        <v>1027.814477815373</v>
      </c>
      <c r="N749">
        <v>1138.272694293875</v>
      </c>
      <c r="O749">
        <v>1772.5244659214891</v>
      </c>
      <c r="P749">
        <v>1483.7572424988871</v>
      </c>
      <c r="Q749">
        <v>1760.958250566918</v>
      </c>
      <c r="R749">
        <v>1673.4576153651101</v>
      </c>
      <c r="S749">
        <v>1814.412400102897</v>
      </c>
      <c r="T749">
        <v>2123.642121148227</v>
      </c>
      <c r="U749">
        <v>1535.8073355052049</v>
      </c>
      <c r="V749">
        <v>1742.6475264523649</v>
      </c>
      <c r="W749">
        <v>1577.170579287804</v>
      </c>
      <c r="X749">
        <v>1663.403146159339</v>
      </c>
      <c r="Y749">
        <v>1664.148146693291</v>
      </c>
      <c r="Z749">
        <v>1192.7819371225421</v>
      </c>
      <c r="AA749">
        <v>1810.777682528061</v>
      </c>
      <c r="AB749">
        <v>1728.463515352317</v>
      </c>
      <c r="AC749">
        <v>1583.1891169000321</v>
      </c>
      <c r="AD749">
        <v>1168.477474109844</v>
      </c>
      <c r="AE749">
        <v>1564.8759081964829</v>
      </c>
      <c r="AF749">
        <v>1786.4195645902921</v>
      </c>
      <c r="AG749">
        <v>1683.108092995036</v>
      </c>
      <c r="AH749">
        <v>1621.0138733790041</v>
      </c>
    </row>
    <row r="750" spans="1:34" x14ac:dyDescent="0.25">
      <c r="A750">
        <v>44400</v>
      </c>
      <c r="B750">
        <v>1268.83</v>
      </c>
      <c r="C750">
        <v>1668.6138470287869</v>
      </c>
      <c r="D750">
        <v>1627.1158228227989</v>
      </c>
      <c r="E750">
        <v>1417.0833008403731</v>
      </c>
      <c r="F750">
        <v>1739.5229215572281</v>
      </c>
      <c r="G750">
        <v>1766.0383822850911</v>
      </c>
      <c r="H750">
        <v>2285.0185821376381</v>
      </c>
      <c r="I750">
        <v>1434.3648755239369</v>
      </c>
      <c r="J750">
        <v>1595.845171998661</v>
      </c>
      <c r="K750">
        <v>1475.1239827478039</v>
      </c>
      <c r="L750">
        <v>1935.60273184117</v>
      </c>
      <c r="M750">
        <v>1023.485394340546</v>
      </c>
      <c r="N750">
        <v>1138.2773757056309</v>
      </c>
      <c r="O750">
        <v>1758.471840842255</v>
      </c>
      <c r="P750">
        <v>1482.9286442429909</v>
      </c>
      <c r="Q750">
        <v>1755.0865771410361</v>
      </c>
      <c r="R750">
        <v>1688.4231411923679</v>
      </c>
      <c r="S750">
        <v>1812.2668952283941</v>
      </c>
      <c r="T750">
        <v>2123.7905804346328</v>
      </c>
      <c r="U750">
        <v>1532.9425462571619</v>
      </c>
      <c r="V750">
        <v>1717.878314532107</v>
      </c>
      <c r="W750">
        <v>1563.959856784661</v>
      </c>
      <c r="X750">
        <v>1663.5071467800519</v>
      </c>
      <c r="Y750">
        <v>1663.6518916766599</v>
      </c>
      <c r="Z750">
        <v>1199.5203427027859</v>
      </c>
      <c r="AA750">
        <v>1806.834305834938</v>
      </c>
      <c r="AB750">
        <v>1717.1100817234619</v>
      </c>
      <c r="AC750">
        <v>1581.471406091214</v>
      </c>
      <c r="AD750">
        <v>1165.0604165655891</v>
      </c>
      <c r="AE750">
        <v>1564.2950369423049</v>
      </c>
      <c r="AF750">
        <v>1775.9379495412079</v>
      </c>
      <c r="AG750">
        <v>1673.6702412224299</v>
      </c>
      <c r="AH750">
        <v>1623.035712066735</v>
      </c>
    </row>
    <row r="751" spans="1:34" x14ac:dyDescent="0.25">
      <c r="A751">
        <v>44399</v>
      </c>
      <c r="B751">
        <v>1293.67</v>
      </c>
      <c r="C751">
        <v>1676.934435230655</v>
      </c>
      <c r="D751">
        <v>1641.3247214223929</v>
      </c>
      <c r="E751">
        <v>1417.8111572035859</v>
      </c>
      <c r="F751">
        <v>1747.96652988196</v>
      </c>
      <c r="G751">
        <v>1771.609533108367</v>
      </c>
      <c r="H751">
        <v>2299.7920026266929</v>
      </c>
      <c r="I751">
        <v>1437.3403388430299</v>
      </c>
      <c r="J751">
        <v>1586.0260634473359</v>
      </c>
      <c r="K751">
        <v>1486.7293925873671</v>
      </c>
      <c r="L751">
        <v>1935.653232204543</v>
      </c>
      <c r="M751">
        <v>1023.101360302024</v>
      </c>
      <c r="N751">
        <v>1144.591061044624</v>
      </c>
      <c r="O751">
        <v>1762.9405189652939</v>
      </c>
      <c r="P751">
        <v>1492.312230549554</v>
      </c>
      <c r="Q751">
        <v>1768.22416625338</v>
      </c>
      <c r="R751">
        <v>1705.1070714810501</v>
      </c>
      <c r="S751">
        <v>1806.0149506891371</v>
      </c>
      <c r="T751">
        <v>2150.1102445379952</v>
      </c>
      <c r="U751">
        <v>1546.614643847058</v>
      </c>
      <c r="V751">
        <v>1737.036384028657</v>
      </c>
      <c r="W751">
        <v>1562.421636813852</v>
      </c>
      <c r="X751">
        <v>1674.4827527918501</v>
      </c>
      <c r="Y751">
        <v>1670.027570016548</v>
      </c>
      <c r="Z751">
        <v>1212.426151395731</v>
      </c>
      <c r="AA751">
        <v>1816.790952084159</v>
      </c>
      <c r="AB751">
        <v>1722.639592416198</v>
      </c>
      <c r="AC751">
        <v>1590.5325296118469</v>
      </c>
      <c r="AD751">
        <v>1170.4168018415551</v>
      </c>
      <c r="AE751">
        <v>1580.7476133307439</v>
      </c>
      <c r="AF751">
        <v>1783.5972858635089</v>
      </c>
      <c r="AG751">
        <v>1682.028241775427</v>
      </c>
      <c r="AH751">
        <v>1630.572832102546</v>
      </c>
    </row>
    <row r="752" spans="1:34" x14ac:dyDescent="0.25">
      <c r="A752">
        <v>44398</v>
      </c>
      <c r="B752">
        <v>1270.79</v>
      </c>
      <c r="C752">
        <v>1660.083599380157</v>
      </c>
      <c r="D752">
        <v>1624.2854387458781</v>
      </c>
      <c r="E752">
        <v>1393.027820380976</v>
      </c>
      <c r="F752">
        <v>1720.9132957778729</v>
      </c>
      <c r="G752">
        <v>1739.8261904407029</v>
      </c>
      <c r="H752">
        <v>2287.6213665310088</v>
      </c>
      <c r="I752">
        <v>1431.720638403528</v>
      </c>
      <c r="J752">
        <v>1574.450774547206</v>
      </c>
      <c r="K752">
        <v>1459.653433056216</v>
      </c>
      <c r="L752">
        <v>1923.9384987594981</v>
      </c>
      <c r="M752">
        <v>1021.435654494639</v>
      </c>
      <c r="N752">
        <v>1134.425576743793</v>
      </c>
      <c r="O752">
        <v>1745.251404218011</v>
      </c>
      <c r="P752">
        <v>1476.8761844881451</v>
      </c>
      <c r="Q752">
        <v>1757.5193841098201</v>
      </c>
      <c r="R752">
        <v>1690.8296993615891</v>
      </c>
      <c r="S752">
        <v>1806.1752149971851</v>
      </c>
      <c r="T752">
        <v>2140.0788599036118</v>
      </c>
      <c r="U752">
        <v>1529.686489980998</v>
      </c>
      <c r="V752">
        <v>1705.8683034901489</v>
      </c>
      <c r="W752">
        <v>1532.6096981332601</v>
      </c>
      <c r="X752">
        <v>1662.607199134603</v>
      </c>
      <c r="Y752">
        <v>1651.8339035595759</v>
      </c>
      <c r="Z752">
        <v>1212.782437861199</v>
      </c>
      <c r="AA752">
        <v>1798.522216890445</v>
      </c>
      <c r="AB752">
        <v>1706.292428937885</v>
      </c>
      <c r="AC752">
        <v>1571.8341347532489</v>
      </c>
      <c r="AD752">
        <v>1162.4297820759259</v>
      </c>
      <c r="AE752">
        <v>1561.920389407388</v>
      </c>
      <c r="AF752">
        <v>1765.769084641008</v>
      </c>
      <c r="AG752">
        <v>1663.855585683762</v>
      </c>
      <c r="AH752">
        <v>1615.8944244061149</v>
      </c>
    </row>
    <row r="753" spans="1:34" x14ac:dyDescent="0.25">
      <c r="A753">
        <v>44397</v>
      </c>
      <c r="B753">
        <v>1273.29</v>
      </c>
      <c r="C753">
        <v>1662.8035808446871</v>
      </c>
      <c r="D753">
        <v>1611.5357225694061</v>
      </c>
      <c r="E753">
        <v>1392.231737133626</v>
      </c>
      <c r="F753">
        <v>1719.2410994071561</v>
      </c>
      <c r="G753">
        <v>1738.165471154424</v>
      </c>
      <c r="H753">
        <v>2300.878260299995</v>
      </c>
      <c r="I753">
        <v>1440.087301420428</v>
      </c>
      <c r="J753">
        <v>1585.1151123921341</v>
      </c>
      <c r="K753">
        <v>1472.7887088916391</v>
      </c>
      <c r="L753">
        <v>1925.3197274838651</v>
      </c>
      <c r="M753">
        <v>1017.757430365692</v>
      </c>
      <c r="N753">
        <v>1135.5426826383821</v>
      </c>
      <c r="O753">
        <v>1749.40911222003</v>
      </c>
      <c r="P753">
        <v>1475.2431182689411</v>
      </c>
      <c r="Q753">
        <v>1757.700905879932</v>
      </c>
      <c r="R753">
        <v>1692.5656507475769</v>
      </c>
      <c r="S753">
        <v>1805.878699600481</v>
      </c>
      <c r="T753">
        <v>2158.3520849348179</v>
      </c>
      <c r="U753">
        <v>1528.834046326059</v>
      </c>
      <c r="V753">
        <v>1704.8914143790789</v>
      </c>
      <c r="W753">
        <v>1533.1509808696239</v>
      </c>
      <c r="X753">
        <v>1654.975097129573</v>
      </c>
      <c r="Y753">
        <v>1660.197940094532</v>
      </c>
      <c r="Z753">
        <v>1211.8503730573409</v>
      </c>
      <c r="AA753">
        <v>1802.1628121438259</v>
      </c>
      <c r="AB753">
        <v>1710.825124943128</v>
      </c>
      <c r="AC753">
        <v>1572.601339872524</v>
      </c>
      <c r="AD753">
        <v>1161.688072482827</v>
      </c>
      <c r="AE753">
        <v>1565.3055662052359</v>
      </c>
      <c r="AF753">
        <v>1765.5765253990421</v>
      </c>
      <c r="AG753">
        <v>1664.1544611820079</v>
      </c>
      <c r="AH753">
        <v>1622.590839706306</v>
      </c>
    </row>
    <row r="754" spans="1:34" x14ac:dyDescent="0.25">
      <c r="A754">
        <v>44396</v>
      </c>
      <c r="B754">
        <v>1243.51</v>
      </c>
      <c r="C754">
        <v>1645.1995487021611</v>
      </c>
      <c r="D754">
        <v>1584.4693664306569</v>
      </c>
      <c r="E754">
        <v>1369.58106239728</v>
      </c>
      <c r="F754">
        <v>1704.1589989366021</v>
      </c>
      <c r="G754">
        <v>1714.178981913243</v>
      </c>
      <c r="H754">
        <v>2257.0177645029112</v>
      </c>
      <c r="I754">
        <v>1425.0327137081711</v>
      </c>
      <c r="J754">
        <v>1586.7492122058011</v>
      </c>
      <c r="K754">
        <v>1470.257160552911</v>
      </c>
      <c r="L754">
        <v>1897.285238926024</v>
      </c>
      <c r="M754">
        <v>997.29509254742993</v>
      </c>
      <c r="N754">
        <v>1124.736778469801</v>
      </c>
      <c r="O754">
        <v>1726.44347261232</v>
      </c>
      <c r="P754">
        <v>1465.267925130149</v>
      </c>
      <c r="Q754">
        <v>1749.5242002747671</v>
      </c>
      <c r="R754">
        <v>1664.492834547525</v>
      </c>
      <c r="S754">
        <v>1782.9147150082649</v>
      </c>
      <c r="T754">
        <v>2121.81273962658</v>
      </c>
      <c r="U754">
        <v>1522.926193032969</v>
      </c>
      <c r="V754">
        <v>1671.134963838263</v>
      </c>
      <c r="W754">
        <v>1529.955041239017</v>
      </c>
      <c r="X754">
        <v>1645.256951739332</v>
      </c>
      <c r="Y754">
        <v>1645.2656650118411</v>
      </c>
      <c r="Z754">
        <v>1188.98249657377</v>
      </c>
      <c r="AA754">
        <v>1781.4661422715769</v>
      </c>
      <c r="AB754">
        <v>1696.208097919761</v>
      </c>
      <c r="AC754">
        <v>1558.4116244139241</v>
      </c>
      <c r="AD754">
        <v>1144.245159773013</v>
      </c>
      <c r="AE754">
        <v>1540.241606067877</v>
      </c>
      <c r="AF754">
        <v>1743.7559373157089</v>
      </c>
      <c r="AG754">
        <v>1643.9360547101601</v>
      </c>
      <c r="AH754">
        <v>1610.90103509341</v>
      </c>
    </row>
    <row r="755" spans="1:34" x14ac:dyDescent="0.25">
      <c r="A755">
        <v>44393</v>
      </c>
      <c r="B755">
        <v>1299.31</v>
      </c>
      <c r="C755">
        <v>1678.3416067571991</v>
      </c>
      <c r="D755">
        <v>1617.9742334725199</v>
      </c>
      <c r="E755">
        <v>1403.700590313636</v>
      </c>
      <c r="F755">
        <v>1738.071404649324</v>
      </c>
      <c r="G755">
        <v>1749.2318987890001</v>
      </c>
      <c r="H755">
        <v>2318.9436215730921</v>
      </c>
      <c r="I755">
        <v>1465.8766589769141</v>
      </c>
      <c r="J755">
        <v>1599.2264185026011</v>
      </c>
      <c r="K755">
        <v>1543.549783578821</v>
      </c>
      <c r="L755">
        <v>1919.6196550935069</v>
      </c>
      <c r="M755">
        <v>1036.074282400858</v>
      </c>
      <c r="N755">
        <v>1148.0901926716101</v>
      </c>
      <c r="O755">
        <v>1761.8488370338389</v>
      </c>
      <c r="P755">
        <v>1492.874812508004</v>
      </c>
      <c r="Q755">
        <v>1771.2859531533859</v>
      </c>
      <c r="R755">
        <v>1725.0620281875299</v>
      </c>
      <c r="S755">
        <v>1789.263797927367</v>
      </c>
      <c r="T755">
        <v>2153.2625437134552</v>
      </c>
      <c r="U755">
        <v>1549.2561329247069</v>
      </c>
      <c r="V755">
        <v>1715.29356379048</v>
      </c>
      <c r="W755">
        <v>1558.189559381864</v>
      </c>
      <c r="X755">
        <v>1670.995483558132</v>
      </c>
      <c r="Y755">
        <v>1676.0511235973211</v>
      </c>
      <c r="Z755">
        <v>1170.474889140052</v>
      </c>
      <c r="AA755">
        <v>1816.5055505146049</v>
      </c>
      <c r="AB755">
        <v>1727.7195591462259</v>
      </c>
      <c r="AC755">
        <v>1595.8326192118709</v>
      </c>
      <c r="AD755">
        <v>1163.677332766842</v>
      </c>
      <c r="AE755">
        <v>1589.718833626401</v>
      </c>
      <c r="AF755">
        <v>1778.913728020606</v>
      </c>
      <c r="AG755">
        <v>1679.0193089160909</v>
      </c>
      <c r="AH755">
        <v>1638.7841690322839</v>
      </c>
    </row>
    <row r="756" spans="1:34" x14ac:dyDescent="0.25">
      <c r="A756">
        <v>44392</v>
      </c>
      <c r="B756">
        <v>1293.92</v>
      </c>
      <c r="C756">
        <v>1676.032078223807</v>
      </c>
      <c r="D756">
        <v>1613.259100776942</v>
      </c>
      <c r="E756">
        <v>1399.9657116002411</v>
      </c>
      <c r="F756">
        <v>1738.3432449556949</v>
      </c>
      <c r="G756">
        <v>1740.38374634204</v>
      </c>
      <c r="H756">
        <v>2326.1381225061418</v>
      </c>
      <c r="I756">
        <v>1458.7606276357781</v>
      </c>
      <c r="J756">
        <v>1602.142093224282</v>
      </c>
      <c r="K756">
        <v>1535.9713320593401</v>
      </c>
      <c r="L756">
        <v>1927.656170577885</v>
      </c>
      <c r="M756">
        <v>1041.429546247401</v>
      </c>
      <c r="N756">
        <v>1143.2891992277489</v>
      </c>
      <c r="O756">
        <v>1756.884385045679</v>
      </c>
      <c r="P756">
        <v>1486.052910491738</v>
      </c>
      <c r="Q756">
        <v>1758.858242226361</v>
      </c>
      <c r="R756">
        <v>1727.322491914776</v>
      </c>
      <c r="S756">
        <v>1766.4707068869041</v>
      </c>
      <c r="T756">
        <v>2143.6093763580261</v>
      </c>
      <c r="U756">
        <v>1547.3446644078899</v>
      </c>
      <c r="V756">
        <v>1720.1873327689509</v>
      </c>
      <c r="W756">
        <v>1544.953885667358</v>
      </c>
      <c r="X756">
        <v>1667.230439120586</v>
      </c>
      <c r="Y756">
        <v>1675.4649601998681</v>
      </c>
      <c r="Z756">
        <v>1177.5090178505641</v>
      </c>
      <c r="AA756">
        <v>1815.50141253779</v>
      </c>
      <c r="AB756">
        <v>1724.047950859471</v>
      </c>
      <c r="AC756">
        <v>1590.8691796651619</v>
      </c>
      <c r="AD756">
        <v>1164.0141889315521</v>
      </c>
      <c r="AE756">
        <v>1585.723449440012</v>
      </c>
      <c r="AF756">
        <v>1778.038873310524</v>
      </c>
      <c r="AG756">
        <v>1676.519194191897</v>
      </c>
      <c r="AH756">
        <v>1636.181208619756</v>
      </c>
    </row>
    <row r="757" spans="1:34" x14ac:dyDescent="0.25">
      <c r="A757">
        <v>44391</v>
      </c>
      <c r="B757">
        <v>1279.9100000000001</v>
      </c>
      <c r="C757">
        <v>1663.5251697681631</v>
      </c>
      <c r="D757">
        <v>1596.806026084532</v>
      </c>
      <c r="E757">
        <v>1378.780058362619</v>
      </c>
      <c r="F757">
        <v>1728.752512230951</v>
      </c>
      <c r="G757">
        <v>1736.3757498546311</v>
      </c>
      <c r="H757">
        <v>2299.968551151861</v>
      </c>
      <c r="I757">
        <v>1451.796734578721</v>
      </c>
      <c r="J757">
        <v>1590.7814904767561</v>
      </c>
      <c r="K757">
        <v>1529.816985325531</v>
      </c>
      <c r="L757">
        <v>1924.8230058245911</v>
      </c>
      <c r="M757">
        <v>1030.358720330049</v>
      </c>
      <c r="N757">
        <v>1130.7724376680901</v>
      </c>
      <c r="O757">
        <v>1739.5183093732089</v>
      </c>
      <c r="P757">
        <v>1476.948157502113</v>
      </c>
      <c r="Q757">
        <v>1750.4681577123449</v>
      </c>
      <c r="R757">
        <v>1706.248885975466</v>
      </c>
      <c r="S757">
        <v>1749.748846204222</v>
      </c>
      <c r="T757">
        <v>2128.010564277798</v>
      </c>
      <c r="U757">
        <v>1543.282421679738</v>
      </c>
      <c r="V757">
        <v>1699.598926779179</v>
      </c>
      <c r="W757">
        <v>1535.998429623025</v>
      </c>
      <c r="X757">
        <v>1654.283138324837</v>
      </c>
      <c r="Y757">
        <v>1663.5140441048391</v>
      </c>
      <c r="Z757">
        <v>1167.7422792166219</v>
      </c>
      <c r="AA757">
        <v>1801.5768603962849</v>
      </c>
      <c r="AB757">
        <v>1712.1762483857769</v>
      </c>
      <c r="AC757">
        <v>1580.823558807278</v>
      </c>
      <c r="AD757">
        <v>1151.1782692816189</v>
      </c>
      <c r="AE757">
        <v>1577.256269570654</v>
      </c>
      <c r="AF757">
        <v>1762.908777858082</v>
      </c>
      <c r="AG757">
        <v>1659.11106570313</v>
      </c>
      <c r="AH757">
        <v>1629.722751046452</v>
      </c>
    </row>
    <row r="758" spans="1:34" x14ac:dyDescent="0.25">
      <c r="A758">
        <v>44390</v>
      </c>
      <c r="B758">
        <v>1297.54</v>
      </c>
      <c r="C758">
        <v>1669.045857365491</v>
      </c>
      <c r="D758">
        <v>1616.2891453485879</v>
      </c>
      <c r="E758">
        <v>1399.0578296393151</v>
      </c>
      <c r="F758">
        <v>1729.891460490514</v>
      </c>
      <c r="G758">
        <v>1742.1391675097721</v>
      </c>
      <c r="H758">
        <v>2315.5485891458688</v>
      </c>
      <c r="I758">
        <v>1455.7403166616541</v>
      </c>
      <c r="J758">
        <v>1595.5329716893521</v>
      </c>
      <c r="K758">
        <v>1526.7510188926531</v>
      </c>
      <c r="L758">
        <v>1929.455684098004</v>
      </c>
      <c r="M758">
        <v>1025.536002653897</v>
      </c>
      <c r="N758">
        <v>1133.5291861912569</v>
      </c>
      <c r="O758">
        <v>1743.845827473416</v>
      </c>
      <c r="P758">
        <v>1489.2909619896279</v>
      </c>
      <c r="Q758">
        <v>1751.037756370491</v>
      </c>
      <c r="R758">
        <v>1737.8962578145481</v>
      </c>
      <c r="S758">
        <v>1735.894478033809</v>
      </c>
      <c r="T758">
        <v>2112.525525975444</v>
      </c>
      <c r="U758">
        <v>1556.5198047068841</v>
      </c>
      <c r="V758">
        <v>1711.081954477145</v>
      </c>
      <c r="W758">
        <v>1551.931591683614</v>
      </c>
      <c r="X758">
        <v>1652.7924049428859</v>
      </c>
      <c r="Y758">
        <v>1663.719431935604</v>
      </c>
      <c r="Z758">
        <v>1168.098121328539</v>
      </c>
      <c r="AA758">
        <v>1803.5363385591179</v>
      </c>
      <c r="AB758">
        <v>1715.4872338194959</v>
      </c>
      <c r="AC758">
        <v>1596.987868756207</v>
      </c>
      <c r="AD758">
        <v>1154.168185886642</v>
      </c>
      <c r="AE758">
        <v>1593.982920714423</v>
      </c>
      <c r="AF758">
        <v>1773.5206115324911</v>
      </c>
      <c r="AG758">
        <v>1662.607425245722</v>
      </c>
      <c r="AH758">
        <v>1633.3764049354641</v>
      </c>
    </row>
    <row r="759" spans="1:34" x14ac:dyDescent="0.25">
      <c r="A759">
        <v>44389</v>
      </c>
      <c r="B759">
        <v>1296.3</v>
      </c>
      <c r="C759">
        <v>1651.093057713834</v>
      </c>
      <c r="D759">
        <v>1612.469298452942</v>
      </c>
      <c r="E759">
        <v>1387.937388164846</v>
      </c>
      <c r="F759">
        <v>1713.0713781080931</v>
      </c>
      <c r="G759">
        <v>1721.0196374677439</v>
      </c>
      <c r="H759">
        <v>2287.666213681156</v>
      </c>
      <c r="I759">
        <v>1436.3259357478951</v>
      </c>
      <c r="J759">
        <v>1586.287305327776</v>
      </c>
      <c r="K759">
        <v>1487.819297548004</v>
      </c>
      <c r="L759">
        <v>1904.0797206300999</v>
      </c>
      <c r="M759">
        <v>999.98114482749236</v>
      </c>
      <c r="N759">
        <v>1113.175123295576</v>
      </c>
      <c r="O759">
        <v>1724.0059810183</v>
      </c>
      <c r="P759">
        <v>1476.9549064289019</v>
      </c>
      <c r="Q759">
        <v>1736.694971834459</v>
      </c>
      <c r="R759">
        <v>1735.9189596122999</v>
      </c>
      <c r="S759">
        <v>1725.15312697785</v>
      </c>
      <c r="T759">
        <v>2094.1147198278268</v>
      </c>
      <c r="U759">
        <v>1552.609560874467</v>
      </c>
      <c r="V759">
        <v>1685.298575710045</v>
      </c>
      <c r="W759">
        <v>1533.33601529169</v>
      </c>
      <c r="X759">
        <v>1629.3403568548711</v>
      </c>
      <c r="Y759">
        <v>1643.1158493645689</v>
      </c>
      <c r="Z759">
        <v>1137.2409201442599</v>
      </c>
      <c r="AA759">
        <v>1783.990655857956</v>
      </c>
      <c r="AB759">
        <v>1695.7864945401459</v>
      </c>
      <c r="AC759">
        <v>1586.185144136276</v>
      </c>
      <c r="AD759">
        <v>1131.6363225874541</v>
      </c>
      <c r="AE759">
        <v>1585.0535344640591</v>
      </c>
      <c r="AF759">
        <v>1757.3545414889591</v>
      </c>
      <c r="AG759">
        <v>1643.845526610605</v>
      </c>
      <c r="AH759">
        <v>1614.200972722103</v>
      </c>
    </row>
    <row r="760" spans="1:34" x14ac:dyDescent="0.25">
      <c r="A760">
        <v>44386</v>
      </c>
      <c r="B760">
        <v>1347.14</v>
      </c>
      <c r="C760">
        <v>1692.252306276856</v>
      </c>
      <c r="D760">
        <v>1650.570687503071</v>
      </c>
      <c r="E760">
        <v>1430.677601680339</v>
      </c>
      <c r="F760">
        <v>1755.57562492029</v>
      </c>
      <c r="G760">
        <v>1762.892029435367</v>
      </c>
      <c r="H760">
        <v>2348.932909858996</v>
      </c>
      <c r="I760">
        <v>1482.0183887816411</v>
      </c>
      <c r="J760">
        <v>1612.7309350733649</v>
      </c>
      <c r="K760">
        <v>1517.636753275003</v>
      </c>
      <c r="L760">
        <v>1952.244057715254</v>
      </c>
      <c r="M760">
        <v>1046.6857275958801</v>
      </c>
      <c r="N760">
        <v>1146.5146053403271</v>
      </c>
      <c r="O760">
        <v>1758.04665184498</v>
      </c>
      <c r="P760">
        <v>1522.4381115816359</v>
      </c>
      <c r="Q760">
        <v>1777.128841480001</v>
      </c>
      <c r="R760">
        <v>1789.47946892543</v>
      </c>
      <c r="S760">
        <v>1733.855586057618</v>
      </c>
      <c r="T760">
        <v>2152.8712963053449</v>
      </c>
      <c r="U760">
        <v>1579.4643925791761</v>
      </c>
      <c r="V760">
        <v>1739.850940338104</v>
      </c>
      <c r="W760">
        <v>1566.8208569832559</v>
      </c>
      <c r="X760">
        <v>1684.5394214136879</v>
      </c>
      <c r="Y760">
        <v>1676.5034501597811</v>
      </c>
      <c r="Z760">
        <v>1181.192249007064</v>
      </c>
      <c r="AA760">
        <v>1827.5546907085959</v>
      </c>
      <c r="AB760">
        <v>1732.602164843785</v>
      </c>
      <c r="AC760">
        <v>1627.0331898438999</v>
      </c>
      <c r="AD760">
        <v>1171.817519595656</v>
      </c>
      <c r="AE760">
        <v>1625.016019048667</v>
      </c>
      <c r="AF760">
        <v>1792.0247789421981</v>
      </c>
      <c r="AG760">
        <v>1689.466345541917</v>
      </c>
      <c r="AH760">
        <v>1653.9881385873821</v>
      </c>
    </row>
    <row r="761" spans="1:34" x14ac:dyDescent="0.25">
      <c r="A761">
        <v>44385</v>
      </c>
      <c r="B761">
        <v>1374.68</v>
      </c>
      <c r="C761">
        <v>1710.101678355602</v>
      </c>
      <c r="D761">
        <v>1646.0380602783371</v>
      </c>
      <c r="E761">
        <v>1426.8973443012969</v>
      </c>
      <c r="F761">
        <v>1774.298839536491</v>
      </c>
      <c r="G761">
        <v>1785.4649911717561</v>
      </c>
      <c r="H761">
        <v>2396.0351857093219</v>
      </c>
      <c r="I761">
        <v>1496.7430821493781</v>
      </c>
      <c r="J761">
        <v>1621.590372706175</v>
      </c>
      <c r="K761">
        <v>1556.030177476784</v>
      </c>
      <c r="L761">
        <v>1973.804800643461</v>
      </c>
      <c r="M761">
        <v>1069.8272831877839</v>
      </c>
      <c r="N761">
        <v>1158.787721407597</v>
      </c>
      <c r="O761">
        <v>1774.113641832027</v>
      </c>
      <c r="P761">
        <v>1540.582934144451</v>
      </c>
      <c r="Q761">
        <v>1790.4300702174171</v>
      </c>
      <c r="R761">
        <v>1810.523758333085</v>
      </c>
      <c r="S761">
        <v>1733.223352694255</v>
      </c>
      <c r="T761">
        <v>2184.9292239639999</v>
      </c>
      <c r="U761">
        <v>1592.636059504928</v>
      </c>
      <c r="V761">
        <v>1767.2891575060701</v>
      </c>
      <c r="W761">
        <v>1578.4087070083949</v>
      </c>
      <c r="X761">
        <v>1689.1881382094609</v>
      </c>
      <c r="Y761">
        <v>1691.008864375661</v>
      </c>
      <c r="Z761">
        <v>1203.9478586524931</v>
      </c>
      <c r="AA761">
        <v>1846.6791918475419</v>
      </c>
      <c r="AB761">
        <v>1750.4613212647359</v>
      </c>
      <c r="AC761">
        <v>1643.7298841862989</v>
      </c>
      <c r="AD761">
        <v>1186.611592920884</v>
      </c>
      <c r="AE761">
        <v>1645.3141167693259</v>
      </c>
      <c r="AF761">
        <v>1811.93697387366</v>
      </c>
      <c r="AG761">
        <v>1709.6905845233589</v>
      </c>
      <c r="AH761">
        <v>1667.9259535587039</v>
      </c>
    </row>
    <row r="762" spans="1:34" x14ac:dyDescent="0.25">
      <c r="A762">
        <v>44384</v>
      </c>
      <c r="B762">
        <v>1388.55</v>
      </c>
      <c r="C762">
        <v>1710.2707604792879</v>
      </c>
      <c r="D762">
        <v>1635.121617439421</v>
      </c>
      <c r="E762">
        <v>1415.987576025831</v>
      </c>
      <c r="F762">
        <v>1767.4804221715549</v>
      </c>
      <c r="G762">
        <v>1789.888004522438</v>
      </c>
      <c r="H762">
        <v>2402.6886596343629</v>
      </c>
      <c r="I762">
        <v>1499.8935144573859</v>
      </c>
      <c r="J762">
        <v>1613.533901147078</v>
      </c>
      <c r="K762">
        <v>1567.145237678463</v>
      </c>
      <c r="L762">
        <v>1972.39031413096</v>
      </c>
      <c r="M762">
        <v>1077.6616220690839</v>
      </c>
      <c r="N762">
        <v>1161.605297766587</v>
      </c>
      <c r="O762">
        <v>1781.278847938333</v>
      </c>
      <c r="P762">
        <v>1542.8094438454609</v>
      </c>
      <c r="Q762">
        <v>1775.021338194279</v>
      </c>
      <c r="R762">
        <v>1820.292876323876</v>
      </c>
      <c r="S762">
        <v>1723.5559197765911</v>
      </c>
      <c r="T762">
        <v>2202.929999455604</v>
      </c>
      <c r="U762">
        <v>1590.747829422178</v>
      </c>
      <c r="V762">
        <v>1780.0523744452021</v>
      </c>
      <c r="W762">
        <v>1572.552673959575</v>
      </c>
      <c r="X762">
        <v>1703.45669878385</v>
      </c>
      <c r="Y762">
        <v>1686.2237538888869</v>
      </c>
      <c r="Z762">
        <v>1207.097657321342</v>
      </c>
      <c r="AA762">
        <v>1845.943587102978</v>
      </c>
      <c r="AB762">
        <v>1749.6718785046389</v>
      </c>
      <c r="AC762">
        <v>1645.7509218637431</v>
      </c>
      <c r="AD762">
        <v>1188.6907297059231</v>
      </c>
      <c r="AE762">
        <v>1650.023381293257</v>
      </c>
      <c r="AF762">
        <v>1818.034302487217</v>
      </c>
      <c r="AG762">
        <v>1711.2839686376619</v>
      </c>
      <c r="AH762">
        <v>1662.9848701763619</v>
      </c>
    </row>
    <row r="763" spans="1:34" x14ac:dyDescent="0.25">
      <c r="A763">
        <v>44383</v>
      </c>
      <c r="B763">
        <v>1354.79</v>
      </c>
      <c r="C763">
        <v>1711.7378560706561</v>
      </c>
      <c r="D763">
        <v>1628.7059803548079</v>
      </c>
      <c r="E763">
        <v>1408.781738037871</v>
      </c>
      <c r="F763">
        <v>1773.10818151903</v>
      </c>
      <c r="G763">
        <v>1781.8899699146009</v>
      </c>
      <c r="H763">
        <v>2395.7231650901799</v>
      </c>
      <c r="I763">
        <v>1491.420922882641</v>
      </c>
      <c r="J763">
        <v>1615.333175555855</v>
      </c>
      <c r="K763">
        <v>1577.4384048316031</v>
      </c>
      <c r="L763">
        <v>1968.0538296237851</v>
      </c>
      <c r="M763">
        <v>1078.515603198839</v>
      </c>
      <c r="N763">
        <v>1164.3939173492261</v>
      </c>
      <c r="O763">
        <v>1782.942156606221</v>
      </c>
      <c r="P763">
        <v>1539.749246150189</v>
      </c>
      <c r="Q763">
        <v>1786.642789425769</v>
      </c>
      <c r="R763">
        <v>1801.6364498033761</v>
      </c>
      <c r="S763">
        <v>1708.052022177611</v>
      </c>
      <c r="T763">
        <v>2206.7960569962879</v>
      </c>
      <c r="U763">
        <v>1595.77898305035</v>
      </c>
      <c r="V763">
        <v>1782.4479236964719</v>
      </c>
      <c r="W763">
        <v>1578.402533341113</v>
      </c>
      <c r="X763">
        <v>1724.3244103981281</v>
      </c>
      <c r="Y763">
        <v>1688.460987034543</v>
      </c>
      <c r="Z763">
        <v>1210.2487552371661</v>
      </c>
      <c r="AA763">
        <v>1849.0836096189839</v>
      </c>
      <c r="AB763">
        <v>1754.0521388520569</v>
      </c>
      <c r="AC763">
        <v>1641.2449695793191</v>
      </c>
      <c r="AD763">
        <v>1189.6474180075791</v>
      </c>
      <c r="AE763">
        <v>1622.0120276163791</v>
      </c>
      <c r="AF763">
        <v>1805.351256612885</v>
      </c>
      <c r="AG763">
        <v>1714.918206285962</v>
      </c>
      <c r="AH763">
        <v>1673.1360654153009</v>
      </c>
    </row>
    <row r="764" spans="1:34" x14ac:dyDescent="0.25">
      <c r="A764">
        <v>44382</v>
      </c>
      <c r="B764">
        <v>1411.13</v>
      </c>
      <c r="C764">
        <v>1739.3261184589101</v>
      </c>
      <c r="D764">
        <v>1659.4160703762809</v>
      </c>
      <c r="E764">
        <v>1445.417687232444</v>
      </c>
      <c r="F764">
        <v>1802.5632649683321</v>
      </c>
      <c r="G764">
        <v>1812.6882794693381</v>
      </c>
      <c r="H764">
        <v>2448.4491160919661</v>
      </c>
      <c r="I764">
        <v>1507.520001693691</v>
      </c>
      <c r="J764">
        <v>1647.1678508727609</v>
      </c>
      <c r="K764">
        <v>1620.509404866149</v>
      </c>
      <c r="L764">
        <v>2011.571242355863</v>
      </c>
      <c r="M764">
        <v>1101.4004357923491</v>
      </c>
      <c r="N764">
        <v>1182.8291368665009</v>
      </c>
      <c r="O764">
        <v>1813.851387621183</v>
      </c>
      <c r="P764">
        <v>1554.4432312213839</v>
      </c>
      <c r="Q764">
        <v>1812.167450738714</v>
      </c>
      <c r="R764">
        <v>1836.7183481128079</v>
      </c>
      <c r="S764">
        <v>1713.671517470769</v>
      </c>
      <c r="T764">
        <v>2250.454014297502</v>
      </c>
      <c r="U764">
        <v>1613.861890088361</v>
      </c>
      <c r="V764">
        <v>1813.994628533932</v>
      </c>
      <c r="W764">
        <v>1605.6662315387191</v>
      </c>
      <c r="X764">
        <v>1737.979634700594</v>
      </c>
      <c r="Y764">
        <v>1707.107471273413</v>
      </c>
      <c r="Z764">
        <v>1233.236421818146</v>
      </c>
      <c r="AA764">
        <v>1877.1093369554651</v>
      </c>
      <c r="AB764">
        <v>1786.3763096272601</v>
      </c>
      <c r="AC764">
        <v>1665.5591650699159</v>
      </c>
      <c r="AD764">
        <v>1212.7750042916521</v>
      </c>
      <c r="AE764">
        <v>1666.6842449767589</v>
      </c>
      <c r="AF764">
        <v>1840.6704929396351</v>
      </c>
      <c r="AG764">
        <v>1745.9495710049171</v>
      </c>
      <c r="AH764">
        <v>1690.8804591707881</v>
      </c>
    </row>
    <row r="765" spans="1:34" x14ac:dyDescent="0.25">
      <c r="A765">
        <v>44379</v>
      </c>
      <c r="B765">
        <v>1420.27</v>
      </c>
      <c r="C765">
        <v>1750.787747796895</v>
      </c>
      <c r="D765">
        <v>1649.4174829348301</v>
      </c>
      <c r="E765">
        <v>1451.428711711503</v>
      </c>
      <c r="F765">
        <v>1816.9668745526751</v>
      </c>
      <c r="G765">
        <v>1823.416760007475</v>
      </c>
      <c r="H765">
        <v>2462.464075577373</v>
      </c>
      <c r="I765">
        <v>1515.739381584156</v>
      </c>
      <c r="J765">
        <v>1666.3397050501089</v>
      </c>
      <c r="K765">
        <v>1647.501757528411</v>
      </c>
      <c r="L765">
        <v>2019.300955136634</v>
      </c>
      <c r="M765">
        <v>1113.785936724817</v>
      </c>
      <c r="N765">
        <v>1189.3401989264501</v>
      </c>
      <c r="O765">
        <v>1830.9992833068891</v>
      </c>
      <c r="P765">
        <v>1560.4609491252349</v>
      </c>
      <c r="Q765">
        <v>1825.0623464119431</v>
      </c>
      <c r="R765">
        <v>1826.2180417507441</v>
      </c>
      <c r="S765">
        <v>1711.5957976101499</v>
      </c>
      <c r="T765">
        <v>2253.3597248659098</v>
      </c>
      <c r="U765">
        <v>1626.2857637953771</v>
      </c>
      <c r="V765">
        <v>1841.5556436849811</v>
      </c>
      <c r="W765">
        <v>1613.7622427584711</v>
      </c>
      <c r="X765">
        <v>1743.8664562897879</v>
      </c>
      <c r="Y765">
        <v>1722.927008427316</v>
      </c>
      <c r="Z765">
        <v>1268.1829938095091</v>
      </c>
      <c r="AA765">
        <v>1888.6007146836439</v>
      </c>
      <c r="AB765">
        <v>1803.651244056412</v>
      </c>
      <c r="AC765">
        <v>1670.1618145673481</v>
      </c>
      <c r="AD765">
        <v>1226.8059486038301</v>
      </c>
      <c r="AE765">
        <v>1669.469114242863</v>
      </c>
      <c r="AF765">
        <v>1852.5480772689291</v>
      </c>
      <c r="AG765">
        <v>1758.9973503889109</v>
      </c>
      <c r="AH765">
        <v>1701.5770875473081</v>
      </c>
    </row>
    <row r="766" spans="1:34" x14ac:dyDescent="0.25">
      <c r="A766">
        <v>44378</v>
      </c>
      <c r="B766">
        <v>1417.08</v>
      </c>
      <c r="C766">
        <v>1748.985633429538</v>
      </c>
      <c r="D766">
        <v>1628.7430323029121</v>
      </c>
      <c r="E766">
        <v>1458.3334535965271</v>
      </c>
      <c r="F766">
        <v>1823.7970379374401</v>
      </c>
      <c r="G766">
        <v>1824.6628520450499</v>
      </c>
      <c r="H766">
        <v>2436.1200215101721</v>
      </c>
      <c r="I766">
        <v>1506.659120110877</v>
      </c>
      <c r="J766">
        <v>1664.0099622370799</v>
      </c>
      <c r="K766">
        <v>1644.0039405586119</v>
      </c>
      <c r="L766">
        <v>2006.981719390697</v>
      </c>
      <c r="M766">
        <v>1126.029947424398</v>
      </c>
      <c r="N766">
        <v>1188.2538965077711</v>
      </c>
      <c r="O766">
        <v>1838.3143287132291</v>
      </c>
      <c r="P766">
        <v>1564.2869333406511</v>
      </c>
      <c r="Q766">
        <v>1827.4700184488711</v>
      </c>
      <c r="R766">
        <v>1814.8660712387889</v>
      </c>
      <c r="S766">
        <v>1707.951891406557</v>
      </c>
      <c r="T766">
        <v>2255.436775694056</v>
      </c>
      <c r="U766">
        <v>1628.630952136793</v>
      </c>
      <c r="V766">
        <v>1848.6682116988261</v>
      </c>
      <c r="W766">
        <v>1606.292823970957</v>
      </c>
      <c r="X766">
        <v>1737.382211121266</v>
      </c>
      <c r="Y766">
        <v>1720.846048477619</v>
      </c>
      <c r="Z766">
        <v>1273.084110448086</v>
      </c>
      <c r="AA766">
        <v>1884.71521534984</v>
      </c>
      <c r="AB766">
        <v>1805.1154977792121</v>
      </c>
      <c r="AC766">
        <v>1666.456514669203</v>
      </c>
      <c r="AD766">
        <v>1231.3391271606799</v>
      </c>
      <c r="AE766">
        <v>1664.978525063287</v>
      </c>
      <c r="AF766">
        <v>1850.9319880328601</v>
      </c>
      <c r="AG766">
        <v>1755.021581296917</v>
      </c>
      <c r="AH766">
        <v>1702.3717530314559</v>
      </c>
    </row>
    <row r="767" spans="1:34" x14ac:dyDescent="0.25">
      <c r="A767">
        <v>44377</v>
      </c>
      <c r="B767">
        <v>1408.55</v>
      </c>
      <c r="C767">
        <v>1744.4187154606509</v>
      </c>
      <c r="D767">
        <v>1627.9799519410651</v>
      </c>
      <c r="E767">
        <v>1460.862597736892</v>
      </c>
      <c r="F767">
        <v>1816.2079021104951</v>
      </c>
      <c r="G767">
        <v>1821.503712273772</v>
      </c>
      <c r="H767">
        <v>2397.6317974721019</v>
      </c>
      <c r="I767">
        <v>1499.0076939049491</v>
      </c>
      <c r="J767">
        <v>1652.2361300787879</v>
      </c>
      <c r="K767">
        <v>1657.715241892073</v>
      </c>
      <c r="L767">
        <v>2000.724934584508</v>
      </c>
      <c r="M767">
        <v>1135.6271255898951</v>
      </c>
      <c r="N767">
        <v>1186.6281416644131</v>
      </c>
      <c r="O767">
        <v>1831.515140950007</v>
      </c>
      <c r="P767">
        <v>1564.6367242216249</v>
      </c>
      <c r="Q767">
        <v>1840.857137160202</v>
      </c>
      <c r="R767">
        <v>1807.1671095427209</v>
      </c>
      <c r="S767">
        <v>1715.288923925566</v>
      </c>
      <c r="T767">
        <v>2240.7321628752802</v>
      </c>
      <c r="U767">
        <v>1623.0758152926489</v>
      </c>
      <c r="V767">
        <v>1850.7807633666159</v>
      </c>
      <c r="W767">
        <v>1604.2830986755371</v>
      </c>
      <c r="X767">
        <v>1740.431842364804</v>
      </c>
      <c r="Y767">
        <v>1719.8017637247381</v>
      </c>
      <c r="Z767">
        <v>1277.905394831469</v>
      </c>
      <c r="AA767">
        <v>1876.2022390344921</v>
      </c>
      <c r="AB767">
        <v>1805.088567789074</v>
      </c>
      <c r="AC767">
        <v>1661.9795370492479</v>
      </c>
      <c r="AD767">
        <v>1234.377041257427</v>
      </c>
      <c r="AE767">
        <v>1656.441304454479</v>
      </c>
      <c r="AF767">
        <v>1838.028019561857</v>
      </c>
      <c r="AG767">
        <v>1750.0344867189231</v>
      </c>
      <c r="AH767">
        <v>1702.9718891120281</v>
      </c>
    </row>
    <row r="768" spans="1:34" x14ac:dyDescent="0.25">
      <c r="A768">
        <v>44376</v>
      </c>
      <c r="B768">
        <v>1410.04</v>
      </c>
      <c r="C768">
        <v>1747.0641378086821</v>
      </c>
      <c r="D768">
        <v>1623.3417318548441</v>
      </c>
      <c r="E768">
        <v>1468.627598360006</v>
      </c>
      <c r="F768">
        <v>1818.6649853631391</v>
      </c>
      <c r="G768">
        <v>1829.5579412032221</v>
      </c>
      <c r="H768">
        <v>2398.7106567976061</v>
      </c>
      <c r="I768">
        <v>1492.47347805647</v>
      </c>
      <c r="J768">
        <v>1649.7101805551799</v>
      </c>
      <c r="K768">
        <v>1676.2689980120269</v>
      </c>
      <c r="L768">
        <v>1997.8806644234439</v>
      </c>
      <c r="M768">
        <v>1134.8183659393669</v>
      </c>
      <c r="N768">
        <v>1194.4880215964711</v>
      </c>
      <c r="O768">
        <v>1826.719050455928</v>
      </c>
      <c r="P768">
        <v>1567.3984430620069</v>
      </c>
      <c r="Q768">
        <v>1843.8360120411239</v>
      </c>
      <c r="R768">
        <v>1815.6359230447349</v>
      </c>
      <c r="S768">
        <v>1722.2409799857151</v>
      </c>
      <c r="T768">
        <v>2241.401652452796</v>
      </c>
      <c r="U768">
        <v>1628.839368489452</v>
      </c>
      <c r="V768">
        <v>1860.3724403275751</v>
      </c>
      <c r="W768">
        <v>1611.282188781945</v>
      </c>
      <c r="X768">
        <v>1745.2733032768331</v>
      </c>
      <c r="Y768">
        <v>1721.8255938862239</v>
      </c>
      <c r="Z768">
        <v>1273.7943682233131</v>
      </c>
      <c r="AA768">
        <v>1878.2745772025851</v>
      </c>
      <c r="AB768">
        <v>1806.1313040222999</v>
      </c>
      <c r="AC768">
        <v>1667.07321856417</v>
      </c>
      <c r="AD768">
        <v>1237.5623352344351</v>
      </c>
      <c r="AE768">
        <v>1657.354421115378</v>
      </c>
      <c r="AF768">
        <v>1840.73710489072</v>
      </c>
      <c r="AG768">
        <v>1753.390369015236</v>
      </c>
      <c r="AH768">
        <v>1705.0513659018479</v>
      </c>
    </row>
    <row r="769" spans="1:34" x14ac:dyDescent="0.25">
      <c r="A769">
        <v>44375</v>
      </c>
      <c r="B769">
        <v>1405.81</v>
      </c>
      <c r="C769">
        <v>1747.473907288324</v>
      </c>
      <c r="D769">
        <v>1628.707867669777</v>
      </c>
      <c r="E769">
        <v>1473.059278685771</v>
      </c>
      <c r="F769">
        <v>1823.286891109926</v>
      </c>
      <c r="G769">
        <v>1828.84545790525</v>
      </c>
      <c r="H769">
        <v>2394.62579576913</v>
      </c>
      <c r="I769">
        <v>1483.349853555821</v>
      </c>
      <c r="J769">
        <v>1643.4268043379409</v>
      </c>
      <c r="K769">
        <v>1691.425883794629</v>
      </c>
      <c r="L769">
        <v>2005.3173354042799</v>
      </c>
      <c r="M769">
        <v>1135.918903266273</v>
      </c>
      <c r="N769">
        <v>1199.02251652625</v>
      </c>
      <c r="O769">
        <v>1824.565405273592</v>
      </c>
      <c r="P769">
        <v>1573.9961745593071</v>
      </c>
      <c r="Q769">
        <v>1833.2325991976329</v>
      </c>
      <c r="R769">
        <v>1807.7697907274389</v>
      </c>
      <c r="S769">
        <v>1727.4901624462459</v>
      </c>
      <c r="T769">
        <v>2246.094997324331</v>
      </c>
      <c r="U769">
        <v>1628.4766275091131</v>
      </c>
      <c r="V769">
        <v>1846.0138615575031</v>
      </c>
      <c r="W769">
        <v>1621.087613077987</v>
      </c>
      <c r="X769">
        <v>1735.4902404700269</v>
      </c>
      <c r="Y769">
        <v>1727.0518259785831</v>
      </c>
      <c r="Z769">
        <v>1267.5255628533309</v>
      </c>
      <c r="AA769">
        <v>1880.3713064866761</v>
      </c>
      <c r="AB769">
        <v>1803.0991334444509</v>
      </c>
      <c r="AC769">
        <v>1666.8572559520071</v>
      </c>
      <c r="AD769">
        <v>1238.913128904821</v>
      </c>
      <c r="AE769">
        <v>1657.335352787017</v>
      </c>
      <c r="AF769">
        <v>1841.006516511186</v>
      </c>
      <c r="AG769">
        <v>1753.9630769317121</v>
      </c>
      <c r="AH769">
        <v>1705.413402255268</v>
      </c>
    </row>
    <row r="770" spans="1:34" x14ac:dyDescent="0.25">
      <c r="A770">
        <v>44372</v>
      </c>
      <c r="B770">
        <v>1390.12</v>
      </c>
      <c r="C770">
        <v>1742.2497275920809</v>
      </c>
      <c r="D770">
        <v>1618.369617474928</v>
      </c>
      <c r="E770">
        <v>1457.552426290933</v>
      </c>
      <c r="F770">
        <v>1822.847116417501</v>
      </c>
      <c r="G770">
        <v>1820.2804262055629</v>
      </c>
      <c r="H770">
        <v>2391.5121467640702</v>
      </c>
      <c r="I770">
        <v>1475.9532382589659</v>
      </c>
      <c r="J770">
        <v>1644.045229636755</v>
      </c>
      <c r="K770">
        <v>1682.7841248639841</v>
      </c>
      <c r="L770">
        <v>1999.6246298519179</v>
      </c>
      <c r="M770">
        <v>1133.2339769847119</v>
      </c>
      <c r="N770">
        <v>1197.468173558545</v>
      </c>
      <c r="O770">
        <v>1816.2674513220011</v>
      </c>
      <c r="P770">
        <v>1569.529683702322</v>
      </c>
      <c r="Q770">
        <v>1816.3236034804779</v>
      </c>
      <c r="R770">
        <v>1789.100720334121</v>
      </c>
      <c r="S770">
        <v>1717.5883924713669</v>
      </c>
      <c r="T770">
        <v>2226.708018738364</v>
      </c>
      <c r="U770">
        <v>1622.2264206727241</v>
      </c>
      <c r="V770">
        <v>1842.9826083892319</v>
      </c>
      <c r="W770">
        <v>1623.348462315646</v>
      </c>
      <c r="X770">
        <v>1746.9199963906201</v>
      </c>
      <c r="Y770">
        <v>1723.632571905918</v>
      </c>
      <c r="Z770">
        <v>1256.821312932326</v>
      </c>
      <c r="AA770">
        <v>1877.9556006878599</v>
      </c>
      <c r="AB770">
        <v>1794.83436503865</v>
      </c>
      <c r="AC770">
        <v>1659.0762060734071</v>
      </c>
      <c r="AD770">
        <v>1233.0657579019021</v>
      </c>
      <c r="AE770">
        <v>1645.3502966992021</v>
      </c>
      <c r="AF770">
        <v>1832.1444883085701</v>
      </c>
      <c r="AG770">
        <v>1746.6264459833039</v>
      </c>
      <c r="AH770">
        <v>1705.1809956917471</v>
      </c>
    </row>
    <row r="771" spans="1:34" x14ac:dyDescent="0.25">
      <c r="A771">
        <v>44371</v>
      </c>
      <c r="B771">
        <v>1379.72</v>
      </c>
      <c r="C771">
        <v>1735.96541694142</v>
      </c>
      <c r="D771">
        <v>1601.0951020867631</v>
      </c>
      <c r="E771">
        <v>1445.6859538932149</v>
      </c>
      <c r="F771">
        <v>1821.5468812171671</v>
      </c>
      <c r="G771">
        <v>1820.629727226524</v>
      </c>
      <c r="H771">
        <v>2347.937356680191</v>
      </c>
      <c r="I771">
        <v>1484.55031095392</v>
      </c>
      <c r="J771">
        <v>1638.1652560337261</v>
      </c>
      <c r="K771">
        <v>1669.778682532055</v>
      </c>
      <c r="L771">
        <v>1999.426542873666</v>
      </c>
      <c r="M771">
        <v>1127.4348711674149</v>
      </c>
      <c r="N771">
        <v>1192.8440099299951</v>
      </c>
      <c r="O771">
        <v>1813.1680949645081</v>
      </c>
      <c r="P771">
        <v>1565.7040332951269</v>
      </c>
      <c r="Q771">
        <v>1804.716221632802</v>
      </c>
      <c r="R771">
        <v>1786.0357546725661</v>
      </c>
      <c r="S771">
        <v>1710.8628362906879</v>
      </c>
      <c r="T771">
        <v>2224.1114465136388</v>
      </c>
      <c r="U771">
        <v>1624.5929577661159</v>
      </c>
      <c r="V771">
        <v>1841.0130644617129</v>
      </c>
      <c r="W771">
        <v>1605.1738641313059</v>
      </c>
      <c r="X771">
        <v>1757.3476240413011</v>
      </c>
      <c r="Y771">
        <v>1720.055913435885</v>
      </c>
      <c r="Z771">
        <v>1246.9097167564969</v>
      </c>
      <c r="AA771">
        <v>1870.259514306651</v>
      </c>
      <c r="AB771">
        <v>1788.622400825453</v>
      </c>
      <c r="AC771">
        <v>1656.018418073824</v>
      </c>
      <c r="AD771">
        <v>1225.9568322883631</v>
      </c>
      <c r="AE771">
        <v>1639.540526756291</v>
      </c>
      <c r="AF771">
        <v>1821.6350845713209</v>
      </c>
      <c r="AG771">
        <v>1740.4688424874221</v>
      </c>
      <c r="AH771">
        <v>1700.8215462744829</v>
      </c>
    </row>
    <row r="772" spans="1:34" x14ac:dyDescent="0.25">
      <c r="A772">
        <v>44370</v>
      </c>
      <c r="B772">
        <v>1376.87</v>
      </c>
      <c r="C772">
        <v>1739.2590670733989</v>
      </c>
      <c r="D772">
        <v>1606.9427379127419</v>
      </c>
      <c r="E772">
        <v>1454.1619272117059</v>
      </c>
      <c r="F772">
        <v>1825.2872011058289</v>
      </c>
      <c r="G772">
        <v>1823.7904428509059</v>
      </c>
      <c r="H772">
        <v>2348.4713105517949</v>
      </c>
      <c r="I772">
        <v>1484.8234749422841</v>
      </c>
      <c r="J772">
        <v>1641.7859837046669</v>
      </c>
      <c r="K772">
        <v>1678.1534757055599</v>
      </c>
      <c r="L772">
        <v>1987.857903676874</v>
      </c>
      <c r="M772">
        <v>1128.451274758198</v>
      </c>
      <c r="N772">
        <v>1195.7050108163651</v>
      </c>
      <c r="O772">
        <v>1818.792861198003</v>
      </c>
      <c r="P772">
        <v>1569.0987063211289</v>
      </c>
      <c r="Q772">
        <v>1803.025481025762</v>
      </c>
      <c r="R772">
        <v>1789.393090364239</v>
      </c>
      <c r="S772">
        <v>1692.161156319127</v>
      </c>
      <c r="T772">
        <v>2225.3799963550568</v>
      </c>
      <c r="U772">
        <v>1632.7190606011111</v>
      </c>
      <c r="V772">
        <v>1840.9417471774</v>
      </c>
      <c r="W772">
        <v>1602.785785115532</v>
      </c>
      <c r="X772">
        <v>1761.8289109976761</v>
      </c>
      <c r="Y772">
        <v>1726.9589469919149</v>
      </c>
      <c r="Z772">
        <v>1261.088610657657</v>
      </c>
      <c r="AA772">
        <v>1873.8557175034041</v>
      </c>
      <c r="AB772">
        <v>1790.2955917973391</v>
      </c>
      <c r="AC772">
        <v>1659.0741174076441</v>
      </c>
      <c r="AD772">
        <v>1231.6679191891301</v>
      </c>
      <c r="AE772">
        <v>1637.776521987113</v>
      </c>
      <c r="AF772">
        <v>1827.671839531695</v>
      </c>
      <c r="AG772">
        <v>1743.2354046343989</v>
      </c>
      <c r="AH772">
        <v>1703.971520611683</v>
      </c>
    </row>
    <row r="773" spans="1:34" x14ac:dyDescent="0.25">
      <c r="A773">
        <v>44369</v>
      </c>
      <c r="B773">
        <v>1379.97</v>
      </c>
      <c r="C773">
        <v>1744.6147047114321</v>
      </c>
      <c r="D773">
        <v>1617.576581440175</v>
      </c>
      <c r="E773">
        <v>1472.566877722614</v>
      </c>
      <c r="F773">
        <v>1835.936637810443</v>
      </c>
      <c r="G773">
        <v>1844.367710206837</v>
      </c>
      <c r="H773">
        <v>2332.4868168778839</v>
      </c>
      <c r="I773">
        <v>1499.6209903318791</v>
      </c>
      <c r="J773">
        <v>1637.533537591712</v>
      </c>
      <c r="K773">
        <v>1711.359208420017</v>
      </c>
      <c r="L773">
        <v>1977.8663703710481</v>
      </c>
      <c r="M773">
        <v>1117.5000166569671</v>
      </c>
      <c r="N773">
        <v>1200.889475943686</v>
      </c>
      <c r="O773">
        <v>1831.3930083259261</v>
      </c>
      <c r="P773">
        <v>1580.9305283449171</v>
      </c>
      <c r="Q773">
        <v>1812.590267234764</v>
      </c>
      <c r="R773">
        <v>1784.054711750159</v>
      </c>
      <c r="S773">
        <v>1657.004358258552</v>
      </c>
      <c r="T773">
        <v>2236.918319538875</v>
      </c>
      <c r="U773">
        <v>1641.635866818129</v>
      </c>
      <c r="V773">
        <v>1840.6359332302941</v>
      </c>
      <c r="W773">
        <v>1601.5851069522021</v>
      </c>
      <c r="X773">
        <v>1770.3083897188669</v>
      </c>
      <c r="Y773">
        <v>1734.7762638738341</v>
      </c>
      <c r="Z773">
        <v>1262.307113080745</v>
      </c>
      <c r="AA773">
        <v>1878.3439104874819</v>
      </c>
      <c r="AB773">
        <v>1798.241052740424</v>
      </c>
      <c r="AC773">
        <v>1665.1464030124971</v>
      </c>
      <c r="AD773">
        <v>1234.0961648373</v>
      </c>
      <c r="AE773">
        <v>1640.355392275635</v>
      </c>
      <c r="AF773">
        <v>1834.949077577349</v>
      </c>
      <c r="AG773">
        <v>1749.480984030203</v>
      </c>
      <c r="AH773">
        <v>1707.7727083459411</v>
      </c>
    </row>
    <row r="774" spans="1:34" x14ac:dyDescent="0.25">
      <c r="A774">
        <v>44368</v>
      </c>
      <c r="B774">
        <v>1372.63</v>
      </c>
      <c r="C774">
        <v>1743.8877099298411</v>
      </c>
      <c r="D774">
        <v>1619.5106109323449</v>
      </c>
      <c r="E774">
        <v>1466.0629013474741</v>
      </c>
      <c r="F774">
        <v>1835.6487257988899</v>
      </c>
      <c r="G774">
        <v>1848.6307630359281</v>
      </c>
      <c r="H774">
        <v>2331.4613040921959</v>
      </c>
      <c r="I774">
        <v>1496.688469550963</v>
      </c>
      <c r="J774">
        <v>1634.330703349068</v>
      </c>
      <c r="K774">
        <v>1690.3264113284811</v>
      </c>
      <c r="L774">
        <v>1974.8916837471679</v>
      </c>
      <c r="M774">
        <v>1107.657102757745</v>
      </c>
      <c r="N774">
        <v>1186.3530129164651</v>
      </c>
      <c r="O774">
        <v>1841.222068252127</v>
      </c>
      <c r="P774">
        <v>1578.990465517566</v>
      </c>
      <c r="Q774">
        <v>1815.7575161816289</v>
      </c>
      <c r="R774">
        <v>1775.105431134547</v>
      </c>
      <c r="S774">
        <v>1660.61071061436</v>
      </c>
      <c r="T774">
        <v>2248.5361787190091</v>
      </c>
      <c r="U774">
        <v>1635.2220500035619</v>
      </c>
      <c r="V774">
        <v>1853.6240617582539</v>
      </c>
      <c r="W774">
        <v>1596.615259497283</v>
      </c>
      <c r="X774">
        <v>1767.4871793896759</v>
      </c>
      <c r="Y774">
        <v>1737.9404285225121</v>
      </c>
      <c r="Z774">
        <v>1272.225484565568</v>
      </c>
      <c r="AA774">
        <v>1879.7128870843769</v>
      </c>
      <c r="AB774">
        <v>1800.15423862136</v>
      </c>
      <c r="AC774">
        <v>1660.582125009003</v>
      </c>
      <c r="AD774">
        <v>1227.1730481014461</v>
      </c>
      <c r="AE774">
        <v>1630.438209828847</v>
      </c>
      <c r="AF774">
        <v>1834.999770468298</v>
      </c>
      <c r="AG774">
        <v>1752.300912667187</v>
      </c>
      <c r="AH774">
        <v>1704.0607871557129</v>
      </c>
    </row>
    <row r="775" spans="1:34" x14ac:dyDescent="0.25">
      <c r="A775">
        <v>44365</v>
      </c>
      <c r="B775">
        <v>1377.77</v>
      </c>
      <c r="C775">
        <v>1740.6059389813929</v>
      </c>
      <c r="D775">
        <v>1623.6717383905091</v>
      </c>
      <c r="E775">
        <v>1481.054513707554</v>
      </c>
      <c r="F775">
        <v>1833.7263811696989</v>
      </c>
      <c r="G775">
        <v>1857.3283635645839</v>
      </c>
      <c r="H775">
        <v>2332.1959753450992</v>
      </c>
      <c r="I775">
        <v>1490.952017276237</v>
      </c>
      <c r="J775">
        <v>1633.5176644222381</v>
      </c>
      <c r="K775">
        <v>1682.3317228661069</v>
      </c>
      <c r="L775">
        <v>1976.8765814596479</v>
      </c>
      <c r="M775">
        <v>1111.7305273748921</v>
      </c>
      <c r="N775">
        <v>1171.057012428176</v>
      </c>
      <c r="O775">
        <v>1839.460061648351</v>
      </c>
      <c r="P775">
        <v>1574.5271752955171</v>
      </c>
      <c r="Q775">
        <v>1799.218661554522</v>
      </c>
      <c r="R775">
        <v>1784.9503847443741</v>
      </c>
      <c r="S775">
        <v>1646.427905360516</v>
      </c>
      <c r="T775">
        <v>2253.2909066107632</v>
      </c>
      <c r="U775">
        <v>1632.9769750451001</v>
      </c>
      <c r="V775">
        <v>1867.212801888815</v>
      </c>
      <c r="W775">
        <v>1595.6695476939331</v>
      </c>
      <c r="X775">
        <v>1755.878845730397</v>
      </c>
      <c r="Y775">
        <v>1723.70473362036</v>
      </c>
      <c r="Z775">
        <v>1288.7585896424041</v>
      </c>
      <c r="AA775">
        <v>1873.741546666208</v>
      </c>
      <c r="AB775">
        <v>1795.899991563339</v>
      </c>
      <c r="AC775">
        <v>1661.862538978188</v>
      </c>
      <c r="AD775">
        <v>1227.8052784484139</v>
      </c>
      <c r="AE775">
        <v>1633.9026670055871</v>
      </c>
      <c r="AF775">
        <v>1837.8897659379149</v>
      </c>
      <c r="AG775">
        <v>1751.277563151549</v>
      </c>
      <c r="AH775">
        <v>1694.358735446915</v>
      </c>
    </row>
    <row r="776" spans="1:34" x14ac:dyDescent="0.25">
      <c r="A776">
        <v>44364</v>
      </c>
      <c r="B776">
        <v>1359.92</v>
      </c>
      <c r="C776">
        <v>1729.4483540740821</v>
      </c>
      <c r="D776">
        <v>1596.044468453802</v>
      </c>
      <c r="E776">
        <v>1470.8648565252749</v>
      </c>
      <c r="F776">
        <v>1822.803801655077</v>
      </c>
      <c r="G776">
        <v>1842.022827745423</v>
      </c>
      <c r="H776">
        <v>2323.6255487613148</v>
      </c>
      <c r="I776">
        <v>1484.293834289022</v>
      </c>
      <c r="J776">
        <v>1606.101830842443</v>
      </c>
      <c r="K776">
        <v>1692.3426057272741</v>
      </c>
      <c r="L776">
        <v>1947.1260599712909</v>
      </c>
      <c r="M776">
        <v>1111.862123314804</v>
      </c>
      <c r="N776">
        <v>1160.804747721814</v>
      </c>
      <c r="O776">
        <v>1820.1035223501831</v>
      </c>
      <c r="P776">
        <v>1562.5722514318279</v>
      </c>
      <c r="Q776">
        <v>1784.9207159938931</v>
      </c>
      <c r="R776">
        <v>1778.977866591099</v>
      </c>
      <c r="S776">
        <v>1631.157334345457</v>
      </c>
      <c r="T776">
        <v>2218.2569295679018</v>
      </c>
      <c r="U776">
        <v>1625.132890336607</v>
      </c>
      <c r="V776">
        <v>1872.617819076906</v>
      </c>
      <c r="W776">
        <v>1592.0633618517329</v>
      </c>
      <c r="X776">
        <v>1747.3525592403651</v>
      </c>
      <c r="Y776">
        <v>1716.4546081435749</v>
      </c>
      <c r="Z776">
        <v>1284.67407201484</v>
      </c>
      <c r="AA776">
        <v>1862.0600530958141</v>
      </c>
      <c r="AB776">
        <v>1780.1513094363399</v>
      </c>
      <c r="AC776">
        <v>1653.8955470490851</v>
      </c>
      <c r="AD776">
        <v>1221.362177624593</v>
      </c>
      <c r="AE776">
        <v>1621.446814352166</v>
      </c>
      <c r="AF776">
        <v>1827.77968571925</v>
      </c>
      <c r="AG776">
        <v>1741.716593548565</v>
      </c>
      <c r="AH776">
        <v>1681.1314724520539</v>
      </c>
    </row>
    <row r="777" spans="1:34" x14ac:dyDescent="0.25">
      <c r="A777">
        <v>44363</v>
      </c>
      <c r="B777">
        <v>1356.52</v>
      </c>
      <c r="C777">
        <v>1719.8027320868789</v>
      </c>
      <c r="D777">
        <v>1582.112379618261</v>
      </c>
      <c r="E777">
        <v>1465.1062970664859</v>
      </c>
      <c r="F777">
        <v>1815.3382879519429</v>
      </c>
      <c r="G777">
        <v>1835.3253901187361</v>
      </c>
      <c r="H777">
        <v>2310.1687561840049</v>
      </c>
      <c r="I777">
        <v>1475.762423213238</v>
      </c>
      <c r="J777">
        <v>1584.7394120909189</v>
      </c>
      <c r="K777">
        <v>1657.0029713653771</v>
      </c>
      <c r="L777">
        <v>1929.104285814112</v>
      </c>
      <c r="M777">
        <v>1115.430050402573</v>
      </c>
      <c r="N777">
        <v>1158.979666231653</v>
      </c>
      <c r="O777">
        <v>1801.7779832379561</v>
      </c>
      <c r="P777">
        <v>1548.173088319623</v>
      </c>
      <c r="Q777">
        <v>1779.345059839058</v>
      </c>
      <c r="R777">
        <v>1772.888004819705</v>
      </c>
      <c r="S777">
        <v>1658.104398268237</v>
      </c>
      <c r="T777">
        <v>2213.667203916591</v>
      </c>
      <c r="U777">
        <v>1616.3648729222391</v>
      </c>
      <c r="V777">
        <v>1828.6657612184219</v>
      </c>
      <c r="W777">
        <v>1578.598790359853</v>
      </c>
      <c r="X777">
        <v>1749.0934619173361</v>
      </c>
      <c r="Y777">
        <v>1706.686610599618</v>
      </c>
      <c r="Z777">
        <v>1282.2299262041599</v>
      </c>
      <c r="AA777">
        <v>1854.944387220281</v>
      </c>
      <c r="AB777">
        <v>1760.7983147293789</v>
      </c>
      <c r="AC777">
        <v>1644.2916062291399</v>
      </c>
      <c r="AD777">
        <v>1220.1045964238481</v>
      </c>
      <c r="AE777">
        <v>1617.164435751022</v>
      </c>
      <c r="AF777">
        <v>1815.9073005402099</v>
      </c>
      <c r="AG777">
        <v>1731.1776663561261</v>
      </c>
      <c r="AH777">
        <v>1672.8551752015469</v>
      </c>
    </row>
    <row r="778" spans="1:34" x14ac:dyDescent="0.25">
      <c r="A778">
        <v>44362</v>
      </c>
      <c r="B778">
        <v>1367.36</v>
      </c>
      <c r="C778">
        <v>1718.660955456736</v>
      </c>
      <c r="D778">
        <v>1582.3480086765189</v>
      </c>
      <c r="E778">
        <v>1463.884088479808</v>
      </c>
      <c r="F778">
        <v>1812.9657415426909</v>
      </c>
      <c r="G778">
        <v>1834.013941853967</v>
      </c>
      <c r="H778">
        <v>2316.8788608189111</v>
      </c>
      <c r="I778">
        <v>1486.6941408366929</v>
      </c>
      <c r="J778">
        <v>1571.016163994004</v>
      </c>
      <c r="K778">
        <v>1650.6941208366729</v>
      </c>
      <c r="L778">
        <v>1924.3501354181201</v>
      </c>
      <c r="M778">
        <v>1115.9384415805621</v>
      </c>
      <c r="N778">
        <v>1154.3999322112211</v>
      </c>
      <c r="O778">
        <v>1800.83898587165</v>
      </c>
      <c r="P778">
        <v>1545.991198123254</v>
      </c>
      <c r="Q778">
        <v>1772.0134849782439</v>
      </c>
      <c r="R778">
        <v>1794.794801947633</v>
      </c>
      <c r="S778">
        <v>1629.35401528484</v>
      </c>
      <c r="T778">
        <v>2228.1513546583042</v>
      </c>
      <c r="U778">
        <v>1610.407464537237</v>
      </c>
      <c r="V778">
        <v>1823.285137099205</v>
      </c>
      <c r="W778">
        <v>1584.8081480251381</v>
      </c>
      <c r="X778">
        <v>1743.05224264754</v>
      </c>
      <c r="Y778">
        <v>1704.2898840977359</v>
      </c>
      <c r="Z778">
        <v>1262.5346926519601</v>
      </c>
      <c r="AA778">
        <v>1853.8675220407511</v>
      </c>
      <c r="AB778">
        <v>1754.9704035085369</v>
      </c>
      <c r="AC778">
        <v>1649.9311209212831</v>
      </c>
      <c r="AD778">
        <v>1213.917950342839</v>
      </c>
      <c r="AE778">
        <v>1624.714167078781</v>
      </c>
      <c r="AF778">
        <v>1819.063396886809</v>
      </c>
      <c r="AG778">
        <v>1726.4037671633751</v>
      </c>
      <c r="AH778">
        <v>1672.304590362259</v>
      </c>
    </row>
    <row r="779" spans="1:34" x14ac:dyDescent="0.25">
      <c r="A779">
        <v>44361</v>
      </c>
      <c r="B779">
        <v>1361.72</v>
      </c>
      <c r="C779">
        <v>1715.0737399183349</v>
      </c>
      <c r="D779">
        <v>1583.3710086379299</v>
      </c>
      <c r="E779">
        <v>1435.010587160059</v>
      </c>
      <c r="F779">
        <v>1804.6711864015699</v>
      </c>
      <c r="G779">
        <v>1792.841552343948</v>
      </c>
      <c r="H779">
        <v>2315.693346855257</v>
      </c>
      <c r="I779">
        <v>1478.2991299124001</v>
      </c>
      <c r="J779">
        <v>1563.002757013784</v>
      </c>
      <c r="K779">
        <v>1659.2891322639839</v>
      </c>
      <c r="L779">
        <v>1918.4084463563461</v>
      </c>
      <c r="M779">
        <v>1111.157793318999</v>
      </c>
      <c r="N779">
        <v>1151.896265484025</v>
      </c>
      <c r="O779">
        <v>1785.2159198640859</v>
      </c>
      <c r="P779">
        <v>1551.1942401847291</v>
      </c>
      <c r="Q779">
        <v>1768.439309746067</v>
      </c>
      <c r="R779">
        <v>1809.2222110973551</v>
      </c>
      <c r="S779">
        <v>1611.05106934986</v>
      </c>
      <c r="T779">
        <v>2223.6767391576132</v>
      </c>
      <c r="U779">
        <v>1609.3325247945841</v>
      </c>
      <c r="V779">
        <v>1823.091953691792</v>
      </c>
      <c r="W779">
        <v>1572.785694117397</v>
      </c>
      <c r="X779">
        <v>1742.9528366762099</v>
      </c>
      <c r="Y779">
        <v>1708.182457370526</v>
      </c>
      <c r="Z779">
        <v>1278.640081703531</v>
      </c>
      <c r="AA779">
        <v>1851.5323543811089</v>
      </c>
      <c r="AB779">
        <v>1748.0315400848331</v>
      </c>
      <c r="AC779">
        <v>1646.607115896863</v>
      </c>
      <c r="AD779">
        <v>1211.100633300334</v>
      </c>
      <c r="AE779">
        <v>1623.221368932637</v>
      </c>
      <c r="AF779">
        <v>1810.174430973331</v>
      </c>
      <c r="AG779">
        <v>1722.171922782238</v>
      </c>
      <c r="AH779">
        <v>1671.797615595822</v>
      </c>
    </row>
    <row r="780" spans="1:34" x14ac:dyDescent="0.25">
      <c r="A780">
        <v>44358</v>
      </c>
      <c r="B780">
        <v>1351.74</v>
      </c>
      <c r="C780">
        <v>1707.275758783009</v>
      </c>
      <c r="D780">
        <v>1584.78004281414</v>
      </c>
      <c r="E780">
        <v>1401.118165555426</v>
      </c>
      <c r="F780">
        <v>1795.8938250542899</v>
      </c>
      <c r="G780">
        <v>1783.3285881667621</v>
      </c>
      <c r="H780">
        <v>2282.0374981180048</v>
      </c>
      <c r="I780">
        <v>1477.992717642446</v>
      </c>
      <c r="J780">
        <v>1550.3282412574331</v>
      </c>
      <c r="K780">
        <v>1633.929604185636</v>
      </c>
      <c r="L780">
        <v>1912.986830539161</v>
      </c>
      <c r="M780">
        <v>1106.258574193509</v>
      </c>
      <c r="N780">
        <v>1144.6964538305931</v>
      </c>
      <c r="O780">
        <v>1779.8782946554611</v>
      </c>
      <c r="P780">
        <v>1548.225183987762</v>
      </c>
      <c r="Q780">
        <v>1763.424026155034</v>
      </c>
      <c r="R780">
        <v>1816.1269339322571</v>
      </c>
      <c r="S780">
        <v>1602.764524406211</v>
      </c>
      <c r="T780">
        <v>2217.9894253798129</v>
      </c>
      <c r="U780">
        <v>1601.094237253777</v>
      </c>
      <c r="V780">
        <v>1824.9534647894291</v>
      </c>
      <c r="W780">
        <v>1549.6222964096901</v>
      </c>
      <c r="X780">
        <v>1747.486125010204</v>
      </c>
      <c r="Y780">
        <v>1704.6458204050221</v>
      </c>
      <c r="Z780">
        <v>1281.3055910219871</v>
      </c>
      <c r="AA780">
        <v>1842.9503108474819</v>
      </c>
      <c r="AB780">
        <v>1740.0585489531561</v>
      </c>
      <c r="AC780">
        <v>1640.869632080696</v>
      </c>
      <c r="AD780">
        <v>1202.7144702817441</v>
      </c>
      <c r="AE780">
        <v>1617.2929349624051</v>
      </c>
      <c r="AF780">
        <v>1793.487244128921</v>
      </c>
      <c r="AG780">
        <v>1716.082228110052</v>
      </c>
      <c r="AH780">
        <v>1666.385632932549</v>
      </c>
    </row>
    <row r="781" spans="1:34" x14ac:dyDescent="0.25">
      <c r="A781">
        <v>44357</v>
      </c>
      <c r="B781">
        <v>1323.58</v>
      </c>
      <c r="C781">
        <v>1695.106708721383</v>
      </c>
      <c r="D781">
        <v>1549.118276287611</v>
      </c>
      <c r="E781">
        <v>1374.8334462787341</v>
      </c>
      <c r="F781">
        <v>1785.937047521604</v>
      </c>
      <c r="G781">
        <v>1771.2374992654011</v>
      </c>
      <c r="H781">
        <v>2273.7617145038848</v>
      </c>
      <c r="I781">
        <v>1466.898570038323</v>
      </c>
      <c r="J781">
        <v>1527.993206521666</v>
      </c>
      <c r="K781">
        <v>1621.699380739484</v>
      </c>
      <c r="L781">
        <v>1887.8842260644949</v>
      </c>
      <c r="M781">
        <v>1088.8449858668421</v>
      </c>
      <c r="N781">
        <v>1139.562610457803</v>
      </c>
      <c r="O781">
        <v>1777.081938697323</v>
      </c>
      <c r="P781">
        <v>1538.4608355126491</v>
      </c>
      <c r="Q781">
        <v>1755.6449685636719</v>
      </c>
      <c r="R781">
        <v>1788.911571996548</v>
      </c>
      <c r="S781">
        <v>1591.991074902488</v>
      </c>
      <c r="T781">
        <v>2206.7842941863332</v>
      </c>
      <c r="U781">
        <v>1589.494871273683</v>
      </c>
      <c r="V781">
        <v>1829.121981096499</v>
      </c>
      <c r="W781">
        <v>1529.086810429186</v>
      </c>
      <c r="X781">
        <v>1744.274607984082</v>
      </c>
      <c r="Y781">
        <v>1688.609750470375</v>
      </c>
      <c r="Z781">
        <v>1292.356833837217</v>
      </c>
      <c r="AA781">
        <v>1830.793865211361</v>
      </c>
      <c r="AB781">
        <v>1730.1551401657571</v>
      </c>
      <c r="AC781">
        <v>1624.2951605719729</v>
      </c>
      <c r="AD781">
        <v>1195.1329422294009</v>
      </c>
      <c r="AE781">
        <v>1590.8376634899689</v>
      </c>
      <c r="AF781">
        <v>1775.249404658018</v>
      </c>
      <c r="AG781">
        <v>1702.343821143281</v>
      </c>
      <c r="AH781">
        <v>1660.842349965613</v>
      </c>
    </row>
    <row r="782" spans="1:34" x14ac:dyDescent="0.25">
      <c r="A782">
        <v>44356</v>
      </c>
      <c r="B782">
        <v>1332.9</v>
      </c>
      <c r="C782">
        <v>1697.821497903612</v>
      </c>
      <c r="D782">
        <v>1550.7728770576789</v>
      </c>
      <c r="E782">
        <v>1352.043465450857</v>
      </c>
      <c r="F782">
        <v>1789.928721086847</v>
      </c>
      <c r="G782">
        <v>1783.091920204801</v>
      </c>
      <c r="H782">
        <v>2279.4689985076188</v>
      </c>
      <c r="I782">
        <v>1460.694932117631</v>
      </c>
      <c r="J782">
        <v>1530.4040626793519</v>
      </c>
      <c r="K782">
        <v>1672.825219454907</v>
      </c>
      <c r="L782">
        <v>1883.9489758466259</v>
      </c>
      <c r="M782">
        <v>1101.6838029979781</v>
      </c>
      <c r="N782">
        <v>1144.3237163712711</v>
      </c>
      <c r="O782">
        <v>1771.3210438623969</v>
      </c>
      <c r="P782">
        <v>1536.25879009291</v>
      </c>
      <c r="Q782">
        <v>1768.2052725508599</v>
      </c>
      <c r="R782">
        <v>1802.9086087477301</v>
      </c>
      <c r="S782">
        <v>1585.079356007343</v>
      </c>
      <c r="T782">
        <v>2209.9726779227049</v>
      </c>
      <c r="U782">
        <v>1588.849943035983</v>
      </c>
      <c r="V782">
        <v>1764.2092867358799</v>
      </c>
      <c r="W782">
        <v>1529.9412256634239</v>
      </c>
      <c r="X782">
        <v>1745.716442324343</v>
      </c>
      <c r="Y782">
        <v>1687.9322921927369</v>
      </c>
      <c r="Z782">
        <v>1312.700737978324</v>
      </c>
      <c r="AA782">
        <v>1832.8508375270251</v>
      </c>
      <c r="AB782">
        <v>1731.6975889168671</v>
      </c>
      <c r="AC782">
        <v>1627.865841885073</v>
      </c>
      <c r="AD782">
        <v>1201.195777790698</v>
      </c>
      <c r="AE782">
        <v>1599.248139580093</v>
      </c>
      <c r="AF782">
        <v>1777.4606723854679</v>
      </c>
      <c r="AG782">
        <v>1700.3997868420181</v>
      </c>
      <c r="AH782">
        <v>1668.0607557227379</v>
      </c>
    </row>
    <row r="783" spans="1:34" x14ac:dyDescent="0.25">
      <c r="A783">
        <v>44355</v>
      </c>
      <c r="B783">
        <v>1319.88</v>
      </c>
      <c r="C783">
        <v>1690.082010988508</v>
      </c>
      <c r="D783">
        <v>1561.11738435711</v>
      </c>
      <c r="E783">
        <v>1346.766326293915</v>
      </c>
      <c r="F783">
        <v>1785.589368032234</v>
      </c>
      <c r="G783">
        <v>1788.9519364344039</v>
      </c>
      <c r="H783">
        <v>2220.627879028907</v>
      </c>
      <c r="I783">
        <v>1450.528609002009</v>
      </c>
      <c r="J783">
        <v>1521.6763466771549</v>
      </c>
      <c r="K783">
        <v>1676.1635475263099</v>
      </c>
      <c r="L783">
        <v>1867.8772503908699</v>
      </c>
      <c r="M783">
        <v>1115.9818714843191</v>
      </c>
      <c r="N783">
        <v>1146.9730042060539</v>
      </c>
      <c r="O783">
        <v>1766.5122379087611</v>
      </c>
      <c r="P783">
        <v>1533.650719251277</v>
      </c>
      <c r="Q783">
        <v>1771.1819843940859</v>
      </c>
      <c r="R783">
        <v>1773.7991377177079</v>
      </c>
      <c r="S783">
        <v>1584.087396207203</v>
      </c>
      <c r="T783">
        <v>2216.9766735106109</v>
      </c>
      <c r="U783">
        <v>1589.1501515033931</v>
      </c>
      <c r="V783">
        <v>1760.3276213994709</v>
      </c>
      <c r="W783">
        <v>1525.7244470364531</v>
      </c>
      <c r="X783">
        <v>1740.1611467544551</v>
      </c>
      <c r="Y783">
        <v>1680.622798304616</v>
      </c>
      <c r="Z783">
        <v>1305.7108989295989</v>
      </c>
      <c r="AA783">
        <v>1821.311773328212</v>
      </c>
      <c r="AB783">
        <v>1727.8523294451959</v>
      </c>
      <c r="AC783">
        <v>1619.4324468285261</v>
      </c>
      <c r="AD783">
        <v>1203.3423967151971</v>
      </c>
      <c r="AE783">
        <v>1584.79135966633</v>
      </c>
      <c r="AF783">
        <v>1766.0103486591099</v>
      </c>
      <c r="AG783">
        <v>1691.405345044504</v>
      </c>
      <c r="AH783">
        <v>1664.42294956512</v>
      </c>
    </row>
    <row r="784" spans="1:34" x14ac:dyDescent="0.25">
      <c r="A784">
        <v>44354</v>
      </c>
      <c r="B784">
        <v>1358.78</v>
      </c>
      <c r="C784">
        <v>1707.866791999596</v>
      </c>
      <c r="D784">
        <v>1584.993776860113</v>
      </c>
      <c r="E784">
        <v>1380.3113464911501</v>
      </c>
      <c r="F784">
        <v>1806.954822368926</v>
      </c>
      <c r="G784">
        <v>1806.1898093264799</v>
      </c>
      <c r="H784">
        <v>2263.294790244785</v>
      </c>
      <c r="I784">
        <v>1472.311481799481</v>
      </c>
      <c r="J784">
        <v>1525.483925404405</v>
      </c>
      <c r="K784">
        <v>1732.646335316439</v>
      </c>
      <c r="L784">
        <v>1880.0019640356379</v>
      </c>
      <c r="M784">
        <v>1103.1336049196721</v>
      </c>
      <c r="N784">
        <v>1153.9744939632869</v>
      </c>
      <c r="O784">
        <v>1783.6525268146361</v>
      </c>
      <c r="P784">
        <v>1541.7980614576149</v>
      </c>
      <c r="Q784">
        <v>1773.426804632456</v>
      </c>
      <c r="R784">
        <v>1822.6006358366481</v>
      </c>
      <c r="S784">
        <v>1595.6257445103231</v>
      </c>
      <c r="T784">
        <v>2256.4971572360419</v>
      </c>
      <c r="U784">
        <v>1585.4163194827399</v>
      </c>
      <c r="V784">
        <v>1799.908625020259</v>
      </c>
      <c r="W784">
        <v>1544.357553177432</v>
      </c>
      <c r="X784">
        <v>1751.836746774909</v>
      </c>
      <c r="Y784">
        <v>1691.597967968019</v>
      </c>
      <c r="Z784">
        <v>1296.275756181112</v>
      </c>
      <c r="AA784">
        <v>1842.4812769201569</v>
      </c>
      <c r="AB784">
        <v>1744.349048708902</v>
      </c>
      <c r="AC784">
        <v>1638.8347089294321</v>
      </c>
      <c r="AD784">
        <v>1205.926828677284</v>
      </c>
      <c r="AE784">
        <v>1615.6424085602289</v>
      </c>
      <c r="AF784">
        <v>1795.6132914181439</v>
      </c>
      <c r="AG784">
        <v>1709.109650424823</v>
      </c>
      <c r="AH784">
        <v>1674.6254792001289</v>
      </c>
    </row>
    <row r="785" spans="1:34" x14ac:dyDescent="0.25">
      <c r="A785">
        <v>44351</v>
      </c>
      <c r="B785">
        <v>1374.05</v>
      </c>
      <c r="C785">
        <v>1711.7914573471301</v>
      </c>
      <c r="D785">
        <v>1587.347811700841</v>
      </c>
      <c r="E785">
        <v>1369.382784133853</v>
      </c>
      <c r="F785">
        <v>1812.6621000794671</v>
      </c>
      <c r="G785">
        <v>1799.0451218894159</v>
      </c>
      <c r="H785">
        <v>2311.2237123163131</v>
      </c>
      <c r="I785">
        <v>1469.399503141583</v>
      </c>
      <c r="J785">
        <v>1527.5486487750661</v>
      </c>
      <c r="K785">
        <v>1707.0743647047921</v>
      </c>
      <c r="L785">
        <v>1891.3557406742541</v>
      </c>
      <c r="M785">
        <v>1095.5255398133229</v>
      </c>
      <c r="N785">
        <v>1151.2769710839141</v>
      </c>
      <c r="O785">
        <v>1785.4319400312161</v>
      </c>
      <c r="P785">
        <v>1543.732924775934</v>
      </c>
      <c r="Q785">
        <v>1758.3428560133841</v>
      </c>
      <c r="R785">
        <v>1856.087519344348</v>
      </c>
      <c r="S785">
        <v>1608.5992164415361</v>
      </c>
      <c r="T785">
        <v>2251.5599901846558</v>
      </c>
      <c r="U785">
        <v>1597.473681586147</v>
      </c>
      <c r="V785">
        <v>1794.200405536953</v>
      </c>
      <c r="W785">
        <v>1528.027799942902</v>
      </c>
      <c r="X785">
        <v>1744.920169706392</v>
      </c>
      <c r="Y785">
        <v>1698.3943726924499</v>
      </c>
      <c r="Z785">
        <v>1263.9356957234941</v>
      </c>
      <c r="AA785">
        <v>1852.5020457801429</v>
      </c>
      <c r="AB785">
        <v>1739.8095618243749</v>
      </c>
      <c r="AC785">
        <v>1645.7920105890171</v>
      </c>
      <c r="AD785">
        <v>1194.4039273304011</v>
      </c>
      <c r="AE785">
        <v>1626.486816410493</v>
      </c>
      <c r="AF785">
        <v>1803.790458409871</v>
      </c>
      <c r="AG785">
        <v>1713.0945947936671</v>
      </c>
      <c r="AH785">
        <v>1675.432589732359</v>
      </c>
    </row>
    <row r="786" spans="1:34" x14ac:dyDescent="0.25">
      <c r="A786">
        <v>44350</v>
      </c>
      <c r="B786">
        <v>1364.28</v>
      </c>
      <c r="C786">
        <v>1705.492257162545</v>
      </c>
      <c r="D786">
        <v>1571.3144004027611</v>
      </c>
      <c r="E786">
        <v>1336.347094243353</v>
      </c>
      <c r="F786">
        <v>1805.3483656712681</v>
      </c>
      <c r="G786">
        <v>1783.7663743398271</v>
      </c>
      <c r="H786">
        <v>2309.072527202271</v>
      </c>
      <c r="I786">
        <v>1463.9283867283759</v>
      </c>
      <c r="J786">
        <v>1524.204177419361</v>
      </c>
      <c r="K786">
        <v>1627.118321041728</v>
      </c>
      <c r="L786">
        <v>1896.515338908044</v>
      </c>
      <c r="M786">
        <v>1078.5009676869361</v>
      </c>
      <c r="N786">
        <v>1138.680586147334</v>
      </c>
      <c r="O786">
        <v>1784.8219384598769</v>
      </c>
      <c r="P786">
        <v>1547.7966121669999</v>
      </c>
      <c r="Q786">
        <v>1751.7789422050339</v>
      </c>
      <c r="R786">
        <v>1853.5719642949459</v>
      </c>
      <c r="S786">
        <v>1595.521462055455</v>
      </c>
      <c r="T786">
        <v>2235.3579543832789</v>
      </c>
      <c r="U786">
        <v>1602.155920439769</v>
      </c>
      <c r="V786">
        <v>1764.5852683358651</v>
      </c>
      <c r="W786">
        <v>1524.015986224779</v>
      </c>
      <c r="X786">
        <v>1750.5940949582659</v>
      </c>
      <c r="Y786">
        <v>1704.2139492157801</v>
      </c>
      <c r="Z786">
        <v>1231.4243435721869</v>
      </c>
      <c r="AA786">
        <v>1850.1367369609011</v>
      </c>
      <c r="AB786">
        <v>1727.773834340454</v>
      </c>
      <c r="AC786">
        <v>1643.976639677875</v>
      </c>
      <c r="AD786">
        <v>1173.44280639972</v>
      </c>
      <c r="AE786">
        <v>1620.0923144062649</v>
      </c>
      <c r="AF786">
        <v>1793.0645522145539</v>
      </c>
      <c r="AG786">
        <v>1705.730452946086</v>
      </c>
      <c r="AH786">
        <v>1672.5148857070269</v>
      </c>
    </row>
    <row r="787" spans="1:34" x14ac:dyDescent="0.25">
      <c r="A787">
        <v>44349</v>
      </c>
      <c r="B787">
        <v>1340.78</v>
      </c>
      <c r="C787">
        <v>1683.2113135483589</v>
      </c>
      <c r="D787">
        <v>1557.659861989672</v>
      </c>
      <c r="E787">
        <v>1312.473109211965</v>
      </c>
      <c r="F787">
        <v>1783.9094516705511</v>
      </c>
      <c r="G787">
        <v>1777.9635084449669</v>
      </c>
      <c r="H787">
        <v>2257.3843932631971</v>
      </c>
      <c r="I787">
        <v>1445.8864145971661</v>
      </c>
      <c r="J787">
        <v>1499.262374467877</v>
      </c>
      <c r="K787">
        <v>1617.670397524103</v>
      </c>
      <c r="L787">
        <v>1871.863165485023</v>
      </c>
      <c r="M787">
        <v>1068.409852919777</v>
      </c>
      <c r="N787">
        <v>1120.1002975172969</v>
      </c>
      <c r="O787">
        <v>1766.643127511139</v>
      </c>
      <c r="P787">
        <v>1522.850852724742</v>
      </c>
      <c r="Q787">
        <v>1736.723264480592</v>
      </c>
      <c r="R787">
        <v>1822.2939365973821</v>
      </c>
      <c r="S787">
        <v>1589.7886887014181</v>
      </c>
      <c r="T787">
        <v>2224.884088228489</v>
      </c>
      <c r="U787">
        <v>1575.2706829201929</v>
      </c>
      <c r="V787">
        <v>1700.152159076094</v>
      </c>
      <c r="W787">
        <v>1501.4269106880749</v>
      </c>
      <c r="X787">
        <v>1736.8512612311699</v>
      </c>
      <c r="Y787">
        <v>1684.9495433637439</v>
      </c>
      <c r="Z787">
        <v>1206.5906874974451</v>
      </c>
      <c r="AA787">
        <v>1827.4525864692041</v>
      </c>
      <c r="AB787">
        <v>1706.0561793166621</v>
      </c>
      <c r="AC787">
        <v>1620.2610175477771</v>
      </c>
      <c r="AD787">
        <v>1154.734686490958</v>
      </c>
      <c r="AE787">
        <v>1602.128118005699</v>
      </c>
      <c r="AF787">
        <v>1769.4048193769061</v>
      </c>
      <c r="AG787">
        <v>1684.510715091971</v>
      </c>
      <c r="AH787">
        <v>1649.2161723922779</v>
      </c>
    </row>
    <row r="788" spans="1:34" x14ac:dyDescent="0.25">
      <c r="A788">
        <v>44348</v>
      </c>
      <c r="B788">
        <v>1337.78</v>
      </c>
      <c r="C788">
        <v>1669.7920550491431</v>
      </c>
      <c r="D788">
        <v>1548.6724700333809</v>
      </c>
      <c r="E788">
        <v>1313.383559760402</v>
      </c>
      <c r="F788">
        <v>1771.5270997715591</v>
      </c>
      <c r="G788">
        <v>1762.389174431383</v>
      </c>
      <c r="H788">
        <v>2225.0271284379919</v>
      </c>
      <c r="I788">
        <v>1443.1739872586011</v>
      </c>
      <c r="J788">
        <v>1491.4834518574021</v>
      </c>
      <c r="K788">
        <v>1590.9464268114</v>
      </c>
      <c r="L788">
        <v>1841.9423978452789</v>
      </c>
      <c r="M788">
        <v>1068.5105723389131</v>
      </c>
      <c r="N788">
        <v>1111.1635395008429</v>
      </c>
      <c r="O788">
        <v>1745.1394755378999</v>
      </c>
      <c r="P788">
        <v>1505.6360595554299</v>
      </c>
      <c r="Q788">
        <v>1726.432249473891</v>
      </c>
      <c r="R788">
        <v>1820.028141137539</v>
      </c>
      <c r="S788">
        <v>1582.2850311405659</v>
      </c>
      <c r="T788">
        <v>2229.8763926992729</v>
      </c>
      <c r="U788">
        <v>1562.65020086553</v>
      </c>
      <c r="V788">
        <v>1680.1974692397721</v>
      </c>
      <c r="W788">
        <v>1491.1722512251399</v>
      </c>
      <c r="X788">
        <v>1721.4646998173989</v>
      </c>
      <c r="Y788">
        <v>1669.993367717557</v>
      </c>
      <c r="Z788">
        <v>1194.4042612975541</v>
      </c>
      <c r="AA788">
        <v>1812.5706465992639</v>
      </c>
      <c r="AB788">
        <v>1688.231000813968</v>
      </c>
      <c r="AC788">
        <v>1610.514621659054</v>
      </c>
      <c r="AD788">
        <v>1148.6573622377871</v>
      </c>
      <c r="AE788">
        <v>1589.9055138254121</v>
      </c>
      <c r="AF788">
        <v>1755.6877739622521</v>
      </c>
      <c r="AG788">
        <v>1669.904098116117</v>
      </c>
      <c r="AH788">
        <v>1637.063618494919</v>
      </c>
    </row>
    <row r="789" spans="1:34" x14ac:dyDescent="0.25">
      <c r="A789">
        <v>44347</v>
      </c>
      <c r="B789">
        <v>1328.05</v>
      </c>
      <c r="C789">
        <v>1664.528123121888</v>
      </c>
      <c r="D789">
        <v>1543.432362646857</v>
      </c>
      <c r="E789">
        <v>1312.2057526087381</v>
      </c>
      <c r="F789">
        <v>1763.8373686730829</v>
      </c>
      <c r="G789">
        <v>1766.872882593186</v>
      </c>
      <c r="H789">
        <v>2189.7306224638628</v>
      </c>
      <c r="I789">
        <v>1443.1301361117651</v>
      </c>
      <c r="J789">
        <v>1499.2291886547309</v>
      </c>
      <c r="K789">
        <v>1571.285062514974</v>
      </c>
      <c r="L789">
        <v>1846.2128585680639</v>
      </c>
      <c r="M789">
        <v>1079.8757952271239</v>
      </c>
      <c r="N789">
        <v>1108.7877017050221</v>
      </c>
      <c r="O789">
        <v>1746.011293225275</v>
      </c>
      <c r="P789">
        <v>1505.911516648626</v>
      </c>
      <c r="Q789">
        <v>1721.0762744792371</v>
      </c>
      <c r="R789">
        <v>1817.7660993007371</v>
      </c>
      <c r="S789">
        <v>1583.637045370531</v>
      </c>
      <c r="T789">
        <v>2236.4327552941591</v>
      </c>
      <c r="U789">
        <v>1568.193301122664</v>
      </c>
      <c r="V789">
        <v>1689.682329857586</v>
      </c>
      <c r="W789">
        <v>1479.659289876088</v>
      </c>
      <c r="X789">
        <v>1718.0544165312499</v>
      </c>
      <c r="Y789">
        <v>1658.5348109240431</v>
      </c>
      <c r="Z789">
        <v>1189.667702878922</v>
      </c>
      <c r="AA789">
        <v>1801.600169704185</v>
      </c>
      <c r="AB789">
        <v>1687.6554088615051</v>
      </c>
      <c r="AC789">
        <v>1609.685495884587</v>
      </c>
      <c r="AD789">
        <v>1149.18860419782</v>
      </c>
      <c r="AE789">
        <v>1583.764740285028</v>
      </c>
      <c r="AF789">
        <v>1751.51765394525</v>
      </c>
      <c r="AG789">
        <v>1663.6274073981599</v>
      </c>
      <c r="AH789">
        <v>1632.4536492309801</v>
      </c>
    </row>
    <row r="790" spans="1:34" x14ac:dyDescent="0.25">
      <c r="A790">
        <v>44344</v>
      </c>
      <c r="B790">
        <v>1320.46</v>
      </c>
      <c r="C790">
        <v>1657.495957649978</v>
      </c>
      <c r="D790">
        <v>1541.811238516839</v>
      </c>
      <c r="E790">
        <v>1300.0963863731611</v>
      </c>
      <c r="F790">
        <v>1766.5631733074249</v>
      </c>
      <c r="G790">
        <v>1764.363594658063</v>
      </c>
      <c r="H790">
        <v>2120.3353783871112</v>
      </c>
      <c r="I790">
        <v>1442.9167681785721</v>
      </c>
      <c r="J790">
        <v>1491.266703368248</v>
      </c>
      <c r="K790">
        <v>1524.6628888218011</v>
      </c>
      <c r="L790">
        <v>1845.613066754142</v>
      </c>
      <c r="M790">
        <v>1096.236376495006</v>
      </c>
      <c r="N790">
        <v>1112.100374811173</v>
      </c>
      <c r="O790">
        <v>1741.177902522672</v>
      </c>
      <c r="P790">
        <v>1517.096753487767</v>
      </c>
      <c r="Q790">
        <v>1727.9366609415431</v>
      </c>
      <c r="R790">
        <v>1766.9032659600909</v>
      </c>
      <c r="S790">
        <v>1566.681252080203</v>
      </c>
      <c r="T790">
        <v>2215.2379067937009</v>
      </c>
      <c r="U790">
        <v>1572.3473262659179</v>
      </c>
      <c r="V790">
        <v>1693.884307362566</v>
      </c>
      <c r="W790">
        <v>1488.9249299511639</v>
      </c>
      <c r="X790">
        <v>1721.071352852885</v>
      </c>
      <c r="Y790">
        <v>1660.8725681663279</v>
      </c>
      <c r="Z790">
        <v>1194.091559356528</v>
      </c>
      <c r="AA790">
        <v>1791.741936393986</v>
      </c>
      <c r="AB790">
        <v>1681.967801868238</v>
      </c>
      <c r="AC790">
        <v>1601.6550513457289</v>
      </c>
      <c r="AD790">
        <v>1153.5845626099001</v>
      </c>
      <c r="AE790">
        <v>1573.035011549825</v>
      </c>
      <c r="AF790">
        <v>1732.436345230107</v>
      </c>
      <c r="AG790">
        <v>1653.4683273311359</v>
      </c>
      <c r="AH790">
        <v>1635.3255649892169</v>
      </c>
    </row>
    <row r="791" spans="1:34" x14ac:dyDescent="0.25">
      <c r="A791">
        <v>44343</v>
      </c>
      <c r="B791">
        <v>1303.57</v>
      </c>
      <c r="C791">
        <v>1647.021813835345</v>
      </c>
      <c r="D791">
        <v>1523.665963145809</v>
      </c>
      <c r="E791">
        <v>1298.636985838998</v>
      </c>
      <c r="F791">
        <v>1764.208726267914</v>
      </c>
      <c r="G791">
        <v>1751.1420172700559</v>
      </c>
      <c r="H791">
        <v>2080.328402777438</v>
      </c>
      <c r="I791">
        <v>1431.774402820452</v>
      </c>
      <c r="J791">
        <v>1478.3186326123971</v>
      </c>
      <c r="K791">
        <v>1493.1292393414431</v>
      </c>
      <c r="L791">
        <v>1822.818504479663</v>
      </c>
      <c r="M791">
        <v>1095.783240102495</v>
      </c>
      <c r="N791">
        <v>1106.924120450655</v>
      </c>
      <c r="O791">
        <v>1731.375426989661</v>
      </c>
      <c r="P791">
        <v>1512.562225713968</v>
      </c>
      <c r="Q791">
        <v>1721.5176611467291</v>
      </c>
      <c r="R791">
        <v>1719.4580121414799</v>
      </c>
      <c r="S791">
        <v>1555.530062715251</v>
      </c>
      <c r="T791">
        <v>2211.0024835301951</v>
      </c>
      <c r="U791">
        <v>1562.981930292045</v>
      </c>
      <c r="V791">
        <v>1679.5393274707869</v>
      </c>
      <c r="W791">
        <v>1488.28857142879</v>
      </c>
      <c r="X791">
        <v>1718.260016569807</v>
      </c>
      <c r="Y791">
        <v>1663.365772738156</v>
      </c>
      <c r="Z791">
        <v>1181.606119722109</v>
      </c>
      <c r="AA791">
        <v>1784.373543368218</v>
      </c>
      <c r="AB791">
        <v>1668.6153607639881</v>
      </c>
      <c r="AC791">
        <v>1584.971957172231</v>
      </c>
      <c r="AD791">
        <v>1148.470583538621</v>
      </c>
      <c r="AE791">
        <v>1557.6187213134681</v>
      </c>
      <c r="AF791">
        <v>1714.6931284004279</v>
      </c>
      <c r="AG791">
        <v>1643.1749089939051</v>
      </c>
      <c r="AH791">
        <v>1628.9647985558529</v>
      </c>
    </row>
    <row r="792" spans="1:34" x14ac:dyDescent="0.25">
      <c r="A792">
        <v>44342</v>
      </c>
      <c r="B792">
        <v>1316.7</v>
      </c>
      <c r="C792">
        <v>1652.4309730008879</v>
      </c>
      <c r="D792">
        <v>1545.689521497038</v>
      </c>
      <c r="E792">
        <v>1304.762661237271</v>
      </c>
      <c r="F792">
        <v>1768.553037875158</v>
      </c>
      <c r="G792">
        <v>1762.0497234853419</v>
      </c>
      <c r="H792">
        <v>2076.53939627828</v>
      </c>
      <c r="I792">
        <v>1445.9333522042721</v>
      </c>
      <c r="J792">
        <v>1480.830790335935</v>
      </c>
      <c r="K792">
        <v>1510.691715900859</v>
      </c>
      <c r="L792">
        <v>1820.9110582561159</v>
      </c>
      <c r="M792">
        <v>1098.971604887259</v>
      </c>
      <c r="N792">
        <v>1115.863879835123</v>
      </c>
      <c r="O792">
        <v>1731.7610009108121</v>
      </c>
      <c r="P792">
        <v>1519.904504746577</v>
      </c>
      <c r="Q792">
        <v>1730.281759125302</v>
      </c>
      <c r="R792">
        <v>1701.3264055300381</v>
      </c>
      <c r="S792">
        <v>1547.1128607930741</v>
      </c>
      <c r="T792">
        <v>2229.5474742550468</v>
      </c>
      <c r="U792">
        <v>1563.522217931843</v>
      </c>
      <c r="V792">
        <v>1694.4511674522521</v>
      </c>
      <c r="W792">
        <v>1495.8220056184639</v>
      </c>
      <c r="X792">
        <v>1729.841824389104</v>
      </c>
      <c r="Y792">
        <v>1674.404378364917</v>
      </c>
      <c r="Z792">
        <v>1187.7847632295859</v>
      </c>
      <c r="AA792">
        <v>1791.7348809986149</v>
      </c>
      <c r="AB792">
        <v>1673.918851839705</v>
      </c>
      <c r="AC792">
        <v>1585.9156710850009</v>
      </c>
      <c r="AD792">
        <v>1155.0391757920049</v>
      </c>
      <c r="AE792">
        <v>1571.108586125305</v>
      </c>
      <c r="AF792">
        <v>1717.0787190233959</v>
      </c>
      <c r="AG792">
        <v>1648.005574122968</v>
      </c>
      <c r="AH792">
        <v>1635.4462098896099</v>
      </c>
    </row>
    <row r="793" spans="1:34" x14ac:dyDescent="0.25">
      <c r="A793">
        <v>44341</v>
      </c>
      <c r="B793">
        <v>1308.58</v>
      </c>
      <c r="C793">
        <v>1653.3851118942109</v>
      </c>
      <c r="D793">
        <v>1550.9038610645159</v>
      </c>
      <c r="E793">
        <v>1291.9079041547029</v>
      </c>
      <c r="F793">
        <v>1773.647673393637</v>
      </c>
      <c r="G793">
        <v>1767.180137777709</v>
      </c>
      <c r="H793">
        <v>2072.1372756917708</v>
      </c>
      <c r="I793">
        <v>1442.2995446899861</v>
      </c>
      <c r="J793">
        <v>1490.0237217318461</v>
      </c>
      <c r="K793">
        <v>1513.172182425699</v>
      </c>
      <c r="L793">
        <v>1821.2426027020249</v>
      </c>
      <c r="M793">
        <v>1102.138048795746</v>
      </c>
      <c r="N793">
        <v>1118.857409618048</v>
      </c>
      <c r="O793">
        <v>1736.319689033216</v>
      </c>
      <c r="P793">
        <v>1516.731954660047</v>
      </c>
      <c r="Q793">
        <v>1738.5201346172539</v>
      </c>
      <c r="R793">
        <v>1675.867263581689</v>
      </c>
      <c r="S793">
        <v>1526.322814783985</v>
      </c>
      <c r="T793">
        <v>2246.7449003165539</v>
      </c>
      <c r="U793">
        <v>1553.3468285729839</v>
      </c>
      <c r="V793">
        <v>1701.7371602743719</v>
      </c>
      <c r="W793">
        <v>1492.9319680561921</v>
      </c>
      <c r="X793">
        <v>1734.604453061412</v>
      </c>
      <c r="Y793">
        <v>1681.982746046112</v>
      </c>
      <c r="Z793">
        <v>1174.964563424943</v>
      </c>
      <c r="AA793">
        <v>1796.215489563783</v>
      </c>
      <c r="AB793">
        <v>1679.684399320957</v>
      </c>
      <c r="AC793">
        <v>1576.804013733748</v>
      </c>
      <c r="AD793">
        <v>1152.3181025505221</v>
      </c>
      <c r="AE793">
        <v>1563.719460626588</v>
      </c>
      <c r="AF793">
        <v>1714.7195426833221</v>
      </c>
      <c r="AG793">
        <v>1647.637411291568</v>
      </c>
      <c r="AH793">
        <v>1640.5896281855401</v>
      </c>
    </row>
    <row r="794" spans="1:34" x14ac:dyDescent="0.25">
      <c r="A794">
        <v>44340</v>
      </c>
      <c r="B794">
        <v>1297.98</v>
      </c>
      <c r="C794">
        <v>1650.5274064137379</v>
      </c>
      <c r="D794">
        <v>1550.3904639286559</v>
      </c>
      <c r="E794">
        <v>1273.6090402879011</v>
      </c>
      <c r="F794">
        <v>1775.2375358334259</v>
      </c>
      <c r="G794">
        <v>1770.9225575274641</v>
      </c>
      <c r="H794">
        <v>2060.2810447519778</v>
      </c>
      <c r="I794">
        <v>1443.0372243663201</v>
      </c>
      <c r="J794">
        <v>1493.6477115283201</v>
      </c>
      <c r="K794">
        <v>1477.52949676457</v>
      </c>
      <c r="L794">
        <v>1827.9487462884781</v>
      </c>
      <c r="M794">
        <v>1112.177213427377</v>
      </c>
      <c r="N794">
        <v>1114.7830986348511</v>
      </c>
      <c r="O794">
        <v>1733.561031836693</v>
      </c>
      <c r="P794">
        <v>1516.9731654220941</v>
      </c>
      <c r="Q794">
        <v>1731.2035610321971</v>
      </c>
      <c r="R794">
        <v>1662.8090689465009</v>
      </c>
      <c r="S794">
        <v>1532.0055804289541</v>
      </c>
      <c r="T794">
        <v>2229.8130976603261</v>
      </c>
      <c r="U794">
        <v>1547.951375979339</v>
      </c>
      <c r="V794">
        <v>1713.5449293701349</v>
      </c>
      <c r="W794">
        <v>1483.087802320498</v>
      </c>
      <c r="X794">
        <v>1736.2264894493151</v>
      </c>
      <c r="Y794">
        <v>1684.830936885618</v>
      </c>
      <c r="Z794">
        <v>1172.286174083632</v>
      </c>
      <c r="AA794">
        <v>1795.130625825027</v>
      </c>
      <c r="AB794">
        <v>1675.5982350199611</v>
      </c>
      <c r="AC794">
        <v>1571.310698840105</v>
      </c>
      <c r="AD794">
        <v>1149.8152428332619</v>
      </c>
      <c r="AE794">
        <v>1554.230044342582</v>
      </c>
      <c r="AF794">
        <v>1706.3349752085389</v>
      </c>
      <c r="AG794">
        <v>1643.7350031095571</v>
      </c>
      <c r="AH794">
        <v>1642.509273540835</v>
      </c>
    </row>
    <row r="795" spans="1:34" x14ac:dyDescent="0.25">
      <c r="A795">
        <v>44337</v>
      </c>
      <c r="B795">
        <v>1283.93</v>
      </c>
      <c r="C795">
        <v>1639.583105334724</v>
      </c>
      <c r="D795">
        <v>1539.9994739001179</v>
      </c>
      <c r="E795">
        <v>1267.306932293453</v>
      </c>
      <c r="F795">
        <v>1761.1970869063159</v>
      </c>
      <c r="G795">
        <v>1743.5080743916351</v>
      </c>
      <c r="H795">
        <v>2055.5039099487508</v>
      </c>
      <c r="I795">
        <v>1427.457504188736</v>
      </c>
      <c r="J795">
        <v>1493.835830330057</v>
      </c>
      <c r="K795">
        <v>1471.2808491660901</v>
      </c>
      <c r="L795">
        <v>1811.839931439506</v>
      </c>
      <c r="M795">
        <v>1117.196721416175</v>
      </c>
      <c r="N795">
        <v>1107.214892574882</v>
      </c>
      <c r="O795">
        <v>1709.2021119724809</v>
      </c>
      <c r="P795">
        <v>1513.895946296959</v>
      </c>
      <c r="Q795">
        <v>1729.7715322886229</v>
      </c>
      <c r="R795">
        <v>1646.3834905867041</v>
      </c>
      <c r="S795">
        <v>1514.569575548752</v>
      </c>
      <c r="T795">
        <v>2225.1194484197572</v>
      </c>
      <c r="U795">
        <v>1549.3410513480351</v>
      </c>
      <c r="V795">
        <v>1705.929670991894</v>
      </c>
      <c r="W795">
        <v>1476.029873158579</v>
      </c>
      <c r="X795">
        <v>1727.3093318818239</v>
      </c>
      <c r="Y795">
        <v>1669.176521959017</v>
      </c>
      <c r="Z795">
        <v>1144.984518344429</v>
      </c>
      <c r="AA795">
        <v>1783.1233273920429</v>
      </c>
      <c r="AB795">
        <v>1664.6508684319149</v>
      </c>
      <c r="AC795">
        <v>1561.475368149326</v>
      </c>
      <c r="AD795">
        <v>1141.100994427972</v>
      </c>
      <c r="AE795">
        <v>1541.4201292125599</v>
      </c>
      <c r="AF795">
        <v>1690.8675270147021</v>
      </c>
      <c r="AG795">
        <v>1629.4209540886111</v>
      </c>
      <c r="AH795">
        <v>1637.704645262856</v>
      </c>
    </row>
    <row r="796" spans="1:34" x14ac:dyDescent="0.25">
      <c r="A796">
        <v>44336</v>
      </c>
      <c r="B796">
        <v>1278.22</v>
      </c>
      <c r="C796">
        <v>1626.9050908182089</v>
      </c>
      <c r="D796">
        <v>1527.220600542732</v>
      </c>
      <c r="E796">
        <v>1264.895054333414</v>
      </c>
      <c r="F796">
        <v>1741.5265016831099</v>
      </c>
      <c r="G796">
        <v>1720.685237877487</v>
      </c>
      <c r="H796">
        <v>2047.117000873269</v>
      </c>
      <c r="I796">
        <v>1427.6903810427859</v>
      </c>
      <c r="J796">
        <v>1496.2774990790831</v>
      </c>
      <c r="K796">
        <v>1448.6779591902459</v>
      </c>
      <c r="L796">
        <v>1794.881434950948</v>
      </c>
      <c r="M796">
        <v>1097.583311655382</v>
      </c>
      <c r="N796">
        <v>1103.7691879451779</v>
      </c>
      <c r="O796">
        <v>1692.1410537068271</v>
      </c>
      <c r="P796">
        <v>1488.611163234983</v>
      </c>
      <c r="Q796">
        <v>1734.1554814540909</v>
      </c>
      <c r="R796">
        <v>1626.3613833031429</v>
      </c>
      <c r="S796">
        <v>1504.1474245891361</v>
      </c>
      <c r="T796">
        <v>2228.6284371959582</v>
      </c>
      <c r="U796">
        <v>1549.9504352177471</v>
      </c>
      <c r="V796">
        <v>1662.3575914616249</v>
      </c>
      <c r="W796">
        <v>1476.6054997214369</v>
      </c>
      <c r="X796">
        <v>1716.943837146312</v>
      </c>
      <c r="Y796">
        <v>1649.87465581486</v>
      </c>
      <c r="Z796">
        <v>1128.7720885707031</v>
      </c>
      <c r="AA796">
        <v>1768.236541784393</v>
      </c>
      <c r="AB796">
        <v>1653.431086680871</v>
      </c>
      <c r="AC796">
        <v>1550.5976893800901</v>
      </c>
      <c r="AD796">
        <v>1131.1987397059929</v>
      </c>
      <c r="AE796">
        <v>1533.5525061223391</v>
      </c>
      <c r="AF796">
        <v>1679.91604308105</v>
      </c>
      <c r="AG796">
        <v>1613.9115533911529</v>
      </c>
      <c r="AH796">
        <v>1626.5636212421191</v>
      </c>
    </row>
    <row r="797" spans="1:34" x14ac:dyDescent="0.25">
      <c r="A797">
        <v>44335</v>
      </c>
      <c r="B797">
        <v>1262.49</v>
      </c>
      <c r="C797">
        <v>1629.598829612793</v>
      </c>
      <c r="D797">
        <v>1525.0775073303209</v>
      </c>
      <c r="E797">
        <v>1264.6134388103001</v>
      </c>
      <c r="F797">
        <v>1746.0959758623569</v>
      </c>
      <c r="G797">
        <v>1732.424167468489</v>
      </c>
      <c r="H797">
        <v>2023.865796016891</v>
      </c>
      <c r="I797">
        <v>1435.316133365928</v>
      </c>
      <c r="J797">
        <v>1483.8550666993151</v>
      </c>
      <c r="K797">
        <v>1463.3696689686301</v>
      </c>
      <c r="L797">
        <v>1776.587259024885</v>
      </c>
      <c r="M797">
        <v>1092.120535109415</v>
      </c>
      <c r="N797">
        <v>1108.7602569414109</v>
      </c>
      <c r="O797">
        <v>1696.1070189806301</v>
      </c>
      <c r="P797">
        <v>1492.2766751237691</v>
      </c>
      <c r="Q797">
        <v>1743.3023145840971</v>
      </c>
      <c r="R797">
        <v>1608.9169393131849</v>
      </c>
      <c r="S797">
        <v>1508.378808149509</v>
      </c>
      <c r="T797">
        <v>2247.5668832459078</v>
      </c>
      <c r="U797">
        <v>1549.666207290242</v>
      </c>
      <c r="V797">
        <v>1672.899667666253</v>
      </c>
      <c r="W797">
        <v>1476.48408941299</v>
      </c>
      <c r="X797">
        <v>1725.690685357398</v>
      </c>
      <c r="Y797">
        <v>1668.4953640674969</v>
      </c>
      <c r="Z797">
        <v>1123.3162462352579</v>
      </c>
      <c r="AA797">
        <v>1774.187722221124</v>
      </c>
      <c r="AB797">
        <v>1655.2451430583019</v>
      </c>
      <c r="AC797">
        <v>1548.999632405375</v>
      </c>
      <c r="AD797">
        <v>1130.672637717071</v>
      </c>
      <c r="AE797">
        <v>1526.115223324349</v>
      </c>
      <c r="AF797">
        <v>1673.01402323056</v>
      </c>
      <c r="AG797">
        <v>1614.790508345425</v>
      </c>
      <c r="AH797">
        <v>1637.3699194582871</v>
      </c>
    </row>
    <row r="798" spans="1:34" x14ac:dyDescent="0.25">
      <c r="A798">
        <v>44334</v>
      </c>
      <c r="B798">
        <v>1252.68</v>
      </c>
      <c r="C798">
        <v>1633.5998431442561</v>
      </c>
      <c r="D798">
        <v>1522.5325251226229</v>
      </c>
      <c r="E798">
        <v>1266.7482064800161</v>
      </c>
      <c r="F798">
        <v>1750.1613304582941</v>
      </c>
      <c r="G798">
        <v>1736.1181261886311</v>
      </c>
      <c r="H798">
        <v>2024.668089722767</v>
      </c>
      <c r="I798">
        <v>1434.6902053787601</v>
      </c>
      <c r="J798">
        <v>1486.1553839189</v>
      </c>
      <c r="K798">
        <v>1476.991997054037</v>
      </c>
      <c r="L798">
        <v>1781.020600931759</v>
      </c>
      <c r="M798">
        <v>1113.311273464861</v>
      </c>
      <c r="N798">
        <v>1117.7648105203939</v>
      </c>
      <c r="O798">
        <v>1701.391476487476</v>
      </c>
      <c r="P798">
        <v>1500.306219084277</v>
      </c>
      <c r="Q798">
        <v>1746.9346903724211</v>
      </c>
      <c r="R798">
        <v>1595.420440024971</v>
      </c>
      <c r="S798">
        <v>1526.5240010820739</v>
      </c>
      <c r="T798">
        <v>2244.546257141772</v>
      </c>
      <c r="U798">
        <v>1549.0190179465619</v>
      </c>
      <c r="V798">
        <v>1681.1236095477529</v>
      </c>
      <c r="W798">
        <v>1480.7197448103061</v>
      </c>
      <c r="X798">
        <v>1732.6504784535491</v>
      </c>
      <c r="Y798">
        <v>1676.4245851291771</v>
      </c>
      <c r="Z798">
        <v>1121.4258009781349</v>
      </c>
      <c r="AA798">
        <v>1778.9307260701221</v>
      </c>
      <c r="AB798">
        <v>1660.6140182707391</v>
      </c>
      <c r="AC798">
        <v>1547.995036384825</v>
      </c>
      <c r="AD798">
        <v>1139.181230001265</v>
      </c>
      <c r="AE798">
        <v>1516.610498787476</v>
      </c>
      <c r="AF798">
        <v>1670.9590420654631</v>
      </c>
      <c r="AG798">
        <v>1620.9238861307149</v>
      </c>
      <c r="AH798">
        <v>1643.911107615967</v>
      </c>
    </row>
    <row r="799" spans="1:34" x14ac:dyDescent="0.25">
      <c r="A799">
        <v>44333</v>
      </c>
      <c r="B799">
        <v>1258.7</v>
      </c>
      <c r="C799">
        <v>1635.8337108191511</v>
      </c>
      <c r="D799">
        <v>1518.2286589384501</v>
      </c>
      <c r="E799">
        <v>1260.708708835085</v>
      </c>
      <c r="F799">
        <v>1756.4434913398341</v>
      </c>
      <c r="G799">
        <v>1746.515573366403</v>
      </c>
      <c r="H799">
        <v>2034.048794231373</v>
      </c>
      <c r="I799">
        <v>1439.850337282709</v>
      </c>
      <c r="J799">
        <v>1481.415089579742</v>
      </c>
      <c r="K799">
        <v>1476.609946132211</v>
      </c>
      <c r="L799">
        <v>1763.423091190461</v>
      </c>
      <c r="M799">
        <v>1110.2000591016169</v>
      </c>
      <c r="N799">
        <v>1123.199715226955</v>
      </c>
      <c r="O799">
        <v>1708.963325565732</v>
      </c>
      <c r="P799">
        <v>1506.5154135583141</v>
      </c>
      <c r="Q799">
        <v>1751.7285478986889</v>
      </c>
      <c r="R799">
        <v>1598.381701359938</v>
      </c>
      <c r="S799">
        <v>1523.2804083105921</v>
      </c>
      <c r="T799">
        <v>2214.9110148528421</v>
      </c>
      <c r="U799">
        <v>1547.6903118900541</v>
      </c>
      <c r="V799">
        <v>1671.425838331478</v>
      </c>
      <c r="W799">
        <v>1492.6045582545539</v>
      </c>
      <c r="X799">
        <v>1730.9368076792441</v>
      </c>
      <c r="Y799">
        <v>1680.944781985799</v>
      </c>
      <c r="Z799">
        <v>1119.3989580284619</v>
      </c>
      <c r="AA799">
        <v>1781.176002685324</v>
      </c>
      <c r="AB799">
        <v>1660.8798199064499</v>
      </c>
      <c r="AC799">
        <v>1553.1080988675419</v>
      </c>
      <c r="AD799">
        <v>1139.2991212788411</v>
      </c>
      <c r="AE799">
        <v>1518.090044555481</v>
      </c>
      <c r="AF799">
        <v>1670.483611925994</v>
      </c>
      <c r="AG799">
        <v>1625.2869335372329</v>
      </c>
      <c r="AH799">
        <v>1645.3196729338099</v>
      </c>
    </row>
    <row r="800" spans="1:34" x14ac:dyDescent="0.25">
      <c r="A800">
        <v>44330</v>
      </c>
      <c r="B800">
        <v>1266.3599999999999</v>
      </c>
      <c r="C800">
        <v>1642.1736497102049</v>
      </c>
      <c r="D800">
        <v>1531.449053191636</v>
      </c>
      <c r="E800">
        <v>1271.326912758637</v>
      </c>
      <c r="F800">
        <v>1759.508677991995</v>
      </c>
      <c r="G800">
        <v>1761.2902830665651</v>
      </c>
      <c r="H800">
        <v>2031.431413682056</v>
      </c>
      <c r="I800">
        <v>1441.84853805389</v>
      </c>
      <c r="J800">
        <v>1481.726035560069</v>
      </c>
      <c r="K800">
        <v>1493.6107613597219</v>
      </c>
      <c r="L800">
        <v>1781.303784554131</v>
      </c>
      <c r="M800">
        <v>1109.1769266151689</v>
      </c>
      <c r="N800">
        <v>1127.5158269276731</v>
      </c>
      <c r="O800">
        <v>1715.8831644895211</v>
      </c>
      <c r="P800">
        <v>1504.445018533334</v>
      </c>
      <c r="Q800">
        <v>1755.9061948776109</v>
      </c>
      <c r="R800">
        <v>1604.015050256392</v>
      </c>
      <c r="S800">
        <v>1524.1243113000301</v>
      </c>
      <c r="T800">
        <v>2237.8991244510612</v>
      </c>
      <c r="U800">
        <v>1557.7191539901239</v>
      </c>
      <c r="V800">
        <v>1670.1917781902671</v>
      </c>
      <c r="W800">
        <v>1495.7662911893769</v>
      </c>
      <c r="X800">
        <v>1742.5568316926019</v>
      </c>
      <c r="Y800">
        <v>1691.3377230167559</v>
      </c>
      <c r="Z800">
        <v>1124.4221645519631</v>
      </c>
      <c r="AA800">
        <v>1788.2652018137189</v>
      </c>
      <c r="AB800">
        <v>1667.579217381714</v>
      </c>
      <c r="AC800">
        <v>1558.634975592181</v>
      </c>
      <c r="AD800">
        <v>1143.4241730017941</v>
      </c>
      <c r="AE800">
        <v>1526.554689577946</v>
      </c>
      <c r="AF800">
        <v>1676.7566129885081</v>
      </c>
      <c r="AG800">
        <v>1633.0432171366881</v>
      </c>
      <c r="AH800">
        <v>1649.8909529075131</v>
      </c>
    </row>
    <row r="801" spans="1:34" x14ac:dyDescent="0.25">
      <c r="A801">
        <v>44329</v>
      </c>
      <c r="B801">
        <v>1261.99</v>
      </c>
      <c r="C801">
        <v>1642.4159132503919</v>
      </c>
      <c r="D801">
        <v>1513.009913765412</v>
      </c>
      <c r="E801">
        <v>1269.3064798504199</v>
      </c>
      <c r="F801">
        <v>1754.003056141936</v>
      </c>
      <c r="G801">
        <v>1763.679491656158</v>
      </c>
      <c r="H801">
        <v>2032.3219020324859</v>
      </c>
      <c r="I801">
        <v>1437.7542451182981</v>
      </c>
      <c r="J801">
        <v>1490.8002211932751</v>
      </c>
      <c r="K801">
        <v>1498.0782677790901</v>
      </c>
      <c r="L801">
        <v>1780.960089499388</v>
      </c>
      <c r="M801">
        <v>1122.5201273036901</v>
      </c>
      <c r="N801">
        <v>1127.071679176926</v>
      </c>
      <c r="O801">
        <v>1706.18711516604</v>
      </c>
      <c r="P801">
        <v>1508.571603397841</v>
      </c>
      <c r="Q801">
        <v>1769.355953032172</v>
      </c>
      <c r="R801">
        <v>1590.298125426769</v>
      </c>
      <c r="S801">
        <v>1553.7819622216171</v>
      </c>
      <c r="T801">
        <v>2247.764872953263</v>
      </c>
      <c r="U801">
        <v>1552.01844458387</v>
      </c>
      <c r="V801">
        <v>1685.7014023020481</v>
      </c>
      <c r="W801">
        <v>1492.454674591148</v>
      </c>
      <c r="X801">
        <v>1740.9455623613319</v>
      </c>
      <c r="Y801">
        <v>1696.9952762794669</v>
      </c>
      <c r="Z801">
        <v>1125.384679009722</v>
      </c>
      <c r="AA801">
        <v>1788.894027202721</v>
      </c>
      <c r="AB801">
        <v>1670.7269810973071</v>
      </c>
      <c r="AC801">
        <v>1554.0271727666409</v>
      </c>
      <c r="AD801">
        <v>1146.316483341097</v>
      </c>
      <c r="AE801">
        <v>1523.03107894199</v>
      </c>
      <c r="AF801">
        <v>1672.56850796033</v>
      </c>
      <c r="AG801">
        <v>1635.7451656489111</v>
      </c>
      <c r="AH801">
        <v>1650.2163689295789</v>
      </c>
    </row>
    <row r="802" spans="1:34" x14ac:dyDescent="0.25">
      <c r="A802">
        <v>44328</v>
      </c>
      <c r="B802">
        <v>1269.0899999999999</v>
      </c>
      <c r="C802">
        <v>1647.1046230694431</v>
      </c>
      <c r="D802">
        <v>1513.5065820029399</v>
      </c>
      <c r="E802">
        <v>1263.162006121426</v>
      </c>
      <c r="F802">
        <v>1758.6014343647889</v>
      </c>
      <c r="G802">
        <v>1772.232492927651</v>
      </c>
      <c r="H802">
        <v>2025.110580330494</v>
      </c>
      <c r="I802">
        <v>1437.586093065772</v>
      </c>
      <c r="J802">
        <v>1499.1725524578119</v>
      </c>
      <c r="K802">
        <v>1507.6121012769929</v>
      </c>
      <c r="L802">
        <v>1775.0731328176309</v>
      </c>
      <c r="M802">
        <v>1136.8784516732071</v>
      </c>
      <c r="N802">
        <v>1128.8998792647919</v>
      </c>
      <c r="O802">
        <v>1717.52633466355</v>
      </c>
      <c r="P802">
        <v>1514.947957200292</v>
      </c>
      <c r="Q802">
        <v>1774.5645517074331</v>
      </c>
      <c r="R802">
        <v>1586.9951655273289</v>
      </c>
      <c r="S802">
        <v>1557.466245128225</v>
      </c>
      <c r="T802">
        <v>2263.9339053732979</v>
      </c>
      <c r="U802">
        <v>1562.9989315860221</v>
      </c>
      <c r="V802">
        <v>1691.0928470766969</v>
      </c>
      <c r="W802">
        <v>1494.765018920921</v>
      </c>
      <c r="X802">
        <v>1746.867656589942</v>
      </c>
      <c r="Y802">
        <v>1703.5844856329979</v>
      </c>
      <c r="Z802">
        <v>1127.629248022359</v>
      </c>
      <c r="AA802">
        <v>1793.093961617059</v>
      </c>
      <c r="AB802">
        <v>1677.7567555368121</v>
      </c>
      <c r="AC802">
        <v>1557.947626305554</v>
      </c>
      <c r="AD802">
        <v>1150.037531651215</v>
      </c>
      <c r="AE802">
        <v>1527.9710913479501</v>
      </c>
      <c r="AF802">
        <v>1677.6583644971099</v>
      </c>
      <c r="AG802">
        <v>1638.6363816308931</v>
      </c>
      <c r="AH802">
        <v>1656.60084460084</v>
      </c>
    </row>
    <row r="803" spans="1:34" x14ac:dyDescent="0.25">
      <c r="A803">
        <v>44327</v>
      </c>
      <c r="B803">
        <v>1256.04</v>
      </c>
      <c r="C803">
        <v>1637.4377199340979</v>
      </c>
      <c r="D803">
        <v>1502.8164537699929</v>
      </c>
      <c r="E803">
        <v>1256.478865560513</v>
      </c>
      <c r="F803">
        <v>1743.5611175337799</v>
      </c>
      <c r="G803">
        <v>1748.892574931873</v>
      </c>
      <c r="H803">
        <v>2017.14967296026</v>
      </c>
      <c r="I803">
        <v>1430.162331053004</v>
      </c>
      <c r="J803">
        <v>1511.682719989423</v>
      </c>
      <c r="K803">
        <v>1493.4791391825891</v>
      </c>
      <c r="L803">
        <v>1745.456148879354</v>
      </c>
      <c r="M803">
        <v>1136.4508746287611</v>
      </c>
      <c r="N803">
        <v>1121.7996445958329</v>
      </c>
      <c r="O803">
        <v>1701.6661149299191</v>
      </c>
      <c r="P803">
        <v>1499.871632249648</v>
      </c>
      <c r="Q803">
        <v>1777.8620956225441</v>
      </c>
      <c r="R803">
        <v>1576.255236728168</v>
      </c>
      <c r="S803">
        <v>1562.9798402946601</v>
      </c>
      <c r="T803">
        <v>2255.1835747183641</v>
      </c>
      <c r="U803">
        <v>1539.5835893313581</v>
      </c>
      <c r="V803">
        <v>1661.3113524724849</v>
      </c>
      <c r="W803">
        <v>1494.714026878687</v>
      </c>
      <c r="X803">
        <v>1744.534545692562</v>
      </c>
      <c r="Y803">
        <v>1696.0035411456499</v>
      </c>
      <c r="Z803">
        <v>1119.197794214414</v>
      </c>
      <c r="AA803">
        <v>1783.895505248222</v>
      </c>
      <c r="AB803">
        <v>1668.9155638257259</v>
      </c>
      <c r="AC803">
        <v>1544.6413150423721</v>
      </c>
      <c r="AD803">
        <v>1144.28469102435</v>
      </c>
      <c r="AE803">
        <v>1515.4979169221349</v>
      </c>
      <c r="AF803">
        <v>1664.827837636165</v>
      </c>
      <c r="AG803">
        <v>1625.9644529644791</v>
      </c>
      <c r="AH803">
        <v>1652.1229426242289</v>
      </c>
    </row>
    <row r="804" spans="1:34" x14ac:dyDescent="0.25">
      <c r="A804">
        <v>44326</v>
      </c>
      <c r="B804">
        <v>1259.58</v>
      </c>
      <c r="C804">
        <v>1631.912521791231</v>
      </c>
      <c r="D804">
        <v>1479.2151134987239</v>
      </c>
      <c r="E804">
        <v>1253.0970296920359</v>
      </c>
      <c r="F804">
        <v>1732.5082367026359</v>
      </c>
      <c r="G804">
        <v>1744.2689817949481</v>
      </c>
      <c r="H804">
        <v>2017.448132604567</v>
      </c>
      <c r="I804">
        <v>1429.2650518736359</v>
      </c>
      <c r="J804">
        <v>1513.526925666446</v>
      </c>
      <c r="K804">
        <v>1497.002399521939</v>
      </c>
      <c r="L804">
        <v>1739.9685582011409</v>
      </c>
      <c r="M804">
        <v>1131.7188643473751</v>
      </c>
      <c r="N804">
        <v>1118.482765273943</v>
      </c>
      <c r="O804">
        <v>1695.984984542941</v>
      </c>
      <c r="P804">
        <v>1498.353099177355</v>
      </c>
      <c r="Q804">
        <v>1772.8624501472791</v>
      </c>
      <c r="R804">
        <v>1575.554348879466</v>
      </c>
      <c r="S804">
        <v>1587.3106220777961</v>
      </c>
      <c r="T804">
        <v>2264.3689471352059</v>
      </c>
      <c r="U804">
        <v>1527.6361461800141</v>
      </c>
      <c r="V804">
        <v>1653.614768206957</v>
      </c>
      <c r="W804">
        <v>1480.4192451836391</v>
      </c>
      <c r="X804">
        <v>1740.948776644628</v>
      </c>
      <c r="Y804">
        <v>1686.9979761446491</v>
      </c>
      <c r="Z804">
        <v>1108.786268622853</v>
      </c>
      <c r="AA804">
        <v>1777.6283416708759</v>
      </c>
      <c r="AB804">
        <v>1665.4401972975929</v>
      </c>
      <c r="AC804">
        <v>1538.5264926941591</v>
      </c>
      <c r="AD804">
        <v>1139.075955155512</v>
      </c>
      <c r="AE804">
        <v>1517.798143784772</v>
      </c>
      <c r="AF804">
        <v>1658.767249229724</v>
      </c>
      <c r="AG804">
        <v>1619.3136634588141</v>
      </c>
      <c r="AH804">
        <v>1647.040715362579</v>
      </c>
    </row>
    <row r="805" spans="1:34" x14ac:dyDescent="0.25">
      <c r="A805">
        <v>44323</v>
      </c>
      <c r="B805">
        <v>1241.81</v>
      </c>
      <c r="C805">
        <v>1631.046729503772</v>
      </c>
      <c r="D805">
        <v>1495.1755065511111</v>
      </c>
      <c r="E805">
        <v>1248.3825656925869</v>
      </c>
      <c r="F805">
        <v>1742.250592642969</v>
      </c>
      <c r="G805">
        <v>1748.908994348918</v>
      </c>
      <c r="H805">
        <v>1989.672870806688</v>
      </c>
      <c r="I805">
        <v>1420.953431274063</v>
      </c>
      <c r="J805">
        <v>1524.350342691293</v>
      </c>
      <c r="K805">
        <v>1489.261455105302</v>
      </c>
      <c r="L805">
        <v>1743.9729962725389</v>
      </c>
      <c r="M805">
        <v>1151.3110373555651</v>
      </c>
      <c r="N805">
        <v>1121.667860886032</v>
      </c>
      <c r="O805">
        <v>1694.5664781020289</v>
      </c>
      <c r="P805">
        <v>1498.177641064234</v>
      </c>
      <c r="Q805">
        <v>1761.6209577282989</v>
      </c>
      <c r="R805">
        <v>1560.8618394211051</v>
      </c>
      <c r="S805">
        <v>1575.5912227375909</v>
      </c>
      <c r="T805">
        <v>2201.6120768208348</v>
      </c>
      <c r="U805">
        <v>1519.0052346916091</v>
      </c>
      <c r="V805">
        <v>1663.474063368418</v>
      </c>
      <c r="W805">
        <v>1477.591595356274</v>
      </c>
      <c r="X805">
        <v>1735.9429985704951</v>
      </c>
      <c r="Y805">
        <v>1701.816296461951</v>
      </c>
      <c r="Z805">
        <v>1128.055874274233</v>
      </c>
      <c r="AA805">
        <v>1777.047135485099</v>
      </c>
      <c r="AB805">
        <v>1664.437149312419</v>
      </c>
      <c r="AC805">
        <v>1532.243676187873</v>
      </c>
      <c r="AD805">
        <v>1148.499408035392</v>
      </c>
      <c r="AE805">
        <v>1501.5107521746161</v>
      </c>
      <c r="AF805">
        <v>1649.466595869945</v>
      </c>
      <c r="AG805">
        <v>1618.820518214053</v>
      </c>
      <c r="AH805">
        <v>1652.054311621524</v>
      </c>
    </row>
    <row r="806" spans="1:34" x14ac:dyDescent="0.25">
      <c r="A806">
        <v>44322</v>
      </c>
      <c r="B806">
        <v>1250.57</v>
      </c>
      <c r="C806">
        <v>1643.081658771295</v>
      </c>
      <c r="D806">
        <v>1499.7175158413329</v>
      </c>
      <c r="E806">
        <v>1256.038779864592</v>
      </c>
      <c r="F806">
        <v>1760.183372032923</v>
      </c>
      <c r="G806">
        <v>1757.2655461517641</v>
      </c>
      <c r="H806">
        <v>2006.68306139541</v>
      </c>
      <c r="I806">
        <v>1431.6634440411219</v>
      </c>
      <c r="J806">
        <v>1537.606842486171</v>
      </c>
      <c r="K806">
        <v>1497.031321364884</v>
      </c>
      <c r="L806">
        <v>1774.6607875527959</v>
      </c>
      <c r="M806">
        <v>1153.728314864436</v>
      </c>
      <c r="N806">
        <v>1131.941149617395</v>
      </c>
      <c r="O806">
        <v>1716.5868171282521</v>
      </c>
      <c r="P806">
        <v>1503.557634216472</v>
      </c>
      <c r="Q806">
        <v>1763.1373820809761</v>
      </c>
      <c r="R806">
        <v>1561.2115224800191</v>
      </c>
      <c r="S806">
        <v>1576.292352429617</v>
      </c>
      <c r="T806">
        <v>2177.9870472408538</v>
      </c>
      <c r="U806">
        <v>1525.2504924227439</v>
      </c>
      <c r="V806">
        <v>1687.446100265342</v>
      </c>
      <c r="W806">
        <v>1494.5764138610459</v>
      </c>
      <c r="X806">
        <v>1758.2317620511531</v>
      </c>
      <c r="Y806">
        <v>1717.9505834288029</v>
      </c>
      <c r="Z806">
        <v>1135.804069885359</v>
      </c>
      <c r="AA806">
        <v>1790.9605732351181</v>
      </c>
      <c r="AB806">
        <v>1679.6992265923161</v>
      </c>
      <c r="AC806">
        <v>1539.5323420435191</v>
      </c>
      <c r="AD806">
        <v>1155.984226588389</v>
      </c>
      <c r="AE806">
        <v>1507.5419469475421</v>
      </c>
      <c r="AF806">
        <v>1656.8113795827651</v>
      </c>
      <c r="AG806">
        <v>1629.18325521522</v>
      </c>
      <c r="AH806">
        <v>1669.036924593448</v>
      </c>
    </row>
    <row r="807" spans="1:34" x14ac:dyDescent="0.25">
      <c r="A807">
        <v>44321</v>
      </c>
      <c r="B807">
        <v>1256.43</v>
      </c>
      <c r="C807">
        <v>1647.704441995098</v>
      </c>
      <c r="D807">
        <v>1505.3178068704799</v>
      </c>
      <c r="E807">
        <v>1260.7115922203441</v>
      </c>
      <c r="F807">
        <v>1762.3528807825819</v>
      </c>
      <c r="G807">
        <v>1760.1981736786761</v>
      </c>
      <c r="H807">
        <v>2008.583829306812</v>
      </c>
      <c r="I807">
        <v>1434.272919818716</v>
      </c>
      <c r="J807">
        <v>1524.473120812052</v>
      </c>
      <c r="K807">
        <v>1513.305180035622</v>
      </c>
      <c r="L807">
        <v>1773.0397682826599</v>
      </c>
      <c r="M807">
        <v>1154.390582621076</v>
      </c>
      <c r="N807">
        <v>1141.2099783338849</v>
      </c>
      <c r="O807">
        <v>1728.009074741416</v>
      </c>
      <c r="P807">
        <v>1511.3959224818941</v>
      </c>
      <c r="Q807">
        <v>1769.026626393266</v>
      </c>
      <c r="R807">
        <v>1555.9527605876569</v>
      </c>
      <c r="S807">
        <v>1579.8295641150589</v>
      </c>
      <c r="T807">
        <v>2182.659117312573</v>
      </c>
      <c r="U807">
        <v>1530.4895511206171</v>
      </c>
      <c r="V807">
        <v>1689.400805315456</v>
      </c>
      <c r="W807">
        <v>1507.0036283271679</v>
      </c>
      <c r="X807">
        <v>1765.113606860451</v>
      </c>
      <c r="Y807">
        <v>1726.211226698503</v>
      </c>
      <c r="Z807">
        <v>1139.5201061481989</v>
      </c>
      <c r="AA807">
        <v>1795.8064129685681</v>
      </c>
      <c r="AB807">
        <v>1684.225017897395</v>
      </c>
      <c r="AC807">
        <v>1543.436979009371</v>
      </c>
      <c r="AD807">
        <v>1161.338747435648</v>
      </c>
      <c r="AE807">
        <v>1512.859207982119</v>
      </c>
      <c r="AF807">
        <v>1660.9955242983151</v>
      </c>
      <c r="AG807">
        <v>1633.3440882600439</v>
      </c>
      <c r="AH807">
        <v>1674.2844940571861</v>
      </c>
    </row>
    <row r="808" spans="1:34" x14ac:dyDescent="0.25">
      <c r="A808">
        <v>44320</v>
      </c>
      <c r="B808">
        <v>1242.2</v>
      </c>
      <c r="C808">
        <v>1631.533720629543</v>
      </c>
      <c r="D808">
        <v>1487.2426777876481</v>
      </c>
      <c r="E808">
        <v>1252.0889068171421</v>
      </c>
      <c r="F808">
        <v>1750.839094332214</v>
      </c>
      <c r="G808">
        <v>1748.5303133167411</v>
      </c>
      <c r="H808">
        <v>1984.2597821226241</v>
      </c>
      <c r="I808">
        <v>1414.7339435316881</v>
      </c>
      <c r="J808">
        <v>1500.5809820312661</v>
      </c>
      <c r="K808">
        <v>1436.1501382816871</v>
      </c>
      <c r="L808">
        <v>1775.456721709214</v>
      </c>
      <c r="M808">
        <v>1134.84007261386</v>
      </c>
      <c r="N808">
        <v>1129.8350096868451</v>
      </c>
      <c r="O808">
        <v>1716.2823818019181</v>
      </c>
      <c r="P808">
        <v>1499.6730204931609</v>
      </c>
      <c r="Q808">
        <v>1742.6313915282999</v>
      </c>
      <c r="R808">
        <v>1539.3288913320159</v>
      </c>
      <c r="S808">
        <v>1556.799630697529</v>
      </c>
      <c r="T808">
        <v>2190.522992257474</v>
      </c>
      <c r="U808">
        <v>1512.5881628758441</v>
      </c>
      <c r="V808">
        <v>1675.337822940018</v>
      </c>
      <c r="W808">
        <v>1489.330136211966</v>
      </c>
      <c r="X808">
        <v>1757.209568183853</v>
      </c>
      <c r="Y808">
        <v>1708.060258875121</v>
      </c>
      <c r="Z808">
        <v>1135.4198361374631</v>
      </c>
      <c r="AA808">
        <v>1781.4470809448931</v>
      </c>
      <c r="AB808">
        <v>1661.6434427778511</v>
      </c>
      <c r="AC808">
        <v>1527.3374764312091</v>
      </c>
      <c r="AD808">
        <v>1150.0189171868631</v>
      </c>
      <c r="AE808">
        <v>1491.855886315632</v>
      </c>
      <c r="AF808">
        <v>1645.5983126142819</v>
      </c>
      <c r="AG808">
        <v>1614.702048661138</v>
      </c>
      <c r="AH808">
        <v>1661.0185832162281</v>
      </c>
    </row>
    <row r="809" spans="1:34" x14ac:dyDescent="0.25">
      <c r="A809">
        <v>44315</v>
      </c>
      <c r="B809">
        <v>1239.3900000000001</v>
      </c>
      <c r="C809">
        <v>1642.090487001931</v>
      </c>
      <c r="D809">
        <v>1485.8825802350209</v>
      </c>
      <c r="E809">
        <v>1258.148976105231</v>
      </c>
      <c r="F809">
        <v>1764.102221476764</v>
      </c>
      <c r="G809">
        <v>1758.241058659032</v>
      </c>
      <c r="H809">
        <v>1995.7124787108769</v>
      </c>
      <c r="I809">
        <v>1431.398968173768</v>
      </c>
      <c r="J809">
        <v>1505.752021499407</v>
      </c>
      <c r="K809">
        <v>1471.480728386138</v>
      </c>
      <c r="L809">
        <v>1794.8325519494661</v>
      </c>
      <c r="M809">
        <v>1140.2173262865911</v>
      </c>
      <c r="N809">
        <v>1135.148408771189</v>
      </c>
      <c r="O809">
        <v>1718.2924558494169</v>
      </c>
      <c r="P809">
        <v>1508.447318911632</v>
      </c>
      <c r="Q809">
        <v>1769.1838996384281</v>
      </c>
      <c r="R809">
        <v>1539.8122490388821</v>
      </c>
      <c r="S809">
        <v>1546.8708031503079</v>
      </c>
      <c r="T809">
        <v>2161.5176846928398</v>
      </c>
      <c r="U809">
        <v>1527.6378109575739</v>
      </c>
      <c r="V809">
        <v>1700.9153033493919</v>
      </c>
      <c r="W809">
        <v>1510.4054228668881</v>
      </c>
      <c r="X809">
        <v>1775.2507822970981</v>
      </c>
      <c r="Y809">
        <v>1721.3203346184241</v>
      </c>
      <c r="Z809">
        <v>1136.962850564048</v>
      </c>
      <c r="AA809">
        <v>1790.8737364707331</v>
      </c>
      <c r="AB809">
        <v>1676.874515989035</v>
      </c>
      <c r="AC809">
        <v>1538.6115484011391</v>
      </c>
      <c r="AD809">
        <v>1154.633386369132</v>
      </c>
      <c r="AE809">
        <v>1493.1423491236781</v>
      </c>
      <c r="AF809">
        <v>1651.4009663576189</v>
      </c>
      <c r="AG809">
        <v>1623.420699365231</v>
      </c>
      <c r="AH809">
        <v>1677.1654859353471</v>
      </c>
    </row>
    <row r="810" spans="1:34" x14ac:dyDescent="0.25">
      <c r="A810">
        <v>44314</v>
      </c>
      <c r="B810">
        <v>1229.55</v>
      </c>
      <c r="C810">
        <v>1638.5621694550839</v>
      </c>
      <c r="D810">
        <v>1492.7147822472609</v>
      </c>
      <c r="E810">
        <v>1253.524764813315</v>
      </c>
      <c r="F810">
        <v>1758.5127766856431</v>
      </c>
      <c r="G810">
        <v>1753.8314014757509</v>
      </c>
      <c r="H810">
        <v>2000.923897526191</v>
      </c>
      <c r="I810">
        <v>1436.431261987718</v>
      </c>
      <c r="J810">
        <v>1498.043217671662</v>
      </c>
      <c r="K810">
        <v>1457.960155977441</v>
      </c>
      <c r="L810">
        <v>1789.7309175080979</v>
      </c>
      <c r="M810">
        <v>1126.0180351294241</v>
      </c>
      <c r="N810">
        <v>1130.6829023150681</v>
      </c>
      <c r="O810">
        <v>1716.722363868191</v>
      </c>
      <c r="P810">
        <v>1507.632079594707</v>
      </c>
      <c r="Q810">
        <v>1771.228140537854</v>
      </c>
      <c r="R810">
        <v>1529.6761679875119</v>
      </c>
      <c r="S810">
        <v>1530.021843003612</v>
      </c>
      <c r="T810">
        <v>2138.7977376572362</v>
      </c>
      <c r="U810">
        <v>1527.977528787314</v>
      </c>
      <c r="V810">
        <v>1689.350605772785</v>
      </c>
      <c r="W810">
        <v>1509.869274671232</v>
      </c>
      <c r="X810">
        <v>1781.75447478868</v>
      </c>
      <c r="Y810">
        <v>1719.7862128887241</v>
      </c>
      <c r="Z810">
        <v>1119.8577195592461</v>
      </c>
      <c r="AA810">
        <v>1788.478944851071</v>
      </c>
      <c r="AB810">
        <v>1672.856871210862</v>
      </c>
      <c r="AC810">
        <v>1536.1281547634801</v>
      </c>
      <c r="AD810">
        <v>1145.086346560573</v>
      </c>
      <c r="AE810">
        <v>1481.1448996080039</v>
      </c>
      <c r="AF810">
        <v>1646.640362734099</v>
      </c>
      <c r="AG810">
        <v>1622.8383757932011</v>
      </c>
      <c r="AH810">
        <v>1672.212611243616</v>
      </c>
    </row>
    <row r="811" spans="1:34" x14ac:dyDescent="0.25">
      <c r="A811">
        <v>44313</v>
      </c>
      <c r="B811">
        <v>1219.75</v>
      </c>
      <c r="C811">
        <v>1629.9407711699689</v>
      </c>
      <c r="D811">
        <v>1485.195509005252</v>
      </c>
      <c r="E811">
        <v>1252.0109054116499</v>
      </c>
      <c r="F811">
        <v>1750.034615812508</v>
      </c>
      <c r="G811">
        <v>1742.402294920551</v>
      </c>
      <c r="H811">
        <v>1990.0894750712421</v>
      </c>
      <c r="I811">
        <v>1430.287631873889</v>
      </c>
      <c r="J811">
        <v>1492.4112596125699</v>
      </c>
      <c r="K811">
        <v>1447.7398625118769</v>
      </c>
      <c r="L811">
        <v>1766.5355381785889</v>
      </c>
      <c r="M811">
        <v>1133.5327502203861</v>
      </c>
      <c r="N811">
        <v>1131.6903860722709</v>
      </c>
      <c r="O811">
        <v>1701.765705142084</v>
      </c>
      <c r="P811">
        <v>1486.6660575020489</v>
      </c>
      <c r="Q811">
        <v>1758.9357293269909</v>
      </c>
      <c r="R811">
        <v>1518.298546804406</v>
      </c>
      <c r="S811">
        <v>1515.5066040451641</v>
      </c>
      <c r="T811">
        <v>2133.0393056688472</v>
      </c>
      <c r="U811">
        <v>1527.8556307317899</v>
      </c>
      <c r="V811">
        <v>1667.506265083787</v>
      </c>
      <c r="W811">
        <v>1504.436901490473</v>
      </c>
      <c r="X811">
        <v>1777.2843009272301</v>
      </c>
      <c r="Y811">
        <v>1710.2631838182949</v>
      </c>
      <c r="Z811">
        <v>1119.7399820481819</v>
      </c>
      <c r="AA811">
        <v>1779.818482916829</v>
      </c>
      <c r="AB811">
        <v>1659.2166132455629</v>
      </c>
      <c r="AC811">
        <v>1527.2934887578369</v>
      </c>
      <c r="AD811">
        <v>1147.019659533207</v>
      </c>
      <c r="AE811">
        <v>1476.537977796876</v>
      </c>
      <c r="AF811">
        <v>1636.2084321798311</v>
      </c>
      <c r="AG811">
        <v>1612.443501543413</v>
      </c>
      <c r="AH811">
        <v>1665.8750980090231</v>
      </c>
    </row>
    <row r="812" spans="1:34" x14ac:dyDescent="0.25">
      <c r="A812">
        <v>44312</v>
      </c>
      <c r="B812">
        <v>1215.77</v>
      </c>
      <c r="C812">
        <v>1632.1636121829511</v>
      </c>
      <c r="D812">
        <v>1495.1532744464789</v>
      </c>
      <c r="E812">
        <v>1254.381330897156</v>
      </c>
      <c r="F812">
        <v>1753.897276718523</v>
      </c>
      <c r="G812">
        <v>1753.183649560814</v>
      </c>
      <c r="H812">
        <v>2003.7183823738681</v>
      </c>
      <c r="I812">
        <v>1431.1971456855749</v>
      </c>
      <c r="J812">
        <v>1492.1447529729819</v>
      </c>
      <c r="K812">
        <v>1444.747269560919</v>
      </c>
      <c r="L812">
        <v>1763.9450056707749</v>
      </c>
      <c r="M812">
        <v>1137.7210147332869</v>
      </c>
      <c r="N812">
        <v>1129.6459065892759</v>
      </c>
      <c r="O812">
        <v>1700.41595648152</v>
      </c>
      <c r="P812">
        <v>1490.354489386576</v>
      </c>
      <c r="Q812">
        <v>1763.2570621418811</v>
      </c>
      <c r="R812">
        <v>1519.0345792373801</v>
      </c>
      <c r="S812">
        <v>1507.512027760971</v>
      </c>
      <c r="T812">
        <v>2132.4138196988811</v>
      </c>
      <c r="U812">
        <v>1534.8109188713561</v>
      </c>
      <c r="V812">
        <v>1672.6472414078021</v>
      </c>
      <c r="W812">
        <v>1502.7608850551201</v>
      </c>
      <c r="X812">
        <v>1771.76436718022</v>
      </c>
      <c r="Y812">
        <v>1709.5169816247869</v>
      </c>
      <c r="Z812">
        <v>1129.8764549384539</v>
      </c>
      <c r="AA812">
        <v>1782.3017219045209</v>
      </c>
      <c r="AB812">
        <v>1659.5838587602459</v>
      </c>
      <c r="AC812">
        <v>1530.512058457987</v>
      </c>
      <c r="AD812">
        <v>1149.748204417009</v>
      </c>
      <c r="AE812">
        <v>1477.5054369601171</v>
      </c>
      <c r="AF812">
        <v>1638.0047414911701</v>
      </c>
      <c r="AG812">
        <v>1614.2163342121851</v>
      </c>
      <c r="AH812">
        <v>1668.961731359434</v>
      </c>
    </row>
    <row r="813" spans="1:34" x14ac:dyDescent="0.25">
      <c r="A813">
        <v>44309</v>
      </c>
      <c r="B813">
        <v>1248.53</v>
      </c>
      <c r="C813">
        <v>1652.220740531614</v>
      </c>
      <c r="D813">
        <v>1511.6404846370569</v>
      </c>
      <c r="E813">
        <v>1267.568185119959</v>
      </c>
      <c r="F813">
        <v>1779.8486733090831</v>
      </c>
      <c r="G813">
        <v>1773.006957560613</v>
      </c>
      <c r="H813">
        <v>2030.436987379836</v>
      </c>
      <c r="I813">
        <v>1451.390153786647</v>
      </c>
      <c r="J813">
        <v>1499.189960860738</v>
      </c>
      <c r="K813">
        <v>1495.2553448355279</v>
      </c>
      <c r="L813">
        <v>1776.9404777534021</v>
      </c>
      <c r="M813">
        <v>1141.6157817709991</v>
      </c>
      <c r="N813">
        <v>1152.684781638146</v>
      </c>
      <c r="O813">
        <v>1715.9047819582349</v>
      </c>
      <c r="P813">
        <v>1516.4396915578459</v>
      </c>
      <c r="Q813">
        <v>1778.734131233306</v>
      </c>
      <c r="R813">
        <v>1531.0242515501329</v>
      </c>
      <c r="S813">
        <v>1525.3150449300481</v>
      </c>
      <c r="T813">
        <v>2169.2818623065291</v>
      </c>
      <c r="U813">
        <v>1549.74426552155</v>
      </c>
      <c r="V813">
        <v>1701.2950415131299</v>
      </c>
      <c r="W813">
        <v>1513.9593641603669</v>
      </c>
      <c r="X813">
        <v>1793.125587889914</v>
      </c>
      <c r="Y813">
        <v>1729.518128807905</v>
      </c>
      <c r="Z813">
        <v>1144.304656138517</v>
      </c>
      <c r="AA813">
        <v>1806.0766260021951</v>
      </c>
      <c r="AB813">
        <v>1677.923747308997</v>
      </c>
      <c r="AC813">
        <v>1546.922179800948</v>
      </c>
      <c r="AD813">
        <v>1164.950394794256</v>
      </c>
      <c r="AE813">
        <v>1500.031348049597</v>
      </c>
      <c r="AF813">
        <v>1656.003259879865</v>
      </c>
      <c r="AG813">
        <v>1633.1640561219249</v>
      </c>
      <c r="AH813">
        <v>1690.918636876236</v>
      </c>
    </row>
    <row r="814" spans="1:34" x14ac:dyDescent="0.25">
      <c r="A814">
        <v>44308</v>
      </c>
      <c r="B814">
        <v>1227.82</v>
      </c>
      <c r="C814">
        <v>1639.112765088621</v>
      </c>
      <c r="D814">
        <v>1489.465231830098</v>
      </c>
      <c r="E814">
        <v>1258.698768944133</v>
      </c>
      <c r="F814">
        <v>1766.5360627636519</v>
      </c>
      <c r="G814">
        <v>1741.21654289704</v>
      </c>
      <c r="H814">
        <v>2009.370209778243</v>
      </c>
      <c r="I814">
        <v>1431.1572566455659</v>
      </c>
      <c r="J814">
        <v>1497.9314742572481</v>
      </c>
      <c r="K814">
        <v>1481.8315634204059</v>
      </c>
      <c r="L814">
        <v>1755.7247752398989</v>
      </c>
      <c r="M814">
        <v>1123.785313057399</v>
      </c>
      <c r="N814">
        <v>1146.31528257994</v>
      </c>
      <c r="O814">
        <v>1702.826738830558</v>
      </c>
      <c r="P814">
        <v>1503.347335744922</v>
      </c>
      <c r="Q814">
        <v>1770.966133023152</v>
      </c>
      <c r="R814">
        <v>1508.375468317631</v>
      </c>
      <c r="S814">
        <v>1512.796983022364</v>
      </c>
      <c r="T814">
        <v>2152.9540559487982</v>
      </c>
      <c r="U814">
        <v>1542.762480735887</v>
      </c>
      <c r="V814">
        <v>1695.3164314685</v>
      </c>
      <c r="W814">
        <v>1505.4250113536091</v>
      </c>
      <c r="X814">
        <v>1787.490089821747</v>
      </c>
      <c r="Y814">
        <v>1717.2221147283869</v>
      </c>
      <c r="Z814">
        <v>1136.270552049481</v>
      </c>
      <c r="AA814">
        <v>1792.213004715572</v>
      </c>
      <c r="AB814">
        <v>1667.7291103790201</v>
      </c>
      <c r="AC814">
        <v>1530.9862941049589</v>
      </c>
      <c r="AD814">
        <v>1155.1451284118491</v>
      </c>
      <c r="AE814">
        <v>1477.8055972618181</v>
      </c>
      <c r="AF814">
        <v>1639.8758718965171</v>
      </c>
      <c r="AG814">
        <v>1619.546985691647</v>
      </c>
      <c r="AH814">
        <v>1681.0812162341531</v>
      </c>
    </row>
    <row r="815" spans="1:34" x14ac:dyDescent="0.25">
      <c r="A815">
        <v>44306</v>
      </c>
      <c r="B815">
        <v>1268.28</v>
      </c>
      <c r="C815">
        <v>1668.5112202853729</v>
      </c>
      <c r="D815">
        <v>1531.7039937877571</v>
      </c>
      <c r="E815">
        <v>1269.9137134300061</v>
      </c>
      <c r="F815">
        <v>1803.0543276527669</v>
      </c>
      <c r="G815">
        <v>1781.244615080946</v>
      </c>
      <c r="H815">
        <v>2050.3714877274142</v>
      </c>
      <c r="I815">
        <v>1457.887193703951</v>
      </c>
      <c r="J815">
        <v>1513.5818200182621</v>
      </c>
      <c r="K815">
        <v>1541.2748047131661</v>
      </c>
      <c r="L815">
        <v>1777.957120384269</v>
      </c>
      <c r="M815">
        <v>1131.2229811594991</v>
      </c>
      <c r="N815">
        <v>1156.670428592183</v>
      </c>
      <c r="O815">
        <v>1730.927387488148</v>
      </c>
      <c r="P815">
        <v>1535.9870050145071</v>
      </c>
      <c r="Q815">
        <v>1791.157353310525</v>
      </c>
      <c r="R815">
        <v>1542.914276389592</v>
      </c>
      <c r="S815">
        <v>1513.86905405778</v>
      </c>
      <c r="T815">
        <v>2193.38495130824</v>
      </c>
      <c r="U815">
        <v>1566.361431153254</v>
      </c>
      <c r="V815">
        <v>1739.5038551816681</v>
      </c>
      <c r="W815">
        <v>1526.0269396196859</v>
      </c>
      <c r="X815">
        <v>1813.3102154385649</v>
      </c>
      <c r="Y815">
        <v>1750.3848572271579</v>
      </c>
      <c r="Z815">
        <v>1153.8935020285639</v>
      </c>
      <c r="AA815">
        <v>1826.6617628837159</v>
      </c>
      <c r="AB815">
        <v>1695.638573633144</v>
      </c>
      <c r="AC815">
        <v>1560.1369107844209</v>
      </c>
      <c r="AD815">
        <v>1166.521453016079</v>
      </c>
      <c r="AE815">
        <v>1513.924283153553</v>
      </c>
      <c r="AF815">
        <v>1672.7620776834131</v>
      </c>
      <c r="AG815">
        <v>1652.1670081593199</v>
      </c>
      <c r="AH815">
        <v>1704.3774479947381</v>
      </c>
    </row>
    <row r="816" spans="1:34" x14ac:dyDescent="0.25">
      <c r="A816">
        <v>44305</v>
      </c>
      <c r="B816">
        <v>1260.58</v>
      </c>
      <c r="C816">
        <v>1671.4027954829451</v>
      </c>
      <c r="D816">
        <v>1532.275964180079</v>
      </c>
      <c r="E816">
        <v>1277.8052758296569</v>
      </c>
      <c r="F816">
        <v>1808.075890558478</v>
      </c>
      <c r="G816">
        <v>1789.6790641838329</v>
      </c>
      <c r="H816">
        <v>2054.572870229184</v>
      </c>
      <c r="I816">
        <v>1470.55433667072</v>
      </c>
      <c r="J816">
        <v>1520.2515296307411</v>
      </c>
      <c r="K816">
        <v>1546.8054802017491</v>
      </c>
      <c r="L816">
        <v>1783.55171678638</v>
      </c>
      <c r="M816">
        <v>1116.6083355972719</v>
      </c>
      <c r="N816">
        <v>1159.8121960246549</v>
      </c>
      <c r="O816">
        <v>1724.0733993287879</v>
      </c>
      <c r="P816">
        <v>1541.09040975581</v>
      </c>
      <c r="Q816">
        <v>1791.6358731256601</v>
      </c>
      <c r="R816">
        <v>1541.377124121417</v>
      </c>
      <c r="S816">
        <v>1517.8689444976069</v>
      </c>
      <c r="T816">
        <v>2198.013270263812</v>
      </c>
      <c r="U816">
        <v>1567.3495872908579</v>
      </c>
      <c r="V816">
        <v>1737.2481619397111</v>
      </c>
      <c r="W816">
        <v>1532.9216972572369</v>
      </c>
      <c r="X816">
        <v>1825.629179774159</v>
      </c>
      <c r="Y816">
        <v>1752.5363444176321</v>
      </c>
      <c r="Z816">
        <v>1154.765709171146</v>
      </c>
      <c r="AA816">
        <v>1831.211521611968</v>
      </c>
      <c r="AB816">
        <v>1695.61049241757</v>
      </c>
      <c r="AC816">
        <v>1564.2261768820499</v>
      </c>
      <c r="AD816">
        <v>1165.661952581781</v>
      </c>
      <c r="AE816">
        <v>1507.4833646841059</v>
      </c>
      <c r="AF816">
        <v>1677.026933516808</v>
      </c>
      <c r="AG816">
        <v>1654.4539051386371</v>
      </c>
      <c r="AH816">
        <v>1708.4626758884899</v>
      </c>
    </row>
    <row r="817" spans="1:34" x14ac:dyDescent="0.25">
      <c r="A817">
        <v>44302</v>
      </c>
      <c r="B817">
        <v>1238.71</v>
      </c>
      <c r="C817">
        <v>1666.9232882891511</v>
      </c>
      <c r="D817">
        <v>1534.127731142017</v>
      </c>
      <c r="E817">
        <v>1268.1274639071289</v>
      </c>
      <c r="F817">
        <v>1803.9751508754671</v>
      </c>
      <c r="G817">
        <v>1787.2911961765551</v>
      </c>
      <c r="H817">
        <v>2044.5483107327061</v>
      </c>
      <c r="I817">
        <v>1475.329461301852</v>
      </c>
      <c r="J817">
        <v>1519.504890315907</v>
      </c>
      <c r="K817">
        <v>1555.9725618777641</v>
      </c>
      <c r="L817">
        <v>1759.369084814643</v>
      </c>
      <c r="M817">
        <v>1120.310997298275</v>
      </c>
      <c r="N817">
        <v>1156.905791848561</v>
      </c>
      <c r="O817">
        <v>1716.0010959507911</v>
      </c>
      <c r="P817">
        <v>1537.728693308829</v>
      </c>
      <c r="Q817">
        <v>1781.9744839081741</v>
      </c>
      <c r="R817">
        <v>1528.3711807443869</v>
      </c>
      <c r="S817">
        <v>1504.7909799308741</v>
      </c>
      <c r="T817">
        <v>2159.2165848108689</v>
      </c>
      <c r="U817">
        <v>1566.284005291137</v>
      </c>
      <c r="V817">
        <v>1747.3271816630429</v>
      </c>
      <c r="W817">
        <v>1526.7910282603509</v>
      </c>
      <c r="X817">
        <v>1820.5842894197631</v>
      </c>
      <c r="Y817">
        <v>1757.8839855185549</v>
      </c>
      <c r="Z817">
        <v>1153.876835757949</v>
      </c>
      <c r="AA817">
        <v>1826.8284871742119</v>
      </c>
      <c r="AB817">
        <v>1689.8150324082319</v>
      </c>
      <c r="AC817">
        <v>1559.5570784814361</v>
      </c>
      <c r="AD817">
        <v>1163.772947743606</v>
      </c>
      <c r="AE817">
        <v>1492.6798570798439</v>
      </c>
      <c r="AF817">
        <v>1667.979269110738</v>
      </c>
      <c r="AG817">
        <v>1646.2737029509631</v>
      </c>
      <c r="AH817">
        <v>1711.6197614417099</v>
      </c>
    </row>
    <row r="818" spans="1:34" x14ac:dyDescent="0.25">
      <c r="A818">
        <v>44301</v>
      </c>
      <c r="B818">
        <v>1247.25</v>
      </c>
      <c r="C818">
        <v>1683.135248634291</v>
      </c>
      <c r="D818">
        <v>1548.31158294835</v>
      </c>
      <c r="E818">
        <v>1276.161038198687</v>
      </c>
      <c r="F818">
        <v>1818.530762469519</v>
      </c>
      <c r="G818">
        <v>1797.9362624958401</v>
      </c>
      <c r="H818">
        <v>2064.8997741754979</v>
      </c>
      <c r="I818">
        <v>1498.84135334029</v>
      </c>
      <c r="J818">
        <v>1549.6076777913261</v>
      </c>
      <c r="K818">
        <v>1574.4505468034561</v>
      </c>
      <c r="L818">
        <v>1780.9416599921699</v>
      </c>
      <c r="M818">
        <v>1135.343547748666</v>
      </c>
      <c r="N818">
        <v>1174.0133690405389</v>
      </c>
      <c r="O818">
        <v>1725.82952963452</v>
      </c>
      <c r="P818">
        <v>1553.9347212153141</v>
      </c>
      <c r="Q818">
        <v>1792.1836086098249</v>
      </c>
      <c r="R818">
        <v>1539.9910923170389</v>
      </c>
      <c r="S818">
        <v>1520.5204166783169</v>
      </c>
      <c r="T818">
        <v>2155.8835769058001</v>
      </c>
      <c r="U818">
        <v>1573.3118308272619</v>
      </c>
      <c r="V818">
        <v>1776.5245803515379</v>
      </c>
      <c r="W818">
        <v>1541.5015913306549</v>
      </c>
      <c r="X818">
        <v>1846.1738409578211</v>
      </c>
      <c r="Y818">
        <v>1778.86444681836</v>
      </c>
      <c r="Z818">
        <v>1177.9371365411751</v>
      </c>
      <c r="AA818">
        <v>1844.200654600055</v>
      </c>
      <c r="AB818">
        <v>1706.5619860446941</v>
      </c>
      <c r="AC818">
        <v>1572.5854689628411</v>
      </c>
      <c r="AD818">
        <v>1180.5871669765111</v>
      </c>
      <c r="AE818">
        <v>1499.24410936204</v>
      </c>
      <c r="AF818">
        <v>1681.31870416329</v>
      </c>
      <c r="AG818">
        <v>1663.9922546070441</v>
      </c>
      <c r="AH818">
        <v>1728.9335448992749</v>
      </c>
    </row>
    <row r="819" spans="1:34" x14ac:dyDescent="0.25">
      <c r="A819">
        <v>44300</v>
      </c>
      <c r="B819">
        <v>1255.8699999999999</v>
      </c>
      <c r="C819">
        <v>1691.0025743045569</v>
      </c>
      <c r="D819">
        <v>1557.7047648261439</v>
      </c>
      <c r="E819">
        <v>1272.79616200702</v>
      </c>
      <c r="F819">
        <v>1824.3537055264869</v>
      </c>
      <c r="G819">
        <v>1819.7050329138731</v>
      </c>
      <c r="H819">
        <v>2081.756362596821</v>
      </c>
      <c r="I819">
        <v>1510.089691299888</v>
      </c>
      <c r="J819">
        <v>1560.892215577969</v>
      </c>
      <c r="K819">
        <v>1591.865062377256</v>
      </c>
      <c r="L819">
        <v>1793.2191614411311</v>
      </c>
      <c r="M819">
        <v>1144.9084093387521</v>
      </c>
      <c r="N819">
        <v>1192.988079685389</v>
      </c>
      <c r="O819">
        <v>1731.515032473148</v>
      </c>
      <c r="P819">
        <v>1560.4615906529241</v>
      </c>
      <c r="Q819">
        <v>1793.686154543514</v>
      </c>
      <c r="R819">
        <v>1549.1967167641189</v>
      </c>
      <c r="S819">
        <v>1512.9059460474921</v>
      </c>
      <c r="T819">
        <v>2137.1497507301679</v>
      </c>
      <c r="U819">
        <v>1579.530915581317</v>
      </c>
      <c r="V819">
        <v>1774.4499232432711</v>
      </c>
      <c r="W819">
        <v>1538.551157022026</v>
      </c>
      <c r="X819">
        <v>1862.442799529304</v>
      </c>
      <c r="Y819">
        <v>1789.9298940691549</v>
      </c>
      <c r="Z819">
        <v>1175.1364631926131</v>
      </c>
      <c r="AA819">
        <v>1852.4780321671681</v>
      </c>
      <c r="AB819">
        <v>1713.4536870003981</v>
      </c>
      <c r="AC819">
        <v>1580.11800618353</v>
      </c>
      <c r="AD819">
        <v>1189.337344160906</v>
      </c>
      <c r="AE819">
        <v>1511.6124655775111</v>
      </c>
      <c r="AF819">
        <v>1690.48888112503</v>
      </c>
      <c r="AG819">
        <v>1672.162570239655</v>
      </c>
      <c r="AH819">
        <v>1735.2251901532661</v>
      </c>
    </row>
    <row r="820" spans="1:34" x14ac:dyDescent="0.25">
      <c r="A820">
        <v>44299</v>
      </c>
      <c r="B820">
        <v>1248.33</v>
      </c>
      <c r="C820">
        <v>1683.2017654659701</v>
      </c>
      <c r="D820">
        <v>1546.7848275603581</v>
      </c>
      <c r="E820">
        <v>1271.7835834932521</v>
      </c>
      <c r="F820">
        <v>1815.9181889249669</v>
      </c>
      <c r="G820">
        <v>1818.58499229889</v>
      </c>
      <c r="H820">
        <v>2071.449596251085</v>
      </c>
      <c r="I820">
        <v>1502.6557864741731</v>
      </c>
      <c r="J820">
        <v>1552.8890192674471</v>
      </c>
      <c r="K820">
        <v>1571.2702972281791</v>
      </c>
      <c r="L820">
        <v>1767.2788701009099</v>
      </c>
      <c r="M820">
        <v>1130.4357077870641</v>
      </c>
      <c r="N820">
        <v>1193.3016956423221</v>
      </c>
      <c r="O820">
        <v>1723.2140551819371</v>
      </c>
      <c r="P820">
        <v>1550.6784691051701</v>
      </c>
      <c r="Q820">
        <v>1785.6332032090061</v>
      </c>
      <c r="R820">
        <v>1545.2389556344931</v>
      </c>
      <c r="S820">
        <v>1521.429642641117</v>
      </c>
      <c r="T820">
        <v>2115.2444787221748</v>
      </c>
      <c r="U820">
        <v>1574.528210675757</v>
      </c>
      <c r="V820">
        <v>1783.76000835017</v>
      </c>
      <c r="W820">
        <v>1533.4002637606329</v>
      </c>
      <c r="X820">
        <v>1855.4954297155141</v>
      </c>
      <c r="Y820">
        <v>1783.4157642041801</v>
      </c>
      <c r="Z820">
        <v>1163.7276733391629</v>
      </c>
      <c r="AA820">
        <v>1844.0476883023609</v>
      </c>
      <c r="AB820">
        <v>1703.532829991168</v>
      </c>
      <c r="AC820">
        <v>1574.734773100068</v>
      </c>
      <c r="AD820">
        <v>1183.40549551598</v>
      </c>
      <c r="AE820">
        <v>1503.605175186952</v>
      </c>
      <c r="AF820">
        <v>1686.1781074132939</v>
      </c>
      <c r="AG820">
        <v>1666.1714335397489</v>
      </c>
      <c r="AH820">
        <v>1723.75372130196</v>
      </c>
    </row>
    <row r="821" spans="1:34" x14ac:dyDescent="0.25">
      <c r="A821">
        <v>44298</v>
      </c>
      <c r="B821">
        <v>1252.45</v>
      </c>
      <c r="C821">
        <v>1694.813523585924</v>
      </c>
      <c r="D821">
        <v>1555.165075878198</v>
      </c>
      <c r="E821">
        <v>1286.1576561430909</v>
      </c>
      <c r="F821">
        <v>1827.3416376684411</v>
      </c>
      <c r="G821">
        <v>1837.301823735374</v>
      </c>
      <c r="H821">
        <v>2082.3736014248748</v>
      </c>
      <c r="I821">
        <v>1510.0753418749589</v>
      </c>
      <c r="J821">
        <v>1553.8096097402929</v>
      </c>
      <c r="K821">
        <v>1594.9639644421111</v>
      </c>
      <c r="L821">
        <v>1798.8812453824039</v>
      </c>
      <c r="M821">
        <v>1147.8350782803111</v>
      </c>
      <c r="N821">
        <v>1204.1439923986211</v>
      </c>
      <c r="O821">
        <v>1733.9024702646591</v>
      </c>
      <c r="P821">
        <v>1561.0006630937471</v>
      </c>
      <c r="Q821">
        <v>1791.392799483001</v>
      </c>
      <c r="R821">
        <v>1554.2872040781051</v>
      </c>
      <c r="S821">
        <v>1537.09434966342</v>
      </c>
      <c r="T821">
        <v>2118.8479843025252</v>
      </c>
      <c r="U821">
        <v>1583.7753576822199</v>
      </c>
      <c r="V821">
        <v>1801.7971153272049</v>
      </c>
      <c r="W821">
        <v>1543.341723144101</v>
      </c>
      <c r="X821">
        <v>1866.698179008391</v>
      </c>
      <c r="Y821">
        <v>1797.5934547332799</v>
      </c>
      <c r="Z821">
        <v>1178.164093273308</v>
      </c>
      <c r="AA821">
        <v>1855.6953528515519</v>
      </c>
      <c r="AB821">
        <v>1715.3949215764551</v>
      </c>
      <c r="AC821">
        <v>1585.0307968250679</v>
      </c>
      <c r="AD821">
        <v>1197.095531251603</v>
      </c>
      <c r="AE821">
        <v>1514.1827913762961</v>
      </c>
      <c r="AF821">
        <v>1701.010094560171</v>
      </c>
      <c r="AG821">
        <v>1682.1829155044129</v>
      </c>
      <c r="AH821">
        <v>1729.1580077300171</v>
      </c>
    </row>
    <row r="822" spans="1:34" x14ac:dyDescent="0.25">
      <c r="A822">
        <v>44295</v>
      </c>
      <c r="B822">
        <v>1231.6600000000001</v>
      </c>
      <c r="C822">
        <v>1679.8661825000579</v>
      </c>
      <c r="D822">
        <v>1533.5220011778929</v>
      </c>
      <c r="E822">
        <v>1282.210851888397</v>
      </c>
      <c r="F822">
        <v>1806.174544815902</v>
      </c>
      <c r="G822">
        <v>1833.8132915573749</v>
      </c>
      <c r="H822">
        <v>2055.6819831736871</v>
      </c>
      <c r="I822">
        <v>1504.45673201148</v>
      </c>
      <c r="J822">
        <v>1530.036544961768</v>
      </c>
      <c r="K822">
        <v>1597.6061077987899</v>
      </c>
      <c r="L822">
        <v>1779.8479556854149</v>
      </c>
      <c r="M822">
        <v>1148.0535894002039</v>
      </c>
      <c r="N822">
        <v>1204.7921047405571</v>
      </c>
      <c r="O822">
        <v>1728.168401672719</v>
      </c>
      <c r="P822">
        <v>1556.1821214004269</v>
      </c>
      <c r="Q822">
        <v>1784.45143761547</v>
      </c>
      <c r="R822">
        <v>1530.1381124837119</v>
      </c>
      <c r="S822">
        <v>1495.6760083424761</v>
      </c>
      <c r="T822">
        <v>2100.8667352836019</v>
      </c>
      <c r="U822">
        <v>1571.419366311884</v>
      </c>
      <c r="V822">
        <v>1790.746919340613</v>
      </c>
      <c r="W822">
        <v>1543.639435839958</v>
      </c>
      <c r="X822">
        <v>1842.4928887620231</v>
      </c>
      <c r="Y822">
        <v>1778.080992605491</v>
      </c>
      <c r="Z822">
        <v>1160.106292808445</v>
      </c>
      <c r="AA822">
        <v>1833.502651564638</v>
      </c>
      <c r="AB822">
        <v>1705.506966045049</v>
      </c>
      <c r="AC822">
        <v>1574.9343892955301</v>
      </c>
      <c r="AD822">
        <v>1192.892459914608</v>
      </c>
      <c r="AE822">
        <v>1504.5445829575569</v>
      </c>
      <c r="AF822">
        <v>1692.1131835796341</v>
      </c>
      <c r="AG822">
        <v>1673.0387601715661</v>
      </c>
      <c r="AH822">
        <v>1704.234127572473</v>
      </c>
    </row>
    <row r="823" spans="1:34" x14ac:dyDescent="0.25">
      <c r="A823">
        <v>44294</v>
      </c>
      <c r="B823">
        <v>1234.8900000000001</v>
      </c>
      <c r="C823">
        <v>1674.8105028432681</v>
      </c>
      <c r="D823">
        <v>1514.8254804315829</v>
      </c>
      <c r="E823">
        <v>1275.167888026494</v>
      </c>
      <c r="F823">
        <v>1799.4904963598469</v>
      </c>
      <c r="G823">
        <v>1835.1806780994621</v>
      </c>
      <c r="H823">
        <v>2053.8032427016001</v>
      </c>
      <c r="I823">
        <v>1500.979329074326</v>
      </c>
      <c r="J823">
        <v>1525.5282951237939</v>
      </c>
      <c r="K823">
        <v>1598.233477877799</v>
      </c>
      <c r="L823">
        <v>1767.0697529833651</v>
      </c>
      <c r="M823">
        <v>1144.157018842554</v>
      </c>
      <c r="N823">
        <v>1197.715394641662</v>
      </c>
      <c r="O823">
        <v>1721.283345131191</v>
      </c>
      <c r="P823">
        <v>1557.3366052308579</v>
      </c>
      <c r="Q823">
        <v>1776.3723763233329</v>
      </c>
      <c r="R823">
        <v>1526.5770695535041</v>
      </c>
      <c r="S823">
        <v>1486.912289016753</v>
      </c>
      <c r="T823">
        <v>2068.6209868009669</v>
      </c>
      <c r="U823">
        <v>1571.1965547561399</v>
      </c>
      <c r="V823">
        <v>1785.1338514328399</v>
      </c>
      <c r="W823">
        <v>1539.2659903663191</v>
      </c>
      <c r="X823">
        <v>1847.1203333871781</v>
      </c>
      <c r="Y823">
        <v>1772.731344406209</v>
      </c>
      <c r="Z823">
        <v>1171.5007265360609</v>
      </c>
      <c r="AA823">
        <v>1826.844177967783</v>
      </c>
      <c r="AB823">
        <v>1698.9863718088261</v>
      </c>
      <c r="AC823">
        <v>1573.2350310036441</v>
      </c>
      <c r="AD823">
        <v>1190.6023954493539</v>
      </c>
      <c r="AE823">
        <v>1504.919878911764</v>
      </c>
      <c r="AF823">
        <v>1689.0745272045649</v>
      </c>
      <c r="AG823">
        <v>1669.568978019455</v>
      </c>
      <c r="AH823">
        <v>1695.7428458231529</v>
      </c>
    </row>
    <row r="824" spans="1:34" x14ac:dyDescent="0.25">
      <c r="A824">
        <v>44293</v>
      </c>
      <c r="B824">
        <v>1242.3800000000001</v>
      </c>
      <c r="C824">
        <v>1673.1081843767199</v>
      </c>
      <c r="D824">
        <v>1513.194333319545</v>
      </c>
      <c r="E824">
        <v>1280.8724289291049</v>
      </c>
      <c r="F824">
        <v>1796.4668670373501</v>
      </c>
      <c r="G824">
        <v>1831.1589812058519</v>
      </c>
      <c r="H824">
        <v>2052.986206210237</v>
      </c>
      <c r="I824">
        <v>1507.102627630303</v>
      </c>
      <c r="J824">
        <v>1529.498735928629</v>
      </c>
      <c r="K824">
        <v>1599.865497209965</v>
      </c>
      <c r="L824">
        <v>1747.542594740635</v>
      </c>
      <c r="M824">
        <v>1148.529282004688</v>
      </c>
      <c r="N824">
        <v>1202.272031001082</v>
      </c>
      <c r="O824">
        <v>1717.631471942442</v>
      </c>
      <c r="P824">
        <v>1556.914642107904</v>
      </c>
      <c r="Q824">
        <v>1767.0559135643971</v>
      </c>
      <c r="R824">
        <v>1528.078362189015</v>
      </c>
      <c r="S824">
        <v>1498.1918838205249</v>
      </c>
      <c r="T824">
        <v>2059.0464023145992</v>
      </c>
      <c r="U824">
        <v>1565.818956909869</v>
      </c>
      <c r="V824">
        <v>1789.6090977529859</v>
      </c>
      <c r="W824">
        <v>1545.0328945015749</v>
      </c>
      <c r="X824">
        <v>1850.9881361045309</v>
      </c>
      <c r="Y824">
        <v>1768.6641544424219</v>
      </c>
      <c r="Z824">
        <v>1160.300530584977</v>
      </c>
      <c r="AA824">
        <v>1824.6247627676489</v>
      </c>
      <c r="AB824">
        <v>1694.7696725766559</v>
      </c>
      <c r="AC824">
        <v>1573.5776355777</v>
      </c>
      <c r="AD824">
        <v>1191.844566300678</v>
      </c>
      <c r="AE824">
        <v>1508.711670702171</v>
      </c>
      <c r="AF824">
        <v>1690.212600004066</v>
      </c>
      <c r="AG824">
        <v>1665.7452400668169</v>
      </c>
      <c r="AH824">
        <v>1694.1646449702439</v>
      </c>
    </row>
    <row r="825" spans="1:34" x14ac:dyDescent="0.25">
      <c r="A825">
        <v>44292</v>
      </c>
      <c r="B825">
        <v>1239.96</v>
      </c>
      <c r="C825">
        <v>1658.801832697337</v>
      </c>
      <c r="D825">
        <v>1488.935471778005</v>
      </c>
      <c r="E825">
        <v>1275.1880581745479</v>
      </c>
      <c r="F825">
        <v>1782.010860989911</v>
      </c>
      <c r="G825">
        <v>1820.1142890462679</v>
      </c>
      <c r="H825">
        <v>2029.503374422477</v>
      </c>
      <c r="I825">
        <v>1493.2817987766659</v>
      </c>
      <c r="J825">
        <v>1518.24936724178</v>
      </c>
      <c r="K825">
        <v>1584.903874082371</v>
      </c>
      <c r="L825">
        <v>1736.972934003157</v>
      </c>
      <c r="M825">
        <v>1136.7588048010859</v>
      </c>
      <c r="N825">
        <v>1196.9304425966379</v>
      </c>
      <c r="O825">
        <v>1709.572474111397</v>
      </c>
      <c r="P825">
        <v>1539.6447530004179</v>
      </c>
      <c r="Q825">
        <v>1751.458845001109</v>
      </c>
      <c r="R825">
        <v>1528.6127397067669</v>
      </c>
      <c r="S825">
        <v>1494.82286499884</v>
      </c>
      <c r="T825">
        <v>2016.4745587148791</v>
      </c>
      <c r="U825">
        <v>1554.915364290488</v>
      </c>
      <c r="V825">
        <v>1782.324585026995</v>
      </c>
      <c r="W825">
        <v>1533.007643814258</v>
      </c>
      <c r="X825">
        <v>1830.5731876932621</v>
      </c>
      <c r="Y825">
        <v>1750.170801105214</v>
      </c>
      <c r="Z825">
        <v>1151.6704021550061</v>
      </c>
      <c r="AA825">
        <v>1805.102643347394</v>
      </c>
      <c r="AB825">
        <v>1683.4926306737291</v>
      </c>
      <c r="AC825">
        <v>1563.8591189781821</v>
      </c>
      <c r="AD825">
        <v>1184.216063469029</v>
      </c>
      <c r="AE825">
        <v>1510.1815143211529</v>
      </c>
      <c r="AF825">
        <v>1682.2110909722719</v>
      </c>
      <c r="AG825">
        <v>1654.0802213766781</v>
      </c>
      <c r="AH825">
        <v>1671.7654068845279</v>
      </c>
    </row>
    <row r="826" spans="1:34" x14ac:dyDescent="0.25">
      <c r="A826">
        <v>44291</v>
      </c>
      <c r="B826">
        <v>1236.05</v>
      </c>
      <c r="C826">
        <v>1655.458145037479</v>
      </c>
      <c r="D826">
        <v>1471.680953657745</v>
      </c>
      <c r="E826">
        <v>1270.9122737980019</v>
      </c>
      <c r="F826">
        <v>1774.817490629172</v>
      </c>
      <c r="G826">
        <v>1824.821893267527</v>
      </c>
      <c r="H826">
        <v>2028.411449916606</v>
      </c>
      <c r="I826">
        <v>1495.1344919136779</v>
      </c>
      <c r="J826">
        <v>1506.171202879885</v>
      </c>
      <c r="K826">
        <v>1571.2219706367371</v>
      </c>
      <c r="L826">
        <v>1745.4087225506139</v>
      </c>
      <c r="M826">
        <v>1134.097612738801</v>
      </c>
      <c r="N826">
        <v>1196.0481462554239</v>
      </c>
      <c r="O826">
        <v>1710.2647435269139</v>
      </c>
      <c r="P826">
        <v>1541.4056811308501</v>
      </c>
      <c r="Q826">
        <v>1745.635987804055</v>
      </c>
      <c r="R826">
        <v>1526.0285234777739</v>
      </c>
      <c r="S826">
        <v>1496.0807724714109</v>
      </c>
      <c r="T826">
        <v>2016.761049177501</v>
      </c>
      <c r="U826">
        <v>1557.203308346787</v>
      </c>
      <c r="V826">
        <v>1766.386914979129</v>
      </c>
      <c r="W826">
        <v>1531.540292365582</v>
      </c>
      <c r="X826">
        <v>1823.891386459657</v>
      </c>
      <c r="Y826">
        <v>1745.8140475910311</v>
      </c>
      <c r="Z826">
        <v>1155.3832634908661</v>
      </c>
      <c r="AA826">
        <v>1799.9444053341911</v>
      </c>
      <c r="AB826">
        <v>1678.632259661277</v>
      </c>
      <c r="AC826">
        <v>1564.4599787053589</v>
      </c>
      <c r="AD826">
        <v>1183.4222824636031</v>
      </c>
      <c r="AE826">
        <v>1508.791718248021</v>
      </c>
      <c r="AF826">
        <v>1681.2239040460529</v>
      </c>
      <c r="AG826">
        <v>1655.6170217024751</v>
      </c>
      <c r="AH826">
        <v>1661.736777846618</v>
      </c>
    </row>
    <row r="827" spans="1:34" x14ac:dyDescent="0.25">
      <c r="A827">
        <v>44288</v>
      </c>
      <c r="B827">
        <v>1224.45</v>
      </c>
      <c r="C827">
        <v>1649.141813901804</v>
      </c>
      <c r="D827">
        <v>1474.984942861541</v>
      </c>
      <c r="E827">
        <v>1270.568875691835</v>
      </c>
      <c r="F827">
        <v>1767.129716094651</v>
      </c>
      <c r="G827">
        <v>1826.919871698085</v>
      </c>
      <c r="H827">
        <v>2028.2163285378499</v>
      </c>
      <c r="I827">
        <v>1489.7109659705859</v>
      </c>
      <c r="J827">
        <v>1497.8695270470751</v>
      </c>
      <c r="K827">
        <v>1574.5306473781679</v>
      </c>
      <c r="L827">
        <v>1740.9518165767381</v>
      </c>
      <c r="M827">
        <v>1131.8649835970009</v>
      </c>
      <c r="N827">
        <v>1194.717066220391</v>
      </c>
      <c r="O827">
        <v>1712.2226686404149</v>
      </c>
      <c r="P827">
        <v>1542.682998273131</v>
      </c>
      <c r="Q827">
        <v>1732.3297865032259</v>
      </c>
      <c r="R827">
        <v>1501.082951012223</v>
      </c>
      <c r="S827">
        <v>1462.219297839574</v>
      </c>
      <c r="T827">
        <v>2011.425112181849</v>
      </c>
      <c r="U827">
        <v>1554.808429955096</v>
      </c>
      <c r="V827">
        <v>1755.3727394638031</v>
      </c>
      <c r="W827">
        <v>1538.731805326101</v>
      </c>
      <c r="X827">
        <v>1818.6139296312481</v>
      </c>
      <c r="Y827">
        <v>1730.8626627933479</v>
      </c>
      <c r="Z827">
        <v>1154.9963932162129</v>
      </c>
      <c r="AA827">
        <v>1791.251375379293</v>
      </c>
      <c r="AB827">
        <v>1673.791819794129</v>
      </c>
      <c r="AC827">
        <v>1559.1399171374551</v>
      </c>
      <c r="AD827">
        <v>1182.2277812316161</v>
      </c>
      <c r="AE827">
        <v>1503.7358798259691</v>
      </c>
      <c r="AF827">
        <v>1676.7610822324259</v>
      </c>
      <c r="AG827">
        <v>1656.1973545587309</v>
      </c>
      <c r="AH827">
        <v>1646.9145287543449</v>
      </c>
    </row>
    <row r="828" spans="1:34" x14ac:dyDescent="0.25">
      <c r="A828">
        <v>44287</v>
      </c>
      <c r="B828">
        <v>1216.0999999999999</v>
      </c>
      <c r="C828">
        <v>1643.332163996233</v>
      </c>
      <c r="D828">
        <v>1463.991096239914</v>
      </c>
      <c r="E828">
        <v>1270.83256227483</v>
      </c>
      <c r="F828">
        <v>1761.5919045734599</v>
      </c>
      <c r="G828">
        <v>1820.233262531998</v>
      </c>
      <c r="H828">
        <v>2016.790994096064</v>
      </c>
      <c r="I828">
        <v>1488.643572098536</v>
      </c>
      <c r="J828">
        <v>1499.5466252512549</v>
      </c>
      <c r="K828">
        <v>1567.1766519018081</v>
      </c>
      <c r="L828">
        <v>1740.3269571579181</v>
      </c>
      <c r="M828">
        <v>1114.599328327897</v>
      </c>
      <c r="N828">
        <v>1191.3513189309681</v>
      </c>
      <c r="O828">
        <v>1709.9167403593949</v>
      </c>
      <c r="P828">
        <v>1543.274198416226</v>
      </c>
      <c r="Q828">
        <v>1729.375451820732</v>
      </c>
      <c r="R828">
        <v>1477.721657945488</v>
      </c>
      <c r="S828">
        <v>1471.3981497998359</v>
      </c>
      <c r="T828">
        <v>2018.437979743655</v>
      </c>
      <c r="U828">
        <v>1552.8829540506999</v>
      </c>
      <c r="V828">
        <v>1758.690100408832</v>
      </c>
      <c r="W828">
        <v>1526.1125908639469</v>
      </c>
      <c r="X828">
        <v>1805.0538609902071</v>
      </c>
      <c r="Y828">
        <v>1725.8269998816929</v>
      </c>
      <c r="Z828">
        <v>1150.6524576183369</v>
      </c>
      <c r="AA828">
        <v>1785.1668472402021</v>
      </c>
      <c r="AB828">
        <v>1672.061902911634</v>
      </c>
      <c r="AC828">
        <v>1550.247965088887</v>
      </c>
      <c r="AD828">
        <v>1175.891095897503</v>
      </c>
      <c r="AE828">
        <v>1496.3083504607851</v>
      </c>
      <c r="AF828">
        <v>1672.583107854392</v>
      </c>
      <c r="AG828">
        <v>1652.086371213865</v>
      </c>
      <c r="AH828">
        <v>1638.6742359892571</v>
      </c>
    </row>
    <row r="829" spans="1:34" x14ac:dyDescent="0.25">
      <c r="A829">
        <v>44286</v>
      </c>
      <c r="B829">
        <v>1191.44</v>
      </c>
      <c r="C829">
        <v>1629.2972252445411</v>
      </c>
      <c r="D829">
        <v>1447.6433030552171</v>
      </c>
      <c r="E829">
        <v>1261.963946116367</v>
      </c>
      <c r="F829">
        <v>1747.753021364216</v>
      </c>
      <c r="G829">
        <v>1807.13151342119</v>
      </c>
      <c r="H829">
        <v>1967.599121934519</v>
      </c>
      <c r="I829">
        <v>1477.9421507080481</v>
      </c>
      <c r="J829">
        <v>1486.311243209665</v>
      </c>
      <c r="K829">
        <v>1545.448436301519</v>
      </c>
      <c r="L829">
        <v>1734.212231256337</v>
      </c>
      <c r="M829">
        <v>1101.778217415299</v>
      </c>
      <c r="N829">
        <v>1179.547780549196</v>
      </c>
      <c r="O829">
        <v>1697.947276771808</v>
      </c>
      <c r="P829">
        <v>1545.6737796723969</v>
      </c>
      <c r="Q829">
        <v>1715.721128461008</v>
      </c>
      <c r="R829">
        <v>1462.706893137055</v>
      </c>
      <c r="S829">
        <v>1457.0408086665279</v>
      </c>
      <c r="T829">
        <v>2009.9920113066801</v>
      </c>
      <c r="U829">
        <v>1547.3740171221641</v>
      </c>
      <c r="V829">
        <v>1742.855860957824</v>
      </c>
      <c r="W829">
        <v>1516.280134746346</v>
      </c>
      <c r="X829">
        <v>1776.380838439833</v>
      </c>
      <c r="Y829">
        <v>1718.592026253084</v>
      </c>
      <c r="Z829">
        <v>1150.3201941653481</v>
      </c>
      <c r="AA829">
        <v>1766.973442525217</v>
      </c>
      <c r="AB829">
        <v>1658.803859041948</v>
      </c>
      <c r="AC829">
        <v>1541.632028432768</v>
      </c>
      <c r="AD829">
        <v>1166.7767617708421</v>
      </c>
      <c r="AE829">
        <v>1476.4105294534011</v>
      </c>
      <c r="AF829">
        <v>1654.0013706305519</v>
      </c>
      <c r="AG829">
        <v>1638.197013567943</v>
      </c>
      <c r="AH829">
        <v>1627.54387367553</v>
      </c>
    </row>
    <row r="830" spans="1:34" x14ac:dyDescent="0.25">
      <c r="A830">
        <v>44285</v>
      </c>
      <c r="B830">
        <v>1186.3599999999999</v>
      </c>
      <c r="C830">
        <v>1626.3162563430431</v>
      </c>
      <c r="D830">
        <v>1437.599826024747</v>
      </c>
      <c r="E830">
        <v>1265.033956777942</v>
      </c>
      <c r="F830">
        <v>1742.1477290110549</v>
      </c>
      <c r="G830">
        <v>1808.955996498993</v>
      </c>
      <c r="H830">
        <v>1955.0141968585331</v>
      </c>
      <c r="I830">
        <v>1491.580745867077</v>
      </c>
      <c r="J830">
        <v>1487.497798138193</v>
      </c>
      <c r="K830">
        <v>1537.582345239633</v>
      </c>
      <c r="L830">
        <v>1741.2552089152689</v>
      </c>
      <c r="M830">
        <v>1106.5073703481751</v>
      </c>
      <c r="N830">
        <v>1182.456854918986</v>
      </c>
      <c r="O830">
        <v>1694.1031265675631</v>
      </c>
      <c r="P830">
        <v>1547.174015172586</v>
      </c>
      <c r="Q830">
        <v>1706.3935405361351</v>
      </c>
      <c r="R830">
        <v>1450.6511974401519</v>
      </c>
      <c r="S830">
        <v>1449.6606541205681</v>
      </c>
      <c r="T830">
        <v>1998.256908891072</v>
      </c>
      <c r="U830">
        <v>1535.6509302202701</v>
      </c>
      <c r="V830">
        <v>1745.961592048948</v>
      </c>
      <c r="W830">
        <v>1516.746867545947</v>
      </c>
      <c r="X830">
        <v>1781.967041594896</v>
      </c>
      <c r="Y830">
        <v>1717.492403168186</v>
      </c>
      <c r="Z830">
        <v>1163.3011017542331</v>
      </c>
      <c r="AA830">
        <v>1762.2919570445449</v>
      </c>
      <c r="AB830">
        <v>1655.6853915815341</v>
      </c>
      <c r="AC830">
        <v>1538.1523343755191</v>
      </c>
      <c r="AD830">
        <v>1172.3369363276049</v>
      </c>
      <c r="AE830">
        <v>1470.1870076171631</v>
      </c>
      <c r="AF830">
        <v>1651.662559825766</v>
      </c>
      <c r="AG830">
        <v>1633.129120688506</v>
      </c>
      <c r="AH830">
        <v>1626.910546952352</v>
      </c>
    </row>
    <row r="831" spans="1:34" x14ac:dyDescent="0.25">
      <c r="A831">
        <v>44284</v>
      </c>
      <c r="B831">
        <v>1175.68</v>
      </c>
      <c r="C831">
        <v>1620.28267479895</v>
      </c>
      <c r="D831">
        <v>1431.829788442579</v>
      </c>
      <c r="E831">
        <v>1265.190154767866</v>
      </c>
      <c r="F831">
        <v>1738.8280753425711</v>
      </c>
      <c r="G831">
        <v>1803.2441893047651</v>
      </c>
      <c r="H831">
        <v>1937.151336362361</v>
      </c>
      <c r="I831">
        <v>1495.2497503321131</v>
      </c>
      <c r="J831">
        <v>1489.40152701528</v>
      </c>
      <c r="K831">
        <v>1536.1066608463791</v>
      </c>
      <c r="L831">
        <v>1731.190765941973</v>
      </c>
      <c r="M831">
        <v>1117.8700654609479</v>
      </c>
      <c r="N831">
        <v>1187.7301688181581</v>
      </c>
      <c r="O831">
        <v>1693.399615545344</v>
      </c>
      <c r="P831">
        <v>1528.9460515194569</v>
      </c>
      <c r="Q831">
        <v>1693.893853347435</v>
      </c>
      <c r="R831">
        <v>1432.3870295139759</v>
      </c>
      <c r="S831">
        <v>1422.2406167502199</v>
      </c>
      <c r="T831">
        <v>1985.0696070629531</v>
      </c>
      <c r="U831">
        <v>1531.603616738664</v>
      </c>
      <c r="V831">
        <v>1748.1563721179809</v>
      </c>
      <c r="W831">
        <v>1516.884805897319</v>
      </c>
      <c r="X831">
        <v>1777.020280488473</v>
      </c>
      <c r="Y831">
        <v>1710.1669567290389</v>
      </c>
      <c r="Z831">
        <v>1158.3193089977069</v>
      </c>
      <c r="AA831">
        <v>1754.0633870113711</v>
      </c>
      <c r="AB831">
        <v>1651.788778798267</v>
      </c>
      <c r="AC831">
        <v>1529.870109967396</v>
      </c>
      <c r="AD831">
        <v>1176.067772929222</v>
      </c>
      <c r="AE831">
        <v>1463.3423618463371</v>
      </c>
      <c r="AF831">
        <v>1646.3262900194361</v>
      </c>
      <c r="AG831">
        <v>1627.8164715341511</v>
      </c>
      <c r="AH831">
        <v>1619.8594136382269</v>
      </c>
    </row>
    <row r="832" spans="1:34" x14ac:dyDescent="0.25">
      <c r="A832">
        <v>44281</v>
      </c>
      <c r="B832">
        <v>1162.21</v>
      </c>
      <c r="C832">
        <v>1604.850590322214</v>
      </c>
      <c r="D832">
        <v>1418.427035901851</v>
      </c>
      <c r="E832">
        <v>1253.521071397495</v>
      </c>
      <c r="F832">
        <v>1724.0509600639621</v>
      </c>
      <c r="G832">
        <v>1797.989459405142</v>
      </c>
      <c r="H832">
        <v>1923.6772275424639</v>
      </c>
      <c r="I832">
        <v>1474.9054156685679</v>
      </c>
      <c r="J832">
        <v>1475.457162081296</v>
      </c>
      <c r="K832">
        <v>1528.900154656983</v>
      </c>
      <c r="L832">
        <v>1711.9071874347919</v>
      </c>
      <c r="M832">
        <v>1098.5065649781629</v>
      </c>
      <c r="N832">
        <v>1175.830321151539</v>
      </c>
      <c r="O832">
        <v>1676.012902486556</v>
      </c>
      <c r="P832">
        <v>1504.8467201485139</v>
      </c>
      <c r="Q832">
        <v>1676.4792011793979</v>
      </c>
      <c r="R832">
        <v>1417.810216364358</v>
      </c>
      <c r="S832">
        <v>1407.980572663022</v>
      </c>
      <c r="T832">
        <v>1968.39665382935</v>
      </c>
      <c r="U832">
        <v>1516.357757665616</v>
      </c>
      <c r="V832">
        <v>1727.0420997694521</v>
      </c>
      <c r="W832">
        <v>1502.7279188484531</v>
      </c>
      <c r="X832">
        <v>1769.064978974965</v>
      </c>
      <c r="Y832">
        <v>1690.4215104140101</v>
      </c>
      <c r="Z832">
        <v>1148.640482094956</v>
      </c>
      <c r="AA832">
        <v>1738.649916915715</v>
      </c>
      <c r="AB832">
        <v>1635.5262137277271</v>
      </c>
      <c r="AC832">
        <v>1514.0908563509199</v>
      </c>
      <c r="AD832">
        <v>1162.9219412067171</v>
      </c>
      <c r="AE832">
        <v>1450.837229239175</v>
      </c>
      <c r="AF832">
        <v>1632.0483514808409</v>
      </c>
      <c r="AG832">
        <v>1610.716030321769</v>
      </c>
      <c r="AH832">
        <v>1605.251978666643</v>
      </c>
    </row>
    <row r="833" spans="1:34" x14ac:dyDescent="0.25">
      <c r="A833">
        <v>44280</v>
      </c>
      <c r="B833">
        <v>1163.0999999999999</v>
      </c>
      <c r="C833">
        <v>1608.7486218512161</v>
      </c>
      <c r="D833">
        <v>1425.5010524961101</v>
      </c>
      <c r="E833">
        <v>1263.364167005891</v>
      </c>
      <c r="F833">
        <v>1734.008785471432</v>
      </c>
      <c r="G833">
        <v>1795.139587796883</v>
      </c>
      <c r="H833">
        <v>1916.365342484735</v>
      </c>
      <c r="I833">
        <v>1476.0319305809171</v>
      </c>
      <c r="J833">
        <v>1473.6619834753051</v>
      </c>
      <c r="K833">
        <v>1531.425588882656</v>
      </c>
      <c r="L833">
        <v>1710.268554921151</v>
      </c>
      <c r="M833">
        <v>1105.5448856806149</v>
      </c>
      <c r="N833">
        <v>1183.9640676946649</v>
      </c>
      <c r="O833">
        <v>1685.222962975881</v>
      </c>
      <c r="P833">
        <v>1507.486723701986</v>
      </c>
      <c r="Q833">
        <v>1673.737926583578</v>
      </c>
      <c r="R833">
        <v>1418.1645443275499</v>
      </c>
      <c r="S833">
        <v>1418.8201771008289</v>
      </c>
      <c r="T833">
        <v>1972.6637275126579</v>
      </c>
      <c r="U833">
        <v>1525.480565820352</v>
      </c>
      <c r="V833">
        <v>1740.273092925625</v>
      </c>
      <c r="W833">
        <v>1517.115705864283</v>
      </c>
      <c r="X833">
        <v>1760.054608628692</v>
      </c>
      <c r="Y833">
        <v>1695.300988931298</v>
      </c>
      <c r="Z833">
        <v>1144.0949169228379</v>
      </c>
      <c r="AA833">
        <v>1742.130910323212</v>
      </c>
      <c r="AB833">
        <v>1638.5938148911121</v>
      </c>
      <c r="AC833">
        <v>1518.935001814102</v>
      </c>
      <c r="AD833">
        <v>1168.27900622276</v>
      </c>
      <c r="AE833">
        <v>1451.986663469198</v>
      </c>
      <c r="AF833">
        <v>1634.3416814254349</v>
      </c>
      <c r="AG833">
        <v>1614.808631066066</v>
      </c>
      <c r="AH833">
        <v>1610.1111955516651</v>
      </c>
    </row>
    <row r="834" spans="1:34" x14ac:dyDescent="0.25">
      <c r="A834">
        <v>44279</v>
      </c>
      <c r="B834">
        <v>1161.81</v>
      </c>
      <c r="C834">
        <v>1609.175060187006</v>
      </c>
      <c r="D834">
        <v>1425.9017225950361</v>
      </c>
      <c r="E834">
        <v>1256.036019714235</v>
      </c>
      <c r="F834">
        <v>1735.426366591174</v>
      </c>
      <c r="G834">
        <v>1803.271351197264</v>
      </c>
      <c r="H834">
        <v>1927.46335902122</v>
      </c>
      <c r="I834">
        <v>1476.4408064807319</v>
      </c>
      <c r="J834">
        <v>1467.932556595073</v>
      </c>
      <c r="K834">
        <v>1545.507871645952</v>
      </c>
      <c r="L834">
        <v>1705.4821421977549</v>
      </c>
      <c r="M834">
        <v>1100.768988038717</v>
      </c>
      <c r="N834">
        <v>1185.6986666567309</v>
      </c>
      <c r="O834">
        <v>1686.662401907377</v>
      </c>
      <c r="P834">
        <v>1503.848634355207</v>
      </c>
      <c r="Q834">
        <v>1666.5990962727101</v>
      </c>
      <c r="R834">
        <v>1421.2569653676201</v>
      </c>
      <c r="S834">
        <v>1425.278656399958</v>
      </c>
      <c r="T834">
        <v>1985.0629178558031</v>
      </c>
      <c r="U834">
        <v>1534.0057373375651</v>
      </c>
      <c r="V834">
        <v>1726.29526232541</v>
      </c>
      <c r="W834">
        <v>1511.950329773965</v>
      </c>
      <c r="X834">
        <v>1760.617802133969</v>
      </c>
      <c r="Y834">
        <v>1688.8824487235011</v>
      </c>
      <c r="Z834">
        <v>1148.780453091583</v>
      </c>
      <c r="AA834">
        <v>1743.25171566737</v>
      </c>
      <c r="AB834">
        <v>1636.319255407743</v>
      </c>
      <c r="AC834">
        <v>1520.955345652402</v>
      </c>
      <c r="AD834">
        <v>1167.8003837411679</v>
      </c>
      <c r="AE834">
        <v>1452.77151140461</v>
      </c>
      <c r="AF834">
        <v>1638.78398068058</v>
      </c>
      <c r="AG834">
        <v>1619.3355541067799</v>
      </c>
      <c r="AH834">
        <v>1604.067446467197</v>
      </c>
    </row>
    <row r="835" spans="1:34" x14ac:dyDescent="0.25">
      <c r="A835">
        <v>44278</v>
      </c>
      <c r="B835">
        <v>1183.45</v>
      </c>
      <c r="C835">
        <v>1620.84984507734</v>
      </c>
      <c r="D835">
        <v>1437.590778951525</v>
      </c>
      <c r="E835">
        <v>1286.8387191468521</v>
      </c>
      <c r="F835">
        <v>1748.698984517313</v>
      </c>
      <c r="G835">
        <v>1833.373502584876</v>
      </c>
      <c r="H835">
        <v>1949.668440439566</v>
      </c>
      <c r="I835">
        <v>1505.839591619829</v>
      </c>
      <c r="J835">
        <v>1482.2025635251759</v>
      </c>
      <c r="K835">
        <v>1569.9263512001221</v>
      </c>
      <c r="L835">
        <v>1692.8352387341631</v>
      </c>
      <c r="M835">
        <v>1117.546403864736</v>
      </c>
      <c r="N835">
        <v>1203.7365906246921</v>
      </c>
      <c r="O835">
        <v>1700.9266904978231</v>
      </c>
      <c r="P835">
        <v>1514.9810025974421</v>
      </c>
      <c r="Q835">
        <v>1662.9603663026021</v>
      </c>
      <c r="R835">
        <v>1436.2404347996539</v>
      </c>
      <c r="S835">
        <v>1437.050007256488</v>
      </c>
      <c r="T835">
        <v>1989.412500758528</v>
      </c>
      <c r="U835">
        <v>1545.586669348276</v>
      </c>
      <c r="V835">
        <v>1749.2773178973709</v>
      </c>
      <c r="W835">
        <v>1517.0599420485939</v>
      </c>
      <c r="X835">
        <v>1763.119373550127</v>
      </c>
      <c r="Y835">
        <v>1692.2922662506869</v>
      </c>
      <c r="Z835">
        <v>1162.2272942344459</v>
      </c>
      <c r="AA835">
        <v>1752.9493880040361</v>
      </c>
      <c r="AB835">
        <v>1645.2628061211069</v>
      </c>
      <c r="AC835">
        <v>1535.961162205964</v>
      </c>
      <c r="AD835">
        <v>1186.3953732358721</v>
      </c>
      <c r="AE835">
        <v>1474.5552950385411</v>
      </c>
      <c r="AF835">
        <v>1657.4778991772071</v>
      </c>
      <c r="AG835">
        <v>1637.1424597741759</v>
      </c>
      <c r="AH835">
        <v>1604.2905743261481</v>
      </c>
    </row>
    <row r="836" spans="1:34" x14ac:dyDescent="0.25">
      <c r="A836">
        <v>44277</v>
      </c>
      <c r="B836">
        <v>1194.43</v>
      </c>
      <c r="C836">
        <v>1623.220644449297</v>
      </c>
      <c r="D836">
        <v>1449.870858341636</v>
      </c>
      <c r="E836">
        <v>1290.445570713149</v>
      </c>
      <c r="F836">
        <v>1762.194981987903</v>
      </c>
      <c r="G836">
        <v>1846.2378486459761</v>
      </c>
      <c r="H836">
        <v>1956.0152743533549</v>
      </c>
      <c r="I836">
        <v>1514.7245933959821</v>
      </c>
      <c r="J836">
        <v>1480.7503808706949</v>
      </c>
      <c r="K836">
        <v>1566.8109524015249</v>
      </c>
      <c r="L836">
        <v>1702.019108305394</v>
      </c>
      <c r="M836">
        <v>1101.781774949078</v>
      </c>
      <c r="N836">
        <v>1201.468315837101</v>
      </c>
      <c r="O836">
        <v>1695.99397915639</v>
      </c>
      <c r="P836">
        <v>1509.7282955567171</v>
      </c>
      <c r="Q836">
        <v>1653.845271639354</v>
      </c>
      <c r="R836">
        <v>1444.8256128800469</v>
      </c>
      <c r="S836">
        <v>1431.906406433008</v>
      </c>
      <c r="T836">
        <v>1983.4371619304829</v>
      </c>
      <c r="U836">
        <v>1552.3418076587291</v>
      </c>
      <c r="V836">
        <v>1743.304456016901</v>
      </c>
      <c r="W836">
        <v>1522.985549634516</v>
      </c>
      <c r="X836">
        <v>1753.672484209947</v>
      </c>
      <c r="Y836">
        <v>1692.433180882168</v>
      </c>
      <c r="Z836">
        <v>1179.441757336401</v>
      </c>
      <c r="AA836">
        <v>1757.0709077795671</v>
      </c>
      <c r="AB836">
        <v>1641.4388945383539</v>
      </c>
      <c r="AC836">
        <v>1541.9754943547739</v>
      </c>
      <c r="AD836">
        <v>1186.042394118113</v>
      </c>
      <c r="AE836">
        <v>1484.4303217195379</v>
      </c>
      <c r="AF836">
        <v>1666.255869968928</v>
      </c>
      <c r="AG836">
        <v>1643.777897770535</v>
      </c>
      <c r="AH836">
        <v>1597.8676773575901</v>
      </c>
    </row>
    <row r="837" spans="1:34" x14ac:dyDescent="0.25">
      <c r="A837">
        <v>44274</v>
      </c>
      <c r="B837">
        <v>1194.05</v>
      </c>
      <c r="C837">
        <v>1618.3595736549851</v>
      </c>
      <c r="D837">
        <v>1426.9744810613649</v>
      </c>
      <c r="E837">
        <v>1282.586173795499</v>
      </c>
      <c r="F837">
        <v>1754.7969640299859</v>
      </c>
      <c r="G837">
        <v>1850.62379850502</v>
      </c>
      <c r="H837">
        <v>1956.501723397284</v>
      </c>
      <c r="I837">
        <v>1511.935134019164</v>
      </c>
      <c r="J837">
        <v>1484.956061575444</v>
      </c>
      <c r="K837">
        <v>1557.055427827584</v>
      </c>
      <c r="L837">
        <v>1701.3500925583589</v>
      </c>
      <c r="M837">
        <v>1093.6511720589681</v>
      </c>
      <c r="N837">
        <v>1197.2235355765999</v>
      </c>
      <c r="O837">
        <v>1698.6492794037031</v>
      </c>
      <c r="P837">
        <v>1501.0804474607371</v>
      </c>
      <c r="Q837">
        <v>1651.040243420794</v>
      </c>
      <c r="R837">
        <v>1453.529127591966</v>
      </c>
      <c r="S837">
        <v>1415.9312023942</v>
      </c>
      <c r="T837">
        <v>1976.2518639133</v>
      </c>
      <c r="U837">
        <v>1550.191959932584</v>
      </c>
      <c r="V837">
        <v>1737.222759861882</v>
      </c>
      <c r="W837">
        <v>1513.9762535833579</v>
      </c>
      <c r="X837">
        <v>1742.206699618846</v>
      </c>
      <c r="Y837">
        <v>1682.421007246204</v>
      </c>
      <c r="Z837">
        <v>1176.2522973387161</v>
      </c>
      <c r="AA837">
        <v>1748.5855254459609</v>
      </c>
      <c r="AB837">
        <v>1640.818559812556</v>
      </c>
      <c r="AC837">
        <v>1540.7874189434069</v>
      </c>
      <c r="AD837">
        <v>1180.5836359614609</v>
      </c>
      <c r="AE837">
        <v>1488.094521869067</v>
      </c>
      <c r="AF837">
        <v>1669.527340601514</v>
      </c>
      <c r="AG837">
        <v>1640.0941785945181</v>
      </c>
      <c r="AH837">
        <v>1586.5265769989139</v>
      </c>
    </row>
    <row r="838" spans="1:34" x14ac:dyDescent="0.25">
      <c r="A838">
        <v>44273</v>
      </c>
      <c r="B838">
        <v>1200.94</v>
      </c>
      <c r="C838">
        <v>1615.0605241354781</v>
      </c>
      <c r="D838">
        <v>1426.5243129491209</v>
      </c>
      <c r="E838">
        <v>1276.3318797924289</v>
      </c>
      <c r="F838">
        <v>1754.500488350302</v>
      </c>
      <c r="G838">
        <v>1842.891157343817</v>
      </c>
      <c r="H838">
        <v>1943.5317138692531</v>
      </c>
      <c r="I838">
        <v>1508.6344225866119</v>
      </c>
      <c r="J838">
        <v>1477.3572939018741</v>
      </c>
      <c r="K838">
        <v>1569.6270451563539</v>
      </c>
      <c r="L838">
        <v>1685.1153726103851</v>
      </c>
      <c r="M838">
        <v>1076.3631830892371</v>
      </c>
      <c r="N838">
        <v>1200.7069458561709</v>
      </c>
      <c r="O838">
        <v>1695.622246627993</v>
      </c>
      <c r="P838">
        <v>1494.2787332576411</v>
      </c>
      <c r="Q838">
        <v>1652.345068652719</v>
      </c>
      <c r="R838">
        <v>1456.412900353954</v>
      </c>
      <c r="S838">
        <v>1416.1447256748349</v>
      </c>
      <c r="T838">
        <v>1966.349711030196</v>
      </c>
      <c r="U838">
        <v>1550.946067716623</v>
      </c>
      <c r="V838">
        <v>1754.682087246488</v>
      </c>
      <c r="W838">
        <v>1513.551480152744</v>
      </c>
      <c r="X838">
        <v>1731.36443279793</v>
      </c>
      <c r="Y838">
        <v>1677.1378459958551</v>
      </c>
      <c r="Z838">
        <v>1178.966214494244</v>
      </c>
      <c r="AA838">
        <v>1743.254298257172</v>
      </c>
      <c r="AB838">
        <v>1639.814724776056</v>
      </c>
      <c r="AC838">
        <v>1539.3259102046491</v>
      </c>
      <c r="AD838">
        <v>1177.573160023022</v>
      </c>
      <c r="AE838">
        <v>1491.1685751065891</v>
      </c>
      <c r="AF838">
        <v>1668.500341782501</v>
      </c>
      <c r="AG838">
        <v>1635.245501813285</v>
      </c>
      <c r="AH838">
        <v>1582.906902869129</v>
      </c>
    </row>
    <row r="839" spans="1:34" x14ac:dyDescent="0.25">
      <c r="A839">
        <v>44272</v>
      </c>
      <c r="B839">
        <v>1186.0899999999999</v>
      </c>
      <c r="C839">
        <v>1609.9475722456759</v>
      </c>
      <c r="D839">
        <v>1439.1457716731129</v>
      </c>
      <c r="E839">
        <v>1277.8314453466101</v>
      </c>
      <c r="F839">
        <v>1751.295927789316</v>
      </c>
      <c r="G839">
        <v>1833.178763747102</v>
      </c>
      <c r="H839">
        <v>1932.0915362281189</v>
      </c>
      <c r="I839">
        <v>1503.1729721844461</v>
      </c>
      <c r="J839">
        <v>1474.0483337643529</v>
      </c>
      <c r="K839">
        <v>1581.18762980211</v>
      </c>
      <c r="L839">
        <v>1676.891075628424</v>
      </c>
      <c r="M839">
        <v>1060.79798643664</v>
      </c>
      <c r="N839">
        <v>1194.48611652977</v>
      </c>
      <c r="O839">
        <v>1688.6475148742129</v>
      </c>
      <c r="P839">
        <v>1479.2106527411761</v>
      </c>
      <c r="Q839">
        <v>1639.992852067729</v>
      </c>
      <c r="R839">
        <v>1446.4114886929931</v>
      </c>
      <c r="S839">
        <v>1407.8999724914629</v>
      </c>
      <c r="T839">
        <v>1956.6362165656219</v>
      </c>
      <c r="U839">
        <v>1544.954150729244</v>
      </c>
      <c r="V839">
        <v>1753.7986277882139</v>
      </c>
      <c r="W839">
        <v>1517.825876952362</v>
      </c>
      <c r="X839">
        <v>1741.0387585107351</v>
      </c>
      <c r="Y839">
        <v>1670.319885280122</v>
      </c>
      <c r="Z839">
        <v>1179.5738445558641</v>
      </c>
      <c r="AA839">
        <v>1739.343824180959</v>
      </c>
      <c r="AB839">
        <v>1634.3541464601681</v>
      </c>
      <c r="AC839">
        <v>1532.4166147588501</v>
      </c>
      <c r="AD839">
        <v>1171.756474268627</v>
      </c>
      <c r="AE839">
        <v>1477.5519789147079</v>
      </c>
      <c r="AF839">
        <v>1664.7909716554941</v>
      </c>
      <c r="AG839">
        <v>1630.1703862098209</v>
      </c>
      <c r="AH839">
        <v>1578.172628619328</v>
      </c>
    </row>
    <row r="840" spans="1:34" x14ac:dyDescent="0.25">
      <c r="A840">
        <v>44271</v>
      </c>
      <c r="B840">
        <v>1179.9000000000001</v>
      </c>
      <c r="C840">
        <v>1600.8084156184721</v>
      </c>
      <c r="D840">
        <v>1416.7463663763831</v>
      </c>
      <c r="E840">
        <v>1273.365684524385</v>
      </c>
      <c r="F840">
        <v>1744.0077886395879</v>
      </c>
      <c r="G840">
        <v>1824.496060706321</v>
      </c>
      <c r="H840">
        <v>1923.0951194823849</v>
      </c>
      <c r="I840">
        <v>1491.00345973048</v>
      </c>
      <c r="J840">
        <v>1463.343554413125</v>
      </c>
      <c r="K840">
        <v>1569.292108512419</v>
      </c>
      <c r="L840">
        <v>1683.7710049827699</v>
      </c>
      <c r="M840">
        <v>1068.6615534951191</v>
      </c>
      <c r="N840">
        <v>1189.3289633376351</v>
      </c>
      <c r="O840">
        <v>1672.9745218547091</v>
      </c>
      <c r="P840">
        <v>1462.214339912997</v>
      </c>
      <c r="Q840">
        <v>1630.475282125484</v>
      </c>
      <c r="R840">
        <v>1432.175398510363</v>
      </c>
      <c r="S840">
        <v>1410.2832859029361</v>
      </c>
      <c r="T840">
        <v>1934.9772925058601</v>
      </c>
      <c r="U840">
        <v>1548.620999140313</v>
      </c>
      <c r="V840">
        <v>1750.823675366677</v>
      </c>
      <c r="W840">
        <v>1498.304388983714</v>
      </c>
      <c r="X840">
        <v>1737.0907991569891</v>
      </c>
      <c r="Y840">
        <v>1658.4404506394151</v>
      </c>
      <c r="Z840">
        <v>1178.993141718789</v>
      </c>
      <c r="AA840">
        <v>1729.436299651029</v>
      </c>
      <c r="AB840">
        <v>1624.559020467836</v>
      </c>
      <c r="AC840">
        <v>1521.5456217687499</v>
      </c>
      <c r="AD840">
        <v>1170.776010285183</v>
      </c>
      <c r="AE840">
        <v>1469.141305316286</v>
      </c>
      <c r="AF840">
        <v>1654.6808139581101</v>
      </c>
      <c r="AG840">
        <v>1622.7683330676259</v>
      </c>
      <c r="AH840">
        <v>1567.559403306888</v>
      </c>
    </row>
    <row r="841" spans="1:34" x14ac:dyDescent="0.25">
      <c r="A841">
        <v>44270</v>
      </c>
      <c r="B841">
        <v>1184.56</v>
      </c>
      <c r="C841">
        <v>1598.2001163973221</v>
      </c>
      <c r="D841">
        <v>1397.1002276967811</v>
      </c>
      <c r="E841">
        <v>1277.1835640098859</v>
      </c>
      <c r="F841">
        <v>1736.9027432552909</v>
      </c>
      <c r="G841">
        <v>1838.3084207827289</v>
      </c>
      <c r="H841">
        <v>1931.1775699631951</v>
      </c>
      <c r="I841">
        <v>1478.97465733699</v>
      </c>
      <c r="J841">
        <v>1472.0451151686541</v>
      </c>
      <c r="K841">
        <v>1569.182680219136</v>
      </c>
      <c r="L841">
        <v>1690.6320903418709</v>
      </c>
      <c r="M841">
        <v>1072.5996248073441</v>
      </c>
      <c r="N841">
        <v>1188.6578568978521</v>
      </c>
      <c r="O841">
        <v>1670.642262326892</v>
      </c>
      <c r="P841">
        <v>1460.077713096083</v>
      </c>
      <c r="Q841">
        <v>1625.215100532572</v>
      </c>
      <c r="R841">
        <v>1432.5624670762099</v>
      </c>
      <c r="S841">
        <v>1404.2481083182861</v>
      </c>
      <c r="T841">
        <v>1932.852650947867</v>
      </c>
      <c r="U841">
        <v>1545.1529558640671</v>
      </c>
      <c r="V841">
        <v>1750.1227451010659</v>
      </c>
      <c r="W841">
        <v>1489.112496684686</v>
      </c>
      <c r="X841">
        <v>1726.718476949467</v>
      </c>
      <c r="Y841">
        <v>1652.6041038534379</v>
      </c>
      <c r="Z841">
        <v>1185.3749118059241</v>
      </c>
      <c r="AA841">
        <v>1724.2706822547341</v>
      </c>
      <c r="AB841">
        <v>1624.622278030306</v>
      </c>
      <c r="AC841">
        <v>1519.1145281975371</v>
      </c>
      <c r="AD841">
        <v>1173.3860986908801</v>
      </c>
      <c r="AE841">
        <v>1474.6606445386101</v>
      </c>
      <c r="AF841">
        <v>1655.211020695509</v>
      </c>
      <c r="AG841">
        <v>1621.7931327516451</v>
      </c>
      <c r="AH841">
        <v>1560.5443945360109</v>
      </c>
    </row>
    <row r="842" spans="1:34" x14ac:dyDescent="0.25">
      <c r="A842">
        <v>44267</v>
      </c>
      <c r="B842">
        <v>1181.56</v>
      </c>
      <c r="C842">
        <v>1586.884712065958</v>
      </c>
      <c r="D842">
        <v>1386.783531075341</v>
      </c>
      <c r="E842">
        <v>1276.8110605625459</v>
      </c>
      <c r="F842">
        <v>1724.91235265759</v>
      </c>
      <c r="G842">
        <v>1835.3319474539969</v>
      </c>
      <c r="H842">
        <v>1922.863795342093</v>
      </c>
      <c r="I842">
        <v>1465.3941643657949</v>
      </c>
      <c r="J842">
        <v>1454.475864817643</v>
      </c>
      <c r="K842">
        <v>1563.362050952677</v>
      </c>
      <c r="L842">
        <v>1691.9074654757801</v>
      </c>
      <c r="M842">
        <v>1061.454219441993</v>
      </c>
      <c r="N842">
        <v>1186.344429337988</v>
      </c>
      <c r="O842">
        <v>1666.40071615487</v>
      </c>
      <c r="P842">
        <v>1442.734753686475</v>
      </c>
      <c r="Q842">
        <v>1606.5521478428509</v>
      </c>
      <c r="R842">
        <v>1421.178380550886</v>
      </c>
      <c r="S842">
        <v>1381.1994398536151</v>
      </c>
      <c r="T842">
        <v>1914.02177427578</v>
      </c>
      <c r="U842">
        <v>1534.5118109630371</v>
      </c>
      <c r="V842">
        <v>1733.3278945705249</v>
      </c>
      <c r="W842">
        <v>1469.265163865595</v>
      </c>
      <c r="X842">
        <v>1722.7759433865531</v>
      </c>
      <c r="Y842">
        <v>1638.421972092382</v>
      </c>
      <c r="Z842">
        <v>1170.4765809586711</v>
      </c>
      <c r="AA842">
        <v>1712.3029691273471</v>
      </c>
      <c r="AB842">
        <v>1614.215911131462</v>
      </c>
      <c r="AC842">
        <v>1506.121523986455</v>
      </c>
      <c r="AD842">
        <v>1166.5216318942921</v>
      </c>
      <c r="AE842">
        <v>1473.115368389675</v>
      </c>
      <c r="AF842">
        <v>1649.1814607429851</v>
      </c>
      <c r="AG842">
        <v>1612.0185868005219</v>
      </c>
      <c r="AH842">
        <v>1543.6247432642281</v>
      </c>
    </row>
    <row r="843" spans="1:34" x14ac:dyDescent="0.25">
      <c r="A843">
        <v>44266</v>
      </c>
      <c r="B843">
        <v>1181.73</v>
      </c>
      <c r="C843">
        <v>1584.477381619402</v>
      </c>
      <c r="D843">
        <v>1372.038170157168</v>
      </c>
      <c r="E843">
        <v>1272.9504188285609</v>
      </c>
      <c r="F843">
        <v>1719.1100357471059</v>
      </c>
      <c r="G843">
        <v>1839.772987938584</v>
      </c>
      <c r="H843">
        <v>1924.2420590166639</v>
      </c>
      <c r="I843">
        <v>1470.6624725499371</v>
      </c>
      <c r="J843">
        <v>1455.244517622006</v>
      </c>
      <c r="K843">
        <v>1564.36108848805</v>
      </c>
      <c r="L843">
        <v>1697.16761160185</v>
      </c>
      <c r="M843">
        <v>1049.6546614890231</v>
      </c>
      <c r="N843">
        <v>1192.156764832197</v>
      </c>
      <c r="O843">
        <v>1667.3984518401089</v>
      </c>
      <c r="P843">
        <v>1440.4364282180541</v>
      </c>
      <c r="Q843">
        <v>1607.4330590340321</v>
      </c>
      <c r="R843">
        <v>1419.0356469312151</v>
      </c>
      <c r="S843">
        <v>1377.595225117308</v>
      </c>
      <c r="T843">
        <v>1901.7935019086769</v>
      </c>
      <c r="U843">
        <v>1527.0240390418689</v>
      </c>
      <c r="V843">
        <v>1731.2218783925609</v>
      </c>
      <c r="W843">
        <v>1468.2417560785459</v>
      </c>
      <c r="X843">
        <v>1715.4933707609709</v>
      </c>
      <c r="Y843">
        <v>1635.518743537443</v>
      </c>
      <c r="Z843">
        <v>1172.301238497801</v>
      </c>
      <c r="AA843">
        <v>1707.4682246055741</v>
      </c>
      <c r="AB843">
        <v>1615.3504348129741</v>
      </c>
      <c r="AC843">
        <v>1504.451577180243</v>
      </c>
      <c r="AD843">
        <v>1165.894138877595</v>
      </c>
      <c r="AE843">
        <v>1473.510627900029</v>
      </c>
      <c r="AF843">
        <v>1650.1612854973921</v>
      </c>
      <c r="AG843">
        <v>1610.3500971137939</v>
      </c>
      <c r="AH843">
        <v>1538.3505918268829</v>
      </c>
    </row>
    <row r="844" spans="1:34" x14ac:dyDescent="0.25">
      <c r="A844">
        <v>44265</v>
      </c>
      <c r="B844">
        <v>1170.08</v>
      </c>
      <c r="C844">
        <v>1579.5829082122359</v>
      </c>
      <c r="D844">
        <v>1372.997345892918</v>
      </c>
      <c r="E844">
        <v>1274.757961730525</v>
      </c>
      <c r="F844">
        <v>1714.247015810234</v>
      </c>
      <c r="G844">
        <v>1819.9701216680371</v>
      </c>
      <c r="H844">
        <v>1908.3443009853349</v>
      </c>
      <c r="I844">
        <v>1468.3201727863359</v>
      </c>
      <c r="J844">
        <v>1442.6548000420689</v>
      </c>
      <c r="K844">
        <v>1556.358457778334</v>
      </c>
      <c r="L844">
        <v>1678.2029577471051</v>
      </c>
      <c r="M844">
        <v>1052.9886697539041</v>
      </c>
      <c r="N844">
        <v>1181.3536111628359</v>
      </c>
      <c r="O844">
        <v>1660.090186525319</v>
      </c>
      <c r="P844">
        <v>1440.7125930639461</v>
      </c>
      <c r="Q844">
        <v>1605.8301407501001</v>
      </c>
      <c r="R844">
        <v>1406.034811168299</v>
      </c>
      <c r="S844">
        <v>1388.4791971340319</v>
      </c>
      <c r="T844">
        <v>1897.685605374478</v>
      </c>
      <c r="U844">
        <v>1526.104400642733</v>
      </c>
      <c r="V844">
        <v>1729.3926683209379</v>
      </c>
      <c r="W844">
        <v>1467.5003204159209</v>
      </c>
      <c r="X844">
        <v>1726.5090460559229</v>
      </c>
      <c r="Y844">
        <v>1631.9823681944599</v>
      </c>
      <c r="Z844">
        <v>1170.984374039544</v>
      </c>
      <c r="AA844">
        <v>1703.9411565360469</v>
      </c>
      <c r="AB844">
        <v>1607.686637669663</v>
      </c>
      <c r="AC844">
        <v>1498.753215215213</v>
      </c>
      <c r="AD844">
        <v>1162.3365151763981</v>
      </c>
      <c r="AE844">
        <v>1460.646325494469</v>
      </c>
      <c r="AF844">
        <v>1639.902371469411</v>
      </c>
      <c r="AG844">
        <v>1605.3900732014999</v>
      </c>
      <c r="AH844">
        <v>1537.27714665505</v>
      </c>
    </row>
    <row r="845" spans="1:34" x14ac:dyDescent="0.25">
      <c r="A845">
        <v>44264</v>
      </c>
      <c r="B845">
        <v>1161.97</v>
      </c>
      <c r="C845">
        <v>1574.678658756063</v>
      </c>
      <c r="D845">
        <v>1371.9688204851491</v>
      </c>
      <c r="E845">
        <v>1252.9161054308711</v>
      </c>
      <c r="F845">
        <v>1703.286587996065</v>
      </c>
      <c r="G845">
        <v>1809.9712606563839</v>
      </c>
      <c r="H845">
        <v>1896.796804694105</v>
      </c>
      <c r="I845">
        <v>1456.36460616669</v>
      </c>
      <c r="J845">
        <v>1453.2896069592609</v>
      </c>
      <c r="K845">
        <v>1559.646809436043</v>
      </c>
      <c r="L845">
        <v>1668.9035896160369</v>
      </c>
      <c r="M845">
        <v>1044.462899108275</v>
      </c>
      <c r="N845">
        <v>1181.5268993887801</v>
      </c>
      <c r="O845">
        <v>1647.646800243871</v>
      </c>
      <c r="P845">
        <v>1444.1808923146909</v>
      </c>
      <c r="Q845">
        <v>1605.2422053899299</v>
      </c>
      <c r="R845">
        <v>1397.2813527410519</v>
      </c>
      <c r="S845">
        <v>1391.0471776095151</v>
      </c>
      <c r="T845">
        <v>1904.7929614394729</v>
      </c>
      <c r="U845">
        <v>1515.6366058782189</v>
      </c>
      <c r="V845">
        <v>1724.7113379499699</v>
      </c>
      <c r="W845">
        <v>1469.7794215510021</v>
      </c>
      <c r="X845">
        <v>1710.8610061510501</v>
      </c>
      <c r="Y845">
        <v>1635.1849661120641</v>
      </c>
      <c r="Z845">
        <v>1171.6488919589719</v>
      </c>
      <c r="AA845">
        <v>1698.724223626283</v>
      </c>
      <c r="AB845">
        <v>1604.35681988177</v>
      </c>
      <c r="AC845">
        <v>1493.020934785309</v>
      </c>
      <c r="AD845">
        <v>1157.3586367620981</v>
      </c>
      <c r="AE845">
        <v>1449.7287371255311</v>
      </c>
      <c r="AF845">
        <v>1635.1326712979701</v>
      </c>
      <c r="AG845">
        <v>1597.285708385853</v>
      </c>
      <c r="AH845">
        <v>1536.537842747779</v>
      </c>
    </row>
    <row r="846" spans="1:34" x14ac:dyDescent="0.25">
      <c r="A846">
        <v>44263</v>
      </c>
      <c r="B846">
        <v>1168.27</v>
      </c>
      <c r="C846">
        <v>1572.52412028048</v>
      </c>
      <c r="D846">
        <v>1368.1351202148601</v>
      </c>
      <c r="E846">
        <v>1246.453703075837</v>
      </c>
      <c r="F846">
        <v>1698.949739119282</v>
      </c>
      <c r="G846">
        <v>1803.8393492897651</v>
      </c>
      <c r="H846">
        <v>1903.8178975647329</v>
      </c>
      <c r="I846">
        <v>1457.518707764646</v>
      </c>
      <c r="J846">
        <v>1452.610906545123</v>
      </c>
      <c r="K846">
        <v>1564.706993193588</v>
      </c>
      <c r="L846">
        <v>1665.6618134504231</v>
      </c>
      <c r="M846">
        <v>1038.115067164129</v>
      </c>
      <c r="N846">
        <v>1181.1541049060511</v>
      </c>
      <c r="O846">
        <v>1648.9439495660849</v>
      </c>
      <c r="P846">
        <v>1441.9157404924481</v>
      </c>
      <c r="Q846">
        <v>1597.9344447916569</v>
      </c>
      <c r="R846">
        <v>1384.7542458423529</v>
      </c>
      <c r="S846">
        <v>1384.983880319631</v>
      </c>
      <c r="T846">
        <v>1904.209433885793</v>
      </c>
      <c r="U846">
        <v>1517.844837623574</v>
      </c>
      <c r="V846">
        <v>1723.607770456465</v>
      </c>
      <c r="W846">
        <v>1473.3236047616369</v>
      </c>
      <c r="X846">
        <v>1697.037260904196</v>
      </c>
      <c r="Y846">
        <v>1634.2821009808349</v>
      </c>
      <c r="Z846">
        <v>1178.416617962399</v>
      </c>
      <c r="AA846">
        <v>1696.230117612635</v>
      </c>
      <c r="AB846">
        <v>1603.0206344398539</v>
      </c>
      <c r="AC846">
        <v>1490.2784007638829</v>
      </c>
      <c r="AD846">
        <v>1156.2457312949509</v>
      </c>
      <c r="AE846">
        <v>1460.702511978471</v>
      </c>
      <c r="AF846">
        <v>1633.5946033207961</v>
      </c>
      <c r="AG846">
        <v>1594.4712534295729</v>
      </c>
      <c r="AH846">
        <v>1533.04568794955</v>
      </c>
    </row>
    <row r="847" spans="1:34" x14ac:dyDescent="0.25">
      <c r="A847">
        <v>44260</v>
      </c>
      <c r="B847">
        <v>1168.69</v>
      </c>
      <c r="C847">
        <v>1554.9639486294941</v>
      </c>
      <c r="D847">
        <v>1345.9389239036379</v>
      </c>
      <c r="E847">
        <v>1239.9980773826651</v>
      </c>
      <c r="F847">
        <v>1681.635025931213</v>
      </c>
      <c r="G847">
        <v>1789.3598160760309</v>
      </c>
      <c r="H847">
        <v>1890.781136518036</v>
      </c>
      <c r="I847">
        <v>1441.5914812475089</v>
      </c>
      <c r="J847">
        <v>1429.497615138607</v>
      </c>
      <c r="K847">
        <v>1517.307566667771</v>
      </c>
      <c r="L847">
        <v>1640.9692814828049</v>
      </c>
      <c r="M847">
        <v>1021.210708664241</v>
      </c>
      <c r="N847">
        <v>1154.0619293850109</v>
      </c>
      <c r="O847">
        <v>1641.0006475622611</v>
      </c>
      <c r="P847">
        <v>1428.6883630953621</v>
      </c>
      <c r="Q847">
        <v>1581.598802445516</v>
      </c>
      <c r="R847">
        <v>1381.501080277769</v>
      </c>
      <c r="S847">
        <v>1387.0387384375581</v>
      </c>
      <c r="T847">
        <v>1879.9243567937219</v>
      </c>
      <c r="U847">
        <v>1510.8472988421361</v>
      </c>
      <c r="V847">
        <v>1729.965774936757</v>
      </c>
      <c r="W847">
        <v>1458.3350483818419</v>
      </c>
      <c r="X847">
        <v>1659.750095482389</v>
      </c>
      <c r="Y847">
        <v>1610.2492485194989</v>
      </c>
      <c r="Z847">
        <v>1162.7919577034891</v>
      </c>
      <c r="AA847">
        <v>1675.2496285811769</v>
      </c>
      <c r="AB847">
        <v>1585.947891100072</v>
      </c>
      <c r="AC847">
        <v>1480.0545500858691</v>
      </c>
      <c r="AD847">
        <v>1137.065268556519</v>
      </c>
      <c r="AE847">
        <v>1463.1922210287</v>
      </c>
      <c r="AF847">
        <v>1626.1686059440869</v>
      </c>
      <c r="AG847">
        <v>1575.243196984914</v>
      </c>
      <c r="AH847">
        <v>1509.530950370146</v>
      </c>
    </row>
    <row r="848" spans="1:34" x14ac:dyDescent="0.25">
      <c r="A848">
        <v>44259</v>
      </c>
      <c r="B848">
        <v>1168.52</v>
      </c>
      <c r="C848">
        <v>1542.0133294114239</v>
      </c>
      <c r="D848">
        <v>1308.8421052768331</v>
      </c>
      <c r="E848">
        <v>1238.549768486753</v>
      </c>
      <c r="F848">
        <v>1672.85339146309</v>
      </c>
      <c r="G848">
        <v>1795.0288873172151</v>
      </c>
      <c r="H848">
        <v>1871.1287477210949</v>
      </c>
      <c r="I848">
        <v>1426.897609239342</v>
      </c>
      <c r="J848">
        <v>1415.5836164269499</v>
      </c>
      <c r="K848">
        <v>1487.1059639990131</v>
      </c>
      <c r="L848">
        <v>1629.2389597384911</v>
      </c>
      <c r="M848">
        <v>1012.470326720735</v>
      </c>
      <c r="N848">
        <v>1126.9954855281301</v>
      </c>
      <c r="O848">
        <v>1632.1934207413401</v>
      </c>
      <c r="P848">
        <v>1415.73403345764</v>
      </c>
      <c r="Q848">
        <v>1564.623524453141</v>
      </c>
      <c r="R848">
        <v>1377.0749157886171</v>
      </c>
      <c r="S848">
        <v>1369.852228713163</v>
      </c>
      <c r="T848">
        <v>1869.6521844753161</v>
      </c>
      <c r="U848">
        <v>1507.184489631994</v>
      </c>
      <c r="V848">
        <v>1727.722696898873</v>
      </c>
      <c r="W848">
        <v>1446.250292979078</v>
      </c>
      <c r="X848">
        <v>1637.422842768266</v>
      </c>
      <c r="Y848">
        <v>1593.765864080591</v>
      </c>
      <c r="Z848">
        <v>1167.393849602083</v>
      </c>
      <c r="AA848">
        <v>1659.4728709625399</v>
      </c>
      <c r="AB848">
        <v>1572.3767173735521</v>
      </c>
      <c r="AC848">
        <v>1473.0874683121961</v>
      </c>
      <c r="AD848">
        <v>1124.9661685837721</v>
      </c>
      <c r="AE848">
        <v>1457.9909285712331</v>
      </c>
      <c r="AF848">
        <v>1616.8816753260271</v>
      </c>
      <c r="AG848">
        <v>1561.8324416997471</v>
      </c>
      <c r="AH848">
        <v>1494.2079715521011</v>
      </c>
    </row>
    <row r="849" spans="1:34" x14ac:dyDescent="0.25">
      <c r="A849">
        <v>44258</v>
      </c>
      <c r="B849">
        <v>1186.95</v>
      </c>
      <c r="C849">
        <v>1545.61206986664</v>
      </c>
      <c r="D849">
        <v>1319.314697246162</v>
      </c>
      <c r="E849">
        <v>1252.724060023781</v>
      </c>
      <c r="F849">
        <v>1684.039224764133</v>
      </c>
      <c r="G849">
        <v>1817.4771368184249</v>
      </c>
      <c r="H849">
        <v>1866.8979707890401</v>
      </c>
      <c r="I849">
        <v>1435.573148142133</v>
      </c>
      <c r="J849">
        <v>1415.017676194775</v>
      </c>
      <c r="K849">
        <v>1429.834746031868</v>
      </c>
      <c r="L849">
        <v>1644.134330658854</v>
      </c>
      <c r="M849">
        <v>1010.949441238557</v>
      </c>
      <c r="N849">
        <v>1142.7036510725891</v>
      </c>
      <c r="O849">
        <v>1631.8468975492201</v>
      </c>
      <c r="P849">
        <v>1415.79076241965</v>
      </c>
      <c r="Q849">
        <v>1562.7519356906359</v>
      </c>
      <c r="R849">
        <v>1385.2561423822031</v>
      </c>
      <c r="S849">
        <v>1368.649554724507</v>
      </c>
      <c r="T849">
        <v>1865.276722777739</v>
      </c>
      <c r="U849">
        <v>1514.0085801244959</v>
      </c>
      <c r="V849">
        <v>1717.481045550536</v>
      </c>
      <c r="W849">
        <v>1460.661595657426</v>
      </c>
      <c r="X849">
        <v>1636.5516131460849</v>
      </c>
      <c r="Y849">
        <v>1598.9070487757299</v>
      </c>
      <c r="Z849">
        <v>1160.561608437733</v>
      </c>
      <c r="AA849">
        <v>1663.960715406967</v>
      </c>
      <c r="AB849">
        <v>1566.697413960434</v>
      </c>
      <c r="AC849">
        <v>1482.335082488253</v>
      </c>
      <c r="AD849">
        <v>1131.460997111659</v>
      </c>
      <c r="AE849">
        <v>1467.8656025360319</v>
      </c>
      <c r="AF849">
        <v>1624.871546417271</v>
      </c>
      <c r="AG849">
        <v>1566.722483674791</v>
      </c>
      <c r="AH849">
        <v>1493.382426522199</v>
      </c>
    </row>
    <row r="850" spans="1:34" x14ac:dyDescent="0.25">
      <c r="A850">
        <v>44257</v>
      </c>
      <c r="B850">
        <v>1186.6099999999999</v>
      </c>
      <c r="C850">
        <v>1530.518972046058</v>
      </c>
      <c r="D850">
        <v>1314.2118380226179</v>
      </c>
      <c r="E850">
        <v>1251.7262506813261</v>
      </c>
      <c r="F850">
        <v>1666.7483906484069</v>
      </c>
      <c r="G850">
        <v>1810.2980482977639</v>
      </c>
      <c r="H850">
        <v>1854.422058630438</v>
      </c>
      <c r="I850">
        <v>1430.8439279620591</v>
      </c>
      <c r="J850">
        <v>1409.517521303542</v>
      </c>
      <c r="K850">
        <v>1434.7901630291669</v>
      </c>
      <c r="L850">
        <v>1625.5883797128549</v>
      </c>
      <c r="M850">
        <v>1015.21454858066</v>
      </c>
      <c r="N850">
        <v>1136.388204370023</v>
      </c>
      <c r="O850">
        <v>1608.8148502124479</v>
      </c>
      <c r="P850">
        <v>1387.787202551852</v>
      </c>
      <c r="Q850">
        <v>1541.879858135163</v>
      </c>
      <c r="R850">
        <v>1381.700050449688</v>
      </c>
      <c r="S850">
        <v>1355.2191004588201</v>
      </c>
      <c r="T850">
        <v>1835.127535101806</v>
      </c>
      <c r="U850">
        <v>1498.174575625904</v>
      </c>
      <c r="V850">
        <v>1661.305300625939</v>
      </c>
      <c r="W850">
        <v>1453.5361319131259</v>
      </c>
      <c r="X850">
        <v>1620.330925280382</v>
      </c>
      <c r="Y850">
        <v>1578.05552554715</v>
      </c>
      <c r="Z850">
        <v>1146.965834951754</v>
      </c>
      <c r="AA850">
        <v>1646.2470275869</v>
      </c>
      <c r="AB850">
        <v>1547.9203470420489</v>
      </c>
      <c r="AC850">
        <v>1471.0952785272179</v>
      </c>
      <c r="AD850">
        <v>1126.831448228377</v>
      </c>
      <c r="AE850">
        <v>1466.9986917358201</v>
      </c>
      <c r="AF850">
        <v>1617.3848248859661</v>
      </c>
      <c r="AG850">
        <v>1551.6317269813039</v>
      </c>
      <c r="AH850">
        <v>1472.581732554575</v>
      </c>
    </row>
    <row r="851" spans="1:34" x14ac:dyDescent="0.25">
      <c r="A851">
        <v>44256</v>
      </c>
      <c r="B851">
        <v>1186.17</v>
      </c>
      <c r="C851">
        <v>1523.652502878746</v>
      </c>
      <c r="D851">
        <v>1300.032747891958</v>
      </c>
      <c r="E851">
        <v>1247.601357312361</v>
      </c>
      <c r="F851">
        <v>1661.0091308183059</v>
      </c>
      <c r="G851">
        <v>1805.5643989051571</v>
      </c>
      <c r="H851">
        <v>1851.305268917698</v>
      </c>
      <c r="I851">
        <v>1420.0578628857779</v>
      </c>
      <c r="J851">
        <v>1416.0814024726101</v>
      </c>
      <c r="K851">
        <v>1436.654600389008</v>
      </c>
      <c r="L851">
        <v>1607.805929887518</v>
      </c>
      <c r="M851">
        <v>1014.127147988964</v>
      </c>
      <c r="N851">
        <v>1138.3320555709099</v>
      </c>
      <c r="O851">
        <v>1590.658642140728</v>
      </c>
      <c r="P851">
        <v>1377.514232767169</v>
      </c>
      <c r="Q851">
        <v>1536.175052640079</v>
      </c>
      <c r="R851">
        <v>1375.5440122370719</v>
      </c>
      <c r="S851">
        <v>1368.1728205629511</v>
      </c>
      <c r="T851">
        <v>1815.7800041387741</v>
      </c>
      <c r="U851">
        <v>1483.0372317838651</v>
      </c>
      <c r="V851">
        <v>1643.2715172979069</v>
      </c>
      <c r="W851">
        <v>1449.092114852145</v>
      </c>
      <c r="X851">
        <v>1613.7982797583429</v>
      </c>
      <c r="Y851">
        <v>1570.337755109131</v>
      </c>
      <c r="Z851">
        <v>1152.073476951628</v>
      </c>
      <c r="AA851">
        <v>1639.4826450117209</v>
      </c>
      <c r="AB851">
        <v>1538.8835510045831</v>
      </c>
      <c r="AC851">
        <v>1462.2823223977259</v>
      </c>
      <c r="AD851">
        <v>1127.8663768788181</v>
      </c>
      <c r="AE851">
        <v>1465.146764029136</v>
      </c>
      <c r="AF851">
        <v>1614.558548694001</v>
      </c>
      <c r="AG851">
        <v>1546.158107521188</v>
      </c>
      <c r="AH851">
        <v>1461.5251556638009</v>
      </c>
    </row>
    <row r="852" spans="1:34" x14ac:dyDescent="0.25">
      <c r="A852">
        <v>44253</v>
      </c>
      <c r="B852">
        <v>1168.47</v>
      </c>
      <c r="C852">
        <v>1505.386801707539</v>
      </c>
      <c r="D852">
        <v>1292.637783900029</v>
      </c>
      <c r="E852">
        <v>1224.690221840076</v>
      </c>
      <c r="F852">
        <v>1641.114249903671</v>
      </c>
      <c r="G852">
        <v>1790.864033208491</v>
      </c>
      <c r="H852">
        <v>1837.88657552003</v>
      </c>
      <c r="I852">
        <v>1406.019152492843</v>
      </c>
      <c r="J852">
        <v>1397.077060934733</v>
      </c>
      <c r="K852">
        <v>1401.461646194886</v>
      </c>
      <c r="L852">
        <v>1575.7303333635709</v>
      </c>
      <c r="M852">
        <v>1003.3344645054131</v>
      </c>
      <c r="N852">
        <v>1120.200081126342</v>
      </c>
      <c r="O852">
        <v>1571.9185479226271</v>
      </c>
      <c r="P852">
        <v>1365.4795459993379</v>
      </c>
      <c r="Q852">
        <v>1525.2877382773661</v>
      </c>
      <c r="R852">
        <v>1358.6482683061399</v>
      </c>
      <c r="S852">
        <v>1324.5316136826459</v>
      </c>
      <c r="T852">
        <v>1799.4362350280769</v>
      </c>
      <c r="U852">
        <v>1467.7605472472151</v>
      </c>
      <c r="V852">
        <v>1616.2187994716089</v>
      </c>
      <c r="W852">
        <v>1433.883106312112</v>
      </c>
      <c r="X852">
        <v>1597.3692720140821</v>
      </c>
      <c r="Y852">
        <v>1545.8333481264499</v>
      </c>
      <c r="Z852">
        <v>1149.5265984330731</v>
      </c>
      <c r="AA852">
        <v>1619.5776194301509</v>
      </c>
      <c r="AB852">
        <v>1518.356693947198</v>
      </c>
      <c r="AC852">
        <v>1447.336922000811</v>
      </c>
      <c r="AD852">
        <v>1114.174377804861</v>
      </c>
      <c r="AE852">
        <v>1442.5557554223551</v>
      </c>
      <c r="AF852">
        <v>1594.282407564742</v>
      </c>
      <c r="AG852">
        <v>1527.200436233069</v>
      </c>
      <c r="AH852">
        <v>1445.5853508716259</v>
      </c>
    </row>
    <row r="853" spans="1:34" x14ac:dyDescent="0.25">
      <c r="A853">
        <v>44252</v>
      </c>
      <c r="B853">
        <v>1165.43</v>
      </c>
      <c r="C853">
        <v>1499.0141896458319</v>
      </c>
      <c r="D853">
        <v>1281.0384408240291</v>
      </c>
      <c r="E853">
        <v>1233.51488172483</v>
      </c>
      <c r="F853">
        <v>1634.345948441106</v>
      </c>
      <c r="G853">
        <v>1789.2962355471871</v>
      </c>
      <c r="H853">
        <v>1841.325655322933</v>
      </c>
      <c r="I853">
        <v>1411.6993671734649</v>
      </c>
      <c r="J853">
        <v>1393.6153757523341</v>
      </c>
      <c r="K853">
        <v>1406.932000824597</v>
      </c>
      <c r="L853">
        <v>1543.6068351637</v>
      </c>
      <c r="M853">
        <v>1007.003983727011</v>
      </c>
      <c r="N853">
        <v>1118.3667026729761</v>
      </c>
      <c r="O853">
        <v>1566.7725320434349</v>
      </c>
      <c r="P853">
        <v>1366.453955977775</v>
      </c>
      <c r="Q853">
        <v>1521.57288850434</v>
      </c>
      <c r="R853">
        <v>1353.010879343399</v>
      </c>
      <c r="S853">
        <v>1317.5542072238011</v>
      </c>
      <c r="T853">
        <v>1751.819020816976</v>
      </c>
      <c r="U853">
        <v>1462.803308379612</v>
      </c>
      <c r="V853">
        <v>1615.1918067706599</v>
      </c>
      <c r="W853">
        <v>1418.2531219462239</v>
      </c>
      <c r="X853">
        <v>1588.8344469622739</v>
      </c>
      <c r="Y853">
        <v>1535.9163052339261</v>
      </c>
      <c r="Z853">
        <v>1149.819663291421</v>
      </c>
      <c r="AA853">
        <v>1610.2528263716561</v>
      </c>
      <c r="AB853">
        <v>1512.4813957450599</v>
      </c>
      <c r="AC853">
        <v>1442.759274832757</v>
      </c>
      <c r="AD853">
        <v>1115.655895646406</v>
      </c>
      <c r="AE853">
        <v>1439.5441155249141</v>
      </c>
      <c r="AF853">
        <v>1588.366009001192</v>
      </c>
      <c r="AG853">
        <v>1522.705877367302</v>
      </c>
      <c r="AH853">
        <v>1436.521683861733</v>
      </c>
    </row>
    <row r="854" spans="1:34" x14ac:dyDescent="0.25">
      <c r="A854">
        <v>44251</v>
      </c>
      <c r="B854">
        <v>1162.01</v>
      </c>
      <c r="C854">
        <v>1493.2817292992479</v>
      </c>
      <c r="D854">
        <v>1267.754579050496</v>
      </c>
      <c r="E854">
        <v>1231.556535374162</v>
      </c>
      <c r="F854">
        <v>1631.9460811165629</v>
      </c>
      <c r="G854">
        <v>1786.1368129278769</v>
      </c>
      <c r="H854">
        <v>1826.0566820641391</v>
      </c>
      <c r="I854">
        <v>1407.649358580991</v>
      </c>
      <c r="J854">
        <v>1383.6024867925471</v>
      </c>
      <c r="K854">
        <v>1389.9756727018021</v>
      </c>
      <c r="L854">
        <v>1551.5617095279549</v>
      </c>
      <c r="M854">
        <v>1011.89104583086</v>
      </c>
      <c r="N854">
        <v>1119.2006953969681</v>
      </c>
      <c r="O854">
        <v>1562.2815531250619</v>
      </c>
      <c r="P854">
        <v>1356.357605830678</v>
      </c>
      <c r="Q854">
        <v>1510.7308497742961</v>
      </c>
      <c r="R854">
        <v>1349.5897826473199</v>
      </c>
      <c r="S854">
        <v>1330.1756330393621</v>
      </c>
      <c r="T854">
        <v>1735.20430175705</v>
      </c>
      <c r="U854">
        <v>1461.115183237609</v>
      </c>
      <c r="V854">
        <v>1607.9606506133421</v>
      </c>
      <c r="W854">
        <v>1409.640954033754</v>
      </c>
      <c r="X854">
        <v>1585.554308452002</v>
      </c>
      <c r="Y854">
        <v>1527.7684832778259</v>
      </c>
      <c r="Z854">
        <v>1149.3333452170889</v>
      </c>
      <c r="AA854">
        <v>1603.226507263767</v>
      </c>
      <c r="AB854">
        <v>1505.3605286716399</v>
      </c>
      <c r="AC854">
        <v>1437.714857510101</v>
      </c>
      <c r="AD854">
        <v>1116.753660366051</v>
      </c>
      <c r="AE854">
        <v>1434.1940117309521</v>
      </c>
      <c r="AF854">
        <v>1581.3748431211</v>
      </c>
      <c r="AG854">
        <v>1517.3778906004191</v>
      </c>
      <c r="AH854">
        <v>1430.9368953415419</v>
      </c>
    </row>
    <row r="855" spans="1:34" x14ac:dyDescent="0.25">
      <c r="A855">
        <v>44250</v>
      </c>
      <c r="B855">
        <v>1177.6400000000001</v>
      </c>
      <c r="C855">
        <v>1499.1671440615639</v>
      </c>
      <c r="D855">
        <v>1261.112522988313</v>
      </c>
      <c r="E855">
        <v>1242.3338146448291</v>
      </c>
      <c r="F855">
        <v>1641.6213759695711</v>
      </c>
      <c r="G855">
        <v>1798.191758183553</v>
      </c>
      <c r="H855">
        <v>1823.1471853418111</v>
      </c>
      <c r="I855">
        <v>1419.6293082419029</v>
      </c>
      <c r="J855">
        <v>1387.324288855132</v>
      </c>
      <c r="K855">
        <v>1419.574466534043</v>
      </c>
      <c r="L855">
        <v>1561.0488564791331</v>
      </c>
      <c r="M855">
        <v>1020.3109845876299</v>
      </c>
      <c r="N855">
        <v>1118.297692101859</v>
      </c>
      <c r="O855">
        <v>1573.8720730628841</v>
      </c>
      <c r="P855">
        <v>1351.827555094186</v>
      </c>
      <c r="Q855">
        <v>1513.868529354864</v>
      </c>
      <c r="R855">
        <v>1361.7928120036991</v>
      </c>
      <c r="S855">
        <v>1344.2968353845099</v>
      </c>
      <c r="T855">
        <v>1753.385939929017</v>
      </c>
      <c r="U855">
        <v>1460.8742821642879</v>
      </c>
      <c r="V855">
        <v>1622.0841054799091</v>
      </c>
      <c r="W855">
        <v>1418.436178181988</v>
      </c>
      <c r="X855">
        <v>1585.466304064945</v>
      </c>
      <c r="Y855">
        <v>1528.894338870914</v>
      </c>
      <c r="Z855">
        <v>1154.104368498731</v>
      </c>
      <c r="AA855">
        <v>1607.401096354896</v>
      </c>
      <c r="AB855">
        <v>1515.4263386862749</v>
      </c>
      <c r="AC855">
        <v>1443.9099590407691</v>
      </c>
      <c r="AD855">
        <v>1120.9911811822451</v>
      </c>
      <c r="AE855">
        <v>1448.156836727069</v>
      </c>
      <c r="AF855">
        <v>1589.326144230839</v>
      </c>
      <c r="AG855">
        <v>1523.463282165093</v>
      </c>
      <c r="AH855">
        <v>1434.500671216404</v>
      </c>
    </row>
    <row r="856" spans="1:34" x14ac:dyDescent="0.25">
      <c r="A856">
        <v>44249</v>
      </c>
      <c r="B856">
        <v>1175.04</v>
      </c>
      <c r="C856">
        <v>1491.972598461507</v>
      </c>
      <c r="D856">
        <v>1261.6261575726071</v>
      </c>
      <c r="E856">
        <v>1243.3311802639109</v>
      </c>
      <c r="F856">
        <v>1636.4857261533839</v>
      </c>
      <c r="G856">
        <v>1790.2643710420821</v>
      </c>
      <c r="H856">
        <v>1809.384360655627</v>
      </c>
      <c r="I856">
        <v>1419.781536530413</v>
      </c>
      <c r="J856">
        <v>1390.3187536527071</v>
      </c>
      <c r="K856">
        <v>1393.3442157428519</v>
      </c>
      <c r="L856">
        <v>1556.5818229158419</v>
      </c>
      <c r="M856">
        <v>994.96961158327065</v>
      </c>
      <c r="N856">
        <v>1119.9891994438151</v>
      </c>
      <c r="O856">
        <v>1572.2442567350549</v>
      </c>
      <c r="P856">
        <v>1345.2149314416779</v>
      </c>
      <c r="Q856">
        <v>1503.316769084774</v>
      </c>
      <c r="R856">
        <v>1353.519538803768</v>
      </c>
      <c r="S856">
        <v>1334.816186401606</v>
      </c>
      <c r="T856">
        <v>1747.1415213398229</v>
      </c>
      <c r="U856">
        <v>1453.0607779305219</v>
      </c>
      <c r="V856">
        <v>1617.285589685217</v>
      </c>
      <c r="W856">
        <v>1406.282396808173</v>
      </c>
      <c r="X856">
        <v>1577.479149781009</v>
      </c>
      <c r="Y856">
        <v>1518.919120205835</v>
      </c>
      <c r="Z856">
        <v>1155.310752537664</v>
      </c>
      <c r="AA856">
        <v>1599.340240692419</v>
      </c>
      <c r="AB856">
        <v>1509.4311347743769</v>
      </c>
      <c r="AC856">
        <v>1436.242233236389</v>
      </c>
      <c r="AD856">
        <v>1116.0862874710849</v>
      </c>
      <c r="AE856">
        <v>1442.7103750614799</v>
      </c>
      <c r="AF856">
        <v>1588.238340707931</v>
      </c>
      <c r="AG856">
        <v>1515.676927640556</v>
      </c>
      <c r="AH856">
        <v>1424.641017764382</v>
      </c>
    </row>
    <row r="857" spans="1:34" x14ac:dyDescent="0.25">
      <c r="A857">
        <v>44246</v>
      </c>
      <c r="B857">
        <v>1173.5</v>
      </c>
      <c r="C857">
        <v>1488.289568368712</v>
      </c>
      <c r="D857">
        <v>1265.235694477562</v>
      </c>
      <c r="E857">
        <v>1233.676181495013</v>
      </c>
      <c r="F857">
        <v>1629.67061505128</v>
      </c>
      <c r="G857">
        <v>1800.6906173737671</v>
      </c>
      <c r="H857">
        <v>1812.1538773905329</v>
      </c>
      <c r="I857">
        <v>1411.1049789409201</v>
      </c>
      <c r="J857">
        <v>1396.507718667817</v>
      </c>
      <c r="K857">
        <v>1394.0643375066959</v>
      </c>
      <c r="L857">
        <v>1547.198603068776</v>
      </c>
      <c r="M857">
        <v>972.23853377621003</v>
      </c>
      <c r="N857">
        <v>1122.69848844376</v>
      </c>
      <c r="O857">
        <v>1573.2614996402419</v>
      </c>
      <c r="P857">
        <v>1327.4366887923329</v>
      </c>
      <c r="Q857">
        <v>1498.1938792678311</v>
      </c>
      <c r="R857">
        <v>1348.832094237313</v>
      </c>
      <c r="S857">
        <v>1339.341736623732</v>
      </c>
      <c r="T857">
        <v>1738.780316242869</v>
      </c>
      <c r="U857">
        <v>1456.854671900142</v>
      </c>
      <c r="V857">
        <v>1622.163584953897</v>
      </c>
      <c r="W857">
        <v>1408.1257136070419</v>
      </c>
      <c r="X857">
        <v>1569.322783494858</v>
      </c>
      <c r="Y857">
        <v>1510.892072100097</v>
      </c>
      <c r="Z857">
        <v>1154.552908850171</v>
      </c>
      <c r="AA857">
        <v>1594.095976424446</v>
      </c>
      <c r="AB857">
        <v>1509.041590003249</v>
      </c>
      <c r="AC857">
        <v>1433.664519018334</v>
      </c>
      <c r="AD857">
        <v>1110.2274916911931</v>
      </c>
      <c r="AE857">
        <v>1440.782373654376</v>
      </c>
      <c r="AF857">
        <v>1584.936294605752</v>
      </c>
      <c r="AG857">
        <v>1513.0349240531471</v>
      </c>
      <c r="AH857">
        <v>1419.416201550717</v>
      </c>
    </row>
    <row r="858" spans="1:34" x14ac:dyDescent="0.25">
      <c r="A858">
        <v>44245</v>
      </c>
      <c r="B858">
        <v>1174.3800000000001</v>
      </c>
      <c r="C858">
        <v>1482.749477871075</v>
      </c>
      <c r="D858">
        <v>1259.291199842364</v>
      </c>
      <c r="E858">
        <v>1226.316079655719</v>
      </c>
      <c r="F858">
        <v>1619.136906843079</v>
      </c>
      <c r="G858">
        <v>1794.571309903961</v>
      </c>
      <c r="H858">
        <v>1799.747883016609</v>
      </c>
      <c r="I858">
        <v>1406.8989153498319</v>
      </c>
      <c r="J858">
        <v>1391.5994039008331</v>
      </c>
      <c r="K858">
        <v>1412.688853849377</v>
      </c>
      <c r="L858">
        <v>1541.645505489854</v>
      </c>
      <c r="M858">
        <v>975.78274123580991</v>
      </c>
      <c r="N858">
        <v>1114.99546196558</v>
      </c>
      <c r="O858">
        <v>1565.837545540355</v>
      </c>
      <c r="P858">
        <v>1320.520961730065</v>
      </c>
      <c r="Q858">
        <v>1496.863595619235</v>
      </c>
      <c r="R858">
        <v>1340.5914263828161</v>
      </c>
      <c r="S858">
        <v>1312.957341527725</v>
      </c>
      <c r="T858">
        <v>1729.354832761619</v>
      </c>
      <c r="U858">
        <v>1446.3933860578629</v>
      </c>
      <c r="V858">
        <v>1609.6395374104411</v>
      </c>
      <c r="W858">
        <v>1404.428879876107</v>
      </c>
      <c r="X858">
        <v>1561.4960124735551</v>
      </c>
      <c r="Y858">
        <v>1514.742927772294</v>
      </c>
      <c r="Z858">
        <v>1152.2886382830341</v>
      </c>
      <c r="AA858">
        <v>1587.7645841722469</v>
      </c>
      <c r="AB858">
        <v>1505.929826626078</v>
      </c>
      <c r="AC858">
        <v>1426.591234872732</v>
      </c>
      <c r="AD858">
        <v>1106.419419926372</v>
      </c>
      <c r="AE858">
        <v>1439.2571964159499</v>
      </c>
      <c r="AF858">
        <v>1579.9403859527899</v>
      </c>
      <c r="AG858">
        <v>1504.627725111194</v>
      </c>
      <c r="AH858">
        <v>1416.1509941613981</v>
      </c>
    </row>
    <row r="859" spans="1:34" x14ac:dyDescent="0.25">
      <c r="A859">
        <v>44244</v>
      </c>
      <c r="B859">
        <v>1155.78</v>
      </c>
      <c r="C859">
        <v>1474.984001556958</v>
      </c>
      <c r="D859">
        <v>1245.611250352124</v>
      </c>
      <c r="E859">
        <v>1220.827417625638</v>
      </c>
      <c r="F859">
        <v>1605.8455403287289</v>
      </c>
      <c r="G859">
        <v>1772.4810930785379</v>
      </c>
      <c r="H859">
        <v>1789.0041186614269</v>
      </c>
      <c r="I859">
        <v>1395.200655446703</v>
      </c>
      <c r="J859">
        <v>1394.7878023244541</v>
      </c>
      <c r="K859">
        <v>1383.9887026278079</v>
      </c>
      <c r="L859">
        <v>1524.2180284834831</v>
      </c>
      <c r="M859">
        <v>986.3143963451879</v>
      </c>
      <c r="N859">
        <v>1110.2624344619439</v>
      </c>
      <c r="O859">
        <v>1548.832222897187</v>
      </c>
      <c r="P859">
        <v>1305.4294558189081</v>
      </c>
      <c r="Q859">
        <v>1489.0197782988789</v>
      </c>
      <c r="R859">
        <v>1339.9232959351129</v>
      </c>
      <c r="S859">
        <v>1304.4892677559831</v>
      </c>
      <c r="T859">
        <v>1732.235098513898</v>
      </c>
      <c r="U859">
        <v>1430.9970291522479</v>
      </c>
      <c r="V859">
        <v>1569.464721567434</v>
      </c>
      <c r="W859">
        <v>1405.1443825311719</v>
      </c>
      <c r="X859">
        <v>1561.670620612575</v>
      </c>
      <c r="Y859">
        <v>1517.9684813349911</v>
      </c>
      <c r="Z859">
        <v>1145.3036066284601</v>
      </c>
      <c r="AA859">
        <v>1582.445374425077</v>
      </c>
      <c r="AB859">
        <v>1491.5212320529929</v>
      </c>
      <c r="AC859">
        <v>1417.2425750589559</v>
      </c>
      <c r="AD859">
        <v>1104.693151476306</v>
      </c>
      <c r="AE859">
        <v>1424.3308649547901</v>
      </c>
      <c r="AF859">
        <v>1567.8090715184001</v>
      </c>
      <c r="AG859">
        <v>1492.1528585461249</v>
      </c>
      <c r="AH859">
        <v>1416.585423778736</v>
      </c>
    </row>
    <row r="860" spans="1:34" x14ac:dyDescent="0.25">
      <c r="A860">
        <v>44236</v>
      </c>
      <c r="B860">
        <v>1114.93</v>
      </c>
      <c r="C860">
        <v>1447.9955440810211</v>
      </c>
      <c r="D860">
        <v>1205.9036812386439</v>
      </c>
      <c r="E860">
        <v>1198.638806932164</v>
      </c>
      <c r="F860">
        <v>1570.269318511956</v>
      </c>
      <c r="G860">
        <v>1734.539148844171</v>
      </c>
      <c r="H860">
        <v>1760.4540644785629</v>
      </c>
      <c r="I860">
        <v>1367.0882296211059</v>
      </c>
      <c r="J860">
        <v>1374.146392404554</v>
      </c>
      <c r="K860">
        <v>1313.040383050379</v>
      </c>
      <c r="L860">
        <v>1525.0737087714119</v>
      </c>
      <c r="M860">
        <v>977.83428051022963</v>
      </c>
      <c r="N860">
        <v>1075.258482312347</v>
      </c>
      <c r="O860">
        <v>1525.52552714844</v>
      </c>
      <c r="P860">
        <v>1286.8342469690349</v>
      </c>
      <c r="Q860">
        <v>1462.754762708536</v>
      </c>
      <c r="R860">
        <v>1312.7968740797769</v>
      </c>
      <c r="S860">
        <v>1276.6465723165461</v>
      </c>
      <c r="T860">
        <v>1726.550188669042</v>
      </c>
      <c r="U860">
        <v>1407.064493521661</v>
      </c>
      <c r="V860">
        <v>1527.3338739315409</v>
      </c>
      <c r="W860">
        <v>1377.11622661401</v>
      </c>
      <c r="X860">
        <v>1539.151117489122</v>
      </c>
      <c r="Y860">
        <v>1493.250144365589</v>
      </c>
      <c r="Z860">
        <v>1126.5722896593979</v>
      </c>
      <c r="AA860">
        <v>1554.5027033235681</v>
      </c>
      <c r="AB860">
        <v>1464.19796647148</v>
      </c>
      <c r="AC860">
        <v>1390.7631355921201</v>
      </c>
      <c r="AD860">
        <v>1081.3729125249949</v>
      </c>
      <c r="AE860">
        <v>1385.524429981652</v>
      </c>
      <c r="AF860">
        <v>1528.3331365148119</v>
      </c>
      <c r="AG860">
        <v>1463.290960155457</v>
      </c>
      <c r="AH860">
        <v>1399.449179573948</v>
      </c>
    </row>
    <row r="861" spans="1:34" x14ac:dyDescent="0.25">
      <c r="A861">
        <v>44235</v>
      </c>
      <c r="B861">
        <v>1083.18</v>
      </c>
      <c r="C861">
        <v>1432.1477219001481</v>
      </c>
      <c r="D861">
        <v>1189.162724122159</v>
      </c>
      <c r="E861">
        <v>1176.9365402848309</v>
      </c>
      <c r="F861">
        <v>1549.9706517295249</v>
      </c>
      <c r="G861">
        <v>1714.1942717268489</v>
      </c>
      <c r="H861">
        <v>1737.113242396942</v>
      </c>
      <c r="I861">
        <v>1351.3040060671849</v>
      </c>
      <c r="J861">
        <v>1371.3941873959629</v>
      </c>
      <c r="K861">
        <v>1284.765769110506</v>
      </c>
      <c r="L861">
        <v>1498.3086264754011</v>
      </c>
      <c r="M861">
        <v>965.10519721074343</v>
      </c>
      <c r="N861">
        <v>1066.012178158056</v>
      </c>
      <c r="O861">
        <v>1516.9242359592679</v>
      </c>
      <c r="P861">
        <v>1257.645489617883</v>
      </c>
      <c r="Q861">
        <v>1455.938578685905</v>
      </c>
      <c r="R861">
        <v>1290.0226639856769</v>
      </c>
      <c r="S861">
        <v>1271.4842791021999</v>
      </c>
      <c r="T861">
        <v>1717.9987159051741</v>
      </c>
      <c r="U861">
        <v>1381.886873337148</v>
      </c>
      <c r="V861">
        <v>1505.760466544808</v>
      </c>
      <c r="W861">
        <v>1368.826712968302</v>
      </c>
      <c r="X861">
        <v>1512.5390137712091</v>
      </c>
      <c r="Y861">
        <v>1485.0676777211611</v>
      </c>
      <c r="Z861">
        <v>1120.7313196032269</v>
      </c>
      <c r="AA861">
        <v>1538.1498506142921</v>
      </c>
      <c r="AB861">
        <v>1452.2178785443909</v>
      </c>
      <c r="AC861">
        <v>1369.98172076367</v>
      </c>
      <c r="AD861">
        <v>1070.234611649714</v>
      </c>
      <c r="AE861">
        <v>1356.9551062257949</v>
      </c>
      <c r="AF861">
        <v>1511.2013545472171</v>
      </c>
      <c r="AG861">
        <v>1442.942389564857</v>
      </c>
      <c r="AH861">
        <v>1390.7636094898371</v>
      </c>
    </row>
    <row r="862" spans="1:34" x14ac:dyDescent="0.25">
      <c r="A862">
        <v>44232</v>
      </c>
      <c r="B862">
        <v>1126.9100000000001</v>
      </c>
      <c r="C862">
        <v>1453.12874872422</v>
      </c>
      <c r="D862">
        <v>1211.321363391711</v>
      </c>
      <c r="E862">
        <v>1205.887023945282</v>
      </c>
      <c r="F862">
        <v>1575.077292071782</v>
      </c>
      <c r="G862">
        <v>1736.2831834643971</v>
      </c>
      <c r="H862">
        <v>1771.7894328736199</v>
      </c>
      <c r="I862">
        <v>1375.5714817478449</v>
      </c>
      <c r="J862">
        <v>1384.034912088315</v>
      </c>
      <c r="K862">
        <v>1303.016637561514</v>
      </c>
      <c r="L862">
        <v>1534.3556193159211</v>
      </c>
      <c r="M862">
        <v>992.73922094353134</v>
      </c>
      <c r="N862">
        <v>1088.2190241696539</v>
      </c>
      <c r="O862">
        <v>1528.421949334703</v>
      </c>
      <c r="P862">
        <v>1285.081313552811</v>
      </c>
      <c r="Q862">
        <v>1479.1300413936131</v>
      </c>
      <c r="R862">
        <v>1308.5916322469959</v>
      </c>
      <c r="S862">
        <v>1286.7541577033071</v>
      </c>
      <c r="T862">
        <v>1731.3234886656469</v>
      </c>
      <c r="U862">
        <v>1409.0979541274901</v>
      </c>
      <c r="V862">
        <v>1529.6847952195569</v>
      </c>
      <c r="W862">
        <v>1398.4387466867081</v>
      </c>
      <c r="X862">
        <v>1513.6427031292569</v>
      </c>
      <c r="Y862">
        <v>1501.656830844556</v>
      </c>
      <c r="Z862">
        <v>1129.845087149693</v>
      </c>
      <c r="AA862">
        <v>1558.269168006022</v>
      </c>
      <c r="AB862">
        <v>1470.764687228866</v>
      </c>
      <c r="AC862">
        <v>1394.7536621411209</v>
      </c>
      <c r="AD862">
        <v>1091.8484662064891</v>
      </c>
      <c r="AE862">
        <v>1390.365547044775</v>
      </c>
      <c r="AF862">
        <v>1535.0244988104721</v>
      </c>
      <c r="AG862">
        <v>1465.043990970305</v>
      </c>
      <c r="AH862">
        <v>1407.468376278912</v>
      </c>
    </row>
    <row r="863" spans="1:34" x14ac:dyDescent="0.25">
      <c r="A863">
        <v>44231</v>
      </c>
      <c r="B863">
        <v>1112.19</v>
      </c>
      <c r="C863">
        <v>1444.553731747819</v>
      </c>
      <c r="D863">
        <v>1209.780779653636</v>
      </c>
      <c r="E863">
        <v>1194.387632951597</v>
      </c>
      <c r="F863">
        <v>1561.689895856136</v>
      </c>
      <c r="G863">
        <v>1723.260402305403</v>
      </c>
      <c r="H863">
        <v>1765.145481454249</v>
      </c>
      <c r="I863">
        <v>1376.190290232772</v>
      </c>
      <c r="J863">
        <v>1391.839420430905</v>
      </c>
      <c r="K863">
        <v>1286.07377008305</v>
      </c>
      <c r="L863">
        <v>1520.745830674771</v>
      </c>
      <c r="M863">
        <v>987.38440843669957</v>
      </c>
      <c r="N863">
        <v>1083.4800965531961</v>
      </c>
      <c r="O863">
        <v>1516.1191360380819</v>
      </c>
      <c r="P863">
        <v>1290.541580960054</v>
      </c>
      <c r="Q863">
        <v>1475.034535255267</v>
      </c>
      <c r="R863">
        <v>1294.658583102588</v>
      </c>
      <c r="S863">
        <v>1294.91741164313</v>
      </c>
      <c r="T863">
        <v>1718.798501722873</v>
      </c>
      <c r="U863">
        <v>1395.9850698187161</v>
      </c>
      <c r="V863">
        <v>1513.5000810187821</v>
      </c>
      <c r="W863">
        <v>1397.3520914853079</v>
      </c>
      <c r="X863">
        <v>1497.7126434292229</v>
      </c>
      <c r="Y863">
        <v>1491.4008955911011</v>
      </c>
      <c r="Z863">
        <v>1127.442376888504</v>
      </c>
      <c r="AA863">
        <v>1547.7681241276309</v>
      </c>
      <c r="AB863">
        <v>1462.8549862588291</v>
      </c>
      <c r="AC863">
        <v>1387.943921813009</v>
      </c>
      <c r="AD863">
        <v>1086.4903458204039</v>
      </c>
      <c r="AE863">
        <v>1375.304031307458</v>
      </c>
      <c r="AF863">
        <v>1523.9440821009371</v>
      </c>
      <c r="AG863">
        <v>1456.174641226595</v>
      </c>
      <c r="AH863">
        <v>1401.3268248868219</v>
      </c>
    </row>
    <row r="864" spans="1:34" x14ac:dyDescent="0.25">
      <c r="A864">
        <v>44230</v>
      </c>
      <c r="B864">
        <v>1111.29</v>
      </c>
      <c r="C864">
        <v>1442.147186186774</v>
      </c>
      <c r="D864">
        <v>1212.594056515082</v>
      </c>
      <c r="E864">
        <v>1195.4206440549031</v>
      </c>
      <c r="F864">
        <v>1561.0812379482691</v>
      </c>
      <c r="G864">
        <v>1729.6060631213061</v>
      </c>
      <c r="H864">
        <v>1759.3141388291231</v>
      </c>
      <c r="I864">
        <v>1378.2161441851581</v>
      </c>
      <c r="J864">
        <v>1376.8321590567321</v>
      </c>
      <c r="K864">
        <v>1261.2692928761769</v>
      </c>
      <c r="L864">
        <v>1515.416063897756</v>
      </c>
      <c r="M864">
        <v>991.11186709200558</v>
      </c>
      <c r="N864">
        <v>1085.600200106566</v>
      </c>
      <c r="O864">
        <v>1510.795479933048</v>
      </c>
      <c r="P864">
        <v>1282.549680453091</v>
      </c>
      <c r="Q864">
        <v>1477.178642043091</v>
      </c>
      <c r="R864">
        <v>1302.0247500812629</v>
      </c>
      <c r="S864">
        <v>1288.434448840801</v>
      </c>
      <c r="T864">
        <v>1694.304512929062</v>
      </c>
      <c r="U864">
        <v>1392.669438331942</v>
      </c>
      <c r="V864">
        <v>1491.9669805277249</v>
      </c>
      <c r="W864">
        <v>1396.098915499593</v>
      </c>
      <c r="X864">
        <v>1497.447016057321</v>
      </c>
      <c r="Y864">
        <v>1491.9402607940069</v>
      </c>
      <c r="Z864">
        <v>1136.429919405494</v>
      </c>
      <c r="AA864">
        <v>1545.261936277484</v>
      </c>
      <c r="AB864">
        <v>1454.55724883058</v>
      </c>
      <c r="AC864">
        <v>1388.360905757173</v>
      </c>
      <c r="AD864">
        <v>1090.33059745174</v>
      </c>
      <c r="AE864">
        <v>1369.676595166964</v>
      </c>
      <c r="AF864">
        <v>1525.764243106647</v>
      </c>
      <c r="AG864">
        <v>1449.516796716126</v>
      </c>
      <c r="AH864">
        <v>1401.7879979891479</v>
      </c>
    </row>
    <row r="865" spans="1:34" x14ac:dyDescent="0.25">
      <c r="A865">
        <v>44229</v>
      </c>
      <c r="B865">
        <v>1075.53</v>
      </c>
      <c r="C865">
        <v>1410.106493166996</v>
      </c>
      <c r="D865">
        <v>1177.028868273826</v>
      </c>
      <c r="E865">
        <v>1160.0641719723169</v>
      </c>
      <c r="F865">
        <v>1528.757299771813</v>
      </c>
      <c r="G865">
        <v>1689.0860339663241</v>
      </c>
      <c r="H865">
        <v>1709.5590360886181</v>
      </c>
      <c r="I865">
        <v>1338.8364084318639</v>
      </c>
      <c r="J865">
        <v>1354.56025609628</v>
      </c>
      <c r="K865">
        <v>1195.4857709524811</v>
      </c>
      <c r="L865">
        <v>1479.5316208672421</v>
      </c>
      <c r="M865">
        <v>975.40300473482057</v>
      </c>
      <c r="N865">
        <v>1057.209410507736</v>
      </c>
      <c r="O865">
        <v>1476.353022025341</v>
      </c>
      <c r="P865">
        <v>1262.6910848554619</v>
      </c>
      <c r="Q865">
        <v>1451.3914417853341</v>
      </c>
      <c r="R865">
        <v>1268.8259331425579</v>
      </c>
      <c r="S865">
        <v>1259.7125071972321</v>
      </c>
      <c r="T865">
        <v>1658.3560940111049</v>
      </c>
      <c r="U865">
        <v>1362.7584113158839</v>
      </c>
      <c r="V865">
        <v>1443.463016267483</v>
      </c>
      <c r="W865">
        <v>1372.236107484297</v>
      </c>
      <c r="X865">
        <v>1463.717860410982</v>
      </c>
      <c r="Y865">
        <v>1466.0644929087609</v>
      </c>
      <c r="Z865">
        <v>1112.1678724454459</v>
      </c>
      <c r="AA865">
        <v>1512.0091700549181</v>
      </c>
      <c r="AB865">
        <v>1419.8487459375731</v>
      </c>
      <c r="AC865">
        <v>1358.206065470252</v>
      </c>
      <c r="AD865">
        <v>1064.8249806881231</v>
      </c>
      <c r="AE865">
        <v>1329.890778998109</v>
      </c>
      <c r="AF865">
        <v>1487.6586484682539</v>
      </c>
      <c r="AG865">
        <v>1416.9254503813011</v>
      </c>
      <c r="AH865">
        <v>1374.41173013048</v>
      </c>
    </row>
    <row r="866" spans="1:34" x14ac:dyDescent="0.25">
      <c r="A866">
        <v>44228</v>
      </c>
      <c r="B866">
        <v>1035.51</v>
      </c>
      <c r="C866">
        <v>1398.559637563013</v>
      </c>
      <c r="D866">
        <v>1171.171699987595</v>
      </c>
      <c r="E866">
        <v>1152.119284457583</v>
      </c>
      <c r="F866">
        <v>1512.343833854027</v>
      </c>
      <c r="G866">
        <v>1669.345632726297</v>
      </c>
      <c r="H866">
        <v>1697.3834044207699</v>
      </c>
      <c r="I866">
        <v>1335.8405607515331</v>
      </c>
      <c r="J866">
        <v>1323.2560356996271</v>
      </c>
      <c r="K866">
        <v>1172.284207246968</v>
      </c>
      <c r="L866">
        <v>1461.266173787551</v>
      </c>
      <c r="M866">
        <v>983.92628370450825</v>
      </c>
      <c r="N866">
        <v>1047.4404704701949</v>
      </c>
      <c r="O866">
        <v>1462.79867251785</v>
      </c>
      <c r="P866">
        <v>1248.812084850244</v>
      </c>
      <c r="Q866">
        <v>1444.9497973359919</v>
      </c>
      <c r="R866">
        <v>1244.5660310130961</v>
      </c>
      <c r="S866">
        <v>1253.1377630899481</v>
      </c>
      <c r="T866">
        <v>1650.545525551674</v>
      </c>
      <c r="U866">
        <v>1345.793851639831</v>
      </c>
      <c r="V866">
        <v>1450.593870548536</v>
      </c>
      <c r="W866">
        <v>1383.3459595630641</v>
      </c>
      <c r="X866">
        <v>1460.9764481733721</v>
      </c>
      <c r="Y866">
        <v>1454.4826665510509</v>
      </c>
      <c r="Z866">
        <v>1107.313420385477</v>
      </c>
      <c r="AA866">
        <v>1500.462071955566</v>
      </c>
      <c r="AB866">
        <v>1405.129009791026</v>
      </c>
      <c r="AC866">
        <v>1346.1043874442901</v>
      </c>
      <c r="AD866">
        <v>1060.717224705259</v>
      </c>
      <c r="AE866">
        <v>1292.7197980963181</v>
      </c>
      <c r="AF866">
        <v>1466.735406888924</v>
      </c>
      <c r="AG866">
        <v>1406.822733220019</v>
      </c>
      <c r="AH866">
        <v>1369.4161956705991</v>
      </c>
    </row>
    <row r="867" spans="1:34" x14ac:dyDescent="0.25">
      <c r="A867">
        <v>44225</v>
      </c>
      <c r="B867">
        <v>1056.6099999999999</v>
      </c>
      <c r="C867">
        <v>1426.4305361721899</v>
      </c>
      <c r="D867">
        <v>1207.9014583994781</v>
      </c>
      <c r="E867">
        <v>1192.701182959157</v>
      </c>
      <c r="F867">
        <v>1551.2338541873171</v>
      </c>
      <c r="G867">
        <v>1714.6647929101371</v>
      </c>
      <c r="H867">
        <v>1738.781398100846</v>
      </c>
      <c r="I867">
        <v>1378.561879975234</v>
      </c>
      <c r="J867">
        <v>1342.854021590394</v>
      </c>
      <c r="K867">
        <v>1209.257246899886</v>
      </c>
      <c r="L867">
        <v>1498.118790446995</v>
      </c>
      <c r="M867">
        <v>996.57841483208142</v>
      </c>
      <c r="N867">
        <v>1063.097818706523</v>
      </c>
      <c r="O867">
        <v>1491.205047687489</v>
      </c>
      <c r="P867">
        <v>1267.565610302051</v>
      </c>
      <c r="Q867">
        <v>1466.7861283933919</v>
      </c>
      <c r="R867">
        <v>1253.784480279812</v>
      </c>
      <c r="S867">
        <v>1244.5289820605251</v>
      </c>
      <c r="T867">
        <v>1685.9690213348381</v>
      </c>
      <c r="U867">
        <v>1372.059151058605</v>
      </c>
      <c r="V867">
        <v>1503.8510347002391</v>
      </c>
      <c r="W867">
        <v>1403.494769603966</v>
      </c>
      <c r="X867">
        <v>1488.723785122917</v>
      </c>
      <c r="Y867">
        <v>1477.5820627654771</v>
      </c>
      <c r="Z867">
        <v>1124.463784296204</v>
      </c>
      <c r="AA867">
        <v>1531.9794827353719</v>
      </c>
      <c r="AB867">
        <v>1434.0544319663759</v>
      </c>
      <c r="AC867">
        <v>1369.8110192645679</v>
      </c>
      <c r="AD867">
        <v>1079.615386901605</v>
      </c>
      <c r="AE867">
        <v>1311.4077855318919</v>
      </c>
      <c r="AF867">
        <v>1499.705527088053</v>
      </c>
      <c r="AG867">
        <v>1440.0145986455821</v>
      </c>
      <c r="AH867">
        <v>1390.223551764263</v>
      </c>
    </row>
    <row r="868" spans="1:34" x14ac:dyDescent="0.25">
      <c r="A868">
        <v>44224</v>
      </c>
      <c r="B868">
        <v>1023.94</v>
      </c>
      <c r="C868">
        <v>1403.9505606912171</v>
      </c>
      <c r="D868">
        <v>1188.3368824438121</v>
      </c>
      <c r="E868">
        <v>1167.4727471841859</v>
      </c>
      <c r="F868">
        <v>1535.7283443272329</v>
      </c>
      <c r="G868">
        <v>1675.354140508138</v>
      </c>
      <c r="H868">
        <v>1714.458025739897</v>
      </c>
      <c r="I868">
        <v>1345.6703262231781</v>
      </c>
      <c r="J868">
        <v>1335.677537262346</v>
      </c>
      <c r="K868">
        <v>1146.7481289000821</v>
      </c>
      <c r="L868">
        <v>1518.6473919222769</v>
      </c>
      <c r="M868">
        <v>962.62639244428829</v>
      </c>
      <c r="N868">
        <v>1031.211738333649</v>
      </c>
      <c r="O868">
        <v>1464.9112444965101</v>
      </c>
      <c r="P868">
        <v>1249.910531874757</v>
      </c>
      <c r="Q868">
        <v>1439.057840434539</v>
      </c>
      <c r="R868">
        <v>1234.626550298552</v>
      </c>
      <c r="S868">
        <v>1219.829407379636</v>
      </c>
      <c r="T868">
        <v>1647.4139855101839</v>
      </c>
      <c r="U868">
        <v>1352.4726740863341</v>
      </c>
      <c r="V868">
        <v>1503.6967821011599</v>
      </c>
      <c r="W868">
        <v>1392.262816441083</v>
      </c>
      <c r="X868">
        <v>1438.05776430572</v>
      </c>
      <c r="Y868">
        <v>1463.8317907404801</v>
      </c>
      <c r="Z868">
        <v>1092.17785334259</v>
      </c>
      <c r="AA868">
        <v>1510.0631548392589</v>
      </c>
      <c r="AB868">
        <v>1413.5643859197551</v>
      </c>
      <c r="AC868">
        <v>1348.619940469845</v>
      </c>
      <c r="AD868">
        <v>1048.1221375036471</v>
      </c>
      <c r="AE868">
        <v>1276.604089946014</v>
      </c>
      <c r="AF868">
        <v>1468.2592566154469</v>
      </c>
      <c r="AG868">
        <v>1416.127077957445</v>
      </c>
      <c r="AH868">
        <v>1375.3923736583261</v>
      </c>
    </row>
    <row r="869" spans="1:34" x14ac:dyDescent="0.25">
      <c r="A869">
        <v>44223</v>
      </c>
      <c r="B869">
        <v>1097.17</v>
      </c>
      <c r="C869">
        <v>1462.5034255551759</v>
      </c>
      <c r="D869">
        <v>1253.741789816185</v>
      </c>
      <c r="E869">
        <v>1228.855992157271</v>
      </c>
      <c r="F869">
        <v>1596.672130457674</v>
      </c>
      <c r="G869">
        <v>1742.2976546316711</v>
      </c>
      <c r="H869">
        <v>1780.884308036636</v>
      </c>
      <c r="I869">
        <v>1409.127104351352</v>
      </c>
      <c r="J869">
        <v>1387.0857478108001</v>
      </c>
      <c r="K869">
        <v>1227.055926004919</v>
      </c>
      <c r="L869">
        <v>1571.4089426375299</v>
      </c>
      <c r="M869">
        <v>1010.526291505204</v>
      </c>
      <c r="N869">
        <v>1095.052841710849</v>
      </c>
      <c r="O869">
        <v>1526.1592188528421</v>
      </c>
      <c r="P869">
        <v>1299.2594820847071</v>
      </c>
      <c r="Q869">
        <v>1485.4103844075601</v>
      </c>
      <c r="R869">
        <v>1290.2009753567779</v>
      </c>
      <c r="S869">
        <v>1234.1638197773109</v>
      </c>
      <c r="T869">
        <v>1700.8943317304099</v>
      </c>
      <c r="U869">
        <v>1424.7129246357561</v>
      </c>
      <c r="V869">
        <v>1576.8112325450311</v>
      </c>
      <c r="W869">
        <v>1452.4361396626639</v>
      </c>
      <c r="X869">
        <v>1510.6422913838669</v>
      </c>
      <c r="Y869">
        <v>1515.0432214312691</v>
      </c>
      <c r="Z869">
        <v>1135.695759455258</v>
      </c>
      <c r="AA869">
        <v>1568.4077904562121</v>
      </c>
      <c r="AB869">
        <v>1471.5723810134641</v>
      </c>
      <c r="AC869">
        <v>1409.6994739394841</v>
      </c>
      <c r="AD869">
        <v>1103.4036610532289</v>
      </c>
      <c r="AE869">
        <v>1350.495728696302</v>
      </c>
      <c r="AF869">
        <v>1530.0373460951089</v>
      </c>
      <c r="AG869">
        <v>1477.9679386748089</v>
      </c>
      <c r="AH869">
        <v>1426.7636044276251</v>
      </c>
    </row>
    <row r="870" spans="1:34" x14ac:dyDescent="0.25">
      <c r="A870">
        <v>44222</v>
      </c>
      <c r="B870">
        <v>1136.1199999999999</v>
      </c>
      <c r="C870">
        <v>1494.1209262725019</v>
      </c>
      <c r="D870">
        <v>1282.7683650456231</v>
      </c>
      <c r="E870">
        <v>1248.9680369833061</v>
      </c>
      <c r="F870">
        <v>1634.300899771411</v>
      </c>
      <c r="G870">
        <v>1758.2921035968641</v>
      </c>
      <c r="H870">
        <v>1835.6800939645559</v>
      </c>
      <c r="I870">
        <v>1431.446830259426</v>
      </c>
      <c r="J870">
        <v>1396.410902052691</v>
      </c>
      <c r="K870">
        <v>1286.956181433035</v>
      </c>
      <c r="L870">
        <v>1598.7961412992929</v>
      </c>
      <c r="M870">
        <v>1022.000359764843</v>
      </c>
      <c r="N870">
        <v>1123.453374616359</v>
      </c>
      <c r="O870">
        <v>1547.9347868544401</v>
      </c>
      <c r="P870">
        <v>1329.33679745309</v>
      </c>
      <c r="Q870">
        <v>1514.2226473181181</v>
      </c>
      <c r="R870">
        <v>1318.3692469200939</v>
      </c>
      <c r="S870">
        <v>1268.8331868157441</v>
      </c>
      <c r="T870">
        <v>1714.6308887412511</v>
      </c>
      <c r="U870">
        <v>1465.098189439499</v>
      </c>
      <c r="V870">
        <v>1639.488606743995</v>
      </c>
      <c r="W870">
        <v>1484.2490028040791</v>
      </c>
      <c r="X870">
        <v>1550.5101840793379</v>
      </c>
      <c r="Y870">
        <v>1547.564239305932</v>
      </c>
      <c r="Z870">
        <v>1145.17490627241</v>
      </c>
      <c r="AA870">
        <v>1605.122526202596</v>
      </c>
      <c r="AB870">
        <v>1500.386119368188</v>
      </c>
      <c r="AC870">
        <v>1439.5906492924801</v>
      </c>
      <c r="AD870">
        <v>1122.4694925388769</v>
      </c>
      <c r="AE870">
        <v>1388.7577876733401</v>
      </c>
      <c r="AF870">
        <v>1565.488334567561</v>
      </c>
      <c r="AG870">
        <v>1507.9858592720541</v>
      </c>
      <c r="AH870">
        <v>1457.293377479059</v>
      </c>
    </row>
    <row r="871" spans="1:34" x14ac:dyDescent="0.25">
      <c r="A871">
        <v>44221</v>
      </c>
      <c r="B871">
        <v>1166.05</v>
      </c>
      <c r="C871">
        <v>1516.445737019872</v>
      </c>
      <c r="D871">
        <v>1320.941378468777</v>
      </c>
      <c r="E871">
        <v>1286.9019312303501</v>
      </c>
      <c r="F871">
        <v>1656.3152769634751</v>
      </c>
      <c r="G871">
        <v>1775.358356997152</v>
      </c>
      <c r="H871">
        <v>1887.9802495441061</v>
      </c>
      <c r="I871">
        <v>1451.796744168995</v>
      </c>
      <c r="J871">
        <v>1415.6407252053</v>
      </c>
      <c r="K871">
        <v>1335.762242252121</v>
      </c>
      <c r="L871">
        <v>1592.9218040856269</v>
      </c>
      <c r="M871">
        <v>1031.2581445442479</v>
      </c>
      <c r="N871">
        <v>1141.883699740571</v>
      </c>
      <c r="O871">
        <v>1573.141445500808</v>
      </c>
      <c r="P871">
        <v>1354.3867459089061</v>
      </c>
      <c r="Q871">
        <v>1530.3193931689191</v>
      </c>
      <c r="R871">
        <v>1343.076469842455</v>
      </c>
      <c r="S871">
        <v>1267.625813448904</v>
      </c>
      <c r="T871">
        <v>1734.0999754173019</v>
      </c>
      <c r="U871">
        <v>1494.989422297275</v>
      </c>
      <c r="V871">
        <v>1658.3865854114999</v>
      </c>
      <c r="W871">
        <v>1501.3016806856631</v>
      </c>
      <c r="X871">
        <v>1572.2706247627341</v>
      </c>
      <c r="Y871">
        <v>1559.5113316875891</v>
      </c>
      <c r="Z871">
        <v>1167.565769860357</v>
      </c>
      <c r="AA871">
        <v>1628.2280078366291</v>
      </c>
      <c r="AB871">
        <v>1521.214725335989</v>
      </c>
      <c r="AC871">
        <v>1462.882951730224</v>
      </c>
      <c r="AD871">
        <v>1142.432762936998</v>
      </c>
      <c r="AE871">
        <v>1416.973406873565</v>
      </c>
      <c r="AF871">
        <v>1593.582866054239</v>
      </c>
      <c r="AG871">
        <v>1531.6136892944239</v>
      </c>
      <c r="AH871">
        <v>1474.5393173566911</v>
      </c>
    </row>
    <row r="872" spans="1:34" x14ac:dyDescent="0.25">
      <c r="A872">
        <v>44218</v>
      </c>
      <c r="B872">
        <v>1166.78</v>
      </c>
      <c r="C872">
        <v>1511.9329655894221</v>
      </c>
      <c r="D872">
        <v>1322.994592598191</v>
      </c>
      <c r="E872">
        <v>1284.9490994432381</v>
      </c>
      <c r="F872">
        <v>1642.3080258576299</v>
      </c>
      <c r="G872">
        <v>1753.864995192203</v>
      </c>
      <c r="H872">
        <v>1911.962153327838</v>
      </c>
      <c r="I872">
        <v>1441.270078835272</v>
      </c>
      <c r="J872">
        <v>1412.362766971981</v>
      </c>
      <c r="K872">
        <v>1351.981440494734</v>
      </c>
      <c r="L872">
        <v>1552.919019624198</v>
      </c>
      <c r="M872">
        <v>1029.1737904144311</v>
      </c>
      <c r="N872">
        <v>1137.4410823749699</v>
      </c>
      <c r="O872">
        <v>1568.658420850584</v>
      </c>
      <c r="P872">
        <v>1345.479483139296</v>
      </c>
      <c r="Q872">
        <v>1522.9070675274529</v>
      </c>
      <c r="R872">
        <v>1352.013179534104</v>
      </c>
      <c r="S872">
        <v>1286.3398548253981</v>
      </c>
      <c r="T872">
        <v>1723.2234866115441</v>
      </c>
      <c r="U872">
        <v>1503.6313190495</v>
      </c>
      <c r="V872">
        <v>1635.5965903465431</v>
      </c>
      <c r="W872">
        <v>1501.718961106817</v>
      </c>
      <c r="X872">
        <v>1570.653735963306</v>
      </c>
      <c r="Y872">
        <v>1542.609389732261</v>
      </c>
      <c r="Z872">
        <v>1186.6088333114101</v>
      </c>
      <c r="AA872">
        <v>1621.9581657827871</v>
      </c>
      <c r="AB872">
        <v>1513.392991514316</v>
      </c>
      <c r="AC872">
        <v>1462.190961672208</v>
      </c>
      <c r="AD872">
        <v>1144.033852416723</v>
      </c>
      <c r="AE872">
        <v>1421.95818223739</v>
      </c>
      <c r="AF872">
        <v>1587.3224534646611</v>
      </c>
      <c r="AG872">
        <v>1526.6011901253839</v>
      </c>
      <c r="AH872">
        <v>1470.185445244728</v>
      </c>
    </row>
    <row r="873" spans="1:34" x14ac:dyDescent="0.25">
      <c r="A873">
        <v>44217</v>
      </c>
      <c r="B873">
        <v>1164.21</v>
      </c>
      <c r="C873">
        <v>1510.7726830750501</v>
      </c>
      <c r="D873">
        <v>1313.100690438336</v>
      </c>
      <c r="E873">
        <v>1295.5833910937461</v>
      </c>
      <c r="F873">
        <v>1635.151419162072</v>
      </c>
      <c r="G873">
        <v>1740.8192515626499</v>
      </c>
      <c r="H873">
        <v>1914.9281883507531</v>
      </c>
      <c r="I873">
        <v>1442.9668955260611</v>
      </c>
      <c r="J873">
        <v>1410.551407304062</v>
      </c>
      <c r="K873">
        <v>1365.334569308051</v>
      </c>
      <c r="L873">
        <v>1530.1490229077519</v>
      </c>
      <c r="M873">
        <v>1013.547138252382</v>
      </c>
      <c r="N873">
        <v>1138.0478635421889</v>
      </c>
      <c r="O873">
        <v>1575.9517446573741</v>
      </c>
      <c r="P873">
        <v>1348.943286710087</v>
      </c>
      <c r="Q873">
        <v>1523.848589732992</v>
      </c>
      <c r="R873">
        <v>1364.0677318128469</v>
      </c>
      <c r="S873">
        <v>1254.813331152367</v>
      </c>
      <c r="T873">
        <v>1713.6460815223761</v>
      </c>
      <c r="U873">
        <v>1502.549743165697</v>
      </c>
      <c r="V873">
        <v>1623.12258529719</v>
      </c>
      <c r="W873">
        <v>1501.9370568104409</v>
      </c>
      <c r="X873">
        <v>1579.3578955069679</v>
      </c>
      <c r="Y873">
        <v>1540.7057728878649</v>
      </c>
      <c r="Z873">
        <v>1190.447724362592</v>
      </c>
      <c r="AA873">
        <v>1618.504623049917</v>
      </c>
      <c r="AB873">
        <v>1513.79449471826</v>
      </c>
      <c r="AC873">
        <v>1464.19935438723</v>
      </c>
      <c r="AD873">
        <v>1142.967374842003</v>
      </c>
      <c r="AE873">
        <v>1418.967543239695</v>
      </c>
      <c r="AF873">
        <v>1584.341928910148</v>
      </c>
      <c r="AG873">
        <v>1528.3422094713901</v>
      </c>
      <c r="AH873">
        <v>1467.065996742205</v>
      </c>
    </row>
    <row r="874" spans="1:34" x14ac:dyDescent="0.25">
      <c r="A874">
        <v>44216</v>
      </c>
      <c r="B874">
        <v>1134.68</v>
      </c>
      <c r="C874">
        <v>1487.658304035408</v>
      </c>
      <c r="D874">
        <v>1284.327528622528</v>
      </c>
      <c r="E874">
        <v>1265.7865514596899</v>
      </c>
      <c r="F874">
        <v>1601.014854108827</v>
      </c>
      <c r="G874">
        <v>1705.9602357167839</v>
      </c>
      <c r="H874">
        <v>1893.0123685846349</v>
      </c>
      <c r="I874">
        <v>1421.91920638892</v>
      </c>
      <c r="J874">
        <v>1391.174469946922</v>
      </c>
      <c r="K874">
        <v>1334.433971450153</v>
      </c>
      <c r="L874">
        <v>1486.53352993576</v>
      </c>
      <c r="M874">
        <v>999.70303344366857</v>
      </c>
      <c r="N874">
        <v>1116.902751226379</v>
      </c>
      <c r="O874">
        <v>1555.8543725017601</v>
      </c>
      <c r="P874">
        <v>1328.653687191128</v>
      </c>
      <c r="Q874">
        <v>1495.292476678645</v>
      </c>
      <c r="R874">
        <v>1344.257939120864</v>
      </c>
      <c r="S874">
        <v>1231.591305098842</v>
      </c>
      <c r="T874">
        <v>1674.2127827246261</v>
      </c>
      <c r="U874">
        <v>1482.7596060004321</v>
      </c>
      <c r="V874">
        <v>1601.0113983416691</v>
      </c>
      <c r="W874">
        <v>1485.939280039624</v>
      </c>
      <c r="X874">
        <v>1568.7568127819441</v>
      </c>
      <c r="Y874">
        <v>1522.8979451312789</v>
      </c>
      <c r="Z874">
        <v>1191.019345357606</v>
      </c>
      <c r="AA874">
        <v>1593.7995118564399</v>
      </c>
      <c r="AB874">
        <v>1488.1869870846731</v>
      </c>
      <c r="AC874">
        <v>1443.2724542261001</v>
      </c>
      <c r="AD874">
        <v>1127.027718503942</v>
      </c>
      <c r="AE874">
        <v>1393.3123508738679</v>
      </c>
      <c r="AF874">
        <v>1559.4434110648101</v>
      </c>
      <c r="AG874">
        <v>1504.8828682517651</v>
      </c>
      <c r="AH874">
        <v>1445.5550084022041</v>
      </c>
    </row>
    <row r="875" spans="1:34" x14ac:dyDescent="0.25">
      <c r="A875">
        <v>44215</v>
      </c>
      <c r="B875">
        <v>1131</v>
      </c>
      <c r="C875">
        <v>1488.0366976661351</v>
      </c>
      <c r="D875">
        <v>1297.6031915464339</v>
      </c>
      <c r="E875">
        <v>1262.565785129151</v>
      </c>
      <c r="F875">
        <v>1602.2533119635229</v>
      </c>
      <c r="G875">
        <v>1718.1162816674159</v>
      </c>
      <c r="H875">
        <v>1887.228160989775</v>
      </c>
      <c r="I875">
        <v>1403.5424479818571</v>
      </c>
      <c r="J875">
        <v>1403.315411575996</v>
      </c>
      <c r="K875">
        <v>1336.0456443579269</v>
      </c>
      <c r="L875">
        <v>1484.2966817665961</v>
      </c>
      <c r="M875">
        <v>1002.65480753913</v>
      </c>
      <c r="N875">
        <v>1111.630118493998</v>
      </c>
      <c r="O875">
        <v>1557.052507615655</v>
      </c>
      <c r="P875">
        <v>1331.268545199584</v>
      </c>
      <c r="Q875">
        <v>1494.607272489241</v>
      </c>
      <c r="R875">
        <v>1344.70455195161</v>
      </c>
      <c r="S875">
        <v>1231.109132342363</v>
      </c>
      <c r="T875">
        <v>1661.400541869612</v>
      </c>
      <c r="U875">
        <v>1493.6704548074511</v>
      </c>
      <c r="V875">
        <v>1620.666917156894</v>
      </c>
      <c r="W875">
        <v>1494.4099012386471</v>
      </c>
      <c r="X875">
        <v>1563.888479965216</v>
      </c>
      <c r="Y875">
        <v>1520.789307151306</v>
      </c>
      <c r="Z875">
        <v>1182.6945021244151</v>
      </c>
      <c r="AA875">
        <v>1591.99328095026</v>
      </c>
      <c r="AB875">
        <v>1491.792708112486</v>
      </c>
      <c r="AC875">
        <v>1447.015095324881</v>
      </c>
      <c r="AD875">
        <v>1123.3315529345971</v>
      </c>
      <c r="AE875">
        <v>1385.4930976890239</v>
      </c>
      <c r="AF875">
        <v>1557.2027526611801</v>
      </c>
      <c r="AG875">
        <v>1507.122460282661</v>
      </c>
      <c r="AH875">
        <v>1446.3351366277429</v>
      </c>
    </row>
    <row r="876" spans="1:34" x14ac:dyDescent="0.25">
      <c r="A876">
        <v>44214</v>
      </c>
      <c r="B876">
        <v>1191.94</v>
      </c>
      <c r="C876">
        <v>1521.2049350136861</v>
      </c>
      <c r="D876">
        <v>1325.887193682242</v>
      </c>
      <c r="E876">
        <v>1314.916500451694</v>
      </c>
      <c r="F876">
        <v>1637.6294775301051</v>
      </c>
      <c r="G876">
        <v>1763.4523866211391</v>
      </c>
      <c r="H876">
        <v>1914.6921395319989</v>
      </c>
      <c r="I876">
        <v>1437.7657165901001</v>
      </c>
      <c r="J876">
        <v>1426.556842052571</v>
      </c>
      <c r="K876">
        <v>1399.559662694938</v>
      </c>
      <c r="L876">
        <v>1506.862001034998</v>
      </c>
      <c r="M876">
        <v>1018.836611866729</v>
      </c>
      <c r="N876">
        <v>1145.636062473264</v>
      </c>
      <c r="O876">
        <v>1595.040247830701</v>
      </c>
      <c r="P876">
        <v>1369.712021770993</v>
      </c>
      <c r="Q876">
        <v>1528.159489793278</v>
      </c>
      <c r="R876">
        <v>1390.8019098801619</v>
      </c>
      <c r="S876">
        <v>1243.6129751714161</v>
      </c>
      <c r="T876">
        <v>1688.6940229339309</v>
      </c>
      <c r="U876">
        <v>1532.9415483671951</v>
      </c>
      <c r="V876">
        <v>1650.347292431213</v>
      </c>
      <c r="W876">
        <v>1536.305199790379</v>
      </c>
      <c r="X876">
        <v>1596.713338843645</v>
      </c>
      <c r="Y876">
        <v>1542.5655847841811</v>
      </c>
      <c r="Z876">
        <v>1221.115750684954</v>
      </c>
      <c r="AA876">
        <v>1620.3188601632689</v>
      </c>
      <c r="AB876">
        <v>1526.697203725917</v>
      </c>
      <c r="AC876">
        <v>1488.3397184400401</v>
      </c>
      <c r="AD876">
        <v>1156.756188009314</v>
      </c>
      <c r="AE876">
        <v>1442.0054055156529</v>
      </c>
      <c r="AF876">
        <v>1596.2866813633359</v>
      </c>
      <c r="AG876">
        <v>1544.8278368063161</v>
      </c>
      <c r="AH876">
        <v>1468.568814750882</v>
      </c>
    </row>
    <row r="877" spans="1:34" x14ac:dyDescent="0.25">
      <c r="A877">
        <v>44211</v>
      </c>
      <c r="B877">
        <v>1194.2</v>
      </c>
      <c r="C877">
        <v>1508.3862253847981</v>
      </c>
      <c r="D877">
        <v>1298.435694939586</v>
      </c>
      <c r="E877">
        <v>1319.425610004198</v>
      </c>
      <c r="F877">
        <v>1621.4138394619699</v>
      </c>
      <c r="G877">
        <v>1759.455668891087</v>
      </c>
      <c r="H877">
        <v>1879.915641610171</v>
      </c>
      <c r="I877">
        <v>1411.8781591099039</v>
      </c>
      <c r="J877">
        <v>1412.6828259709321</v>
      </c>
      <c r="K877">
        <v>1404.8294518389071</v>
      </c>
      <c r="L877">
        <v>1470.7276123216141</v>
      </c>
      <c r="M877">
        <v>1011.6229827409491</v>
      </c>
      <c r="N877">
        <v>1153.1974489299139</v>
      </c>
      <c r="O877">
        <v>1580.868232655891</v>
      </c>
      <c r="P877">
        <v>1360.993394073595</v>
      </c>
      <c r="Q877">
        <v>1516.88155018571</v>
      </c>
      <c r="R877">
        <v>1392.0057574363109</v>
      </c>
      <c r="S877">
        <v>1231.7072628924179</v>
      </c>
      <c r="T877">
        <v>1671.110368206922</v>
      </c>
      <c r="U877">
        <v>1517.28870228818</v>
      </c>
      <c r="V877">
        <v>1635.6965155224921</v>
      </c>
      <c r="W877">
        <v>1528.478074347873</v>
      </c>
      <c r="X877">
        <v>1592.0417780911621</v>
      </c>
      <c r="Y877">
        <v>1527.321733800849</v>
      </c>
      <c r="Z877">
        <v>1222.6233350986149</v>
      </c>
      <c r="AA877">
        <v>1602.5269195479609</v>
      </c>
      <c r="AB877">
        <v>1512.9752215156609</v>
      </c>
      <c r="AC877">
        <v>1479.296680037535</v>
      </c>
      <c r="AD877">
        <v>1159.060500969226</v>
      </c>
      <c r="AE877">
        <v>1444.0618079966271</v>
      </c>
      <c r="AF877">
        <v>1590.954672617805</v>
      </c>
      <c r="AG877">
        <v>1531.626309549951</v>
      </c>
      <c r="AH877">
        <v>1450.430515660154</v>
      </c>
    </row>
    <row r="878" spans="1:34" x14ac:dyDescent="0.25">
      <c r="A878">
        <v>44210</v>
      </c>
      <c r="B878">
        <v>1187.4000000000001</v>
      </c>
      <c r="C878">
        <v>1494.620466588136</v>
      </c>
      <c r="D878">
        <v>1268.7298033854599</v>
      </c>
      <c r="E878">
        <v>1322.0303720064819</v>
      </c>
      <c r="F878">
        <v>1613.3654741899279</v>
      </c>
      <c r="G878">
        <v>1732.1585783390351</v>
      </c>
      <c r="H878">
        <v>1838.0969182404169</v>
      </c>
      <c r="I878">
        <v>1399.116438907839</v>
      </c>
      <c r="J878">
        <v>1416.682500672752</v>
      </c>
      <c r="K878">
        <v>1378.1981334167399</v>
      </c>
      <c r="L878">
        <v>1435.9845096801459</v>
      </c>
      <c r="M878">
        <v>1017.791427072611</v>
      </c>
      <c r="N878">
        <v>1154.711227842452</v>
      </c>
      <c r="O878">
        <v>1574.6569411141249</v>
      </c>
      <c r="P878">
        <v>1355.7245506544409</v>
      </c>
      <c r="Q878">
        <v>1491.648951407687</v>
      </c>
      <c r="R878">
        <v>1373.118778497502</v>
      </c>
      <c r="S878">
        <v>1240.7092127492231</v>
      </c>
      <c r="T878">
        <v>1647.655618828004</v>
      </c>
      <c r="U878">
        <v>1499.580053953177</v>
      </c>
      <c r="V878">
        <v>1630.6595120028589</v>
      </c>
      <c r="W878">
        <v>1518.3201729670641</v>
      </c>
      <c r="X878">
        <v>1569.977936252672</v>
      </c>
      <c r="Y878">
        <v>1515.6034421389029</v>
      </c>
      <c r="Z878">
        <v>1224.6648914804839</v>
      </c>
      <c r="AA878">
        <v>1585.6095378234711</v>
      </c>
      <c r="AB878">
        <v>1499.0590445669029</v>
      </c>
      <c r="AC878">
        <v>1464.1092451433831</v>
      </c>
      <c r="AD878">
        <v>1161.948313423555</v>
      </c>
      <c r="AE878">
        <v>1437.2697822777991</v>
      </c>
      <c r="AF878">
        <v>1576.0826139617591</v>
      </c>
      <c r="AG878">
        <v>1517.073517121142</v>
      </c>
      <c r="AH878">
        <v>1437.143714466783</v>
      </c>
    </row>
    <row r="879" spans="1:34" x14ac:dyDescent="0.25">
      <c r="A879">
        <v>44209</v>
      </c>
      <c r="B879">
        <v>1186.05</v>
      </c>
      <c r="C879">
        <v>1484.8860574162891</v>
      </c>
      <c r="D879">
        <v>1258.5962955587249</v>
      </c>
      <c r="E879">
        <v>1303.347398716202</v>
      </c>
      <c r="F879">
        <v>1605.2670237168541</v>
      </c>
      <c r="G879">
        <v>1720.1813857893781</v>
      </c>
      <c r="H879">
        <v>1793.371462097326</v>
      </c>
      <c r="I879">
        <v>1377.131424806274</v>
      </c>
      <c r="J879">
        <v>1412.1408631549939</v>
      </c>
      <c r="K879">
        <v>1372.2340591084201</v>
      </c>
      <c r="L879">
        <v>1412.550254573983</v>
      </c>
      <c r="M879">
        <v>1029.6321187555229</v>
      </c>
      <c r="N879">
        <v>1151.9658128919441</v>
      </c>
      <c r="O879">
        <v>1568.9246728031069</v>
      </c>
      <c r="P879">
        <v>1360.5610100226261</v>
      </c>
      <c r="Q879">
        <v>1488.859764118575</v>
      </c>
      <c r="R879">
        <v>1368.337171242611</v>
      </c>
      <c r="S879">
        <v>1227.400393370162</v>
      </c>
      <c r="T879">
        <v>1653.9859277837511</v>
      </c>
      <c r="U879">
        <v>1493.1334663042801</v>
      </c>
      <c r="V879">
        <v>1626.798054837019</v>
      </c>
      <c r="W879">
        <v>1520.6665790550051</v>
      </c>
      <c r="X879">
        <v>1551.6440183293371</v>
      </c>
      <c r="Y879">
        <v>1501.121086452004</v>
      </c>
      <c r="Z879">
        <v>1224.682974527035</v>
      </c>
      <c r="AA879">
        <v>1569.9886003189929</v>
      </c>
      <c r="AB879">
        <v>1492.552888451231</v>
      </c>
      <c r="AC879">
        <v>1459.1633664018659</v>
      </c>
      <c r="AD879">
        <v>1160.9352783908839</v>
      </c>
      <c r="AE879">
        <v>1433.985000783551</v>
      </c>
      <c r="AF879">
        <v>1564.792346624492</v>
      </c>
      <c r="AG879">
        <v>1506.6682115846299</v>
      </c>
      <c r="AH879">
        <v>1428.0588174420341</v>
      </c>
    </row>
    <row r="880" spans="1:34" x14ac:dyDescent="0.25">
      <c r="A880">
        <v>44208</v>
      </c>
      <c r="B880">
        <v>1192.28</v>
      </c>
      <c r="C880">
        <v>1482.9174736059631</v>
      </c>
      <c r="D880">
        <v>1257.4561841894499</v>
      </c>
      <c r="E880">
        <v>1286.137474828261</v>
      </c>
      <c r="F880">
        <v>1609.2527598261699</v>
      </c>
      <c r="G880">
        <v>1722.7702475897249</v>
      </c>
      <c r="H880">
        <v>1794.125293696135</v>
      </c>
      <c r="I880">
        <v>1372.3438843218589</v>
      </c>
      <c r="J880">
        <v>1413.6067975558631</v>
      </c>
      <c r="K880">
        <v>1361.452437353234</v>
      </c>
      <c r="L880">
        <v>1394.4189056739301</v>
      </c>
      <c r="M880">
        <v>1029.8078845171899</v>
      </c>
      <c r="N880">
        <v>1143.120393211366</v>
      </c>
      <c r="O880">
        <v>1559.4262778758059</v>
      </c>
      <c r="P880">
        <v>1364.132708278401</v>
      </c>
      <c r="Q880">
        <v>1471.660470954552</v>
      </c>
      <c r="R880">
        <v>1366.1467656478601</v>
      </c>
      <c r="S880">
        <v>1242.0060703776569</v>
      </c>
      <c r="T880">
        <v>1659.5906168005481</v>
      </c>
      <c r="U880">
        <v>1490.0248809124771</v>
      </c>
      <c r="V880">
        <v>1649.764880472829</v>
      </c>
      <c r="W880">
        <v>1530.7281480408869</v>
      </c>
      <c r="X880">
        <v>1547.35586727029</v>
      </c>
      <c r="Y880">
        <v>1498.682510882227</v>
      </c>
      <c r="Z880">
        <v>1216.521940169584</v>
      </c>
      <c r="AA880">
        <v>1570.865846686273</v>
      </c>
      <c r="AB880">
        <v>1484.410258197785</v>
      </c>
      <c r="AC880">
        <v>1460.0605788427381</v>
      </c>
      <c r="AD880">
        <v>1153.1548041824481</v>
      </c>
      <c r="AE880">
        <v>1436.105891486168</v>
      </c>
      <c r="AF880">
        <v>1566.7330733288891</v>
      </c>
      <c r="AG880">
        <v>1505.675385486084</v>
      </c>
      <c r="AH880">
        <v>1422.5362644401021</v>
      </c>
    </row>
    <row r="881" spans="1:34" x14ac:dyDescent="0.25">
      <c r="A881">
        <v>44207</v>
      </c>
      <c r="B881">
        <v>1184.8900000000001</v>
      </c>
      <c r="C881">
        <v>1471.4327717657279</v>
      </c>
      <c r="D881">
        <v>1249.1472335920321</v>
      </c>
      <c r="E881">
        <v>1277.759024848847</v>
      </c>
      <c r="F881">
        <v>1597.348627458186</v>
      </c>
      <c r="G881">
        <v>1713.782231454016</v>
      </c>
      <c r="H881">
        <v>1789.1902940446289</v>
      </c>
      <c r="I881">
        <v>1373.294482242974</v>
      </c>
      <c r="J881">
        <v>1416.1682547757771</v>
      </c>
      <c r="K881">
        <v>1355.100821261876</v>
      </c>
      <c r="L881">
        <v>1365.553402304379</v>
      </c>
      <c r="M881">
        <v>1023.25171623961</v>
      </c>
      <c r="N881">
        <v>1135.700171064771</v>
      </c>
      <c r="O881">
        <v>1549.7285796076119</v>
      </c>
      <c r="P881">
        <v>1338.9225941506479</v>
      </c>
      <c r="Q881">
        <v>1462.9919404980089</v>
      </c>
      <c r="R881">
        <v>1366.8164973576279</v>
      </c>
      <c r="S881">
        <v>1237.1538436593471</v>
      </c>
      <c r="T881">
        <v>1630.471733423459</v>
      </c>
      <c r="U881">
        <v>1482.3880946280869</v>
      </c>
      <c r="V881">
        <v>1643.5906011764171</v>
      </c>
      <c r="W881">
        <v>1502.2990567696399</v>
      </c>
      <c r="X881">
        <v>1519.2751616166379</v>
      </c>
      <c r="Y881">
        <v>1485.7419433457369</v>
      </c>
      <c r="Z881">
        <v>1206.968642764301</v>
      </c>
      <c r="AA881">
        <v>1557.178249465406</v>
      </c>
      <c r="AB881">
        <v>1475.644409117604</v>
      </c>
      <c r="AC881">
        <v>1448.7303174458459</v>
      </c>
      <c r="AD881">
        <v>1145.3340361182229</v>
      </c>
      <c r="AE881">
        <v>1428.111823699531</v>
      </c>
      <c r="AF881">
        <v>1555.8800902652681</v>
      </c>
      <c r="AG881">
        <v>1494.249870579956</v>
      </c>
      <c r="AH881">
        <v>1410.2087367652539</v>
      </c>
    </row>
    <row r="882" spans="1:34" x14ac:dyDescent="0.25">
      <c r="A882">
        <v>44204</v>
      </c>
      <c r="B882">
        <v>1167.69</v>
      </c>
      <c r="C882">
        <v>1457.626300420153</v>
      </c>
      <c r="D882">
        <v>1224.9101954442381</v>
      </c>
      <c r="E882">
        <v>1283.3867457423639</v>
      </c>
      <c r="F882">
        <v>1574.7201140009231</v>
      </c>
      <c r="G882">
        <v>1689.088173726509</v>
      </c>
      <c r="H882">
        <v>1764.274793002252</v>
      </c>
      <c r="I882">
        <v>1340.7489022365939</v>
      </c>
      <c r="J882">
        <v>1405.405620407093</v>
      </c>
      <c r="K882">
        <v>1318.7799902230361</v>
      </c>
      <c r="L882">
        <v>1334.909328739707</v>
      </c>
      <c r="M882">
        <v>1025.7372061782401</v>
      </c>
      <c r="N882">
        <v>1136.108919393612</v>
      </c>
      <c r="O882">
        <v>1539.1012259914551</v>
      </c>
      <c r="P882">
        <v>1326.157465851617</v>
      </c>
      <c r="Q882">
        <v>1461.421528030985</v>
      </c>
      <c r="R882">
        <v>1365.940622226557</v>
      </c>
      <c r="S882">
        <v>1232.2502837038071</v>
      </c>
      <c r="T882">
        <v>1635.207181517173</v>
      </c>
      <c r="U882">
        <v>1474.4173421566111</v>
      </c>
      <c r="V882">
        <v>1646.6914945319479</v>
      </c>
      <c r="W882">
        <v>1502.6196025592751</v>
      </c>
      <c r="X882">
        <v>1476.518812288102</v>
      </c>
      <c r="Y882">
        <v>1474.7675356154789</v>
      </c>
      <c r="Z882">
        <v>1192.4431998171251</v>
      </c>
      <c r="AA882">
        <v>1537.821596459886</v>
      </c>
      <c r="AB882">
        <v>1463.5497089053199</v>
      </c>
      <c r="AC882">
        <v>1438.790365807931</v>
      </c>
      <c r="AD882">
        <v>1143.7344049221999</v>
      </c>
      <c r="AE882">
        <v>1405.14847978476</v>
      </c>
      <c r="AF882">
        <v>1543.4935855778319</v>
      </c>
      <c r="AG882">
        <v>1481.7771607216141</v>
      </c>
      <c r="AH882">
        <v>1395.4671934609401</v>
      </c>
    </row>
    <row r="883" spans="1:34" x14ac:dyDescent="0.25">
      <c r="A883">
        <v>44203</v>
      </c>
      <c r="B883">
        <v>1156.49</v>
      </c>
      <c r="C883">
        <v>1445.102082332111</v>
      </c>
      <c r="D883">
        <v>1217.168090232638</v>
      </c>
      <c r="E883">
        <v>1273.9871352820171</v>
      </c>
      <c r="F883">
        <v>1564.4560699702611</v>
      </c>
      <c r="G883">
        <v>1678.971942780264</v>
      </c>
      <c r="H883">
        <v>1734.499230369172</v>
      </c>
      <c r="I883">
        <v>1331.9025874646791</v>
      </c>
      <c r="J883">
        <v>1399.836650231462</v>
      </c>
      <c r="K883">
        <v>1282.053407465585</v>
      </c>
      <c r="L883">
        <v>1320.5165870916001</v>
      </c>
      <c r="M883">
        <v>1021.5113974179239</v>
      </c>
      <c r="N883">
        <v>1118.018722029474</v>
      </c>
      <c r="O883">
        <v>1533.370580794066</v>
      </c>
      <c r="P883">
        <v>1314.949084606958</v>
      </c>
      <c r="Q883">
        <v>1462.686297614822</v>
      </c>
      <c r="R883">
        <v>1357.323438142872</v>
      </c>
      <c r="S883">
        <v>1201.061483241748</v>
      </c>
      <c r="T883">
        <v>1620.3694633832599</v>
      </c>
      <c r="U883">
        <v>1457.7178042293349</v>
      </c>
      <c r="V883">
        <v>1639.437009147334</v>
      </c>
      <c r="W883">
        <v>1496.034770548694</v>
      </c>
      <c r="X883">
        <v>1454.8809168557709</v>
      </c>
      <c r="Y883">
        <v>1461.411701470066</v>
      </c>
      <c r="Z883">
        <v>1188.444276100962</v>
      </c>
      <c r="AA883">
        <v>1521.852079879533</v>
      </c>
      <c r="AB883">
        <v>1455.400364983961</v>
      </c>
      <c r="AC883">
        <v>1428.1662388809591</v>
      </c>
      <c r="AD883">
        <v>1133.259789937257</v>
      </c>
      <c r="AE883">
        <v>1389.8393336717249</v>
      </c>
      <c r="AF883">
        <v>1532.8075858843561</v>
      </c>
      <c r="AG883">
        <v>1472.187556746238</v>
      </c>
      <c r="AH883">
        <v>1379.235386951045</v>
      </c>
    </row>
    <row r="884" spans="1:34" x14ac:dyDescent="0.25">
      <c r="A884">
        <v>44202</v>
      </c>
      <c r="B884">
        <v>1143.21</v>
      </c>
      <c r="C884">
        <v>1430.904464987754</v>
      </c>
      <c r="D884">
        <v>1205.0358911828321</v>
      </c>
      <c r="E884">
        <v>1266.487516003479</v>
      </c>
      <c r="F884">
        <v>1547.900897537713</v>
      </c>
      <c r="G884">
        <v>1666.604516290387</v>
      </c>
      <c r="H884">
        <v>1710.868315207324</v>
      </c>
      <c r="I884">
        <v>1318.948414566428</v>
      </c>
      <c r="J884">
        <v>1382.532848902252</v>
      </c>
      <c r="K884">
        <v>1263.570357740256</v>
      </c>
      <c r="L884">
        <v>1309.8904215023249</v>
      </c>
      <c r="M884">
        <v>1030.1370124428911</v>
      </c>
      <c r="N884">
        <v>1103.9774691233761</v>
      </c>
      <c r="O884">
        <v>1523.4283908512091</v>
      </c>
      <c r="P884">
        <v>1285.124185231721</v>
      </c>
      <c r="Q884">
        <v>1448.455955531583</v>
      </c>
      <c r="R884">
        <v>1337.5924729697981</v>
      </c>
      <c r="S884">
        <v>1192.135805993662</v>
      </c>
      <c r="T884">
        <v>1616.3388605858299</v>
      </c>
      <c r="U884">
        <v>1432.219531600558</v>
      </c>
      <c r="V884">
        <v>1595.1887550116271</v>
      </c>
      <c r="W884">
        <v>1484.046774276067</v>
      </c>
      <c r="X884">
        <v>1444.604595976137</v>
      </c>
      <c r="Y884">
        <v>1454.4058898103581</v>
      </c>
      <c r="Z884">
        <v>1182.142545266013</v>
      </c>
      <c r="AA884">
        <v>1509.1063267275649</v>
      </c>
      <c r="AB884">
        <v>1439.770811152435</v>
      </c>
      <c r="AC884">
        <v>1408.423605703269</v>
      </c>
      <c r="AD884">
        <v>1127.216293703488</v>
      </c>
      <c r="AE884">
        <v>1380.0992858630491</v>
      </c>
      <c r="AF884">
        <v>1519.5095786489669</v>
      </c>
      <c r="AG884">
        <v>1457.1222795056619</v>
      </c>
      <c r="AH884">
        <v>1364.927890030965</v>
      </c>
    </row>
    <row r="885" spans="1:34" x14ac:dyDescent="0.25">
      <c r="A885">
        <v>44201</v>
      </c>
      <c r="B885">
        <v>1132.55</v>
      </c>
      <c r="C885">
        <v>1420.5577184812951</v>
      </c>
      <c r="D885">
        <v>1206.8715219545261</v>
      </c>
      <c r="E885">
        <v>1270.6549697059329</v>
      </c>
      <c r="F885">
        <v>1534.432263889144</v>
      </c>
      <c r="G885">
        <v>1658.2937299550131</v>
      </c>
      <c r="H885">
        <v>1688.332491023207</v>
      </c>
      <c r="I885">
        <v>1295.7067283298391</v>
      </c>
      <c r="J885">
        <v>1355.068785667178</v>
      </c>
      <c r="K885">
        <v>1243.4404096634121</v>
      </c>
      <c r="L885">
        <v>1314.573474175329</v>
      </c>
      <c r="M885">
        <v>1025.023886810377</v>
      </c>
      <c r="N885">
        <v>1097.1830859373661</v>
      </c>
      <c r="O885">
        <v>1522.5084635797091</v>
      </c>
      <c r="P885">
        <v>1286.0673250418811</v>
      </c>
      <c r="Q885">
        <v>1442.5019655738929</v>
      </c>
      <c r="R885">
        <v>1326.983587930755</v>
      </c>
      <c r="S885">
        <v>1172.6040153883739</v>
      </c>
      <c r="T885">
        <v>1612.461568736227</v>
      </c>
      <c r="U885">
        <v>1410.7004480699291</v>
      </c>
      <c r="V885">
        <v>1578.0394089978879</v>
      </c>
      <c r="W885">
        <v>1488.7161941140739</v>
      </c>
      <c r="X885">
        <v>1435.395666455744</v>
      </c>
      <c r="Y885">
        <v>1442.332636918341</v>
      </c>
      <c r="Z885">
        <v>1177.289037017928</v>
      </c>
      <c r="AA885">
        <v>1496.390352421547</v>
      </c>
      <c r="AB885">
        <v>1430.7023253800869</v>
      </c>
      <c r="AC885">
        <v>1398.838678143265</v>
      </c>
      <c r="AD885">
        <v>1122.837211291265</v>
      </c>
      <c r="AE885">
        <v>1368.5108598886261</v>
      </c>
      <c r="AF885">
        <v>1517.439250167819</v>
      </c>
      <c r="AG885">
        <v>1446.001942754531</v>
      </c>
      <c r="AH885">
        <v>1351.416175767697</v>
      </c>
    </row>
    <row r="886" spans="1:34" x14ac:dyDescent="0.25">
      <c r="A886">
        <v>44200</v>
      </c>
      <c r="B886">
        <v>1120.47</v>
      </c>
      <c r="C886">
        <v>1410.2376643608</v>
      </c>
      <c r="D886">
        <v>1195.2760615501929</v>
      </c>
      <c r="E886">
        <v>1269.2231464192089</v>
      </c>
      <c r="F886">
        <v>1517.0174592823921</v>
      </c>
      <c r="G886">
        <v>1641.1306426018079</v>
      </c>
      <c r="H886">
        <v>1688.6370792569439</v>
      </c>
      <c r="I886">
        <v>1287.466698148907</v>
      </c>
      <c r="J886">
        <v>1341.320176537813</v>
      </c>
      <c r="K886">
        <v>1244.833952593701</v>
      </c>
      <c r="L886">
        <v>1297.025471545393</v>
      </c>
      <c r="M886">
        <v>1025.5599204110799</v>
      </c>
      <c r="N886">
        <v>1097.952001554228</v>
      </c>
      <c r="O886">
        <v>1519.875298001496</v>
      </c>
      <c r="P886">
        <v>1267.2771086787891</v>
      </c>
      <c r="Q886">
        <v>1424.8282537385769</v>
      </c>
      <c r="R886">
        <v>1313.337523886752</v>
      </c>
      <c r="S886">
        <v>1157.1788975994191</v>
      </c>
      <c r="T886">
        <v>1604.2108687749289</v>
      </c>
      <c r="U886">
        <v>1397.120191326728</v>
      </c>
      <c r="V886">
        <v>1564.57961047452</v>
      </c>
      <c r="W886">
        <v>1475.762272744214</v>
      </c>
      <c r="X886">
        <v>1418.399346726932</v>
      </c>
      <c r="Y886">
        <v>1434.2592980309739</v>
      </c>
      <c r="Z886">
        <v>1177.2505246082619</v>
      </c>
      <c r="AA886">
        <v>1485.274044889127</v>
      </c>
      <c r="AB886">
        <v>1420.7525115069921</v>
      </c>
      <c r="AC886">
        <v>1384.715082703698</v>
      </c>
      <c r="AD886">
        <v>1123.054808476179</v>
      </c>
      <c r="AE886">
        <v>1359.464695315696</v>
      </c>
      <c r="AF886">
        <v>1510.1908790493951</v>
      </c>
      <c r="AG886">
        <v>1437.6003962247021</v>
      </c>
      <c r="AH886">
        <v>1337.3230308282009</v>
      </c>
    </row>
    <row r="887" spans="1:34" x14ac:dyDescent="0.25">
      <c r="A887">
        <v>44196</v>
      </c>
      <c r="B887">
        <v>1103.8699999999999</v>
      </c>
      <c r="C887">
        <v>1393.4974983239181</v>
      </c>
      <c r="D887">
        <v>1184.8992036986931</v>
      </c>
      <c r="E887">
        <v>1255.0918629163191</v>
      </c>
      <c r="F887">
        <v>1499.944639298024</v>
      </c>
      <c r="G887">
        <v>1610.037150481847</v>
      </c>
      <c r="H887">
        <v>1664.948606314254</v>
      </c>
      <c r="I887">
        <v>1268.387410948593</v>
      </c>
      <c r="J887">
        <v>1329.6234839067261</v>
      </c>
      <c r="K887">
        <v>1215.959545072918</v>
      </c>
      <c r="L887">
        <v>1285.276886363743</v>
      </c>
      <c r="M887">
        <v>1010.9652879506669</v>
      </c>
      <c r="N887">
        <v>1077.0338638020589</v>
      </c>
      <c r="O887">
        <v>1511.1368590510519</v>
      </c>
      <c r="P887">
        <v>1259.964938742085</v>
      </c>
      <c r="Q887">
        <v>1411.107875702412</v>
      </c>
      <c r="R887">
        <v>1297.883388726859</v>
      </c>
      <c r="S887">
        <v>1135.6373902356829</v>
      </c>
      <c r="T887">
        <v>1580.1103729185629</v>
      </c>
      <c r="U887">
        <v>1373.392155973467</v>
      </c>
      <c r="V887">
        <v>1552.1151038216501</v>
      </c>
      <c r="W887">
        <v>1458.294451191997</v>
      </c>
      <c r="X887">
        <v>1393.783719746034</v>
      </c>
      <c r="Y887">
        <v>1418.396317714208</v>
      </c>
      <c r="Z887">
        <v>1184.2737634281741</v>
      </c>
      <c r="AA887">
        <v>1466.560077586759</v>
      </c>
      <c r="AB887">
        <v>1407.7278818508901</v>
      </c>
      <c r="AC887">
        <v>1366.3509478361809</v>
      </c>
      <c r="AD887">
        <v>1110.714796572229</v>
      </c>
      <c r="AE887">
        <v>1339.6051527047291</v>
      </c>
      <c r="AF887">
        <v>1491.2102469997039</v>
      </c>
      <c r="AG887">
        <v>1422.251087123037</v>
      </c>
      <c r="AH887">
        <v>1320.627757530578</v>
      </c>
    </row>
    <row r="888" spans="1:34" x14ac:dyDescent="0.25">
      <c r="A888">
        <v>44195</v>
      </c>
      <c r="B888">
        <v>1097.54</v>
      </c>
      <c r="C888">
        <v>1383.130743838316</v>
      </c>
      <c r="D888">
        <v>1185.3027138974519</v>
      </c>
      <c r="E888">
        <v>1239.4741135515369</v>
      </c>
      <c r="F888">
        <v>1488.897153580361</v>
      </c>
      <c r="G888">
        <v>1596.444317873171</v>
      </c>
      <c r="H888">
        <v>1646.403015715882</v>
      </c>
      <c r="I888">
        <v>1265.62857739982</v>
      </c>
      <c r="J888">
        <v>1321.2336656949551</v>
      </c>
      <c r="K888">
        <v>1211.5585259920149</v>
      </c>
      <c r="L888">
        <v>1291.64140806714</v>
      </c>
      <c r="M888">
        <v>993.58713724461415</v>
      </c>
      <c r="N888">
        <v>1068.022328366339</v>
      </c>
      <c r="O888">
        <v>1500.9520895878361</v>
      </c>
      <c r="P888">
        <v>1246.5864907118889</v>
      </c>
      <c r="Q888">
        <v>1399.3102352658821</v>
      </c>
      <c r="R888">
        <v>1290.1869986378031</v>
      </c>
      <c r="S888">
        <v>1150.125872584483</v>
      </c>
      <c r="T888">
        <v>1562.8572155816789</v>
      </c>
      <c r="U888">
        <v>1361.2893451172779</v>
      </c>
      <c r="V888">
        <v>1506.28277992836</v>
      </c>
      <c r="W888">
        <v>1453.7443929892181</v>
      </c>
      <c r="X888">
        <v>1374.5314218929959</v>
      </c>
      <c r="Y888">
        <v>1411.5430975699351</v>
      </c>
      <c r="Z888">
        <v>1181.546325548032</v>
      </c>
      <c r="AA888">
        <v>1455.7555950679009</v>
      </c>
      <c r="AB888">
        <v>1397.092263752972</v>
      </c>
      <c r="AC888">
        <v>1357.2421230440959</v>
      </c>
      <c r="AD888">
        <v>1100.135869513239</v>
      </c>
      <c r="AE888">
        <v>1328.994424131522</v>
      </c>
      <c r="AF888">
        <v>1484.292972854628</v>
      </c>
      <c r="AG888">
        <v>1411.230533353269</v>
      </c>
      <c r="AH888">
        <v>1309.261637830828</v>
      </c>
    </row>
    <row r="889" spans="1:34" x14ac:dyDescent="0.25">
      <c r="A889">
        <v>44194</v>
      </c>
      <c r="B889">
        <v>1099.49</v>
      </c>
      <c r="C889">
        <v>1379.570887124215</v>
      </c>
      <c r="D889">
        <v>1173.6177570002931</v>
      </c>
      <c r="E889">
        <v>1236.101800885479</v>
      </c>
      <c r="F889">
        <v>1483.236067527512</v>
      </c>
      <c r="G889">
        <v>1603.478473478305</v>
      </c>
      <c r="H889">
        <v>1638.52505123435</v>
      </c>
      <c r="I889">
        <v>1262.5327152751111</v>
      </c>
      <c r="J889">
        <v>1322.0114050140801</v>
      </c>
      <c r="K889">
        <v>1216.131163598387</v>
      </c>
      <c r="L889">
        <v>1281.538478465015</v>
      </c>
      <c r="M889">
        <v>987.95976343168354</v>
      </c>
      <c r="N889">
        <v>1062.037798161994</v>
      </c>
      <c r="O889">
        <v>1495.7357744426649</v>
      </c>
      <c r="P889">
        <v>1241.8634888532649</v>
      </c>
      <c r="Q889">
        <v>1397.9064234703001</v>
      </c>
      <c r="R889">
        <v>1291.9420224360961</v>
      </c>
      <c r="S889">
        <v>1138.314569653028</v>
      </c>
      <c r="T889">
        <v>1565.4255272348621</v>
      </c>
      <c r="U889">
        <v>1364.479074603496</v>
      </c>
      <c r="V889">
        <v>1508.714664172533</v>
      </c>
      <c r="W889">
        <v>1455.1803225566509</v>
      </c>
      <c r="X889">
        <v>1370.00274701733</v>
      </c>
      <c r="Y889">
        <v>1404.170622589284</v>
      </c>
      <c r="Z889">
        <v>1182.7484910672531</v>
      </c>
      <c r="AA889">
        <v>1449.443960064463</v>
      </c>
      <c r="AB889">
        <v>1394.831264055525</v>
      </c>
      <c r="AC889">
        <v>1358.2780261964449</v>
      </c>
      <c r="AD889">
        <v>1096.1837233466661</v>
      </c>
      <c r="AE889">
        <v>1331.31310288956</v>
      </c>
      <c r="AF889">
        <v>1486.7109893006391</v>
      </c>
      <c r="AG889">
        <v>1407.673248011612</v>
      </c>
      <c r="AH889">
        <v>1301.916684155771</v>
      </c>
    </row>
    <row r="890" spans="1:34" x14ac:dyDescent="0.25">
      <c r="A890">
        <v>44193</v>
      </c>
      <c r="B890">
        <v>1091.33</v>
      </c>
      <c r="C890">
        <v>1370.2680741726861</v>
      </c>
      <c r="D890">
        <v>1182.8092421726069</v>
      </c>
      <c r="E890">
        <v>1203.4488581743649</v>
      </c>
      <c r="F890">
        <v>1464.0045395179809</v>
      </c>
      <c r="G890">
        <v>1595.781011074851</v>
      </c>
      <c r="H890">
        <v>1613.0656435892749</v>
      </c>
      <c r="I890">
        <v>1250.163463171295</v>
      </c>
      <c r="J890">
        <v>1317.530957729761</v>
      </c>
      <c r="K890">
        <v>1206.391739976011</v>
      </c>
      <c r="L890">
        <v>1262.940795958368</v>
      </c>
      <c r="M890">
        <v>993.36750099124197</v>
      </c>
      <c r="N890">
        <v>1052.788227568316</v>
      </c>
      <c r="O890">
        <v>1486.864745054882</v>
      </c>
      <c r="P890">
        <v>1240.435011186868</v>
      </c>
      <c r="Q890">
        <v>1388.757148911676</v>
      </c>
      <c r="R890">
        <v>1289.30555641672</v>
      </c>
      <c r="S890">
        <v>1146.356880559189</v>
      </c>
      <c r="T890">
        <v>1563.210905378198</v>
      </c>
      <c r="U890">
        <v>1361.2131125000849</v>
      </c>
      <c r="V890">
        <v>1511.8270265591409</v>
      </c>
      <c r="W890">
        <v>1445.3233433517089</v>
      </c>
      <c r="X890">
        <v>1359.3500571724601</v>
      </c>
      <c r="Y890">
        <v>1396.2207803410131</v>
      </c>
      <c r="Z890">
        <v>1190.6724479386889</v>
      </c>
      <c r="AA890">
        <v>1436.9165954091891</v>
      </c>
      <c r="AB890">
        <v>1386.429204545977</v>
      </c>
      <c r="AC890">
        <v>1352.870250834256</v>
      </c>
      <c r="AD890">
        <v>1090.7414320008779</v>
      </c>
      <c r="AE890">
        <v>1329.307848716481</v>
      </c>
      <c r="AF890">
        <v>1475.086806653562</v>
      </c>
      <c r="AG890">
        <v>1400.7054065581819</v>
      </c>
      <c r="AH890">
        <v>1290.307479339172</v>
      </c>
    </row>
    <row r="891" spans="1:34" x14ac:dyDescent="0.25">
      <c r="A891">
        <v>44190</v>
      </c>
      <c r="B891">
        <v>1084.42</v>
      </c>
      <c r="C891">
        <v>1360.5689330184109</v>
      </c>
      <c r="D891">
        <v>1175.4151153880091</v>
      </c>
      <c r="E891">
        <v>1191.415651337587</v>
      </c>
      <c r="F891">
        <v>1445.110788135004</v>
      </c>
      <c r="G891">
        <v>1586.4278928851299</v>
      </c>
      <c r="H891">
        <v>1592.184915463338</v>
      </c>
      <c r="I891">
        <v>1234.653690096083</v>
      </c>
      <c r="J891">
        <v>1310.511148977841</v>
      </c>
      <c r="K891">
        <v>1154.4997720601959</v>
      </c>
      <c r="L891">
        <v>1263.9397200934411</v>
      </c>
      <c r="M891">
        <v>992.16006907105429</v>
      </c>
      <c r="N891">
        <v>1048.598186986394</v>
      </c>
      <c r="O891">
        <v>1481.4572350382971</v>
      </c>
      <c r="P891">
        <v>1234.5438164649811</v>
      </c>
      <c r="Q891">
        <v>1384.1968383514661</v>
      </c>
      <c r="R891">
        <v>1289.632599459354</v>
      </c>
      <c r="S891">
        <v>1142.38829326784</v>
      </c>
      <c r="T891">
        <v>1568.3416804400911</v>
      </c>
      <c r="U891">
        <v>1354.5233598747</v>
      </c>
      <c r="V891">
        <v>1513.3922200009149</v>
      </c>
      <c r="W891">
        <v>1442.1298133806849</v>
      </c>
      <c r="X891">
        <v>1350.533086363283</v>
      </c>
      <c r="Y891">
        <v>1386.961706347299</v>
      </c>
      <c r="Z891">
        <v>1174.484055650086</v>
      </c>
      <c r="AA891">
        <v>1424.2696444209189</v>
      </c>
      <c r="AB891">
        <v>1377.424714484192</v>
      </c>
      <c r="AC891">
        <v>1347.3730538774389</v>
      </c>
      <c r="AD891">
        <v>1083.49772527502</v>
      </c>
      <c r="AE891">
        <v>1325.0848439204369</v>
      </c>
      <c r="AF891">
        <v>1460.9371269151709</v>
      </c>
      <c r="AG891">
        <v>1391.52380224949</v>
      </c>
      <c r="AH891">
        <v>1281.565151819193</v>
      </c>
    </row>
    <row r="892" spans="1:34" x14ac:dyDescent="0.25">
      <c r="A892">
        <v>44189</v>
      </c>
      <c r="B892">
        <v>1067.52</v>
      </c>
      <c r="C892">
        <v>1343.002281272735</v>
      </c>
      <c r="D892">
        <v>1147.556565591399</v>
      </c>
      <c r="E892">
        <v>1175.7641388705511</v>
      </c>
      <c r="F892">
        <v>1423.6746316452491</v>
      </c>
      <c r="G892">
        <v>1555.886300720902</v>
      </c>
      <c r="H892">
        <v>1546.539924728874</v>
      </c>
      <c r="I892">
        <v>1227.3327221857439</v>
      </c>
      <c r="J892">
        <v>1294.0154515699321</v>
      </c>
      <c r="K892">
        <v>1134.3586897718219</v>
      </c>
      <c r="L892">
        <v>1252.299044259292</v>
      </c>
      <c r="M892">
        <v>998.67328170005146</v>
      </c>
      <c r="N892">
        <v>1037.1092468965569</v>
      </c>
      <c r="O892">
        <v>1468.350633127877</v>
      </c>
      <c r="P892">
        <v>1221.555436443027</v>
      </c>
      <c r="Q892">
        <v>1371.3866345742811</v>
      </c>
      <c r="R892">
        <v>1276.215448306772</v>
      </c>
      <c r="S892">
        <v>1133.1627227439419</v>
      </c>
      <c r="T892">
        <v>1538.6965403299739</v>
      </c>
      <c r="U892">
        <v>1337.956757428881</v>
      </c>
      <c r="V892">
        <v>1483.618733312715</v>
      </c>
      <c r="W892">
        <v>1418.0301897175341</v>
      </c>
      <c r="X892">
        <v>1348.5650262216791</v>
      </c>
      <c r="Y892">
        <v>1372.649239554923</v>
      </c>
      <c r="Z892">
        <v>1162.2352558347241</v>
      </c>
      <c r="AA892">
        <v>1403.1979574534821</v>
      </c>
      <c r="AB892">
        <v>1362.043924105594</v>
      </c>
      <c r="AC892">
        <v>1330.297947063244</v>
      </c>
      <c r="AD892">
        <v>1075.4925868146549</v>
      </c>
      <c r="AE892">
        <v>1307.1951957609811</v>
      </c>
      <c r="AF892">
        <v>1442.237906046209</v>
      </c>
      <c r="AG892">
        <v>1372.505890832249</v>
      </c>
      <c r="AH892">
        <v>1266.1692656311079</v>
      </c>
    </row>
    <row r="893" spans="1:34" x14ac:dyDescent="0.25">
      <c r="A893">
        <v>44188</v>
      </c>
      <c r="B893">
        <v>1078.9000000000001</v>
      </c>
      <c r="C893">
        <v>1353.8131868119401</v>
      </c>
      <c r="D893">
        <v>1154.5143489663651</v>
      </c>
      <c r="E893">
        <v>1185.46001530583</v>
      </c>
      <c r="F893">
        <v>1430.946181741243</v>
      </c>
      <c r="G893">
        <v>1566.157353973663</v>
      </c>
      <c r="H893">
        <v>1567.6449563627871</v>
      </c>
      <c r="I893">
        <v>1239.9548897872221</v>
      </c>
      <c r="J893">
        <v>1298.9497892021111</v>
      </c>
      <c r="K893">
        <v>1147.973733100795</v>
      </c>
      <c r="L893">
        <v>1263.343207307453</v>
      </c>
      <c r="M893">
        <v>1003.127791412932</v>
      </c>
      <c r="N893">
        <v>1049.8155480126629</v>
      </c>
      <c r="O893">
        <v>1472.611555694252</v>
      </c>
      <c r="P893">
        <v>1231.268831648521</v>
      </c>
      <c r="Q893">
        <v>1379.708092934326</v>
      </c>
      <c r="R893">
        <v>1284.870998917562</v>
      </c>
      <c r="S893">
        <v>1140.1518915275799</v>
      </c>
      <c r="T893">
        <v>1560.176761448256</v>
      </c>
      <c r="U893">
        <v>1352.013585337477</v>
      </c>
      <c r="V893">
        <v>1512.6196685859461</v>
      </c>
      <c r="W893">
        <v>1433.0880675745279</v>
      </c>
      <c r="X893">
        <v>1362.1447064114609</v>
      </c>
      <c r="Y893">
        <v>1384.884513834503</v>
      </c>
      <c r="Z893">
        <v>1158.1425230651789</v>
      </c>
      <c r="AA893">
        <v>1415.48803114925</v>
      </c>
      <c r="AB893">
        <v>1370.82894279273</v>
      </c>
      <c r="AC893">
        <v>1342.0158232500501</v>
      </c>
      <c r="AD893">
        <v>1082.145340797736</v>
      </c>
      <c r="AE893">
        <v>1319.8306741923179</v>
      </c>
      <c r="AF893">
        <v>1448.5909217283379</v>
      </c>
      <c r="AG893">
        <v>1384.9792815860219</v>
      </c>
      <c r="AH893">
        <v>1277.19393157011</v>
      </c>
    </row>
    <row r="894" spans="1:34" x14ac:dyDescent="0.25">
      <c r="A894">
        <v>44187</v>
      </c>
      <c r="B894">
        <v>1083.45</v>
      </c>
      <c r="C894">
        <v>1347.05518365321</v>
      </c>
      <c r="D894">
        <v>1161.2097219239299</v>
      </c>
      <c r="E894">
        <v>1173.012241458935</v>
      </c>
      <c r="F894">
        <v>1419.3783663990159</v>
      </c>
      <c r="G894">
        <v>1581.7063248339441</v>
      </c>
      <c r="H894">
        <v>1559.020439063615</v>
      </c>
      <c r="I894">
        <v>1219.0627967619589</v>
      </c>
      <c r="J894">
        <v>1284.311017621905</v>
      </c>
      <c r="K894">
        <v>1150.429412958438</v>
      </c>
      <c r="L894">
        <v>1270.750802053615</v>
      </c>
      <c r="M894">
        <v>995.60225444450919</v>
      </c>
      <c r="N894">
        <v>1049.054225634721</v>
      </c>
      <c r="O894">
        <v>1475.9659351666139</v>
      </c>
      <c r="P894">
        <v>1219.246372979567</v>
      </c>
      <c r="Q894">
        <v>1379.960171348524</v>
      </c>
      <c r="R894">
        <v>1292.3022193852321</v>
      </c>
      <c r="S894">
        <v>1117.4568808120159</v>
      </c>
      <c r="T894">
        <v>1544.7475999805381</v>
      </c>
      <c r="U894">
        <v>1358.591120320089</v>
      </c>
      <c r="V894">
        <v>1504.8053612700901</v>
      </c>
      <c r="W894">
        <v>1424.010415652747</v>
      </c>
      <c r="X894">
        <v>1347.238258202925</v>
      </c>
      <c r="Y894">
        <v>1369.0708922566271</v>
      </c>
      <c r="Z894">
        <v>1147.658489144141</v>
      </c>
      <c r="AA894">
        <v>1402.9684862464851</v>
      </c>
      <c r="AB894">
        <v>1369.970603287896</v>
      </c>
      <c r="AC894">
        <v>1341.1650036600131</v>
      </c>
      <c r="AD894">
        <v>1075.964037693521</v>
      </c>
      <c r="AE894">
        <v>1329.7755766887331</v>
      </c>
      <c r="AF894">
        <v>1446.74915831885</v>
      </c>
      <c r="AG894">
        <v>1378.652010924651</v>
      </c>
      <c r="AH894">
        <v>1265.2927849483069</v>
      </c>
    </row>
    <row r="895" spans="1:34" x14ac:dyDescent="0.25">
      <c r="A895">
        <v>44186</v>
      </c>
      <c r="B895">
        <v>1081.08</v>
      </c>
      <c r="C895">
        <v>1331.7362192363539</v>
      </c>
      <c r="D895">
        <v>1153.3100648827481</v>
      </c>
      <c r="E895">
        <v>1160.6605702345939</v>
      </c>
      <c r="F895">
        <v>1399.0722105768059</v>
      </c>
      <c r="G895">
        <v>1549.0114895187401</v>
      </c>
      <c r="H895">
        <v>1523.9711380343319</v>
      </c>
      <c r="I895">
        <v>1205.305549848636</v>
      </c>
      <c r="J895">
        <v>1276.181216338993</v>
      </c>
      <c r="K895">
        <v>1126.7908320797089</v>
      </c>
      <c r="L895">
        <v>1274.734010908591</v>
      </c>
      <c r="M895">
        <v>999.28671880408865</v>
      </c>
      <c r="N895">
        <v>1053.243637443768</v>
      </c>
      <c r="O895">
        <v>1453.917456170622</v>
      </c>
      <c r="P895">
        <v>1216.5026047975321</v>
      </c>
      <c r="Q895">
        <v>1372.955756420514</v>
      </c>
      <c r="R895">
        <v>1270.3601412496701</v>
      </c>
      <c r="S895">
        <v>1108.095857467898</v>
      </c>
      <c r="T895">
        <v>1532.546447736589</v>
      </c>
      <c r="U895">
        <v>1347.69815179788</v>
      </c>
      <c r="V895">
        <v>1489.502305268019</v>
      </c>
      <c r="W895">
        <v>1420.6280690111651</v>
      </c>
      <c r="X895">
        <v>1328.0155388162491</v>
      </c>
      <c r="Y895">
        <v>1350.8311815390359</v>
      </c>
      <c r="Z895">
        <v>1132.9200184039371</v>
      </c>
      <c r="AA895">
        <v>1382.756100463142</v>
      </c>
      <c r="AB895">
        <v>1356.770772862591</v>
      </c>
      <c r="AC895">
        <v>1327.663073225224</v>
      </c>
      <c r="AD895">
        <v>1073.498402744365</v>
      </c>
      <c r="AE895">
        <v>1324.4433243154831</v>
      </c>
      <c r="AF895">
        <v>1430.055811521906</v>
      </c>
      <c r="AG895">
        <v>1359.7286386918199</v>
      </c>
      <c r="AH895">
        <v>1253.2150549846849</v>
      </c>
    </row>
    <row r="896" spans="1:34" x14ac:dyDescent="0.25">
      <c r="A896">
        <v>44183</v>
      </c>
      <c r="B896">
        <v>1067.46</v>
      </c>
      <c r="C896">
        <v>1317.2356324908901</v>
      </c>
      <c r="D896">
        <v>1141.3224037936841</v>
      </c>
      <c r="E896">
        <v>1152.508142449519</v>
      </c>
      <c r="F896">
        <v>1375.523006807615</v>
      </c>
      <c r="G896">
        <v>1530.8686439508481</v>
      </c>
      <c r="H896">
        <v>1475.439460381162</v>
      </c>
      <c r="I896">
        <v>1183.3283731377539</v>
      </c>
      <c r="J896">
        <v>1270.3811734425201</v>
      </c>
      <c r="K896">
        <v>1098.073117530588</v>
      </c>
      <c r="L896">
        <v>1271.4585978265211</v>
      </c>
      <c r="M896">
        <v>995.37236087175177</v>
      </c>
      <c r="N896">
        <v>1041.490367052651</v>
      </c>
      <c r="O896">
        <v>1445.375234354965</v>
      </c>
      <c r="P896">
        <v>1216.0356036017481</v>
      </c>
      <c r="Q896">
        <v>1361.9231318990619</v>
      </c>
      <c r="R896">
        <v>1255.940565209145</v>
      </c>
      <c r="S896">
        <v>1093.216710149283</v>
      </c>
      <c r="T896">
        <v>1542.080150309888</v>
      </c>
      <c r="U896">
        <v>1341.154276655383</v>
      </c>
      <c r="V896">
        <v>1469.57213725258</v>
      </c>
      <c r="W896">
        <v>1414.3909291067521</v>
      </c>
      <c r="X896">
        <v>1315.0911244244601</v>
      </c>
      <c r="Y896">
        <v>1338.38864815696</v>
      </c>
      <c r="Z896">
        <v>1125.9296582972991</v>
      </c>
      <c r="AA896">
        <v>1363.1123781192571</v>
      </c>
      <c r="AB896">
        <v>1345.7469882634271</v>
      </c>
      <c r="AC896">
        <v>1317.421717798783</v>
      </c>
      <c r="AD896">
        <v>1065.160905557361</v>
      </c>
      <c r="AE896">
        <v>1308.647708913323</v>
      </c>
      <c r="AF896">
        <v>1412.443986819686</v>
      </c>
      <c r="AG896">
        <v>1344.9230025512279</v>
      </c>
      <c r="AH896">
        <v>1240.7772637393291</v>
      </c>
    </row>
    <row r="897" spans="1:34" x14ac:dyDescent="0.25">
      <c r="A897">
        <v>44182</v>
      </c>
      <c r="B897">
        <v>1051.77</v>
      </c>
      <c r="C897">
        <v>1306.6136490126539</v>
      </c>
      <c r="D897">
        <v>1129.4898889356141</v>
      </c>
      <c r="E897">
        <v>1151.495078130313</v>
      </c>
      <c r="F897">
        <v>1363.4173606504439</v>
      </c>
      <c r="G897">
        <v>1514.6948188891861</v>
      </c>
      <c r="H897">
        <v>1450.3115870252871</v>
      </c>
      <c r="I897">
        <v>1174.3593603516019</v>
      </c>
      <c r="J897">
        <v>1268.8137845753911</v>
      </c>
      <c r="K897">
        <v>1077.202444887733</v>
      </c>
      <c r="L897">
        <v>1271.917664189637</v>
      </c>
      <c r="M897">
        <v>986.95973129814672</v>
      </c>
      <c r="N897">
        <v>1033.6029079639411</v>
      </c>
      <c r="O897">
        <v>1442.8748312712321</v>
      </c>
      <c r="P897">
        <v>1203.589902444028</v>
      </c>
      <c r="Q897">
        <v>1349.013548488128</v>
      </c>
      <c r="R897">
        <v>1237.8990175975471</v>
      </c>
      <c r="S897">
        <v>1081.3641206802019</v>
      </c>
      <c r="T897">
        <v>1535.891469574341</v>
      </c>
      <c r="U897">
        <v>1333.993037069195</v>
      </c>
      <c r="V897">
        <v>1469.290924214072</v>
      </c>
      <c r="W897">
        <v>1417.7655935883261</v>
      </c>
      <c r="X897">
        <v>1295.616597567853</v>
      </c>
      <c r="Y897">
        <v>1327.17313356318</v>
      </c>
      <c r="Z897">
        <v>1121.3491683516311</v>
      </c>
      <c r="AA897">
        <v>1349.052775331269</v>
      </c>
      <c r="AB897">
        <v>1339.525395147753</v>
      </c>
      <c r="AC897">
        <v>1307.5585935834399</v>
      </c>
      <c r="AD897">
        <v>1058.870747769904</v>
      </c>
      <c r="AE897">
        <v>1288.495089342533</v>
      </c>
      <c r="AF897">
        <v>1397.483190315533</v>
      </c>
      <c r="AG897">
        <v>1334.774744098597</v>
      </c>
      <c r="AH897">
        <v>1233.0880154969559</v>
      </c>
    </row>
    <row r="898" spans="1:34" x14ac:dyDescent="0.25">
      <c r="A898">
        <v>44181</v>
      </c>
      <c r="B898">
        <v>1066.99</v>
      </c>
      <c r="C898">
        <v>1305.869468001506</v>
      </c>
      <c r="D898">
        <v>1130.3917251680109</v>
      </c>
      <c r="E898">
        <v>1156.6648785077989</v>
      </c>
      <c r="F898">
        <v>1364.004402838769</v>
      </c>
      <c r="G898">
        <v>1503.2323268500379</v>
      </c>
      <c r="H898">
        <v>1446.9593991795709</v>
      </c>
      <c r="I898">
        <v>1173.8478401366499</v>
      </c>
      <c r="J898">
        <v>1266.3052324151549</v>
      </c>
      <c r="K898">
        <v>1079.8490061593361</v>
      </c>
      <c r="L898">
        <v>1275.6380555323281</v>
      </c>
      <c r="M898">
        <v>995.50865597267568</v>
      </c>
      <c r="N898">
        <v>1035.7219530684119</v>
      </c>
      <c r="O898">
        <v>1446.65933470818</v>
      </c>
      <c r="P898">
        <v>1214.517835453418</v>
      </c>
      <c r="Q898">
        <v>1347.343569134151</v>
      </c>
      <c r="R898">
        <v>1232.6298258508341</v>
      </c>
      <c r="S898">
        <v>1078.8274332351809</v>
      </c>
      <c r="T898">
        <v>1520.3812017105549</v>
      </c>
      <c r="U898">
        <v>1334.613128536615</v>
      </c>
      <c r="V898">
        <v>1467.144923979027</v>
      </c>
      <c r="W898">
        <v>1420.071284359994</v>
      </c>
      <c r="X898">
        <v>1303.4543419903459</v>
      </c>
      <c r="Y898">
        <v>1319.0735324788129</v>
      </c>
      <c r="Z898">
        <v>1124.576209879785</v>
      </c>
      <c r="AA898">
        <v>1346.1127161035231</v>
      </c>
      <c r="AB898">
        <v>1340.4130345521789</v>
      </c>
      <c r="AC898">
        <v>1307.3161600051719</v>
      </c>
      <c r="AD898">
        <v>1063.195073486721</v>
      </c>
      <c r="AE898">
        <v>1294.797372387269</v>
      </c>
      <c r="AF898">
        <v>1400.667836298451</v>
      </c>
      <c r="AG898">
        <v>1336.722196253485</v>
      </c>
      <c r="AH898">
        <v>1226.5459419009469</v>
      </c>
    </row>
    <row r="899" spans="1:34" x14ac:dyDescent="0.25">
      <c r="A899">
        <v>44180</v>
      </c>
      <c r="B899">
        <v>1055.27</v>
      </c>
      <c r="C899">
        <v>1296.2860083787621</v>
      </c>
      <c r="D899">
        <v>1122.060478273979</v>
      </c>
      <c r="E899">
        <v>1155.721466529154</v>
      </c>
      <c r="F899">
        <v>1354.596150052467</v>
      </c>
      <c r="G899">
        <v>1498.475407023675</v>
      </c>
      <c r="H899">
        <v>1431.9725868017531</v>
      </c>
      <c r="I899">
        <v>1171.1005508101321</v>
      </c>
      <c r="J899">
        <v>1264.1162621066901</v>
      </c>
      <c r="K899">
        <v>1062.882814536694</v>
      </c>
      <c r="L899">
        <v>1271.109613531353</v>
      </c>
      <c r="M899">
        <v>985.4794926987114</v>
      </c>
      <c r="N899">
        <v>1034.126044151091</v>
      </c>
      <c r="O899">
        <v>1442.2262672584591</v>
      </c>
      <c r="P899">
        <v>1201.0127636911809</v>
      </c>
      <c r="Q899">
        <v>1343.96458714497</v>
      </c>
      <c r="R899">
        <v>1217.5099480583449</v>
      </c>
      <c r="S899">
        <v>1073.3490754612001</v>
      </c>
      <c r="T899">
        <v>1510.8725636554291</v>
      </c>
      <c r="U899">
        <v>1326.758002891421</v>
      </c>
      <c r="V899">
        <v>1462.523762884058</v>
      </c>
      <c r="W899">
        <v>1398.594616798252</v>
      </c>
      <c r="X899">
        <v>1291.2162043412741</v>
      </c>
      <c r="Y899">
        <v>1304.9488738145369</v>
      </c>
      <c r="Z899">
        <v>1119.8097686485669</v>
      </c>
      <c r="AA899">
        <v>1334.346113511423</v>
      </c>
      <c r="AB899">
        <v>1335.313744491345</v>
      </c>
      <c r="AC899">
        <v>1295.3223881252</v>
      </c>
      <c r="AD899">
        <v>1059.00900604406</v>
      </c>
      <c r="AE899">
        <v>1282.253535863975</v>
      </c>
      <c r="AF899">
        <v>1391.9345955878759</v>
      </c>
      <c r="AG899">
        <v>1325.9782508990161</v>
      </c>
      <c r="AH899">
        <v>1218.1731554496189</v>
      </c>
    </row>
    <row r="900" spans="1:34" x14ac:dyDescent="0.25">
      <c r="A900">
        <v>44179</v>
      </c>
      <c r="B900">
        <v>1064.0899999999999</v>
      </c>
      <c r="C900">
        <v>1290.9667029427401</v>
      </c>
      <c r="D900">
        <v>1119.418905160361</v>
      </c>
      <c r="E900">
        <v>1159.1958065779099</v>
      </c>
      <c r="F900">
        <v>1348.397357672234</v>
      </c>
      <c r="G900">
        <v>1475.703657592217</v>
      </c>
      <c r="H900">
        <v>1422.669210650784</v>
      </c>
      <c r="I900">
        <v>1162.596281673822</v>
      </c>
      <c r="J900">
        <v>1261.130492130593</v>
      </c>
      <c r="K900">
        <v>1072.16893339994</v>
      </c>
      <c r="L900">
        <v>1260.804643255816</v>
      </c>
      <c r="M900">
        <v>987.54978056126345</v>
      </c>
      <c r="N900">
        <v>1031.4561954613121</v>
      </c>
      <c r="O900">
        <v>1434.1034553036791</v>
      </c>
      <c r="P900">
        <v>1191.1874838511701</v>
      </c>
      <c r="Q900">
        <v>1339.0093058439361</v>
      </c>
      <c r="R900">
        <v>1222.484823551401</v>
      </c>
      <c r="S900">
        <v>1067.5912933330201</v>
      </c>
      <c r="T900">
        <v>1500.177725666103</v>
      </c>
      <c r="U900">
        <v>1320.921078428232</v>
      </c>
      <c r="V900">
        <v>1449.59612329641</v>
      </c>
      <c r="W900">
        <v>1400.390589917891</v>
      </c>
      <c r="X900">
        <v>1281.967934660277</v>
      </c>
      <c r="Y900">
        <v>1299.642540767753</v>
      </c>
      <c r="Z900">
        <v>1118.223632971858</v>
      </c>
      <c r="AA900">
        <v>1327.5466895725681</v>
      </c>
      <c r="AB900">
        <v>1329.978808032168</v>
      </c>
      <c r="AC900">
        <v>1290.6921313637281</v>
      </c>
      <c r="AD900">
        <v>1058.5896999223789</v>
      </c>
      <c r="AE900">
        <v>1290.742365545342</v>
      </c>
      <c r="AF900">
        <v>1385.848362699219</v>
      </c>
      <c r="AG900">
        <v>1318.53236211175</v>
      </c>
      <c r="AH900">
        <v>1213.696977793325</v>
      </c>
    </row>
    <row r="901" spans="1:34" x14ac:dyDescent="0.25">
      <c r="A901">
        <v>44176</v>
      </c>
      <c r="B901">
        <v>1045.96</v>
      </c>
      <c r="C901">
        <v>1279.17756781047</v>
      </c>
      <c r="D901">
        <v>1103.520199833843</v>
      </c>
      <c r="E901">
        <v>1154.02477795301</v>
      </c>
      <c r="F901">
        <v>1334.19263523411</v>
      </c>
      <c r="G901">
        <v>1463.3101877778579</v>
      </c>
      <c r="H901">
        <v>1384.5901520873231</v>
      </c>
      <c r="I901">
        <v>1155.1878893984349</v>
      </c>
      <c r="J901">
        <v>1255.935040427971</v>
      </c>
      <c r="K901">
        <v>1045.889491419231</v>
      </c>
      <c r="L901">
        <v>1226.6033826880421</v>
      </c>
      <c r="M901">
        <v>978.37621040179522</v>
      </c>
      <c r="N901">
        <v>1019.243509609568</v>
      </c>
      <c r="O901">
        <v>1423.1250189874411</v>
      </c>
      <c r="P901">
        <v>1193.2290227781659</v>
      </c>
      <c r="Q901">
        <v>1328.6862148841931</v>
      </c>
      <c r="R901">
        <v>1216.9584393839971</v>
      </c>
      <c r="S901">
        <v>1071.736199796344</v>
      </c>
      <c r="T901">
        <v>1488.343602147886</v>
      </c>
      <c r="U901">
        <v>1307.326705061422</v>
      </c>
      <c r="V901">
        <v>1444.601871843749</v>
      </c>
      <c r="W901">
        <v>1401.074822786406</v>
      </c>
      <c r="X901">
        <v>1271.2540127038369</v>
      </c>
      <c r="Y901">
        <v>1292.861081432864</v>
      </c>
      <c r="Z901">
        <v>1107.64010114448</v>
      </c>
      <c r="AA901">
        <v>1313.221630273641</v>
      </c>
      <c r="AB901">
        <v>1316.663161185164</v>
      </c>
      <c r="AC901">
        <v>1284.760011243457</v>
      </c>
      <c r="AD901">
        <v>1048.475043345303</v>
      </c>
      <c r="AE901">
        <v>1276.305078112799</v>
      </c>
      <c r="AF901">
        <v>1368.518705453911</v>
      </c>
      <c r="AG901">
        <v>1306.5489649296389</v>
      </c>
      <c r="AH901">
        <v>1205.251697710594</v>
      </c>
    </row>
    <row r="902" spans="1:34" x14ac:dyDescent="0.25">
      <c r="A902">
        <v>44175</v>
      </c>
      <c r="B902">
        <v>1030.9100000000001</v>
      </c>
      <c r="C902">
        <v>1271.9012540581509</v>
      </c>
      <c r="D902">
        <v>1094.5287866350041</v>
      </c>
      <c r="E902">
        <v>1146.8792709898059</v>
      </c>
      <c r="F902">
        <v>1325.699699714484</v>
      </c>
      <c r="G902">
        <v>1462.493817573898</v>
      </c>
      <c r="H902">
        <v>1379.1020516853171</v>
      </c>
      <c r="I902">
        <v>1156.0024205656</v>
      </c>
      <c r="J902">
        <v>1248.265214414203</v>
      </c>
      <c r="K902">
        <v>1035.71666264643</v>
      </c>
      <c r="L902">
        <v>1217.120474029615</v>
      </c>
      <c r="M902">
        <v>974.74390370845902</v>
      </c>
      <c r="N902">
        <v>1007.398703502491</v>
      </c>
      <c r="O902">
        <v>1417.177896359208</v>
      </c>
      <c r="P902">
        <v>1189.403659322988</v>
      </c>
      <c r="Q902">
        <v>1319.1295920923851</v>
      </c>
      <c r="R902">
        <v>1211.5154197857239</v>
      </c>
      <c r="S902">
        <v>1060.762348212188</v>
      </c>
      <c r="T902">
        <v>1466.695027469772</v>
      </c>
      <c r="U902">
        <v>1299.1321347162029</v>
      </c>
      <c r="V902">
        <v>1440.8039056339369</v>
      </c>
      <c r="W902">
        <v>1394.8828812577281</v>
      </c>
      <c r="X902">
        <v>1262.581410977928</v>
      </c>
      <c r="Y902">
        <v>1288.81118301008</v>
      </c>
      <c r="Z902">
        <v>1092.8670334292681</v>
      </c>
      <c r="AA902">
        <v>1305.5404010929019</v>
      </c>
      <c r="AB902">
        <v>1308.945040137045</v>
      </c>
      <c r="AC902">
        <v>1279.983316252298</v>
      </c>
      <c r="AD902">
        <v>1038.6160144424441</v>
      </c>
      <c r="AE902">
        <v>1259.316775027758</v>
      </c>
      <c r="AF902">
        <v>1356.380186650242</v>
      </c>
      <c r="AG902">
        <v>1298.4056472510119</v>
      </c>
      <c r="AH902">
        <v>1202.6352305732869</v>
      </c>
    </row>
    <row r="903" spans="1:34" x14ac:dyDescent="0.25">
      <c r="A903">
        <v>44174</v>
      </c>
      <c r="B903">
        <v>1039.1300000000001</v>
      </c>
      <c r="C903">
        <v>1276.1736137368689</v>
      </c>
      <c r="D903">
        <v>1088.8450993597951</v>
      </c>
      <c r="E903">
        <v>1150.905242348791</v>
      </c>
      <c r="F903">
        <v>1332.2410132952109</v>
      </c>
      <c r="G903">
        <v>1474.8225261283569</v>
      </c>
      <c r="H903">
        <v>1372.757962569935</v>
      </c>
      <c r="I903">
        <v>1168.512636732333</v>
      </c>
      <c r="J903">
        <v>1252.393698841757</v>
      </c>
      <c r="K903">
        <v>1053.3144298068789</v>
      </c>
      <c r="L903">
        <v>1216.0700306588551</v>
      </c>
      <c r="M903">
        <v>970.63177874556925</v>
      </c>
      <c r="N903">
        <v>1017.762082803916</v>
      </c>
      <c r="O903">
        <v>1429.545241597895</v>
      </c>
      <c r="P903">
        <v>1195.698311332435</v>
      </c>
      <c r="Q903">
        <v>1323.2836632289541</v>
      </c>
      <c r="R903">
        <v>1216.5469260866389</v>
      </c>
      <c r="S903">
        <v>1045.85981550829</v>
      </c>
      <c r="T903">
        <v>1475.0994155830881</v>
      </c>
      <c r="U903">
        <v>1300.164703598504</v>
      </c>
      <c r="V903">
        <v>1452.0081034746761</v>
      </c>
      <c r="W903">
        <v>1397.7769108031271</v>
      </c>
      <c r="X903">
        <v>1260.9553962136019</v>
      </c>
      <c r="Y903">
        <v>1293.4714443303669</v>
      </c>
      <c r="Z903">
        <v>1088.857216529904</v>
      </c>
      <c r="AA903">
        <v>1307.7244838039369</v>
      </c>
      <c r="AB903">
        <v>1317.081093320654</v>
      </c>
      <c r="AC903">
        <v>1285.5176699006711</v>
      </c>
      <c r="AD903">
        <v>1041.5001360459589</v>
      </c>
      <c r="AE903">
        <v>1267.9009822989749</v>
      </c>
      <c r="AF903">
        <v>1365.7349407840991</v>
      </c>
      <c r="AG903">
        <v>1302.864374638996</v>
      </c>
      <c r="AH903">
        <v>1203.5824246010411</v>
      </c>
    </row>
    <row r="904" spans="1:34" x14ac:dyDescent="0.25">
      <c r="A904">
        <v>44173</v>
      </c>
      <c r="B904">
        <v>1029.26</v>
      </c>
      <c r="C904">
        <v>1269.444896619674</v>
      </c>
      <c r="D904">
        <v>1084.3697097627539</v>
      </c>
      <c r="E904">
        <v>1132.7933792008901</v>
      </c>
      <c r="F904">
        <v>1325.6657352206121</v>
      </c>
      <c r="G904">
        <v>1466.744882876229</v>
      </c>
      <c r="H904">
        <v>1347.031344056157</v>
      </c>
      <c r="I904">
        <v>1162.1533621331309</v>
      </c>
      <c r="J904">
        <v>1258.4016911363869</v>
      </c>
      <c r="K904">
        <v>1034.0116098459639</v>
      </c>
      <c r="L904">
        <v>1201.431674731924</v>
      </c>
      <c r="M904">
        <v>970.69180756426988</v>
      </c>
      <c r="N904">
        <v>1016.281598668837</v>
      </c>
      <c r="O904">
        <v>1421.5609736614269</v>
      </c>
      <c r="P904">
        <v>1189.817605383266</v>
      </c>
      <c r="Q904">
        <v>1323.2991546360711</v>
      </c>
      <c r="R904">
        <v>1209.0649286363721</v>
      </c>
      <c r="S904">
        <v>1061.191528654784</v>
      </c>
      <c r="T904">
        <v>1479.2006533616179</v>
      </c>
      <c r="U904">
        <v>1298.597573218155</v>
      </c>
      <c r="V904">
        <v>1414.705855516343</v>
      </c>
      <c r="W904">
        <v>1391.8705807867191</v>
      </c>
      <c r="X904">
        <v>1248.8184201730689</v>
      </c>
      <c r="Y904">
        <v>1290.132959565251</v>
      </c>
      <c r="Z904">
        <v>1085.183397084113</v>
      </c>
      <c r="AA904">
        <v>1300.2747232119441</v>
      </c>
      <c r="AB904">
        <v>1309.3501423268831</v>
      </c>
      <c r="AC904">
        <v>1279.9175425998369</v>
      </c>
      <c r="AD904">
        <v>1037.486117593935</v>
      </c>
      <c r="AE904">
        <v>1256.3763521018579</v>
      </c>
      <c r="AF904">
        <v>1356.8192495990099</v>
      </c>
      <c r="AG904">
        <v>1297.9055260384571</v>
      </c>
      <c r="AH904">
        <v>1196.6863903122421</v>
      </c>
    </row>
    <row r="905" spans="1:34" x14ac:dyDescent="0.25">
      <c r="A905">
        <v>44172</v>
      </c>
      <c r="B905">
        <v>1029.98</v>
      </c>
      <c r="C905">
        <v>1265.499001987411</v>
      </c>
      <c r="D905">
        <v>1097.6281314394039</v>
      </c>
      <c r="E905">
        <v>1130.8446196410309</v>
      </c>
      <c r="F905">
        <v>1325.9547821046481</v>
      </c>
      <c r="G905">
        <v>1469.037363475313</v>
      </c>
      <c r="H905">
        <v>1325.19463461952</v>
      </c>
      <c r="I905">
        <v>1153.569435112016</v>
      </c>
      <c r="J905">
        <v>1243.908724561757</v>
      </c>
      <c r="K905">
        <v>1040.529958110508</v>
      </c>
      <c r="L905">
        <v>1195.980687930914</v>
      </c>
      <c r="M905">
        <v>967.75607725248835</v>
      </c>
      <c r="N905">
        <v>1015.735669546594</v>
      </c>
      <c r="O905">
        <v>1411.3015507507359</v>
      </c>
      <c r="P905">
        <v>1180.974023149618</v>
      </c>
      <c r="Q905">
        <v>1329.5884949427721</v>
      </c>
      <c r="R905">
        <v>1212.5825088854881</v>
      </c>
      <c r="S905">
        <v>1063.1536292057201</v>
      </c>
      <c r="T905">
        <v>1478.8582496087949</v>
      </c>
      <c r="U905">
        <v>1295.176731354366</v>
      </c>
      <c r="V905">
        <v>1409.0623369624141</v>
      </c>
      <c r="W905">
        <v>1390.938865958318</v>
      </c>
      <c r="X905">
        <v>1240.4463434496549</v>
      </c>
      <c r="Y905">
        <v>1284.844899761935</v>
      </c>
      <c r="Z905">
        <v>1077.623389722231</v>
      </c>
      <c r="AA905">
        <v>1295.4451808449701</v>
      </c>
      <c r="AB905">
        <v>1304.8562200830679</v>
      </c>
      <c r="AC905">
        <v>1277.7783977427609</v>
      </c>
      <c r="AD905">
        <v>1034.640933965499</v>
      </c>
      <c r="AE905">
        <v>1256.8016269606071</v>
      </c>
      <c r="AF905">
        <v>1350.770322987232</v>
      </c>
      <c r="AG905">
        <v>1295.3701457029481</v>
      </c>
      <c r="AH905">
        <v>1191.704381386528</v>
      </c>
    </row>
    <row r="906" spans="1:34" x14ac:dyDescent="0.25">
      <c r="A906">
        <v>44169</v>
      </c>
      <c r="B906">
        <v>1021.49</v>
      </c>
      <c r="C906">
        <v>1257.135189728906</v>
      </c>
      <c r="D906">
        <v>1092.97821751217</v>
      </c>
      <c r="E906">
        <v>1130.822460553482</v>
      </c>
      <c r="F906">
        <v>1307.696124848791</v>
      </c>
      <c r="G906">
        <v>1476.059383734736</v>
      </c>
      <c r="H906">
        <v>1319.7998783505</v>
      </c>
      <c r="I906">
        <v>1144.24077378111</v>
      </c>
      <c r="J906">
        <v>1228.966299329905</v>
      </c>
      <c r="K906">
        <v>1029.960577802068</v>
      </c>
      <c r="L906">
        <v>1183.154533804531</v>
      </c>
      <c r="M906">
        <v>963.07944703038049</v>
      </c>
      <c r="N906">
        <v>1017.39439253107</v>
      </c>
      <c r="O906">
        <v>1405.8715432859869</v>
      </c>
      <c r="P906">
        <v>1180.100888131758</v>
      </c>
      <c r="Q906">
        <v>1321.170730355394</v>
      </c>
      <c r="R906">
        <v>1203.765788035776</v>
      </c>
      <c r="S906">
        <v>1053.5078850970119</v>
      </c>
      <c r="T906">
        <v>1455.4851575269679</v>
      </c>
      <c r="U906">
        <v>1286.090970067796</v>
      </c>
      <c r="V906">
        <v>1411.0885898723341</v>
      </c>
      <c r="W906">
        <v>1393.2272140810669</v>
      </c>
      <c r="X906">
        <v>1233.4613629898661</v>
      </c>
      <c r="Y906">
        <v>1277.994400106305</v>
      </c>
      <c r="Z906">
        <v>1056.538131318237</v>
      </c>
      <c r="AA906">
        <v>1284.236095761501</v>
      </c>
      <c r="AB906">
        <v>1296.4248746682511</v>
      </c>
      <c r="AC906">
        <v>1273.7185323407371</v>
      </c>
      <c r="AD906">
        <v>1029.5953946786401</v>
      </c>
      <c r="AE906">
        <v>1247.8154479568279</v>
      </c>
      <c r="AF906">
        <v>1343.9940801613179</v>
      </c>
      <c r="AG906">
        <v>1285.661316554349</v>
      </c>
      <c r="AH906">
        <v>1184.0695559069891</v>
      </c>
    </row>
    <row r="907" spans="1:34" x14ac:dyDescent="0.25">
      <c r="A907">
        <v>44168</v>
      </c>
      <c r="B907">
        <v>1019.8</v>
      </c>
      <c r="C907">
        <v>1253.5238120835411</v>
      </c>
      <c r="D907">
        <v>1075.8778623743881</v>
      </c>
      <c r="E907">
        <v>1134.480467203836</v>
      </c>
      <c r="F907">
        <v>1296.2990653173399</v>
      </c>
      <c r="G907">
        <v>1480.367718609642</v>
      </c>
      <c r="H907">
        <v>1312.3419020028209</v>
      </c>
      <c r="I907">
        <v>1144.95194112437</v>
      </c>
      <c r="J907">
        <v>1243.441101756712</v>
      </c>
      <c r="K907">
        <v>1014.4822124827811</v>
      </c>
      <c r="L907">
        <v>1189.361988749502</v>
      </c>
      <c r="M907">
        <v>978.76789370531026</v>
      </c>
      <c r="N907">
        <v>1011.965496545267</v>
      </c>
      <c r="O907">
        <v>1403.7131678771921</v>
      </c>
      <c r="P907">
        <v>1180.3548847425341</v>
      </c>
      <c r="Q907">
        <v>1312.4077700242419</v>
      </c>
      <c r="R907">
        <v>1207.2910765099789</v>
      </c>
      <c r="S907">
        <v>1037.6159027991789</v>
      </c>
      <c r="T907">
        <v>1428.9016112245461</v>
      </c>
      <c r="U907">
        <v>1277.8170915058449</v>
      </c>
      <c r="V907">
        <v>1434.3641943210059</v>
      </c>
      <c r="W907">
        <v>1394.7114073415721</v>
      </c>
      <c r="X907">
        <v>1220.6775859138561</v>
      </c>
      <c r="Y907">
        <v>1277.6012959213381</v>
      </c>
      <c r="Z907">
        <v>1066.978713933092</v>
      </c>
      <c r="AA907">
        <v>1275.209141458477</v>
      </c>
      <c r="AB907">
        <v>1296.8046100557431</v>
      </c>
      <c r="AC907">
        <v>1273.5678801966731</v>
      </c>
      <c r="AD907">
        <v>1033.9420335816851</v>
      </c>
      <c r="AE907">
        <v>1241.851651982377</v>
      </c>
      <c r="AF907">
        <v>1342.1990931085761</v>
      </c>
      <c r="AG907">
        <v>1283.908411481101</v>
      </c>
      <c r="AH907">
        <v>1177.860206937753</v>
      </c>
    </row>
    <row r="908" spans="1:34" x14ac:dyDescent="0.25">
      <c r="A908">
        <v>44167</v>
      </c>
      <c r="B908">
        <v>1014.32</v>
      </c>
      <c r="C908">
        <v>1247.1215948243091</v>
      </c>
      <c r="D908">
        <v>1070.054527414685</v>
      </c>
      <c r="E908">
        <v>1128.3930673580689</v>
      </c>
      <c r="F908">
        <v>1285.781991657653</v>
      </c>
      <c r="G908">
        <v>1463.560960037109</v>
      </c>
      <c r="H908">
        <v>1308.262769277839</v>
      </c>
      <c r="I908">
        <v>1141.982314439641</v>
      </c>
      <c r="J908">
        <v>1239.465000812713</v>
      </c>
      <c r="K908">
        <v>1000.237754385381</v>
      </c>
      <c r="L908">
        <v>1172.843162456986</v>
      </c>
      <c r="M908">
        <v>993.46383651661972</v>
      </c>
      <c r="N908">
        <v>998.91145706817554</v>
      </c>
      <c r="O908">
        <v>1390.0071318489699</v>
      </c>
      <c r="P908">
        <v>1177.2593479393549</v>
      </c>
      <c r="Q908">
        <v>1306.866781554269</v>
      </c>
      <c r="R908">
        <v>1199.7729427060051</v>
      </c>
      <c r="S908">
        <v>1027.8141115877031</v>
      </c>
      <c r="T908">
        <v>1406.6933070119501</v>
      </c>
      <c r="U908">
        <v>1272.954223718865</v>
      </c>
      <c r="V908">
        <v>1407.066444157251</v>
      </c>
      <c r="W908">
        <v>1391.154881853834</v>
      </c>
      <c r="X908">
        <v>1232.021198302328</v>
      </c>
      <c r="Y908">
        <v>1274.998694018783</v>
      </c>
      <c r="Z908">
        <v>1072.5276705568399</v>
      </c>
      <c r="AA908">
        <v>1269.8295307960091</v>
      </c>
      <c r="AB908">
        <v>1285.31722558053</v>
      </c>
      <c r="AC908">
        <v>1267.526405611753</v>
      </c>
      <c r="AD908">
        <v>1032.519245741137</v>
      </c>
      <c r="AE908">
        <v>1237.5026370147191</v>
      </c>
      <c r="AF908">
        <v>1331.5407990578251</v>
      </c>
      <c r="AG908">
        <v>1275.7878662862081</v>
      </c>
      <c r="AH908">
        <v>1175.1713114184381</v>
      </c>
    </row>
    <row r="909" spans="1:34" x14ac:dyDescent="0.25">
      <c r="A909">
        <v>44166</v>
      </c>
      <c r="B909">
        <v>1008.87</v>
      </c>
      <c r="C909">
        <v>1243.020837815174</v>
      </c>
      <c r="D909">
        <v>1067.357202427967</v>
      </c>
      <c r="E909">
        <v>1129.943521237808</v>
      </c>
      <c r="F909">
        <v>1288.255336805352</v>
      </c>
      <c r="G909">
        <v>1458.427442658153</v>
      </c>
      <c r="H909">
        <v>1301.720465464869</v>
      </c>
      <c r="I909">
        <v>1131.209770906368</v>
      </c>
      <c r="J909">
        <v>1231.0456701390201</v>
      </c>
      <c r="K909">
        <v>991.093691345244</v>
      </c>
      <c r="L909">
        <v>1157.98149825219</v>
      </c>
      <c r="M909">
        <v>990.96614753666802</v>
      </c>
      <c r="N909">
        <v>991.4147804815218</v>
      </c>
      <c r="O909">
        <v>1379.737194578742</v>
      </c>
      <c r="P909">
        <v>1177.820148361697</v>
      </c>
      <c r="Q909">
        <v>1303.5523212477481</v>
      </c>
      <c r="R909">
        <v>1195.4725510623859</v>
      </c>
      <c r="S909">
        <v>1025.3162445367921</v>
      </c>
      <c r="T909">
        <v>1412.967567881675</v>
      </c>
      <c r="U909">
        <v>1268.064785092108</v>
      </c>
      <c r="V909">
        <v>1421.675019148227</v>
      </c>
      <c r="W909">
        <v>1381.3268719515279</v>
      </c>
      <c r="X909">
        <v>1231.2517956876729</v>
      </c>
      <c r="Y909">
        <v>1268.107556887808</v>
      </c>
      <c r="Z909">
        <v>1067.929296866163</v>
      </c>
      <c r="AA909">
        <v>1267.695502129242</v>
      </c>
      <c r="AB909">
        <v>1278.4881785684161</v>
      </c>
      <c r="AC909">
        <v>1262.125659458794</v>
      </c>
      <c r="AD909">
        <v>1028.152451288483</v>
      </c>
      <c r="AE909">
        <v>1233.474400244731</v>
      </c>
      <c r="AF909">
        <v>1323.4991251395079</v>
      </c>
      <c r="AG909">
        <v>1272.4609864899489</v>
      </c>
      <c r="AH909">
        <v>1172.2106444949079</v>
      </c>
    </row>
    <row r="910" spans="1:34" x14ac:dyDescent="0.25">
      <c r="A910">
        <v>44165</v>
      </c>
      <c r="B910">
        <v>1003.08</v>
      </c>
      <c r="C910">
        <v>1237.448000135252</v>
      </c>
      <c r="D910">
        <v>1079.3616218089489</v>
      </c>
      <c r="E910">
        <v>1124.5801184867089</v>
      </c>
      <c r="F910">
        <v>1283.140455531827</v>
      </c>
      <c r="G910">
        <v>1448.2746010426231</v>
      </c>
      <c r="H910">
        <v>1296.3897769439809</v>
      </c>
      <c r="I910">
        <v>1129.9087662905431</v>
      </c>
      <c r="J910">
        <v>1227.5963025927499</v>
      </c>
      <c r="K910">
        <v>974.49181054933501</v>
      </c>
      <c r="L910">
        <v>1149.8339538813291</v>
      </c>
      <c r="M910">
        <v>984.13938407377111</v>
      </c>
      <c r="N910">
        <v>987.90051615725861</v>
      </c>
      <c r="O910">
        <v>1377.9962487696559</v>
      </c>
      <c r="P910">
        <v>1176.710097414418</v>
      </c>
      <c r="Q910">
        <v>1298.24567447596</v>
      </c>
      <c r="R910">
        <v>1187.6733656009351</v>
      </c>
      <c r="S910">
        <v>1019.770809536705</v>
      </c>
      <c r="T910">
        <v>1403.453244352831</v>
      </c>
      <c r="U910">
        <v>1262.1082785413209</v>
      </c>
      <c r="V910">
        <v>1416.6884414418289</v>
      </c>
      <c r="W910">
        <v>1361.9953430602361</v>
      </c>
      <c r="X910">
        <v>1221.5827541842521</v>
      </c>
      <c r="Y910">
        <v>1263.256917304765</v>
      </c>
      <c r="Z910">
        <v>1068.9413910521939</v>
      </c>
      <c r="AA910">
        <v>1262.6536649257921</v>
      </c>
      <c r="AB910">
        <v>1273.230097525269</v>
      </c>
      <c r="AC910">
        <v>1254.1997969949171</v>
      </c>
      <c r="AD910">
        <v>1024.573836162522</v>
      </c>
      <c r="AE910">
        <v>1227.895124564601</v>
      </c>
      <c r="AF910">
        <v>1314.8732941813109</v>
      </c>
      <c r="AG910">
        <v>1265.8123019628449</v>
      </c>
      <c r="AH910">
        <v>1169.32877094948</v>
      </c>
    </row>
    <row r="911" spans="1:34" x14ac:dyDescent="0.25">
      <c r="A911">
        <v>44162</v>
      </c>
      <c r="B911">
        <v>1010.22</v>
      </c>
      <c r="C911">
        <v>1236.868734654952</v>
      </c>
      <c r="D911">
        <v>1068.8004258496901</v>
      </c>
      <c r="E911">
        <v>1127.0217050036899</v>
      </c>
      <c r="F911">
        <v>1285.1809613689411</v>
      </c>
      <c r="G911">
        <v>1456.7871531052399</v>
      </c>
      <c r="H911">
        <v>1291.8457155648609</v>
      </c>
      <c r="I911">
        <v>1137.665794091776</v>
      </c>
      <c r="J911">
        <v>1237.8458263098919</v>
      </c>
      <c r="K911">
        <v>979.78915949976158</v>
      </c>
      <c r="L911">
        <v>1153.161468213905</v>
      </c>
      <c r="M911">
        <v>972.21067401213281</v>
      </c>
      <c r="N911">
        <v>986.33763556106305</v>
      </c>
      <c r="O911">
        <v>1375.605135689822</v>
      </c>
      <c r="P911">
        <v>1178.1731656320289</v>
      </c>
      <c r="Q911">
        <v>1302.0002170673861</v>
      </c>
      <c r="R911">
        <v>1182.9401597284241</v>
      </c>
      <c r="S911">
        <v>1019.25832482466</v>
      </c>
      <c r="T911">
        <v>1397.1693226078451</v>
      </c>
      <c r="U911">
        <v>1261.1855935209121</v>
      </c>
      <c r="V911">
        <v>1424.84986190277</v>
      </c>
      <c r="W911">
        <v>1354.676281220944</v>
      </c>
      <c r="X911">
        <v>1226.6526723929569</v>
      </c>
      <c r="Y911">
        <v>1257.599449476701</v>
      </c>
      <c r="Z911">
        <v>1075.809601441493</v>
      </c>
      <c r="AA911">
        <v>1260.5511468038919</v>
      </c>
      <c r="AB911">
        <v>1276.5198721701499</v>
      </c>
      <c r="AC911">
        <v>1253.5359835337711</v>
      </c>
      <c r="AD911">
        <v>1022.982829124155</v>
      </c>
      <c r="AE911">
        <v>1231.698907881261</v>
      </c>
      <c r="AF911">
        <v>1316.1476310333089</v>
      </c>
      <c r="AG911">
        <v>1263.213462327044</v>
      </c>
      <c r="AH911">
        <v>1169.4072044748671</v>
      </c>
    </row>
    <row r="912" spans="1:34" x14ac:dyDescent="0.25">
      <c r="A912">
        <v>44161</v>
      </c>
      <c r="B912">
        <v>1005.97</v>
      </c>
      <c r="C912">
        <v>1230.183213574961</v>
      </c>
      <c r="D912">
        <v>1057.2904764882719</v>
      </c>
      <c r="E912">
        <v>1126.1998080508281</v>
      </c>
      <c r="F912">
        <v>1275.997654663744</v>
      </c>
      <c r="G912">
        <v>1438.9808821121251</v>
      </c>
      <c r="H912">
        <v>1280.1483314603761</v>
      </c>
      <c r="I912">
        <v>1128.8778462423529</v>
      </c>
      <c r="J912">
        <v>1218.891737843501</v>
      </c>
      <c r="K912">
        <v>987.49880815497795</v>
      </c>
      <c r="L912">
        <v>1155.3211006916461</v>
      </c>
      <c r="M912">
        <v>961.82130228649908</v>
      </c>
      <c r="N912">
        <v>979.34372394327261</v>
      </c>
      <c r="O912">
        <v>1372.64571196371</v>
      </c>
      <c r="P912">
        <v>1176.0919589609441</v>
      </c>
      <c r="Q912">
        <v>1296.38026190294</v>
      </c>
      <c r="R912">
        <v>1179.341287904085</v>
      </c>
      <c r="S912">
        <v>1018.1529623987871</v>
      </c>
      <c r="T912">
        <v>1373.5657787054481</v>
      </c>
      <c r="U912">
        <v>1255.6679782275189</v>
      </c>
      <c r="V912">
        <v>1423.6877411550711</v>
      </c>
      <c r="W912">
        <v>1336.4478732985251</v>
      </c>
      <c r="X912">
        <v>1222.547317351788</v>
      </c>
      <c r="Y912">
        <v>1257.1645852843831</v>
      </c>
      <c r="Z912">
        <v>1074.935847935204</v>
      </c>
      <c r="AA912">
        <v>1253.418150520137</v>
      </c>
      <c r="AB912">
        <v>1272.009715008649</v>
      </c>
      <c r="AC912">
        <v>1245.1476464615751</v>
      </c>
      <c r="AD912">
        <v>1017.4194090201011</v>
      </c>
      <c r="AE912">
        <v>1221.605980453139</v>
      </c>
      <c r="AF912">
        <v>1306.040450356812</v>
      </c>
      <c r="AG912">
        <v>1257.598814415313</v>
      </c>
      <c r="AH912">
        <v>1163.7420832214059</v>
      </c>
    </row>
    <row r="913" spans="1:34" x14ac:dyDescent="0.25">
      <c r="A913">
        <v>44160</v>
      </c>
      <c r="B913">
        <v>999.94</v>
      </c>
      <c r="C913">
        <v>1225.956763397151</v>
      </c>
      <c r="D913">
        <v>1053.778836131266</v>
      </c>
      <c r="E913">
        <v>1126.941194760713</v>
      </c>
      <c r="F913">
        <v>1272.121543414084</v>
      </c>
      <c r="G913">
        <v>1418.3258164865169</v>
      </c>
      <c r="H913">
        <v>1279.4107001625</v>
      </c>
      <c r="I913">
        <v>1130.554332079442</v>
      </c>
      <c r="J913">
        <v>1205.7352041727611</v>
      </c>
      <c r="K913">
        <v>986.52193985320889</v>
      </c>
      <c r="L913">
        <v>1157.5601195910281</v>
      </c>
      <c r="M913">
        <v>959.02422708778408</v>
      </c>
      <c r="N913">
        <v>981.44076031089105</v>
      </c>
      <c r="O913">
        <v>1366.5726279682481</v>
      </c>
      <c r="P913">
        <v>1174.5108310272619</v>
      </c>
      <c r="Q913">
        <v>1291.9411086907869</v>
      </c>
      <c r="R913">
        <v>1176.321041613264</v>
      </c>
      <c r="S913">
        <v>1025.2219249303539</v>
      </c>
      <c r="T913">
        <v>1361.892350442412</v>
      </c>
      <c r="U913">
        <v>1246.949316163307</v>
      </c>
      <c r="V913">
        <v>1407.560663458717</v>
      </c>
      <c r="W913">
        <v>1330.399672789282</v>
      </c>
      <c r="X913">
        <v>1229.815384461358</v>
      </c>
      <c r="Y913">
        <v>1249.514189262627</v>
      </c>
      <c r="Z913">
        <v>1075.4446455917521</v>
      </c>
      <c r="AA913">
        <v>1249.874795764742</v>
      </c>
      <c r="AB913">
        <v>1265.771857261607</v>
      </c>
      <c r="AC913">
        <v>1239.211852848322</v>
      </c>
      <c r="AD913">
        <v>1017.815945166682</v>
      </c>
      <c r="AE913">
        <v>1215.282107155525</v>
      </c>
      <c r="AF913">
        <v>1300.3465368848849</v>
      </c>
      <c r="AG913">
        <v>1251.7987571290971</v>
      </c>
      <c r="AH913">
        <v>1162.2208543872071</v>
      </c>
    </row>
    <row r="914" spans="1:34" x14ac:dyDescent="0.25">
      <c r="A914">
        <v>44159</v>
      </c>
      <c r="B914">
        <v>995.76</v>
      </c>
      <c r="C914">
        <v>1223.837745491559</v>
      </c>
      <c r="D914">
        <v>1044.506365219424</v>
      </c>
      <c r="E914">
        <v>1118.184413377897</v>
      </c>
      <c r="F914">
        <v>1271.3178010004669</v>
      </c>
      <c r="G914">
        <v>1404.423319155615</v>
      </c>
      <c r="H914">
        <v>1274.730562665465</v>
      </c>
      <c r="I914">
        <v>1134.927859778456</v>
      </c>
      <c r="J914">
        <v>1205.2333823328429</v>
      </c>
      <c r="K914">
        <v>975.44580139261393</v>
      </c>
      <c r="L914">
        <v>1154.9406739645319</v>
      </c>
      <c r="M914">
        <v>958.23238804265713</v>
      </c>
      <c r="N914">
        <v>982.95079854855226</v>
      </c>
      <c r="O914">
        <v>1371.4539079608501</v>
      </c>
      <c r="P914">
        <v>1173.521375573612</v>
      </c>
      <c r="Q914">
        <v>1280.5301733249271</v>
      </c>
      <c r="R914">
        <v>1171.287296918757</v>
      </c>
      <c r="S914">
        <v>1025.385610746077</v>
      </c>
      <c r="T914">
        <v>1386.396876981813</v>
      </c>
      <c r="U914">
        <v>1233.861502289825</v>
      </c>
      <c r="V914">
        <v>1415.4851551419731</v>
      </c>
      <c r="W914">
        <v>1324.041507265797</v>
      </c>
      <c r="X914">
        <v>1222.032528160513</v>
      </c>
      <c r="Y914">
        <v>1249.910246172509</v>
      </c>
      <c r="Z914">
        <v>1077.0108448648971</v>
      </c>
      <c r="AA914">
        <v>1249.3959545710179</v>
      </c>
      <c r="AB914">
        <v>1263.7339874966369</v>
      </c>
      <c r="AC914">
        <v>1232.8747686570341</v>
      </c>
      <c r="AD914">
        <v>1017.300801054993</v>
      </c>
      <c r="AE914">
        <v>1214.3236886820171</v>
      </c>
      <c r="AF914">
        <v>1299.5788323407401</v>
      </c>
      <c r="AG914">
        <v>1248.5175517231371</v>
      </c>
      <c r="AH914">
        <v>1160.517361917782</v>
      </c>
    </row>
    <row r="915" spans="1:34" x14ac:dyDescent="0.25">
      <c r="A915">
        <v>44158</v>
      </c>
      <c r="B915">
        <v>994.19</v>
      </c>
      <c r="C915">
        <v>1223.646305489963</v>
      </c>
      <c r="D915">
        <v>1044.3495120002301</v>
      </c>
      <c r="E915">
        <v>1113.8370115499461</v>
      </c>
      <c r="F915">
        <v>1277.8988327412819</v>
      </c>
      <c r="G915">
        <v>1410.3560440852141</v>
      </c>
      <c r="H915">
        <v>1269.9834872855099</v>
      </c>
      <c r="I915">
        <v>1134.227598275683</v>
      </c>
      <c r="J915">
        <v>1188.2203028008339</v>
      </c>
      <c r="K915">
        <v>969.33209079222468</v>
      </c>
      <c r="L915">
        <v>1151.2960427383091</v>
      </c>
      <c r="M915">
        <v>960.65814291927541</v>
      </c>
      <c r="N915">
        <v>978.06821247313803</v>
      </c>
      <c r="O915">
        <v>1373.7181031775499</v>
      </c>
      <c r="P915">
        <v>1169.9402017811799</v>
      </c>
      <c r="Q915">
        <v>1281.460667352427</v>
      </c>
      <c r="R915">
        <v>1173.58133167093</v>
      </c>
      <c r="S915">
        <v>1018.39115226954</v>
      </c>
      <c r="T915">
        <v>1369.375783702505</v>
      </c>
      <c r="U915">
        <v>1235.4554818637671</v>
      </c>
      <c r="V915">
        <v>1417.2584549620431</v>
      </c>
      <c r="W915">
        <v>1320.170558458836</v>
      </c>
      <c r="X915">
        <v>1219.755349999529</v>
      </c>
      <c r="Y915">
        <v>1254.529964240161</v>
      </c>
      <c r="Z915">
        <v>1077.314920936552</v>
      </c>
      <c r="AA915">
        <v>1250.602144026755</v>
      </c>
      <c r="AB915">
        <v>1261.018839645179</v>
      </c>
      <c r="AC915">
        <v>1233.0738729059469</v>
      </c>
      <c r="AD915">
        <v>1015.355121381778</v>
      </c>
      <c r="AE915">
        <v>1214.733174325389</v>
      </c>
      <c r="AF915">
        <v>1299.6197296201931</v>
      </c>
      <c r="AG915">
        <v>1247.9454939445061</v>
      </c>
      <c r="AH915">
        <v>1160.5384627940391</v>
      </c>
    </row>
    <row r="916" spans="1:34" x14ac:dyDescent="0.25">
      <c r="A916">
        <v>44155</v>
      </c>
      <c r="B916">
        <v>990</v>
      </c>
      <c r="C916">
        <v>1221.6217537751411</v>
      </c>
      <c r="D916">
        <v>1024.917339776036</v>
      </c>
      <c r="E916">
        <v>1108.9852839012619</v>
      </c>
      <c r="F916">
        <v>1276.830481399267</v>
      </c>
      <c r="G916">
        <v>1393.620302371319</v>
      </c>
      <c r="H916">
        <v>1268.340519928636</v>
      </c>
      <c r="I916">
        <v>1126.2181409315881</v>
      </c>
      <c r="J916">
        <v>1184.6280025385561</v>
      </c>
      <c r="K916">
        <v>957.23023195546898</v>
      </c>
      <c r="L916">
        <v>1151.5076476373049</v>
      </c>
      <c r="M916">
        <v>957.21238687438483</v>
      </c>
      <c r="N916">
        <v>971.24047445847486</v>
      </c>
      <c r="O916">
        <v>1378.959461402771</v>
      </c>
      <c r="P916">
        <v>1160.6238333427229</v>
      </c>
      <c r="Q916">
        <v>1276.7705876919781</v>
      </c>
      <c r="R916">
        <v>1170.9085822443931</v>
      </c>
      <c r="S916">
        <v>1011.650763940557</v>
      </c>
      <c r="T916">
        <v>1382.140153079449</v>
      </c>
      <c r="U916">
        <v>1231.817922339106</v>
      </c>
      <c r="V916">
        <v>1396.354484721938</v>
      </c>
      <c r="W916">
        <v>1320.1244838269679</v>
      </c>
      <c r="X916">
        <v>1226.399502412954</v>
      </c>
      <c r="Y916">
        <v>1258.6437069504029</v>
      </c>
      <c r="Z916">
        <v>1066.441703100332</v>
      </c>
      <c r="AA916">
        <v>1251.702867322678</v>
      </c>
      <c r="AB916">
        <v>1258.25571585393</v>
      </c>
      <c r="AC916">
        <v>1227.55929627561</v>
      </c>
      <c r="AD916">
        <v>1008.7315304703189</v>
      </c>
      <c r="AE916">
        <v>1207.096317525856</v>
      </c>
      <c r="AF916">
        <v>1293.5141929938</v>
      </c>
      <c r="AG916">
        <v>1244.6697079063049</v>
      </c>
      <c r="AH916">
        <v>1162.651486536163</v>
      </c>
    </row>
    <row r="917" spans="1:34" x14ac:dyDescent="0.25">
      <c r="A917">
        <v>44154</v>
      </c>
      <c r="B917">
        <v>983.26</v>
      </c>
      <c r="C917">
        <v>1215.721564699207</v>
      </c>
      <c r="D917">
        <v>1022.916375682379</v>
      </c>
      <c r="E917">
        <v>1112.3328783824729</v>
      </c>
      <c r="F917">
        <v>1258.9865027151591</v>
      </c>
      <c r="G917">
        <v>1380.810156911625</v>
      </c>
      <c r="H917">
        <v>1272.0501557321111</v>
      </c>
      <c r="I917">
        <v>1100.687495622509</v>
      </c>
      <c r="J917">
        <v>1181.9018449843909</v>
      </c>
      <c r="K917">
        <v>955.61504605322853</v>
      </c>
      <c r="L917">
        <v>1147.120558850803</v>
      </c>
      <c r="M917">
        <v>961.86335601861526</v>
      </c>
      <c r="N917">
        <v>972.07775746597815</v>
      </c>
      <c r="O917">
        <v>1373.4841285966299</v>
      </c>
      <c r="P917">
        <v>1152.6090269145591</v>
      </c>
      <c r="Q917">
        <v>1267.109808773745</v>
      </c>
      <c r="R917">
        <v>1167.8409194710259</v>
      </c>
      <c r="S917">
        <v>1003.793335270273</v>
      </c>
      <c r="T917">
        <v>1392.2760021698709</v>
      </c>
      <c r="U917">
        <v>1221.8284056239829</v>
      </c>
      <c r="V917">
        <v>1395.9546077314169</v>
      </c>
      <c r="W917">
        <v>1306.864828930622</v>
      </c>
      <c r="X917">
        <v>1227.175512024226</v>
      </c>
      <c r="Y917">
        <v>1255.2221496430429</v>
      </c>
      <c r="Z917">
        <v>1062.068285022186</v>
      </c>
      <c r="AA917">
        <v>1246.1009285122179</v>
      </c>
      <c r="AB917">
        <v>1253.1079014175609</v>
      </c>
      <c r="AC917">
        <v>1217.014437366679</v>
      </c>
      <c r="AD917">
        <v>1009.698486178537</v>
      </c>
      <c r="AE917">
        <v>1200.973211754218</v>
      </c>
      <c r="AF917">
        <v>1285.9928397872161</v>
      </c>
      <c r="AG917">
        <v>1237.710789953934</v>
      </c>
      <c r="AH917">
        <v>1158.7328078926159</v>
      </c>
    </row>
    <row r="918" spans="1:34" x14ac:dyDescent="0.25">
      <c r="A918">
        <v>44153</v>
      </c>
      <c r="B918">
        <v>973.53</v>
      </c>
      <c r="C918">
        <v>1209.8742137760771</v>
      </c>
      <c r="D918">
        <v>1018.138918339674</v>
      </c>
      <c r="E918">
        <v>1106.1336104341581</v>
      </c>
      <c r="F918">
        <v>1255.271048309959</v>
      </c>
      <c r="G918">
        <v>1374.5534332657271</v>
      </c>
      <c r="H918">
        <v>1274.1760123378119</v>
      </c>
      <c r="I918">
        <v>1088.8042540533211</v>
      </c>
      <c r="J918">
        <v>1178.0458769174611</v>
      </c>
      <c r="K918">
        <v>945.57080492027524</v>
      </c>
      <c r="L918">
        <v>1140.3123436784761</v>
      </c>
      <c r="M918">
        <v>961.32611611787434</v>
      </c>
      <c r="N918">
        <v>962.44390265831225</v>
      </c>
      <c r="O918">
        <v>1357.01820133968</v>
      </c>
      <c r="P918">
        <v>1155.361614053287</v>
      </c>
      <c r="Q918">
        <v>1261.640922868969</v>
      </c>
      <c r="R918">
        <v>1164.5043686097149</v>
      </c>
      <c r="S918">
        <v>996.74473857998385</v>
      </c>
      <c r="T918">
        <v>1386.3056378915569</v>
      </c>
      <c r="U918">
        <v>1215.673167463566</v>
      </c>
      <c r="V918">
        <v>1391.864618062865</v>
      </c>
      <c r="W918">
        <v>1295.581338984169</v>
      </c>
      <c r="X918">
        <v>1233.5438725694221</v>
      </c>
      <c r="Y918">
        <v>1243.0849341276439</v>
      </c>
      <c r="Z918">
        <v>1062.8843928601591</v>
      </c>
      <c r="AA918">
        <v>1241.4370806108241</v>
      </c>
      <c r="AB918">
        <v>1243.8785174778479</v>
      </c>
      <c r="AC918">
        <v>1211.419958065987</v>
      </c>
      <c r="AD918">
        <v>1004.99430846928</v>
      </c>
      <c r="AE918">
        <v>1190.29936342827</v>
      </c>
      <c r="AF918">
        <v>1280.713992907979</v>
      </c>
      <c r="AG918">
        <v>1231.8462682527829</v>
      </c>
      <c r="AH918">
        <v>1153.256569238474</v>
      </c>
    </row>
    <row r="919" spans="1:34" x14ac:dyDescent="0.25">
      <c r="A919">
        <v>44152</v>
      </c>
      <c r="B919">
        <v>968.9</v>
      </c>
      <c r="C919">
        <v>1206.7885844015229</v>
      </c>
      <c r="D919">
        <v>1033.5395486489081</v>
      </c>
      <c r="E919">
        <v>1099.1730537996791</v>
      </c>
      <c r="F919">
        <v>1253.4779835151719</v>
      </c>
      <c r="G919">
        <v>1353.9558580759699</v>
      </c>
      <c r="H919">
        <v>1262.785746463783</v>
      </c>
      <c r="I919">
        <v>1102.2307874053249</v>
      </c>
      <c r="J919">
        <v>1186.074621879081</v>
      </c>
      <c r="K919">
        <v>966.33965196331064</v>
      </c>
      <c r="L919">
        <v>1121.674613288129</v>
      </c>
      <c r="M919">
        <v>947.17128438200007</v>
      </c>
      <c r="N919">
        <v>952.98697498405727</v>
      </c>
      <c r="O919">
        <v>1357.233572349676</v>
      </c>
      <c r="P919">
        <v>1156.532982762159</v>
      </c>
      <c r="Q919">
        <v>1256.522503739036</v>
      </c>
      <c r="R919">
        <v>1165.0388955426811</v>
      </c>
      <c r="S919">
        <v>997.718216941337</v>
      </c>
      <c r="T919">
        <v>1337.875414734033</v>
      </c>
      <c r="U919">
        <v>1214.2797437619331</v>
      </c>
      <c r="V919">
        <v>1384.960043648299</v>
      </c>
      <c r="W919">
        <v>1295.191774300954</v>
      </c>
      <c r="X919">
        <v>1229.5911814748131</v>
      </c>
      <c r="Y919">
        <v>1243.890035276278</v>
      </c>
      <c r="Z919">
        <v>1068.7805907085219</v>
      </c>
      <c r="AA919">
        <v>1236.7496165069281</v>
      </c>
      <c r="AB919">
        <v>1243.7609228461399</v>
      </c>
      <c r="AC919">
        <v>1210.602742940476</v>
      </c>
      <c r="AD919">
        <v>998.13984846390827</v>
      </c>
      <c r="AE919">
        <v>1184.075069476886</v>
      </c>
      <c r="AF919">
        <v>1273.0100968293641</v>
      </c>
      <c r="AG919">
        <v>1226.6775117610471</v>
      </c>
      <c r="AH919">
        <v>1155.144890954366</v>
      </c>
    </row>
    <row r="920" spans="1:34" x14ac:dyDescent="0.25">
      <c r="A920">
        <v>44151</v>
      </c>
      <c r="B920">
        <v>950.79</v>
      </c>
      <c r="C920">
        <v>1194.391396558419</v>
      </c>
      <c r="D920">
        <v>1021.279739346926</v>
      </c>
      <c r="E920">
        <v>1090.9142174065471</v>
      </c>
      <c r="F920">
        <v>1241.120113063175</v>
      </c>
      <c r="G920">
        <v>1341.644757461765</v>
      </c>
      <c r="H920">
        <v>1246.319324331178</v>
      </c>
      <c r="I920">
        <v>1083.670514012769</v>
      </c>
      <c r="J920">
        <v>1177.985268573482</v>
      </c>
      <c r="K920">
        <v>929.63972223008318</v>
      </c>
      <c r="L920">
        <v>1099.163822812601</v>
      </c>
      <c r="M920">
        <v>944.12211923468726</v>
      </c>
      <c r="N920">
        <v>948.60973970866507</v>
      </c>
      <c r="O920">
        <v>1344.830351627508</v>
      </c>
      <c r="P920">
        <v>1147.7644464261029</v>
      </c>
      <c r="Q920">
        <v>1253.7350011179699</v>
      </c>
      <c r="R920">
        <v>1152.4164193139111</v>
      </c>
      <c r="S920">
        <v>990.63837304024696</v>
      </c>
      <c r="T920">
        <v>1294.2898841677061</v>
      </c>
      <c r="U920">
        <v>1211.419342051697</v>
      </c>
      <c r="V920">
        <v>1372.175295263688</v>
      </c>
      <c r="W920">
        <v>1286.571388901305</v>
      </c>
      <c r="X920">
        <v>1210.118311847868</v>
      </c>
      <c r="Y920">
        <v>1232.860161847072</v>
      </c>
      <c r="Z920">
        <v>1061.6769887913949</v>
      </c>
      <c r="AA920">
        <v>1221.615851014657</v>
      </c>
      <c r="AB920">
        <v>1230.8637479626759</v>
      </c>
      <c r="AC920">
        <v>1200.839455650512</v>
      </c>
      <c r="AD920">
        <v>992.91708051619412</v>
      </c>
      <c r="AE920">
        <v>1164.2739524210469</v>
      </c>
      <c r="AF920">
        <v>1258.228084863558</v>
      </c>
      <c r="AG920">
        <v>1214.1494001532899</v>
      </c>
      <c r="AH920">
        <v>1145.0664017684039</v>
      </c>
    </row>
    <row r="921" spans="1:34" x14ac:dyDescent="0.25">
      <c r="A921">
        <v>44148</v>
      </c>
      <c r="B921">
        <v>966.29</v>
      </c>
      <c r="C921">
        <v>1197.150729396752</v>
      </c>
      <c r="D921">
        <v>1029.4604604716239</v>
      </c>
      <c r="E921">
        <v>1095.960225723408</v>
      </c>
      <c r="F921">
        <v>1248.377639730651</v>
      </c>
      <c r="G921">
        <v>1344.6345253516131</v>
      </c>
      <c r="H921">
        <v>1243.66698490107</v>
      </c>
      <c r="I921">
        <v>1089.090630221021</v>
      </c>
      <c r="J921">
        <v>1174.5698460613701</v>
      </c>
      <c r="K921">
        <v>938.06743274055498</v>
      </c>
      <c r="L921">
        <v>1108.1305296989881</v>
      </c>
      <c r="M921">
        <v>951.59433369989472</v>
      </c>
      <c r="N921">
        <v>957.49248417701097</v>
      </c>
      <c r="O921">
        <v>1357.2554687410691</v>
      </c>
      <c r="P921">
        <v>1151.323359127189</v>
      </c>
      <c r="Q921">
        <v>1253.395848791781</v>
      </c>
      <c r="R921">
        <v>1156.386984319455</v>
      </c>
      <c r="S921">
        <v>992.78601892163567</v>
      </c>
      <c r="T921">
        <v>1295.908103548496</v>
      </c>
      <c r="U921">
        <v>1208.343282462788</v>
      </c>
      <c r="V921">
        <v>1382.48473606779</v>
      </c>
      <c r="W921">
        <v>1281.8493283062301</v>
      </c>
      <c r="X921">
        <v>1204.223939042125</v>
      </c>
      <c r="Y921">
        <v>1231.9486573108049</v>
      </c>
      <c r="Z921">
        <v>1060.708540211763</v>
      </c>
      <c r="AA921">
        <v>1223.1211216167919</v>
      </c>
      <c r="AB921">
        <v>1236.7206071468411</v>
      </c>
      <c r="AC921">
        <v>1201.724031012988</v>
      </c>
      <c r="AD921">
        <v>998.75900506038715</v>
      </c>
      <c r="AE921">
        <v>1177.1252533696049</v>
      </c>
      <c r="AF921">
        <v>1262.453784662765</v>
      </c>
      <c r="AG921">
        <v>1215.7255442949829</v>
      </c>
      <c r="AH921">
        <v>1147.0245877357279</v>
      </c>
    </row>
    <row r="922" spans="1:34" x14ac:dyDescent="0.25">
      <c r="A922">
        <v>44147</v>
      </c>
      <c r="B922">
        <v>959.28</v>
      </c>
      <c r="C922">
        <v>1194.0767598869641</v>
      </c>
      <c r="D922">
        <v>1017.641965893017</v>
      </c>
      <c r="E922">
        <v>1095.2253738103541</v>
      </c>
      <c r="F922">
        <v>1239.2788205037859</v>
      </c>
      <c r="G922">
        <v>1336.422175017264</v>
      </c>
      <c r="H922">
        <v>1249.6601040136491</v>
      </c>
      <c r="I922">
        <v>1080.4989750745419</v>
      </c>
      <c r="J922">
        <v>1169.248492131547</v>
      </c>
      <c r="K922">
        <v>948.34594288204892</v>
      </c>
      <c r="L922">
        <v>1098.4321644949571</v>
      </c>
      <c r="M922">
        <v>962.31524199232956</v>
      </c>
      <c r="N922">
        <v>946.70916190680521</v>
      </c>
      <c r="O922">
        <v>1354.0284327240231</v>
      </c>
      <c r="P922">
        <v>1150.0453921553701</v>
      </c>
      <c r="Q922">
        <v>1250.117625494368</v>
      </c>
      <c r="R922">
        <v>1148.6951197965329</v>
      </c>
      <c r="S922">
        <v>983.98729120627775</v>
      </c>
      <c r="T922">
        <v>1287.8866885620771</v>
      </c>
      <c r="U922">
        <v>1208.415311226795</v>
      </c>
      <c r="V922">
        <v>1385.220846537024</v>
      </c>
      <c r="W922">
        <v>1279.474494168777</v>
      </c>
      <c r="X922">
        <v>1198.0618334538869</v>
      </c>
      <c r="Y922">
        <v>1234.7895982393361</v>
      </c>
      <c r="Z922">
        <v>1060.3079644646309</v>
      </c>
      <c r="AA922">
        <v>1220.0373453494069</v>
      </c>
      <c r="AB922">
        <v>1234.283047889958</v>
      </c>
      <c r="AC922">
        <v>1197.530804898686</v>
      </c>
      <c r="AD922">
        <v>996.78542312560739</v>
      </c>
      <c r="AE922">
        <v>1167.767078009369</v>
      </c>
      <c r="AF922">
        <v>1257.9731591306661</v>
      </c>
      <c r="AG922">
        <v>1210.5592177472979</v>
      </c>
      <c r="AH922">
        <v>1147.7362581575469</v>
      </c>
    </row>
    <row r="923" spans="1:34" x14ac:dyDescent="0.25">
      <c r="A923">
        <v>44146</v>
      </c>
      <c r="B923">
        <v>952.22</v>
      </c>
      <c r="C923">
        <v>1191.0379423511549</v>
      </c>
      <c r="D923">
        <v>996.42926320217271</v>
      </c>
      <c r="E923">
        <v>1085.9482872931419</v>
      </c>
      <c r="F923">
        <v>1236.0212551294451</v>
      </c>
      <c r="G923">
        <v>1326.854126156491</v>
      </c>
      <c r="H923">
        <v>1245.5226569011461</v>
      </c>
      <c r="I923">
        <v>1081.7613907544601</v>
      </c>
      <c r="J923">
        <v>1156.8821875342151</v>
      </c>
      <c r="K923">
        <v>951.51499544414355</v>
      </c>
      <c r="L923">
        <v>1099.4863393035489</v>
      </c>
      <c r="M923">
        <v>964.77597850765824</v>
      </c>
      <c r="N923">
        <v>944.03180050549372</v>
      </c>
      <c r="O923">
        <v>1346.1024008876111</v>
      </c>
      <c r="P923">
        <v>1149.531638810158</v>
      </c>
      <c r="Q923">
        <v>1253.764351993168</v>
      </c>
      <c r="R923">
        <v>1144.7819477862549</v>
      </c>
      <c r="S923">
        <v>990.19556031268223</v>
      </c>
      <c r="T923">
        <v>1270.1833463221051</v>
      </c>
      <c r="U923">
        <v>1202.4788614855661</v>
      </c>
      <c r="V923">
        <v>1371.2663160436759</v>
      </c>
      <c r="W923">
        <v>1266.5949919618281</v>
      </c>
      <c r="X923">
        <v>1204.6244987003311</v>
      </c>
      <c r="Y923">
        <v>1238.529714710168</v>
      </c>
      <c r="Z923">
        <v>1063.0658454413351</v>
      </c>
      <c r="AA923">
        <v>1218.341202013813</v>
      </c>
      <c r="AB923">
        <v>1229.967722652098</v>
      </c>
      <c r="AC923">
        <v>1192.0871900712179</v>
      </c>
      <c r="AD923">
        <v>995.54843227930121</v>
      </c>
      <c r="AE923">
        <v>1160.7380945624479</v>
      </c>
      <c r="AF923">
        <v>1249.5591458557531</v>
      </c>
      <c r="AG923">
        <v>1202.8734564433651</v>
      </c>
      <c r="AH923">
        <v>1152.9182201345529</v>
      </c>
    </row>
    <row r="924" spans="1:34" x14ac:dyDescent="0.25">
      <c r="A924">
        <v>44145</v>
      </c>
      <c r="B924">
        <v>951.9</v>
      </c>
      <c r="C924">
        <v>1187.466955328365</v>
      </c>
      <c r="D924">
        <v>988.78333826694734</v>
      </c>
      <c r="E924">
        <v>1085.0711042805649</v>
      </c>
      <c r="F924">
        <v>1238.449947718105</v>
      </c>
      <c r="G924">
        <v>1327.6413612582751</v>
      </c>
      <c r="H924">
        <v>1243.340919836284</v>
      </c>
      <c r="I924">
        <v>1083.27606882488</v>
      </c>
      <c r="J924">
        <v>1157.0172300104221</v>
      </c>
      <c r="K924">
        <v>940.52033852422005</v>
      </c>
      <c r="L924">
        <v>1099.607693638902</v>
      </c>
      <c r="M924">
        <v>967.62784575519765</v>
      </c>
      <c r="N924">
        <v>939.75301656272995</v>
      </c>
      <c r="O924">
        <v>1341.5145256109349</v>
      </c>
      <c r="P924">
        <v>1147.2932107955389</v>
      </c>
      <c r="Q924">
        <v>1242.812072431853</v>
      </c>
      <c r="R924">
        <v>1143.172707537409</v>
      </c>
      <c r="S924">
        <v>1013.071849511443</v>
      </c>
      <c r="T924">
        <v>1238.463857561514</v>
      </c>
      <c r="U924">
        <v>1201.495248687406</v>
      </c>
      <c r="V924">
        <v>1371.458503785577</v>
      </c>
      <c r="W924">
        <v>1265.984326307894</v>
      </c>
      <c r="X924">
        <v>1190.6339889160411</v>
      </c>
      <c r="Y924">
        <v>1232.4223724948149</v>
      </c>
      <c r="Z924">
        <v>1060.557919779963</v>
      </c>
      <c r="AA924">
        <v>1213.72462517638</v>
      </c>
      <c r="AB924">
        <v>1224.8211816869491</v>
      </c>
      <c r="AC924">
        <v>1191.272085983953</v>
      </c>
      <c r="AD924">
        <v>993.83622237821282</v>
      </c>
      <c r="AE924">
        <v>1157.495494290094</v>
      </c>
      <c r="AF924">
        <v>1246.7631650691731</v>
      </c>
      <c r="AG924">
        <v>1199.1808377058289</v>
      </c>
      <c r="AH924">
        <v>1149.044883783152</v>
      </c>
    </row>
    <row r="925" spans="1:34" x14ac:dyDescent="0.25">
      <c r="A925">
        <v>44144</v>
      </c>
      <c r="B925">
        <v>951.99</v>
      </c>
      <c r="C925">
        <v>1188.099258423302</v>
      </c>
      <c r="D925">
        <v>1002.837407759868</v>
      </c>
      <c r="E925">
        <v>1082.9035762493179</v>
      </c>
      <c r="F925">
        <v>1241.556618432995</v>
      </c>
      <c r="G925">
        <v>1317.1101550862829</v>
      </c>
      <c r="H925">
        <v>1232.068213733261</v>
      </c>
      <c r="I925">
        <v>1083.412413527479</v>
      </c>
      <c r="J925">
        <v>1160.8508547859269</v>
      </c>
      <c r="K925">
        <v>929.45671794090197</v>
      </c>
      <c r="L925">
        <v>1108.3478100034749</v>
      </c>
      <c r="M925">
        <v>948.92754968878012</v>
      </c>
      <c r="N925">
        <v>939.33087665219477</v>
      </c>
      <c r="O925">
        <v>1339.0032462788679</v>
      </c>
      <c r="P925">
        <v>1152.087368763348</v>
      </c>
      <c r="Q925">
        <v>1247.5786663082879</v>
      </c>
      <c r="R925">
        <v>1145.629538751848</v>
      </c>
      <c r="S925">
        <v>1014.630826531623</v>
      </c>
      <c r="T925">
        <v>1245.3320182067371</v>
      </c>
      <c r="U925">
        <v>1205.0940304773451</v>
      </c>
      <c r="V925">
        <v>1362.3831134024961</v>
      </c>
      <c r="W925">
        <v>1269.149453107641</v>
      </c>
      <c r="X925">
        <v>1190.692873864758</v>
      </c>
      <c r="Y925">
        <v>1234.6761533380229</v>
      </c>
      <c r="Z925">
        <v>1070.8683780198651</v>
      </c>
      <c r="AA925">
        <v>1214.928478026379</v>
      </c>
      <c r="AB925">
        <v>1224.8843031608319</v>
      </c>
      <c r="AC925">
        <v>1192.861235363963</v>
      </c>
      <c r="AD925">
        <v>991.18157415518817</v>
      </c>
      <c r="AE925">
        <v>1155.6362445711379</v>
      </c>
      <c r="AF925">
        <v>1240.454783567337</v>
      </c>
      <c r="AG925">
        <v>1201.114682687318</v>
      </c>
      <c r="AH925">
        <v>1152.097508857298</v>
      </c>
    </row>
    <row r="926" spans="1:34" x14ac:dyDescent="0.25">
      <c r="A926">
        <v>44141</v>
      </c>
      <c r="B926">
        <v>938.29</v>
      </c>
      <c r="C926">
        <v>1179.4464227892611</v>
      </c>
      <c r="D926">
        <v>980.86357493105777</v>
      </c>
      <c r="E926">
        <v>1076.209526034042</v>
      </c>
      <c r="F926">
        <v>1234.8547123880981</v>
      </c>
      <c r="G926">
        <v>1312.7108032699959</v>
      </c>
      <c r="H926">
        <v>1223.8738080941159</v>
      </c>
      <c r="I926">
        <v>1077.469985005755</v>
      </c>
      <c r="J926">
        <v>1142.9846970727349</v>
      </c>
      <c r="K926">
        <v>920.43561135777372</v>
      </c>
      <c r="L926">
        <v>1077.5812690963869</v>
      </c>
      <c r="M926">
        <v>943.18133005921698</v>
      </c>
      <c r="N926">
        <v>928.54572486373752</v>
      </c>
      <c r="O926">
        <v>1329.558186202192</v>
      </c>
      <c r="P926">
        <v>1138.835992248383</v>
      </c>
      <c r="Q926">
        <v>1238.2377693499459</v>
      </c>
      <c r="R926">
        <v>1138.4228888243269</v>
      </c>
      <c r="S926">
        <v>1017.063438388525</v>
      </c>
      <c r="T926">
        <v>1235.7104460482519</v>
      </c>
      <c r="U926">
        <v>1203.735746192157</v>
      </c>
      <c r="V926">
        <v>1335.1414734446471</v>
      </c>
      <c r="W926">
        <v>1254.692470208882</v>
      </c>
      <c r="X926">
        <v>1184.138718218647</v>
      </c>
      <c r="Y926">
        <v>1231.37957161138</v>
      </c>
      <c r="Z926">
        <v>1061.3747935327849</v>
      </c>
      <c r="AA926">
        <v>1208.433301635077</v>
      </c>
      <c r="AB926">
        <v>1210.6583535783259</v>
      </c>
      <c r="AC926">
        <v>1185.1392840089329</v>
      </c>
      <c r="AD926">
        <v>982.46430851705099</v>
      </c>
      <c r="AE926">
        <v>1138.8427369103219</v>
      </c>
      <c r="AF926">
        <v>1226.4245916187081</v>
      </c>
      <c r="AG926">
        <v>1190.652089948132</v>
      </c>
      <c r="AH926">
        <v>1149.1681988470671</v>
      </c>
    </row>
    <row r="927" spans="1:34" x14ac:dyDescent="0.25">
      <c r="A927">
        <v>44140</v>
      </c>
      <c r="B927">
        <v>937.75</v>
      </c>
      <c r="C927">
        <v>1178.797371991051</v>
      </c>
      <c r="D927">
        <v>975.50760650487598</v>
      </c>
      <c r="E927">
        <v>1084.4705182467601</v>
      </c>
      <c r="F927">
        <v>1232.7523300745161</v>
      </c>
      <c r="G927">
        <v>1310.0563264430821</v>
      </c>
      <c r="H927">
        <v>1223.0860334828519</v>
      </c>
      <c r="I927">
        <v>1079.843655334091</v>
      </c>
      <c r="J927">
        <v>1135.482131453809</v>
      </c>
      <c r="K927">
        <v>921.44625094302955</v>
      </c>
      <c r="L927">
        <v>1070.130986835381</v>
      </c>
      <c r="M927">
        <v>943.94186404532763</v>
      </c>
      <c r="N927">
        <v>925.24797293825884</v>
      </c>
      <c r="O927">
        <v>1326.806021207505</v>
      </c>
      <c r="P927">
        <v>1140.218567743859</v>
      </c>
      <c r="Q927">
        <v>1239.7323579747119</v>
      </c>
      <c r="R927">
        <v>1140.0352702189689</v>
      </c>
      <c r="S927">
        <v>1004.860087840515</v>
      </c>
      <c r="T927">
        <v>1217.910431361302</v>
      </c>
      <c r="U927">
        <v>1203.270358991085</v>
      </c>
      <c r="V927">
        <v>1337.506639856224</v>
      </c>
      <c r="W927">
        <v>1265.183510552622</v>
      </c>
      <c r="X927">
        <v>1186.7449919473249</v>
      </c>
      <c r="Y927">
        <v>1233.6177029767241</v>
      </c>
      <c r="Z927">
        <v>1062.2160588652559</v>
      </c>
      <c r="AA927">
        <v>1206.874997167464</v>
      </c>
      <c r="AB927">
        <v>1208.415900460423</v>
      </c>
      <c r="AC927">
        <v>1187.4483814250641</v>
      </c>
      <c r="AD927">
        <v>982.71011799251096</v>
      </c>
      <c r="AE927">
        <v>1138.7637761317769</v>
      </c>
      <c r="AF927">
        <v>1223.6168853288971</v>
      </c>
      <c r="AG927">
        <v>1189.0707588972871</v>
      </c>
      <c r="AH927">
        <v>1150.530115839837</v>
      </c>
    </row>
    <row r="928" spans="1:34" x14ac:dyDescent="0.25">
      <c r="A928">
        <v>44139</v>
      </c>
      <c r="B928">
        <v>939.76</v>
      </c>
      <c r="C928">
        <v>1184.083584721832</v>
      </c>
      <c r="D928">
        <v>970.24862298946039</v>
      </c>
      <c r="E928">
        <v>1080.8958510948121</v>
      </c>
      <c r="F928">
        <v>1235.409111017854</v>
      </c>
      <c r="G928">
        <v>1328.9169894326731</v>
      </c>
      <c r="H928">
        <v>1231.1335338269171</v>
      </c>
      <c r="I928">
        <v>1076.04793890064</v>
      </c>
      <c r="J928">
        <v>1159.727145488685</v>
      </c>
      <c r="K928">
        <v>928.36317481984929</v>
      </c>
      <c r="L928">
        <v>1067.739210304142</v>
      </c>
      <c r="M928">
        <v>936.26187946716391</v>
      </c>
      <c r="N928">
        <v>932.1460177113737</v>
      </c>
      <c r="O928">
        <v>1336.261380964108</v>
      </c>
      <c r="P928">
        <v>1141.5052343752729</v>
      </c>
      <c r="Q928">
        <v>1241.6749085475039</v>
      </c>
      <c r="R928">
        <v>1146.292723096939</v>
      </c>
      <c r="S928">
        <v>1002.6430631967791</v>
      </c>
      <c r="T928">
        <v>1221.6094032073549</v>
      </c>
      <c r="U928">
        <v>1203.740868931382</v>
      </c>
      <c r="V928">
        <v>1358.5236043161831</v>
      </c>
      <c r="W928">
        <v>1271.4581532439511</v>
      </c>
      <c r="X928">
        <v>1186.805983865974</v>
      </c>
      <c r="Y928">
        <v>1241.946223106964</v>
      </c>
      <c r="Z928">
        <v>1071.0065866418861</v>
      </c>
      <c r="AA928">
        <v>1211.284493120467</v>
      </c>
      <c r="AB928">
        <v>1217.9183453731071</v>
      </c>
      <c r="AC928">
        <v>1191.923347987155</v>
      </c>
      <c r="AD928">
        <v>985.05204856699049</v>
      </c>
      <c r="AE928">
        <v>1144.0254003431539</v>
      </c>
      <c r="AF928">
        <v>1228.4937798707581</v>
      </c>
      <c r="AG928">
        <v>1193.0576214169071</v>
      </c>
      <c r="AH928">
        <v>1157.4209213420379</v>
      </c>
    </row>
    <row r="929" spans="1:34" x14ac:dyDescent="0.25">
      <c r="A929">
        <v>44138</v>
      </c>
      <c r="B929">
        <v>935.41</v>
      </c>
      <c r="C929">
        <v>1175.9219725874129</v>
      </c>
      <c r="D929">
        <v>946.46879774443846</v>
      </c>
      <c r="E929">
        <v>1070.62803011592</v>
      </c>
      <c r="F929">
        <v>1226.8891196240991</v>
      </c>
      <c r="G929">
        <v>1302.3142883285079</v>
      </c>
      <c r="H929">
        <v>1228.7380015624919</v>
      </c>
      <c r="I929">
        <v>1071.021889450037</v>
      </c>
      <c r="J929">
        <v>1151.4755921380161</v>
      </c>
      <c r="K929">
        <v>922.24287808294423</v>
      </c>
      <c r="L929">
        <v>1064.1577037381969</v>
      </c>
      <c r="M929">
        <v>932.36772517936606</v>
      </c>
      <c r="N929">
        <v>925.79634003911588</v>
      </c>
      <c r="O929">
        <v>1335.1757094456091</v>
      </c>
      <c r="P929">
        <v>1136.665098871141</v>
      </c>
      <c r="Q929">
        <v>1239.7540993377411</v>
      </c>
      <c r="R929">
        <v>1143.760341229301</v>
      </c>
      <c r="S929">
        <v>1000.774542683924</v>
      </c>
      <c r="T929">
        <v>1216.7599951843119</v>
      </c>
      <c r="U929">
        <v>1189.76338371522</v>
      </c>
      <c r="V929">
        <v>1327.773423940308</v>
      </c>
      <c r="W929">
        <v>1261.563962602738</v>
      </c>
      <c r="X929">
        <v>1171.3172082028229</v>
      </c>
      <c r="Y929">
        <v>1231.86702851321</v>
      </c>
      <c r="Z929">
        <v>1063.3397987768899</v>
      </c>
      <c r="AA929">
        <v>1202.127514511739</v>
      </c>
      <c r="AB929">
        <v>1212.5129437010719</v>
      </c>
      <c r="AC929">
        <v>1182.428938343417</v>
      </c>
      <c r="AD929">
        <v>978.42548608077004</v>
      </c>
      <c r="AE929">
        <v>1139.321649520567</v>
      </c>
      <c r="AF929">
        <v>1221.8850207759331</v>
      </c>
      <c r="AG929">
        <v>1184.396894527029</v>
      </c>
      <c r="AH929">
        <v>1148.5574717674119</v>
      </c>
    </row>
    <row r="930" spans="1:34" x14ac:dyDescent="0.25">
      <c r="A930">
        <v>44137</v>
      </c>
      <c r="B930">
        <v>933.68</v>
      </c>
      <c r="C930">
        <v>1171.3374911578121</v>
      </c>
      <c r="D930">
        <v>916.72362384394</v>
      </c>
      <c r="E930">
        <v>1065.587969836188</v>
      </c>
      <c r="F930">
        <v>1217.6838383481991</v>
      </c>
      <c r="G930">
        <v>1294.29511070017</v>
      </c>
      <c r="H930">
        <v>1228.6246470859451</v>
      </c>
      <c r="I930">
        <v>1068.232457998904</v>
      </c>
      <c r="J930">
        <v>1140.526333574157</v>
      </c>
      <c r="K930">
        <v>908.18547846261447</v>
      </c>
      <c r="L930">
        <v>1058.971951672703</v>
      </c>
      <c r="M930">
        <v>929.66538685252021</v>
      </c>
      <c r="N930">
        <v>915.6530080895327</v>
      </c>
      <c r="O930">
        <v>1328.957484192244</v>
      </c>
      <c r="P930">
        <v>1143.6774291355359</v>
      </c>
      <c r="Q930">
        <v>1234.7125745195031</v>
      </c>
      <c r="R930">
        <v>1142.37626846237</v>
      </c>
      <c r="S930">
        <v>984.72960781340157</v>
      </c>
      <c r="T930">
        <v>1223.94976719696</v>
      </c>
      <c r="U930">
        <v>1186.8867981493429</v>
      </c>
      <c r="V930">
        <v>1313.9391549538971</v>
      </c>
      <c r="W930">
        <v>1262.4579564494941</v>
      </c>
      <c r="X930">
        <v>1178.6723043810009</v>
      </c>
      <c r="Y930">
        <v>1228.1286666704391</v>
      </c>
      <c r="Z930">
        <v>1062.849873697297</v>
      </c>
      <c r="AA930">
        <v>1197.5132747135231</v>
      </c>
      <c r="AB930">
        <v>1204.548237244863</v>
      </c>
      <c r="AC930">
        <v>1181.5966042108421</v>
      </c>
      <c r="AD930">
        <v>972.8894263656282</v>
      </c>
      <c r="AE930">
        <v>1135.3496193551889</v>
      </c>
      <c r="AF930">
        <v>1215.3946984222359</v>
      </c>
      <c r="AG930">
        <v>1177.2209013192539</v>
      </c>
      <c r="AH930">
        <v>1147.633416248673</v>
      </c>
    </row>
    <row r="931" spans="1:34" x14ac:dyDescent="0.25">
      <c r="A931">
        <v>44134</v>
      </c>
      <c r="B931">
        <v>925.47</v>
      </c>
      <c r="C931">
        <v>1164.5628692928119</v>
      </c>
      <c r="D931">
        <v>907.84820371956221</v>
      </c>
      <c r="E931">
        <v>1064.1766880768539</v>
      </c>
      <c r="F931">
        <v>1210.555851060941</v>
      </c>
      <c r="G931">
        <v>1293.278570991416</v>
      </c>
      <c r="H931">
        <v>1220.584337101855</v>
      </c>
      <c r="I931">
        <v>1058.3408370058321</v>
      </c>
      <c r="J931">
        <v>1142.656647256093</v>
      </c>
      <c r="K931">
        <v>903.58095289059668</v>
      </c>
      <c r="L931">
        <v>1054.3653121003681</v>
      </c>
      <c r="M931">
        <v>929.24344836134037</v>
      </c>
      <c r="N931">
        <v>914.58992632099739</v>
      </c>
      <c r="O931">
        <v>1312.6210628441099</v>
      </c>
      <c r="P931">
        <v>1140.5628574828841</v>
      </c>
      <c r="Q931">
        <v>1230.3577629552699</v>
      </c>
      <c r="R931">
        <v>1138.314374110495</v>
      </c>
      <c r="S931">
        <v>998.88549457985266</v>
      </c>
      <c r="T931">
        <v>1211.4627227967569</v>
      </c>
      <c r="U931">
        <v>1179.3516385677251</v>
      </c>
      <c r="V931">
        <v>1311.3873016154089</v>
      </c>
      <c r="W931">
        <v>1245.912673829544</v>
      </c>
      <c r="X931">
        <v>1167.3408763437601</v>
      </c>
      <c r="Y931">
        <v>1221.451188784182</v>
      </c>
      <c r="Z931">
        <v>1052.6532683632699</v>
      </c>
      <c r="AA931">
        <v>1190.155257512587</v>
      </c>
      <c r="AB931">
        <v>1197.498770778114</v>
      </c>
      <c r="AC931">
        <v>1174.4394462493531</v>
      </c>
      <c r="AD931">
        <v>969.93447150424436</v>
      </c>
      <c r="AE931">
        <v>1127.2798898532019</v>
      </c>
      <c r="AF931">
        <v>1210.195803938969</v>
      </c>
      <c r="AG931">
        <v>1170.490648811993</v>
      </c>
      <c r="AH931">
        <v>1140.19041665901</v>
      </c>
    </row>
    <row r="932" spans="1:34" x14ac:dyDescent="0.25">
      <c r="A932">
        <v>44133</v>
      </c>
      <c r="B932">
        <v>919.08</v>
      </c>
      <c r="C932">
        <v>1162.7243799079799</v>
      </c>
      <c r="D932">
        <v>904.49093377933616</v>
      </c>
      <c r="E932">
        <v>1061.775290896343</v>
      </c>
      <c r="F932">
        <v>1207.0979707092711</v>
      </c>
      <c r="G932">
        <v>1296.7494465703371</v>
      </c>
      <c r="H932">
        <v>1208.989823430428</v>
      </c>
      <c r="I932">
        <v>1050.472862369249</v>
      </c>
      <c r="J932">
        <v>1151.840745225747</v>
      </c>
      <c r="K932">
        <v>904.37695465288778</v>
      </c>
      <c r="L932">
        <v>1043.540153981399</v>
      </c>
      <c r="M932">
        <v>934.76260536668678</v>
      </c>
      <c r="N932">
        <v>915.27063523863865</v>
      </c>
      <c r="O932">
        <v>1305.10571583806</v>
      </c>
      <c r="P932">
        <v>1137.3823425958681</v>
      </c>
      <c r="Q932">
        <v>1235.5524344194939</v>
      </c>
      <c r="R932">
        <v>1139.701588830683</v>
      </c>
      <c r="S932">
        <v>993.83264156439657</v>
      </c>
      <c r="T932">
        <v>1214.996415208172</v>
      </c>
      <c r="U932">
        <v>1180.261535396864</v>
      </c>
      <c r="V932">
        <v>1312.3298199861169</v>
      </c>
      <c r="W932">
        <v>1250.071712784367</v>
      </c>
      <c r="X932">
        <v>1173.8201007827861</v>
      </c>
      <c r="Y932">
        <v>1215.0217009825369</v>
      </c>
      <c r="Z932">
        <v>1050.0405887703359</v>
      </c>
      <c r="AA932">
        <v>1186.1151125822539</v>
      </c>
      <c r="AB932">
        <v>1196.8983809006279</v>
      </c>
      <c r="AC932">
        <v>1174.732152745948</v>
      </c>
      <c r="AD932">
        <v>970.59194977148638</v>
      </c>
      <c r="AE932">
        <v>1120.8450725929049</v>
      </c>
      <c r="AF932">
        <v>1208.745223114709</v>
      </c>
      <c r="AG932">
        <v>1167.912494784885</v>
      </c>
      <c r="AH932">
        <v>1139.559381274255</v>
      </c>
    </row>
    <row r="933" spans="1:34" x14ac:dyDescent="0.25">
      <c r="A933">
        <v>44132</v>
      </c>
      <c r="B933">
        <v>921.05</v>
      </c>
      <c r="C933">
        <v>1160.4616081558961</v>
      </c>
      <c r="D933">
        <v>911.98779771320528</v>
      </c>
      <c r="E933">
        <v>1051.825638801047</v>
      </c>
      <c r="F933">
        <v>1202.298627364509</v>
      </c>
      <c r="G933">
        <v>1290.8382644557171</v>
      </c>
      <c r="H933">
        <v>1209.943215022583</v>
      </c>
      <c r="I933">
        <v>1043.7249990126661</v>
      </c>
      <c r="J933">
        <v>1148.0513087133411</v>
      </c>
      <c r="K933">
        <v>913.25338187114323</v>
      </c>
      <c r="L933">
        <v>1036.6295524677089</v>
      </c>
      <c r="M933">
        <v>932.02619257128276</v>
      </c>
      <c r="N933">
        <v>919.98965753975335</v>
      </c>
      <c r="O933">
        <v>1299.438465779215</v>
      </c>
      <c r="P933">
        <v>1130.565683912665</v>
      </c>
      <c r="Q933">
        <v>1232.5453167031189</v>
      </c>
      <c r="R933">
        <v>1134.163761940827</v>
      </c>
      <c r="S933">
        <v>1003.710536720559</v>
      </c>
      <c r="T933">
        <v>1204.2207539695301</v>
      </c>
      <c r="U933">
        <v>1186.2406179151301</v>
      </c>
      <c r="V933">
        <v>1299.798551460078</v>
      </c>
      <c r="W933">
        <v>1251.4455392166519</v>
      </c>
      <c r="X933">
        <v>1157.575226526119</v>
      </c>
      <c r="Y933">
        <v>1217.0364009145601</v>
      </c>
      <c r="Z933">
        <v>1059.253666761377</v>
      </c>
      <c r="AA933">
        <v>1183.6057403226871</v>
      </c>
      <c r="AB933">
        <v>1193.01420901653</v>
      </c>
      <c r="AC933">
        <v>1172.563941023353</v>
      </c>
      <c r="AD933">
        <v>972.39567419720265</v>
      </c>
      <c r="AE933">
        <v>1121.257253495409</v>
      </c>
      <c r="AF933">
        <v>1208.4320494366129</v>
      </c>
      <c r="AG933">
        <v>1162.2404207286929</v>
      </c>
      <c r="AH933">
        <v>1139.6246663176221</v>
      </c>
    </row>
    <row r="934" spans="1:34" x14ac:dyDescent="0.25">
      <c r="A934">
        <v>44131</v>
      </c>
      <c r="B934">
        <v>946.47</v>
      </c>
      <c r="C934">
        <v>1177.4118752580191</v>
      </c>
      <c r="D934">
        <v>928.79158840141326</v>
      </c>
      <c r="E934">
        <v>1063.879014493471</v>
      </c>
      <c r="F934">
        <v>1224.2337109312709</v>
      </c>
      <c r="G934">
        <v>1317.3164624963581</v>
      </c>
      <c r="H934">
        <v>1222.0352636468961</v>
      </c>
      <c r="I934">
        <v>1068.0397458698931</v>
      </c>
      <c r="J934">
        <v>1148.849952595928</v>
      </c>
      <c r="K934">
        <v>938.89399954200667</v>
      </c>
      <c r="L934">
        <v>1051.1411056796389</v>
      </c>
      <c r="M934">
        <v>944.20078532311993</v>
      </c>
      <c r="N934">
        <v>927.85787985166746</v>
      </c>
      <c r="O934">
        <v>1314.7331043163299</v>
      </c>
      <c r="P934">
        <v>1147.7277704268511</v>
      </c>
      <c r="Q934">
        <v>1241.1226919696139</v>
      </c>
      <c r="R934">
        <v>1147.773660523244</v>
      </c>
      <c r="S934">
        <v>1024.454365948762</v>
      </c>
      <c r="T934">
        <v>1228.324677503804</v>
      </c>
      <c r="U934">
        <v>1200.888475101779</v>
      </c>
      <c r="V934">
        <v>1319.7623004799659</v>
      </c>
      <c r="W934">
        <v>1271.419838996</v>
      </c>
      <c r="X934">
        <v>1190.9986251452699</v>
      </c>
      <c r="Y934">
        <v>1232.6540098130481</v>
      </c>
      <c r="Z934">
        <v>1076.809235907765</v>
      </c>
      <c r="AA934">
        <v>1203.3254248263729</v>
      </c>
      <c r="AB934">
        <v>1205.6204802778541</v>
      </c>
      <c r="AC934">
        <v>1190.5602794707929</v>
      </c>
      <c r="AD934">
        <v>984.00411841414893</v>
      </c>
      <c r="AE934">
        <v>1147.116362786142</v>
      </c>
      <c r="AF934">
        <v>1223.8248422965571</v>
      </c>
      <c r="AG934">
        <v>1178.5386484723599</v>
      </c>
      <c r="AH934">
        <v>1156.8797111343399</v>
      </c>
    </row>
    <row r="935" spans="1:34" x14ac:dyDescent="0.25">
      <c r="A935">
        <v>44130</v>
      </c>
      <c r="B935">
        <v>950.8</v>
      </c>
      <c r="C935">
        <v>1185.191901992772</v>
      </c>
      <c r="D935">
        <v>935.59555809392612</v>
      </c>
      <c r="E935">
        <v>1072.3649891845921</v>
      </c>
      <c r="F935">
        <v>1234.133679187868</v>
      </c>
      <c r="G935">
        <v>1334.5506031028931</v>
      </c>
      <c r="H935">
        <v>1228.7968413392259</v>
      </c>
      <c r="I935">
        <v>1079.320981731948</v>
      </c>
      <c r="J935">
        <v>1152.5775117671501</v>
      </c>
      <c r="K935">
        <v>945.44719536601679</v>
      </c>
      <c r="L935">
        <v>1062.4074035997339</v>
      </c>
      <c r="M935">
        <v>951.8392100871323</v>
      </c>
      <c r="N935">
        <v>934.13946583457903</v>
      </c>
      <c r="O935">
        <v>1325.315012241382</v>
      </c>
      <c r="P935">
        <v>1153.548905323006</v>
      </c>
      <c r="Q935">
        <v>1243.506580861716</v>
      </c>
      <c r="R935">
        <v>1150.7481400358349</v>
      </c>
      <c r="S935">
        <v>1023.737689573192</v>
      </c>
      <c r="T935">
        <v>1213.661431688143</v>
      </c>
      <c r="U935">
        <v>1204.712860395548</v>
      </c>
      <c r="V935">
        <v>1351.8489936779069</v>
      </c>
      <c r="W935">
        <v>1285.4673183878299</v>
      </c>
      <c r="X935">
        <v>1198.6417007068519</v>
      </c>
      <c r="Y935">
        <v>1243.084644691794</v>
      </c>
      <c r="Z935">
        <v>1085.521273024877</v>
      </c>
      <c r="AA935">
        <v>1210.6649974268259</v>
      </c>
      <c r="AB935">
        <v>1214.355819089066</v>
      </c>
      <c r="AC935">
        <v>1198.4886576530271</v>
      </c>
      <c r="AD935">
        <v>991.45733035034016</v>
      </c>
      <c r="AE935">
        <v>1150.5029663360931</v>
      </c>
      <c r="AF935">
        <v>1230.161336985281</v>
      </c>
      <c r="AG935">
        <v>1189.1337446795239</v>
      </c>
      <c r="AH935">
        <v>1162.94287025583</v>
      </c>
    </row>
    <row r="936" spans="1:34" x14ac:dyDescent="0.25">
      <c r="A936">
        <v>44127</v>
      </c>
      <c r="B936">
        <v>961.26</v>
      </c>
      <c r="C936">
        <v>1192.876917510966</v>
      </c>
      <c r="D936">
        <v>949.8100843578236</v>
      </c>
      <c r="E936">
        <v>1097.556972357233</v>
      </c>
      <c r="F936">
        <v>1245.134661849841</v>
      </c>
      <c r="G936">
        <v>1341.400954020198</v>
      </c>
      <c r="H936">
        <v>1240.487923963675</v>
      </c>
      <c r="I936">
        <v>1094.20388073043</v>
      </c>
      <c r="J936">
        <v>1157.437591904873</v>
      </c>
      <c r="K936">
        <v>950.5054476683149</v>
      </c>
      <c r="L936">
        <v>1061.3621484051421</v>
      </c>
      <c r="M936">
        <v>954.07170845535495</v>
      </c>
      <c r="N936">
        <v>942.04784514148525</v>
      </c>
      <c r="O936">
        <v>1327.387421696066</v>
      </c>
      <c r="P936">
        <v>1155.806098580658</v>
      </c>
      <c r="Q936">
        <v>1246.9071806493339</v>
      </c>
      <c r="R936">
        <v>1166.7583710929971</v>
      </c>
      <c r="S936">
        <v>1033.72683039754</v>
      </c>
      <c r="T936">
        <v>1218.180877852958</v>
      </c>
      <c r="U936">
        <v>1209.259017814577</v>
      </c>
      <c r="V936">
        <v>1359.768732968492</v>
      </c>
      <c r="W936">
        <v>1286.5225079522579</v>
      </c>
      <c r="X936">
        <v>1207.413551454463</v>
      </c>
      <c r="Y936">
        <v>1250.138340749605</v>
      </c>
      <c r="Z936">
        <v>1094.998767097424</v>
      </c>
      <c r="AA936">
        <v>1220.0327779149</v>
      </c>
      <c r="AB936">
        <v>1217.6212525787951</v>
      </c>
      <c r="AC936">
        <v>1206.1067492577181</v>
      </c>
      <c r="AD936">
        <v>1000.880468855623</v>
      </c>
      <c r="AE936">
        <v>1161.568235042017</v>
      </c>
      <c r="AF936">
        <v>1238.874926549591</v>
      </c>
      <c r="AG936">
        <v>1198.182185109278</v>
      </c>
      <c r="AH936">
        <v>1168.199334868621</v>
      </c>
    </row>
    <row r="937" spans="1:34" x14ac:dyDescent="0.25">
      <c r="A937">
        <v>44126</v>
      </c>
      <c r="B937">
        <v>949.9</v>
      </c>
      <c r="C937">
        <v>1189.630278521448</v>
      </c>
      <c r="D937">
        <v>942.90018814943357</v>
      </c>
      <c r="E937">
        <v>1087.0914872954661</v>
      </c>
      <c r="F937">
        <v>1243.0985524752541</v>
      </c>
      <c r="G937">
        <v>1335.8316035476089</v>
      </c>
      <c r="H937">
        <v>1245.6421961110409</v>
      </c>
      <c r="I937">
        <v>1093.7059628620559</v>
      </c>
      <c r="J937">
        <v>1155.5522246324269</v>
      </c>
      <c r="K937">
        <v>940.0768958245601</v>
      </c>
      <c r="L937">
        <v>1064.798738292556</v>
      </c>
      <c r="M937">
        <v>948.42133552567736</v>
      </c>
      <c r="N937">
        <v>940.17416449347434</v>
      </c>
      <c r="O937">
        <v>1317.132480457368</v>
      </c>
      <c r="P937">
        <v>1154.7434056111999</v>
      </c>
      <c r="Q937">
        <v>1235.1046819973881</v>
      </c>
      <c r="R937">
        <v>1166.3873871769999</v>
      </c>
      <c r="S937">
        <v>1047.3079960979439</v>
      </c>
      <c r="T937">
        <v>1209.527543803862</v>
      </c>
      <c r="U937">
        <v>1199.2075731619179</v>
      </c>
      <c r="V937">
        <v>1350.8644015251441</v>
      </c>
      <c r="W937">
        <v>1290.5322405803261</v>
      </c>
      <c r="X937">
        <v>1209.1231213180779</v>
      </c>
      <c r="Y937">
        <v>1244.8409377237881</v>
      </c>
      <c r="Z937">
        <v>1101.470516012706</v>
      </c>
      <c r="AA937">
        <v>1218.2352310282511</v>
      </c>
      <c r="AB937">
        <v>1209.8426218239731</v>
      </c>
      <c r="AC937">
        <v>1203.711628880272</v>
      </c>
      <c r="AD937">
        <v>998.6852194764806</v>
      </c>
      <c r="AE937">
        <v>1151.6511716354159</v>
      </c>
      <c r="AF937">
        <v>1234.6452273853661</v>
      </c>
      <c r="AG937">
        <v>1195.517527534003</v>
      </c>
      <c r="AH937">
        <v>1165.7040667782201</v>
      </c>
    </row>
    <row r="938" spans="1:34" x14ac:dyDescent="0.25">
      <c r="A938">
        <v>44125</v>
      </c>
      <c r="B938">
        <v>939.03</v>
      </c>
      <c r="C938">
        <v>1185.5673316501809</v>
      </c>
      <c r="D938">
        <v>931.89823344436832</v>
      </c>
      <c r="E938">
        <v>1080.839648678703</v>
      </c>
      <c r="F938">
        <v>1234.11997526807</v>
      </c>
      <c r="G938">
        <v>1335.5954545655809</v>
      </c>
      <c r="H938">
        <v>1244.3164132168761</v>
      </c>
      <c r="I938">
        <v>1081.545643524493</v>
      </c>
      <c r="J938">
        <v>1159.2815605786079</v>
      </c>
      <c r="K938">
        <v>931.20694010232262</v>
      </c>
      <c r="L938">
        <v>1064.3675794774949</v>
      </c>
      <c r="M938">
        <v>943.69516687190514</v>
      </c>
      <c r="N938">
        <v>942.71154304873801</v>
      </c>
      <c r="O938">
        <v>1305.562811584158</v>
      </c>
      <c r="P938">
        <v>1152.1301993798691</v>
      </c>
      <c r="Q938">
        <v>1234.813598786915</v>
      </c>
      <c r="R938">
        <v>1160.565473276223</v>
      </c>
      <c r="S938">
        <v>1049.0179239500251</v>
      </c>
      <c r="T938">
        <v>1204.241057693371</v>
      </c>
      <c r="U938">
        <v>1202.515307391935</v>
      </c>
      <c r="V938">
        <v>1342.2531820275269</v>
      </c>
      <c r="W938">
        <v>1289.5442368673339</v>
      </c>
      <c r="X938">
        <v>1205.535543745262</v>
      </c>
      <c r="Y938">
        <v>1244.396233306969</v>
      </c>
      <c r="Z938">
        <v>1083.2921151493831</v>
      </c>
      <c r="AA938">
        <v>1213.9624910889879</v>
      </c>
      <c r="AB938">
        <v>1205.103350788243</v>
      </c>
      <c r="AC938">
        <v>1201.167297951944</v>
      </c>
      <c r="AD938">
        <v>993.70752159325855</v>
      </c>
      <c r="AE938">
        <v>1140.2511634031421</v>
      </c>
      <c r="AF938">
        <v>1233.760218992669</v>
      </c>
      <c r="AG938">
        <v>1190.4038205547561</v>
      </c>
      <c r="AH938">
        <v>1162.1428483751049</v>
      </c>
    </row>
    <row r="939" spans="1:34" x14ac:dyDescent="0.25">
      <c r="A939">
        <v>44124</v>
      </c>
      <c r="B939">
        <v>944.42</v>
      </c>
      <c r="C939">
        <v>1188.53478483859</v>
      </c>
      <c r="D939">
        <v>935.29031527160987</v>
      </c>
      <c r="E939">
        <v>1087.461953539791</v>
      </c>
      <c r="F939">
        <v>1240.465121226729</v>
      </c>
      <c r="G939">
        <v>1326.9759446963001</v>
      </c>
      <c r="H939">
        <v>1255.0929322201371</v>
      </c>
      <c r="I939">
        <v>1068.13121574145</v>
      </c>
      <c r="J939">
        <v>1162.5120666482539</v>
      </c>
      <c r="K939">
        <v>924.12659983831998</v>
      </c>
      <c r="L939">
        <v>1069.787581519643</v>
      </c>
      <c r="M939">
        <v>943.15419117629733</v>
      </c>
      <c r="N939">
        <v>950.62111506982421</v>
      </c>
      <c r="O939">
        <v>1307.0615863021219</v>
      </c>
      <c r="P939">
        <v>1155.987366892452</v>
      </c>
      <c r="Q939">
        <v>1239.8513991975501</v>
      </c>
      <c r="R939">
        <v>1165.6444000285651</v>
      </c>
      <c r="S939">
        <v>1033.225098128165</v>
      </c>
      <c r="T939">
        <v>1205.642910837164</v>
      </c>
      <c r="U939">
        <v>1208.79716705993</v>
      </c>
      <c r="V939">
        <v>1365.0970044500709</v>
      </c>
      <c r="W939">
        <v>1287.970294939485</v>
      </c>
      <c r="X939">
        <v>1203.2305836054711</v>
      </c>
      <c r="Y939">
        <v>1247.633115938479</v>
      </c>
      <c r="Z939">
        <v>1074.3856271764971</v>
      </c>
      <c r="AA939">
        <v>1217.947368080343</v>
      </c>
      <c r="AB939">
        <v>1208.8288177056629</v>
      </c>
      <c r="AC939">
        <v>1201.761336889266</v>
      </c>
      <c r="AD939">
        <v>995.76349402298729</v>
      </c>
      <c r="AE939">
        <v>1145.8696227400151</v>
      </c>
      <c r="AF939">
        <v>1242.1712359305591</v>
      </c>
      <c r="AG939">
        <v>1193.3943376489319</v>
      </c>
      <c r="AH939">
        <v>1161.998684194293</v>
      </c>
    </row>
    <row r="940" spans="1:34" x14ac:dyDescent="0.25">
      <c r="A940">
        <v>44123</v>
      </c>
      <c r="B940">
        <v>943.69</v>
      </c>
      <c r="C940">
        <v>1186.926333413634</v>
      </c>
      <c r="D940">
        <v>936.99988141013148</v>
      </c>
      <c r="E940">
        <v>1086.2410075146561</v>
      </c>
      <c r="F940">
        <v>1234.98584468695</v>
      </c>
      <c r="G940">
        <v>1327.7511560824</v>
      </c>
      <c r="H940">
        <v>1251.149008310588</v>
      </c>
      <c r="I940">
        <v>1060.842600060673</v>
      </c>
      <c r="J940">
        <v>1155.14936124366</v>
      </c>
      <c r="K940">
        <v>925.43382645612985</v>
      </c>
      <c r="L940">
        <v>1061.2982898650159</v>
      </c>
      <c r="M940">
        <v>955.71046475867456</v>
      </c>
      <c r="N940">
        <v>952.90248006065508</v>
      </c>
      <c r="O940">
        <v>1299.694640204043</v>
      </c>
      <c r="P940">
        <v>1157.6871712374009</v>
      </c>
      <c r="Q940">
        <v>1236.230122146387</v>
      </c>
      <c r="R940">
        <v>1163.005197282487</v>
      </c>
      <c r="S940">
        <v>1039.6224073579281</v>
      </c>
      <c r="T940">
        <v>1194.6283630652811</v>
      </c>
      <c r="U940">
        <v>1213.9861621295661</v>
      </c>
      <c r="V940">
        <v>1351.477115523624</v>
      </c>
      <c r="W940">
        <v>1284.7358040780939</v>
      </c>
      <c r="X940">
        <v>1204.8169122926449</v>
      </c>
      <c r="Y940">
        <v>1251.115065965465</v>
      </c>
      <c r="Z940">
        <v>1077.59446353521</v>
      </c>
      <c r="AA940">
        <v>1216.4968870750861</v>
      </c>
      <c r="AB940">
        <v>1202.6592136610559</v>
      </c>
      <c r="AC940">
        <v>1201.2895141878801</v>
      </c>
      <c r="AD940">
        <v>1000.166404104308</v>
      </c>
      <c r="AE940">
        <v>1141.4992715656051</v>
      </c>
      <c r="AF940">
        <v>1238.904690556049</v>
      </c>
      <c r="AG940">
        <v>1191.1369819611889</v>
      </c>
      <c r="AH940">
        <v>1162.285968135948</v>
      </c>
    </row>
    <row r="941" spans="1:34" x14ac:dyDescent="0.25">
      <c r="A941">
        <v>44120</v>
      </c>
      <c r="B941">
        <v>943.3</v>
      </c>
      <c r="C941">
        <v>1185.867777856123</v>
      </c>
      <c r="D941">
        <v>936.10510654921075</v>
      </c>
      <c r="E941">
        <v>1080.440562183571</v>
      </c>
      <c r="F941">
        <v>1230.66709794092</v>
      </c>
      <c r="G941">
        <v>1327.149907843258</v>
      </c>
      <c r="H941">
        <v>1245.269456468056</v>
      </c>
      <c r="I941">
        <v>1053.9275196021299</v>
      </c>
      <c r="J941">
        <v>1157.4040352829779</v>
      </c>
      <c r="K941">
        <v>949.35766097913154</v>
      </c>
      <c r="L941">
        <v>1054.5498137236109</v>
      </c>
      <c r="M941">
        <v>953.46845127690176</v>
      </c>
      <c r="N941">
        <v>949.83885113711983</v>
      </c>
      <c r="O941">
        <v>1301.110379655375</v>
      </c>
      <c r="P941">
        <v>1157.9167402371129</v>
      </c>
      <c r="Q941">
        <v>1236.55637768681</v>
      </c>
      <c r="R941">
        <v>1161.436517635758</v>
      </c>
      <c r="S941">
        <v>1036.719469422932</v>
      </c>
      <c r="T941">
        <v>1196.1294831096111</v>
      </c>
      <c r="U941">
        <v>1213.804738438917</v>
      </c>
      <c r="V941">
        <v>1361.9843138309921</v>
      </c>
      <c r="W941">
        <v>1280.56270398117</v>
      </c>
      <c r="X941">
        <v>1197.288158537757</v>
      </c>
      <c r="Y941">
        <v>1251.956364369277</v>
      </c>
      <c r="Z941">
        <v>1084.8351728423349</v>
      </c>
      <c r="AA941">
        <v>1213.757109630345</v>
      </c>
      <c r="AB941">
        <v>1206.0684263785961</v>
      </c>
      <c r="AC941">
        <v>1199.391131319074</v>
      </c>
      <c r="AD941">
        <v>999.14711205805349</v>
      </c>
      <c r="AE941">
        <v>1138.431623450804</v>
      </c>
      <c r="AF941">
        <v>1236.2251797681449</v>
      </c>
      <c r="AG941">
        <v>1188.342699915037</v>
      </c>
      <c r="AH941">
        <v>1164.1722302398871</v>
      </c>
    </row>
    <row r="942" spans="1:34" x14ac:dyDescent="0.25">
      <c r="A942">
        <v>44119</v>
      </c>
      <c r="B942">
        <v>942.76</v>
      </c>
      <c r="C942">
        <v>1188.9440470057521</v>
      </c>
      <c r="D942">
        <v>921.40677566354589</v>
      </c>
      <c r="E942">
        <v>1090.2737406631541</v>
      </c>
      <c r="F942">
        <v>1236.5538064588859</v>
      </c>
      <c r="G942">
        <v>1337.0395229801479</v>
      </c>
      <c r="H942">
        <v>1247.614418763339</v>
      </c>
      <c r="I942">
        <v>1065.1292075403439</v>
      </c>
      <c r="J942">
        <v>1163.901671502168</v>
      </c>
      <c r="K942">
        <v>939.69559260456435</v>
      </c>
      <c r="L942">
        <v>1058.279518215058</v>
      </c>
      <c r="M942">
        <v>956.99920588467285</v>
      </c>
      <c r="N942">
        <v>955.94036327898084</v>
      </c>
      <c r="O942">
        <v>1298.8703260653119</v>
      </c>
      <c r="P942">
        <v>1153.658083708098</v>
      </c>
      <c r="Q942">
        <v>1249.7624464204371</v>
      </c>
      <c r="R942">
        <v>1159.3771173031839</v>
      </c>
      <c r="S942">
        <v>1033.236947469795</v>
      </c>
      <c r="T942">
        <v>1199.7993640978209</v>
      </c>
      <c r="U942">
        <v>1222.2899678249969</v>
      </c>
      <c r="V942">
        <v>1378.694535183437</v>
      </c>
      <c r="W942">
        <v>1274.4919460531121</v>
      </c>
      <c r="X942">
        <v>1191.673470309594</v>
      </c>
      <c r="Y942">
        <v>1256.7544377529091</v>
      </c>
      <c r="Z942">
        <v>1091.8225800762959</v>
      </c>
      <c r="AA942">
        <v>1216.1951937969291</v>
      </c>
      <c r="AB942">
        <v>1210.199978043483</v>
      </c>
      <c r="AC942">
        <v>1201.2468469900421</v>
      </c>
      <c r="AD942">
        <v>1005.377064633802</v>
      </c>
      <c r="AE942">
        <v>1132.6541091385909</v>
      </c>
      <c r="AF942">
        <v>1237.209462020197</v>
      </c>
      <c r="AG942">
        <v>1189.2218588371129</v>
      </c>
      <c r="AH942">
        <v>1171.8310217070241</v>
      </c>
    </row>
    <row r="943" spans="1:34" x14ac:dyDescent="0.25">
      <c r="A943">
        <v>44118</v>
      </c>
      <c r="B943">
        <v>940.18</v>
      </c>
      <c r="C943">
        <v>1190.6755409771081</v>
      </c>
      <c r="D943">
        <v>931.30746021185428</v>
      </c>
      <c r="E943">
        <v>1101.581751106974</v>
      </c>
      <c r="F943">
        <v>1245.422377538885</v>
      </c>
      <c r="G943">
        <v>1338.4707932428639</v>
      </c>
      <c r="H943">
        <v>1243.4040138080679</v>
      </c>
      <c r="I943">
        <v>1069.1411779779901</v>
      </c>
      <c r="J943">
        <v>1170.9595760957779</v>
      </c>
      <c r="K943">
        <v>952.65786330335618</v>
      </c>
      <c r="L943">
        <v>1046.604973904427</v>
      </c>
      <c r="M943">
        <v>964.24998110801209</v>
      </c>
      <c r="N943">
        <v>954.21969385271427</v>
      </c>
      <c r="O943">
        <v>1300.038923624018</v>
      </c>
      <c r="P943">
        <v>1152.824876499438</v>
      </c>
      <c r="Q943">
        <v>1236.16173348744</v>
      </c>
      <c r="R943">
        <v>1150.2632557715319</v>
      </c>
      <c r="S943">
        <v>1037.2250621119731</v>
      </c>
      <c r="T943">
        <v>1189.1713983848799</v>
      </c>
      <c r="U943">
        <v>1226.189565642148</v>
      </c>
      <c r="V943">
        <v>1384.5925317023391</v>
      </c>
      <c r="W943">
        <v>1274.3044436479929</v>
      </c>
      <c r="X943">
        <v>1196.459777149076</v>
      </c>
      <c r="Y943">
        <v>1261.4939023991381</v>
      </c>
      <c r="Z943">
        <v>1094.5589800177379</v>
      </c>
      <c r="AA943">
        <v>1220.183049617176</v>
      </c>
      <c r="AB943">
        <v>1209.059369083875</v>
      </c>
      <c r="AC943">
        <v>1200.3519943112731</v>
      </c>
      <c r="AD943">
        <v>1008.644450695137</v>
      </c>
      <c r="AE943">
        <v>1129.9639058538889</v>
      </c>
      <c r="AF943">
        <v>1231.895729275207</v>
      </c>
      <c r="AG943">
        <v>1194.454012770007</v>
      </c>
      <c r="AH943">
        <v>1173.928679685057</v>
      </c>
    </row>
    <row r="944" spans="1:34" x14ac:dyDescent="0.25">
      <c r="A944">
        <v>44117</v>
      </c>
      <c r="B944">
        <v>929.86</v>
      </c>
      <c r="C944">
        <v>1191.004347341835</v>
      </c>
      <c r="D944">
        <v>930.7601147690981</v>
      </c>
      <c r="E944">
        <v>1086.274589937776</v>
      </c>
      <c r="F944">
        <v>1247.387119759989</v>
      </c>
      <c r="G944">
        <v>1330.8716986950351</v>
      </c>
      <c r="H944">
        <v>1232.621739190198</v>
      </c>
      <c r="I944">
        <v>1069.43428315456</v>
      </c>
      <c r="J944">
        <v>1178.903279480435</v>
      </c>
      <c r="K944">
        <v>955.37422169483591</v>
      </c>
      <c r="L944">
        <v>1047.6605028033071</v>
      </c>
      <c r="M944">
        <v>968.8324947070065</v>
      </c>
      <c r="N944">
        <v>958.77222253302841</v>
      </c>
      <c r="O944">
        <v>1303.440048036518</v>
      </c>
      <c r="P944">
        <v>1146.8243283823731</v>
      </c>
      <c r="Q944">
        <v>1234.4528255292309</v>
      </c>
      <c r="R944">
        <v>1144.7456650910781</v>
      </c>
      <c r="S944">
        <v>1034.2850970344409</v>
      </c>
      <c r="T944">
        <v>1190.1648466763261</v>
      </c>
      <c r="U944">
        <v>1222.6719879414641</v>
      </c>
      <c r="V944">
        <v>1406.707596390806</v>
      </c>
      <c r="W944">
        <v>1284.5566381756321</v>
      </c>
      <c r="X944">
        <v>1202.6491768717219</v>
      </c>
      <c r="Y944">
        <v>1261.4323269384599</v>
      </c>
      <c r="Z944">
        <v>1094.4184559546311</v>
      </c>
      <c r="AA944">
        <v>1219.859590992588</v>
      </c>
      <c r="AB944">
        <v>1213.059421250385</v>
      </c>
      <c r="AC944">
        <v>1198.3559220402301</v>
      </c>
      <c r="AD944">
        <v>1009.291445779554</v>
      </c>
      <c r="AE944">
        <v>1119.65503171164</v>
      </c>
      <c r="AF944">
        <v>1229.91456641478</v>
      </c>
      <c r="AG944">
        <v>1195.689782474107</v>
      </c>
      <c r="AH944">
        <v>1175.8515364792611</v>
      </c>
    </row>
    <row r="945" spans="1:34" x14ac:dyDescent="0.25">
      <c r="A945">
        <v>44116</v>
      </c>
      <c r="B945">
        <v>925.83</v>
      </c>
      <c r="C945">
        <v>1191.2686731668821</v>
      </c>
      <c r="D945">
        <v>934.35245988191605</v>
      </c>
      <c r="E945">
        <v>1076.725649538098</v>
      </c>
      <c r="F945">
        <v>1249.0043854259541</v>
      </c>
      <c r="G945">
        <v>1332.040409100211</v>
      </c>
      <c r="H945">
        <v>1230.106618359875</v>
      </c>
      <c r="I945">
        <v>1073.641036135605</v>
      </c>
      <c r="J945">
        <v>1175.3070826572109</v>
      </c>
      <c r="K945">
        <v>958.99878730214573</v>
      </c>
      <c r="L945">
        <v>1059.5684217509131</v>
      </c>
      <c r="M945">
        <v>969.24404327417483</v>
      </c>
      <c r="N945">
        <v>957.22519254448116</v>
      </c>
      <c r="O945">
        <v>1302.363482321573</v>
      </c>
      <c r="P945">
        <v>1139.016813959978</v>
      </c>
      <c r="Q945">
        <v>1235.326159006906</v>
      </c>
      <c r="R945">
        <v>1138.8758643188171</v>
      </c>
      <c r="S945">
        <v>1027.4523491285611</v>
      </c>
      <c r="T945">
        <v>1210.420036499323</v>
      </c>
      <c r="U945">
        <v>1217.523304935776</v>
      </c>
      <c r="V945">
        <v>1415.937742040162</v>
      </c>
      <c r="W945">
        <v>1277.3618695459729</v>
      </c>
      <c r="X945">
        <v>1205.354360168129</v>
      </c>
      <c r="Y945">
        <v>1263.0633137614921</v>
      </c>
      <c r="Z945">
        <v>1100.264757874201</v>
      </c>
      <c r="AA945">
        <v>1222.049284136345</v>
      </c>
      <c r="AB945">
        <v>1214.5731260474249</v>
      </c>
      <c r="AC945">
        <v>1193.9074416230819</v>
      </c>
      <c r="AD945">
        <v>1008.656528897056</v>
      </c>
      <c r="AE945">
        <v>1116.5406423574359</v>
      </c>
      <c r="AF945">
        <v>1229.620552966549</v>
      </c>
      <c r="AG945">
        <v>1194.343158342924</v>
      </c>
      <c r="AH945">
        <v>1178.573708608845</v>
      </c>
    </row>
    <row r="946" spans="1:34" x14ac:dyDescent="0.25">
      <c r="A946">
        <v>44113</v>
      </c>
      <c r="B946">
        <v>924</v>
      </c>
      <c r="C946">
        <v>1194.933998195306</v>
      </c>
      <c r="D946">
        <v>945.03809793999676</v>
      </c>
      <c r="E946">
        <v>1073.510986876553</v>
      </c>
      <c r="F946">
        <v>1254.093485712247</v>
      </c>
      <c r="G946">
        <v>1336.615757419426</v>
      </c>
      <c r="H946">
        <v>1233.6057503287909</v>
      </c>
      <c r="I946">
        <v>1078.8851979774861</v>
      </c>
      <c r="J946">
        <v>1180.4939360109011</v>
      </c>
      <c r="K946">
        <v>973.69715427064273</v>
      </c>
      <c r="L946">
        <v>1069.387705671382</v>
      </c>
      <c r="M946">
        <v>976.24304119044564</v>
      </c>
      <c r="N946">
        <v>960.19813542744691</v>
      </c>
      <c r="O946">
        <v>1303.644217556352</v>
      </c>
      <c r="P946">
        <v>1138.270219672627</v>
      </c>
      <c r="Q946">
        <v>1234.77628980395</v>
      </c>
      <c r="R946">
        <v>1133.8632955304711</v>
      </c>
      <c r="S946">
        <v>1033.926342560148</v>
      </c>
      <c r="T946">
        <v>1215.5032779357889</v>
      </c>
      <c r="U946">
        <v>1231.723020189072</v>
      </c>
      <c r="V946">
        <v>1414.5094968192529</v>
      </c>
      <c r="W946">
        <v>1287.833360253082</v>
      </c>
      <c r="X946">
        <v>1203.3894665031651</v>
      </c>
      <c r="Y946">
        <v>1263.461046612191</v>
      </c>
      <c r="Z946">
        <v>1111.1164815134259</v>
      </c>
      <c r="AA946">
        <v>1225.04121516442</v>
      </c>
      <c r="AB946">
        <v>1218.07918744484</v>
      </c>
      <c r="AC946">
        <v>1198.5870798945739</v>
      </c>
      <c r="AD946">
        <v>1013.400076146421</v>
      </c>
      <c r="AE946">
        <v>1112.1472603695199</v>
      </c>
      <c r="AF946">
        <v>1236.364703590777</v>
      </c>
      <c r="AG946">
        <v>1200.33819812672</v>
      </c>
      <c r="AH946">
        <v>1179.255156115928</v>
      </c>
    </row>
    <row r="947" spans="1:34" x14ac:dyDescent="0.25">
      <c r="A947">
        <v>44112</v>
      </c>
      <c r="B947">
        <v>918.84</v>
      </c>
      <c r="C947">
        <v>1189.1917731816709</v>
      </c>
      <c r="D947">
        <v>929.32472252770003</v>
      </c>
      <c r="E947">
        <v>1076.0618834702179</v>
      </c>
      <c r="F947">
        <v>1251.1107373907</v>
      </c>
      <c r="G947">
        <v>1328.08500230154</v>
      </c>
      <c r="H947">
        <v>1221.127416414248</v>
      </c>
      <c r="I947">
        <v>1073.135390928162</v>
      </c>
      <c r="J947">
        <v>1161.178647676415</v>
      </c>
      <c r="K947">
        <v>949.63305730291279</v>
      </c>
      <c r="L947">
        <v>1055.896901691302</v>
      </c>
      <c r="M947">
        <v>961.97888355281168</v>
      </c>
      <c r="N947">
        <v>960.71994240777497</v>
      </c>
      <c r="O947">
        <v>1294.810258539223</v>
      </c>
      <c r="P947">
        <v>1131.5267131692001</v>
      </c>
      <c r="Q947">
        <v>1237.159648148868</v>
      </c>
      <c r="R947">
        <v>1125.3002342001651</v>
      </c>
      <c r="S947">
        <v>1023.64250732477</v>
      </c>
      <c r="T947">
        <v>1196.617041480602</v>
      </c>
      <c r="U947">
        <v>1226.023744998774</v>
      </c>
      <c r="V947">
        <v>1426.675467033848</v>
      </c>
      <c r="W947">
        <v>1288.5685683121851</v>
      </c>
      <c r="X947">
        <v>1202.028448490059</v>
      </c>
      <c r="Y947">
        <v>1265.577627932752</v>
      </c>
      <c r="Z947">
        <v>1095.6455930821951</v>
      </c>
      <c r="AA947">
        <v>1220.6035288485671</v>
      </c>
      <c r="AB947">
        <v>1209.724393065376</v>
      </c>
      <c r="AC947">
        <v>1192.8701479861361</v>
      </c>
      <c r="AD947">
        <v>1007.232843707376</v>
      </c>
      <c r="AE947">
        <v>1103.1018455326041</v>
      </c>
      <c r="AF947">
        <v>1233.6822351663391</v>
      </c>
      <c r="AG947">
        <v>1192.76700567087</v>
      </c>
      <c r="AH947">
        <v>1174.3763345963589</v>
      </c>
    </row>
    <row r="948" spans="1:34" x14ac:dyDescent="0.25">
      <c r="A948">
        <v>44111</v>
      </c>
      <c r="B948">
        <v>919.72</v>
      </c>
      <c r="C948">
        <v>1191.5598824955421</v>
      </c>
      <c r="D948">
        <v>931.08095359309925</v>
      </c>
      <c r="E948">
        <v>1075.4291219856759</v>
      </c>
      <c r="F948">
        <v>1254.410610496232</v>
      </c>
      <c r="G948">
        <v>1336.432853896775</v>
      </c>
      <c r="H948">
        <v>1220.5763837982199</v>
      </c>
      <c r="I948">
        <v>1081.779754247143</v>
      </c>
      <c r="J948">
        <v>1167.552958183559</v>
      </c>
      <c r="K948">
        <v>959.69288004188684</v>
      </c>
      <c r="L948">
        <v>1047.7032822281819</v>
      </c>
      <c r="M948">
        <v>975.12601482762045</v>
      </c>
      <c r="N948">
        <v>964.70101123117809</v>
      </c>
      <c r="O948">
        <v>1293.910591237867</v>
      </c>
      <c r="P948">
        <v>1122.048590179752</v>
      </c>
      <c r="Q948">
        <v>1232.375861315466</v>
      </c>
      <c r="R948">
        <v>1128.2007472958251</v>
      </c>
      <c r="S948">
        <v>1024.638367529735</v>
      </c>
      <c r="T948">
        <v>1197.0205811721371</v>
      </c>
      <c r="U948">
        <v>1232.1133331329399</v>
      </c>
      <c r="V948">
        <v>1439.409801550448</v>
      </c>
      <c r="W948">
        <v>1288.2746068039769</v>
      </c>
      <c r="X948">
        <v>1212.1713144897069</v>
      </c>
      <c r="Y948">
        <v>1269.547459511019</v>
      </c>
      <c r="Z948">
        <v>1081.696453251607</v>
      </c>
      <c r="AA948">
        <v>1223.967542258159</v>
      </c>
      <c r="AB948">
        <v>1210.4700232312459</v>
      </c>
      <c r="AC948">
        <v>1195.133083880288</v>
      </c>
      <c r="AD948">
        <v>1008.797288268176</v>
      </c>
      <c r="AE948">
        <v>1102.205603711662</v>
      </c>
      <c r="AF948">
        <v>1235.140264028352</v>
      </c>
      <c r="AG948">
        <v>1193.481489919362</v>
      </c>
      <c r="AH948">
        <v>1179.409800045514</v>
      </c>
    </row>
    <row r="949" spans="1:34" x14ac:dyDescent="0.25">
      <c r="A949">
        <v>44110</v>
      </c>
      <c r="B949">
        <v>915.67</v>
      </c>
      <c r="C949">
        <v>1190.1443801391349</v>
      </c>
      <c r="D949">
        <v>909.38342093237668</v>
      </c>
      <c r="E949">
        <v>1069.8819662546921</v>
      </c>
      <c r="F949">
        <v>1248.9806919225041</v>
      </c>
      <c r="G949">
        <v>1344.577248193252</v>
      </c>
      <c r="H949">
        <v>1230.384114727884</v>
      </c>
      <c r="I949">
        <v>1081.389499019501</v>
      </c>
      <c r="J949">
        <v>1170.320892262064</v>
      </c>
      <c r="K949">
        <v>971.7351552087656</v>
      </c>
      <c r="L949">
        <v>1028.592101146239</v>
      </c>
      <c r="M949">
        <v>967.80369572145867</v>
      </c>
      <c r="N949">
        <v>968.79419253124775</v>
      </c>
      <c r="O949">
        <v>1296.426597308759</v>
      </c>
      <c r="P949">
        <v>1120.2043629727641</v>
      </c>
      <c r="Q949">
        <v>1230.880337236345</v>
      </c>
      <c r="R949">
        <v>1130.059487165393</v>
      </c>
      <c r="S949">
        <v>1024.8080715366909</v>
      </c>
      <c r="T949">
        <v>1192.206360043938</v>
      </c>
      <c r="U949">
        <v>1228.761149320484</v>
      </c>
      <c r="V949">
        <v>1435.4833567982171</v>
      </c>
      <c r="W949">
        <v>1283.655929768435</v>
      </c>
      <c r="X949">
        <v>1206.2660407320379</v>
      </c>
      <c r="Y949">
        <v>1269.3915057417869</v>
      </c>
      <c r="Z949">
        <v>1076.4290140153589</v>
      </c>
      <c r="AA949">
        <v>1221.6782182140189</v>
      </c>
      <c r="AB949">
        <v>1210.376719348252</v>
      </c>
      <c r="AC949">
        <v>1194.5529208939399</v>
      </c>
      <c r="AD949">
        <v>1006.747712332514</v>
      </c>
      <c r="AE949">
        <v>1100.81593789622</v>
      </c>
      <c r="AF949">
        <v>1237.547193734197</v>
      </c>
      <c r="AG949">
        <v>1192.879704032156</v>
      </c>
      <c r="AH949">
        <v>1175.1955601087579</v>
      </c>
    </row>
    <row r="950" spans="1:34" x14ac:dyDescent="0.25">
      <c r="A950">
        <v>44109</v>
      </c>
      <c r="B950">
        <v>914.68</v>
      </c>
      <c r="C950">
        <v>1186.585732571087</v>
      </c>
      <c r="D950">
        <v>912.48539929364097</v>
      </c>
      <c r="E950">
        <v>1062.2139279880839</v>
      </c>
      <c r="F950">
        <v>1244.4615418667929</v>
      </c>
      <c r="G950">
        <v>1334.7650883145809</v>
      </c>
      <c r="H950">
        <v>1217.434696359157</v>
      </c>
      <c r="I950">
        <v>1075.4225510107019</v>
      </c>
      <c r="J950">
        <v>1163.349026527236</v>
      </c>
      <c r="K950">
        <v>983.15954435069182</v>
      </c>
      <c r="L950">
        <v>1027.370031526882</v>
      </c>
      <c r="M950">
        <v>968.04175917274279</v>
      </c>
      <c r="N950">
        <v>970.4664266247463</v>
      </c>
      <c r="O950">
        <v>1298.6537731211729</v>
      </c>
      <c r="P950">
        <v>1118.7350795964271</v>
      </c>
      <c r="Q950">
        <v>1229.805026486315</v>
      </c>
      <c r="R950">
        <v>1127.905364597844</v>
      </c>
      <c r="S950">
        <v>1006.201497742728</v>
      </c>
      <c r="T950">
        <v>1193.3588167835831</v>
      </c>
      <c r="U950">
        <v>1227.010133925015</v>
      </c>
      <c r="V950">
        <v>1401.3404532256279</v>
      </c>
      <c r="W950">
        <v>1275.6757510095561</v>
      </c>
      <c r="X950">
        <v>1201.032072833953</v>
      </c>
      <c r="Y950">
        <v>1267.6266998039471</v>
      </c>
      <c r="Z950">
        <v>1076.5027720998</v>
      </c>
      <c r="AA950">
        <v>1217.0299385870651</v>
      </c>
      <c r="AB950">
        <v>1208.2077448241639</v>
      </c>
      <c r="AC950">
        <v>1190.365757167521</v>
      </c>
      <c r="AD950">
        <v>1006.373617165316</v>
      </c>
      <c r="AE950">
        <v>1099.45474238972</v>
      </c>
      <c r="AF950">
        <v>1235.847049859781</v>
      </c>
      <c r="AG950">
        <v>1186.938643833432</v>
      </c>
      <c r="AH950">
        <v>1172.9709633957029</v>
      </c>
    </row>
    <row r="951" spans="1:34" x14ac:dyDescent="0.25">
      <c r="A951">
        <v>44106</v>
      </c>
      <c r="B951">
        <v>909.91</v>
      </c>
      <c r="C951">
        <v>1175.8907564211979</v>
      </c>
      <c r="D951">
        <v>916.62897455628911</v>
      </c>
      <c r="E951">
        <v>1053.8843701463391</v>
      </c>
      <c r="F951">
        <v>1226.901447560261</v>
      </c>
      <c r="G951">
        <v>1301.308740455484</v>
      </c>
      <c r="H951">
        <v>1205.445523392247</v>
      </c>
      <c r="I951">
        <v>1071.864333545898</v>
      </c>
      <c r="J951">
        <v>1165.6853091533851</v>
      </c>
      <c r="K951">
        <v>959.04194064633771</v>
      </c>
      <c r="L951">
        <v>1013.607676655678</v>
      </c>
      <c r="M951">
        <v>961.99860053051839</v>
      </c>
      <c r="N951">
        <v>961.6551470518225</v>
      </c>
      <c r="O951">
        <v>1286.308853093172</v>
      </c>
      <c r="P951">
        <v>1106.974016701412</v>
      </c>
      <c r="Q951">
        <v>1218.116139331119</v>
      </c>
      <c r="R951">
        <v>1119.894701138076</v>
      </c>
      <c r="S951">
        <v>992.87480550730038</v>
      </c>
      <c r="T951">
        <v>1187.8159102551019</v>
      </c>
      <c r="U951">
        <v>1212.292491365967</v>
      </c>
      <c r="V951">
        <v>1392.000759291639</v>
      </c>
      <c r="W951">
        <v>1267.214661476881</v>
      </c>
      <c r="X951">
        <v>1187.5806923950311</v>
      </c>
      <c r="Y951">
        <v>1262.491633739864</v>
      </c>
      <c r="Z951">
        <v>1072.299827243075</v>
      </c>
      <c r="AA951">
        <v>1206.3816701460939</v>
      </c>
      <c r="AB951">
        <v>1197.333182663177</v>
      </c>
      <c r="AC951">
        <v>1178.003259939095</v>
      </c>
      <c r="AD951">
        <v>999.29214418408083</v>
      </c>
      <c r="AE951">
        <v>1087.5967000243811</v>
      </c>
      <c r="AF951">
        <v>1224.2746012542841</v>
      </c>
      <c r="AG951">
        <v>1174.137817930083</v>
      </c>
      <c r="AH951">
        <v>1165.1327281909</v>
      </c>
    </row>
    <row r="952" spans="1:34" x14ac:dyDescent="0.25">
      <c r="A952">
        <v>44105</v>
      </c>
      <c r="B952">
        <v>914.09</v>
      </c>
      <c r="C952">
        <v>1176.7847642825161</v>
      </c>
      <c r="D952">
        <v>911.06659429456715</v>
      </c>
      <c r="E952">
        <v>1061.012627259001</v>
      </c>
      <c r="F952">
        <v>1224.5612081461049</v>
      </c>
      <c r="G952">
        <v>1309.7077964228779</v>
      </c>
      <c r="H952">
        <v>1207.121527788644</v>
      </c>
      <c r="I952">
        <v>1079.1234939356241</v>
      </c>
      <c r="J952">
        <v>1158.6126972621121</v>
      </c>
      <c r="K952">
        <v>967.90984795842962</v>
      </c>
      <c r="L952">
        <v>1015.018467136285</v>
      </c>
      <c r="M952">
        <v>968.17242589741886</v>
      </c>
      <c r="N952">
        <v>964.0418326227458</v>
      </c>
      <c r="O952">
        <v>1294.16683218563</v>
      </c>
      <c r="P952">
        <v>1107.3129787309781</v>
      </c>
      <c r="Q952">
        <v>1221.799779709658</v>
      </c>
      <c r="R952">
        <v>1120.094031692284</v>
      </c>
      <c r="S952">
        <v>967.06271682170291</v>
      </c>
      <c r="T952">
        <v>1198.645173543531</v>
      </c>
      <c r="U952">
        <v>1208.139753599349</v>
      </c>
      <c r="V952">
        <v>1404.2563169278089</v>
      </c>
      <c r="W952">
        <v>1257.9797608656811</v>
      </c>
      <c r="X952">
        <v>1191.0537391993721</v>
      </c>
      <c r="Y952">
        <v>1260.679982587186</v>
      </c>
      <c r="Z952">
        <v>1083.707222438798</v>
      </c>
      <c r="AA952">
        <v>1205.3798666895921</v>
      </c>
      <c r="AB952">
        <v>1201.5038894599129</v>
      </c>
      <c r="AC952">
        <v>1177.221377319725</v>
      </c>
      <c r="AD952">
        <v>1005.231809849172</v>
      </c>
      <c r="AE952">
        <v>1094.8299249505051</v>
      </c>
      <c r="AF952">
        <v>1225.5241301527089</v>
      </c>
      <c r="AG952">
        <v>1176.744756376009</v>
      </c>
      <c r="AH952">
        <v>1163.169699894434</v>
      </c>
    </row>
    <row r="953" spans="1:34" x14ac:dyDescent="0.25">
      <c r="A953">
        <v>44104</v>
      </c>
      <c r="B953">
        <v>905.21</v>
      </c>
      <c r="C953">
        <v>1170.088688344717</v>
      </c>
      <c r="D953">
        <v>904.99230966462221</v>
      </c>
      <c r="E953">
        <v>1045.895312501947</v>
      </c>
      <c r="F953">
        <v>1208.0972813013</v>
      </c>
      <c r="G953">
        <v>1302.5996776842039</v>
      </c>
      <c r="H953">
        <v>1193.7780689907549</v>
      </c>
      <c r="I953">
        <v>1079.8791006055369</v>
      </c>
      <c r="J953">
        <v>1157.830432858013</v>
      </c>
      <c r="K953">
        <v>955.80903795275265</v>
      </c>
      <c r="L953">
        <v>1002.479684251971</v>
      </c>
      <c r="M953">
        <v>961.60467237278999</v>
      </c>
      <c r="N953">
        <v>961.80788451539138</v>
      </c>
      <c r="O953">
        <v>1292.0410318248039</v>
      </c>
      <c r="P953">
        <v>1102.493851309715</v>
      </c>
      <c r="Q953">
        <v>1222.6825079732671</v>
      </c>
      <c r="R953">
        <v>1115.702762467193</v>
      </c>
      <c r="S953">
        <v>975.84663327242583</v>
      </c>
      <c r="T953">
        <v>1197.1626987011109</v>
      </c>
      <c r="U953">
        <v>1201.608866318333</v>
      </c>
      <c r="V953">
        <v>1382.593542584857</v>
      </c>
      <c r="W953">
        <v>1255.3181363047579</v>
      </c>
      <c r="X953">
        <v>1183.8526754676309</v>
      </c>
      <c r="Y953">
        <v>1256.4916536552621</v>
      </c>
      <c r="Z953">
        <v>1080.8481295574479</v>
      </c>
      <c r="AA953">
        <v>1196.2743040441769</v>
      </c>
      <c r="AB953">
        <v>1196.8261779591569</v>
      </c>
      <c r="AC953">
        <v>1172.8525757343809</v>
      </c>
      <c r="AD953">
        <v>999.96316827072428</v>
      </c>
      <c r="AE953">
        <v>1083.6550719533641</v>
      </c>
      <c r="AF953">
        <v>1213.6622440024521</v>
      </c>
      <c r="AG953">
        <v>1172.300345001531</v>
      </c>
      <c r="AH953">
        <v>1157.2441715244281</v>
      </c>
    </row>
    <row r="954" spans="1:34" x14ac:dyDescent="0.25">
      <c r="A954">
        <v>44103</v>
      </c>
      <c r="B954">
        <v>903.98</v>
      </c>
      <c r="C954">
        <v>1166.9551948585461</v>
      </c>
      <c r="D954">
        <v>911.16135013065889</v>
      </c>
      <c r="E954">
        <v>1049.749421199225</v>
      </c>
      <c r="F954">
        <v>1201.8292852147979</v>
      </c>
      <c r="G954">
        <v>1290.0128752690059</v>
      </c>
      <c r="H954">
        <v>1190.6455110772499</v>
      </c>
      <c r="I954">
        <v>1079.259701855299</v>
      </c>
      <c r="J954">
        <v>1156.730919992543</v>
      </c>
      <c r="K954">
        <v>963.00091511116307</v>
      </c>
      <c r="L954">
        <v>995.00471330911409</v>
      </c>
      <c r="M954">
        <v>966.38369740988333</v>
      </c>
      <c r="N954">
        <v>964.65941370635187</v>
      </c>
      <c r="O954">
        <v>1282.7652304187291</v>
      </c>
      <c r="P954">
        <v>1100.0062522211881</v>
      </c>
      <c r="Q954">
        <v>1223.1544991505029</v>
      </c>
      <c r="R954">
        <v>1110.062559529528</v>
      </c>
      <c r="S954">
        <v>964.06955522973749</v>
      </c>
      <c r="T954">
        <v>1198.552161461135</v>
      </c>
      <c r="U954">
        <v>1197.157734371161</v>
      </c>
      <c r="V954">
        <v>1378.705862726888</v>
      </c>
      <c r="W954">
        <v>1254.3972278795379</v>
      </c>
      <c r="X954">
        <v>1182.0693274517139</v>
      </c>
      <c r="Y954">
        <v>1251.524354666192</v>
      </c>
      <c r="Z954">
        <v>1083.9521995859459</v>
      </c>
      <c r="AA954">
        <v>1192.232978327221</v>
      </c>
      <c r="AB954">
        <v>1193.4648203382801</v>
      </c>
      <c r="AC954">
        <v>1168.596144645966</v>
      </c>
      <c r="AD954">
        <v>1003.471216954425</v>
      </c>
      <c r="AE954">
        <v>1081.1772832935069</v>
      </c>
      <c r="AF954">
        <v>1207.132113618746</v>
      </c>
      <c r="AG954">
        <v>1166.1263907489781</v>
      </c>
      <c r="AH954">
        <v>1158.9969289387011</v>
      </c>
    </row>
    <row r="955" spans="1:34" x14ac:dyDescent="0.25">
      <c r="A955">
        <v>44102</v>
      </c>
      <c r="B955">
        <v>912.5</v>
      </c>
      <c r="C955">
        <v>1173.3995648005621</v>
      </c>
      <c r="D955">
        <v>922.28765270043289</v>
      </c>
      <c r="E955">
        <v>1054.116473088266</v>
      </c>
      <c r="F955">
        <v>1212.1567016673459</v>
      </c>
      <c r="G955">
        <v>1299.4440228952169</v>
      </c>
      <c r="H955">
        <v>1196.6108003054489</v>
      </c>
      <c r="I955">
        <v>1088.9656614925491</v>
      </c>
      <c r="J955">
        <v>1156.4296265815669</v>
      </c>
      <c r="K955">
        <v>967.53795007449264</v>
      </c>
      <c r="L955">
        <v>1000.067477478682</v>
      </c>
      <c r="M955">
        <v>967.81107200002441</v>
      </c>
      <c r="N955">
        <v>966.43501987187369</v>
      </c>
      <c r="O955">
        <v>1274.7854763640451</v>
      </c>
      <c r="P955">
        <v>1103.4891531937601</v>
      </c>
      <c r="Q955">
        <v>1223.429149031143</v>
      </c>
      <c r="R955">
        <v>1115.8178764052841</v>
      </c>
      <c r="S955">
        <v>942.97305627822084</v>
      </c>
      <c r="T955">
        <v>1209.292927978212</v>
      </c>
      <c r="U955">
        <v>1206.0257908129779</v>
      </c>
      <c r="V955">
        <v>1404.3140801910261</v>
      </c>
      <c r="W955">
        <v>1260.565049870472</v>
      </c>
      <c r="X955">
        <v>1196.3189914206239</v>
      </c>
      <c r="Y955">
        <v>1263.906182881537</v>
      </c>
      <c r="Z955">
        <v>1089.758687915918</v>
      </c>
      <c r="AA955">
        <v>1202.1116333058069</v>
      </c>
      <c r="AB955">
        <v>1193.7665611984651</v>
      </c>
      <c r="AC955">
        <v>1175.550433340504</v>
      </c>
      <c r="AD955">
        <v>1006.420916597794</v>
      </c>
      <c r="AE955">
        <v>1087.559913606905</v>
      </c>
      <c r="AF955">
        <v>1214.6971274471939</v>
      </c>
      <c r="AG955">
        <v>1169.817025813423</v>
      </c>
      <c r="AH955">
        <v>1167.8438941275481</v>
      </c>
    </row>
    <row r="956" spans="1:34" x14ac:dyDescent="0.25">
      <c r="A956">
        <v>44099</v>
      </c>
      <c r="B956">
        <v>908.27</v>
      </c>
      <c r="C956">
        <v>1168.6938301322571</v>
      </c>
      <c r="D956">
        <v>907.62130471352225</v>
      </c>
      <c r="E956">
        <v>1051.157435440015</v>
      </c>
      <c r="F956">
        <v>1209.5343425666599</v>
      </c>
      <c r="G956">
        <v>1298.243386667853</v>
      </c>
      <c r="H956">
        <v>1187.55870129032</v>
      </c>
      <c r="I956">
        <v>1085.1272972094209</v>
      </c>
      <c r="J956">
        <v>1159.3368804786801</v>
      </c>
      <c r="K956">
        <v>954.03793159968336</v>
      </c>
      <c r="L956">
        <v>1008.62523876183</v>
      </c>
      <c r="M956">
        <v>962.86069702594295</v>
      </c>
      <c r="N956">
        <v>969.36496842368626</v>
      </c>
      <c r="O956">
        <v>1269.111395106881</v>
      </c>
      <c r="P956">
        <v>1093.455304344363</v>
      </c>
      <c r="Q956">
        <v>1222.262834179523</v>
      </c>
      <c r="R956">
        <v>1102.037170814074</v>
      </c>
      <c r="S956">
        <v>918.66745063942062</v>
      </c>
      <c r="T956">
        <v>1189.9110795508741</v>
      </c>
      <c r="U956">
        <v>1208.1770736732601</v>
      </c>
      <c r="V956">
        <v>1404.129265671653</v>
      </c>
      <c r="W956">
        <v>1248.155069153868</v>
      </c>
      <c r="X956">
        <v>1194.512721087822</v>
      </c>
      <c r="Y956">
        <v>1260.5141453816041</v>
      </c>
      <c r="Z956">
        <v>1093.921452857541</v>
      </c>
      <c r="AA956">
        <v>1196.1470293002451</v>
      </c>
      <c r="AB956">
        <v>1191.634177663987</v>
      </c>
      <c r="AC956">
        <v>1168.466451943988</v>
      </c>
      <c r="AD956">
        <v>1006.900641535799</v>
      </c>
      <c r="AE956">
        <v>1073.1294617421231</v>
      </c>
      <c r="AF956">
        <v>1208.555390820894</v>
      </c>
      <c r="AG956">
        <v>1164.8871219711471</v>
      </c>
      <c r="AH956">
        <v>1165.387071936691</v>
      </c>
    </row>
    <row r="957" spans="1:34" x14ac:dyDescent="0.25">
      <c r="A957">
        <v>44098</v>
      </c>
      <c r="B957">
        <v>908.58</v>
      </c>
      <c r="C957">
        <v>1170.740156433679</v>
      </c>
      <c r="D957">
        <v>916.41256482503275</v>
      </c>
      <c r="E957">
        <v>1045.8283114818851</v>
      </c>
      <c r="F957">
        <v>1212.1969874045469</v>
      </c>
      <c r="G957">
        <v>1300.0171154335051</v>
      </c>
      <c r="H957">
        <v>1194.9114896867829</v>
      </c>
      <c r="I957">
        <v>1079.3728007862451</v>
      </c>
      <c r="J957">
        <v>1153.7394673466031</v>
      </c>
      <c r="K957">
        <v>967.66931915728037</v>
      </c>
      <c r="L957">
        <v>999.56197006211676</v>
      </c>
      <c r="M957">
        <v>964.39425397865102</v>
      </c>
      <c r="N957">
        <v>969.61612583268914</v>
      </c>
      <c r="O957">
        <v>1271.734477702083</v>
      </c>
      <c r="P957">
        <v>1095.6333151676099</v>
      </c>
      <c r="Q957">
        <v>1225.982049017804</v>
      </c>
      <c r="R957">
        <v>1098.5429680946891</v>
      </c>
      <c r="S957">
        <v>912.406369065381</v>
      </c>
      <c r="T957">
        <v>1194.4368356682189</v>
      </c>
      <c r="U957">
        <v>1207.7347590859731</v>
      </c>
      <c r="V957">
        <v>1407.5828521304979</v>
      </c>
      <c r="W957">
        <v>1248.5256371442049</v>
      </c>
      <c r="X957">
        <v>1197.637227644331</v>
      </c>
      <c r="Y957">
        <v>1263.5438980511731</v>
      </c>
      <c r="Z957">
        <v>1107.0442136734951</v>
      </c>
      <c r="AA957">
        <v>1199.772414688415</v>
      </c>
      <c r="AB957">
        <v>1193.153737658092</v>
      </c>
      <c r="AC957">
        <v>1167.53175900214</v>
      </c>
      <c r="AD957">
        <v>1009.4515841087029</v>
      </c>
      <c r="AE957">
        <v>1072.739433024286</v>
      </c>
      <c r="AF957">
        <v>1208.5793126019221</v>
      </c>
      <c r="AG957">
        <v>1166.724851049064</v>
      </c>
      <c r="AH957">
        <v>1168.996268826952</v>
      </c>
    </row>
    <row r="958" spans="1:34" x14ac:dyDescent="0.25">
      <c r="A958">
        <v>44097</v>
      </c>
      <c r="B958">
        <v>912.5</v>
      </c>
      <c r="C958">
        <v>1174.5458884199079</v>
      </c>
      <c r="D958">
        <v>928.41310051379139</v>
      </c>
      <c r="E958">
        <v>1042.4410009034959</v>
      </c>
      <c r="F958">
        <v>1216.169904869517</v>
      </c>
      <c r="G958">
        <v>1301.029007991433</v>
      </c>
      <c r="H958">
        <v>1197.1420505302799</v>
      </c>
      <c r="I958">
        <v>1085.453952161346</v>
      </c>
      <c r="J958">
        <v>1156.1479827799969</v>
      </c>
      <c r="K958">
        <v>977.59626978516076</v>
      </c>
      <c r="L958">
        <v>988.47655047402793</v>
      </c>
      <c r="M958">
        <v>955.94109982637633</v>
      </c>
      <c r="N958">
        <v>974.88479036357478</v>
      </c>
      <c r="O958">
        <v>1275.434641197882</v>
      </c>
      <c r="P958">
        <v>1092.2308699011351</v>
      </c>
      <c r="Q958">
        <v>1236.5598568268381</v>
      </c>
      <c r="R958">
        <v>1096.4600806682799</v>
      </c>
      <c r="S958">
        <v>939.46957656000529</v>
      </c>
      <c r="T958">
        <v>1188.3981054709529</v>
      </c>
      <c r="U958">
        <v>1211.6842139441501</v>
      </c>
      <c r="V958">
        <v>1414.4431729593909</v>
      </c>
      <c r="W958">
        <v>1256.6300691511799</v>
      </c>
      <c r="X958">
        <v>1209.291965990139</v>
      </c>
      <c r="Y958">
        <v>1268.470042277731</v>
      </c>
      <c r="Z958">
        <v>1108.667714924663</v>
      </c>
      <c r="AA958">
        <v>1205.0358790308239</v>
      </c>
      <c r="AB958">
        <v>1197.649346935686</v>
      </c>
      <c r="AC958">
        <v>1169.5357902607429</v>
      </c>
      <c r="AD958">
        <v>1009.4225504011901</v>
      </c>
      <c r="AE958">
        <v>1076.422310814143</v>
      </c>
      <c r="AF958">
        <v>1209.031187577709</v>
      </c>
      <c r="AG958">
        <v>1171.5119897286329</v>
      </c>
      <c r="AH958">
        <v>1173.4499490256319</v>
      </c>
    </row>
    <row r="959" spans="1:34" x14ac:dyDescent="0.25">
      <c r="A959">
        <v>44096</v>
      </c>
      <c r="B959">
        <v>906.19</v>
      </c>
      <c r="C959">
        <v>1170.818039767069</v>
      </c>
      <c r="D959">
        <v>920.35846206093606</v>
      </c>
      <c r="E959">
        <v>1035.8591038529321</v>
      </c>
      <c r="F959">
        <v>1214.7861703910539</v>
      </c>
      <c r="G959">
        <v>1288.8649723868141</v>
      </c>
      <c r="H959">
        <v>1186.365264197821</v>
      </c>
      <c r="I959">
        <v>1069.2206491787499</v>
      </c>
      <c r="J959">
        <v>1161.3758007288909</v>
      </c>
      <c r="K959">
        <v>965.09465034837081</v>
      </c>
      <c r="L959">
        <v>984.44308675019681</v>
      </c>
      <c r="M959">
        <v>953.47033304020317</v>
      </c>
      <c r="N959">
        <v>977.63223641836498</v>
      </c>
      <c r="O959">
        <v>1267.267811631222</v>
      </c>
      <c r="P959">
        <v>1087.6035313307821</v>
      </c>
      <c r="Q959">
        <v>1234.0061245224299</v>
      </c>
      <c r="R959">
        <v>1094.441546032818</v>
      </c>
      <c r="S959">
        <v>956.10368468536581</v>
      </c>
      <c r="T959">
        <v>1200.1873054170919</v>
      </c>
      <c r="U959">
        <v>1204.774392248705</v>
      </c>
      <c r="V959">
        <v>1406.6055391169839</v>
      </c>
      <c r="W959">
        <v>1255.9096332531569</v>
      </c>
      <c r="X959">
        <v>1201.993922906275</v>
      </c>
      <c r="Y959">
        <v>1265.086225700222</v>
      </c>
      <c r="Z959">
        <v>1105.117645223728</v>
      </c>
      <c r="AA959">
        <v>1202.158574960602</v>
      </c>
      <c r="AB959">
        <v>1193.0372154019831</v>
      </c>
      <c r="AC959">
        <v>1163.696186288664</v>
      </c>
      <c r="AD959">
        <v>1008.205601895179</v>
      </c>
      <c r="AE959">
        <v>1069.527662344462</v>
      </c>
      <c r="AF959">
        <v>1205.1120230409369</v>
      </c>
      <c r="AG959">
        <v>1168.6301665737469</v>
      </c>
      <c r="AH959">
        <v>1169.328459252743</v>
      </c>
    </row>
    <row r="960" spans="1:34" x14ac:dyDescent="0.25">
      <c r="A960">
        <v>44095</v>
      </c>
      <c r="B960">
        <v>907.94</v>
      </c>
      <c r="C960">
        <v>1170.863672225762</v>
      </c>
      <c r="D960">
        <v>926.28411890382745</v>
      </c>
      <c r="E960">
        <v>1038.100160397946</v>
      </c>
      <c r="F960">
        <v>1216.117744031651</v>
      </c>
      <c r="G960">
        <v>1292.6334202030671</v>
      </c>
      <c r="H960">
        <v>1186.445750543641</v>
      </c>
      <c r="I960">
        <v>1074.1063124783441</v>
      </c>
      <c r="J960">
        <v>1166.901340267618</v>
      </c>
      <c r="K960">
        <v>961.92184743338225</v>
      </c>
      <c r="L960">
        <v>982.47796146968039</v>
      </c>
      <c r="M960">
        <v>943.89790162957831</v>
      </c>
      <c r="N960">
        <v>980.65093504632273</v>
      </c>
      <c r="O960">
        <v>1267.1246986446879</v>
      </c>
      <c r="P960">
        <v>1086.496880292294</v>
      </c>
      <c r="Q960">
        <v>1229.175835457929</v>
      </c>
      <c r="R960">
        <v>1089.227092106139</v>
      </c>
      <c r="S960">
        <v>946.3745811483484</v>
      </c>
      <c r="T960">
        <v>1186.6698231100229</v>
      </c>
      <c r="U960">
        <v>1211.576478781991</v>
      </c>
      <c r="V960">
        <v>1394.0582099158371</v>
      </c>
      <c r="W960">
        <v>1262.6723414467369</v>
      </c>
      <c r="X960">
        <v>1200.476411746952</v>
      </c>
      <c r="Y960">
        <v>1264.473709550389</v>
      </c>
      <c r="Z960">
        <v>1121.08708935546</v>
      </c>
      <c r="AA960">
        <v>1201.352674070946</v>
      </c>
      <c r="AB960">
        <v>1191.3121456564011</v>
      </c>
      <c r="AC960">
        <v>1165.875534410425</v>
      </c>
      <c r="AD960">
        <v>1010.960720866413</v>
      </c>
      <c r="AE960">
        <v>1070.6644765029109</v>
      </c>
      <c r="AF960">
        <v>1203.485924916569</v>
      </c>
      <c r="AG960">
        <v>1168.942744131891</v>
      </c>
      <c r="AH960">
        <v>1169.783324556452</v>
      </c>
    </row>
    <row r="961" spans="1:34" x14ac:dyDescent="0.25">
      <c r="A961">
        <v>44092</v>
      </c>
      <c r="B961">
        <v>900.95</v>
      </c>
      <c r="C961">
        <v>1169.9590081175729</v>
      </c>
      <c r="D961">
        <v>924.43541058178573</v>
      </c>
      <c r="E961">
        <v>1034.2686270068141</v>
      </c>
      <c r="F961">
        <v>1215.476035022562</v>
      </c>
      <c r="G961">
        <v>1293.389486452809</v>
      </c>
      <c r="H961">
        <v>1175.1156720935221</v>
      </c>
      <c r="I961">
        <v>1077.4595978717839</v>
      </c>
      <c r="J961">
        <v>1169.4084464625289</v>
      </c>
      <c r="K961">
        <v>965.33772557703503</v>
      </c>
      <c r="L961">
        <v>984.8721412079168</v>
      </c>
      <c r="M961">
        <v>947.75758176781108</v>
      </c>
      <c r="N961">
        <v>973.24392004468928</v>
      </c>
      <c r="O961">
        <v>1267.5917924313051</v>
      </c>
      <c r="P961">
        <v>1083.2502327977691</v>
      </c>
      <c r="Q961">
        <v>1230.088600515852</v>
      </c>
      <c r="R961">
        <v>1088.099779925235</v>
      </c>
      <c r="S961">
        <v>971.58495369682066</v>
      </c>
      <c r="T961">
        <v>1183.323263897247</v>
      </c>
      <c r="U961">
        <v>1209.08336096882</v>
      </c>
      <c r="V961">
        <v>1405.977148573055</v>
      </c>
      <c r="W961">
        <v>1258.747859183002</v>
      </c>
      <c r="X961">
        <v>1186.544590735507</v>
      </c>
      <c r="Y961">
        <v>1266.040464078802</v>
      </c>
      <c r="Z961">
        <v>1135.0344325482861</v>
      </c>
      <c r="AA961">
        <v>1198.997062262519</v>
      </c>
      <c r="AB961">
        <v>1193.5549918169929</v>
      </c>
      <c r="AC961">
        <v>1164.293232176464</v>
      </c>
      <c r="AD961">
        <v>1011.395945647248</v>
      </c>
      <c r="AE961">
        <v>1063.099545266623</v>
      </c>
      <c r="AF961">
        <v>1201.071601343853</v>
      </c>
      <c r="AG961">
        <v>1167.17378723875</v>
      </c>
      <c r="AH961">
        <v>1171.4467861767159</v>
      </c>
    </row>
    <row r="962" spans="1:34" x14ac:dyDescent="0.25">
      <c r="A962">
        <v>44091</v>
      </c>
      <c r="B962">
        <v>894.04</v>
      </c>
      <c r="C962">
        <v>1166.3283755495499</v>
      </c>
      <c r="D962">
        <v>935.97901289500521</v>
      </c>
      <c r="E962">
        <v>1032.2505171689891</v>
      </c>
      <c r="F962">
        <v>1208.014520304577</v>
      </c>
      <c r="G962">
        <v>1294.517226464382</v>
      </c>
      <c r="H962">
        <v>1174.1567211046579</v>
      </c>
      <c r="I962">
        <v>1080.498738791413</v>
      </c>
      <c r="J962">
        <v>1162.7885607958669</v>
      </c>
      <c r="K962">
        <v>957.60746784113678</v>
      </c>
      <c r="L962">
        <v>983.34345088063003</v>
      </c>
      <c r="M962">
        <v>961.54353798608429</v>
      </c>
      <c r="N962">
        <v>966.06835934740695</v>
      </c>
      <c r="O962">
        <v>1268.1900448583151</v>
      </c>
      <c r="P962">
        <v>1080.8747155901381</v>
      </c>
      <c r="Q962">
        <v>1230.3227613623419</v>
      </c>
      <c r="R962">
        <v>1076.799314974671</v>
      </c>
      <c r="S962">
        <v>945.60452222022059</v>
      </c>
      <c r="T962">
        <v>1162.733887778784</v>
      </c>
      <c r="U962">
        <v>1201.405044170441</v>
      </c>
      <c r="V962">
        <v>1405.1388387653501</v>
      </c>
      <c r="W962">
        <v>1247.250768458762</v>
      </c>
      <c r="X962">
        <v>1189.5583645722379</v>
      </c>
      <c r="Y962">
        <v>1263.011929296089</v>
      </c>
      <c r="Z962">
        <v>1145.754505040142</v>
      </c>
      <c r="AA962">
        <v>1194.414668661452</v>
      </c>
      <c r="AB962">
        <v>1191.713837393117</v>
      </c>
      <c r="AC962">
        <v>1157.9794687845999</v>
      </c>
      <c r="AD962">
        <v>1013.829601769012</v>
      </c>
      <c r="AE962">
        <v>1055.835336241752</v>
      </c>
      <c r="AF962">
        <v>1193.0312005150481</v>
      </c>
      <c r="AG962">
        <v>1164.0229277901281</v>
      </c>
      <c r="AH962">
        <v>1169.99802373016</v>
      </c>
    </row>
    <row r="963" spans="1:34" x14ac:dyDescent="0.25">
      <c r="A963">
        <v>44090</v>
      </c>
      <c r="B963">
        <v>897.47</v>
      </c>
      <c r="C963">
        <v>1166.3426309193569</v>
      </c>
      <c r="D963">
        <v>935.02902789697509</v>
      </c>
      <c r="E963">
        <v>1022.405708354386</v>
      </c>
      <c r="F963">
        <v>1212.555675775744</v>
      </c>
      <c r="G963">
        <v>1299.0426986658499</v>
      </c>
      <c r="H963">
        <v>1165.553115548154</v>
      </c>
      <c r="I963">
        <v>1083.5435160093521</v>
      </c>
      <c r="J963">
        <v>1167.0446526179021</v>
      </c>
      <c r="K963">
        <v>960.26890866585643</v>
      </c>
      <c r="L963">
        <v>993.85077150211475</v>
      </c>
      <c r="M963">
        <v>975.71734492619692</v>
      </c>
      <c r="N963">
        <v>969.14068270682719</v>
      </c>
      <c r="O963">
        <v>1266.7485635665939</v>
      </c>
      <c r="P963">
        <v>1078.0714184204271</v>
      </c>
      <c r="Q963">
        <v>1231.615119911942</v>
      </c>
      <c r="R963">
        <v>1077.3409895503059</v>
      </c>
      <c r="S963">
        <v>899.60487761441857</v>
      </c>
      <c r="T963">
        <v>1171.888987748956</v>
      </c>
      <c r="U963">
        <v>1194.2305616577489</v>
      </c>
      <c r="V963">
        <v>1404.677200299848</v>
      </c>
      <c r="W963">
        <v>1255.0544857248551</v>
      </c>
      <c r="X963">
        <v>1186.1929422988501</v>
      </c>
      <c r="Y963">
        <v>1260.930001851254</v>
      </c>
      <c r="Z963">
        <v>1144.553848387586</v>
      </c>
      <c r="AA963">
        <v>1192.773518907072</v>
      </c>
      <c r="AB963">
        <v>1193.557162145963</v>
      </c>
      <c r="AC963">
        <v>1158.257724398853</v>
      </c>
      <c r="AD963">
        <v>1016.71477001958</v>
      </c>
      <c r="AE963">
        <v>1058.115627561551</v>
      </c>
      <c r="AF963">
        <v>1193.6904975812761</v>
      </c>
      <c r="AG963">
        <v>1158.7099565194189</v>
      </c>
      <c r="AH963">
        <v>1175.110147608513</v>
      </c>
    </row>
    <row r="964" spans="1:34" x14ac:dyDescent="0.25">
      <c r="A964">
        <v>44089</v>
      </c>
      <c r="B964">
        <v>896.26</v>
      </c>
      <c r="C964">
        <v>1164.7487541130399</v>
      </c>
      <c r="D964">
        <v>928.58794934027526</v>
      </c>
      <c r="E964">
        <v>1027.365114512407</v>
      </c>
      <c r="F964">
        <v>1213.6954542903079</v>
      </c>
      <c r="G964">
        <v>1294.703924668057</v>
      </c>
      <c r="H964">
        <v>1164.529788049967</v>
      </c>
      <c r="I964">
        <v>1075.6366207191841</v>
      </c>
      <c r="J964">
        <v>1170.495598576425</v>
      </c>
      <c r="K964">
        <v>939.24834695050447</v>
      </c>
      <c r="L964">
        <v>999.61636302305476</v>
      </c>
      <c r="M964">
        <v>979.61981763177687</v>
      </c>
      <c r="N964">
        <v>964.88478470266091</v>
      </c>
      <c r="O964">
        <v>1268.037562186872</v>
      </c>
      <c r="P964">
        <v>1071.700741915919</v>
      </c>
      <c r="Q964">
        <v>1232.8901983987309</v>
      </c>
      <c r="R964">
        <v>1073.701481178312</v>
      </c>
      <c r="S964">
        <v>914.76291187436379</v>
      </c>
      <c r="T964">
        <v>1171.304360303837</v>
      </c>
      <c r="U964">
        <v>1200.908237543088</v>
      </c>
      <c r="V964">
        <v>1380.4391667701541</v>
      </c>
      <c r="W964">
        <v>1252.3645531069701</v>
      </c>
      <c r="X964">
        <v>1175.2836962617939</v>
      </c>
      <c r="Y964">
        <v>1258.103649542315</v>
      </c>
      <c r="Z964">
        <v>1149.041265272165</v>
      </c>
      <c r="AA964">
        <v>1191.0700020043651</v>
      </c>
      <c r="AB964">
        <v>1191.526658285813</v>
      </c>
      <c r="AC964">
        <v>1156.0933060672321</v>
      </c>
      <c r="AD964">
        <v>1017.635254400671</v>
      </c>
      <c r="AE964">
        <v>1056.7757664077451</v>
      </c>
      <c r="AF964">
        <v>1189.6747912052811</v>
      </c>
      <c r="AG964">
        <v>1157.0029324889331</v>
      </c>
      <c r="AH964">
        <v>1174.8215210895639</v>
      </c>
    </row>
    <row r="965" spans="1:34" x14ac:dyDescent="0.25">
      <c r="A965">
        <v>44088</v>
      </c>
      <c r="B965">
        <v>894.57</v>
      </c>
      <c r="C965">
        <v>1161.5998004357409</v>
      </c>
      <c r="D965">
        <v>925.25665883025829</v>
      </c>
      <c r="E965">
        <v>1028.995669837662</v>
      </c>
      <c r="F965">
        <v>1211.0883763073141</v>
      </c>
      <c r="G965">
        <v>1290.600203407595</v>
      </c>
      <c r="H965">
        <v>1160.758708085973</v>
      </c>
      <c r="I965">
        <v>1073.195973059768</v>
      </c>
      <c r="J965">
        <v>1170.8132526891709</v>
      </c>
      <c r="K965">
        <v>929.07687546801958</v>
      </c>
      <c r="L965">
        <v>994.30532617261599</v>
      </c>
      <c r="M965">
        <v>966.91321505399014</v>
      </c>
      <c r="N965">
        <v>962.68455371375444</v>
      </c>
      <c r="O965">
        <v>1270.519144744911</v>
      </c>
      <c r="P965">
        <v>1069.5891334576429</v>
      </c>
      <c r="Q965">
        <v>1231.7758639837141</v>
      </c>
      <c r="R965">
        <v>1074.7137981369381</v>
      </c>
      <c r="S965">
        <v>910.62078772825714</v>
      </c>
      <c r="T965">
        <v>1168.0923797043099</v>
      </c>
      <c r="U965">
        <v>1210.035094322596</v>
      </c>
      <c r="V965">
        <v>1395.221603188978</v>
      </c>
      <c r="W965">
        <v>1246.0438539255811</v>
      </c>
      <c r="X965">
        <v>1182.3453882828071</v>
      </c>
      <c r="Y965">
        <v>1241.9794414233161</v>
      </c>
      <c r="Z965">
        <v>1145.577241114763</v>
      </c>
      <c r="AA965">
        <v>1185.111666520874</v>
      </c>
      <c r="AB965">
        <v>1191.6326433175441</v>
      </c>
      <c r="AC965">
        <v>1156.20338163263</v>
      </c>
      <c r="AD965">
        <v>1013.23316780878</v>
      </c>
      <c r="AE965">
        <v>1055.93607572991</v>
      </c>
      <c r="AF965">
        <v>1185.379450746118</v>
      </c>
      <c r="AG965">
        <v>1160.8933916967369</v>
      </c>
      <c r="AH965">
        <v>1164.3824846271591</v>
      </c>
    </row>
    <row r="966" spans="1:34" x14ac:dyDescent="0.25">
      <c r="A966">
        <v>44085</v>
      </c>
      <c r="B966">
        <v>888.97</v>
      </c>
      <c r="C966">
        <v>1154.1715847334549</v>
      </c>
      <c r="D966">
        <v>917.73646115662791</v>
      </c>
      <c r="E966">
        <v>1022.038088000408</v>
      </c>
      <c r="F966">
        <v>1201.537241730188</v>
      </c>
      <c r="G966">
        <v>1284.2344514376371</v>
      </c>
      <c r="H966">
        <v>1154.300033590004</v>
      </c>
      <c r="I966">
        <v>1080.1529231309439</v>
      </c>
      <c r="J966">
        <v>1159.4010872298111</v>
      </c>
      <c r="K966">
        <v>924.83271535732979</v>
      </c>
      <c r="L966">
        <v>991.91076181017127</v>
      </c>
      <c r="M966">
        <v>940.322607223246</v>
      </c>
      <c r="N966">
        <v>952.66706616498755</v>
      </c>
      <c r="O966">
        <v>1257.29532838361</v>
      </c>
      <c r="P966">
        <v>1068.5431185018419</v>
      </c>
      <c r="Q966">
        <v>1231.3527697199249</v>
      </c>
      <c r="R966">
        <v>1073.2998519058449</v>
      </c>
      <c r="S966">
        <v>908.62049908123481</v>
      </c>
      <c r="T966">
        <v>1148.038558223011</v>
      </c>
      <c r="U966">
        <v>1204.6857083383279</v>
      </c>
      <c r="V966">
        <v>1367.902672839054</v>
      </c>
      <c r="W966">
        <v>1244.542949297316</v>
      </c>
      <c r="X966">
        <v>1180.0495977248111</v>
      </c>
      <c r="Y966">
        <v>1232.498881251867</v>
      </c>
      <c r="Z966">
        <v>1148.2301111463451</v>
      </c>
      <c r="AA966">
        <v>1176.4413075413811</v>
      </c>
      <c r="AB966">
        <v>1182.7259422737241</v>
      </c>
      <c r="AC966">
        <v>1154.3291431905129</v>
      </c>
      <c r="AD966">
        <v>1002.50791613257</v>
      </c>
      <c r="AE966">
        <v>1052.336085135862</v>
      </c>
      <c r="AF966">
        <v>1176.6736047092129</v>
      </c>
      <c r="AG966">
        <v>1153.201848046341</v>
      </c>
      <c r="AH966">
        <v>1157.372918806084</v>
      </c>
    </row>
    <row r="967" spans="1:34" x14ac:dyDescent="0.25">
      <c r="A967">
        <v>44084</v>
      </c>
      <c r="B967">
        <v>888.82</v>
      </c>
      <c r="C967">
        <v>1150.5036834438631</v>
      </c>
      <c r="D967">
        <v>924.74546251438937</v>
      </c>
      <c r="E967">
        <v>1030.6941999377721</v>
      </c>
      <c r="F967">
        <v>1192.166004060128</v>
      </c>
      <c r="G967">
        <v>1283.1222529819811</v>
      </c>
      <c r="H967">
        <v>1138.677301116594</v>
      </c>
      <c r="I967">
        <v>1073.709637677624</v>
      </c>
      <c r="J967">
        <v>1160.391404714929</v>
      </c>
      <c r="K967">
        <v>919.18808554297141</v>
      </c>
      <c r="L967">
        <v>986.46479237248775</v>
      </c>
      <c r="M967">
        <v>949.9049921464665</v>
      </c>
      <c r="N967">
        <v>945.07423616213805</v>
      </c>
      <c r="O967">
        <v>1251.3195994668899</v>
      </c>
      <c r="P967">
        <v>1070.2134033950861</v>
      </c>
      <c r="Q967">
        <v>1231.0071672857471</v>
      </c>
      <c r="R967">
        <v>1069.4516728844201</v>
      </c>
      <c r="S967">
        <v>912.94557090734054</v>
      </c>
      <c r="T967">
        <v>1159.476745441757</v>
      </c>
      <c r="U967">
        <v>1196.72025423786</v>
      </c>
      <c r="V967">
        <v>1352.894198446875</v>
      </c>
      <c r="W967">
        <v>1242.0769305235301</v>
      </c>
      <c r="X967">
        <v>1174.571311182827</v>
      </c>
      <c r="Y967">
        <v>1232.090914196752</v>
      </c>
      <c r="Z967">
        <v>1150.5505086936851</v>
      </c>
      <c r="AA967">
        <v>1171.8376546254401</v>
      </c>
      <c r="AB967">
        <v>1178.667457433801</v>
      </c>
      <c r="AC967">
        <v>1150.706702485292</v>
      </c>
      <c r="AD967">
        <v>1003.501050859954</v>
      </c>
      <c r="AE967">
        <v>1051.894752769957</v>
      </c>
      <c r="AF967">
        <v>1175.9994674560789</v>
      </c>
      <c r="AG967">
        <v>1145.9644831462811</v>
      </c>
      <c r="AH967">
        <v>1155.6072889787649</v>
      </c>
    </row>
    <row r="968" spans="1:34" x14ac:dyDescent="0.25">
      <c r="A968">
        <v>44083</v>
      </c>
      <c r="B968">
        <v>889.32</v>
      </c>
      <c r="C968">
        <v>1144.1512464891071</v>
      </c>
      <c r="D968">
        <v>917.33596660555247</v>
      </c>
      <c r="E968">
        <v>1031.5164285186941</v>
      </c>
      <c r="F968">
        <v>1182.4763778359729</v>
      </c>
      <c r="G968">
        <v>1270.3277552719121</v>
      </c>
      <c r="H968">
        <v>1129.18437114723</v>
      </c>
      <c r="I968">
        <v>1079.035845831067</v>
      </c>
      <c r="J968">
        <v>1146.6158666128511</v>
      </c>
      <c r="K968">
        <v>923.12320595558208</v>
      </c>
      <c r="L968">
        <v>988.57605390641527</v>
      </c>
      <c r="M968">
        <v>947.13207704856927</v>
      </c>
      <c r="N968">
        <v>937.74412577518353</v>
      </c>
      <c r="O968">
        <v>1245.068586285372</v>
      </c>
      <c r="P968">
        <v>1066.2477835990071</v>
      </c>
      <c r="Q968">
        <v>1229.2829437333201</v>
      </c>
      <c r="R968">
        <v>1071.915746363185</v>
      </c>
      <c r="S968">
        <v>915.8893602550163</v>
      </c>
      <c r="T968">
        <v>1165.9561694302761</v>
      </c>
      <c r="U968">
        <v>1196.3917794443671</v>
      </c>
      <c r="V968">
        <v>1355.5266301575571</v>
      </c>
      <c r="W968">
        <v>1241.296360623425</v>
      </c>
      <c r="X968">
        <v>1157.753503448984</v>
      </c>
      <c r="Y968">
        <v>1217.28361725952</v>
      </c>
      <c r="Z968">
        <v>1144.464976813206</v>
      </c>
      <c r="AA968">
        <v>1161.382998117947</v>
      </c>
      <c r="AB968">
        <v>1174.7775005121839</v>
      </c>
      <c r="AC968">
        <v>1149.669036564926</v>
      </c>
      <c r="AD968">
        <v>998.70543488351734</v>
      </c>
      <c r="AE968">
        <v>1050.438843133051</v>
      </c>
      <c r="AF968">
        <v>1173.8948294791501</v>
      </c>
      <c r="AG968">
        <v>1140.0665287881891</v>
      </c>
      <c r="AH968">
        <v>1145.983878198808</v>
      </c>
    </row>
    <row r="969" spans="1:34" x14ac:dyDescent="0.25">
      <c r="A969">
        <v>44082</v>
      </c>
      <c r="B969">
        <v>890.14</v>
      </c>
      <c r="C969">
        <v>1138.443127837246</v>
      </c>
      <c r="D969">
        <v>905.97090186837681</v>
      </c>
      <c r="E969">
        <v>1032.7925055696201</v>
      </c>
      <c r="F969">
        <v>1177.0682178935119</v>
      </c>
      <c r="G969">
        <v>1273.983801327925</v>
      </c>
      <c r="H969">
        <v>1120.805342220747</v>
      </c>
      <c r="I969">
        <v>1066.7836473890179</v>
      </c>
      <c r="J969">
        <v>1150.5812951178129</v>
      </c>
      <c r="K969">
        <v>921.31694812490434</v>
      </c>
      <c r="L969">
        <v>977.51663129808787</v>
      </c>
      <c r="M969">
        <v>942.45255503826161</v>
      </c>
      <c r="N969">
        <v>936.91782399327644</v>
      </c>
      <c r="O969">
        <v>1228.298947214224</v>
      </c>
      <c r="P969">
        <v>1065.6174546742459</v>
      </c>
      <c r="Q969">
        <v>1224.073116054896</v>
      </c>
      <c r="R969">
        <v>1073.2428561255699</v>
      </c>
      <c r="S969">
        <v>909.49414262677806</v>
      </c>
      <c r="T969">
        <v>1154.0492460334469</v>
      </c>
      <c r="U969">
        <v>1192.1482221196759</v>
      </c>
      <c r="V969">
        <v>1358.5876605964929</v>
      </c>
      <c r="W969">
        <v>1234.333820989988</v>
      </c>
      <c r="X969">
        <v>1150.4855022556169</v>
      </c>
      <c r="Y969">
        <v>1209.690484015739</v>
      </c>
      <c r="Z969">
        <v>1142.248146233705</v>
      </c>
      <c r="AA969">
        <v>1153.96806629302</v>
      </c>
      <c r="AB969">
        <v>1167.7311756006479</v>
      </c>
      <c r="AC969">
        <v>1146.826865411595</v>
      </c>
      <c r="AD969">
        <v>996.97078441292558</v>
      </c>
      <c r="AE969">
        <v>1051.65205342935</v>
      </c>
      <c r="AF969">
        <v>1169.9672870960801</v>
      </c>
      <c r="AG969">
        <v>1132.0401561074741</v>
      </c>
      <c r="AH969">
        <v>1140.9552177406961</v>
      </c>
    </row>
    <row r="970" spans="1:34" x14ac:dyDescent="0.25">
      <c r="A970">
        <v>44081</v>
      </c>
      <c r="B970">
        <v>888.25</v>
      </c>
      <c r="C970">
        <v>1133.2608386076749</v>
      </c>
      <c r="D970">
        <v>891.59802479672385</v>
      </c>
      <c r="E970">
        <v>1023.511381150549</v>
      </c>
      <c r="F970">
        <v>1173.2909381537811</v>
      </c>
      <c r="G970">
        <v>1261.550524956476</v>
      </c>
      <c r="H970">
        <v>1117.988119540905</v>
      </c>
      <c r="I970">
        <v>1063.1533096520529</v>
      </c>
      <c r="J970">
        <v>1139.002743431844</v>
      </c>
      <c r="K970">
        <v>921.79818019956633</v>
      </c>
      <c r="L970">
        <v>963.8571699119542</v>
      </c>
      <c r="M970">
        <v>941.97505925421001</v>
      </c>
      <c r="N970">
        <v>929.9624141941548</v>
      </c>
      <c r="O970">
        <v>1220.314605424034</v>
      </c>
      <c r="P970">
        <v>1063.9547659441521</v>
      </c>
      <c r="Q970">
        <v>1226.216767987346</v>
      </c>
      <c r="R970">
        <v>1069.7764366603701</v>
      </c>
      <c r="S970">
        <v>914.472877371805</v>
      </c>
      <c r="T970">
        <v>1152.666068783577</v>
      </c>
      <c r="U970">
        <v>1195.7965961621369</v>
      </c>
      <c r="V970">
        <v>1336.520680895693</v>
      </c>
      <c r="W970">
        <v>1227.007775286068</v>
      </c>
      <c r="X970">
        <v>1141.4385688965669</v>
      </c>
      <c r="Y970">
        <v>1202.4218624841401</v>
      </c>
      <c r="Z970">
        <v>1138.6267665782659</v>
      </c>
      <c r="AA970">
        <v>1148.6211598155151</v>
      </c>
      <c r="AB970">
        <v>1160.817163648419</v>
      </c>
      <c r="AC970">
        <v>1143.5672456307179</v>
      </c>
      <c r="AD970">
        <v>991.9356569221768</v>
      </c>
      <c r="AE970">
        <v>1043.226104597607</v>
      </c>
      <c r="AF970">
        <v>1161.5749554607851</v>
      </c>
      <c r="AG970">
        <v>1126.1233158400489</v>
      </c>
      <c r="AH970">
        <v>1138.6044596184381</v>
      </c>
    </row>
    <row r="971" spans="1:34" x14ac:dyDescent="0.25">
      <c r="A971">
        <v>44078</v>
      </c>
      <c r="B971">
        <v>901.54</v>
      </c>
      <c r="C971">
        <v>1133.645559705926</v>
      </c>
      <c r="D971">
        <v>901.71645906311005</v>
      </c>
      <c r="E971">
        <v>1034.468819175378</v>
      </c>
      <c r="F971">
        <v>1172.9470858547011</v>
      </c>
      <c r="G971">
        <v>1268.6414816291681</v>
      </c>
      <c r="H971">
        <v>1111.5346117570341</v>
      </c>
      <c r="I971">
        <v>1069.0090019524091</v>
      </c>
      <c r="J971">
        <v>1130.3257399126051</v>
      </c>
      <c r="K971">
        <v>938.93255742924373</v>
      </c>
      <c r="L971">
        <v>964.5026625308202</v>
      </c>
      <c r="M971">
        <v>948.10077302469597</v>
      </c>
      <c r="N971">
        <v>939.26990967258166</v>
      </c>
      <c r="O971">
        <v>1226.2082301834339</v>
      </c>
      <c r="P971">
        <v>1061.9321418929969</v>
      </c>
      <c r="Q971">
        <v>1226.997161193334</v>
      </c>
      <c r="R971">
        <v>1076.746117008995</v>
      </c>
      <c r="S971">
        <v>919.86344921406226</v>
      </c>
      <c r="T971">
        <v>1143.745071994053</v>
      </c>
      <c r="U971">
        <v>1181.2102590779859</v>
      </c>
      <c r="V971">
        <v>1298.4234110742109</v>
      </c>
      <c r="W971">
        <v>1223.2437492959939</v>
      </c>
      <c r="X971">
        <v>1148.383534846156</v>
      </c>
      <c r="Y971">
        <v>1201.3835345576581</v>
      </c>
      <c r="Z971">
        <v>1148.555144362364</v>
      </c>
      <c r="AA971">
        <v>1148.097234907571</v>
      </c>
      <c r="AB971">
        <v>1160.4610300369559</v>
      </c>
      <c r="AC971">
        <v>1142.402289290924</v>
      </c>
      <c r="AD971">
        <v>1000.866551779441</v>
      </c>
      <c r="AE971">
        <v>1057.7573538002639</v>
      </c>
      <c r="AF971">
        <v>1167.7296741826999</v>
      </c>
      <c r="AG971">
        <v>1129.306741901584</v>
      </c>
      <c r="AH971">
        <v>1131.2116670425901</v>
      </c>
    </row>
    <row r="972" spans="1:34" x14ac:dyDescent="0.25">
      <c r="A972">
        <v>44077</v>
      </c>
      <c r="B972">
        <v>903.97</v>
      </c>
      <c r="C972">
        <v>1133.1586592076681</v>
      </c>
      <c r="D972">
        <v>904.06274613092171</v>
      </c>
      <c r="E972">
        <v>1027.0831664063589</v>
      </c>
      <c r="F972">
        <v>1163.204970008087</v>
      </c>
      <c r="G972">
        <v>1254.0735411661069</v>
      </c>
      <c r="H972">
        <v>1104.44050669083</v>
      </c>
      <c r="I972">
        <v>1076.2679465503909</v>
      </c>
      <c r="J972">
        <v>1135.3255894499789</v>
      </c>
      <c r="K972">
        <v>942.83868654289722</v>
      </c>
      <c r="L972">
        <v>963.55845191509923</v>
      </c>
      <c r="M972">
        <v>959.40839414944878</v>
      </c>
      <c r="N972">
        <v>943.57759903421379</v>
      </c>
      <c r="O972">
        <v>1228.1875709370329</v>
      </c>
      <c r="P972">
        <v>1072.4164212860201</v>
      </c>
      <c r="Q972">
        <v>1222.593942256218</v>
      </c>
      <c r="R972">
        <v>1078.4216794132469</v>
      </c>
      <c r="S972">
        <v>906.57857532437356</v>
      </c>
      <c r="T972">
        <v>1157.661792249927</v>
      </c>
      <c r="U972">
        <v>1181.1454786774329</v>
      </c>
      <c r="V972">
        <v>1295.664897187959</v>
      </c>
      <c r="W972">
        <v>1221.887078066495</v>
      </c>
      <c r="X972">
        <v>1163.464180028109</v>
      </c>
      <c r="Y972">
        <v>1198.5560184805429</v>
      </c>
      <c r="Z972">
        <v>1149.632940620829</v>
      </c>
      <c r="AA972">
        <v>1145.4574508233361</v>
      </c>
      <c r="AB972">
        <v>1160.968401762377</v>
      </c>
      <c r="AC972">
        <v>1143.432958843594</v>
      </c>
      <c r="AD972">
        <v>1004.423216752661</v>
      </c>
      <c r="AE972">
        <v>1059.545930468166</v>
      </c>
      <c r="AF972">
        <v>1163.369195123835</v>
      </c>
      <c r="AG972">
        <v>1129.223820506322</v>
      </c>
      <c r="AH972">
        <v>1131.936910862825</v>
      </c>
    </row>
    <row r="973" spans="1:34" x14ac:dyDescent="0.25">
      <c r="A973">
        <v>44075</v>
      </c>
      <c r="B973">
        <v>891.73</v>
      </c>
      <c r="C973">
        <v>1128.252371243319</v>
      </c>
      <c r="D973">
        <v>907.40120124686325</v>
      </c>
      <c r="E973">
        <v>1027.1865731115199</v>
      </c>
      <c r="F973">
        <v>1162.2566662502411</v>
      </c>
      <c r="G973">
        <v>1249.647255042408</v>
      </c>
      <c r="H973">
        <v>1098.9212992467089</v>
      </c>
      <c r="I973">
        <v>1069.5253322139461</v>
      </c>
      <c r="J973">
        <v>1113.574441646932</v>
      </c>
      <c r="K973">
        <v>935.82275480237695</v>
      </c>
      <c r="L973">
        <v>949.14791428828244</v>
      </c>
      <c r="M973">
        <v>958.42089216717648</v>
      </c>
      <c r="N973">
        <v>939.42919467823697</v>
      </c>
      <c r="O973">
        <v>1226.1205434853559</v>
      </c>
      <c r="P973">
        <v>1076.8513208755289</v>
      </c>
      <c r="Q973">
        <v>1220.0358741276359</v>
      </c>
      <c r="R973">
        <v>1071.0845106807069</v>
      </c>
      <c r="S973">
        <v>932.79141822053157</v>
      </c>
      <c r="T973">
        <v>1158.585024440272</v>
      </c>
      <c r="U973">
        <v>1174.48760616904</v>
      </c>
      <c r="V973">
        <v>1286.625647617481</v>
      </c>
      <c r="W973">
        <v>1211.1518258332051</v>
      </c>
      <c r="X973">
        <v>1154.8482982782359</v>
      </c>
      <c r="Y973">
        <v>1189.012804562371</v>
      </c>
      <c r="Z973">
        <v>1147.3335128911369</v>
      </c>
      <c r="AA973">
        <v>1141.5714868970349</v>
      </c>
      <c r="AB973">
        <v>1153.27682788888</v>
      </c>
      <c r="AC973">
        <v>1137.8763445798679</v>
      </c>
      <c r="AD973">
        <v>1002.0437931032779</v>
      </c>
      <c r="AE973">
        <v>1046.982529790823</v>
      </c>
      <c r="AF973">
        <v>1153.982305501208</v>
      </c>
      <c r="AG973">
        <v>1127.8978279415139</v>
      </c>
      <c r="AH973">
        <v>1126.4501203019411</v>
      </c>
    </row>
    <row r="974" spans="1:34" x14ac:dyDescent="0.25">
      <c r="A974">
        <v>44074</v>
      </c>
      <c r="B974">
        <v>881.65</v>
      </c>
      <c r="C974">
        <v>1120.492119630564</v>
      </c>
      <c r="D974">
        <v>888.87350428295906</v>
      </c>
      <c r="E974">
        <v>1023.170035445553</v>
      </c>
      <c r="F974">
        <v>1152.4484664054621</v>
      </c>
      <c r="G974">
        <v>1238.8973957248529</v>
      </c>
      <c r="H974">
        <v>1078.138967080873</v>
      </c>
      <c r="I974">
        <v>1062.9174279342019</v>
      </c>
      <c r="J974">
        <v>1100.8079454223939</v>
      </c>
      <c r="K974">
        <v>919.79103150444394</v>
      </c>
      <c r="L974">
        <v>944.70720995131728</v>
      </c>
      <c r="M974">
        <v>952.84296283303445</v>
      </c>
      <c r="N974">
        <v>932.53594567026983</v>
      </c>
      <c r="O974">
        <v>1218.576332453893</v>
      </c>
      <c r="P974">
        <v>1067.8339060960111</v>
      </c>
      <c r="Q974">
        <v>1207.098784813023</v>
      </c>
      <c r="R974">
        <v>1066.973904476414</v>
      </c>
      <c r="S974">
        <v>922.30565370772274</v>
      </c>
      <c r="T974">
        <v>1148.348101761427</v>
      </c>
      <c r="U974">
        <v>1178.9425307614649</v>
      </c>
      <c r="V974">
        <v>1273.253761228932</v>
      </c>
      <c r="W974">
        <v>1208.3590407455281</v>
      </c>
      <c r="X974">
        <v>1150.2619778594519</v>
      </c>
      <c r="Y974">
        <v>1188.8000168500951</v>
      </c>
      <c r="Z974">
        <v>1132.6698629663399</v>
      </c>
      <c r="AA974">
        <v>1133.227332423902</v>
      </c>
      <c r="AB974">
        <v>1142.6127871969979</v>
      </c>
      <c r="AC974">
        <v>1134.138839460064</v>
      </c>
      <c r="AD974">
        <v>994.18450837701619</v>
      </c>
      <c r="AE974">
        <v>1034.199680018731</v>
      </c>
      <c r="AF974">
        <v>1142.6487516221839</v>
      </c>
      <c r="AG974">
        <v>1119.311246996273</v>
      </c>
      <c r="AH974">
        <v>1122.0378767514801</v>
      </c>
    </row>
    <row r="975" spans="1:34" x14ac:dyDescent="0.25">
      <c r="A975">
        <v>44071</v>
      </c>
      <c r="B975">
        <v>878.98</v>
      </c>
      <c r="C975">
        <v>1121.9582678479151</v>
      </c>
      <c r="D975">
        <v>897.3267791732153</v>
      </c>
      <c r="E975">
        <v>1016.607284584168</v>
      </c>
      <c r="F975">
        <v>1157.942991761465</v>
      </c>
      <c r="G975">
        <v>1247.1839358106099</v>
      </c>
      <c r="H975">
        <v>1088.8018546497519</v>
      </c>
      <c r="I975">
        <v>1060.412310656842</v>
      </c>
      <c r="J975">
        <v>1110.0517668967241</v>
      </c>
      <c r="K975">
        <v>909.36797660192758</v>
      </c>
      <c r="L975">
        <v>947.90024975940651</v>
      </c>
      <c r="M975">
        <v>954.97123329386318</v>
      </c>
      <c r="N975">
        <v>943.1240437456413</v>
      </c>
      <c r="O975">
        <v>1220.4809691895939</v>
      </c>
      <c r="P975">
        <v>1069.158681652872</v>
      </c>
      <c r="Q975">
        <v>1204.5329503851001</v>
      </c>
      <c r="R975">
        <v>1067.6887593361621</v>
      </c>
      <c r="S975">
        <v>909.3086187587744</v>
      </c>
      <c r="T975">
        <v>1148.7098313408251</v>
      </c>
      <c r="U975">
        <v>1179.272123284557</v>
      </c>
      <c r="V975">
        <v>1300.7887458934449</v>
      </c>
      <c r="W975">
        <v>1198.3560039610161</v>
      </c>
      <c r="X975">
        <v>1134.484553725413</v>
      </c>
      <c r="Y975">
        <v>1190.4847261403661</v>
      </c>
      <c r="Z975">
        <v>1118.893141737823</v>
      </c>
      <c r="AA975">
        <v>1135.279010178195</v>
      </c>
      <c r="AB975">
        <v>1145.4301182835929</v>
      </c>
      <c r="AC975">
        <v>1133.4432534278219</v>
      </c>
      <c r="AD975">
        <v>994.9623813227555</v>
      </c>
      <c r="AE975">
        <v>1023.281549097705</v>
      </c>
      <c r="AF975">
        <v>1149.3575199746431</v>
      </c>
      <c r="AG975">
        <v>1124.3460183107461</v>
      </c>
      <c r="AH975">
        <v>1118.674012148241</v>
      </c>
    </row>
    <row r="976" spans="1:34" x14ac:dyDescent="0.25">
      <c r="A976">
        <v>44070</v>
      </c>
      <c r="B976">
        <v>874.71</v>
      </c>
      <c r="C976">
        <v>1114.4964579579489</v>
      </c>
      <c r="D976">
        <v>863.79079615198566</v>
      </c>
      <c r="E976">
        <v>1008.228709068279</v>
      </c>
      <c r="F976">
        <v>1147.1655895568199</v>
      </c>
      <c r="G976">
        <v>1253.5638856022849</v>
      </c>
      <c r="H976">
        <v>1082.9476003205771</v>
      </c>
      <c r="I976">
        <v>1049.2272120100481</v>
      </c>
      <c r="J976">
        <v>1099.3899535105679</v>
      </c>
      <c r="K976">
        <v>921.79126294682601</v>
      </c>
      <c r="L976">
        <v>946.50171584996485</v>
      </c>
      <c r="M976">
        <v>962.20264360658086</v>
      </c>
      <c r="N976">
        <v>939.53772285772402</v>
      </c>
      <c r="O976">
        <v>1221.780300317422</v>
      </c>
      <c r="P976">
        <v>1064.416438469799</v>
      </c>
      <c r="Q976">
        <v>1193.110534062424</v>
      </c>
      <c r="R976">
        <v>1062.401766613991</v>
      </c>
      <c r="S976">
        <v>912.74106953670344</v>
      </c>
      <c r="T976">
        <v>1140.523141842426</v>
      </c>
      <c r="U976">
        <v>1172.602487571053</v>
      </c>
      <c r="V976">
        <v>1293.9932324569991</v>
      </c>
      <c r="W976">
        <v>1186.9842326454759</v>
      </c>
      <c r="X976">
        <v>1124.3431212864621</v>
      </c>
      <c r="Y976">
        <v>1177.6361524004431</v>
      </c>
      <c r="Z976">
        <v>1109.7721048273579</v>
      </c>
      <c r="AA976">
        <v>1124.1567157407189</v>
      </c>
      <c r="AB976">
        <v>1141.9758916178321</v>
      </c>
      <c r="AC976">
        <v>1127.4788035488421</v>
      </c>
      <c r="AD976">
        <v>992.02834909509113</v>
      </c>
      <c r="AE976">
        <v>1014.300210348768</v>
      </c>
      <c r="AF976">
        <v>1147.9096579532111</v>
      </c>
      <c r="AG976">
        <v>1120.479067084779</v>
      </c>
      <c r="AH976">
        <v>1104.529169798865</v>
      </c>
    </row>
    <row r="977" spans="1:34" x14ac:dyDescent="0.25">
      <c r="A977">
        <v>44069</v>
      </c>
      <c r="B977">
        <v>873.47</v>
      </c>
      <c r="C977">
        <v>1107.3840595629149</v>
      </c>
      <c r="D977">
        <v>866.84633207203569</v>
      </c>
      <c r="E977">
        <v>1004.565167248896</v>
      </c>
      <c r="F977">
        <v>1135.942408975078</v>
      </c>
      <c r="G977">
        <v>1237.6601279262659</v>
      </c>
      <c r="H977">
        <v>1070.099155574836</v>
      </c>
      <c r="I977">
        <v>1028.1369809443099</v>
      </c>
      <c r="J977">
        <v>1095.241614877159</v>
      </c>
      <c r="K977">
        <v>913.43770465298303</v>
      </c>
      <c r="L977">
        <v>947.36121777868959</v>
      </c>
      <c r="M977">
        <v>958.51042680366481</v>
      </c>
      <c r="N977">
        <v>938.5183466279093</v>
      </c>
      <c r="O977">
        <v>1213.120811072137</v>
      </c>
      <c r="P977">
        <v>1062.294789828152</v>
      </c>
      <c r="Q977">
        <v>1191.5370829515009</v>
      </c>
      <c r="R977">
        <v>1060.63798417824</v>
      </c>
      <c r="S977">
        <v>909.25639865035748</v>
      </c>
      <c r="T977">
        <v>1125.2757251768751</v>
      </c>
      <c r="U977">
        <v>1167.9911789637481</v>
      </c>
      <c r="V977">
        <v>1290.8974868744549</v>
      </c>
      <c r="W977">
        <v>1176.1867158405771</v>
      </c>
      <c r="X977">
        <v>1114.246654808401</v>
      </c>
      <c r="Y977">
        <v>1174.1453831096419</v>
      </c>
      <c r="Z977">
        <v>1092.8419142436619</v>
      </c>
      <c r="AA977">
        <v>1115.8156174024259</v>
      </c>
      <c r="AB977">
        <v>1137.151464713731</v>
      </c>
      <c r="AC977">
        <v>1119.9264112901001</v>
      </c>
      <c r="AD977">
        <v>986.5211542395773</v>
      </c>
      <c r="AE977">
        <v>1011.356499037549</v>
      </c>
      <c r="AF977">
        <v>1143.814630560877</v>
      </c>
      <c r="AG977">
        <v>1105.992210483033</v>
      </c>
      <c r="AH977">
        <v>1103.2694041742591</v>
      </c>
    </row>
    <row r="978" spans="1:34" x14ac:dyDescent="0.25">
      <c r="A978">
        <v>44068</v>
      </c>
      <c r="B978">
        <v>874.12</v>
      </c>
      <c r="C978">
        <v>1099.6267942282191</v>
      </c>
      <c r="D978">
        <v>857.85893350838023</v>
      </c>
      <c r="E978">
        <v>1005.994854374996</v>
      </c>
      <c r="F978">
        <v>1128.3350888503601</v>
      </c>
      <c r="G978">
        <v>1212.0596765802391</v>
      </c>
      <c r="H978">
        <v>1071.654106963827</v>
      </c>
      <c r="I978">
        <v>1020.101263407253</v>
      </c>
      <c r="J978">
        <v>1085.399758535593</v>
      </c>
      <c r="K978">
        <v>862.0003562492559</v>
      </c>
      <c r="L978">
        <v>944.64005447462785</v>
      </c>
      <c r="M978">
        <v>949.83660238068455</v>
      </c>
      <c r="N978">
        <v>930.65053384896589</v>
      </c>
      <c r="O978">
        <v>1204.543142103352</v>
      </c>
      <c r="P978">
        <v>1048.5308385032949</v>
      </c>
      <c r="Q978">
        <v>1183.5552395778741</v>
      </c>
      <c r="R978">
        <v>1058.332098814888</v>
      </c>
      <c r="S978">
        <v>895.38416415949962</v>
      </c>
      <c r="T978">
        <v>1109.560877750989</v>
      </c>
      <c r="U978">
        <v>1163.55306480736</v>
      </c>
      <c r="V978">
        <v>1277.0319171295459</v>
      </c>
      <c r="W978">
        <v>1167.610002094731</v>
      </c>
      <c r="X978">
        <v>1112.8335207216501</v>
      </c>
      <c r="Y978">
        <v>1170.9547642949269</v>
      </c>
      <c r="Z978">
        <v>1082.871835496959</v>
      </c>
      <c r="AA978">
        <v>1110.730293991397</v>
      </c>
      <c r="AB978">
        <v>1124.3847863420351</v>
      </c>
      <c r="AC978">
        <v>1111.188418447279</v>
      </c>
      <c r="AD978">
        <v>979.3565170289022</v>
      </c>
      <c r="AE978">
        <v>1011.748922767318</v>
      </c>
      <c r="AF978">
        <v>1134.298973042708</v>
      </c>
      <c r="AG978">
        <v>1098.875295970206</v>
      </c>
      <c r="AH978">
        <v>1094.6302013473869</v>
      </c>
    </row>
    <row r="979" spans="1:34" x14ac:dyDescent="0.25">
      <c r="A979">
        <v>44067</v>
      </c>
      <c r="B979">
        <v>868.68</v>
      </c>
      <c r="C979">
        <v>1094.302104704635</v>
      </c>
      <c r="D979">
        <v>837.45876276963213</v>
      </c>
      <c r="E979">
        <v>991.80761736803584</v>
      </c>
      <c r="F979">
        <v>1119.568209569092</v>
      </c>
      <c r="G979">
        <v>1210.2254294603099</v>
      </c>
      <c r="H979">
        <v>1079.2071471658289</v>
      </c>
      <c r="I979">
        <v>1031.6385559027749</v>
      </c>
      <c r="J979">
        <v>1066.6763019299669</v>
      </c>
      <c r="K979">
        <v>863.94092992747653</v>
      </c>
      <c r="L979">
        <v>934.86858891262227</v>
      </c>
      <c r="M979">
        <v>942.81754185619855</v>
      </c>
      <c r="N979">
        <v>935.47619685517077</v>
      </c>
      <c r="O979">
        <v>1197.5064229597181</v>
      </c>
      <c r="P979">
        <v>1046.381451879038</v>
      </c>
      <c r="Q979">
        <v>1186.028477870098</v>
      </c>
      <c r="R979">
        <v>1057.467065151239</v>
      </c>
      <c r="S979">
        <v>899.22691517173052</v>
      </c>
      <c r="T979">
        <v>1106.4329217530769</v>
      </c>
      <c r="U979">
        <v>1162.1203126785649</v>
      </c>
      <c r="V979">
        <v>1273.8713809733399</v>
      </c>
      <c r="W979">
        <v>1166.397260929069</v>
      </c>
      <c r="X979">
        <v>1105.1023201028429</v>
      </c>
      <c r="Y979">
        <v>1156.6685737692319</v>
      </c>
      <c r="Z979">
        <v>1069.7414846248221</v>
      </c>
      <c r="AA979">
        <v>1102.892744908537</v>
      </c>
      <c r="AB979">
        <v>1118.601049706238</v>
      </c>
      <c r="AC979">
        <v>1111.138576779023</v>
      </c>
      <c r="AD979">
        <v>974.69932962520886</v>
      </c>
      <c r="AE979">
        <v>1006.3827730540841</v>
      </c>
      <c r="AF979">
        <v>1131.838315700601</v>
      </c>
      <c r="AG979">
        <v>1097.4892815569599</v>
      </c>
      <c r="AH979">
        <v>1083.640974258205</v>
      </c>
    </row>
    <row r="980" spans="1:34" x14ac:dyDescent="0.25">
      <c r="A980">
        <v>44064</v>
      </c>
      <c r="B980">
        <v>854.78</v>
      </c>
      <c r="C980">
        <v>1084.982561360061</v>
      </c>
      <c r="D980">
        <v>830.28073816469816</v>
      </c>
      <c r="E980">
        <v>984.88360265356187</v>
      </c>
      <c r="F980">
        <v>1104.348956241827</v>
      </c>
      <c r="G980">
        <v>1206.7889049122989</v>
      </c>
      <c r="H980">
        <v>1079.7608830032009</v>
      </c>
      <c r="I980">
        <v>1013.806628278833</v>
      </c>
      <c r="J980">
        <v>1066.148014507992</v>
      </c>
      <c r="K980">
        <v>853.9327508667759</v>
      </c>
      <c r="L980">
        <v>923.43680500811411</v>
      </c>
      <c r="M980">
        <v>943.83034972863072</v>
      </c>
      <c r="N980">
        <v>928.41785464399152</v>
      </c>
      <c r="O980">
        <v>1173.7458533590259</v>
      </c>
      <c r="P980">
        <v>1035.2762845127879</v>
      </c>
      <c r="Q980">
        <v>1179.4289881075749</v>
      </c>
      <c r="R980">
        <v>1043.273894992964</v>
      </c>
      <c r="S980">
        <v>890.89876735730115</v>
      </c>
      <c r="T980">
        <v>1121.4573215357391</v>
      </c>
      <c r="U980">
        <v>1147.2684757708359</v>
      </c>
      <c r="V980">
        <v>1266.7289057333701</v>
      </c>
      <c r="W980">
        <v>1152.4606633076851</v>
      </c>
      <c r="X980">
        <v>1099.5390546583019</v>
      </c>
      <c r="Y980">
        <v>1151.554385850721</v>
      </c>
      <c r="Z980">
        <v>1045.703763083485</v>
      </c>
      <c r="AA980">
        <v>1096.5184233535249</v>
      </c>
      <c r="AB980">
        <v>1106.622194311904</v>
      </c>
      <c r="AC980">
        <v>1098.082805655775</v>
      </c>
      <c r="AD980">
        <v>965.86366048855143</v>
      </c>
      <c r="AE980">
        <v>988.28482032040006</v>
      </c>
      <c r="AF980">
        <v>1117.8454426330011</v>
      </c>
      <c r="AG980">
        <v>1092.0406855955671</v>
      </c>
      <c r="AH980">
        <v>1073.67394011802</v>
      </c>
    </row>
    <row r="981" spans="1:34" x14ac:dyDescent="0.25">
      <c r="A981">
        <v>44063</v>
      </c>
      <c r="B981">
        <v>848.21</v>
      </c>
      <c r="C981">
        <v>1076.5057988860351</v>
      </c>
      <c r="D981">
        <v>821.67708393214275</v>
      </c>
      <c r="E981">
        <v>968.4637682261714</v>
      </c>
      <c r="F981">
        <v>1096.6041302085171</v>
      </c>
      <c r="G981">
        <v>1198.1884202037429</v>
      </c>
      <c r="H981">
        <v>1081.5385479741631</v>
      </c>
      <c r="I981">
        <v>1006.573333653569</v>
      </c>
      <c r="J981">
        <v>1048.7179380137941</v>
      </c>
      <c r="K981">
        <v>843.49683470712876</v>
      </c>
      <c r="L981">
        <v>912.7446119049248</v>
      </c>
      <c r="M981">
        <v>951.69183717488238</v>
      </c>
      <c r="N981">
        <v>919.48121062836879</v>
      </c>
      <c r="O981">
        <v>1158.3792995150959</v>
      </c>
      <c r="P981">
        <v>1014.763542905921</v>
      </c>
      <c r="Q981">
        <v>1172.5036780127809</v>
      </c>
      <c r="R981">
        <v>1037.517407374309</v>
      </c>
      <c r="S981">
        <v>887.10960236383187</v>
      </c>
      <c r="T981">
        <v>1102.1700427425851</v>
      </c>
      <c r="U981">
        <v>1141.2529736505389</v>
      </c>
      <c r="V981">
        <v>1255.6274656872999</v>
      </c>
      <c r="W981">
        <v>1142.1328756237031</v>
      </c>
      <c r="X981">
        <v>1105.7684874227721</v>
      </c>
      <c r="Y981">
        <v>1142.4787503289151</v>
      </c>
      <c r="Z981">
        <v>1021.3861136202351</v>
      </c>
      <c r="AA981">
        <v>1090.5437551197519</v>
      </c>
      <c r="AB981">
        <v>1094.210730585688</v>
      </c>
      <c r="AC981">
        <v>1088.682777819633</v>
      </c>
      <c r="AD981">
        <v>956.45316411545048</v>
      </c>
      <c r="AE981">
        <v>979.67591323615682</v>
      </c>
      <c r="AF981">
        <v>1104.6594314491749</v>
      </c>
      <c r="AG981">
        <v>1082.518195879557</v>
      </c>
      <c r="AH981">
        <v>1068.7049282937801</v>
      </c>
    </row>
    <row r="982" spans="1:34" x14ac:dyDescent="0.25">
      <c r="A982">
        <v>44062</v>
      </c>
      <c r="B982">
        <v>851.21</v>
      </c>
      <c r="C982">
        <v>1077.588056348244</v>
      </c>
      <c r="D982">
        <v>820.10090738309054</v>
      </c>
      <c r="E982">
        <v>964.86725592945083</v>
      </c>
      <c r="F982">
        <v>1095.3540271149529</v>
      </c>
      <c r="G982">
        <v>1211.1481512174751</v>
      </c>
      <c r="H982">
        <v>1086.6385477080501</v>
      </c>
      <c r="I982">
        <v>1001.2544081582651</v>
      </c>
      <c r="J982">
        <v>1057.516588095318</v>
      </c>
      <c r="K982">
        <v>851.83979233171317</v>
      </c>
      <c r="L982">
        <v>915.79800675105048</v>
      </c>
      <c r="M982">
        <v>960.7266912399898</v>
      </c>
      <c r="N982">
        <v>918.07898722952132</v>
      </c>
      <c r="O982">
        <v>1160.342445121755</v>
      </c>
      <c r="P982">
        <v>1021.7695673181551</v>
      </c>
      <c r="Q982">
        <v>1165.959094263809</v>
      </c>
      <c r="R982">
        <v>1036.565222573367</v>
      </c>
      <c r="S982">
        <v>881.27531485974191</v>
      </c>
      <c r="T982">
        <v>1105.5736090207999</v>
      </c>
      <c r="U982">
        <v>1138.4373315490379</v>
      </c>
      <c r="V982">
        <v>1255.129899113756</v>
      </c>
      <c r="W982">
        <v>1135.707396759228</v>
      </c>
      <c r="X982">
        <v>1110.1799726458621</v>
      </c>
      <c r="Y982">
        <v>1144.549443494722</v>
      </c>
      <c r="Z982">
        <v>1021.079015829477</v>
      </c>
      <c r="AA982">
        <v>1091.9474921002491</v>
      </c>
      <c r="AB982">
        <v>1095.84656512529</v>
      </c>
      <c r="AC982">
        <v>1088.6230276984829</v>
      </c>
      <c r="AD982">
        <v>957.43765350106662</v>
      </c>
      <c r="AE982">
        <v>982.97047194375386</v>
      </c>
      <c r="AF982">
        <v>1102.833906623267</v>
      </c>
      <c r="AG982">
        <v>1084.8000861408841</v>
      </c>
      <c r="AH982">
        <v>1069.6676425179739</v>
      </c>
    </row>
    <row r="983" spans="1:34" x14ac:dyDescent="0.25">
      <c r="A983">
        <v>44061</v>
      </c>
      <c r="B983">
        <v>846.43</v>
      </c>
      <c r="C983">
        <v>1070.6220296316339</v>
      </c>
      <c r="D983">
        <v>813.00863706797304</v>
      </c>
      <c r="E983">
        <v>963.71719878435317</v>
      </c>
      <c r="F983">
        <v>1086.0260655568591</v>
      </c>
      <c r="G983">
        <v>1195.064759164673</v>
      </c>
      <c r="H983">
        <v>1068.153745766823</v>
      </c>
      <c r="I983">
        <v>988.16750133464416</v>
      </c>
      <c r="J983">
        <v>1059.5521365049799</v>
      </c>
      <c r="K983">
        <v>847.31092227440399</v>
      </c>
      <c r="L983">
        <v>916.81898345844957</v>
      </c>
      <c r="M983">
        <v>967.45292027091295</v>
      </c>
      <c r="N983">
        <v>912.86269261042924</v>
      </c>
      <c r="O983">
        <v>1154.3102438595261</v>
      </c>
      <c r="P983">
        <v>1023.039526213821</v>
      </c>
      <c r="Q983">
        <v>1157.7748723637239</v>
      </c>
      <c r="R983">
        <v>1036.017072587952</v>
      </c>
      <c r="S983">
        <v>877.17037120219891</v>
      </c>
      <c r="T983">
        <v>1093.766364625385</v>
      </c>
      <c r="U983">
        <v>1132.1076121259221</v>
      </c>
      <c r="V983">
        <v>1236.0397661261941</v>
      </c>
      <c r="W983">
        <v>1138.045572898362</v>
      </c>
      <c r="X983">
        <v>1093.9802108291819</v>
      </c>
      <c r="Y983">
        <v>1136.160643288775</v>
      </c>
      <c r="Z983">
        <v>1026.748162121957</v>
      </c>
      <c r="AA983">
        <v>1080.981386111861</v>
      </c>
      <c r="AB983">
        <v>1090.5384473917511</v>
      </c>
      <c r="AC983">
        <v>1084.6452747265839</v>
      </c>
      <c r="AD983">
        <v>958.01059521253842</v>
      </c>
      <c r="AE983">
        <v>976.15495977591365</v>
      </c>
      <c r="AF983">
        <v>1097.0173969641839</v>
      </c>
      <c r="AG983">
        <v>1081.187080830885</v>
      </c>
      <c r="AH983">
        <v>1058.5025135276801</v>
      </c>
    </row>
    <row r="984" spans="1:34" x14ac:dyDescent="0.25">
      <c r="A984">
        <v>44060</v>
      </c>
      <c r="B984">
        <v>850.15</v>
      </c>
      <c r="C984">
        <v>1067.6759839503891</v>
      </c>
      <c r="D984">
        <v>797.48706902991341</v>
      </c>
      <c r="E984">
        <v>957.48793002302477</v>
      </c>
      <c r="F984">
        <v>1082.1379324176751</v>
      </c>
      <c r="G984">
        <v>1182.523065380394</v>
      </c>
      <c r="H984">
        <v>1069.216292442366</v>
      </c>
      <c r="I984">
        <v>985.21820908015059</v>
      </c>
      <c r="J984">
        <v>1051.9156788798989</v>
      </c>
      <c r="K984">
        <v>849.75065949453972</v>
      </c>
      <c r="L984">
        <v>912.63261827744373</v>
      </c>
      <c r="M984">
        <v>964.17913897543156</v>
      </c>
      <c r="N984">
        <v>906.29249402805988</v>
      </c>
      <c r="O984">
        <v>1155.2432461930639</v>
      </c>
      <c r="P984">
        <v>1010.906536515495</v>
      </c>
      <c r="Q984">
        <v>1162.1859435403851</v>
      </c>
      <c r="R984">
        <v>1035.73301790915</v>
      </c>
      <c r="S984">
        <v>873.68906716750087</v>
      </c>
      <c r="T984">
        <v>1091.2611120653301</v>
      </c>
      <c r="U984">
        <v>1140.587335613111</v>
      </c>
      <c r="V984">
        <v>1240.429856695818</v>
      </c>
      <c r="W984">
        <v>1130.3592374639179</v>
      </c>
      <c r="X984">
        <v>1077.674601725611</v>
      </c>
      <c r="Y984">
        <v>1137.6680417531879</v>
      </c>
      <c r="Z984">
        <v>1012.968009390486</v>
      </c>
      <c r="AA984">
        <v>1077.655823516106</v>
      </c>
      <c r="AB984">
        <v>1090.7750942908599</v>
      </c>
      <c r="AC984">
        <v>1081.54274187683</v>
      </c>
      <c r="AD984">
        <v>950.69605869396298</v>
      </c>
      <c r="AE984">
        <v>977.70410269584374</v>
      </c>
      <c r="AF984">
        <v>1093.098342990301</v>
      </c>
      <c r="AG984">
        <v>1078.870998974819</v>
      </c>
      <c r="AH984">
        <v>1054.774316609715</v>
      </c>
    </row>
    <row r="985" spans="1:34" x14ac:dyDescent="0.25">
      <c r="A985">
        <v>44057</v>
      </c>
      <c r="B985">
        <v>850.74</v>
      </c>
      <c r="C985">
        <v>1062.7309712253641</v>
      </c>
      <c r="D985">
        <v>787.17218318218215</v>
      </c>
      <c r="E985">
        <v>961.57522969946467</v>
      </c>
      <c r="F985">
        <v>1080.0227874477571</v>
      </c>
      <c r="G985">
        <v>1163.1705174523529</v>
      </c>
      <c r="H985">
        <v>1074.0747784974781</v>
      </c>
      <c r="I985">
        <v>991.00542151312948</v>
      </c>
      <c r="J985">
        <v>1052.8338490274541</v>
      </c>
      <c r="K985">
        <v>848.78936619744388</v>
      </c>
      <c r="L985">
        <v>899.08509928838305</v>
      </c>
      <c r="M985">
        <v>959.39448750774443</v>
      </c>
      <c r="N985">
        <v>903.96392611542365</v>
      </c>
      <c r="O985">
        <v>1145.9314994915101</v>
      </c>
      <c r="P985">
        <v>1007.810611015482</v>
      </c>
      <c r="Q985">
        <v>1150.1905195719819</v>
      </c>
      <c r="R985">
        <v>1034.0158409958699</v>
      </c>
      <c r="S985">
        <v>869.88852516905854</v>
      </c>
      <c r="T985">
        <v>1092.4517290228689</v>
      </c>
      <c r="U985">
        <v>1134.724602392715</v>
      </c>
      <c r="V985">
        <v>1234.317979368288</v>
      </c>
      <c r="W985">
        <v>1123.893796415714</v>
      </c>
      <c r="X985">
        <v>1078.2010078185961</v>
      </c>
      <c r="Y985">
        <v>1127.0371945826239</v>
      </c>
      <c r="Z985">
        <v>994.23395865745101</v>
      </c>
      <c r="AA985">
        <v>1073.9985642052011</v>
      </c>
      <c r="AB985">
        <v>1083.1626443014579</v>
      </c>
      <c r="AC985">
        <v>1076.7993066744309</v>
      </c>
      <c r="AD985">
        <v>945.14080097500232</v>
      </c>
      <c r="AE985">
        <v>977.82049916516326</v>
      </c>
      <c r="AF985">
        <v>1091.1238561683581</v>
      </c>
      <c r="AG985">
        <v>1073.6607050993041</v>
      </c>
      <c r="AH985">
        <v>1047.9516154344151</v>
      </c>
    </row>
    <row r="986" spans="1:34" x14ac:dyDescent="0.25">
      <c r="A986">
        <v>44056</v>
      </c>
      <c r="B986">
        <v>855.05</v>
      </c>
      <c r="C986">
        <v>1064.486638053952</v>
      </c>
      <c r="D986">
        <v>779.54834904188215</v>
      </c>
      <c r="E986">
        <v>964.07910277975498</v>
      </c>
      <c r="F986">
        <v>1083.657809688691</v>
      </c>
      <c r="G986">
        <v>1167.1610877766011</v>
      </c>
      <c r="H986">
        <v>1070.170598294093</v>
      </c>
      <c r="I986">
        <v>982.1156025511093</v>
      </c>
      <c r="J986">
        <v>1052.345536896687</v>
      </c>
      <c r="K986">
        <v>861.69592465209234</v>
      </c>
      <c r="L986">
        <v>898.74768569203354</v>
      </c>
      <c r="M986">
        <v>961.80249755384773</v>
      </c>
      <c r="N986">
        <v>908.52927400736098</v>
      </c>
      <c r="O986">
        <v>1148.279702141368</v>
      </c>
      <c r="P986">
        <v>1008.443524832583</v>
      </c>
      <c r="Q986">
        <v>1149.8576180896989</v>
      </c>
      <c r="R986">
        <v>1035.6911743355481</v>
      </c>
      <c r="S986">
        <v>885.05446719885947</v>
      </c>
      <c r="T986">
        <v>1075.3574259942529</v>
      </c>
      <c r="U986">
        <v>1131.6885019681499</v>
      </c>
      <c r="V986">
        <v>1256.370961488823</v>
      </c>
      <c r="W986">
        <v>1120.818076981373</v>
      </c>
      <c r="X986">
        <v>1083.913697654164</v>
      </c>
      <c r="Y986">
        <v>1132.2273700001269</v>
      </c>
      <c r="Z986">
        <v>1002.333572556385</v>
      </c>
      <c r="AA986">
        <v>1075.7510780017969</v>
      </c>
      <c r="AB986">
        <v>1086.6436212396</v>
      </c>
      <c r="AC986">
        <v>1075.574908129913</v>
      </c>
      <c r="AD986">
        <v>949.66749435048405</v>
      </c>
      <c r="AE986">
        <v>981.38958518887159</v>
      </c>
      <c r="AF986">
        <v>1096.1421063164521</v>
      </c>
      <c r="AG986">
        <v>1074.5642035465251</v>
      </c>
      <c r="AH986">
        <v>1048.7427811317159</v>
      </c>
    </row>
    <row r="987" spans="1:34" x14ac:dyDescent="0.25">
      <c r="A987">
        <v>44055</v>
      </c>
      <c r="B987">
        <v>846.92</v>
      </c>
      <c r="C987">
        <v>1054.778052186274</v>
      </c>
      <c r="D987">
        <v>767.05719206894344</v>
      </c>
      <c r="E987">
        <v>960.09071631733366</v>
      </c>
      <c r="F987">
        <v>1070.8283474066041</v>
      </c>
      <c r="G987">
        <v>1141.5669068113029</v>
      </c>
      <c r="H987">
        <v>1056.2371076851559</v>
      </c>
      <c r="I987">
        <v>978.18182682273232</v>
      </c>
      <c r="J987">
        <v>1037.633398596493</v>
      </c>
      <c r="K987">
        <v>855.00028908792228</v>
      </c>
      <c r="L987">
        <v>896.13751181068847</v>
      </c>
      <c r="M987">
        <v>959.47054086893081</v>
      </c>
      <c r="N987">
        <v>902.31473518496716</v>
      </c>
      <c r="O987">
        <v>1134.045920978456</v>
      </c>
      <c r="P987">
        <v>1014.4394189619391</v>
      </c>
      <c r="Q987">
        <v>1136.3526779769741</v>
      </c>
      <c r="R987">
        <v>1032.7496715277259</v>
      </c>
      <c r="S987">
        <v>890.14162341512406</v>
      </c>
      <c r="T987">
        <v>1073.5562352301511</v>
      </c>
      <c r="U987">
        <v>1123.8260976808781</v>
      </c>
      <c r="V987">
        <v>1248.311614635845</v>
      </c>
      <c r="W987">
        <v>1116.98720755614</v>
      </c>
      <c r="X987">
        <v>1063.8569833670219</v>
      </c>
      <c r="Y987">
        <v>1121.951588099796</v>
      </c>
      <c r="Z987">
        <v>989.95500329440563</v>
      </c>
      <c r="AA987">
        <v>1064.027422697706</v>
      </c>
      <c r="AB987">
        <v>1074.891621682161</v>
      </c>
      <c r="AC987">
        <v>1070.320456748392</v>
      </c>
      <c r="AD987">
        <v>943.34958137158026</v>
      </c>
      <c r="AE987">
        <v>968.42423737383911</v>
      </c>
      <c r="AF987">
        <v>1089.086613505621</v>
      </c>
      <c r="AG987">
        <v>1062.018672838022</v>
      </c>
      <c r="AH987">
        <v>1041.1785074913971</v>
      </c>
    </row>
    <row r="988" spans="1:34" x14ac:dyDescent="0.25">
      <c r="A988">
        <v>44054</v>
      </c>
      <c r="B988">
        <v>843.08</v>
      </c>
      <c r="C988">
        <v>1053.7770146361379</v>
      </c>
      <c r="D988">
        <v>766.29792676566092</v>
      </c>
      <c r="E988">
        <v>965.66381046543154</v>
      </c>
      <c r="F988">
        <v>1069.115598563347</v>
      </c>
      <c r="G988">
        <v>1144.06153881045</v>
      </c>
      <c r="H988">
        <v>1063.341281497459</v>
      </c>
      <c r="I988">
        <v>974.42351589147779</v>
      </c>
      <c r="J988">
        <v>1031.909734849321</v>
      </c>
      <c r="K988">
        <v>838.29172841772606</v>
      </c>
      <c r="L988">
        <v>892.76260974223362</v>
      </c>
      <c r="M988">
        <v>963.16374338239939</v>
      </c>
      <c r="N988">
        <v>905.11327740223601</v>
      </c>
      <c r="O988">
        <v>1126.1486727281081</v>
      </c>
      <c r="P988">
        <v>1011.296307956782</v>
      </c>
      <c r="Q988">
        <v>1141.9198984534389</v>
      </c>
      <c r="R988">
        <v>1027.7898383601739</v>
      </c>
      <c r="S988">
        <v>892.2007296970736</v>
      </c>
      <c r="T988">
        <v>1073.1697306429919</v>
      </c>
      <c r="U988">
        <v>1118.0259435222381</v>
      </c>
      <c r="V988">
        <v>1255.7612591766019</v>
      </c>
      <c r="W988">
        <v>1116.0416381551579</v>
      </c>
      <c r="X988">
        <v>1061.56604334192</v>
      </c>
      <c r="Y988">
        <v>1122.043398960619</v>
      </c>
      <c r="Z988">
        <v>993.14242276838377</v>
      </c>
      <c r="AA988">
        <v>1064.286521613999</v>
      </c>
      <c r="AB988">
        <v>1071.2585681259941</v>
      </c>
      <c r="AC988">
        <v>1067.078606899378</v>
      </c>
      <c r="AD988">
        <v>946.8480058866262</v>
      </c>
      <c r="AE988">
        <v>962.63130060908031</v>
      </c>
      <c r="AF988">
        <v>1086.4587132700549</v>
      </c>
      <c r="AG988">
        <v>1060.342900627724</v>
      </c>
      <c r="AH988">
        <v>1042.3537692613349</v>
      </c>
    </row>
    <row r="989" spans="1:34" x14ac:dyDescent="0.25">
      <c r="A989">
        <v>44053</v>
      </c>
      <c r="B989">
        <v>843.2</v>
      </c>
      <c r="C989">
        <v>1051.0984000849201</v>
      </c>
      <c r="D989">
        <v>766.74310094068846</v>
      </c>
      <c r="E989">
        <v>957.7804379700375</v>
      </c>
      <c r="F989">
        <v>1065.2025723622471</v>
      </c>
      <c r="G989">
        <v>1132.202008658589</v>
      </c>
      <c r="H989">
        <v>1061.02525234819</v>
      </c>
      <c r="I989">
        <v>989.98023041984345</v>
      </c>
      <c r="J989">
        <v>1021.496148650582</v>
      </c>
      <c r="K989">
        <v>834.32426348140143</v>
      </c>
      <c r="L989">
        <v>887.35688214366212</v>
      </c>
      <c r="M989">
        <v>960.86597520227087</v>
      </c>
      <c r="N989">
        <v>905.80746428325017</v>
      </c>
      <c r="O989">
        <v>1130.418961183811</v>
      </c>
      <c r="P989">
        <v>1001.230066970299</v>
      </c>
      <c r="Q989">
        <v>1142.7018037520641</v>
      </c>
      <c r="R989">
        <v>1020.058977612709</v>
      </c>
      <c r="S989">
        <v>888.5856568244825</v>
      </c>
      <c r="T989">
        <v>1079.6868721914079</v>
      </c>
      <c r="U989">
        <v>1117.6561675973931</v>
      </c>
      <c r="V989">
        <v>1249.313415145926</v>
      </c>
      <c r="W989">
        <v>1109.299728805179</v>
      </c>
      <c r="X989">
        <v>1044.91138900549</v>
      </c>
      <c r="Y989">
        <v>1124.221572584858</v>
      </c>
      <c r="Z989">
        <v>985.70361390873791</v>
      </c>
      <c r="AA989">
        <v>1061.9679987488221</v>
      </c>
      <c r="AB989">
        <v>1069.677441630648</v>
      </c>
      <c r="AC989">
        <v>1062.7835020700711</v>
      </c>
      <c r="AD989">
        <v>943.81288659138511</v>
      </c>
      <c r="AE989">
        <v>959.00159707110913</v>
      </c>
      <c r="AF989">
        <v>1083.663568579032</v>
      </c>
      <c r="AG989">
        <v>1058.3369696217869</v>
      </c>
      <c r="AH989">
        <v>1039.1370215263</v>
      </c>
    </row>
    <row r="990" spans="1:34" x14ac:dyDescent="0.25">
      <c r="A990">
        <v>44050</v>
      </c>
      <c r="B990">
        <v>841.46</v>
      </c>
      <c r="C990">
        <v>1044.458892898873</v>
      </c>
      <c r="D990">
        <v>760.50538309959472</v>
      </c>
      <c r="E990">
        <v>957.20004354482603</v>
      </c>
      <c r="F990">
        <v>1056.3092861169409</v>
      </c>
      <c r="G990">
        <v>1107.458620895804</v>
      </c>
      <c r="H990">
        <v>1067.0450272948899</v>
      </c>
      <c r="I990">
        <v>983.79515614898287</v>
      </c>
      <c r="J990">
        <v>1021.347497210475</v>
      </c>
      <c r="K990">
        <v>824.9429935013095</v>
      </c>
      <c r="L990">
        <v>895.37927532241679</v>
      </c>
      <c r="M990">
        <v>953.95844322503399</v>
      </c>
      <c r="N990">
        <v>910.9775609210576</v>
      </c>
      <c r="O990">
        <v>1123.0122114004421</v>
      </c>
      <c r="P990">
        <v>986.12301525514169</v>
      </c>
      <c r="Q990">
        <v>1129.1687417389569</v>
      </c>
      <c r="R990">
        <v>1019.337831263333</v>
      </c>
      <c r="S990">
        <v>877.35185520080745</v>
      </c>
      <c r="T990">
        <v>1076.40360523819</v>
      </c>
      <c r="U990">
        <v>1096.4854945749121</v>
      </c>
      <c r="V990">
        <v>1224.1320441912201</v>
      </c>
      <c r="W990">
        <v>1106.157121061379</v>
      </c>
      <c r="X990">
        <v>1039.9505748187189</v>
      </c>
      <c r="Y990">
        <v>1116.107121563597</v>
      </c>
      <c r="Z990">
        <v>986.07117987658603</v>
      </c>
      <c r="AA990">
        <v>1056.2487212893529</v>
      </c>
      <c r="AB990">
        <v>1062.0612013266759</v>
      </c>
      <c r="AC990">
        <v>1051.7777265687751</v>
      </c>
      <c r="AD990">
        <v>944.24401107393362</v>
      </c>
      <c r="AE990">
        <v>956.36640269964084</v>
      </c>
      <c r="AF990">
        <v>1079.1213149083189</v>
      </c>
      <c r="AG990">
        <v>1047.856197009268</v>
      </c>
      <c r="AH990">
        <v>1035.0394718918531</v>
      </c>
    </row>
    <row r="991" spans="1:34" x14ac:dyDescent="0.25">
      <c r="A991">
        <v>44049</v>
      </c>
      <c r="B991">
        <v>840.04</v>
      </c>
      <c r="C991">
        <v>1042.4088725341189</v>
      </c>
      <c r="D991">
        <v>746.98344746740554</v>
      </c>
      <c r="E991">
        <v>957.52186789283473</v>
      </c>
      <c r="F991">
        <v>1053.2707613813991</v>
      </c>
      <c r="G991">
        <v>1102.7464205436711</v>
      </c>
      <c r="H991">
        <v>1064.2170022206799</v>
      </c>
      <c r="I991">
        <v>974.20209962516162</v>
      </c>
      <c r="J991">
        <v>1023.07063584466</v>
      </c>
      <c r="K991">
        <v>827.38770266614881</v>
      </c>
      <c r="L991">
        <v>892.72419073693936</v>
      </c>
      <c r="M991">
        <v>943.11561522844568</v>
      </c>
      <c r="N991">
        <v>905.77677486069729</v>
      </c>
      <c r="O991">
        <v>1117.079065494996</v>
      </c>
      <c r="P991">
        <v>984.46079855204243</v>
      </c>
      <c r="Q991">
        <v>1137.275372073356</v>
      </c>
      <c r="R991">
        <v>1022.6507907093199</v>
      </c>
      <c r="S991">
        <v>878.18997255472982</v>
      </c>
      <c r="T991">
        <v>1067.1402125119671</v>
      </c>
      <c r="U991">
        <v>1089.8488413841119</v>
      </c>
      <c r="V991">
        <v>1209.0341936548141</v>
      </c>
      <c r="W991">
        <v>1105.3006602534631</v>
      </c>
      <c r="X991">
        <v>1039.049924884735</v>
      </c>
      <c r="Y991">
        <v>1117.7060607638771</v>
      </c>
      <c r="Z991">
        <v>993.59212581044164</v>
      </c>
      <c r="AA991">
        <v>1054.099509601713</v>
      </c>
      <c r="AB991">
        <v>1061.2449797074171</v>
      </c>
      <c r="AC991">
        <v>1049.1884403928641</v>
      </c>
      <c r="AD991">
        <v>941.288590868602</v>
      </c>
      <c r="AE991">
        <v>958.04845812741087</v>
      </c>
      <c r="AF991">
        <v>1074.4048082785839</v>
      </c>
      <c r="AG991">
        <v>1047.3838869964629</v>
      </c>
      <c r="AH991">
        <v>1032.1415102515141</v>
      </c>
    </row>
    <row r="992" spans="1:34" x14ac:dyDescent="0.25">
      <c r="A992">
        <v>44048</v>
      </c>
      <c r="B992">
        <v>837.8</v>
      </c>
      <c r="C992">
        <v>1040.0544542612311</v>
      </c>
      <c r="D992">
        <v>740.44657453693867</v>
      </c>
      <c r="E992">
        <v>949.14713742095444</v>
      </c>
      <c r="F992">
        <v>1053.563268398796</v>
      </c>
      <c r="G992">
        <v>1098.832914506153</v>
      </c>
      <c r="H992">
        <v>1056.060853547398</v>
      </c>
      <c r="I992">
        <v>968.74524129688677</v>
      </c>
      <c r="J992">
        <v>1012.686303029452</v>
      </c>
      <c r="K992">
        <v>819.40864594091545</v>
      </c>
      <c r="L992">
        <v>877.02270382383472</v>
      </c>
      <c r="M992">
        <v>956.10912155962205</v>
      </c>
      <c r="N992">
        <v>906.14138437635449</v>
      </c>
      <c r="O992">
        <v>1118.316140590335</v>
      </c>
      <c r="P992">
        <v>984.33219024695279</v>
      </c>
      <c r="Q992">
        <v>1142.1222954976799</v>
      </c>
      <c r="R992">
        <v>1021.283909780183</v>
      </c>
      <c r="S992">
        <v>888.44550311136391</v>
      </c>
      <c r="T992">
        <v>1048.771324486125</v>
      </c>
      <c r="U992">
        <v>1089.723490416073</v>
      </c>
      <c r="V992">
        <v>1198.9900483832589</v>
      </c>
      <c r="W992">
        <v>1097.6030483426689</v>
      </c>
      <c r="X992">
        <v>1029.6659237921469</v>
      </c>
      <c r="Y992">
        <v>1114.051415089511</v>
      </c>
      <c r="Z992">
        <v>1024.3931084085009</v>
      </c>
      <c r="AA992">
        <v>1049.749840884248</v>
      </c>
      <c r="AB992">
        <v>1057.9565439688979</v>
      </c>
      <c r="AC992">
        <v>1046.4800972403671</v>
      </c>
      <c r="AD992">
        <v>950.00769885135514</v>
      </c>
      <c r="AE992">
        <v>956.90530327630154</v>
      </c>
      <c r="AF992">
        <v>1075.5017460292181</v>
      </c>
      <c r="AG992">
        <v>1045.5954716848539</v>
      </c>
      <c r="AH992">
        <v>1027.2841342594791</v>
      </c>
    </row>
    <row r="993" spans="1:34" x14ac:dyDescent="0.25">
      <c r="A993">
        <v>44047</v>
      </c>
      <c r="B993">
        <v>827.57</v>
      </c>
      <c r="C993">
        <v>1030.9570391170209</v>
      </c>
      <c r="D993">
        <v>730.35257847692037</v>
      </c>
      <c r="E993">
        <v>941.49074628657206</v>
      </c>
      <c r="F993">
        <v>1039.992096765214</v>
      </c>
      <c r="G993">
        <v>1089.366448526323</v>
      </c>
      <c r="H993">
        <v>1056.687343341358</v>
      </c>
      <c r="I993">
        <v>972.78989002484775</v>
      </c>
      <c r="J993">
        <v>1000.006913361288</v>
      </c>
      <c r="K993">
        <v>802.43311758767709</v>
      </c>
      <c r="L993">
        <v>881.30927021169157</v>
      </c>
      <c r="M993">
        <v>951.07293390377367</v>
      </c>
      <c r="N993">
        <v>885.01297260408819</v>
      </c>
      <c r="O993">
        <v>1106.6335975181189</v>
      </c>
      <c r="P993">
        <v>971.853028879009</v>
      </c>
      <c r="Q993">
        <v>1132.215008295123</v>
      </c>
      <c r="R993">
        <v>1018.836777368612</v>
      </c>
      <c r="S993">
        <v>901.58539456845801</v>
      </c>
      <c r="T993">
        <v>1039.7932913230491</v>
      </c>
      <c r="U993">
        <v>1084.9313745123011</v>
      </c>
      <c r="V993">
        <v>1173.5366282935649</v>
      </c>
      <c r="W993">
        <v>1075.073734379089</v>
      </c>
      <c r="X993">
        <v>1029.4245658996099</v>
      </c>
      <c r="Y993">
        <v>1104.477343319475</v>
      </c>
      <c r="Z993">
        <v>1015.5348100624039</v>
      </c>
      <c r="AA993">
        <v>1042.0747620324969</v>
      </c>
      <c r="AB993">
        <v>1046.599540013322</v>
      </c>
      <c r="AC993">
        <v>1038.3559879103341</v>
      </c>
      <c r="AD993">
        <v>937.31958598328038</v>
      </c>
      <c r="AE993">
        <v>941.75169647123823</v>
      </c>
      <c r="AF993">
        <v>1066.052401488168</v>
      </c>
      <c r="AG993">
        <v>1034.222400981954</v>
      </c>
      <c r="AH993">
        <v>1021.608921033975</v>
      </c>
    </row>
    <row r="994" spans="1:34" x14ac:dyDescent="0.25">
      <c r="A994">
        <v>44046</v>
      </c>
      <c r="B994">
        <v>814.65</v>
      </c>
      <c r="C994">
        <v>1020.424649417428</v>
      </c>
      <c r="D994">
        <v>712.75724384777709</v>
      </c>
      <c r="E994">
        <v>932.04966757655302</v>
      </c>
      <c r="F994">
        <v>1026.112656021726</v>
      </c>
      <c r="G994">
        <v>1079.8883051128121</v>
      </c>
      <c r="H994">
        <v>1040.880957888148</v>
      </c>
      <c r="I994">
        <v>958.73217384114992</v>
      </c>
      <c r="J994">
        <v>1001.79287182052</v>
      </c>
      <c r="K994">
        <v>791.98867139876688</v>
      </c>
      <c r="L994">
        <v>870.63176982275286</v>
      </c>
      <c r="M994">
        <v>947.99935769280899</v>
      </c>
      <c r="N994">
        <v>876.50044908281757</v>
      </c>
      <c r="O994">
        <v>1094.312032092942</v>
      </c>
      <c r="P994">
        <v>966.72029195125913</v>
      </c>
      <c r="Q994">
        <v>1123.201003344243</v>
      </c>
      <c r="R994">
        <v>1012.61840075542</v>
      </c>
      <c r="S994">
        <v>896.08918108326384</v>
      </c>
      <c r="T994">
        <v>1038.1725641470689</v>
      </c>
      <c r="U994">
        <v>1076.052647265871</v>
      </c>
      <c r="V994">
        <v>1158.5627259442549</v>
      </c>
      <c r="W994">
        <v>1064.0242493982789</v>
      </c>
      <c r="X994">
        <v>1022.150149566362</v>
      </c>
      <c r="Y994">
        <v>1088.576569468393</v>
      </c>
      <c r="Z994">
        <v>1012.995970611438</v>
      </c>
      <c r="AA994">
        <v>1028.877843706849</v>
      </c>
      <c r="AB994">
        <v>1037.5572987519579</v>
      </c>
      <c r="AC994">
        <v>1029.709728005078</v>
      </c>
      <c r="AD994">
        <v>931.26091850505782</v>
      </c>
      <c r="AE994">
        <v>925.93641311621161</v>
      </c>
      <c r="AF994">
        <v>1054.3858693069531</v>
      </c>
      <c r="AG994">
        <v>1024.5966136789791</v>
      </c>
      <c r="AH994">
        <v>1011.371640279495</v>
      </c>
    </row>
    <row r="995" spans="1:34" x14ac:dyDescent="0.25">
      <c r="A995">
        <v>44043</v>
      </c>
      <c r="B995">
        <v>798.39</v>
      </c>
      <c r="C995">
        <v>1004.413519804207</v>
      </c>
      <c r="D995">
        <v>686.47125880285319</v>
      </c>
      <c r="E995">
        <v>916.19784322101418</v>
      </c>
      <c r="F995">
        <v>1004.99478563411</v>
      </c>
      <c r="G995">
        <v>1041.634419090434</v>
      </c>
      <c r="H995">
        <v>1027.8460917483139</v>
      </c>
      <c r="I995">
        <v>938.84279550984297</v>
      </c>
      <c r="J995">
        <v>990.18563271798052</v>
      </c>
      <c r="K995">
        <v>765.51255572166997</v>
      </c>
      <c r="L995">
        <v>850.27265105243225</v>
      </c>
      <c r="M995">
        <v>947.01006205084695</v>
      </c>
      <c r="N995">
        <v>871.73668598823554</v>
      </c>
      <c r="O995">
        <v>1076.900196073959</v>
      </c>
      <c r="P995">
        <v>952.61196693765828</v>
      </c>
      <c r="Q995">
        <v>1105.3990186559261</v>
      </c>
      <c r="R995">
        <v>1004.995979386166</v>
      </c>
      <c r="S995">
        <v>878.62047802835036</v>
      </c>
      <c r="T995">
        <v>1019.686867661541</v>
      </c>
      <c r="U995">
        <v>1054.4064904490619</v>
      </c>
      <c r="V995">
        <v>1131.1758279767071</v>
      </c>
      <c r="W995">
        <v>1054.376645634492</v>
      </c>
      <c r="X995">
        <v>1026.90185091785</v>
      </c>
      <c r="Y995">
        <v>1067.321151225736</v>
      </c>
      <c r="Z995">
        <v>1011.6235376656419</v>
      </c>
      <c r="AA995">
        <v>1011.656939364431</v>
      </c>
      <c r="AB995">
        <v>1019.066666375184</v>
      </c>
      <c r="AC995">
        <v>1013.116917521264</v>
      </c>
      <c r="AD995">
        <v>926.51641993014573</v>
      </c>
      <c r="AE995">
        <v>906.25987421635091</v>
      </c>
      <c r="AF995">
        <v>1035.0480559849441</v>
      </c>
      <c r="AG995">
        <v>1003.408509811735</v>
      </c>
      <c r="AH995">
        <v>1003.077949597848</v>
      </c>
    </row>
    <row r="996" spans="1:34" x14ac:dyDescent="0.25">
      <c r="A996">
        <v>44042</v>
      </c>
      <c r="B996">
        <v>801.13</v>
      </c>
      <c r="C996">
        <v>1008.975011058867</v>
      </c>
      <c r="D996">
        <v>687.95607138092555</v>
      </c>
      <c r="E996">
        <v>921.87929915917005</v>
      </c>
      <c r="F996">
        <v>1008.2176760652829</v>
      </c>
      <c r="G996">
        <v>1056.400482897546</v>
      </c>
      <c r="H996">
        <v>1028.018887683817</v>
      </c>
      <c r="I996">
        <v>929.82899118390071</v>
      </c>
      <c r="J996">
        <v>1000.027849765624</v>
      </c>
      <c r="K996">
        <v>767.21086790519337</v>
      </c>
      <c r="L996">
        <v>855.25824240958048</v>
      </c>
      <c r="M996">
        <v>948.52247578127754</v>
      </c>
      <c r="N996">
        <v>874.73647211919115</v>
      </c>
      <c r="O996">
        <v>1077.0944971688441</v>
      </c>
      <c r="P996">
        <v>960.64448296993885</v>
      </c>
      <c r="Q996">
        <v>1120.556400199343</v>
      </c>
      <c r="R996">
        <v>1008.192383508686</v>
      </c>
      <c r="S996">
        <v>881.95549422268527</v>
      </c>
      <c r="T996">
        <v>1041.0354077835609</v>
      </c>
      <c r="U996">
        <v>1060.0974283756341</v>
      </c>
      <c r="V996">
        <v>1135.200729612189</v>
      </c>
      <c r="W996">
        <v>1065.6631726929561</v>
      </c>
      <c r="X996">
        <v>1029.005472104652</v>
      </c>
      <c r="Y996">
        <v>1071.3163399783571</v>
      </c>
      <c r="Z996">
        <v>1004.854864298732</v>
      </c>
      <c r="AA996">
        <v>1015.647988345506</v>
      </c>
      <c r="AB996">
        <v>1025.3398270847131</v>
      </c>
      <c r="AC996">
        <v>1018.975858775621</v>
      </c>
      <c r="AD996">
        <v>927.42340612067198</v>
      </c>
      <c r="AE996">
        <v>912.20375922333153</v>
      </c>
      <c r="AF996">
        <v>1039.6930618715919</v>
      </c>
      <c r="AG996">
        <v>1008.515341973399</v>
      </c>
      <c r="AH996">
        <v>1006.828869752144</v>
      </c>
    </row>
    <row r="997" spans="1:34" x14ac:dyDescent="0.25">
      <c r="A997">
        <v>44041</v>
      </c>
      <c r="B997">
        <v>790.84</v>
      </c>
      <c r="C997">
        <v>999.15839331734492</v>
      </c>
      <c r="D997">
        <v>672.91953738990833</v>
      </c>
      <c r="E997">
        <v>921.54094356428618</v>
      </c>
      <c r="F997">
        <v>993.64404489431047</v>
      </c>
      <c r="G997">
        <v>1053.015690491442</v>
      </c>
      <c r="H997">
        <v>1033.5248440553689</v>
      </c>
      <c r="I997">
        <v>925.34459221273505</v>
      </c>
      <c r="J997">
        <v>968.90577974027747</v>
      </c>
      <c r="K997">
        <v>754.62504460224397</v>
      </c>
      <c r="L997">
        <v>852.39880199714321</v>
      </c>
      <c r="M997">
        <v>939.49737250107842</v>
      </c>
      <c r="N997">
        <v>859.28788932681698</v>
      </c>
      <c r="O997">
        <v>1067.176350269528</v>
      </c>
      <c r="P997">
        <v>940.7998587997306</v>
      </c>
      <c r="Q997">
        <v>1109.76345960461</v>
      </c>
      <c r="R997">
        <v>1007.759203692692</v>
      </c>
      <c r="S997">
        <v>892.13452160005681</v>
      </c>
      <c r="T997">
        <v>1036.0784366946571</v>
      </c>
      <c r="U997">
        <v>1045.6816612770249</v>
      </c>
      <c r="V997">
        <v>1114.3773533913629</v>
      </c>
      <c r="W997">
        <v>1047.311787830341</v>
      </c>
      <c r="X997">
        <v>1031.8294434232471</v>
      </c>
      <c r="Y997">
        <v>1061.4786972291611</v>
      </c>
      <c r="Z997">
        <v>989.26821758341987</v>
      </c>
      <c r="AA997">
        <v>1008.536956358882</v>
      </c>
      <c r="AB997">
        <v>1011.354196185344</v>
      </c>
      <c r="AC997">
        <v>1008.530672272635</v>
      </c>
      <c r="AD997">
        <v>915.66082849489669</v>
      </c>
      <c r="AE997">
        <v>900.35754914806739</v>
      </c>
      <c r="AF997">
        <v>1034.7339461626809</v>
      </c>
      <c r="AG997">
        <v>999.55912918137221</v>
      </c>
      <c r="AH997">
        <v>993.91497640479179</v>
      </c>
    </row>
    <row r="998" spans="1:34" x14ac:dyDescent="0.25">
      <c r="A998">
        <v>44040</v>
      </c>
      <c r="B998">
        <v>813.36</v>
      </c>
      <c r="C998">
        <v>1018.780774062323</v>
      </c>
      <c r="D998">
        <v>697.44361579332451</v>
      </c>
      <c r="E998">
        <v>935.29347409192826</v>
      </c>
      <c r="F998">
        <v>1021.434372129224</v>
      </c>
      <c r="G998">
        <v>1061.6505321356819</v>
      </c>
      <c r="H998">
        <v>1045.0483845802451</v>
      </c>
      <c r="I998">
        <v>950.54034397164605</v>
      </c>
      <c r="J998">
        <v>988.38111654965883</v>
      </c>
      <c r="K998">
        <v>806.78195183908929</v>
      </c>
      <c r="L998">
        <v>878.64710629465935</v>
      </c>
      <c r="M998">
        <v>967.37533796989624</v>
      </c>
      <c r="N998">
        <v>879.4233516167194</v>
      </c>
      <c r="O998">
        <v>1091.964098349099</v>
      </c>
      <c r="P998">
        <v>975.40464347283125</v>
      </c>
      <c r="Q998">
        <v>1122.2552896661509</v>
      </c>
      <c r="R998">
        <v>1019.766218719809</v>
      </c>
      <c r="S998">
        <v>914.29401434368913</v>
      </c>
      <c r="T998">
        <v>1057.240944258436</v>
      </c>
      <c r="U998">
        <v>1065.3562054228939</v>
      </c>
      <c r="V998">
        <v>1149.312886980744</v>
      </c>
      <c r="W998">
        <v>1057.487654886535</v>
      </c>
      <c r="X998">
        <v>1023.597381428625</v>
      </c>
      <c r="Y998">
        <v>1081.2944851695911</v>
      </c>
      <c r="Z998">
        <v>995.38040429112414</v>
      </c>
      <c r="AA998">
        <v>1027.0182329282809</v>
      </c>
      <c r="AB998">
        <v>1035.98590648394</v>
      </c>
      <c r="AC998">
        <v>1026.499300302954</v>
      </c>
      <c r="AD998">
        <v>933.63828678918901</v>
      </c>
      <c r="AE998">
        <v>930.13819060547007</v>
      </c>
      <c r="AF998">
        <v>1054.5126480222291</v>
      </c>
      <c r="AG998">
        <v>1021.328478540175</v>
      </c>
      <c r="AH998">
        <v>1009.809094439181</v>
      </c>
    </row>
    <row r="999" spans="1:34" x14ac:dyDescent="0.25">
      <c r="A999">
        <v>44039</v>
      </c>
      <c r="B999">
        <v>785.17</v>
      </c>
      <c r="C999">
        <v>994.31399683681138</v>
      </c>
      <c r="D999">
        <v>665.53715555357689</v>
      </c>
      <c r="E999">
        <v>897.42059787327162</v>
      </c>
      <c r="F999">
        <v>996.43168886674323</v>
      </c>
      <c r="G999">
        <v>1025.20923452084</v>
      </c>
      <c r="H999">
        <v>1023.504914658487</v>
      </c>
      <c r="I999">
        <v>924.3446203115634</v>
      </c>
      <c r="J999">
        <v>977.58533462798903</v>
      </c>
      <c r="K999">
        <v>764.63142252702187</v>
      </c>
      <c r="L999">
        <v>850.64257926669632</v>
      </c>
      <c r="M999">
        <v>966.21561059106853</v>
      </c>
      <c r="N999">
        <v>849.87017791840412</v>
      </c>
      <c r="O999">
        <v>1057.409563918093</v>
      </c>
      <c r="P999">
        <v>945.2350337612279</v>
      </c>
      <c r="Q999">
        <v>1109.874976423916</v>
      </c>
      <c r="R999">
        <v>1001.843792261738</v>
      </c>
      <c r="S999">
        <v>912.74973461204172</v>
      </c>
      <c r="T999">
        <v>1031.5688765700361</v>
      </c>
      <c r="U999">
        <v>1039.4693253859959</v>
      </c>
      <c r="V999">
        <v>1099.367623232107</v>
      </c>
      <c r="W999">
        <v>1033.051892180348</v>
      </c>
      <c r="X999">
        <v>1006.668416482026</v>
      </c>
      <c r="Y999">
        <v>1056.0641971907689</v>
      </c>
      <c r="Z999">
        <v>972.47893007134303</v>
      </c>
      <c r="AA999">
        <v>1003.631205968611</v>
      </c>
      <c r="AB999">
        <v>1009.408946358226</v>
      </c>
      <c r="AC999">
        <v>1000.9335985527611</v>
      </c>
      <c r="AD999">
        <v>911.03743264965578</v>
      </c>
      <c r="AE999">
        <v>890.45785417625598</v>
      </c>
      <c r="AF999">
        <v>1024.6466366488071</v>
      </c>
      <c r="AG999">
        <v>996.30226295129887</v>
      </c>
      <c r="AH999">
        <v>990.66947177402483</v>
      </c>
    </row>
    <row r="1000" spans="1:34" x14ac:dyDescent="0.25">
      <c r="A1000">
        <v>44036</v>
      </c>
      <c r="B1000">
        <v>829.16</v>
      </c>
      <c r="C1000">
        <v>1032.5448612929999</v>
      </c>
      <c r="D1000">
        <v>728.00720371911177</v>
      </c>
      <c r="E1000">
        <v>943.83893579550966</v>
      </c>
      <c r="F1000">
        <v>1041.117947588391</v>
      </c>
      <c r="G1000">
        <v>1069.147957289581</v>
      </c>
      <c r="H1000">
        <v>1045.194157638058</v>
      </c>
      <c r="I1000">
        <v>969.42401141170581</v>
      </c>
      <c r="J1000">
        <v>1008.616301812781</v>
      </c>
      <c r="K1000">
        <v>827.35988471106543</v>
      </c>
      <c r="L1000">
        <v>879.35046786794703</v>
      </c>
      <c r="M1000">
        <v>1006.636849167538</v>
      </c>
      <c r="N1000">
        <v>886.65734516741315</v>
      </c>
      <c r="O1000">
        <v>1102.169483068353</v>
      </c>
      <c r="P1000">
        <v>990.59432403338769</v>
      </c>
      <c r="Q1000">
        <v>1133.754012396256</v>
      </c>
      <c r="R1000">
        <v>1031.2311263506001</v>
      </c>
      <c r="S1000">
        <v>934.4817452955175</v>
      </c>
      <c r="T1000">
        <v>1061.371599429903</v>
      </c>
      <c r="U1000">
        <v>1082.795980624669</v>
      </c>
      <c r="V1000">
        <v>1160.5704684174359</v>
      </c>
      <c r="W1000">
        <v>1066.569852833913</v>
      </c>
      <c r="X1000">
        <v>1030.9641500953101</v>
      </c>
      <c r="Y1000">
        <v>1096.717724861101</v>
      </c>
      <c r="Z1000">
        <v>1012.618669884279</v>
      </c>
      <c r="AA1000">
        <v>1040.8674662195231</v>
      </c>
      <c r="AB1000">
        <v>1048.321167780126</v>
      </c>
      <c r="AC1000">
        <v>1039.8078810594529</v>
      </c>
      <c r="AD1000">
        <v>950.8159301424821</v>
      </c>
      <c r="AE1000">
        <v>948.81220659087876</v>
      </c>
      <c r="AF1000">
        <v>1067.1027268583721</v>
      </c>
      <c r="AG1000">
        <v>1035.968104403524</v>
      </c>
      <c r="AH1000">
        <v>1022.573436887743</v>
      </c>
    </row>
    <row r="1001" spans="1:34" x14ac:dyDescent="0.25">
      <c r="A1001">
        <v>44035</v>
      </c>
      <c r="B1001">
        <v>856.75</v>
      </c>
      <c r="C1001">
        <v>1057.052100843611</v>
      </c>
      <c r="D1001">
        <v>754.03391646235264</v>
      </c>
      <c r="E1001">
        <v>970.04134181599863</v>
      </c>
      <c r="F1001">
        <v>1071.689199080223</v>
      </c>
      <c r="G1001">
        <v>1096.9962931018649</v>
      </c>
      <c r="H1001">
        <v>1066.7515899923419</v>
      </c>
      <c r="I1001">
        <v>1000.70073244349</v>
      </c>
      <c r="J1001">
        <v>1029.730145126925</v>
      </c>
      <c r="K1001">
        <v>872.91939093406359</v>
      </c>
      <c r="L1001">
        <v>908.88025727850663</v>
      </c>
      <c r="M1001">
        <v>1018.486223075783</v>
      </c>
      <c r="N1001">
        <v>908.77176973543521</v>
      </c>
      <c r="O1001">
        <v>1129.679415799462</v>
      </c>
      <c r="P1001">
        <v>1019.4971447679929</v>
      </c>
      <c r="Q1001">
        <v>1150.2423665720571</v>
      </c>
      <c r="R1001">
        <v>1047.298964383918</v>
      </c>
      <c r="S1001">
        <v>953.8042283313863</v>
      </c>
      <c r="T1001">
        <v>1081.0188499876119</v>
      </c>
      <c r="U1001">
        <v>1113.304121622145</v>
      </c>
      <c r="V1001">
        <v>1193.260299837438</v>
      </c>
      <c r="W1001">
        <v>1081.7687228924431</v>
      </c>
      <c r="X1001">
        <v>1056.6269063242639</v>
      </c>
      <c r="Y1001">
        <v>1118.494579430587</v>
      </c>
      <c r="Z1001">
        <v>1036.923529875093</v>
      </c>
      <c r="AA1001">
        <v>1065.724350557357</v>
      </c>
      <c r="AB1001">
        <v>1074.551396561257</v>
      </c>
      <c r="AC1001">
        <v>1063.7575653433021</v>
      </c>
      <c r="AD1001">
        <v>971.57659867625182</v>
      </c>
      <c r="AE1001">
        <v>983.47190125963289</v>
      </c>
      <c r="AF1001">
        <v>1100.1406965868</v>
      </c>
      <c r="AG1001">
        <v>1062.845370473284</v>
      </c>
      <c r="AH1001">
        <v>1038.904241897435</v>
      </c>
    </row>
    <row r="1002" spans="1:34" x14ac:dyDescent="0.25">
      <c r="A1002">
        <v>44034</v>
      </c>
      <c r="B1002">
        <v>855.08</v>
      </c>
      <c r="C1002">
        <v>1060.175890032245</v>
      </c>
      <c r="D1002">
        <v>760.97603458279389</v>
      </c>
      <c r="E1002">
        <v>969.23874813300245</v>
      </c>
      <c r="F1002">
        <v>1074.6991670780669</v>
      </c>
      <c r="G1002">
        <v>1092.319928714714</v>
      </c>
      <c r="H1002">
        <v>1067.4792562224791</v>
      </c>
      <c r="I1002">
        <v>1003.584095326921</v>
      </c>
      <c r="J1002">
        <v>1036.0401301716381</v>
      </c>
      <c r="K1002">
        <v>869.90648172687634</v>
      </c>
      <c r="L1002">
        <v>912.75027554447911</v>
      </c>
      <c r="M1002">
        <v>1021.412489653525</v>
      </c>
      <c r="N1002">
        <v>919.48376949772182</v>
      </c>
      <c r="O1002">
        <v>1135.973365265492</v>
      </c>
      <c r="P1002">
        <v>1019.636532819708</v>
      </c>
      <c r="Q1002">
        <v>1153.3000540373141</v>
      </c>
      <c r="R1002">
        <v>1048.9654901918391</v>
      </c>
      <c r="S1002">
        <v>947.92269135309937</v>
      </c>
      <c r="T1002">
        <v>1086.6791157621201</v>
      </c>
      <c r="U1002">
        <v>1124.558416093568</v>
      </c>
      <c r="V1002">
        <v>1197.340220210971</v>
      </c>
      <c r="W1002">
        <v>1079.219829052749</v>
      </c>
      <c r="X1002">
        <v>1054.8887828167949</v>
      </c>
      <c r="Y1002">
        <v>1122.120257296164</v>
      </c>
      <c r="Z1002">
        <v>1040.7147012852199</v>
      </c>
      <c r="AA1002">
        <v>1068.1807490586509</v>
      </c>
      <c r="AB1002">
        <v>1078.7297029727019</v>
      </c>
      <c r="AC1002">
        <v>1066.006413138844</v>
      </c>
      <c r="AD1002">
        <v>977.26348536240653</v>
      </c>
      <c r="AE1002">
        <v>982.42274598667416</v>
      </c>
      <c r="AF1002">
        <v>1102.5411789620721</v>
      </c>
      <c r="AG1002">
        <v>1066.8094591622539</v>
      </c>
      <c r="AH1002">
        <v>1042.041030875705</v>
      </c>
    </row>
    <row r="1003" spans="1:34" x14ac:dyDescent="0.25">
      <c r="A1003">
        <v>44033</v>
      </c>
      <c r="B1003">
        <v>861.69</v>
      </c>
      <c r="C1003">
        <v>1063.6570456739089</v>
      </c>
      <c r="D1003">
        <v>766.74801553588509</v>
      </c>
      <c r="E1003">
        <v>965.88546446105283</v>
      </c>
      <c r="F1003">
        <v>1076.5662253027631</v>
      </c>
      <c r="G1003">
        <v>1096.319930092912</v>
      </c>
      <c r="H1003">
        <v>1079.971093567377</v>
      </c>
      <c r="I1003">
        <v>1000.947769182136</v>
      </c>
      <c r="J1003">
        <v>1039.351306171751</v>
      </c>
      <c r="K1003">
        <v>871.54948263216306</v>
      </c>
      <c r="L1003">
        <v>923.27933090058389</v>
      </c>
      <c r="M1003">
        <v>1033.570516452214</v>
      </c>
      <c r="N1003">
        <v>911.3375664933717</v>
      </c>
      <c r="O1003">
        <v>1142.5582728491979</v>
      </c>
      <c r="P1003">
        <v>1023.965142383455</v>
      </c>
      <c r="Q1003">
        <v>1157.3343980970781</v>
      </c>
      <c r="R1003">
        <v>1046.4379074558881</v>
      </c>
      <c r="S1003">
        <v>948.80624883822225</v>
      </c>
      <c r="T1003">
        <v>1085.1217478342489</v>
      </c>
      <c r="U1003">
        <v>1131.2825275744251</v>
      </c>
      <c r="V1003">
        <v>1189.6452987177231</v>
      </c>
      <c r="W1003">
        <v>1085.919548149948</v>
      </c>
      <c r="X1003">
        <v>1059.6687412229619</v>
      </c>
      <c r="Y1003">
        <v>1125.3152114876891</v>
      </c>
      <c r="Z1003">
        <v>1048.680845734254</v>
      </c>
      <c r="AA1003">
        <v>1072.194918743583</v>
      </c>
      <c r="AB1003">
        <v>1083.0168509168759</v>
      </c>
      <c r="AC1003">
        <v>1068.88475971817</v>
      </c>
      <c r="AD1003">
        <v>978.12903711331705</v>
      </c>
      <c r="AE1003">
        <v>991.77003310855798</v>
      </c>
      <c r="AF1003">
        <v>1106.143439019577</v>
      </c>
      <c r="AG1003">
        <v>1069.014795368126</v>
      </c>
      <c r="AH1003">
        <v>1046.055695189091</v>
      </c>
    </row>
    <row r="1004" spans="1:34" x14ac:dyDescent="0.25">
      <c r="A1004">
        <v>44032</v>
      </c>
      <c r="B1004">
        <v>861.4</v>
      </c>
      <c r="C1004">
        <v>1064.0092320163881</v>
      </c>
      <c r="D1004">
        <v>766.37191686160349</v>
      </c>
      <c r="E1004">
        <v>964.46832390445184</v>
      </c>
      <c r="F1004">
        <v>1076.8017931398911</v>
      </c>
      <c r="G1004">
        <v>1097.515784369444</v>
      </c>
      <c r="H1004">
        <v>1076.541803386513</v>
      </c>
      <c r="I1004">
        <v>998.68494675450097</v>
      </c>
      <c r="J1004">
        <v>1043.9879531297499</v>
      </c>
      <c r="K1004">
        <v>877.06384155755245</v>
      </c>
      <c r="L1004">
        <v>915.74466299197491</v>
      </c>
      <c r="M1004">
        <v>1044.7531740437551</v>
      </c>
      <c r="N1004">
        <v>910.34254982187281</v>
      </c>
      <c r="O1004">
        <v>1140.8788010322271</v>
      </c>
      <c r="P1004">
        <v>1017.166423813393</v>
      </c>
      <c r="Q1004">
        <v>1154.3863480889299</v>
      </c>
      <c r="R1004">
        <v>1047.7319358523009</v>
      </c>
      <c r="S1004">
        <v>959.22686490838964</v>
      </c>
      <c r="T1004">
        <v>1091.7663270815531</v>
      </c>
      <c r="U1004">
        <v>1130.5051781531899</v>
      </c>
      <c r="V1004">
        <v>1222.226295009558</v>
      </c>
      <c r="W1004">
        <v>1087.2225129987639</v>
      </c>
      <c r="X1004">
        <v>1059.938797698064</v>
      </c>
      <c r="Y1004">
        <v>1122.4487730960529</v>
      </c>
      <c r="Z1004">
        <v>1057.000067458707</v>
      </c>
      <c r="AA1004">
        <v>1071.6628867357181</v>
      </c>
      <c r="AB1004">
        <v>1084.727432595384</v>
      </c>
      <c r="AC1004">
        <v>1068.063564771453</v>
      </c>
      <c r="AD1004">
        <v>981.98317744345684</v>
      </c>
      <c r="AE1004">
        <v>992.31783070783524</v>
      </c>
      <c r="AF1004">
        <v>1103.134273385813</v>
      </c>
      <c r="AG1004">
        <v>1070.969631967238</v>
      </c>
      <c r="AH1004">
        <v>1046.3502103899109</v>
      </c>
    </row>
    <row r="1005" spans="1:34" x14ac:dyDescent="0.25">
      <c r="A1005">
        <v>44029</v>
      </c>
      <c r="B1005">
        <v>872.02</v>
      </c>
      <c r="C1005">
        <v>1069.218567548508</v>
      </c>
      <c r="D1005">
        <v>786.74579428632001</v>
      </c>
      <c r="E1005">
        <v>973.60586522363099</v>
      </c>
      <c r="F1005">
        <v>1086.9660365438419</v>
      </c>
      <c r="G1005">
        <v>1079.455126235935</v>
      </c>
      <c r="H1005">
        <v>1071.301003354956</v>
      </c>
      <c r="I1005">
        <v>997.59928025234694</v>
      </c>
      <c r="J1005">
        <v>1049.7425330656999</v>
      </c>
      <c r="K1005">
        <v>885.70156174236968</v>
      </c>
      <c r="L1005">
        <v>934.27404981362201</v>
      </c>
      <c r="M1005">
        <v>1045.3435931299321</v>
      </c>
      <c r="N1005">
        <v>913.795409839478</v>
      </c>
      <c r="O1005">
        <v>1153.6798787891951</v>
      </c>
      <c r="P1005">
        <v>1030.9511247266701</v>
      </c>
      <c r="Q1005">
        <v>1159.001260619905</v>
      </c>
      <c r="R1005">
        <v>1055.41257946359</v>
      </c>
      <c r="S1005">
        <v>959.60127016071556</v>
      </c>
      <c r="T1005">
        <v>1097.3486955367509</v>
      </c>
      <c r="U1005">
        <v>1144.093365185483</v>
      </c>
      <c r="V1005">
        <v>1238.256175878123</v>
      </c>
      <c r="W1005">
        <v>1093.225724388923</v>
      </c>
      <c r="X1005">
        <v>1049.392993216622</v>
      </c>
      <c r="Y1005">
        <v>1122.732235403945</v>
      </c>
      <c r="Z1005">
        <v>1065.367744971926</v>
      </c>
      <c r="AA1005">
        <v>1074.33736900552</v>
      </c>
      <c r="AB1005">
        <v>1094.807112505164</v>
      </c>
      <c r="AC1005">
        <v>1074.076854262034</v>
      </c>
      <c r="AD1005">
        <v>986.65864706563241</v>
      </c>
      <c r="AE1005">
        <v>1000.591914709236</v>
      </c>
      <c r="AF1005">
        <v>1112.1429022088389</v>
      </c>
      <c r="AG1005">
        <v>1075.7507855985909</v>
      </c>
      <c r="AH1005">
        <v>1049.7043573055639</v>
      </c>
    </row>
    <row r="1006" spans="1:34" x14ac:dyDescent="0.25">
      <c r="A1006">
        <v>44028</v>
      </c>
      <c r="B1006">
        <v>876.83</v>
      </c>
      <c r="C1006">
        <v>1066.830828714021</v>
      </c>
      <c r="D1006">
        <v>773.36386374857375</v>
      </c>
      <c r="E1006">
        <v>972.46464662997391</v>
      </c>
      <c r="F1006">
        <v>1092.3728668594799</v>
      </c>
      <c r="G1006">
        <v>1065.8261607590171</v>
      </c>
      <c r="H1006">
        <v>1069.484268646135</v>
      </c>
      <c r="I1006">
        <v>1008.056828133228</v>
      </c>
      <c r="J1006">
        <v>1047.6509018570689</v>
      </c>
      <c r="K1006">
        <v>880.91521759362001</v>
      </c>
      <c r="L1006">
        <v>933.38288998006351</v>
      </c>
      <c r="M1006">
        <v>1034.721922134526</v>
      </c>
      <c r="N1006">
        <v>911.77710533725133</v>
      </c>
      <c r="O1006">
        <v>1140.3943595955329</v>
      </c>
      <c r="P1006">
        <v>1029.901759010512</v>
      </c>
      <c r="Q1006">
        <v>1157.986948429821</v>
      </c>
      <c r="R1006">
        <v>1051.39743167444</v>
      </c>
      <c r="S1006">
        <v>940.05687668001451</v>
      </c>
      <c r="T1006">
        <v>1101.0181051749969</v>
      </c>
      <c r="U1006">
        <v>1138.0761741763049</v>
      </c>
      <c r="V1006">
        <v>1224.8583462393151</v>
      </c>
      <c r="W1006">
        <v>1093.538638909034</v>
      </c>
      <c r="X1006">
        <v>1047.81601915385</v>
      </c>
      <c r="Y1006">
        <v>1121.3882876822331</v>
      </c>
      <c r="Z1006">
        <v>1066.346389657961</v>
      </c>
      <c r="AA1006">
        <v>1074.1900358936291</v>
      </c>
      <c r="AB1006">
        <v>1088.397481024507</v>
      </c>
      <c r="AC1006">
        <v>1071.361713304336</v>
      </c>
      <c r="AD1006">
        <v>983.38827552915802</v>
      </c>
      <c r="AE1006">
        <v>1003.810253740353</v>
      </c>
      <c r="AF1006">
        <v>1110.2391049356279</v>
      </c>
      <c r="AG1006">
        <v>1070.875817564586</v>
      </c>
      <c r="AH1006">
        <v>1049.0032911300209</v>
      </c>
    </row>
    <row r="1007" spans="1:34" x14ac:dyDescent="0.25">
      <c r="A1007">
        <v>44027</v>
      </c>
      <c r="B1007">
        <v>869.91</v>
      </c>
      <c r="C1007">
        <v>1066.402734167807</v>
      </c>
      <c r="D1007">
        <v>773.65509639696688</v>
      </c>
      <c r="E1007">
        <v>962.27779709133688</v>
      </c>
      <c r="F1007">
        <v>1091.2374494181511</v>
      </c>
      <c r="G1007">
        <v>1068.2525856204779</v>
      </c>
      <c r="H1007">
        <v>1071.852851638326</v>
      </c>
      <c r="I1007">
        <v>1011.665681548314</v>
      </c>
      <c r="J1007">
        <v>1045.3184979145431</v>
      </c>
      <c r="K1007">
        <v>876.81752653448609</v>
      </c>
      <c r="L1007">
        <v>931.63121326689452</v>
      </c>
      <c r="M1007">
        <v>1040.3540458459679</v>
      </c>
      <c r="N1007">
        <v>909.38863812575141</v>
      </c>
      <c r="O1007">
        <v>1141.2552842770599</v>
      </c>
      <c r="P1007">
        <v>1035.270530135173</v>
      </c>
      <c r="Q1007">
        <v>1164.698747004792</v>
      </c>
      <c r="R1007">
        <v>1052.89586382526</v>
      </c>
      <c r="S1007">
        <v>926.41550370515449</v>
      </c>
      <c r="T1007">
        <v>1102.0280629613169</v>
      </c>
      <c r="U1007">
        <v>1128.5598984504391</v>
      </c>
      <c r="V1007">
        <v>1214.93972111624</v>
      </c>
      <c r="W1007">
        <v>1094.178048261075</v>
      </c>
      <c r="X1007">
        <v>1053.425755039294</v>
      </c>
      <c r="Y1007">
        <v>1118.4867783181951</v>
      </c>
      <c r="Z1007">
        <v>1065.076584475187</v>
      </c>
      <c r="AA1007">
        <v>1073.5640219208051</v>
      </c>
      <c r="AB1007">
        <v>1088.571460926868</v>
      </c>
      <c r="AC1007">
        <v>1071.2248727914309</v>
      </c>
      <c r="AD1007">
        <v>982.00534591267376</v>
      </c>
      <c r="AE1007">
        <v>998.5220857554533</v>
      </c>
      <c r="AF1007">
        <v>1108.996654902604</v>
      </c>
      <c r="AG1007">
        <v>1071.560128598014</v>
      </c>
      <c r="AH1007">
        <v>1048.432589570828</v>
      </c>
    </row>
    <row r="1008" spans="1:34" x14ac:dyDescent="0.25">
      <c r="A1008">
        <v>44026</v>
      </c>
      <c r="B1008">
        <v>868.11</v>
      </c>
      <c r="C1008">
        <v>1063.7186820293491</v>
      </c>
      <c r="D1008">
        <v>759.99399574245967</v>
      </c>
      <c r="E1008">
        <v>960.30490927558185</v>
      </c>
      <c r="F1008">
        <v>1086.5713383819971</v>
      </c>
      <c r="G1008">
        <v>1068.665633591178</v>
      </c>
      <c r="H1008">
        <v>1083.8295225371451</v>
      </c>
      <c r="I1008">
        <v>999.20471522007927</v>
      </c>
      <c r="J1008">
        <v>1045.8592521263979</v>
      </c>
      <c r="K1008">
        <v>878.77583118987513</v>
      </c>
      <c r="L1008">
        <v>930.97852566838515</v>
      </c>
      <c r="M1008">
        <v>1047.356599298733</v>
      </c>
      <c r="N1008">
        <v>908.85444179676824</v>
      </c>
      <c r="O1008">
        <v>1140.2504707016151</v>
      </c>
      <c r="P1008">
        <v>1026.4867077320221</v>
      </c>
      <c r="Q1008">
        <v>1166.3740550495229</v>
      </c>
      <c r="R1008">
        <v>1053.4940408001551</v>
      </c>
      <c r="S1008">
        <v>911.28385440713066</v>
      </c>
      <c r="T1008">
        <v>1101.4520295957379</v>
      </c>
      <c r="U1008">
        <v>1133.02762474769</v>
      </c>
      <c r="V1008">
        <v>1211.7849316409629</v>
      </c>
      <c r="W1008">
        <v>1082.989527566976</v>
      </c>
      <c r="X1008">
        <v>1055.1729181796461</v>
      </c>
      <c r="Y1008">
        <v>1108.282967700459</v>
      </c>
      <c r="Z1008">
        <v>1051.74214573066</v>
      </c>
      <c r="AA1008">
        <v>1069.7761779760961</v>
      </c>
      <c r="AB1008">
        <v>1088.637943327411</v>
      </c>
      <c r="AC1008">
        <v>1067.728291197785</v>
      </c>
      <c r="AD1008">
        <v>980.25051878881811</v>
      </c>
      <c r="AE1008">
        <v>993.5789852915542</v>
      </c>
      <c r="AF1008">
        <v>1107.1071242887219</v>
      </c>
      <c r="AG1008">
        <v>1068.904587664224</v>
      </c>
      <c r="AH1008">
        <v>1045.6173675315961</v>
      </c>
    </row>
    <row r="1009" spans="1:34" x14ac:dyDescent="0.25">
      <c r="A1009">
        <v>44025</v>
      </c>
      <c r="B1009">
        <v>868.72</v>
      </c>
      <c r="C1009">
        <v>1060.2468679141641</v>
      </c>
      <c r="D1009">
        <v>757.78558220527998</v>
      </c>
      <c r="E1009">
        <v>958.53837912681922</v>
      </c>
      <c r="F1009">
        <v>1083.5148133477439</v>
      </c>
      <c r="G1009">
        <v>1067.1828405501931</v>
      </c>
      <c r="H1009">
        <v>1074.34253364957</v>
      </c>
      <c r="I1009">
        <v>1003.171624752002</v>
      </c>
      <c r="J1009">
        <v>1039.093646471724</v>
      </c>
      <c r="K1009">
        <v>870.20839397189138</v>
      </c>
      <c r="L1009">
        <v>924.71003396081562</v>
      </c>
      <c r="M1009">
        <v>1045.6899009803001</v>
      </c>
      <c r="N1009">
        <v>908.24340413655125</v>
      </c>
      <c r="O1009">
        <v>1134.432363968547</v>
      </c>
      <c r="P1009">
        <v>1025.374672232283</v>
      </c>
      <c r="Q1009">
        <v>1162.989809531296</v>
      </c>
      <c r="R1009">
        <v>1059.230581284153</v>
      </c>
      <c r="S1009">
        <v>897.02366686905987</v>
      </c>
      <c r="T1009">
        <v>1095.18577254465</v>
      </c>
      <c r="U1009">
        <v>1136.639923500818</v>
      </c>
      <c r="V1009">
        <v>1203.7674982106439</v>
      </c>
      <c r="W1009">
        <v>1078.4013705458781</v>
      </c>
      <c r="X1009">
        <v>1033.7976849419281</v>
      </c>
      <c r="Y1009">
        <v>1110.793274024805</v>
      </c>
      <c r="Z1009">
        <v>1039.791027577405</v>
      </c>
      <c r="AA1009">
        <v>1065.043711159376</v>
      </c>
      <c r="AB1009">
        <v>1082.759597395861</v>
      </c>
      <c r="AC1009">
        <v>1069.160077867698</v>
      </c>
      <c r="AD1009">
        <v>976.7476903216625</v>
      </c>
      <c r="AE1009">
        <v>994.35100131838658</v>
      </c>
      <c r="AF1009">
        <v>1103.5446325074779</v>
      </c>
      <c r="AG1009">
        <v>1063.1575206382929</v>
      </c>
      <c r="AH1009">
        <v>1044.073569107451</v>
      </c>
    </row>
    <row r="1010" spans="1:34" x14ac:dyDescent="0.25">
      <c r="A1010">
        <v>44022</v>
      </c>
      <c r="B1010">
        <v>871.21</v>
      </c>
      <c r="C1010">
        <v>1059.4882367188741</v>
      </c>
      <c r="D1010">
        <v>767.64666754544965</v>
      </c>
      <c r="E1010">
        <v>969.12260102385449</v>
      </c>
      <c r="F1010">
        <v>1084.8414723010001</v>
      </c>
      <c r="G1010">
        <v>1068.0367980169531</v>
      </c>
      <c r="H1010">
        <v>1070.5293680956929</v>
      </c>
      <c r="I1010">
        <v>999.81027427797437</v>
      </c>
      <c r="J1010">
        <v>1032.4246792013271</v>
      </c>
      <c r="K1010">
        <v>877.92544043918804</v>
      </c>
      <c r="L1010">
        <v>925.13751919459878</v>
      </c>
      <c r="M1010">
        <v>1042.8341596486259</v>
      </c>
      <c r="N1010">
        <v>911.06440629260749</v>
      </c>
      <c r="O1010">
        <v>1136.3585371663839</v>
      </c>
      <c r="P1010">
        <v>1016.629030264729</v>
      </c>
      <c r="Q1010">
        <v>1161.7896585923779</v>
      </c>
      <c r="R1010">
        <v>1061.4821164534419</v>
      </c>
      <c r="S1010">
        <v>879.73890610609817</v>
      </c>
      <c r="T1010">
        <v>1088.05321468945</v>
      </c>
      <c r="U1010">
        <v>1138.6883284953251</v>
      </c>
      <c r="V1010">
        <v>1204.0326448440089</v>
      </c>
      <c r="W1010">
        <v>1079.9514783408181</v>
      </c>
      <c r="X1010">
        <v>1038.660207815876</v>
      </c>
      <c r="Y1010">
        <v>1103.670179124565</v>
      </c>
      <c r="Z1010">
        <v>1045.8406837940361</v>
      </c>
      <c r="AA1010">
        <v>1062.761653727159</v>
      </c>
      <c r="AB1010">
        <v>1082.83190701443</v>
      </c>
      <c r="AC1010">
        <v>1068.769669611813</v>
      </c>
      <c r="AD1010">
        <v>980.06054595615956</v>
      </c>
      <c r="AE1010">
        <v>996.35845730081815</v>
      </c>
      <c r="AF1010">
        <v>1103.282296083886</v>
      </c>
      <c r="AG1010">
        <v>1064.750155262793</v>
      </c>
      <c r="AH1010">
        <v>1040.174159371571</v>
      </c>
    </row>
    <row r="1011" spans="1:34" x14ac:dyDescent="0.25">
      <c r="A1011">
        <v>44021</v>
      </c>
      <c r="B1011">
        <v>876.46</v>
      </c>
      <c r="C1011">
        <v>1061.5086738718401</v>
      </c>
      <c r="D1011">
        <v>790.28536272698193</v>
      </c>
      <c r="E1011">
        <v>974.2974840232016</v>
      </c>
      <c r="F1011">
        <v>1088.897814799293</v>
      </c>
      <c r="G1011">
        <v>1069.094825725804</v>
      </c>
      <c r="H1011">
        <v>1063.1596052195459</v>
      </c>
      <c r="I1011">
        <v>1006.875547419548</v>
      </c>
      <c r="J1011">
        <v>1037.0754906999709</v>
      </c>
      <c r="K1011">
        <v>883.76312182596871</v>
      </c>
      <c r="L1011">
        <v>935.88853788717017</v>
      </c>
      <c r="M1011">
        <v>1044.8931940046</v>
      </c>
      <c r="N1011">
        <v>911.57060233550931</v>
      </c>
      <c r="O1011">
        <v>1141.8960819333299</v>
      </c>
      <c r="P1011">
        <v>1018.485645415714</v>
      </c>
      <c r="Q1011">
        <v>1164.114375957635</v>
      </c>
      <c r="R1011">
        <v>1063.8981886580179</v>
      </c>
      <c r="S1011">
        <v>884.71591861820798</v>
      </c>
      <c r="T1011">
        <v>1098.1625974680339</v>
      </c>
      <c r="U1011">
        <v>1138.9941137447199</v>
      </c>
      <c r="V1011">
        <v>1205.618927758037</v>
      </c>
      <c r="W1011">
        <v>1073.394581326346</v>
      </c>
      <c r="X1011">
        <v>1033.6045849847969</v>
      </c>
      <c r="Y1011">
        <v>1103.177669646321</v>
      </c>
      <c r="Z1011">
        <v>1048.03928115801</v>
      </c>
      <c r="AA1011">
        <v>1064.1420008104601</v>
      </c>
      <c r="AB1011">
        <v>1087.7230748080131</v>
      </c>
      <c r="AC1011">
        <v>1069.40685665911</v>
      </c>
      <c r="AD1011">
        <v>981.98210944586799</v>
      </c>
      <c r="AE1011">
        <v>1005.3524738966649</v>
      </c>
      <c r="AF1011">
        <v>1103.4963648519761</v>
      </c>
      <c r="AG1011">
        <v>1064.5281743831581</v>
      </c>
      <c r="AH1011">
        <v>1044.5886513981311</v>
      </c>
    </row>
    <row r="1012" spans="1:34" x14ac:dyDescent="0.25">
      <c r="A1012">
        <v>44020</v>
      </c>
      <c r="B1012">
        <v>864.5</v>
      </c>
      <c r="C1012">
        <v>1053.244788465154</v>
      </c>
      <c r="D1012">
        <v>780.54517121831213</v>
      </c>
      <c r="E1012">
        <v>977.96599774794231</v>
      </c>
      <c r="F1012">
        <v>1065.322387105178</v>
      </c>
      <c r="G1012">
        <v>1052.969809448681</v>
      </c>
      <c r="H1012">
        <v>1061.8185862964251</v>
      </c>
      <c r="I1012">
        <v>1007.525563486976</v>
      </c>
      <c r="J1012">
        <v>1030.421943217591</v>
      </c>
      <c r="K1012">
        <v>872.52301963273601</v>
      </c>
      <c r="L1012">
        <v>926.64113369184702</v>
      </c>
      <c r="M1012">
        <v>1039.240258197432</v>
      </c>
      <c r="N1012">
        <v>905.58351344554035</v>
      </c>
      <c r="O1012">
        <v>1131.8242622113171</v>
      </c>
      <c r="P1012">
        <v>1007.656208552375</v>
      </c>
      <c r="Q1012">
        <v>1155.3846181958929</v>
      </c>
      <c r="R1012">
        <v>1054.131882577253</v>
      </c>
      <c r="S1012">
        <v>960.32991396468469</v>
      </c>
      <c r="T1012">
        <v>1097.7366942766259</v>
      </c>
      <c r="U1012">
        <v>1124.660874671632</v>
      </c>
      <c r="V1012">
        <v>1162.9295788561219</v>
      </c>
      <c r="W1012">
        <v>1055.5619283762639</v>
      </c>
      <c r="X1012">
        <v>1042.6093134997891</v>
      </c>
      <c r="Y1012">
        <v>1099.3971195061449</v>
      </c>
      <c r="Z1012">
        <v>1042.9890653182811</v>
      </c>
      <c r="AA1012">
        <v>1058.290642038844</v>
      </c>
      <c r="AB1012">
        <v>1076.107216016746</v>
      </c>
      <c r="AC1012">
        <v>1057.483135904145</v>
      </c>
      <c r="AD1012">
        <v>977.68286214857096</v>
      </c>
      <c r="AE1012">
        <v>989.66507244499928</v>
      </c>
      <c r="AF1012">
        <v>1090.8715679977799</v>
      </c>
      <c r="AG1012">
        <v>1056.4260880103379</v>
      </c>
      <c r="AH1012">
        <v>1039.3249209372809</v>
      </c>
    </row>
    <row r="1013" spans="1:34" x14ac:dyDescent="0.25">
      <c r="A1013">
        <v>44019</v>
      </c>
      <c r="B1013">
        <v>863.42</v>
      </c>
      <c r="C1013">
        <v>1051.0874985396231</v>
      </c>
      <c r="D1013">
        <v>779.1604964135928</v>
      </c>
      <c r="E1013">
        <v>960.82366672989531</v>
      </c>
      <c r="F1013">
        <v>1060.793276448263</v>
      </c>
      <c r="G1013">
        <v>1046.0852747799199</v>
      </c>
      <c r="H1013">
        <v>1059.76483970346</v>
      </c>
      <c r="I1013">
        <v>1013.291871570415</v>
      </c>
      <c r="J1013">
        <v>1022.579120496917</v>
      </c>
      <c r="K1013">
        <v>878.42267658659148</v>
      </c>
      <c r="L1013">
        <v>926.74797639245867</v>
      </c>
      <c r="M1013">
        <v>1047.5981054432621</v>
      </c>
      <c r="N1013">
        <v>906.49628537427589</v>
      </c>
      <c r="O1013">
        <v>1131.0092193779051</v>
      </c>
      <c r="P1013">
        <v>1011.049835055104</v>
      </c>
      <c r="Q1013">
        <v>1150.2123602901349</v>
      </c>
      <c r="R1013">
        <v>1051.14945076193</v>
      </c>
      <c r="S1013">
        <v>961.07409948459895</v>
      </c>
      <c r="T1013">
        <v>1094.0025110535089</v>
      </c>
      <c r="U1013">
        <v>1123.093093402498</v>
      </c>
      <c r="V1013">
        <v>1163.8613411983911</v>
      </c>
      <c r="W1013">
        <v>1056.6685338527241</v>
      </c>
      <c r="X1013">
        <v>1050.445588563058</v>
      </c>
      <c r="Y1013">
        <v>1092.964032682472</v>
      </c>
      <c r="Z1013">
        <v>1035.08839172746</v>
      </c>
      <c r="AA1013">
        <v>1055.2105276571169</v>
      </c>
      <c r="AB1013">
        <v>1073.991157129095</v>
      </c>
      <c r="AC1013">
        <v>1057.0452278060079</v>
      </c>
      <c r="AD1013">
        <v>975.8062487920937</v>
      </c>
      <c r="AE1013">
        <v>985.7727151943036</v>
      </c>
      <c r="AF1013">
        <v>1089.1365765725491</v>
      </c>
      <c r="AG1013">
        <v>1051.356049392419</v>
      </c>
      <c r="AH1013">
        <v>1040.313378684529</v>
      </c>
    </row>
    <row r="1014" spans="1:34" x14ac:dyDescent="0.25">
      <c r="A1014">
        <v>44018</v>
      </c>
      <c r="B1014">
        <v>861.16</v>
      </c>
      <c r="C1014">
        <v>1052.297811890136</v>
      </c>
      <c r="D1014">
        <v>780.70307246365996</v>
      </c>
      <c r="E1014">
        <v>957.5136968784891</v>
      </c>
      <c r="F1014">
        <v>1065.8003521134381</v>
      </c>
      <c r="G1014">
        <v>1044.518888191571</v>
      </c>
      <c r="H1014">
        <v>1064.310465608057</v>
      </c>
      <c r="I1014">
        <v>1014.2502839532279</v>
      </c>
      <c r="J1014">
        <v>1034.043805989922</v>
      </c>
      <c r="K1014">
        <v>883.31240785789328</v>
      </c>
      <c r="L1014">
        <v>928.7210110785885</v>
      </c>
      <c r="M1014">
        <v>1053.881608363143</v>
      </c>
      <c r="N1014">
        <v>908.54728325289682</v>
      </c>
      <c r="O1014">
        <v>1134.3091688202251</v>
      </c>
      <c r="P1014">
        <v>1007.413842939028</v>
      </c>
      <c r="Q1014">
        <v>1155.974258705141</v>
      </c>
      <c r="R1014">
        <v>1053.2107401634371</v>
      </c>
      <c r="S1014">
        <v>960.79954960940427</v>
      </c>
      <c r="T1014">
        <v>1089.3012093971749</v>
      </c>
      <c r="U1014">
        <v>1118.159450082057</v>
      </c>
      <c r="V1014">
        <v>1163.7900969434811</v>
      </c>
      <c r="W1014">
        <v>1055.391839696975</v>
      </c>
      <c r="X1014">
        <v>1043.7054426286811</v>
      </c>
      <c r="Y1014">
        <v>1090.421396014847</v>
      </c>
      <c r="Z1014">
        <v>1037.81445761297</v>
      </c>
      <c r="AA1014">
        <v>1055.6635670313169</v>
      </c>
      <c r="AB1014">
        <v>1079.005766300085</v>
      </c>
      <c r="AC1014">
        <v>1055.589405868805</v>
      </c>
      <c r="AD1014">
        <v>978.22516739396622</v>
      </c>
      <c r="AE1014">
        <v>984.9798826722249</v>
      </c>
      <c r="AF1014">
        <v>1090.428344305391</v>
      </c>
      <c r="AG1014">
        <v>1052.996563448246</v>
      </c>
      <c r="AH1014">
        <v>1041.285648317132</v>
      </c>
    </row>
    <row r="1015" spans="1:34" x14ac:dyDescent="0.25">
      <c r="A1015">
        <v>44015</v>
      </c>
      <c r="B1015">
        <v>847.61</v>
      </c>
      <c r="C1015">
        <v>1048.1628031163059</v>
      </c>
      <c r="D1015">
        <v>774.6949302868079</v>
      </c>
      <c r="E1015">
        <v>947.28572798348239</v>
      </c>
      <c r="F1015">
        <v>1060.2190265622389</v>
      </c>
      <c r="G1015">
        <v>1036.336814762692</v>
      </c>
      <c r="H1015">
        <v>1056.096359005378</v>
      </c>
      <c r="I1015">
        <v>995.63053536953339</v>
      </c>
      <c r="J1015">
        <v>1023.248420342718</v>
      </c>
      <c r="K1015">
        <v>884.08817020319043</v>
      </c>
      <c r="L1015">
        <v>923.55979993827145</v>
      </c>
      <c r="M1015">
        <v>1054.4081173566401</v>
      </c>
      <c r="N1015">
        <v>902.1210283308111</v>
      </c>
      <c r="O1015">
        <v>1135.159565663007</v>
      </c>
      <c r="P1015">
        <v>995.2489288386754</v>
      </c>
      <c r="Q1015">
        <v>1157.366210666132</v>
      </c>
      <c r="R1015">
        <v>1046.722574071096</v>
      </c>
      <c r="S1015">
        <v>962.38771922741</v>
      </c>
      <c r="T1015">
        <v>1081.220716091944</v>
      </c>
      <c r="U1015">
        <v>1118.4359380680619</v>
      </c>
      <c r="V1015">
        <v>1170.448309225482</v>
      </c>
      <c r="W1015">
        <v>1050.7343232329561</v>
      </c>
      <c r="X1015">
        <v>1040.0668484777</v>
      </c>
      <c r="Y1015">
        <v>1090.672516426451</v>
      </c>
      <c r="Z1015">
        <v>1033.382270978721</v>
      </c>
      <c r="AA1015">
        <v>1051.7223873803639</v>
      </c>
      <c r="AB1015">
        <v>1077.874238413335</v>
      </c>
      <c r="AC1015">
        <v>1048.554239797922</v>
      </c>
      <c r="AD1015">
        <v>973.32438590048491</v>
      </c>
      <c r="AE1015">
        <v>970.37156376553514</v>
      </c>
      <c r="AF1015">
        <v>1084.7924249108021</v>
      </c>
      <c r="AG1015">
        <v>1045.608931048758</v>
      </c>
      <c r="AH1015">
        <v>1042.783982708921</v>
      </c>
    </row>
    <row r="1016" spans="1:34" x14ac:dyDescent="0.25">
      <c r="A1016">
        <v>44014</v>
      </c>
      <c r="B1016">
        <v>842.38</v>
      </c>
      <c r="C1016">
        <v>1046.155007294471</v>
      </c>
      <c r="D1016">
        <v>761.44991211693537</v>
      </c>
      <c r="E1016">
        <v>950.45434684701922</v>
      </c>
      <c r="F1016">
        <v>1055.2239080224449</v>
      </c>
      <c r="G1016">
        <v>1031.0011917866359</v>
      </c>
      <c r="H1016">
        <v>1056.048710055685</v>
      </c>
      <c r="I1016">
        <v>1003.565029231944</v>
      </c>
      <c r="J1016">
        <v>1007.97821208925</v>
      </c>
      <c r="K1016">
        <v>882.51887139467908</v>
      </c>
      <c r="L1016">
        <v>919.15359800170359</v>
      </c>
      <c r="M1016">
        <v>1057.860781725873</v>
      </c>
      <c r="N1016">
        <v>901.79297798780703</v>
      </c>
      <c r="O1016">
        <v>1134.666771302758</v>
      </c>
      <c r="P1016">
        <v>992.61065532682414</v>
      </c>
      <c r="Q1016">
        <v>1156.9459068067949</v>
      </c>
      <c r="R1016">
        <v>1040.9336428415741</v>
      </c>
      <c r="S1016">
        <v>966.32289113250761</v>
      </c>
      <c r="T1016">
        <v>1088.4363903268079</v>
      </c>
      <c r="U1016">
        <v>1123.537346824397</v>
      </c>
      <c r="V1016">
        <v>1165.441876667378</v>
      </c>
      <c r="W1016">
        <v>1044.352972026061</v>
      </c>
      <c r="X1016">
        <v>1038.639445741808</v>
      </c>
      <c r="Y1016">
        <v>1090.0980112113971</v>
      </c>
      <c r="Z1016">
        <v>1028.225493655231</v>
      </c>
      <c r="AA1016">
        <v>1049.8095251073671</v>
      </c>
      <c r="AB1016">
        <v>1074.1235831823749</v>
      </c>
      <c r="AC1016">
        <v>1047.0393676838551</v>
      </c>
      <c r="AD1016">
        <v>973.34502503285512</v>
      </c>
      <c r="AE1016">
        <v>963.56771768693409</v>
      </c>
      <c r="AF1016">
        <v>1080.717195918842</v>
      </c>
      <c r="AG1016">
        <v>1043.506531747001</v>
      </c>
      <c r="AH1016">
        <v>1042.5513821992849</v>
      </c>
    </row>
    <row r="1017" spans="1:34" x14ac:dyDescent="0.25">
      <c r="A1017">
        <v>44013</v>
      </c>
      <c r="B1017">
        <v>843.49</v>
      </c>
      <c r="C1017">
        <v>1045.528493002146</v>
      </c>
      <c r="D1017">
        <v>758.35096812428731</v>
      </c>
      <c r="E1017">
        <v>946.77021021834184</v>
      </c>
      <c r="F1017">
        <v>1056.9295778295641</v>
      </c>
      <c r="G1017">
        <v>1018.933568089921</v>
      </c>
      <c r="H1017">
        <v>1039.454113619176</v>
      </c>
      <c r="I1017">
        <v>1008.033498159149</v>
      </c>
      <c r="J1017">
        <v>1005.7143437607861</v>
      </c>
      <c r="K1017">
        <v>887.96331259023827</v>
      </c>
      <c r="L1017">
        <v>921.1067239495469</v>
      </c>
      <c r="M1017">
        <v>1062.2115594660411</v>
      </c>
      <c r="N1017">
        <v>902.52999851472521</v>
      </c>
      <c r="O1017">
        <v>1133.8683997542121</v>
      </c>
      <c r="P1017">
        <v>995.98320557840907</v>
      </c>
      <c r="Q1017">
        <v>1157.50557945931</v>
      </c>
      <c r="R1017">
        <v>1041.0767440964739</v>
      </c>
      <c r="S1017">
        <v>945.14077337165998</v>
      </c>
      <c r="T1017">
        <v>1091.5525437324541</v>
      </c>
      <c r="U1017">
        <v>1124.0891487943099</v>
      </c>
      <c r="V1017">
        <v>1169.324751599313</v>
      </c>
      <c r="W1017">
        <v>1049.099007810566</v>
      </c>
      <c r="X1017">
        <v>1034.822802168138</v>
      </c>
      <c r="Y1017">
        <v>1094.090106403052</v>
      </c>
      <c r="Z1017">
        <v>1017.220849349379</v>
      </c>
      <c r="AA1017">
        <v>1048.2180221407571</v>
      </c>
      <c r="AB1017">
        <v>1074.6584005483101</v>
      </c>
      <c r="AC1017">
        <v>1047.759504053281</v>
      </c>
      <c r="AD1017">
        <v>971.73131116948673</v>
      </c>
      <c r="AE1017">
        <v>963.89544249195762</v>
      </c>
      <c r="AF1017">
        <v>1074.9295268590729</v>
      </c>
      <c r="AG1017">
        <v>1041.484831317337</v>
      </c>
      <c r="AH1017">
        <v>1045.891410295071</v>
      </c>
    </row>
    <row r="1018" spans="1:34" x14ac:dyDescent="0.25">
      <c r="A1018">
        <v>44012</v>
      </c>
      <c r="B1018">
        <v>825.11</v>
      </c>
      <c r="C1018">
        <v>1033.531546559557</v>
      </c>
      <c r="D1018">
        <v>732.16551405930215</v>
      </c>
      <c r="E1018">
        <v>938.0147061338331</v>
      </c>
      <c r="F1018">
        <v>1038.521473871245</v>
      </c>
      <c r="G1018">
        <v>995.40435668019143</v>
      </c>
      <c r="H1018">
        <v>1033.906996604278</v>
      </c>
      <c r="I1018">
        <v>993.72221479930658</v>
      </c>
      <c r="J1018">
        <v>1014.17037941328</v>
      </c>
      <c r="K1018">
        <v>881.09433618987975</v>
      </c>
      <c r="L1018">
        <v>908.47347609657777</v>
      </c>
      <c r="M1018">
        <v>1057.1872618218611</v>
      </c>
      <c r="N1018">
        <v>894.98264582586023</v>
      </c>
      <c r="O1018">
        <v>1122.641497356268</v>
      </c>
      <c r="P1018">
        <v>986.76878308096957</v>
      </c>
      <c r="Q1018">
        <v>1152.446964437607</v>
      </c>
      <c r="R1018">
        <v>1036.216556084034</v>
      </c>
      <c r="S1018">
        <v>909.39379598953292</v>
      </c>
      <c r="T1018">
        <v>1095.715529239681</v>
      </c>
      <c r="U1018">
        <v>1109.5020179469959</v>
      </c>
      <c r="V1018">
        <v>1132.48636328152</v>
      </c>
      <c r="W1018">
        <v>1038.9644203919861</v>
      </c>
      <c r="X1018">
        <v>1012.010630258745</v>
      </c>
      <c r="Y1018">
        <v>1080.5266488714201</v>
      </c>
      <c r="Z1018">
        <v>1006.934716808368</v>
      </c>
      <c r="AA1018">
        <v>1033.1856623854039</v>
      </c>
      <c r="AB1018">
        <v>1066.5713500338479</v>
      </c>
      <c r="AC1018">
        <v>1036.193358105219</v>
      </c>
      <c r="AD1018">
        <v>964.00703386589453</v>
      </c>
      <c r="AE1018">
        <v>943.36966974770269</v>
      </c>
      <c r="AF1018">
        <v>1057.33352083267</v>
      </c>
      <c r="AG1018">
        <v>1028.9669127438899</v>
      </c>
      <c r="AH1018">
        <v>1038.3965202576039</v>
      </c>
    </row>
    <row r="1019" spans="1:34" x14ac:dyDescent="0.25">
      <c r="A1019">
        <v>44011</v>
      </c>
      <c r="B1019">
        <v>829.36</v>
      </c>
      <c r="C1019">
        <v>1036.3433626551059</v>
      </c>
      <c r="D1019">
        <v>729.26246709438647</v>
      </c>
      <c r="E1019">
        <v>940.33144948554309</v>
      </c>
      <c r="F1019">
        <v>1045.7645279274191</v>
      </c>
      <c r="G1019">
        <v>999.24499694000269</v>
      </c>
      <c r="H1019">
        <v>1044.8016552073309</v>
      </c>
      <c r="I1019">
        <v>1004.193201325147</v>
      </c>
      <c r="J1019">
        <v>1002.735610494465</v>
      </c>
      <c r="K1019">
        <v>877.43250022575796</v>
      </c>
      <c r="L1019">
        <v>907.56462684375913</v>
      </c>
      <c r="M1019">
        <v>1050.582815299847</v>
      </c>
      <c r="N1019">
        <v>895.22989032621649</v>
      </c>
      <c r="O1019">
        <v>1125.4839844512469</v>
      </c>
      <c r="P1019">
        <v>974.17862997015914</v>
      </c>
      <c r="Q1019">
        <v>1147.7358265010851</v>
      </c>
      <c r="R1019">
        <v>1039.855309451666</v>
      </c>
      <c r="S1019">
        <v>919.73924636682159</v>
      </c>
      <c r="T1019">
        <v>1096.427964650813</v>
      </c>
      <c r="U1019">
        <v>1117.706428370012</v>
      </c>
      <c r="V1019">
        <v>1143.6772418707919</v>
      </c>
      <c r="W1019">
        <v>1043.542903894222</v>
      </c>
      <c r="X1019">
        <v>1019.617315640543</v>
      </c>
      <c r="Y1019">
        <v>1085.9744089259871</v>
      </c>
      <c r="Z1019">
        <v>993.76115669038427</v>
      </c>
      <c r="AA1019">
        <v>1039.6350337168501</v>
      </c>
      <c r="AB1019">
        <v>1064.832094187645</v>
      </c>
      <c r="AC1019">
        <v>1039.1761917629331</v>
      </c>
      <c r="AD1019">
        <v>960.00763022261333</v>
      </c>
      <c r="AE1019">
        <v>950.62878028367606</v>
      </c>
      <c r="AF1019">
        <v>1061.777537129748</v>
      </c>
      <c r="AG1019">
        <v>1032.9363719572459</v>
      </c>
      <c r="AH1019">
        <v>1038.556257342198</v>
      </c>
    </row>
    <row r="1020" spans="1:34" x14ac:dyDescent="0.25">
      <c r="A1020">
        <v>44008</v>
      </c>
      <c r="B1020">
        <v>851.98</v>
      </c>
      <c r="C1020">
        <v>1056.0864863560621</v>
      </c>
      <c r="D1020">
        <v>760.34582641106317</v>
      </c>
      <c r="E1020">
        <v>953.31200023776148</v>
      </c>
      <c r="F1020">
        <v>1076.544374255001</v>
      </c>
      <c r="G1020">
        <v>1014.556259430172</v>
      </c>
      <c r="H1020">
        <v>1062.6396030031019</v>
      </c>
      <c r="I1020">
        <v>1025.4398244916811</v>
      </c>
      <c r="J1020">
        <v>1016.352601892666</v>
      </c>
      <c r="K1020">
        <v>906.62287046084543</v>
      </c>
      <c r="L1020">
        <v>918.72750233124771</v>
      </c>
      <c r="M1020">
        <v>1054.8691865427211</v>
      </c>
      <c r="N1020">
        <v>909.0022661040955</v>
      </c>
      <c r="O1020">
        <v>1146.975683358562</v>
      </c>
      <c r="P1020">
        <v>983.41714495449446</v>
      </c>
      <c r="Q1020">
        <v>1172.370206250074</v>
      </c>
      <c r="R1020">
        <v>1048.638766745057</v>
      </c>
      <c r="S1020">
        <v>928.24619480285878</v>
      </c>
      <c r="T1020">
        <v>1108.587532977451</v>
      </c>
      <c r="U1020">
        <v>1141.332545515658</v>
      </c>
      <c r="V1020">
        <v>1209.0189945516549</v>
      </c>
      <c r="W1020">
        <v>1055.3123877843241</v>
      </c>
      <c r="X1020">
        <v>1028.682191480362</v>
      </c>
      <c r="Y1020">
        <v>1108.9922050507359</v>
      </c>
      <c r="Z1020">
        <v>1004.0746008329691</v>
      </c>
      <c r="AA1020">
        <v>1062.068989914005</v>
      </c>
      <c r="AB1020">
        <v>1088.72593735088</v>
      </c>
      <c r="AC1020">
        <v>1053.8093834380491</v>
      </c>
      <c r="AD1020">
        <v>970.66800893169443</v>
      </c>
      <c r="AE1020">
        <v>974.94174240096049</v>
      </c>
      <c r="AF1020">
        <v>1081.154816113296</v>
      </c>
      <c r="AG1020">
        <v>1053.5790679769671</v>
      </c>
      <c r="AH1020">
        <v>1056.91258795869</v>
      </c>
    </row>
    <row r="1021" spans="1:34" x14ac:dyDescent="0.25">
      <c r="A1021">
        <v>44007</v>
      </c>
      <c r="B1021">
        <v>854.59</v>
      </c>
      <c r="C1021">
        <v>1059.995921538798</v>
      </c>
      <c r="D1021">
        <v>776.47712919744288</v>
      </c>
      <c r="E1021">
        <v>954.58147951310502</v>
      </c>
      <c r="F1021">
        <v>1082.951227928419</v>
      </c>
      <c r="G1021">
        <v>1022.462652617142</v>
      </c>
      <c r="H1021">
        <v>1067.1376508547839</v>
      </c>
      <c r="I1021">
        <v>1012.232141574169</v>
      </c>
      <c r="J1021">
        <v>1028.456167604294</v>
      </c>
      <c r="K1021">
        <v>910.78361129535529</v>
      </c>
      <c r="L1021">
        <v>935.98554973445425</v>
      </c>
      <c r="M1021">
        <v>1044.65259969263</v>
      </c>
      <c r="N1021">
        <v>908.04026831152828</v>
      </c>
      <c r="O1021">
        <v>1153.7573238312859</v>
      </c>
      <c r="P1021">
        <v>984.19239852665714</v>
      </c>
      <c r="Q1021">
        <v>1169.9273528447229</v>
      </c>
      <c r="R1021">
        <v>1049.4841144409031</v>
      </c>
      <c r="S1021">
        <v>930.62474069990299</v>
      </c>
      <c r="T1021">
        <v>1115.9835293185581</v>
      </c>
      <c r="U1021">
        <v>1147.4476299083749</v>
      </c>
      <c r="V1021">
        <v>1207.597103005183</v>
      </c>
      <c r="W1021">
        <v>1052.5910908150499</v>
      </c>
      <c r="X1021">
        <v>1035.085513611099</v>
      </c>
      <c r="Y1021">
        <v>1113.677926285827</v>
      </c>
      <c r="Z1021">
        <v>1008.271981119353</v>
      </c>
      <c r="AA1021">
        <v>1068.084085647328</v>
      </c>
      <c r="AB1021">
        <v>1094.3767533972889</v>
      </c>
      <c r="AC1021">
        <v>1054.437582085003</v>
      </c>
      <c r="AD1021">
        <v>968.96882378899784</v>
      </c>
      <c r="AE1021">
        <v>978.59848674521152</v>
      </c>
      <c r="AF1021">
        <v>1081.557770565395</v>
      </c>
      <c r="AG1021">
        <v>1056.229717423136</v>
      </c>
      <c r="AH1021">
        <v>1063.969993749339</v>
      </c>
    </row>
    <row r="1022" spans="1:34" x14ac:dyDescent="0.25">
      <c r="A1022">
        <v>44006</v>
      </c>
      <c r="B1022">
        <v>859.71</v>
      </c>
      <c r="C1022">
        <v>1059.0862163858201</v>
      </c>
      <c r="D1022">
        <v>775.53900527438736</v>
      </c>
      <c r="E1022">
        <v>965.44994648644774</v>
      </c>
      <c r="F1022">
        <v>1082.414057863901</v>
      </c>
      <c r="G1022">
        <v>1017.216787104615</v>
      </c>
      <c r="H1022">
        <v>1068.147231395403</v>
      </c>
      <c r="I1022">
        <v>1018.238670042289</v>
      </c>
      <c r="J1022">
        <v>1032.5313256463471</v>
      </c>
      <c r="K1022">
        <v>904.67320171225481</v>
      </c>
      <c r="L1022">
        <v>936.08831263826164</v>
      </c>
      <c r="M1022">
        <v>1044.825015419394</v>
      </c>
      <c r="N1022">
        <v>902.59015300938836</v>
      </c>
      <c r="O1022">
        <v>1147.808466392989</v>
      </c>
      <c r="P1022">
        <v>981.61224046035238</v>
      </c>
      <c r="Q1022">
        <v>1162.436333461249</v>
      </c>
      <c r="R1022">
        <v>1056.9394969004959</v>
      </c>
      <c r="S1022">
        <v>935.16070828313377</v>
      </c>
      <c r="T1022">
        <v>1105.701347925283</v>
      </c>
      <c r="U1022">
        <v>1147.69250914439</v>
      </c>
      <c r="V1022">
        <v>1208.0309369712099</v>
      </c>
      <c r="W1022">
        <v>1034.3130277880109</v>
      </c>
      <c r="X1022">
        <v>1041.2196200193821</v>
      </c>
      <c r="Y1022">
        <v>1114.1265728363289</v>
      </c>
      <c r="Z1022">
        <v>1017.071493188158</v>
      </c>
      <c r="AA1022">
        <v>1068.285137645267</v>
      </c>
      <c r="AB1022">
        <v>1090.7782477890521</v>
      </c>
      <c r="AC1022">
        <v>1052.723030830987</v>
      </c>
      <c r="AD1022">
        <v>970.33029194196615</v>
      </c>
      <c r="AE1022">
        <v>985.43841598926531</v>
      </c>
      <c r="AF1022">
        <v>1080.9561618895309</v>
      </c>
      <c r="AG1022">
        <v>1057.159551043806</v>
      </c>
      <c r="AH1022">
        <v>1059.904540467779</v>
      </c>
    </row>
    <row r="1023" spans="1:34" x14ac:dyDescent="0.25">
      <c r="A1023">
        <v>44005</v>
      </c>
      <c r="B1023">
        <v>868.2</v>
      </c>
      <c r="C1023">
        <v>1066.8626513260681</v>
      </c>
      <c r="D1023">
        <v>787.9232860027721</v>
      </c>
      <c r="E1023">
        <v>963.06162926895024</v>
      </c>
      <c r="F1023">
        <v>1095.648441493063</v>
      </c>
      <c r="G1023">
        <v>1032.440264002053</v>
      </c>
      <c r="H1023">
        <v>1076.9440341663039</v>
      </c>
      <c r="I1023">
        <v>1048.837973631559</v>
      </c>
      <c r="J1023">
        <v>1034.3718642199549</v>
      </c>
      <c r="K1023">
        <v>903.94838640387422</v>
      </c>
      <c r="L1023">
        <v>938.07851662274845</v>
      </c>
      <c r="M1023">
        <v>1044.720068836933</v>
      </c>
      <c r="N1023">
        <v>907.96734462479424</v>
      </c>
      <c r="O1023">
        <v>1159.9310618520519</v>
      </c>
      <c r="P1023">
        <v>974.87362490357179</v>
      </c>
      <c r="Q1023">
        <v>1172.979819613598</v>
      </c>
      <c r="R1023">
        <v>1059.637969300632</v>
      </c>
      <c r="S1023">
        <v>936.96473867506188</v>
      </c>
      <c r="T1023">
        <v>1117.337835593888</v>
      </c>
      <c r="U1023">
        <v>1162.374603874388</v>
      </c>
      <c r="V1023">
        <v>1216.264268239825</v>
      </c>
      <c r="W1023">
        <v>1028.403238824425</v>
      </c>
      <c r="X1023">
        <v>1063.2308844710251</v>
      </c>
      <c r="Y1023">
        <v>1116.512233774203</v>
      </c>
      <c r="Z1023">
        <v>1020.05818654116</v>
      </c>
      <c r="AA1023">
        <v>1078.0553780999869</v>
      </c>
      <c r="AB1023">
        <v>1098.2217074306971</v>
      </c>
      <c r="AC1023">
        <v>1059.3045538976569</v>
      </c>
      <c r="AD1023">
        <v>972.76061362311145</v>
      </c>
      <c r="AE1023">
        <v>998.46834149992242</v>
      </c>
      <c r="AF1023">
        <v>1089.1994887289329</v>
      </c>
      <c r="AG1023">
        <v>1065.5187417419129</v>
      </c>
      <c r="AH1023">
        <v>1066.1254652835551</v>
      </c>
    </row>
    <row r="1024" spans="1:34" x14ac:dyDescent="0.25">
      <c r="A1024">
        <v>44004</v>
      </c>
      <c r="B1024">
        <v>871.28</v>
      </c>
      <c r="C1024">
        <v>1066.2252524741009</v>
      </c>
      <c r="D1024">
        <v>787.88774953404391</v>
      </c>
      <c r="E1024">
        <v>959.9737197562863</v>
      </c>
      <c r="F1024">
        <v>1098.9563966206731</v>
      </c>
      <c r="G1024">
        <v>1043.6039988508101</v>
      </c>
      <c r="H1024">
        <v>1060.104322185947</v>
      </c>
      <c r="I1024">
        <v>1030.991028664605</v>
      </c>
      <c r="J1024">
        <v>1038.9945573733969</v>
      </c>
      <c r="K1024">
        <v>908.2438420978375</v>
      </c>
      <c r="L1024">
        <v>953.32030761516558</v>
      </c>
      <c r="M1024">
        <v>1038.861409167974</v>
      </c>
      <c r="N1024">
        <v>913.82083310083385</v>
      </c>
      <c r="O1024">
        <v>1160.368453581943</v>
      </c>
      <c r="P1024">
        <v>975.41751862057754</v>
      </c>
      <c r="Q1024">
        <v>1169.148179916273</v>
      </c>
      <c r="R1024">
        <v>1062.923734313609</v>
      </c>
      <c r="S1024">
        <v>955.28019116867904</v>
      </c>
      <c r="T1024">
        <v>1135.5398473711321</v>
      </c>
      <c r="U1024">
        <v>1160.2492468605881</v>
      </c>
      <c r="V1024">
        <v>1236.2816559010039</v>
      </c>
      <c r="W1024">
        <v>1026.2596304339211</v>
      </c>
      <c r="X1024">
        <v>1049.6765610608991</v>
      </c>
      <c r="Y1024">
        <v>1110.515836036793</v>
      </c>
      <c r="Z1024">
        <v>1022.62393681054</v>
      </c>
      <c r="AA1024">
        <v>1075.1438712289821</v>
      </c>
      <c r="AB1024">
        <v>1101.652380550122</v>
      </c>
      <c r="AC1024">
        <v>1058.6229848422449</v>
      </c>
      <c r="AD1024">
        <v>973.82788449415955</v>
      </c>
      <c r="AE1024">
        <v>1001.990722237799</v>
      </c>
      <c r="AF1024">
        <v>1086.3718056331579</v>
      </c>
      <c r="AG1024">
        <v>1063.4114497010339</v>
      </c>
      <c r="AH1024">
        <v>1067.61754172664</v>
      </c>
    </row>
    <row r="1025" spans="1:34" x14ac:dyDescent="0.25">
      <c r="A1025">
        <v>44001</v>
      </c>
      <c r="B1025">
        <v>868.56</v>
      </c>
      <c r="C1025">
        <v>1060.5136607661509</v>
      </c>
      <c r="D1025">
        <v>774.59171540653119</v>
      </c>
      <c r="E1025">
        <v>971.33451151732686</v>
      </c>
      <c r="F1025">
        <v>1096.793419390789</v>
      </c>
      <c r="G1025">
        <v>1047.5884518648991</v>
      </c>
      <c r="H1025">
        <v>1060.144130510937</v>
      </c>
      <c r="I1025">
        <v>1026.0672351477499</v>
      </c>
      <c r="J1025">
        <v>1035.653677749847</v>
      </c>
      <c r="K1025">
        <v>911.99502347181465</v>
      </c>
      <c r="L1025">
        <v>950.53400492408446</v>
      </c>
      <c r="M1025">
        <v>1042.0449761996761</v>
      </c>
      <c r="N1025">
        <v>910.38719574653783</v>
      </c>
      <c r="O1025">
        <v>1144.06541593311</v>
      </c>
      <c r="P1025">
        <v>970.06480076619164</v>
      </c>
      <c r="Q1025">
        <v>1170.114849606997</v>
      </c>
      <c r="R1025">
        <v>1068.0288824538361</v>
      </c>
      <c r="S1025">
        <v>950.02111072737796</v>
      </c>
      <c r="T1025">
        <v>1097.411870958193</v>
      </c>
      <c r="U1025">
        <v>1152.8028954315871</v>
      </c>
      <c r="V1025">
        <v>1252.5326828921579</v>
      </c>
      <c r="W1025">
        <v>1020.680716652266</v>
      </c>
      <c r="X1025">
        <v>1051.878040268818</v>
      </c>
      <c r="Y1025">
        <v>1090.879877501741</v>
      </c>
      <c r="Z1025">
        <v>1022.620989697594</v>
      </c>
      <c r="AA1025">
        <v>1065.534784278967</v>
      </c>
      <c r="AB1025">
        <v>1097.3864460773409</v>
      </c>
      <c r="AC1025">
        <v>1056.276326342384</v>
      </c>
      <c r="AD1025">
        <v>974.8587448278065</v>
      </c>
      <c r="AE1025">
        <v>997.05479924554436</v>
      </c>
      <c r="AF1025">
        <v>1079.8384070586781</v>
      </c>
      <c r="AG1025">
        <v>1061.3714541030811</v>
      </c>
      <c r="AH1025">
        <v>1058.272859670006</v>
      </c>
    </row>
    <row r="1026" spans="1:34" x14ac:dyDescent="0.25">
      <c r="A1026">
        <v>44000</v>
      </c>
      <c r="B1026">
        <v>855.27</v>
      </c>
      <c r="C1026">
        <v>1048.5215680722331</v>
      </c>
      <c r="D1026">
        <v>758.55303454831687</v>
      </c>
      <c r="E1026">
        <v>954.97731620525235</v>
      </c>
      <c r="F1026">
        <v>1078.677864204104</v>
      </c>
      <c r="G1026">
        <v>1030.915152743305</v>
      </c>
      <c r="H1026">
        <v>1047.528348156796</v>
      </c>
      <c r="I1026">
        <v>1002.597167846621</v>
      </c>
      <c r="J1026">
        <v>1025.0485149613769</v>
      </c>
      <c r="K1026">
        <v>891.38189299427131</v>
      </c>
      <c r="L1026">
        <v>939.35237889177233</v>
      </c>
      <c r="M1026">
        <v>1035.043570382257</v>
      </c>
      <c r="N1026">
        <v>904.25733234260917</v>
      </c>
      <c r="O1026">
        <v>1126.109643722986</v>
      </c>
      <c r="P1026">
        <v>967.54941020660226</v>
      </c>
      <c r="Q1026">
        <v>1169.5411234004</v>
      </c>
      <c r="R1026">
        <v>1059.5721975869801</v>
      </c>
      <c r="S1026">
        <v>961.47478225284192</v>
      </c>
      <c r="T1026">
        <v>1089.000776466193</v>
      </c>
      <c r="U1026">
        <v>1138.385503216035</v>
      </c>
      <c r="V1026">
        <v>1209.3595333718461</v>
      </c>
      <c r="W1026">
        <v>1009.530299658138</v>
      </c>
      <c r="X1026">
        <v>1053.453259088777</v>
      </c>
      <c r="Y1026">
        <v>1079.2795932242741</v>
      </c>
      <c r="Z1026">
        <v>1006.974198423036</v>
      </c>
      <c r="AA1026">
        <v>1053.879670131653</v>
      </c>
      <c r="AB1026">
        <v>1083.355351061844</v>
      </c>
      <c r="AC1026">
        <v>1044.532720519386</v>
      </c>
      <c r="AD1026">
        <v>964.95884794954907</v>
      </c>
      <c r="AE1026">
        <v>981.95174083877328</v>
      </c>
      <c r="AF1026">
        <v>1065.957866321693</v>
      </c>
      <c r="AG1026">
        <v>1049.978211946875</v>
      </c>
      <c r="AH1026">
        <v>1046.9982804562819</v>
      </c>
    </row>
    <row r="1027" spans="1:34" x14ac:dyDescent="0.25">
      <c r="A1027">
        <v>43999</v>
      </c>
      <c r="B1027">
        <v>854.44</v>
      </c>
      <c r="C1027">
        <v>1046.3842500067981</v>
      </c>
      <c r="D1027">
        <v>743.15813474303218</v>
      </c>
      <c r="E1027">
        <v>944.92129078273035</v>
      </c>
      <c r="F1027">
        <v>1081.0027612315189</v>
      </c>
      <c r="G1027">
        <v>1020.9244068337269</v>
      </c>
      <c r="H1027">
        <v>1049.6776093327751</v>
      </c>
      <c r="I1027">
        <v>998.18499801504993</v>
      </c>
      <c r="J1027">
        <v>1013.251486365343</v>
      </c>
      <c r="K1027">
        <v>892.79171140204653</v>
      </c>
      <c r="L1027">
        <v>930.80701457050441</v>
      </c>
      <c r="M1027">
        <v>1037.913760669775</v>
      </c>
      <c r="N1027">
        <v>898.90596758054312</v>
      </c>
      <c r="O1027">
        <v>1122.815490353285</v>
      </c>
      <c r="P1027">
        <v>958.99898226068183</v>
      </c>
      <c r="Q1027">
        <v>1163.4443198949409</v>
      </c>
      <c r="R1027">
        <v>1063.281997785813</v>
      </c>
      <c r="S1027">
        <v>951.84836290094609</v>
      </c>
      <c r="T1027">
        <v>1084.5740320770169</v>
      </c>
      <c r="U1027">
        <v>1141.437741004826</v>
      </c>
      <c r="V1027">
        <v>1209.803139717633</v>
      </c>
      <c r="W1027">
        <v>1003.861253532892</v>
      </c>
      <c r="X1027">
        <v>1046.7001616462089</v>
      </c>
      <c r="Y1027">
        <v>1082.0531014743451</v>
      </c>
      <c r="Z1027">
        <v>1000.976951924846</v>
      </c>
      <c r="AA1027">
        <v>1053.72274643641</v>
      </c>
      <c r="AB1027">
        <v>1078.207636125218</v>
      </c>
      <c r="AC1027">
        <v>1042.2199743409919</v>
      </c>
      <c r="AD1027">
        <v>960.72552590616408</v>
      </c>
      <c r="AE1027">
        <v>985.4826059760843</v>
      </c>
      <c r="AF1027">
        <v>1062.461060098208</v>
      </c>
      <c r="AG1027">
        <v>1047.4358764503711</v>
      </c>
      <c r="AH1027">
        <v>1045.2295620387481</v>
      </c>
    </row>
    <row r="1028" spans="1:34" x14ac:dyDescent="0.25">
      <c r="A1028">
        <v>43998</v>
      </c>
      <c r="B1028">
        <v>856.13</v>
      </c>
      <c r="C1028">
        <v>1045.0911081036249</v>
      </c>
      <c r="D1028">
        <v>735.96374140145804</v>
      </c>
      <c r="E1028">
        <v>949.76906902670135</v>
      </c>
      <c r="F1028">
        <v>1080.4141976034521</v>
      </c>
      <c r="G1028">
        <v>1015.715127151001</v>
      </c>
      <c r="H1028">
        <v>1045.8196547198129</v>
      </c>
      <c r="I1028">
        <v>997.86168090764306</v>
      </c>
      <c r="J1028">
        <v>1030.6716072798761</v>
      </c>
      <c r="K1028">
        <v>885.96076142576442</v>
      </c>
      <c r="L1028">
        <v>922.05984662423407</v>
      </c>
      <c r="M1028">
        <v>1039.284522410376</v>
      </c>
      <c r="N1028">
        <v>896.69481652925265</v>
      </c>
      <c r="O1028">
        <v>1120.65985643313</v>
      </c>
      <c r="P1028">
        <v>952.75940889740809</v>
      </c>
      <c r="Q1028">
        <v>1172.6689184843769</v>
      </c>
      <c r="R1028">
        <v>1064.4993456623549</v>
      </c>
      <c r="S1028">
        <v>933.45926824765786</v>
      </c>
      <c r="T1028">
        <v>1091.907892484013</v>
      </c>
      <c r="U1028">
        <v>1147.087614151626</v>
      </c>
      <c r="V1028">
        <v>1205.8372316173809</v>
      </c>
      <c r="W1028">
        <v>1003.866785245822</v>
      </c>
      <c r="X1028">
        <v>1047.5455801857649</v>
      </c>
      <c r="Y1028">
        <v>1072.778771111841</v>
      </c>
      <c r="Z1028">
        <v>998.0143964949134</v>
      </c>
      <c r="AA1028">
        <v>1049.855715842722</v>
      </c>
      <c r="AB1028">
        <v>1080.7293608099089</v>
      </c>
      <c r="AC1028">
        <v>1042.180696916208</v>
      </c>
      <c r="AD1028">
        <v>960.22381936601857</v>
      </c>
      <c r="AE1028">
        <v>989.71855980067221</v>
      </c>
      <c r="AF1028">
        <v>1062.2670141778799</v>
      </c>
      <c r="AG1028">
        <v>1049.507457100734</v>
      </c>
      <c r="AH1028">
        <v>1039.0386413528661</v>
      </c>
    </row>
    <row r="1029" spans="1:34" x14ac:dyDescent="0.25">
      <c r="A1029">
        <v>43997</v>
      </c>
      <c r="B1029">
        <v>832.47</v>
      </c>
      <c r="C1029">
        <v>1033.3567987447859</v>
      </c>
      <c r="D1029">
        <v>713.09667180288693</v>
      </c>
      <c r="E1029">
        <v>932.07054736961845</v>
      </c>
      <c r="F1029">
        <v>1066.4948608847999</v>
      </c>
      <c r="G1029">
        <v>993.5076405588153</v>
      </c>
      <c r="H1029">
        <v>1041.1645732685579</v>
      </c>
      <c r="I1029">
        <v>984.79070753977919</v>
      </c>
      <c r="J1029">
        <v>1022.455603971033</v>
      </c>
      <c r="K1029">
        <v>859.71697600798848</v>
      </c>
      <c r="L1029">
        <v>915.13074404604777</v>
      </c>
      <c r="M1029">
        <v>1030.7162013163149</v>
      </c>
      <c r="N1029">
        <v>890.98749620093838</v>
      </c>
      <c r="O1029">
        <v>1104.040808642643</v>
      </c>
      <c r="P1029">
        <v>921.41441003569855</v>
      </c>
      <c r="Q1029">
        <v>1164.060190289232</v>
      </c>
      <c r="R1029">
        <v>1056.4129363207439</v>
      </c>
      <c r="S1029">
        <v>934.65721043266751</v>
      </c>
      <c r="T1029">
        <v>1081.044779553918</v>
      </c>
      <c r="U1029">
        <v>1132.514215350524</v>
      </c>
      <c r="V1029">
        <v>1177.34853491476</v>
      </c>
      <c r="W1029">
        <v>981.55843469601632</v>
      </c>
      <c r="X1029">
        <v>1046.6954862307689</v>
      </c>
      <c r="Y1029">
        <v>1066.561431580423</v>
      </c>
      <c r="Z1029">
        <v>994.49296262928874</v>
      </c>
      <c r="AA1029">
        <v>1041.203612203916</v>
      </c>
      <c r="AB1029">
        <v>1066.5441038660881</v>
      </c>
      <c r="AC1029">
        <v>1024.4930957558711</v>
      </c>
      <c r="AD1029">
        <v>952.57300843711187</v>
      </c>
      <c r="AE1029">
        <v>961.75327166604768</v>
      </c>
      <c r="AF1029">
        <v>1043.97741993408</v>
      </c>
      <c r="AG1029">
        <v>1037.233940646383</v>
      </c>
      <c r="AH1029">
        <v>1033.3254196863811</v>
      </c>
    </row>
    <row r="1030" spans="1:34" x14ac:dyDescent="0.25">
      <c r="A1030">
        <v>43994</v>
      </c>
      <c r="B1030">
        <v>863.52</v>
      </c>
      <c r="C1030">
        <v>1048.090901571838</v>
      </c>
      <c r="D1030">
        <v>759.26071305248524</v>
      </c>
      <c r="E1030">
        <v>955.73983996406935</v>
      </c>
      <c r="F1030">
        <v>1083.405810269096</v>
      </c>
      <c r="G1030">
        <v>1018.620968007281</v>
      </c>
      <c r="H1030">
        <v>1063.374385881197</v>
      </c>
      <c r="I1030">
        <v>994.01970440920172</v>
      </c>
      <c r="J1030">
        <v>1028.990080116547</v>
      </c>
      <c r="K1030">
        <v>896.44931884024572</v>
      </c>
      <c r="L1030">
        <v>932.84581948293021</v>
      </c>
      <c r="M1030">
        <v>1050.1137806534309</v>
      </c>
      <c r="N1030">
        <v>898.81062422644027</v>
      </c>
      <c r="O1030">
        <v>1112.8208922397041</v>
      </c>
      <c r="P1030">
        <v>937.89527697019969</v>
      </c>
      <c r="Q1030">
        <v>1185.660447408135</v>
      </c>
      <c r="R1030">
        <v>1066.1090178355</v>
      </c>
      <c r="S1030">
        <v>953.68365762367819</v>
      </c>
      <c r="T1030">
        <v>1096.5742927946139</v>
      </c>
      <c r="U1030">
        <v>1153.0153734471869</v>
      </c>
      <c r="V1030">
        <v>1220.060051576774</v>
      </c>
      <c r="W1030">
        <v>991.05847187091956</v>
      </c>
      <c r="X1030">
        <v>1053.540555753739</v>
      </c>
      <c r="Y1030">
        <v>1071.316767427174</v>
      </c>
      <c r="Z1030">
        <v>994.22609693472248</v>
      </c>
      <c r="AA1030">
        <v>1055.448056809784</v>
      </c>
      <c r="AB1030">
        <v>1084.2243232776891</v>
      </c>
      <c r="AC1030">
        <v>1039.169300961561</v>
      </c>
      <c r="AD1030">
        <v>963.67172298919115</v>
      </c>
      <c r="AE1030">
        <v>991.10288899129603</v>
      </c>
      <c r="AF1030">
        <v>1067.551066617101</v>
      </c>
      <c r="AG1030">
        <v>1053.61775260225</v>
      </c>
      <c r="AH1030">
        <v>1039.911186630251</v>
      </c>
    </row>
    <row r="1031" spans="1:34" x14ac:dyDescent="0.25">
      <c r="A1031">
        <v>43993</v>
      </c>
      <c r="B1031">
        <v>867.37</v>
      </c>
      <c r="C1031">
        <v>1050.8768107807771</v>
      </c>
      <c r="D1031">
        <v>748.63909491793311</v>
      </c>
      <c r="E1031">
        <v>960.51404624925215</v>
      </c>
      <c r="F1031">
        <v>1082.594945062544</v>
      </c>
      <c r="G1031">
        <v>1032.8968837519619</v>
      </c>
      <c r="H1031">
        <v>1055.8340632046311</v>
      </c>
      <c r="I1031">
        <v>997.77652955263147</v>
      </c>
      <c r="J1031">
        <v>1037.8849507369871</v>
      </c>
      <c r="K1031">
        <v>896.60056862271267</v>
      </c>
      <c r="L1031">
        <v>949.85690922842844</v>
      </c>
      <c r="M1031">
        <v>1067.06764640196</v>
      </c>
      <c r="N1031">
        <v>907.49806727330133</v>
      </c>
      <c r="O1031">
        <v>1110.9787184647639</v>
      </c>
      <c r="P1031">
        <v>948.12487926733888</v>
      </c>
      <c r="Q1031">
        <v>1200.2727945417821</v>
      </c>
      <c r="R1031">
        <v>1060.867236596333</v>
      </c>
      <c r="S1031">
        <v>967.51173190219254</v>
      </c>
      <c r="T1031">
        <v>1082.048626848401</v>
      </c>
      <c r="U1031">
        <v>1160.8061572150709</v>
      </c>
      <c r="V1031">
        <v>1259.238856776539</v>
      </c>
      <c r="W1031">
        <v>986.25260503912455</v>
      </c>
      <c r="X1031">
        <v>1060.2450681580351</v>
      </c>
      <c r="Y1031">
        <v>1072.5807123698969</v>
      </c>
      <c r="Z1031">
        <v>988.31238749969714</v>
      </c>
      <c r="AA1031">
        <v>1054.218200780376</v>
      </c>
      <c r="AB1031">
        <v>1093.19467915774</v>
      </c>
      <c r="AC1031">
        <v>1042.3065807519961</v>
      </c>
      <c r="AD1031">
        <v>970.55814369506356</v>
      </c>
      <c r="AE1031">
        <v>988.30537182106877</v>
      </c>
      <c r="AF1031">
        <v>1067.7066803866201</v>
      </c>
      <c r="AG1031">
        <v>1058.4444009409201</v>
      </c>
      <c r="AH1031">
        <v>1042.565845484103</v>
      </c>
    </row>
    <row r="1032" spans="1:34" x14ac:dyDescent="0.25">
      <c r="A1032">
        <v>43992</v>
      </c>
      <c r="B1032">
        <v>900</v>
      </c>
      <c r="C1032">
        <v>1071.025089925693</v>
      </c>
      <c r="D1032">
        <v>796.33825701749277</v>
      </c>
      <c r="E1032">
        <v>967.00763296211892</v>
      </c>
      <c r="F1032">
        <v>1109.7646234145491</v>
      </c>
      <c r="G1032">
        <v>1074.116249463026</v>
      </c>
      <c r="H1032">
        <v>1077.2981146990339</v>
      </c>
      <c r="I1032">
        <v>1024.3072526120429</v>
      </c>
      <c r="J1032">
        <v>1044.859341778</v>
      </c>
      <c r="K1032">
        <v>941.13462490878464</v>
      </c>
      <c r="L1032">
        <v>969.32765917407937</v>
      </c>
      <c r="M1032">
        <v>1092.7242864307</v>
      </c>
      <c r="N1032">
        <v>925.15900007702203</v>
      </c>
      <c r="O1032">
        <v>1135.4591254411901</v>
      </c>
      <c r="P1032">
        <v>961.85297378757321</v>
      </c>
      <c r="Q1032">
        <v>1200.033609009437</v>
      </c>
      <c r="R1032">
        <v>1074.151138801672</v>
      </c>
      <c r="S1032">
        <v>987.96472977935741</v>
      </c>
      <c r="T1032">
        <v>1096.6102659689509</v>
      </c>
      <c r="U1032">
        <v>1191.029703597311</v>
      </c>
      <c r="V1032">
        <v>1312.6809469740961</v>
      </c>
      <c r="W1032">
        <v>1003.497752715573</v>
      </c>
      <c r="X1032">
        <v>1082.358598527328</v>
      </c>
      <c r="Y1032">
        <v>1079.3539668186579</v>
      </c>
      <c r="Z1032">
        <v>1015.8415022664</v>
      </c>
      <c r="AA1032">
        <v>1073.8103213820759</v>
      </c>
      <c r="AB1032">
        <v>1112.531597040324</v>
      </c>
      <c r="AC1032">
        <v>1064.405385482162</v>
      </c>
      <c r="AD1032">
        <v>990.63768756704258</v>
      </c>
      <c r="AE1032">
        <v>1032.2579359340771</v>
      </c>
      <c r="AF1032">
        <v>1101.6417461358519</v>
      </c>
      <c r="AG1032">
        <v>1082.411495127993</v>
      </c>
      <c r="AH1032">
        <v>1048.533853173092</v>
      </c>
    </row>
    <row r="1033" spans="1:34" x14ac:dyDescent="0.25">
      <c r="A1033">
        <v>43991</v>
      </c>
      <c r="B1033">
        <v>899.43</v>
      </c>
      <c r="C1033">
        <v>1058.8843324952111</v>
      </c>
      <c r="D1033">
        <v>783.68991505612132</v>
      </c>
      <c r="E1033">
        <v>953.17430691806464</v>
      </c>
      <c r="F1033">
        <v>1085.769259306408</v>
      </c>
      <c r="G1033">
        <v>1061.1964615381039</v>
      </c>
      <c r="H1033">
        <v>1062.763974746332</v>
      </c>
      <c r="I1033">
        <v>1024.0341155151841</v>
      </c>
      <c r="J1033">
        <v>1035.376252914753</v>
      </c>
      <c r="K1033">
        <v>909.8444323071019</v>
      </c>
      <c r="L1033">
        <v>956.31775967803992</v>
      </c>
      <c r="M1033">
        <v>1085.130763883612</v>
      </c>
      <c r="N1033">
        <v>928.35755360379926</v>
      </c>
      <c r="O1033">
        <v>1132.3107091568261</v>
      </c>
      <c r="P1033">
        <v>973.39755368412693</v>
      </c>
      <c r="Q1033">
        <v>1174.595387285495</v>
      </c>
      <c r="R1033">
        <v>1067.3871087364471</v>
      </c>
      <c r="S1033">
        <v>1003.463002049709</v>
      </c>
      <c r="T1033">
        <v>1081.9646392759651</v>
      </c>
      <c r="U1033">
        <v>1185.4438834302709</v>
      </c>
      <c r="V1033">
        <v>1317.671599347264</v>
      </c>
      <c r="W1033">
        <v>988.85522929842045</v>
      </c>
      <c r="X1033">
        <v>1071.547276424569</v>
      </c>
      <c r="Y1033">
        <v>1060.909825874684</v>
      </c>
      <c r="Z1033">
        <v>1008.8149809471749</v>
      </c>
      <c r="AA1033">
        <v>1056.5563121944961</v>
      </c>
      <c r="AB1033">
        <v>1099.7824252201101</v>
      </c>
      <c r="AC1033">
        <v>1059.4436534961669</v>
      </c>
      <c r="AD1033">
        <v>986.57709702693012</v>
      </c>
      <c r="AE1033">
        <v>1031.3110715983471</v>
      </c>
      <c r="AF1033">
        <v>1093.8777366917391</v>
      </c>
      <c r="AG1033">
        <v>1072.120449286115</v>
      </c>
      <c r="AH1033">
        <v>1030.7257420994331</v>
      </c>
    </row>
    <row r="1034" spans="1:34" x14ac:dyDescent="0.25">
      <c r="A1034">
        <v>43990</v>
      </c>
      <c r="B1034">
        <v>899.92</v>
      </c>
      <c r="C1034">
        <v>1052.405228526849</v>
      </c>
      <c r="D1034">
        <v>779.98887294961014</v>
      </c>
      <c r="E1034">
        <v>952.16122736070702</v>
      </c>
      <c r="F1034">
        <v>1072.4248512588631</v>
      </c>
      <c r="G1034">
        <v>1062.6276208837039</v>
      </c>
      <c r="H1034">
        <v>1062.2506643540789</v>
      </c>
      <c r="I1034">
        <v>1014.726551248284</v>
      </c>
      <c r="J1034">
        <v>1015.613441411418</v>
      </c>
      <c r="K1034">
        <v>912.75731401791154</v>
      </c>
      <c r="L1034">
        <v>955.74386807624046</v>
      </c>
      <c r="M1034">
        <v>1075.8719026965041</v>
      </c>
      <c r="N1034">
        <v>924.35763819520946</v>
      </c>
      <c r="O1034">
        <v>1126.6875379693481</v>
      </c>
      <c r="P1034">
        <v>966.3177083109565</v>
      </c>
      <c r="Q1034">
        <v>1156.9044570713211</v>
      </c>
      <c r="R1034">
        <v>1066.70135853273</v>
      </c>
      <c r="S1034">
        <v>1001.680926362065</v>
      </c>
      <c r="T1034">
        <v>1063.883171267431</v>
      </c>
      <c r="U1034">
        <v>1177.958170997169</v>
      </c>
      <c r="V1034">
        <v>1328.446072592018</v>
      </c>
      <c r="W1034">
        <v>993.31900473680548</v>
      </c>
      <c r="X1034">
        <v>1057.3759232381219</v>
      </c>
      <c r="Y1034">
        <v>1058.388916146843</v>
      </c>
      <c r="Z1034">
        <v>1006.606442219147</v>
      </c>
      <c r="AA1034">
        <v>1048.712666656809</v>
      </c>
      <c r="AB1034">
        <v>1091.520213228981</v>
      </c>
      <c r="AC1034">
        <v>1056.4757882914921</v>
      </c>
      <c r="AD1034">
        <v>982.15945274299247</v>
      </c>
      <c r="AE1034">
        <v>1033.780979090553</v>
      </c>
      <c r="AF1034">
        <v>1092.846274101661</v>
      </c>
      <c r="AG1034">
        <v>1067.2335678177039</v>
      </c>
      <c r="AH1034">
        <v>1018.614509110219</v>
      </c>
    </row>
    <row r="1035" spans="1:34" x14ac:dyDescent="0.25">
      <c r="A1035">
        <v>43987</v>
      </c>
      <c r="B1035">
        <v>886.22</v>
      </c>
      <c r="C1035">
        <v>1037.3534515398139</v>
      </c>
      <c r="D1035">
        <v>756.75301114425793</v>
      </c>
      <c r="E1035">
        <v>935.40191795624219</v>
      </c>
      <c r="F1035">
        <v>1053.053387107881</v>
      </c>
      <c r="G1035">
        <v>1052.028366324477</v>
      </c>
      <c r="H1035">
        <v>1040.9548817329451</v>
      </c>
      <c r="I1035">
        <v>985.34889400256145</v>
      </c>
      <c r="J1035">
        <v>1028.6820326362131</v>
      </c>
      <c r="K1035">
        <v>892.15988324933119</v>
      </c>
      <c r="L1035">
        <v>941.90152754978112</v>
      </c>
      <c r="M1035">
        <v>1048.240001415965</v>
      </c>
      <c r="N1035">
        <v>899.97513217651749</v>
      </c>
      <c r="O1035">
        <v>1118.1508529984101</v>
      </c>
      <c r="P1035">
        <v>958.52851127743725</v>
      </c>
      <c r="Q1035">
        <v>1141.2126601970569</v>
      </c>
      <c r="R1035">
        <v>1055.7252079587399</v>
      </c>
      <c r="S1035">
        <v>999.74722610772096</v>
      </c>
      <c r="T1035">
        <v>1063.4570912578349</v>
      </c>
      <c r="U1035">
        <v>1151.501442028675</v>
      </c>
      <c r="V1035">
        <v>1288.8971725829119</v>
      </c>
      <c r="W1035">
        <v>977.83600122466794</v>
      </c>
      <c r="X1035">
        <v>1054.9330924052149</v>
      </c>
      <c r="Y1035">
        <v>1042.397268389632</v>
      </c>
      <c r="Z1035">
        <v>1002.175415458218</v>
      </c>
      <c r="AA1035">
        <v>1033.458369269048</v>
      </c>
      <c r="AB1035">
        <v>1080.815949605259</v>
      </c>
      <c r="AC1035">
        <v>1039.919973833461</v>
      </c>
      <c r="AD1035">
        <v>962.47078646253624</v>
      </c>
      <c r="AE1035">
        <v>1012.157558830905</v>
      </c>
      <c r="AF1035">
        <v>1073.630530996312</v>
      </c>
      <c r="AG1035">
        <v>1050.523605238116</v>
      </c>
      <c r="AH1035">
        <v>1008.306010103834</v>
      </c>
    </row>
    <row r="1036" spans="1:34" x14ac:dyDescent="0.25">
      <c r="A1036">
        <v>43986</v>
      </c>
      <c r="B1036">
        <v>883.9</v>
      </c>
      <c r="C1036">
        <v>1025.632519630155</v>
      </c>
      <c r="D1036">
        <v>741.0256393531414</v>
      </c>
      <c r="E1036">
        <v>921.17827622266145</v>
      </c>
      <c r="F1036">
        <v>1033.1455691060521</v>
      </c>
      <c r="G1036">
        <v>1048.1501224274521</v>
      </c>
      <c r="H1036">
        <v>1031.4857591821481</v>
      </c>
      <c r="I1036">
        <v>976.2622783048796</v>
      </c>
      <c r="J1036">
        <v>1022.578114659939</v>
      </c>
      <c r="K1036">
        <v>891.43419437779994</v>
      </c>
      <c r="L1036">
        <v>915.6598713788793</v>
      </c>
      <c r="M1036">
        <v>1029.918960018173</v>
      </c>
      <c r="N1036">
        <v>894.77618702909569</v>
      </c>
      <c r="O1036">
        <v>1105.111582713932</v>
      </c>
      <c r="P1036">
        <v>954.65248396549168</v>
      </c>
      <c r="Q1036">
        <v>1128.5969486245699</v>
      </c>
      <c r="R1036">
        <v>1057.182034643884</v>
      </c>
      <c r="S1036">
        <v>995.6104039489461</v>
      </c>
      <c r="T1036">
        <v>1031.4531854095239</v>
      </c>
      <c r="U1036">
        <v>1132.4652624698119</v>
      </c>
      <c r="V1036">
        <v>1222.47840876845</v>
      </c>
      <c r="W1036">
        <v>963.47019575919319</v>
      </c>
      <c r="X1036">
        <v>1042.5545847256569</v>
      </c>
      <c r="Y1036">
        <v>1042.772744031437</v>
      </c>
      <c r="Z1036">
        <v>989.45584018617956</v>
      </c>
      <c r="AA1036">
        <v>1021.874329549958</v>
      </c>
      <c r="AB1036">
        <v>1065.015542353912</v>
      </c>
      <c r="AC1036">
        <v>1031.593367828779</v>
      </c>
      <c r="AD1036">
        <v>951.21670703439634</v>
      </c>
      <c r="AE1036">
        <v>1010.499930874896</v>
      </c>
      <c r="AF1036">
        <v>1060.083771213498</v>
      </c>
      <c r="AG1036">
        <v>1036.097291785919</v>
      </c>
      <c r="AH1036">
        <v>999.07747767694786</v>
      </c>
    </row>
    <row r="1037" spans="1:34" x14ac:dyDescent="0.25">
      <c r="A1037">
        <v>43985</v>
      </c>
      <c r="B1037">
        <v>881.17</v>
      </c>
      <c r="C1037">
        <v>1019.476097962111</v>
      </c>
      <c r="D1037">
        <v>742.84122450732491</v>
      </c>
      <c r="E1037">
        <v>920.11124544810855</v>
      </c>
      <c r="F1037">
        <v>1020.456032590005</v>
      </c>
      <c r="G1037">
        <v>1045.2159365165669</v>
      </c>
      <c r="H1037">
        <v>1025.8471675573551</v>
      </c>
      <c r="I1037">
        <v>968.32897047774361</v>
      </c>
      <c r="J1037">
        <v>1017.175227296918</v>
      </c>
      <c r="K1037">
        <v>885.14019090526097</v>
      </c>
      <c r="L1037">
        <v>923.06655023977964</v>
      </c>
      <c r="M1037">
        <v>1015.1867860872391</v>
      </c>
      <c r="N1037">
        <v>888.94835168181407</v>
      </c>
      <c r="O1037">
        <v>1097.85559367621</v>
      </c>
      <c r="P1037">
        <v>955.81096936805864</v>
      </c>
      <c r="Q1037">
        <v>1111.893820868994</v>
      </c>
      <c r="R1037">
        <v>1053.509593977637</v>
      </c>
      <c r="S1037">
        <v>1007.265290151568</v>
      </c>
      <c r="T1037">
        <v>1036.093352162761</v>
      </c>
      <c r="U1037">
        <v>1121.409399034126</v>
      </c>
      <c r="V1037">
        <v>1204.9048643096601</v>
      </c>
      <c r="W1037">
        <v>958.26425537908062</v>
      </c>
      <c r="X1037">
        <v>1043.430004739894</v>
      </c>
      <c r="Y1037">
        <v>1036.9943276792951</v>
      </c>
      <c r="Z1037">
        <v>989.13862176101941</v>
      </c>
      <c r="AA1037">
        <v>1016.246363430271</v>
      </c>
      <c r="AB1037">
        <v>1056.6316722906281</v>
      </c>
      <c r="AC1037">
        <v>1026.424696959542</v>
      </c>
      <c r="AD1037">
        <v>945.17900692456578</v>
      </c>
      <c r="AE1037">
        <v>1003.968531951394</v>
      </c>
      <c r="AF1037">
        <v>1050.209487841126</v>
      </c>
      <c r="AG1037">
        <v>1030.5225707880261</v>
      </c>
      <c r="AH1037">
        <v>994.21463303142616</v>
      </c>
    </row>
    <row r="1038" spans="1:34" x14ac:dyDescent="0.25">
      <c r="A1038">
        <v>43984</v>
      </c>
      <c r="B1038">
        <v>874.8</v>
      </c>
      <c r="C1038">
        <v>1014.2787181615749</v>
      </c>
      <c r="D1038">
        <v>748.61253640049074</v>
      </c>
      <c r="E1038">
        <v>922.66744938077204</v>
      </c>
      <c r="F1038">
        <v>1011.179212859348</v>
      </c>
      <c r="G1038">
        <v>1031.793235782985</v>
      </c>
      <c r="H1038">
        <v>1019.91914616415</v>
      </c>
      <c r="I1038">
        <v>956.63964314962504</v>
      </c>
      <c r="J1038">
        <v>1019.833901541541</v>
      </c>
      <c r="K1038">
        <v>867.05255042685519</v>
      </c>
      <c r="L1038">
        <v>923.14139712179076</v>
      </c>
      <c r="M1038">
        <v>1009.355068240405</v>
      </c>
      <c r="N1038">
        <v>878.50505340442533</v>
      </c>
      <c r="O1038">
        <v>1091.9511826841569</v>
      </c>
      <c r="P1038">
        <v>947.01507339105547</v>
      </c>
      <c r="Q1038">
        <v>1105.182607128457</v>
      </c>
      <c r="R1038">
        <v>1045.978288523045</v>
      </c>
      <c r="S1038">
        <v>1015.122313413916</v>
      </c>
      <c r="T1038">
        <v>1037.1231912139849</v>
      </c>
      <c r="U1038">
        <v>1115.8625447943889</v>
      </c>
      <c r="V1038">
        <v>1203.9933343215209</v>
      </c>
      <c r="W1038">
        <v>957.72510265727863</v>
      </c>
      <c r="X1038">
        <v>1047.817250519156</v>
      </c>
      <c r="Y1038">
        <v>1031.994222917677</v>
      </c>
      <c r="Z1038">
        <v>984.98866697689266</v>
      </c>
      <c r="AA1038">
        <v>1012.079906845883</v>
      </c>
      <c r="AB1038">
        <v>1051.689261510463</v>
      </c>
      <c r="AC1038">
        <v>1019.297766064542</v>
      </c>
      <c r="AD1038">
        <v>939.0896483780275</v>
      </c>
      <c r="AE1038">
        <v>989.62172059308045</v>
      </c>
      <c r="AF1038">
        <v>1042.098400673322</v>
      </c>
      <c r="AG1038">
        <v>1025.782257717294</v>
      </c>
      <c r="AH1038">
        <v>991.2011338800163</v>
      </c>
    </row>
    <row r="1039" spans="1:34" x14ac:dyDescent="0.25">
      <c r="A1039">
        <v>43983</v>
      </c>
      <c r="B1039">
        <v>878.67</v>
      </c>
      <c r="C1039">
        <v>1019.370417016944</v>
      </c>
      <c r="D1039">
        <v>756.01910381623418</v>
      </c>
      <c r="E1039">
        <v>926.546963634505</v>
      </c>
      <c r="F1039">
        <v>1015.706511665084</v>
      </c>
      <c r="G1039">
        <v>1051.34603360962</v>
      </c>
      <c r="H1039">
        <v>1019.745924188299</v>
      </c>
      <c r="I1039">
        <v>964.21674786342658</v>
      </c>
      <c r="J1039">
        <v>1029.761022680791</v>
      </c>
      <c r="K1039">
        <v>862.08779726874832</v>
      </c>
      <c r="L1039">
        <v>920.66037615255493</v>
      </c>
      <c r="M1039">
        <v>1010.9976447054401</v>
      </c>
      <c r="N1039">
        <v>887.32887017042981</v>
      </c>
      <c r="O1039">
        <v>1101.845772582991</v>
      </c>
      <c r="P1039">
        <v>935.205006224116</v>
      </c>
      <c r="Q1039">
        <v>1104.1356573819839</v>
      </c>
      <c r="R1039">
        <v>1039.874974692663</v>
      </c>
      <c r="S1039">
        <v>1036.1072392641729</v>
      </c>
      <c r="T1039">
        <v>1058.556295263747</v>
      </c>
      <c r="U1039">
        <v>1123.026753400912</v>
      </c>
      <c r="V1039">
        <v>1201.4935086216169</v>
      </c>
      <c r="W1039">
        <v>953.03086539854212</v>
      </c>
      <c r="X1039">
        <v>1048.9046416291601</v>
      </c>
      <c r="Y1039">
        <v>1045.0532120024691</v>
      </c>
      <c r="Z1039">
        <v>993.8775112739205</v>
      </c>
      <c r="AA1039">
        <v>1019.876853319607</v>
      </c>
      <c r="AB1039">
        <v>1055.3211515339251</v>
      </c>
      <c r="AC1039">
        <v>1019.590824117598</v>
      </c>
      <c r="AD1039">
        <v>945.51109762333203</v>
      </c>
      <c r="AE1039">
        <v>984.03208010022854</v>
      </c>
      <c r="AF1039">
        <v>1046.868470043054</v>
      </c>
      <c r="AG1039">
        <v>1033.4454839923869</v>
      </c>
      <c r="AH1039">
        <v>995.10536299272474</v>
      </c>
    </row>
    <row r="1040" spans="1:34" x14ac:dyDescent="0.25">
      <c r="A1040">
        <v>43980</v>
      </c>
      <c r="B1040">
        <v>864.47</v>
      </c>
      <c r="C1040">
        <v>1005.477790944497</v>
      </c>
      <c r="D1040">
        <v>752.45736768971597</v>
      </c>
      <c r="E1040">
        <v>923.66955828428377</v>
      </c>
      <c r="F1040">
        <v>1002.073884273547</v>
      </c>
      <c r="G1040">
        <v>1016.177935837737</v>
      </c>
      <c r="H1040">
        <v>1001.517177382416</v>
      </c>
      <c r="I1040">
        <v>945.43604643597655</v>
      </c>
      <c r="J1040">
        <v>1003.2771521095719</v>
      </c>
      <c r="K1040">
        <v>840.53464490713861</v>
      </c>
      <c r="L1040">
        <v>898.40737276136417</v>
      </c>
      <c r="M1040">
        <v>1006.754763235817</v>
      </c>
      <c r="N1040">
        <v>884.69126941112336</v>
      </c>
      <c r="O1040">
        <v>1091.6676439785001</v>
      </c>
      <c r="P1040">
        <v>933.35461752161268</v>
      </c>
      <c r="Q1040">
        <v>1094.1154981057821</v>
      </c>
      <c r="R1040">
        <v>1029.1955840834621</v>
      </c>
      <c r="S1040">
        <v>1025.665290129175</v>
      </c>
      <c r="T1040">
        <v>1044.964957936726</v>
      </c>
      <c r="U1040">
        <v>1107.4557931125989</v>
      </c>
      <c r="V1040">
        <v>1172.2647788056699</v>
      </c>
      <c r="W1040">
        <v>945.55749581382076</v>
      </c>
      <c r="X1040">
        <v>1033.4274978804569</v>
      </c>
      <c r="Y1040">
        <v>1028.6247367820561</v>
      </c>
      <c r="Z1040">
        <v>976.60365450132622</v>
      </c>
      <c r="AA1040">
        <v>1005.122191129891</v>
      </c>
      <c r="AB1040">
        <v>1038.723299566688</v>
      </c>
      <c r="AC1040">
        <v>1006.364705412443</v>
      </c>
      <c r="AD1040">
        <v>939.26582126182768</v>
      </c>
      <c r="AE1040">
        <v>965.47836546970893</v>
      </c>
      <c r="AF1040">
        <v>1031.020973869882</v>
      </c>
      <c r="AG1040">
        <v>1019.26323760205</v>
      </c>
      <c r="AH1040">
        <v>983.12296336499924</v>
      </c>
    </row>
    <row r="1041" spans="1:34" x14ac:dyDescent="0.25">
      <c r="A1041">
        <v>43979</v>
      </c>
      <c r="B1041">
        <v>861.39</v>
      </c>
      <c r="C1041">
        <v>1000.801732100731</v>
      </c>
      <c r="D1041">
        <v>758.50571872399917</v>
      </c>
      <c r="E1041">
        <v>927.16529365229849</v>
      </c>
      <c r="F1041">
        <v>993.35287449345594</v>
      </c>
      <c r="G1041">
        <v>1004.269486654704</v>
      </c>
      <c r="H1041">
        <v>1002.722958248831</v>
      </c>
      <c r="I1041">
        <v>945.73452975881457</v>
      </c>
      <c r="J1041">
        <v>1000.058463803958</v>
      </c>
      <c r="K1041">
        <v>841.51258862676673</v>
      </c>
      <c r="L1041">
        <v>907.96662945998469</v>
      </c>
      <c r="M1041">
        <v>1013.009181922282</v>
      </c>
      <c r="N1041">
        <v>894.2535717671135</v>
      </c>
      <c r="O1041">
        <v>1087.3128270272121</v>
      </c>
      <c r="P1041">
        <v>929.03129440645273</v>
      </c>
      <c r="Q1041">
        <v>1076.319653324133</v>
      </c>
      <c r="R1041">
        <v>1032.0271004673709</v>
      </c>
      <c r="S1041">
        <v>994.23305030070162</v>
      </c>
      <c r="T1041">
        <v>1050.992759489832</v>
      </c>
      <c r="U1041">
        <v>1096.2773307311079</v>
      </c>
      <c r="V1041">
        <v>1168.0366236632719</v>
      </c>
      <c r="W1041">
        <v>935.91339913909621</v>
      </c>
      <c r="X1041">
        <v>1023.129471581413</v>
      </c>
      <c r="Y1041">
        <v>1023.351676083121</v>
      </c>
      <c r="Z1041">
        <v>957.70744881896121</v>
      </c>
      <c r="AA1041">
        <v>999.63912832304925</v>
      </c>
      <c r="AB1041">
        <v>1033.301620817537</v>
      </c>
      <c r="AC1041">
        <v>1000.9872321048859</v>
      </c>
      <c r="AD1041">
        <v>940.95472143476513</v>
      </c>
      <c r="AE1041">
        <v>966.33700976437763</v>
      </c>
      <c r="AF1041">
        <v>1026.830715556938</v>
      </c>
      <c r="AG1041">
        <v>1014.090220774938</v>
      </c>
      <c r="AH1041">
        <v>978.00438516530733</v>
      </c>
    </row>
    <row r="1042" spans="1:34" x14ac:dyDescent="0.25">
      <c r="A1042">
        <v>43978</v>
      </c>
      <c r="B1042">
        <v>857.48</v>
      </c>
      <c r="C1042">
        <v>997.09119427563962</v>
      </c>
      <c r="D1042">
        <v>764.66667296730895</v>
      </c>
      <c r="E1042">
        <v>935.13507439580121</v>
      </c>
      <c r="F1042">
        <v>981.71473104744655</v>
      </c>
      <c r="G1042">
        <v>1005.812953647078</v>
      </c>
      <c r="H1042">
        <v>1000.275509913067</v>
      </c>
      <c r="I1042">
        <v>946.76115624676277</v>
      </c>
      <c r="J1042">
        <v>998.10038625921254</v>
      </c>
      <c r="K1042">
        <v>851.98065974286999</v>
      </c>
      <c r="L1042">
        <v>902.73657462976325</v>
      </c>
      <c r="M1042">
        <v>1015.707137773812</v>
      </c>
      <c r="N1042">
        <v>900.36603427395926</v>
      </c>
      <c r="O1042">
        <v>1081.248669938474</v>
      </c>
      <c r="P1042">
        <v>916.94448419259493</v>
      </c>
      <c r="Q1042">
        <v>1070.1761587448771</v>
      </c>
      <c r="R1042">
        <v>1027.7220669346791</v>
      </c>
      <c r="S1042">
        <v>996.24298079889672</v>
      </c>
      <c r="T1042">
        <v>1044.540097815189</v>
      </c>
      <c r="U1042">
        <v>1093.728167602703</v>
      </c>
      <c r="V1042">
        <v>1155.553865978605</v>
      </c>
      <c r="W1042">
        <v>927.02648251963103</v>
      </c>
      <c r="X1042">
        <v>1024.886976898626</v>
      </c>
      <c r="Y1042">
        <v>1019.511673533073</v>
      </c>
      <c r="Z1042">
        <v>959.63693098802776</v>
      </c>
      <c r="AA1042">
        <v>994.67175829624682</v>
      </c>
      <c r="AB1042">
        <v>1029.178082878964</v>
      </c>
      <c r="AC1042">
        <v>996.21157615692391</v>
      </c>
      <c r="AD1042">
        <v>945.61762385653446</v>
      </c>
      <c r="AE1042">
        <v>964.12027395519976</v>
      </c>
      <c r="AF1042">
        <v>1024.466373704159</v>
      </c>
      <c r="AG1042">
        <v>1010.480394657435</v>
      </c>
      <c r="AH1042">
        <v>973.31142329573049</v>
      </c>
    </row>
    <row r="1043" spans="1:34" x14ac:dyDescent="0.25">
      <c r="A1043">
        <v>43977</v>
      </c>
      <c r="B1043">
        <v>869.13</v>
      </c>
      <c r="C1043">
        <v>1001.806576024933</v>
      </c>
      <c r="D1043">
        <v>770.50807994450497</v>
      </c>
      <c r="E1043">
        <v>934.15557516904516</v>
      </c>
      <c r="F1043">
        <v>985.54179405950765</v>
      </c>
      <c r="G1043">
        <v>1024.1910884027759</v>
      </c>
      <c r="H1043">
        <v>997.71868770688047</v>
      </c>
      <c r="I1043">
        <v>956.47411468268251</v>
      </c>
      <c r="J1043">
        <v>989.40771942041272</v>
      </c>
      <c r="K1043">
        <v>858.78396357491692</v>
      </c>
      <c r="L1043">
        <v>926.0112291013802</v>
      </c>
      <c r="M1043">
        <v>1013.4080390240121</v>
      </c>
      <c r="N1043">
        <v>907.01968963475292</v>
      </c>
      <c r="O1043">
        <v>1097.768247029936</v>
      </c>
      <c r="P1043">
        <v>928.46916944463408</v>
      </c>
      <c r="Q1043">
        <v>1071.727152534264</v>
      </c>
      <c r="R1043">
        <v>1031.1491099822319</v>
      </c>
      <c r="S1043">
        <v>1002.053199962598</v>
      </c>
      <c r="T1043">
        <v>1046.238989297108</v>
      </c>
      <c r="U1043">
        <v>1105.426736506276</v>
      </c>
      <c r="V1043">
        <v>1161.57215598573</v>
      </c>
      <c r="W1043">
        <v>933.7563062444367</v>
      </c>
      <c r="X1043">
        <v>1029.7925384893181</v>
      </c>
      <c r="Y1043">
        <v>1018.925177395829</v>
      </c>
      <c r="Z1043">
        <v>959.45880655649717</v>
      </c>
      <c r="AA1043">
        <v>996.39219248945608</v>
      </c>
      <c r="AB1043">
        <v>1036.8941094388181</v>
      </c>
      <c r="AC1043">
        <v>1005.546035035919</v>
      </c>
      <c r="AD1043">
        <v>947.5543265328555</v>
      </c>
      <c r="AE1043">
        <v>979.72915971501743</v>
      </c>
      <c r="AF1043">
        <v>1034.45841933871</v>
      </c>
      <c r="AG1043">
        <v>1015.077922772526</v>
      </c>
      <c r="AH1043">
        <v>974.06015752322878</v>
      </c>
    </row>
    <row r="1044" spans="1:34" x14ac:dyDescent="0.25">
      <c r="A1044">
        <v>43976</v>
      </c>
      <c r="B1044">
        <v>859.04</v>
      </c>
      <c r="C1044">
        <v>991.14210027690797</v>
      </c>
      <c r="D1044">
        <v>785.99315418624212</v>
      </c>
      <c r="E1044">
        <v>918.75263651548687</v>
      </c>
      <c r="F1044">
        <v>974.58544366690069</v>
      </c>
      <c r="G1044">
        <v>997.85577845751754</v>
      </c>
      <c r="H1044">
        <v>993.42391605325236</v>
      </c>
      <c r="I1044">
        <v>957.0607320617471</v>
      </c>
      <c r="J1044">
        <v>986.04376817361651</v>
      </c>
      <c r="K1044">
        <v>849.46089947164091</v>
      </c>
      <c r="L1044">
        <v>905.47897776310788</v>
      </c>
      <c r="M1044">
        <v>1016.72372697447</v>
      </c>
      <c r="N1044">
        <v>894.60426996975616</v>
      </c>
      <c r="O1044">
        <v>1082.6300617825229</v>
      </c>
      <c r="P1044">
        <v>929.9229430358514</v>
      </c>
      <c r="Q1044">
        <v>1066.298423507686</v>
      </c>
      <c r="R1044">
        <v>1030.7474056866481</v>
      </c>
      <c r="S1044">
        <v>1002.74751969894</v>
      </c>
      <c r="T1044">
        <v>1023.326430975662</v>
      </c>
      <c r="U1044">
        <v>1096.3303645511271</v>
      </c>
      <c r="V1044">
        <v>1142.2783829509381</v>
      </c>
      <c r="W1044">
        <v>909.62176217897911</v>
      </c>
      <c r="X1044">
        <v>1008.900168682699</v>
      </c>
      <c r="Y1044">
        <v>1003.936868124194</v>
      </c>
      <c r="Z1044">
        <v>942.51374231149293</v>
      </c>
      <c r="AA1044">
        <v>984.91545652237426</v>
      </c>
      <c r="AB1044">
        <v>1025.7538047147059</v>
      </c>
      <c r="AC1044">
        <v>996.74110010327854</v>
      </c>
      <c r="AD1044">
        <v>937.4343343611738</v>
      </c>
      <c r="AE1044">
        <v>970.05605432456628</v>
      </c>
      <c r="AF1044">
        <v>1020.18039659279</v>
      </c>
      <c r="AG1044">
        <v>1001.915409876218</v>
      </c>
      <c r="AH1044">
        <v>967.7639582141561</v>
      </c>
    </row>
    <row r="1045" spans="1:34" x14ac:dyDescent="0.25">
      <c r="A1045">
        <v>43973</v>
      </c>
      <c r="B1045">
        <v>852.74</v>
      </c>
      <c r="C1045">
        <v>982.71118659551928</v>
      </c>
      <c r="D1045">
        <v>772.53400016738624</v>
      </c>
      <c r="E1045">
        <v>921.7854912958544</v>
      </c>
      <c r="F1045">
        <v>964.53518693722003</v>
      </c>
      <c r="G1045">
        <v>962.54036261936847</v>
      </c>
      <c r="H1045">
        <v>994.10875683108964</v>
      </c>
      <c r="I1045">
        <v>955.40074954593899</v>
      </c>
      <c r="J1045">
        <v>971.4568336625025</v>
      </c>
      <c r="K1045">
        <v>843.88899192579436</v>
      </c>
      <c r="L1045">
        <v>891.27898483603212</v>
      </c>
      <c r="M1045">
        <v>1010.722883143216</v>
      </c>
      <c r="N1045">
        <v>879.65623334804479</v>
      </c>
      <c r="O1045">
        <v>1065.1205306140109</v>
      </c>
      <c r="P1045">
        <v>926.07706977275768</v>
      </c>
      <c r="Q1045">
        <v>1062.4931716105791</v>
      </c>
      <c r="R1045">
        <v>1032.1961453248839</v>
      </c>
      <c r="S1045">
        <v>990.94254420640982</v>
      </c>
      <c r="T1045">
        <v>1038.7122580419059</v>
      </c>
      <c r="U1045">
        <v>1081.9337162456541</v>
      </c>
      <c r="V1045">
        <v>1112.5516398554221</v>
      </c>
      <c r="W1045">
        <v>899.65603272886869</v>
      </c>
      <c r="X1045">
        <v>1007.212454196643</v>
      </c>
      <c r="Y1045">
        <v>993.45846656716742</v>
      </c>
      <c r="Z1045">
        <v>943.82528375973857</v>
      </c>
      <c r="AA1045">
        <v>978.56042990600622</v>
      </c>
      <c r="AB1045">
        <v>1012.63784314233</v>
      </c>
      <c r="AC1045">
        <v>987.67929900336776</v>
      </c>
      <c r="AD1045">
        <v>930.76403545459073</v>
      </c>
      <c r="AE1045">
        <v>963.27293729504606</v>
      </c>
      <c r="AF1045">
        <v>1006.878673642663</v>
      </c>
      <c r="AG1045">
        <v>996.24057810678391</v>
      </c>
      <c r="AH1045">
        <v>958.60313625819902</v>
      </c>
    </row>
    <row r="1046" spans="1:34" x14ac:dyDescent="0.25">
      <c r="A1046">
        <v>43972</v>
      </c>
      <c r="B1046">
        <v>862.73</v>
      </c>
      <c r="C1046">
        <v>983.31303350311521</v>
      </c>
      <c r="D1046">
        <v>748.67597416892249</v>
      </c>
      <c r="E1046">
        <v>928.55512092545973</v>
      </c>
      <c r="F1046">
        <v>967.25903118486542</v>
      </c>
      <c r="G1046">
        <v>968.23659600513827</v>
      </c>
      <c r="H1046">
        <v>989.34228750383943</v>
      </c>
      <c r="I1046">
        <v>957.37237022362922</v>
      </c>
      <c r="J1046">
        <v>977.99119029540759</v>
      </c>
      <c r="K1046">
        <v>860.36697383261571</v>
      </c>
      <c r="L1046">
        <v>893.57392564668555</v>
      </c>
      <c r="M1046">
        <v>1010.516647936626</v>
      </c>
      <c r="N1046">
        <v>880.899122840882</v>
      </c>
      <c r="O1046">
        <v>1066.449981623337</v>
      </c>
      <c r="P1046">
        <v>935.60076786040975</v>
      </c>
      <c r="Q1046">
        <v>1051.5795025776929</v>
      </c>
      <c r="R1046">
        <v>1040.3958970332551</v>
      </c>
      <c r="S1046">
        <v>983.08294822914092</v>
      </c>
      <c r="T1046">
        <v>1021.845065593807</v>
      </c>
      <c r="U1046">
        <v>1081.909928134749</v>
      </c>
      <c r="V1046">
        <v>1126.201472807277</v>
      </c>
      <c r="W1046">
        <v>897.88684798411839</v>
      </c>
      <c r="X1046">
        <v>1014.736499066186</v>
      </c>
      <c r="Y1046">
        <v>992.29565707671395</v>
      </c>
      <c r="Z1046">
        <v>944.69812800349382</v>
      </c>
      <c r="AA1046">
        <v>976.7394965786649</v>
      </c>
      <c r="AB1046">
        <v>1014.436876384263</v>
      </c>
      <c r="AC1046">
        <v>991.6166298173822</v>
      </c>
      <c r="AD1046">
        <v>932.38755689311176</v>
      </c>
      <c r="AE1046">
        <v>975.76121503503998</v>
      </c>
      <c r="AF1046">
        <v>1010.755783424935</v>
      </c>
      <c r="AG1046">
        <v>995.69473228569666</v>
      </c>
      <c r="AH1046">
        <v>957.21911480610447</v>
      </c>
    </row>
    <row r="1047" spans="1:34" x14ac:dyDescent="0.25">
      <c r="A1047">
        <v>43971</v>
      </c>
      <c r="B1047">
        <v>852.91</v>
      </c>
      <c r="C1047">
        <v>982.75780580731339</v>
      </c>
      <c r="D1047">
        <v>745.31093619251283</v>
      </c>
      <c r="E1047">
        <v>929.60643942044328</v>
      </c>
      <c r="F1047">
        <v>965.14115510413819</v>
      </c>
      <c r="G1047">
        <v>966.37004735395021</v>
      </c>
      <c r="H1047">
        <v>988.17065220949439</v>
      </c>
      <c r="I1047">
        <v>951.69831043374154</v>
      </c>
      <c r="J1047">
        <v>990.42808195361806</v>
      </c>
      <c r="K1047">
        <v>860.58927264258523</v>
      </c>
      <c r="L1047">
        <v>905.79315677423904</v>
      </c>
      <c r="M1047">
        <v>1020.398595578501</v>
      </c>
      <c r="N1047">
        <v>883.00142638383636</v>
      </c>
      <c r="O1047">
        <v>1067.8094528910331</v>
      </c>
      <c r="P1047">
        <v>924.23420036252674</v>
      </c>
      <c r="Q1047">
        <v>1048.290188274641</v>
      </c>
      <c r="R1047">
        <v>1031.898725660126</v>
      </c>
      <c r="S1047">
        <v>966.10435105353145</v>
      </c>
      <c r="T1047">
        <v>1029.6442221206239</v>
      </c>
      <c r="U1047">
        <v>1070.7948760290169</v>
      </c>
      <c r="V1047">
        <v>1135.6844048781379</v>
      </c>
      <c r="W1047">
        <v>897.36247766527288</v>
      </c>
      <c r="X1047">
        <v>1024.064126478826</v>
      </c>
      <c r="Y1047">
        <v>991.69523182223509</v>
      </c>
      <c r="Z1047">
        <v>943.55603375162377</v>
      </c>
      <c r="AA1047">
        <v>976.57082649171934</v>
      </c>
      <c r="AB1047">
        <v>1018.094157652313</v>
      </c>
      <c r="AC1047">
        <v>984.48616620028133</v>
      </c>
      <c r="AD1047">
        <v>935.46794624268989</v>
      </c>
      <c r="AE1047">
        <v>966.39382026355543</v>
      </c>
      <c r="AF1047">
        <v>1009.065086573175</v>
      </c>
      <c r="AG1047">
        <v>995.09502529047552</v>
      </c>
      <c r="AH1047">
        <v>958.44803020284348</v>
      </c>
    </row>
    <row r="1048" spans="1:34" x14ac:dyDescent="0.25">
      <c r="A1048">
        <v>43970</v>
      </c>
      <c r="B1048">
        <v>845.92</v>
      </c>
      <c r="C1048">
        <v>981.66043774955631</v>
      </c>
      <c r="D1048">
        <v>733.52603876818421</v>
      </c>
      <c r="E1048">
        <v>935.10392949806646</v>
      </c>
      <c r="F1048">
        <v>961.51473693309026</v>
      </c>
      <c r="G1048">
        <v>962.41612363777949</v>
      </c>
      <c r="H1048">
        <v>993.04149720641385</v>
      </c>
      <c r="I1048">
        <v>956.35112131489973</v>
      </c>
      <c r="J1048">
        <v>997.93237045326543</v>
      </c>
      <c r="K1048">
        <v>869.81327917345618</v>
      </c>
      <c r="L1048">
        <v>895.20052754569906</v>
      </c>
      <c r="M1048">
        <v>1017.017633312558</v>
      </c>
      <c r="N1048">
        <v>884.71797236871248</v>
      </c>
      <c r="O1048">
        <v>1056.6268361801251</v>
      </c>
      <c r="P1048">
        <v>922.60217813388749</v>
      </c>
      <c r="Q1048">
        <v>1052.7507156366721</v>
      </c>
      <c r="R1048">
        <v>1033.6959502233051</v>
      </c>
      <c r="S1048">
        <v>968.97674042585641</v>
      </c>
      <c r="T1048">
        <v>1045.537899324147</v>
      </c>
      <c r="U1048">
        <v>1064.782073665418</v>
      </c>
      <c r="V1048">
        <v>1125.039645837604</v>
      </c>
      <c r="W1048">
        <v>893.01242491689254</v>
      </c>
      <c r="X1048">
        <v>1030.8134907557601</v>
      </c>
      <c r="Y1048">
        <v>987.29780863849749</v>
      </c>
      <c r="Z1048">
        <v>940.69475788548698</v>
      </c>
      <c r="AA1048">
        <v>976.07950533553287</v>
      </c>
      <c r="AB1048">
        <v>1015.8872438681479</v>
      </c>
      <c r="AC1048">
        <v>982.64593984074259</v>
      </c>
      <c r="AD1048">
        <v>935.53078465064198</v>
      </c>
      <c r="AE1048">
        <v>955.0321873566154</v>
      </c>
      <c r="AF1048">
        <v>1005.622059625702</v>
      </c>
      <c r="AG1048">
        <v>994.07841809330716</v>
      </c>
      <c r="AH1048">
        <v>959.80066088081696</v>
      </c>
    </row>
    <row r="1049" spans="1:34" x14ac:dyDescent="0.25">
      <c r="A1049">
        <v>43969</v>
      </c>
      <c r="B1049">
        <v>837.01</v>
      </c>
      <c r="C1049">
        <v>978.40968737190212</v>
      </c>
      <c r="D1049">
        <v>726.89333731763531</v>
      </c>
      <c r="E1049">
        <v>927.10641601827751</v>
      </c>
      <c r="F1049">
        <v>963.86040838009501</v>
      </c>
      <c r="G1049">
        <v>961.59531878307178</v>
      </c>
      <c r="H1049">
        <v>985.06330666028759</v>
      </c>
      <c r="I1049">
        <v>958.82352437335817</v>
      </c>
      <c r="J1049">
        <v>986.94171977979124</v>
      </c>
      <c r="K1049">
        <v>860.14138855643262</v>
      </c>
      <c r="L1049">
        <v>890.93979279693963</v>
      </c>
      <c r="M1049">
        <v>1002.7691847335821</v>
      </c>
      <c r="N1049">
        <v>883.99986726565589</v>
      </c>
      <c r="O1049">
        <v>1056.9244573478329</v>
      </c>
      <c r="P1049">
        <v>918.87666856396152</v>
      </c>
      <c r="Q1049">
        <v>1062.4178342092621</v>
      </c>
      <c r="R1049">
        <v>1024.9370079583</v>
      </c>
      <c r="S1049">
        <v>963.91721801664448</v>
      </c>
      <c r="T1049">
        <v>1035.52233284354</v>
      </c>
      <c r="U1049">
        <v>1064.0764904484961</v>
      </c>
      <c r="V1049">
        <v>1118.2485142737221</v>
      </c>
      <c r="W1049">
        <v>886.79867111581859</v>
      </c>
      <c r="X1049">
        <v>1021.734661109438</v>
      </c>
      <c r="Y1049">
        <v>981.91888191906753</v>
      </c>
      <c r="Z1049">
        <v>951.67845135979746</v>
      </c>
      <c r="AA1049">
        <v>971.96892263422933</v>
      </c>
      <c r="AB1049">
        <v>1014.569282217689</v>
      </c>
      <c r="AC1049">
        <v>978.9122021967662</v>
      </c>
      <c r="AD1049">
        <v>933.10889501535974</v>
      </c>
      <c r="AE1049">
        <v>940.71730223550094</v>
      </c>
      <c r="AF1049">
        <v>997.0628471196344</v>
      </c>
      <c r="AG1049">
        <v>991.18374249344834</v>
      </c>
      <c r="AH1049">
        <v>960.29924431741301</v>
      </c>
    </row>
    <row r="1050" spans="1:34" x14ac:dyDescent="0.25">
      <c r="A1050">
        <v>43966</v>
      </c>
      <c r="B1050">
        <v>827.03</v>
      </c>
      <c r="C1050">
        <v>972.93175653397441</v>
      </c>
      <c r="D1050">
        <v>709.81495476915711</v>
      </c>
      <c r="E1050">
        <v>923.27980701358263</v>
      </c>
      <c r="F1050">
        <v>962.46279540851469</v>
      </c>
      <c r="G1050">
        <v>951.86711205590439</v>
      </c>
      <c r="H1050">
        <v>978.67850872048871</v>
      </c>
      <c r="I1050">
        <v>946.35229668627665</v>
      </c>
      <c r="J1050">
        <v>968.80231312016792</v>
      </c>
      <c r="K1050">
        <v>849.18808458572767</v>
      </c>
      <c r="L1050">
        <v>874.23575056981258</v>
      </c>
      <c r="M1050">
        <v>988.28949273025478</v>
      </c>
      <c r="N1050">
        <v>878.21272700888653</v>
      </c>
      <c r="O1050">
        <v>1048.708074434333</v>
      </c>
      <c r="P1050">
        <v>924.90491244421059</v>
      </c>
      <c r="Q1050">
        <v>1054.486328715079</v>
      </c>
      <c r="R1050">
        <v>1018.598459561294</v>
      </c>
      <c r="S1050">
        <v>964.62131492120056</v>
      </c>
      <c r="T1050">
        <v>1023.632202910938</v>
      </c>
      <c r="U1050">
        <v>1055.1300824625459</v>
      </c>
      <c r="V1050">
        <v>1124.952240198752</v>
      </c>
      <c r="W1050">
        <v>881.49710948258144</v>
      </c>
      <c r="X1050">
        <v>1015.481080419313</v>
      </c>
      <c r="Y1050">
        <v>980.95942535210645</v>
      </c>
      <c r="Z1050">
        <v>965.69163223523378</v>
      </c>
      <c r="AA1050">
        <v>968.13527785574684</v>
      </c>
      <c r="AB1050">
        <v>1004.7444852867681</v>
      </c>
      <c r="AC1050">
        <v>973.13398235326474</v>
      </c>
      <c r="AD1050">
        <v>929.87238986582338</v>
      </c>
      <c r="AE1050">
        <v>923.87560927235813</v>
      </c>
      <c r="AF1050">
        <v>989.42265782946913</v>
      </c>
      <c r="AG1050">
        <v>988.58992993038316</v>
      </c>
      <c r="AH1050">
        <v>954.31354943872282</v>
      </c>
    </row>
    <row r="1051" spans="1:34" x14ac:dyDescent="0.25">
      <c r="A1051">
        <v>43965</v>
      </c>
      <c r="B1051">
        <v>832.4</v>
      </c>
      <c r="C1051">
        <v>976.84468520744383</v>
      </c>
      <c r="D1051">
        <v>692.23948258249254</v>
      </c>
      <c r="E1051">
        <v>937.68928028794278</v>
      </c>
      <c r="F1051">
        <v>965.86653812339136</v>
      </c>
      <c r="G1051">
        <v>959.82424127561308</v>
      </c>
      <c r="H1051">
        <v>984.60714059651946</v>
      </c>
      <c r="I1051">
        <v>958.26057360608763</v>
      </c>
      <c r="J1051">
        <v>971.82428473892901</v>
      </c>
      <c r="K1051">
        <v>850.11043206544991</v>
      </c>
      <c r="L1051">
        <v>897.99732241137201</v>
      </c>
      <c r="M1051">
        <v>987.70796528577898</v>
      </c>
      <c r="N1051">
        <v>883.73997413657924</v>
      </c>
      <c r="O1051">
        <v>1052.2825780834351</v>
      </c>
      <c r="P1051">
        <v>931.45623618600825</v>
      </c>
      <c r="Q1051">
        <v>1052.882552939848</v>
      </c>
      <c r="R1051">
        <v>1021.842720695929</v>
      </c>
      <c r="S1051">
        <v>976.75555551524633</v>
      </c>
      <c r="T1051">
        <v>1039.0987595308859</v>
      </c>
      <c r="U1051">
        <v>1059.5021463446831</v>
      </c>
      <c r="V1051">
        <v>1148.9249871726461</v>
      </c>
      <c r="W1051">
        <v>897.71246168007792</v>
      </c>
      <c r="X1051">
        <v>1009.264559316131</v>
      </c>
      <c r="Y1051">
        <v>980.40203351906234</v>
      </c>
      <c r="Z1051">
        <v>959.53724622198911</v>
      </c>
      <c r="AA1051">
        <v>969.7136296465959</v>
      </c>
      <c r="AB1051">
        <v>1010.259256250305</v>
      </c>
      <c r="AC1051">
        <v>980.83145948190611</v>
      </c>
      <c r="AD1051">
        <v>932.69898503067793</v>
      </c>
      <c r="AE1051">
        <v>931.89741607600877</v>
      </c>
      <c r="AF1051">
        <v>997.46513025961735</v>
      </c>
      <c r="AG1051">
        <v>996.36149057674413</v>
      </c>
      <c r="AH1051">
        <v>951.46282255327151</v>
      </c>
    </row>
    <row r="1052" spans="1:34" x14ac:dyDescent="0.25">
      <c r="A1052">
        <v>43964</v>
      </c>
      <c r="B1052">
        <v>834.21</v>
      </c>
      <c r="C1052">
        <v>972.3733922875017</v>
      </c>
      <c r="D1052">
        <v>675.64060044480698</v>
      </c>
      <c r="E1052">
        <v>935.05077904282427</v>
      </c>
      <c r="F1052">
        <v>958.15493052627664</v>
      </c>
      <c r="G1052">
        <v>970.38261583785425</v>
      </c>
      <c r="H1052">
        <v>969.93429136256566</v>
      </c>
      <c r="I1052">
        <v>953.286454646989</v>
      </c>
      <c r="J1052">
        <v>974.18973332369637</v>
      </c>
      <c r="K1052">
        <v>857.98514153974713</v>
      </c>
      <c r="L1052">
        <v>901.74714181590105</v>
      </c>
      <c r="M1052">
        <v>986.30662624022477</v>
      </c>
      <c r="N1052">
        <v>882.71691380955144</v>
      </c>
      <c r="O1052">
        <v>1059.0373952953901</v>
      </c>
      <c r="P1052">
        <v>925.1515076861192</v>
      </c>
      <c r="Q1052">
        <v>1052.8630844484851</v>
      </c>
      <c r="R1052">
        <v>1021.615720268055</v>
      </c>
      <c r="S1052">
        <v>968.31084242532233</v>
      </c>
      <c r="T1052">
        <v>1023.81318875996</v>
      </c>
      <c r="U1052">
        <v>1051.300999722936</v>
      </c>
      <c r="V1052">
        <v>1132.8242542911739</v>
      </c>
      <c r="W1052">
        <v>900.42103568381435</v>
      </c>
      <c r="X1052">
        <v>1007.152951310631</v>
      </c>
      <c r="Y1052">
        <v>970.60013842818182</v>
      </c>
      <c r="Z1052">
        <v>956.00269136747204</v>
      </c>
      <c r="AA1052">
        <v>960.05914768073853</v>
      </c>
      <c r="AB1052">
        <v>1012.805627358416</v>
      </c>
      <c r="AC1052">
        <v>979.0467205101354</v>
      </c>
      <c r="AD1052">
        <v>930.80357770336934</v>
      </c>
      <c r="AE1052">
        <v>937.74124275213626</v>
      </c>
      <c r="AF1052">
        <v>997.09226268208931</v>
      </c>
      <c r="AG1052">
        <v>991.66930455100214</v>
      </c>
      <c r="AH1052">
        <v>943.80429631611389</v>
      </c>
    </row>
    <row r="1053" spans="1:34" x14ac:dyDescent="0.25">
      <c r="A1053">
        <v>43963</v>
      </c>
      <c r="B1053">
        <v>835.32</v>
      </c>
      <c r="C1053">
        <v>967.50480240690513</v>
      </c>
      <c r="D1053">
        <v>659.86292479124336</v>
      </c>
      <c r="E1053">
        <v>930.32939387061754</v>
      </c>
      <c r="F1053">
        <v>948.9741154428591</v>
      </c>
      <c r="G1053">
        <v>974.06396941832929</v>
      </c>
      <c r="H1053">
        <v>971.58019968971041</v>
      </c>
      <c r="I1053">
        <v>955.92836488612375</v>
      </c>
      <c r="J1053">
        <v>976.65683716356534</v>
      </c>
      <c r="K1053">
        <v>849.39001179159789</v>
      </c>
      <c r="L1053">
        <v>891.3693136090701</v>
      </c>
      <c r="M1053">
        <v>986.74404579945542</v>
      </c>
      <c r="N1053">
        <v>880.43784752481565</v>
      </c>
      <c r="O1053">
        <v>1056.4368152259101</v>
      </c>
      <c r="P1053">
        <v>920.81565632337333</v>
      </c>
      <c r="Q1053">
        <v>1050.368066473728</v>
      </c>
      <c r="R1053">
        <v>1010.98008922694</v>
      </c>
      <c r="S1053">
        <v>973.25285100083613</v>
      </c>
      <c r="T1053">
        <v>994.45197242373217</v>
      </c>
      <c r="U1053">
        <v>1034.7490952711021</v>
      </c>
      <c r="V1053">
        <v>1095.733945191253</v>
      </c>
      <c r="W1053">
        <v>898.29528175129713</v>
      </c>
      <c r="X1053">
        <v>1008.2097444818691</v>
      </c>
      <c r="Y1053">
        <v>972.48411162194714</v>
      </c>
      <c r="Z1053">
        <v>954.1656302503709</v>
      </c>
      <c r="AA1053">
        <v>955.67495792699481</v>
      </c>
      <c r="AB1053">
        <v>1007.14592175326</v>
      </c>
      <c r="AC1053">
        <v>972.50601097723722</v>
      </c>
      <c r="AD1053">
        <v>928.90778099833199</v>
      </c>
      <c r="AE1053">
        <v>931.24969540487859</v>
      </c>
      <c r="AF1053">
        <v>987.19689378435748</v>
      </c>
      <c r="AG1053">
        <v>985.07079981444849</v>
      </c>
      <c r="AH1053">
        <v>943.53512791199171</v>
      </c>
    </row>
    <row r="1054" spans="1:34" x14ac:dyDescent="0.25">
      <c r="A1054">
        <v>43962</v>
      </c>
      <c r="B1054">
        <v>828.33</v>
      </c>
      <c r="C1054">
        <v>956.7257562360769</v>
      </c>
      <c r="D1054">
        <v>667.07547289978197</v>
      </c>
      <c r="E1054">
        <v>924.54729140580366</v>
      </c>
      <c r="F1054">
        <v>939.77693183403142</v>
      </c>
      <c r="G1054">
        <v>959.91679687581245</v>
      </c>
      <c r="H1054">
        <v>961.98430461221801</v>
      </c>
      <c r="I1054">
        <v>962.70455082374417</v>
      </c>
      <c r="J1054">
        <v>953.00339436863374</v>
      </c>
      <c r="K1054">
        <v>841.61160538161539</v>
      </c>
      <c r="L1054">
        <v>844.29703003052862</v>
      </c>
      <c r="M1054">
        <v>978.73521810426644</v>
      </c>
      <c r="N1054">
        <v>867.33059032350445</v>
      </c>
      <c r="O1054">
        <v>1039.2038062860429</v>
      </c>
      <c r="P1054">
        <v>909.06512357881195</v>
      </c>
      <c r="Q1054">
        <v>1043.037684720872</v>
      </c>
      <c r="R1054">
        <v>1005.48043929523</v>
      </c>
      <c r="S1054">
        <v>968.07417651753929</v>
      </c>
      <c r="T1054">
        <v>980.58846984627621</v>
      </c>
      <c r="U1054">
        <v>1022.690773202048</v>
      </c>
      <c r="V1054">
        <v>1072.572228675951</v>
      </c>
      <c r="W1054">
        <v>893.27494884521911</v>
      </c>
      <c r="X1054">
        <v>1008.145631910897</v>
      </c>
      <c r="Y1054">
        <v>958.91784994576744</v>
      </c>
      <c r="Z1054">
        <v>944.73806339097382</v>
      </c>
      <c r="AA1054">
        <v>946.66412723670885</v>
      </c>
      <c r="AB1054">
        <v>988.72244899386021</v>
      </c>
      <c r="AC1054">
        <v>965.04709267315866</v>
      </c>
      <c r="AD1054">
        <v>918.87392571655778</v>
      </c>
      <c r="AE1054">
        <v>926.42635115442363</v>
      </c>
      <c r="AF1054">
        <v>971.93636602876143</v>
      </c>
      <c r="AG1054">
        <v>973.37505891340345</v>
      </c>
      <c r="AH1054">
        <v>935.20548508919342</v>
      </c>
    </row>
    <row r="1055" spans="1:34" x14ac:dyDescent="0.25">
      <c r="A1055">
        <v>43959</v>
      </c>
      <c r="B1055">
        <v>813.73</v>
      </c>
      <c r="C1055">
        <v>950.00377222797738</v>
      </c>
      <c r="D1055">
        <v>662.12607533353003</v>
      </c>
      <c r="E1055">
        <v>923.86587073683643</v>
      </c>
      <c r="F1055">
        <v>930.36586043031161</v>
      </c>
      <c r="G1055">
        <v>956.35111859294</v>
      </c>
      <c r="H1055">
        <v>948.32277157837711</v>
      </c>
      <c r="I1055">
        <v>951.97204685796942</v>
      </c>
      <c r="J1055">
        <v>954.79571897358983</v>
      </c>
      <c r="K1055">
        <v>816.5304618752491</v>
      </c>
      <c r="L1055">
        <v>841.23190625965117</v>
      </c>
      <c r="M1055">
        <v>975.68171343000358</v>
      </c>
      <c r="N1055">
        <v>863.13081042639988</v>
      </c>
      <c r="O1055">
        <v>1036.3783607378109</v>
      </c>
      <c r="P1055">
        <v>909.98611717000051</v>
      </c>
      <c r="Q1055">
        <v>1037.6401161726351</v>
      </c>
      <c r="R1055">
        <v>996.15864078375103</v>
      </c>
      <c r="S1055">
        <v>963.39796729713203</v>
      </c>
      <c r="T1055">
        <v>985.2481267768901</v>
      </c>
      <c r="U1055">
        <v>1001.103948156719</v>
      </c>
      <c r="V1055">
        <v>1023.758138458402</v>
      </c>
      <c r="W1055">
        <v>891.75920827863001</v>
      </c>
      <c r="X1055">
        <v>1007.965402688713</v>
      </c>
      <c r="Y1055">
        <v>955.86339420735101</v>
      </c>
      <c r="Z1055">
        <v>940.29886086147758</v>
      </c>
      <c r="AA1055">
        <v>940.82189730944754</v>
      </c>
      <c r="AB1055">
        <v>980.40054811915275</v>
      </c>
      <c r="AC1055">
        <v>956.4797742554631</v>
      </c>
      <c r="AD1055">
        <v>915.40460727642301</v>
      </c>
      <c r="AE1055">
        <v>906.4018233467267</v>
      </c>
      <c r="AF1055">
        <v>958.60307531841988</v>
      </c>
      <c r="AG1055">
        <v>968.65769441663269</v>
      </c>
      <c r="AH1055">
        <v>931.4131305567721</v>
      </c>
    </row>
    <row r="1056" spans="1:34" x14ac:dyDescent="0.25">
      <c r="A1056">
        <v>43958</v>
      </c>
      <c r="B1056">
        <v>796.54</v>
      </c>
      <c r="C1056">
        <v>946.27247794481741</v>
      </c>
      <c r="D1056">
        <v>666.3218872953554</v>
      </c>
      <c r="E1056">
        <v>907.81820817504058</v>
      </c>
      <c r="F1056">
        <v>928.79346157556506</v>
      </c>
      <c r="G1056">
        <v>953.43396074628879</v>
      </c>
      <c r="H1056">
        <v>939.43351723204603</v>
      </c>
      <c r="I1056">
        <v>954.30581625052309</v>
      </c>
      <c r="J1056">
        <v>941.25993211106254</v>
      </c>
      <c r="K1056">
        <v>805.93375804008087</v>
      </c>
      <c r="L1056">
        <v>845.23484005582623</v>
      </c>
      <c r="M1056">
        <v>971.20504960330595</v>
      </c>
      <c r="N1056">
        <v>866.02153955899394</v>
      </c>
      <c r="O1056">
        <v>1045.3046566232231</v>
      </c>
      <c r="P1056">
        <v>903.61928876151774</v>
      </c>
      <c r="Q1056">
        <v>1024.772801773895</v>
      </c>
      <c r="R1056">
        <v>981.45634227031962</v>
      </c>
      <c r="S1056">
        <v>944.9447398304319</v>
      </c>
      <c r="T1056">
        <v>980.32025294897699</v>
      </c>
      <c r="U1056">
        <v>992.43507253299231</v>
      </c>
      <c r="V1056">
        <v>1019.16271118081</v>
      </c>
      <c r="W1056">
        <v>883.07971625548453</v>
      </c>
      <c r="X1056">
        <v>1004.503863229706</v>
      </c>
      <c r="Y1056">
        <v>957.07359755115908</v>
      </c>
      <c r="Z1056">
        <v>945.35005909156234</v>
      </c>
      <c r="AA1056">
        <v>938.41117539431502</v>
      </c>
      <c r="AB1056">
        <v>976.95954930673997</v>
      </c>
      <c r="AC1056">
        <v>948.50716580177368</v>
      </c>
      <c r="AD1056">
        <v>914.2706525389076</v>
      </c>
      <c r="AE1056">
        <v>883.64339684872834</v>
      </c>
      <c r="AF1056">
        <v>955.13796272273021</v>
      </c>
      <c r="AG1056">
        <v>965.42306842032144</v>
      </c>
      <c r="AH1056">
        <v>929.53139914573364</v>
      </c>
    </row>
    <row r="1057" spans="1:34" x14ac:dyDescent="0.25">
      <c r="A1057">
        <v>43957</v>
      </c>
      <c r="B1057">
        <v>782.59</v>
      </c>
      <c r="C1057">
        <v>938.20569836695756</v>
      </c>
      <c r="D1057">
        <v>672.24493389920951</v>
      </c>
      <c r="E1057">
        <v>896.57929072421007</v>
      </c>
      <c r="F1057">
        <v>929.26141779402349</v>
      </c>
      <c r="G1057">
        <v>942.74736191037687</v>
      </c>
      <c r="H1057">
        <v>922.77950030977524</v>
      </c>
      <c r="I1057">
        <v>953.39295752700741</v>
      </c>
      <c r="J1057">
        <v>944.67163205865995</v>
      </c>
      <c r="K1057">
        <v>801.75994113041349</v>
      </c>
      <c r="L1057">
        <v>832.94948651770915</v>
      </c>
      <c r="M1057">
        <v>966.34503619879013</v>
      </c>
      <c r="N1057">
        <v>865.01773631083825</v>
      </c>
      <c r="O1057">
        <v>1043.494917906213</v>
      </c>
      <c r="P1057">
        <v>888.75710063754354</v>
      </c>
      <c r="Q1057">
        <v>1017.521840212112</v>
      </c>
      <c r="R1057">
        <v>977.03530967902429</v>
      </c>
      <c r="S1057">
        <v>929.18881063621643</v>
      </c>
      <c r="T1057">
        <v>958.72534160087685</v>
      </c>
      <c r="U1057">
        <v>982.44731548683512</v>
      </c>
      <c r="V1057">
        <v>983.50360802744706</v>
      </c>
      <c r="W1057">
        <v>885.57874803178277</v>
      </c>
      <c r="X1057">
        <v>1007.266259631415</v>
      </c>
      <c r="Y1057">
        <v>934.10560738824483</v>
      </c>
      <c r="Z1057">
        <v>934.86470992192505</v>
      </c>
      <c r="AA1057">
        <v>927.95553965000431</v>
      </c>
      <c r="AB1057">
        <v>970.93405429024926</v>
      </c>
      <c r="AC1057">
        <v>942.14055134968942</v>
      </c>
      <c r="AD1057">
        <v>908.79793662326347</v>
      </c>
      <c r="AE1057">
        <v>864.98592738469301</v>
      </c>
      <c r="AF1057">
        <v>947.40036197346808</v>
      </c>
      <c r="AG1057">
        <v>957.18773605424894</v>
      </c>
      <c r="AH1057">
        <v>922.88108239562393</v>
      </c>
    </row>
    <row r="1058" spans="1:34" x14ac:dyDescent="0.25">
      <c r="A1058">
        <v>43956</v>
      </c>
      <c r="B1058">
        <v>764.16</v>
      </c>
      <c r="C1058">
        <v>929.36988393709896</v>
      </c>
      <c r="D1058">
        <v>664.6185431075827</v>
      </c>
      <c r="E1058">
        <v>893.48051075558533</v>
      </c>
      <c r="F1058">
        <v>917.92618337525232</v>
      </c>
      <c r="G1058">
        <v>929.03335403275412</v>
      </c>
      <c r="H1058">
        <v>919.71096006440189</v>
      </c>
      <c r="I1058">
        <v>930.03460200509915</v>
      </c>
      <c r="J1058">
        <v>934.20429129045499</v>
      </c>
      <c r="K1058">
        <v>789.88504423958921</v>
      </c>
      <c r="L1058">
        <v>824.50196763040208</v>
      </c>
      <c r="M1058">
        <v>964.36174455888329</v>
      </c>
      <c r="N1058">
        <v>848.48860730325964</v>
      </c>
      <c r="O1058">
        <v>1029.552237890508</v>
      </c>
      <c r="P1058">
        <v>883.66395317465697</v>
      </c>
      <c r="Q1058">
        <v>1016.230526454564</v>
      </c>
      <c r="R1058">
        <v>972.99369443925343</v>
      </c>
      <c r="S1058">
        <v>920.99517609444388</v>
      </c>
      <c r="T1058">
        <v>963.43677098425917</v>
      </c>
      <c r="U1058">
        <v>972.69176614430376</v>
      </c>
      <c r="V1058">
        <v>983.82628037357756</v>
      </c>
      <c r="W1058">
        <v>880.97667356455815</v>
      </c>
      <c r="X1058">
        <v>995.3091713644842</v>
      </c>
      <c r="Y1058">
        <v>923.71021532822317</v>
      </c>
      <c r="Z1058">
        <v>920.51421545959602</v>
      </c>
      <c r="AA1058">
        <v>919.30180867165711</v>
      </c>
      <c r="AB1058">
        <v>962.39327184195588</v>
      </c>
      <c r="AC1058">
        <v>933.53003512593568</v>
      </c>
      <c r="AD1058">
        <v>898.13575839085513</v>
      </c>
      <c r="AE1058">
        <v>846.20774622204772</v>
      </c>
      <c r="AF1058">
        <v>931.56572459408437</v>
      </c>
      <c r="AG1058">
        <v>950.6757214619297</v>
      </c>
      <c r="AH1058">
        <v>916.38238956102498</v>
      </c>
    </row>
    <row r="1059" spans="1:34" x14ac:dyDescent="0.25">
      <c r="A1059">
        <v>43955</v>
      </c>
      <c r="B1059">
        <v>762.47</v>
      </c>
      <c r="C1059">
        <v>926.36848650819093</v>
      </c>
      <c r="D1059">
        <v>660.53555926538047</v>
      </c>
      <c r="E1059">
        <v>878.87727469373419</v>
      </c>
      <c r="F1059">
        <v>911.31986578799183</v>
      </c>
      <c r="G1059">
        <v>906.5466670328866</v>
      </c>
      <c r="H1059">
        <v>921.16589302868556</v>
      </c>
      <c r="I1059">
        <v>930.04802716096845</v>
      </c>
      <c r="J1059">
        <v>914.04345810037876</v>
      </c>
      <c r="K1059">
        <v>781.28619738533803</v>
      </c>
      <c r="L1059">
        <v>827.59916109936671</v>
      </c>
      <c r="M1059">
        <v>966.37742102345555</v>
      </c>
      <c r="N1059">
        <v>851.99425335893341</v>
      </c>
      <c r="O1059">
        <v>1026.2856531890391</v>
      </c>
      <c r="P1059">
        <v>896.51277904157178</v>
      </c>
      <c r="Q1059">
        <v>1021.512220300257</v>
      </c>
      <c r="R1059">
        <v>967.26498807893915</v>
      </c>
      <c r="S1059">
        <v>929.89548283983095</v>
      </c>
      <c r="T1059">
        <v>952.74671563502397</v>
      </c>
      <c r="U1059">
        <v>967.50482818887315</v>
      </c>
      <c r="V1059">
        <v>994.52495120048877</v>
      </c>
      <c r="W1059">
        <v>881.06982456202297</v>
      </c>
      <c r="X1059">
        <v>997.15092272332959</v>
      </c>
      <c r="Y1059">
        <v>914.70709355901386</v>
      </c>
      <c r="Z1059">
        <v>943.53753736084195</v>
      </c>
      <c r="AA1059">
        <v>914.32838369136164</v>
      </c>
      <c r="AB1059">
        <v>959.50492099234407</v>
      </c>
      <c r="AC1059">
        <v>930.71524760673867</v>
      </c>
      <c r="AD1059">
        <v>902.91361260148062</v>
      </c>
      <c r="AE1059">
        <v>842.19530167170228</v>
      </c>
      <c r="AF1059">
        <v>927.88357928457799</v>
      </c>
      <c r="AG1059">
        <v>947.26898340708055</v>
      </c>
      <c r="AH1059">
        <v>914.29226924195211</v>
      </c>
    </row>
    <row r="1060" spans="1:34" x14ac:dyDescent="0.25">
      <c r="A1060">
        <v>43950</v>
      </c>
      <c r="B1060">
        <v>769.11</v>
      </c>
      <c r="C1060">
        <v>934.65562982859183</v>
      </c>
      <c r="D1060">
        <v>668.02159790176313</v>
      </c>
      <c r="E1060">
        <v>891.41466485738943</v>
      </c>
      <c r="F1060">
        <v>919.52207030569764</v>
      </c>
      <c r="G1060">
        <v>933.71113533683342</v>
      </c>
      <c r="H1060">
        <v>937.14068309689037</v>
      </c>
      <c r="I1060">
        <v>916.00626054219572</v>
      </c>
      <c r="J1060">
        <v>913.01445793537755</v>
      </c>
      <c r="K1060">
        <v>789.93089287994576</v>
      </c>
      <c r="L1060">
        <v>846.58666657409117</v>
      </c>
      <c r="M1060">
        <v>974.36808616627638</v>
      </c>
      <c r="N1060">
        <v>863.87646002984172</v>
      </c>
      <c r="O1060">
        <v>1039.753550334395</v>
      </c>
      <c r="P1060">
        <v>902.66135701645032</v>
      </c>
      <c r="Q1060">
        <v>1023.398362496935</v>
      </c>
      <c r="R1060">
        <v>972.58547641050916</v>
      </c>
      <c r="S1060">
        <v>934.97084649038516</v>
      </c>
      <c r="T1060">
        <v>960.49259986617915</v>
      </c>
      <c r="U1060">
        <v>971.5120788386123</v>
      </c>
      <c r="V1060">
        <v>1006.70198695441</v>
      </c>
      <c r="W1060">
        <v>896.9247575435528</v>
      </c>
      <c r="X1060">
        <v>998.9929731001713</v>
      </c>
      <c r="Y1060">
        <v>922.45532483122952</v>
      </c>
      <c r="Z1060">
        <v>951.63102305271912</v>
      </c>
      <c r="AA1060">
        <v>922.65301920971774</v>
      </c>
      <c r="AB1060">
        <v>967.79175210174867</v>
      </c>
      <c r="AC1060">
        <v>937.98787861197002</v>
      </c>
      <c r="AD1060">
        <v>913.14466975108826</v>
      </c>
      <c r="AE1060">
        <v>855.59010349822825</v>
      </c>
      <c r="AF1060">
        <v>939.49650002604676</v>
      </c>
      <c r="AG1060">
        <v>955.29304858653882</v>
      </c>
      <c r="AH1060">
        <v>920.5146747049813</v>
      </c>
    </row>
    <row r="1061" spans="1:34" x14ac:dyDescent="0.25">
      <c r="A1061">
        <v>43949</v>
      </c>
      <c r="B1061">
        <v>767.21</v>
      </c>
      <c r="C1061">
        <v>930.56827808574894</v>
      </c>
      <c r="D1061">
        <v>663.24022803988532</v>
      </c>
      <c r="E1061">
        <v>885.73638920959377</v>
      </c>
      <c r="F1061">
        <v>916.90940721869708</v>
      </c>
      <c r="G1061">
        <v>940.79169686383625</v>
      </c>
      <c r="H1061">
        <v>936.80691741143801</v>
      </c>
      <c r="I1061">
        <v>904.09481393618069</v>
      </c>
      <c r="J1061">
        <v>903.54108265685772</v>
      </c>
      <c r="K1061">
        <v>754.23389134149807</v>
      </c>
      <c r="L1061">
        <v>844.12855947233788</v>
      </c>
      <c r="M1061">
        <v>963.6199516570407</v>
      </c>
      <c r="N1061">
        <v>852.01366007456556</v>
      </c>
      <c r="O1061">
        <v>1027.9077224023481</v>
      </c>
      <c r="P1061">
        <v>899.33733552381602</v>
      </c>
      <c r="Q1061">
        <v>1017.504697898177</v>
      </c>
      <c r="R1061">
        <v>965.39028525573667</v>
      </c>
      <c r="S1061">
        <v>929.66629755844133</v>
      </c>
      <c r="T1061">
        <v>952.67057493946061</v>
      </c>
      <c r="U1061">
        <v>972.20371038906853</v>
      </c>
      <c r="V1061">
        <v>1019.967500524848</v>
      </c>
      <c r="W1061">
        <v>903.95847974377159</v>
      </c>
      <c r="X1061">
        <v>997.39333616660997</v>
      </c>
      <c r="Y1061">
        <v>920.27465945165352</v>
      </c>
      <c r="Z1061">
        <v>965.00276934196643</v>
      </c>
      <c r="AA1061">
        <v>920.08463690169242</v>
      </c>
      <c r="AB1061">
        <v>958.14090715971747</v>
      </c>
      <c r="AC1061">
        <v>936.63605460996439</v>
      </c>
      <c r="AD1061">
        <v>907.95062252658761</v>
      </c>
      <c r="AE1061">
        <v>844.78742375147056</v>
      </c>
      <c r="AF1061">
        <v>933.11719539429828</v>
      </c>
      <c r="AG1061">
        <v>952.58579068852839</v>
      </c>
      <c r="AH1061">
        <v>916.9853106554873</v>
      </c>
    </row>
    <row r="1062" spans="1:34" x14ac:dyDescent="0.25">
      <c r="A1062">
        <v>43948</v>
      </c>
      <c r="B1062">
        <v>770.77</v>
      </c>
      <c r="C1062">
        <v>930.60276117598426</v>
      </c>
      <c r="D1062">
        <v>670.64350676810602</v>
      </c>
      <c r="E1062">
        <v>893.31513326716777</v>
      </c>
      <c r="F1062">
        <v>921.41500638168202</v>
      </c>
      <c r="G1062">
        <v>918.12908633488678</v>
      </c>
      <c r="H1062">
        <v>936.04101230036588</v>
      </c>
      <c r="I1062">
        <v>900.38396579062555</v>
      </c>
      <c r="J1062">
        <v>905.38984959860534</v>
      </c>
      <c r="K1062">
        <v>770.40942625395746</v>
      </c>
      <c r="L1062">
        <v>828.09005895230166</v>
      </c>
      <c r="M1062">
        <v>966.15217384215907</v>
      </c>
      <c r="N1062">
        <v>850.91542683372995</v>
      </c>
      <c r="O1062">
        <v>1022.279959105022</v>
      </c>
      <c r="P1062">
        <v>901.10308619646059</v>
      </c>
      <c r="Q1062">
        <v>1012.479409195939</v>
      </c>
      <c r="R1062">
        <v>965.76654036546142</v>
      </c>
      <c r="S1062">
        <v>928.71626450040503</v>
      </c>
      <c r="T1062">
        <v>942.49810279539111</v>
      </c>
      <c r="U1062">
        <v>969.83746555094888</v>
      </c>
      <c r="V1062">
        <v>1004.276768158961</v>
      </c>
      <c r="W1062">
        <v>912.60551022541529</v>
      </c>
      <c r="X1062">
        <v>1003.011630509887</v>
      </c>
      <c r="Y1062">
        <v>923.33651739785773</v>
      </c>
      <c r="Z1062">
        <v>960.68742342731571</v>
      </c>
      <c r="AA1062">
        <v>922.55974927893635</v>
      </c>
      <c r="AB1062">
        <v>954.30265122096921</v>
      </c>
      <c r="AC1062">
        <v>935.22592640519247</v>
      </c>
      <c r="AD1062">
        <v>908.27068722827744</v>
      </c>
      <c r="AE1062">
        <v>845.97065529141651</v>
      </c>
      <c r="AF1062">
        <v>931.6621227333535</v>
      </c>
      <c r="AG1062">
        <v>952.15239121647255</v>
      </c>
      <c r="AH1062">
        <v>918.1191019217249</v>
      </c>
    </row>
    <row r="1063" spans="1:34" x14ac:dyDescent="0.25">
      <c r="A1063">
        <v>43945</v>
      </c>
      <c r="B1063">
        <v>776.66</v>
      </c>
      <c r="C1063">
        <v>923.63921893711256</v>
      </c>
      <c r="D1063">
        <v>659.95867097615701</v>
      </c>
      <c r="E1063">
        <v>887.8557694947142</v>
      </c>
      <c r="F1063">
        <v>916.20898466779818</v>
      </c>
      <c r="G1063">
        <v>869.18643574877342</v>
      </c>
      <c r="H1063">
        <v>933.8282884997609</v>
      </c>
      <c r="I1063">
        <v>902.42875859928495</v>
      </c>
      <c r="J1063">
        <v>904.05334660706262</v>
      </c>
      <c r="K1063">
        <v>793.50361563539673</v>
      </c>
      <c r="L1063">
        <v>823.50696003329972</v>
      </c>
      <c r="M1063">
        <v>974.07471598574307</v>
      </c>
      <c r="N1063">
        <v>846.04075355286966</v>
      </c>
      <c r="O1063">
        <v>1016.454161741725</v>
      </c>
      <c r="P1063">
        <v>895.66937129024484</v>
      </c>
      <c r="Q1063">
        <v>1008.592792531039</v>
      </c>
      <c r="R1063">
        <v>972.1193197849891</v>
      </c>
      <c r="S1063">
        <v>941.31151421616164</v>
      </c>
      <c r="T1063">
        <v>913.62176249893298</v>
      </c>
      <c r="U1063">
        <v>963.37185361456</v>
      </c>
      <c r="V1063">
        <v>930.70022154424782</v>
      </c>
      <c r="W1063">
        <v>904.34501479686628</v>
      </c>
      <c r="X1063">
        <v>992.23528625179267</v>
      </c>
      <c r="Y1063">
        <v>911.26014691895375</v>
      </c>
      <c r="Z1063">
        <v>964.8287279763224</v>
      </c>
      <c r="AA1063">
        <v>913.85378385405534</v>
      </c>
      <c r="AB1063">
        <v>947.75217073765282</v>
      </c>
      <c r="AC1063">
        <v>928.06885338506265</v>
      </c>
      <c r="AD1063">
        <v>908.30288686638869</v>
      </c>
      <c r="AE1063">
        <v>846.55098956519851</v>
      </c>
      <c r="AF1063">
        <v>925.40111676944616</v>
      </c>
      <c r="AG1063">
        <v>944.54624502903312</v>
      </c>
      <c r="AH1063">
        <v>910.49476996127282</v>
      </c>
    </row>
    <row r="1064" spans="1:34" x14ac:dyDescent="0.25">
      <c r="A1064">
        <v>43944</v>
      </c>
      <c r="B1064">
        <v>773.91</v>
      </c>
      <c r="C1064">
        <v>920.81663820764686</v>
      </c>
      <c r="D1064">
        <v>652.38706813698468</v>
      </c>
      <c r="E1064">
        <v>885.01905094229448</v>
      </c>
      <c r="F1064">
        <v>910.72817394361914</v>
      </c>
      <c r="G1064">
        <v>862.5611680951796</v>
      </c>
      <c r="H1064">
        <v>934.80835342204114</v>
      </c>
      <c r="I1064">
        <v>901.07532929500019</v>
      </c>
      <c r="J1064">
        <v>900.60692377686314</v>
      </c>
      <c r="K1064">
        <v>795.61874962772163</v>
      </c>
      <c r="L1064">
        <v>810.42349236061307</v>
      </c>
      <c r="M1064">
        <v>979.27647110101407</v>
      </c>
      <c r="N1064">
        <v>840.75152270165677</v>
      </c>
      <c r="O1064">
        <v>1011.853203195318</v>
      </c>
      <c r="P1064">
        <v>888.81379230654591</v>
      </c>
      <c r="Q1064">
        <v>1008.611972996971</v>
      </c>
      <c r="R1064">
        <v>973.20792762723886</v>
      </c>
      <c r="S1064">
        <v>946.72223573838278</v>
      </c>
      <c r="T1064">
        <v>908.45450189530663</v>
      </c>
      <c r="U1064">
        <v>951.87404392813096</v>
      </c>
      <c r="V1064">
        <v>927.94270283756384</v>
      </c>
      <c r="W1064">
        <v>894.46419497558122</v>
      </c>
      <c r="X1064">
        <v>998.36074202451641</v>
      </c>
      <c r="Y1064">
        <v>911.58109757295449</v>
      </c>
      <c r="Z1064">
        <v>962.79896179983882</v>
      </c>
      <c r="AA1064">
        <v>912.53210082592182</v>
      </c>
      <c r="AB1064">
        <v>944.40095708544129</v>
      </c>
      <c r="AC1064">
        <v>922.14943222675743</v>
      </c>
      <c r="AD1064">
        <v>906.56122859792822</v>
      </c>
      <c r="AE1064">
        <v>840.5324558442253</v>
      </c>
      <c r="AF1064">
        <v>922.29258615213109</v>
      </c>
      <c r="AG1064">
        <v>940.5858466531821</v>
      </c>
      <c r="AH1064">
        <v>909.46076619661983</v>
      </c>
    </row>
    <row r="1065" spans="1:34" x14ac:dyDescent="0.25">
      <c r="A1065">
        <v>43943</v>
      </c>
      <c r="B1065">
        <v>768.92</v>
      </c>
      <c r="C1065">
        <v>915.36962745993958</v>
      </c>
      <c r="D1065">
        <v>635.49021859468212</v>
      </c>
      <c r="E1065">
        <v>886.06946863657151</v>
      </c>
      <c r="F1065">
        <v>912.03739163271223</v>
      </c>
      <c r="G1065">
        <v>854.43282231889827</v>
      </c>
      <c r="H1065">
        <v>929.27948687809567</v>
      </c>
      <c r="I1065">
        <v>898.8213458964799</v>
      </c>
      <c r="J1065">
        <v>896.48103719444407</v>
      </c>
      <c r="K1065">
        <v>794.01625045494904</v>
      </c>
      <c r="L1065">
        <v>803.74948632856524</v>
      </c>
      <c r="M1065">
        <v>976.8333794139869</v>
      </c>
      <c r="N1065">
        <v>835.94194443476908</v>
      </c>
      <c r="O1065">
        <v>1001.654487309801</v>
      </c>
      <c r="P1065">
        <v>882.1404867966769</v>
      </c>
      <c r="Q1065">
        <v>997.07824873085895</v>
      </c>
      <c r="R1065">
        <v>972.32335743649139</v>
      </c>
      <c r="S1065">
        <v>944.00576256657234</v>
      </c>
      <c r="T1065">
        <v>889.50528910279286</v>
      </c>
      <c r="U1065">
        <v>951.70781789952696</v>
      </c>
      <c r="V1065">
        <v>943.35633723250396</v>
      </c>
      <c r="W1065">
        <v>888.93598101853195</v>
      </c>
      <c r="X1065">
        <v>990.97744308926303</v>
      </c>
      <c r="Y1065">
        <v>902.17476547383922</v>
      </c>
      <c r="Z1065">
        <v>950.48054471674072</v>
      </c>
      <c r="AA1065">
        <v>906.42210157887178</v>
      </c>
      <c r="AB1065">
        <v>937.98966967728506</v>
      </c>
      <c r="AC1065">
        <v>918.78705701376145</v>
      </c>
      <c r="AD1065">
        <v>901.52507264800386</v>
      </c>
      <c r="AE1065">
        <v>832.90915001139354</v>
      </c>
      <c r="AF1065">
        <v>917.08769363730016</v>
      </c>
      <c r="AG1065">
        <v>936.15839476700774</v>
      </c>
      <c r="AH1065">
        <v>903.08484378813841</v>
      </c>
    </row>
    <row r="1066" spans="1:34" x14ac:dyDescent="0.25">
      <c r="A1066">
        <v>43942</v>
      </c>
      <c r="B1066">
        <v>766.84</v>
      </c>
      <c r="C1066">
        <v>907.28436840213669</v>
      </c>
      <c r="D1066">
        <v>602.19871121810843</v>
      </c>
      <c r="E1066">
        <v>886.81638007485481</v>
      </c>
      <c r="F1066">
        <v>903.52050459549616</v>
      </c>
      <c r="G1066">
        <v>837.23226764884089</v>
      </c>
      <c r="H1066">
        <v>929.79346558756674</v>
      </c>
      <c r="I1066">
        <v>887.93327779560161</v>
      </c>
      <c r="J1066">
        <v>885.44896590628616</v>
      </c>
      <c r="K1066">
        <v>797.38844475485269</v>
      </c>
      <c r="L1066">
        <v>788.29329124782566</v>
      </c>
      <c r="M1066">
        <v>969.565817495538</v>
      </c>
      <c r="N1066">
        <v>833.522229175657</v>
      </c>
      <c r="O1066">
        <v>986.49220743857813</v>
      </c>
      <c r="P1066">
        <v>884.77704285154107</v>
      </c>
      <c r="Q1066">
        <v>995.81245692918696</v>
      </c>
      <c r="R1066">
        <v>964.54544590597538</v>
      </c>
      <c r="S1066">
        <v>931.28537883780996</v>
      </c>
      <c r="T1066">
        <v>889.67386901079806</v>
      </c>
      <c r="U1066">
        <v>953.8490948688675</v>
      </c>
      <c r="V1066">
        <v>934.61313905138695</v>
      </c>
      <c r="W1066">
        <v>874.38199875376642</v>
      </c>
      <c r="X1066">
        <v>978.89276782833042</v>
      </c>
      <c r="Y1066">
        <v>890.9241731907224</v>
      </c>
      <c r="Z1066">
        <v>938.32739798880698</v>
      </c>
      <c r="AA1066">
        <v>897.23456281171275</v>
      </c>
      <c r="AB1066">
        <v>929.13611683727345</v>
      </c>
      <c r="AC1066">
        <v>912.32076932385451</v>
      </c>
      <c r="AD1066">
        <v>896.29644519583587</v>
      </c>
      <c r="AE1066">
        <v>818.85918295351871</v>
      </c>
      <c r="AF1066">
        <v>902.61728800551134</v>
      </c>
      <c r="AG1066">
        <v>929.02314156992702</v>
      </c>
      <c r="AH1066">
        <v>897.97765581395379</v>
      </c>
    </row>
    <row r="1067" spans="1:34" x14ac:dyDescent="0.25">
      <c r="A1067">
        <v>43941</v>
      </c>
      <c r="B1067">
        <v>794.97</v>
      </c>
      <c r="C1067">
        <v>928.67107514579538</v>
      </c>
      <c r="D1067">
        <v>634.70315270885828</v>
      </c>
      <c r="E1067">
        <v>889.88428565857146</v>
      </c>
      <c r="F1067">
        <v>925.96684962795723</v>
      </c>
      <c r="G1067">
        <v>878.33865345682659</v>
      </c>
      <c r="H1067">
        <v>951.56065491999561</v>
      </c>
      <c r="I1067">
        <v>919.032956303883</v>
      </c>
      <c r="J1067">
        <v>917.20244971573004</v>
      </c>
      <c r="K1067">
        <v>863.16106579310326</v>
      </c>
      <c r="L1067">
        <v>832.41868032831633</v>
      </c>
      <c r="M1067">
        <v>998.14717129570181</v>
      </c>
      <c r="N1067">
        <v>858.1654383246223</v>
      </c>
      <c r="O1067">
        <v>1006.47583910719</v>
      </c>
      <c r="P1067">
        <v>891.59561362750867</v>
      </c>
      <c r="Q1067">
        <v>1005.738244737425</v>
      </c>
      <c r="R1067">
        <v>984.07175477510771</v>
      </c>
      <c r="S1067">
        <v>949.27608455245752</v>
      </c>
      <c r="T1067">
        <v>902.61238959236402</v>
      </c>
      <c r="U1067">
        <v>986.08029975003797</v>
      </c>
      <c r="V1067">
        <v>991.11587617984321</v>
      </c>
      <c r="W1067">
        <v>887.97871275967293</v>
      </c>
      <c r="X1067">
        <v>994.64320558104873</v>
      </c>
      <c r="Y1067">
        <v>897.97754972864914</v>
      </c>
      <c r="Z1067">
        <v>965.0843928442896</v>
      </c>
      <c r="AA1067">
        <v>913.9292909033469</v>
      </c>
      <c r="AB1067">
        <v>958.40180773928637</v>
      </c>
      <c r="AC1067">
        <v>935.07631131838593</v>
      </c>
      <c r="AD1067">
        <v>919.19345217065199</v>
      </c>
      <c r="AE1067">
        <v>862.97889917640282</v>
      </c>
      <c r="AF1067">
        <v>937.46231110216672</v>
      </c>
      <c r="AG1067">
        <v>950.68818567670564</v>
      </c>
      <c r="AH1067">
        <v>909.29363358814862</v>
      </c>
    </row>
    <row r="1068" spans="1:34" x14ac:dyDescent="0.25">
      <c r="A1068">
        <v>43938</v>
      </c>
      <c r="B1068">
        <v>789.6</v>
      </c>
      <c r="C1068">
        <v>920.33630520342945</v>
      </c>
      <c r="D1068">
        <v>625.9448238718636</v>
      </c>
      <c r="E1068">
        <v>886.25447096455468</v>
      </c>
      <c r="F1068">
        <v>919.98887398852321</v>
      </c>
      <c r="G1068">
        <v>859.75459018172114</v>
      </c>
      <c r="H1068">
        <v>953.5012189671686</v>
      </c>
      <c r="I1068">
        <v>892.39458831481852</v>
      </c>
      <c r="J1068">
        <v>909.97490596290436</v>
      </c>
      <c r="K1068">
        <v>822.01389214344931</v>
      </c>
      <c r="L1068">
        <v>838.76714831301899</v>
      </c>
      <c r="M1068">
        <v>982.61426029223162</v>
      </c>
      <c r="N1068">
        <v>849.97168257064891</v>
      </c>
      <c r="O1068">
        <v>993.42937835081682</v>
      </c>
      <c r="P1068">
        <v>892.4980435988208</v>
      </c>
      <c r="Q1068">
        <v>991.13539492189193</v>
      </c>
      <c r="R1068">
        <v>978.58977733882728</v>
      </c>
      <c r="S1068">
        <v>946.06500179336115</v>
      </c>
      <c r="T1068">
        <v>909.07055829257956</v>
      </c>
      <c r="U1068">
        <v>986.4514334674318</v>
      </c>
      <c r="V1068">
        <v>969.71044883475724</v>
      </c>
      <c r="W1068">
        <v>879.53133698371596</v>
      </c>
      <c r="X1068">
        <v>985.36645539981328</v>
      </c>
      <c r="Y1068">
        <v>885.92669375080663</v>
      </c>
      <c r="Z1068">
        <v>962.93537563630161</v>
      </c>
      <c r="AA1068">
        <v>907.62223181164768</v>
      </c>
      <c r="AB1068">
        <v>944.45295278237859</v>
      </c>
      <c r="AC1068">
        <v>927.75957448461145</v>
      </c>
      <c r="AD1068">
        <v>911.24768501282438</v>
      </c>
      <c r="AE1068">
        <v>850.26949936352412</v>
      </c>
      <c r="AF1068">
        <v>929.02368412712815</v>
      </c>
      <c r="AG1068">
        <v>940.29684639734171</v>
      </c>
      <c r="AH1068">
        <v>903.79862946735568</v>
      </c>
    </row>
    <row r="1069" spans="1:34" x14ac:dyDescent="0.25">
      <c r="A1069">
        <v>43937</v>
      </c>
      <c r="B1069">
        <v>780.7</v>
      </c>
      <c r="C1069">
        <v>908.10152574096333</v>
      </c>
      <c r="D1069">
        <v>601.61968952499672</v>
      </c>
      <c r="E1069">
        <v>877.23956747018553</v>
      </c>
      <c r="F1069">
        <v>902.30812492641974</v>
      </c>
      <c r="G1069">
        <v>843.70234348415897</v>
      </c>
      <c r="H1069">
        <v>951.98955259893773</v>
      </c>
      <c r="I1069">
        <v>875.58687251306435</v>
      </c>
      <c r="J1069">
        <v>885.4678557668351</v>
      </c>
      <c r="K1069">
        <v>776.99402532306954</v>
      </c>
      <c r="L1069">
        <v>819.36864623427073</v>
      </c>
      <c r="M1069">
        <v>961.61347628366912</v>
      </c>
      <c r="N1069">
        <v>839.45366680667189</v>
      </c>
      <c r="O1069">
        <v>980.64662689792431</v>
      </c>
      <c r="P1069">
        <v>892.51306770554447</v>
      </c>
      <c r="Q1069">
        <v>975.80581947836174</v>
      </c>
      <c r="R1069">
        <v>976.54295483584485</v>
      </c>
      <c r="S1069">
        <v>948.78733646717808</v>
      </c>
      <c r="T1069">
        <v>895.89786721507096</v>
      </c>
      <c r="U1069">
        <v>957.01054134984679</v>
      </c>
      <c r="V1069">
        <v>970.99545333088338</v>
      </c>
      <c r="W1069">
        <v>873.8430136628906</v>
      </c>
      <c r="X1069">
        <v>995.78186476535586</v>
      </c>
      <c r="Y1069">
        <v>876.37389321084629</v>
      </c>
      <c r="Z1069">
        <v>944.91104155424603</v>
      </c>
      <c r="AA1069">
        <v>898.27662058052306</v>
      </c>
      <c r="AB1069">
        <v>926.23814371968444</v>
      </c>
      <c r="AC1069">
        <v>916.36394208980948</v>
      </c>
      <c r="AD1069">
        <v>896.83281636085303</v>
      </c>
      <c r="AE1069">
        <v>832.32421826527298</v>
      </c>
      <c r="AF1069">
        <v>912.37847698863038</v>
      </c>
      <c r="AG1069">
        <v>924.92824538072978</v>
      </c>
      <c r="AH1069">
        <v>897.90204548430347</v>
      </c>
    </row>
    <row r="1070" spans="1:34" x14ac:dyDescent="0.25">
      <c r="A1070">
        <v>43936</v>
      </c>
      <c r="B1070">
        <v>777.22</v>
      </c>
      <c r="C1070">
        <v>903.06789674394247</v>
      </c>
      <c r="D1070">
        <v>605.679174712639</v>
      </c>
      <c r="E1070">
        <v>865.16314225436599</v>
      </c>
      <c r="F1070">
        <v>895.68665569777806</v>
      </c>
      <c r="G1070">
        <v>832.20053454923595</v>
      </c>
      <c r="H1070">
        <v>941.34586598207898</v>
      </c>
      <c r="I1070">
        <v>864.83482151050293</v>
      </c>
      <c r="J1070">
        <v>895.81439627887517</v>
      </c>
      <c r="K1070">
        <v>774.10044752691749</v>
      </c>
      <c r="L1070">
        <v>825.47878515942671</v>
      </c>
      <c r="M1070">
        <v>950.31192540690859</v>
      </c>
      <c r="N1070">
        <v>837.39289298313111</v>
      </c>
      <c r="O1070">
        <v>969.1017320383578</v>
      </c>
      <c r="P1070">
        <v>898.54921584935994</v>
      </c>
      <c r="Q1070">
        <v>976.20884323715779</v>
      </c>
      <c r="R1070">
        <v>973.16831034835991</v>
      </c>
      <c r="S1070">
        <v>954.30947572159846</v>
      </c>
      <c r="T1070">
        <v>895.89129413903004</v>
      </c>
      <c r="U1070">
        <v>935.06631888779134</v>
      </c>
      <c r="V1070">
        <v>953.72730032834488</v>
      </c>
      <c r="W1070">
        <v>868.0038317718903</v>
      </c>
      <c r="X1070">
        <v>995.12575331298422</v>
      </c>
      <c r="Y1070">
        <v>872.02013556151849</v>
      </c>
      <c r="Z1070">
        <v>945.49146865663749</v>
      </c>
      <c r="AA1070">
        <v>893.70270474066967</v>
      </c>
      <c r="AB1070">
        <v>923.39302422665071</v>
      </c>
      <c r="AC1070">
        <v>908.3385012723129</v>
      </c>
      <c r="AD1070">
        <v>891.70729886969593</v>
      </c>
      <c r="AE1070">
        <v>827.73309212936454</v>
      </c>
      <c r="AF1070">
        <v>902.00732219904796</v>
      </c>
      <c r="AG1070">
        <v>919.06263506061862</v>
      </c>
      <c r="AH1070">
        <v>896.38637726692764</v>
      </c>
    </row>
    <row r="1071" spans="1:34" x14ac:dyDescent="0.25">
      <c r="A1071">
        <v>43935</v>
      </c>
      <c r="B1071">
        <v>767.41</v>
      </c>
      <c r="C1071">
        <v>891.55348451921827</v>
      </c>
      <c r="D1071">
        <v>597.25227734628379</v>
      </c>
      <c r="E1071">
        <v>867.90362496071941</v>
      </c>
      <c r="F1071">
        <v>880.20786199486122</v>
      </c>
      <c r="G1071">
        <v>797.40360276176341</v>
      </c>
      <c r="H1071">
        <v>924.93467843980488</v>
      </c>
      <c r="I1071">
        <v>847.48059263620132</v>
      </c>
      <c r="J1071">
        <v>879.22283917213269</v>
      </c>
      <c r="K1071">
        <v>776.71604054860904</v>
      </c>
      <c r="L1071">
        <v>807.58620798194943</v>
      </c>
      <c r="M1071">
        <v>948.80202765792546</v>
      </c>
      <c r="N1071">
        <v>826.33806254513865</v>
      </c>
      <c r="O1071">
        <v>955.54473033994145</v>
      </c>
      <c r="P1071">
        <v>898.89457090630117</v>
      </c>
      <c r="Q1071">
        <v>980.00598258847288</v>
      </c>
      <c r="R1071">
        <v>952.13237395899955</v>
      </c>
      <c r="S1071">
        <v>959.26763709998318</v>
      </c>
      <c r="T1071">
        <v>891.19513498642925</v>
      </c>
      <c r="U1071">
        <v>914.71517139763432</v>
      </c>
      <c r="V1071">
        <v>943.92676309443709</v>
      </c>
      <c r="W1071">
        <v>859.09822320666137</v>
      </c>
      <c r="X1071">
        <v>987.47705905198245</v>
      </c>
      <c r="Y1071">
        <v>861.16059961328449</v>
      </c>
      <c r="Z1071">
        <v>936.12289853098287</v>
      </c>
      <c r="AA1071">
        <v>881.96459417218705</v>
      </c>
      <c r="AB1071">
        <v>914.94468855860805</v>
      </c>
      <c r="AC1071">
        <v>891.89588128996559</v>
      </c>
      <c r="AD1071">
        <v>885.28304577461154</v>
      </c>
      <c r="AE1071">
        <v>808.69840634576281</v>
      </c>
      <c r="AF1071">
        <v>882.42855240372455</v>
      </c>
      <c r="AG1071">
        <v>908.20506338990833</v>
      </c>
      <c r="AH1071">
        <v>889.21472787666903</v>
      </c>
    </row>
    <row r="1072" spans="1:34" x14ac:dyDescent="0.25">
      <c r="A1072">
        <v>43934</v>
      </c>
      <c r="B1072">
        <v>765.79</v>
      </c>
      <c r="C1072">
        <v>887.33749282108397</v>
      </c>
      <c r="D1072">
        <v>597.89751230356114</v>
      </c>
      <c r="E1072">
        <v>854.2151857450624</v>
      </c>
      <c r="F1072">
        <v>879.62626504272225</v>
      </c>
      <c r="G1072">
        <v>795.64567138740745</v>
      </c>
      <c r="H1072">
        <v>933.06339088914069</v>
      </c>
      <c r="I1072">
        <v>835.94278583347943</v>
      </c>
      <c r="J1072">
        <v>874.98516722473607</v>
      </c>
      <c r="K1072">
        <v>785.18627672875311</v>
      </c>
      <c r="L1072">
        <v>786.16600098942422</v>
      </c>
      <c r="M1072">
        <v>959.68971298565839</v>
      </c>
      <c r="N1072">
        <v>825.84302675101446</v>
      </c>
      <c r="O1072">
        <v>943.3132739034877</v>
      </c>
      <c r="P1072">
        <v>886.74123274913268</v>
      </c>
      <c r="Q1072">
        <v>972.31503936176796</v>
      </c>
      <c r="R1072">
        <v>952.03742822220215</v>
      </c>
      <c r="S1072">
        <v>975.39285333157795</v>
      </c>
      <c r="T1072">
        <v>876.56312088790321</v>
      </c>
      <c r="U1072">
        <v>907.76734158319141</v>
      </c>
      <c r="V1072">
        <v>913.57122557980972</v>
      </c>
      <c r="W1072">
        <v>862.39929983576371</v>
      </c>
      <c r="X1072">
        <v>972.61017064258681</v>
      </c>
      <c r="Y1072">
        <v>858.51341395571944</v>
      </c>
      <c r="Z1072">
        <v>922.05713881168197</v>
      </c>
      <c r="AA1072">
        <v>880.11520966374849</v>
      </c>
      <c r="AB1072">
        <v>904.94801357441941</v>
      </c>
      <c r="AC1072">
        <v>887.61038398622418</v>
      </c>
      <c r="AD1072">
        <v>882.59854561884663</v>
      </c>
      <c r="AE1072">
        <v>797.49576838079861</v>
      </c>
      <c r="AF1072">
        <v>877.08042693175003</v>
      </c>
      <c r="AG1072">
        <v>904.8883448680657</v>
      </c>
      <c r="AH1072">
        <v>885.52607168328802</v>
      </c>
    </row>
    <row r="1073" spans="1:34" x14ac:dyDescent="0.25">
      <c r="A1073">
        <v>43931</v>
      </c>
      <c r="B1073">
        <v>757.94</v>
      </c>
      <c r="C1073">
        <v>877.95333609087891</v>
      </c>
      <c r="D1073">
        <v>563.33951723957011</v>
      </c>
      <c r="E1073">
        <v>828.6722698529461</v>
      </c>
      <c r="F1073">
        <v>867.38654952245236</v>
      </c>
      <c r="G1073">
        <v>791.62087745440317</v>
      </c>
      <c r="H1073">
        <v>929.14611958872092</v>
      </c>
      <c r="I1073">
        <v>829.95584769165612</v>
      </c>
      <c r="J1073">
        <v>858.36619105801992</v>
      </c>
      <c r="K1073">
        <v>772.71541699615454</v>
      </c>
      <c r="L1073">
        <v>769.54579414742625</v>
      </c>
      <c r="M1073">
        <v>948.24811081372798</v>
      </c>
      <c r="N1073">
        <v>826.89581062490925</v>
      </c>
      <c r="O1073">
        <v>945.74314583129876</v>
      </c>
      <c r="P1073">
        <v>867.89363589654886</v>
      </c>
      <c r="Q1073">
        <v>964.46743714090917</v>
      </c>
      <c r="R1073">
        <v>946.17862743583498</v>
      </c>
      <c r="S1073">
        <v>978.72946621783831</v>
      </c>
      <c r="T1073">
        <v>880.24021643539402</v>
      </c>
      <c r="U1073">
        <v>892.58591650662765</v>
      </c>
      <c r="V1073">
        <v>899.56806131176006</v>
      </c>
      <c r="W1073">
        <v>853.6827420040687</v>
      </c>
      <c r="X1073">
        <v>959.83105402688989</v>
      </c>
      <c r="Y1073">
        <v>851.22903695034688</v>
      </c>
      <c r="Z1073">
        <v>896.69636635129564</v>
      </c>
      <c r="AA1073">
        <v>870.93220378582168</v>
      </c>
      <c r="AB1073">
        <v>897.14837359520118</v>
      </c>
      <c r="AC1073">
        <v>877.33448983688777</v>
      </c>
      <c r="AD1073">
        <v>871.066687806647</v>
      </c>
      <c r="AE1073">
        <v>778.64221403608462</v>
      </c>
      <c r="AF1073">
        <v>866.84894470926054</v>
      </c>
      <c r="AG1073">
        <v>894.8653607941992</v>
      </c>
      <c r="AH1073">
        <v>878.50653301071793</v>
      </c>
    </row>
    <row r="1074" spans="1:34" x14ac:dyDescent="0.25">
      <c r="A1074">
        <v>43930</v>
      </c>
      <c r="B1074">
        <v>760.33</v>
      </c>
      <c r="C1074">
        <v>877.60574781694061</v>
      </c>
      <c r="D1074">
        <v>569.5728054519434</v>
      </c>
      <c r="E1074">
        <v>836.7114289910329</v>
      </c>
      <c r="F1074">
        <v>859.18979223183953</v>
      </c>
      <c r="G1074">
        <v>787.96473770649141</v>
      </c>
      <c r="H1074">
        <v>912.49334602671524</v>
      </c>
      <c r="I1074">
        <v>832.35780607571155</v>
      </c>
      <c r="J1074">
        <v>863.66833933495445</v>
      </c>
      <c r="K1074">
        <v>774.34301470187791</v>
      </c>
      <c r="L1074">
        <v>769.35320743010766</v>
      </c>
      <c r="M1074">
        <v>936.16883348725298</v>
      </c>
      <c r="N1074">
        <v>818.21210922590831</v>
      </c>
      <c r="O1074">
        <v>950.40744528262155</v>
      </c>
      <c r="P1074">
        <v>859.85373608483974</v>
      </c>
      <c r="Q1074">
        <v>976.06396260111421</v>
      </c>
      <c r="R1074">
        <v>945.09172313887029</v>
      </c>
      <c r="S1074">
        <v>979.43669375938134</v>
      </c>
      <c r="T1074">
        <v>909.54162670101186</v>
      </c>
      <c r="U1074">
        <v>886.42904832583497</v>
      </c>
      <c r="V1074">
        <v>936.50433612933898</v>
      </c>
      <c r="W1074">
        <v>849.68307067711612</v>
      </c>
      <c r="X1074">
        <v>963.58216208349131</v>
      </c>
      <c r="Y1074">
        <v>855.46099224805755</v>
      </c>
      <c r="Z1074">
        <v>887.51077996480785</v>
      </c>
      <c r="AA1074">
        <v>869.93894050459676</v>
      </c>
      <c r="AB1074">
        <v>905.14354911042619</v>
      </c>
      <c r="AC1074">
        <v>873.62370106448464</v>
      </c>
      <c r="AD1074">
        <v>863.90330963291331</v>
      </c>
      <c r="AE1074">
        <v>781.96900206744056</v>
      </c>
      <c r="AF1074">
        <v>859.14679792882498</v>
      </c>
      <c r="AG1074">
        <v>891.57993193224183</v>
      </c>
      <c r="AH1074">
        <v>884.52511029155608</v>
      </c>
    </row>
    <row r="1075" spans="1:34" x14ac:dyDescent="0.25">
      <c r="A1075">
        <v>43929</v>
      </c>
      <c r="B1075">
        <v>748.02</v>
      </c>
      <c r="C1075">
        <v>869.55145673089146</v>
      </c>
      <c r="D1075">
        <v>569.21201816756957</v>
      </c>
      <c r="E1075">
        <v>831.34295401403506</v>
      </c>
      <c r="F1075">
        <v>848.53310706296008</v>
      </c>
      <c r="G1075">
        <v>781.04536603648648</v>
      </c>
      <c r="H1075">
        <v>900.47190322433551</v>
      </c>
      <c r="I1075">
        <v>819.25820956362509</v>
      </c>
      <c r="J1075">
        <v>867.37407855611093</v>
      </c>
      <c r="K1075">
        <v>747.50153082007591</v>
      </c>
      <c r="L1075">
        <v>772.85966153047411</v>
      </c>
      <c r="M1075">
        <v>914.76654286118196</v>
      </c>
      <c r="N1075">
        <v>809.93258302668232</v>
      </c>
      <c r="O1075">
        <v>936.41596120430256</v>
      </c>
      <c r="P1075">
        <v>853.54367384881266</v>
      </c>
      <c r="Q1075">
        <v>968.29488228401578</v>
      </c>
      <c r="R1075">
        <v>938.66518733317582</v>
      </c>
      <c r="S1075">
        <v>991.89623485965535</v>
      </c>
      <c r="T1075">
        <v>906.80445752142577</v>
      </c>
      <c r="U1075">
        <v>873.87640625436177</v>
      </c>
      <c r="V1075">
        <v>931.03626158863756</v>
      </c>
      <c r="W1075">
        <v>850.31871446200842</v>
      </c>
      <c r="X1075">
        <v>953.96966062576723</v>
      </c>
      <c r="Y1075">
        <v>849.35007636085118</v>
      </c>
      <c r="Z1075">
        <v>881.62486893780112</v>
      </c>
      <c r="AA1075">
        <v>862.2637870037737</v>
      </c>
      <c r="AB1075">
        <v>896.6534147166069</v>
      </c>
      <c r="AC1075">
        <v>866.35678543925383</v>
      </c>
      <c r="AD1075">
        <v>853.46770805724134</v>
      </c>
      <c r="AE1075">
        <v>765.61281561035833</v>
      </c>
      <c r="AF1075">
        <v>849.05269488269141</v>
      </c>
      <c r="AG1075">
        <v>881.40255585238674</v>
      </c>
      <c r="AH1075">
        <v>880.87460637072604</v>
      </c>
    </row>
    <row r="1076" spans="1:34" x14ac:dyDescent="0.25">
      <c r="A1076">
        <v>43928</v>
      </c>
      <c r="B1076">
        <v>746.69</v>
      </c>
      <c r="C1076">
        <v>866.64677600457537</v>
      </c>
      <c r="D1076">
        <v>569.31631044107939</v>
      </c>
      <c r="E1076">
        <v>835.33950709323744</v>
      </c>
      <c r="F1076">
        <v>845.93483323273199</v>
      </c>
      <c r="G1076">
        <v>772.07681536201017</v>
      </c>
      <c r="H1076">
        <v>896.74203310718019</v>
      </c>
      <c r="I1076">
        <v>818.57329515003266</v>
      </c>
      <c r="J1076">
        <v>871.79875946766185</v>
      </c>
      <c r="K1076">
        <v>736.84020866206743</v>
      </c>
      <c r="L1076">
        <v>766.59263479544143</v>
      </c>
      <c r="M1076">
        <v>928.25933697659877</v>
      </c>
      <c r="N1076">
        <v>795.76033356937751</v>
      </c>
      <c r="O1076">
        <v>930.50172849726152</v>
      </c>
      <c r="P1076">
        <v>848.53982314014934</v>
      </c>
      <c r="Q1076">
        <v>972.38731117873647</v>
      </c>
      <c r="R1076">
        <v>945.66772772648665</v>
      </c>
      <c r="S1076">
        <v>997.33602928613459</v>
      </c>
      <c r="T1076">
        <v>878.57954561965835</v>
      </c>
      <c r="U1076">
        <v>865.23587411324695</v>
      </c>
      <c r="V1076">
        <v>881.38511457089317</v>
      </c>
      <c r="W1076">
        <v>851.94394931049396</v>
      </c>
      <c r="X1076">
        <v>949.23525491697717</v>
      </c>
      <c r="Y1076">
        <v>853.0214187874144</v>
      </c>
      <c r="Z1076">
        <v>879.45328822567069</v>
      </c>
      <c r="AA1076">
        <v>859.90479485587264</v>
      </c>
      <c r="AB1076">
        <v>891.10871975292616</v>
      </c>
      <c r="AC1076">
        <v>864.59932131862638</v>
      </c>
      <c r="AD1076">
        <v>851.09553153956426</v>
      </c>
      <c r="AE1076">
        <v>765.83452876553451</v>
      </c>
      <c r="AF1076">
        <v>841.65666420078605</v>
      </c>
      <c r="AG1076">
        <v>880.86863132649057</v>
      </c>
      <c r="AH1076">
        <v>877.26757056535428</v>
      </c>
    </row>
    <row r="1077" spans="1:34" x14ac:dyDescent="0.25">
      <c r="A1077">
        <v>43927</v>
      </c>
      <c r="B1077">
        <v>736.75</v>
      </c>
      <c r="C1077">
        <v>864.63716262426885</v>
      </c>
      <c r="D1077">
        <v>550.63406966229979</v>
      </c>
      <c r="E1077">
        <v>833.45451711124997</v>
      </c>
      <c r="F1077">
        <v>841.93973472490768</v>
      </c>
      <c r="G1077">
        <v>767.62873062204608</v>
      </c>
      <c r="H1077">
        <v>898.03977841325434</v>
      </c>
      <c r="I1077">
        <v>808.12276140482959</v>
      </c>
      <c r="J1077">
        <v>871.64583465117903</v>
      </c>
      <c r="K1077">
        <v>733.84911533036541</v>
      </c>
      <c r="L1077">
        <v>755.17484153675377</v>
      </c>
      <c r="M1077">
        <v>927.70802174101186</v>
      </c>
      <c r="N1077">
        <v>808.77851252896892</v>
      </c>
      <c r="O1077">
        <v>926.37505143550686</v>
      </c>
      <c r="P1077">
        <v>838.36246149707756</v>
      </c>
      <c r="Q1077">
        <v>979.18311373516758</v>
      </c>
      <c r="R1077">
        <v>951.73816379436244</v>
      </c>
      <c r="S1077">
        <v>994.7299537393493</v>
      </c>
      <c r="T1077">
        <v>886.98737707761006</v>
      </c>
      <c r="U1077">
        <v>844.47384176766514</v>
      </c>
      <c r="V1077">
        <v>847.08120090644297</v>
      </c>
      <c r="W1077">
        <v>848.75804509345744</v>
      </c>
      <c r="X1077">
        <v>953.74940024990167</v>
      </c>
      <c r="Y1077">
        <v>856.18700445236755</v>
      </c>
      <c r="Z1077">
        <v>870.78942216643793</v>
      </c>
      <c r="AA1077">
        <v>859.88410687530461</v>
      </c>
      <c r="AB1077">
        <v>887.4075771914512</v>
      </c>
      <c r="AC1077">
        <v>857.74982087524972</v>
      </c>
      <c r="AD1077">
        <v>854.00801383923135</v>
      </c>
      <c r="AE1077">
        <v>762.56214539758594</v>
      </c>
      <c r="AF1077">
        <v>836.09830443574447</v>
      </c>
      <c r="AG1077">
        <v>878.96067737166754</v>
      </c>
      <c r="AH1077">
        <v>877.09956190921571</v>
      </c>
    </row>
    <row r="1078" spans="1:34" x14ac:dyDescent="0.25">
      <c r="A1078">
        <v>43924</v>
      </c>
      <c r="B1078">
        <v>701.8</v>
      </c>
      <c r="C1078">
        <v>840.40484724096655</v>
      </c>
      <c r="D1078">
        <v>526.03671158043767</v>
      </c>
      <c r="E1078">
        <v>812.65181273434655</v>
      </c>
      <c r="F1078">
        <v>812.46011651911249</v>
      </c>
      <c r="G1078">
        <v>725.64489079814393</v>
      </c>
      <c r="H1078">
        <v>872.35467729970435</v>
      </c>
      <c r="I1078">
        <v>772.89489811315195</v>
      </c>
      <c r="J1078">
        <v>847.18515545496075</v>
      </c>
      <c r="K1078">
        <v>681.77277961393338</v>
      </c>
      <c r="L1078">
        <v>726.49300459147412</v>
      </c>
      <c r="M1078">
        <v>910.37656935301845</v>
      </c>
      <c r="N1078">
        <v>776.68919343991638</v>
      </c>
      <c r="O1078">
        <v>894.06429337031432</v>
      </c>
      <c r="P1078">
        <v>811.32191586733484</v>
      </c>
      <c r="Q1078">
        <v>963.92188815343297</v>
      </c>
      <c r="R1078">
        <v>926.66392152573337</v>
      </c>
      <c r="S1078">
        <v>981.12173893175316</v>
      </c>
      <c r="T1078">
        <v>888.90051681783541</v>
      </c>
      <c r="U1078">
        <v>818.57711424731292</v>
      </c>
      <c r="V1078">
        <v>799.78251153586848</v>
      </c>
      <c r="W1078">
        <v>817.74501603508975</v>
      </c>
      <c r="X1078">
        <v>934.75088737237706</v>
      </c>
      <c r="Y1078">
        <v>844.00359350263955</v>
      </c>
      <c r="Z1078">
        <v>865.01032712349047</v>
      </c>
      <c r="AA1078">
        <v>840.02403339930675</v>
      </c>
      <c r="AB1078">
        <v>857.73152180445857</v>
      </c>
      <c r="AC1078">
        <v>828.29408781251755</v>
      </c>
      <c r="AD1078">
        <v>832.78901972043741</v>
      </c>
      <c r="AE1078">
        <v>704.15364205590959</v>
      </c>
      <c r="AF1078">
        <v>800.8649366501254</v>
      </c>
      <c r="AG1078">
        <v>854.88079043627158</v>
      </c>
      <c r="AH1078">
        <v>862.7538163791113</v>
      </c>
    </row>
    <row r="1079" spans="1:34" x14ac:dyDescent="0.25">
      <c r="A1079">
        <v>43922</v>
      </c>
      <c r="B1079">
        <v>680.23</v>
      </c>
      <c r="C1079">
        <v>821.7831206923546</v>
      </c>
      <c r="D1079">
        <v>504.93112315824578</v>
      </c>
      <c r="E1079">
        <v>790.72175145553501</v>
      </c>
      <c r="F1079">
        <v>793.01824476092884</v>
      </c>
      <c r="G1079">
        <v>709.36004722256746</v>
      </c>
      <c r="H1079">
        <v>862.53415505175462</v>
      </c>
      <c r="I1079">
        <v>740.83543392316153</v>
      </c>
      <c r="J1079">
        <v>827.13933495415438</v>
      </c>
      <c r="K1079">
        <v>616.04041711376715</v>
      </c>
      <c r="L1079">
        <v>698.27926910302551</v>
      </c>
      <c r="M1079">
        <v>905.27683257602166</v>
      </c>
      <c r="N1079">
        <v>749.30075877491379</v>
      </c>
      <c r="O1079">
        <v>876.87798481605955</v>
      </c>
      <c r="P1079">
        <v>775.67154824134184</v>
      </c>
      <c r="Q1079">
        <v>944.74098037658803</v>
      </c>
      <c r="R1079">
        <v>918.59126183305455</v>
      </c>
      <c r="S1079">
        <v>987.6622398115411</v>
      </c>
      <c r="T1079">
        <v>875.64738607301774</v>
      </c>
      <c r="U1079">
        <v>801.90451059479642</v>
      </c>
      <c r="V1079">
        <v>779.07554137337593</v>
      </c>
      <c r="W1079">
        <v>806.03473652531295</v>
      </c>
      <c r="X1079">
        <v>924.90130389881961</v>
      </c>
      <c r="Y1079">
        <v>826.82243763738768</v>
      </c>
      <c r="Z1079">
        <v>834.68199655890999</v>
      </c>
      <c r="AA1079">
        <v>824.74553518690823</v>
      </c>
      <c r="AB1079">
        <v>833.3268244669714</v>
      </c>
      <c r="AC1079">
        <v>809.95355444703114</v>
      </c>
      <c r="AD1079">
        <v>810.82133612522875</v>
      </c>
      <c r="AE1079">
        <v>675.3614222436745</v>
      </c>
      <c r="AF1079">
        <v>776.47124648908857</v>
      </c>
      <c r="AG1079">
        <v>838.25504858189629</v>
      </c>
      <c r="AH1079">
        <v>846.2348093111392</v>
      </c>
    </row>
    <row r="1080" spans="1:34" x14ac:dyDescent="0.25">
      <c r="A1080">
        <v>43921</v>
      </c>
      <c r="B1080">
        <v>662.53</v>
      </c>
      <c r="C1080">
        <v>807.38782400773346</v>
      </c>
      <c r="D1080">
        <v>486.00616267397743</v>
      </c>
      <c r="E1080">
        <v>782.27086216355224</v>
      </c>
      <c r="F1080">
        <v>775.62960011537734</v>
      </c>
      <c r="G1080">
        <v>686.19955275223697</v>
      </c>
      <c r="H1080">
        <v>842.2411779000945</v>
      </c>
      <c r="I1080">
        <v>722.17812669388741</v>
      </c>
      <c r="J1080">
        <v>840.67895556141491</v>
      </c>
      <c r="K1080">
        <v>586.78918886182078</v>
      </c>
      <c r="L1080">
        <v>694.99862390518501</v>
      </c>
      <c r="M1080">
        <v>882.16828770240568</v>
      </c>
      <c r="N1080">
        <v>742.14429269467894</v>
      </c>
      <c r="O1080">
        <v>868.15695307006729</v>
      </c>
      <c r="P1080">
        <v>754.3814333961318</v>
      </c>
      <c r="Q1080">
        <v>932.83130668628644</v>
      </c>
      <c r="R1080">
        <v>904.72346850532847</v>
      </c>
      <c r="S1080">
        <v>973.78587556300363</v>
      </c>
      <c r="T1080">
        <v>859.37588209028149</v>
      </c>
      <c r="U1080">
        <v>785.84952543836255</v>
      </c>
      <c r="V1080">
        <v>759.49675750951405</v>
      </c>
      <c r="W1080">
        <v>802.48797003494474</v>
      </c>
      <c r="X1080">
        <v>903.22570608902254</v>
      </c>
      <c r="Y1080">
        <v>812.07155281516407</v>
      </c>
      <c r="Z1080">
        <v>820.74325097626979</v>
      </c>
      <c r="AA1080">
        <v>807.39410312316875</v>
      </c>
      <c r="AB1080">
        <v>825.20154616435275</v>
      </c>
      <c r="AC1080">
        <v>794.76253632268151</v>
      </c>
      <c r="AD1080">
        <v>798.22632888068847</v>
      </c>
      <c r="AE1080">
        <v>648.38117320391211</v>
      </c>
      <c r="AF1080">
        <v>757.11654274761895</v>
      </c>
      <c r="AG1080">
        <v>824.13319229883723</v>
      </c>
      <c r="AH1080">
        <v>835.70331727076154</v>
      </c>
    </row>
    <row r="1081" spans="1:34" x14ac:dyDescent="0.25">
      <c r="A1081">
        <v>43920</v>
      </c>
      <c r="B1081">
        <v>662.26</v>
      </c>
      <c r="C1081">
        <v>815.85936632910682</v>
      </c>
      <c r="D1081">
        <v>481.92165647590463</v>
      </c>
      <c r="E1081">
        <v>786.29972135628736</v>
      </c>
      <c r="F1081">
        <v>789.82731568272493</v>
      </c>
      <c r="G1081">
        <v>690.30084316358398</v>
      </c>
      <c r="H1081">
        <v>848.43008602366103</v>
      </c>
      <c r="I1081">
        <v>736.46795226072129</v>
      </c>
      <c r="J1081">
        <v>839.86617557544446</v>
      </c>
      <c r="K1081">
        <v>605.3493430927947</v>
      </c>
      <c r="L1081">
        <v>707.02967174443563</v>
      </c>
      <c r="M1081">
        <v>885.64421997782256</v>
      </c>
      <c r="N1081">
        <v>749.7000058799357</v>
      </c>
      <c r="O1081">
        <v>868.30823180410107</v>
      </c>
      <c r="P1081">
        <v>755.42468266771823</v>
      </c>
      <c r="Q1081">
        <v>941.71526139579782</v>
      </c>
      <c r="R1081">
        <v>911.38023935884644</v>
      </c>
      <c r="S1081">
        <v>983.93403647325329</v>
      </c>
      <c r="T1081">
        <v>841.84161940325555</v>
      </c>
      <c r="U1081">
        <v>795.9843439328896</v>
      </c>
      <c r="V1081">
        <v>784.63414302126114</v>
      </c>
      <c r="W1081">
        <v>799.62505315108945</v>
      </c>
      <c r="X1081">
        <v>904.27816282048968</v>
      </c>
      <c r="Y1081">
        <v>830.33837871598814</v>
      </c>
      <c r="Z1081">
        <v>854.60993094881246</v>
      </c>
      <c r="AA1081">
        <v>817.27794570461947</v>
      </c>
      <c r="AB1081">
        <v>832.1671410749716</v>
      </c>
      <c r="AC1081">
        <v>800.16005225564459</v>
      </c>
      <c r="AD1081">
        <v>810.04530784193321</v>
      </c>
      <c r="AE1081">
        <v>650.88734312977078</v>
      </c>
      <c r="AF1081">
        <v>769.41174062579034</v>
      </c>
      <c r="AG1081">
        <v>831.14861026261246</v>
      </c>
      <c r="AH1081">
        <v>844.60597216665599</v>
      </c>
    </row>
    <row r="1082" spans="1:34" x14ac:dyDescent="0.25">
      <c r="A1082">
        <v>43917</v>
      </c>
      <c r="B1082">
        <v>696.06</v>
      </c>
      <c r="C1082">
        <v>842.63670291032849</v>
      </c>
      <c r="D1082">
        <v>525.31360427348477</v>
      </c>
      <c r="E1082">
        <v>808.51354811369254</v>
      </c>
      <c r="F1082">
        <v>827.95298729455794</v>
      </c>
      <c r="G1082">
        <v>728.93323923622029</v>
      </c>
      <c r="H1082">
        <v>882.01595323266747</v>
      </c>
      <c r="I1082">
        <v>771.92850088266005</v>
      </c>
      <c r="J1082">
        <v>866.53212073181908</v>
      </c>
      <c r="K1082">
        <v>643.94026805243311</v>
      </c>
      <c r="L1082">
        <v>738.13452872861365</v>
      </c>
      <c r="M1082">
        <v>902.3924727122079</v>
      </c>
      <c r="N1082">
        <v>776.26478246932049</v>
      </c>
      <c r="O1082">
        <v>891.64520126701166</v>
      </c>
      <c r="P1082">
        <v>781.75307218128319</v>
      </c>
      <c r="Q1082">
        <v>954.24980838484203</v>
      </c>
      <c r="R1082">
        <v>941.4628058992613</v>
      </c>
      <c r="S1082">
        <v>999.58614180537404</v>
      </c>
      <c r="T1082">
        <v>857.25907597019034</v>
      </c>
      <c r="U1082">
        <v>816.70870299077603</v>
      </c>
      <c r="V1082">
        <v>824.35949589849486</v>
      </c>
      <c r="W1082">
        <v>827.20825817468858</v>
      </c>
      <c r="X1082">
        <v>913.22987779602386</v>
      </c>
      <c r="Y1082">
        <v>852.54106427346608</v>
      </c>
      <c r="Z1082">
        <v>880.13205588806295</v>
      </c>
      <c r="AA1082">
        <v>844.93479841624651</v>
      </c>
      <c r="AB1082">
        <v>857.00324740645431</v>
      </c>
      <c r="AC1082">
        <v>828.62521647572714</v>
      </c>
      <c r="AD1082">
        <v>833.42946209363731</v>
      </c>
      <c r="AE1082">
        <v>704.60967906934252</v>
      </c>
      <c r="AF1082">
        <v>797.38360438019208</v>
      </c>
      <c r="AG1082">
        <v>858.82554594076146</v>
      </c>
      <c r="AH1082">
        <v>866.25249561514158</v>
      </c>
    </row>
    <row r="1083" spans="1:34" x14ac:dyDescent="0.25">
      <c r="A1083">
        <v>43916</v>
      </c>
      <c r="B1083">
        <v>694.21</v>
      </c>
      <c r="C1083">
        <v>848.67351290313832</v>
      </c>
      <c r="D1083">
        <v>556.8299460499818</v>
      </c>
      <c r="E1083">
        <v>801.71729711393289</v>
      </c>
      <c r="F1083">
        <v>838.49017164884708</v>
      </c>
      <c r="G1083">
        <v>736.97699295591065</v>
      </c>
      <c r="H1083">
        <v>881.75470348724502</v>
      </c>
      <c r="I1083">
        <v>774.05249514464788</v>
      </c>
      <c r="J1083">
        <v>863.13427451530572</v>
      </c>
      <c r="K1083">
        <v>658.39489521534801</v>
      </c>
      <c r="L1083">
        <v>754.40971386188608</v>
      </c>
      <c r="M1083">
        <v>892.88102277163216</v>
      </c>
      <c r="N1083">
        <v>776.97334943977989</v>
      </c>
      <c r="O1083">
        <v>894.00839715373399</v>
      </c>
      <c r="P1083">
        <v>791.61296200625566</v>
      </c>
      <c r="Q1083">
        <v>959.361056290752</v>
      </c>
      <c r="R1083">
        <v>947.42478635546195</v>
      </c>
      <c r="S1083">
        <v>1015.956340117834</v>
      </c>
      <c r="T1083">
        <v>855.15458575037633</v>
      </c>
      <c r="U1083">
        <v>810.92237130201431</v>
      </c>
      <c r="V1083">
        <v>849.58846890269956</v>
      </c>
      <c r="W1083">
        <v>826.42147942605675</v>
      </c>
      <c r="X1083">
        <v>923.82888411876945</v>
      </c>
      <c r="Y1083">
        <v>861.21137593594631</v>
      </c>
      <c r="Z1083">
        <v>896.68010597216721</v>
      </c>
      <c r="AA1083">
        <v>853.73961513610152</v>
      </c>
      <c r="AB1083">
        <v>863.37299776410009</v>
      </c>
      <c r="AC1083">
        <v>831.25741470165144</v>
      </c>
      <c r="AD1083">
        <v>834.0866660415245</v>
      </c>
      <c r="AE1083">
        <v>714.02481935155788</v>
      </c>
      <c r="AF1083">
        <v>804.87271364761352</v>
      </c>
      <c r="AG1083">
        <v>864.60588231817189</v>
      </c>
      <c r="AH1083">
        <v>871.3879164841569</v>
      </c>
    </row>
    <row r="1084" spans="1:34" x14ac:dyDescent="0.25">
      <c r="A1084">
        <v>43915</v>
      </c>
      <c r="B1084">
        <v>690.25</v>
      </c>
      <c r="C1084">
        <v>856.78524134364</v>
      </c>
      <c r="D1084">
        <v>581.90543245255435</v>
      </c>
      <c r="E1084">
        <v>783.76160404558686</v>
      </c>
      <c r="F1084">
        <v>854.3220453845239</v>
      </c>
      <c r="G1084">
        <v>750.5442001399224</v>
      </c>
      <c r="H1084">
        <v>903.21165114939924</v>
      </c>
      <c r="I1084">
        <v>792.6231588744879</v>
      </c>
      <c r="J1084">
        <v>865.01176899158702</v>
      </c>
      <c r="K1084">
        <v>664.29562120000003</v>
      </c>
      <c r="L1084">
        <v>770.06743984506033</v>
      </c>
      <c r="M1084">
        <v>887.51444388940263</v>
      </c>
      <c r="N1084">
        <v>780.60846903788718</v>
      </c>
      <c r="O1084">
        <v>900.7129149593635</v>
      </c>
      <c r="P1084">
        <v>809.86650229290456</v>
      </c>
      <c r="Q1084">
        <v>956.74544743429169</v>
      </c>
      <c r="R1084">
        <v>962.34897625252393</v>
      </c>
      <c r="S1084">
        <v>1013.869636385068</v>
      </c>
      <c r="T1084">
        <v>842.17197091884532</v>
      </c>
      <c r="U1084">
        <v>813.26570933858113</v>
      </c>
      <c r="V1084">
        <v>855.51464291694811</v>
      </c>
      <c r="W1084">
        <v>836.37424120705316</v>
      </c>
      <c r="X1084">
        <v>916.35540548362724</v>
      </c>
      <c r="Y1084">
        <v>868.34466509074161</v>
      </c>
      <c r="Z1084">
        <v>912.74251476330539</v>
      </c>
      <c r="AA1084">
        <v>863.28698670771576</v>
      </c>
      <c r="AB1084">
        <v>867.82253498668911</v>
      </c>
      <c r="AC1084">
        <v>843.31715145499072</v>
      </c>
      <c r="AD1084">
        <v>835.16503816218381</v>
      </c>
      <c r="AE1084">
        <v>727.42008588880776</v>
      </c>
      <c r="AF1084">
        <v>813.29336194984251</v>
      </c>
      <c r="AG1084">
        <v>877.04633759900264</v>
      </c>
      <c r="AH1084">
        <v>873.99611377190956</v>
      </c>
    </row>
    <row r="1085" spans="1:34" x14ac:dyDescent="0.25">
      <c r="A1085">
        <v>43914</v>
      </c>
      <c r="B1085">
        <v>659.21</v>
      </c>
      <c r="C1085">
        <v>840.82597971941698</v>
      </c>
      <c r="D1085">
        <v>557.89477923985214</v>
      </c>
      <c r="E1085">
        <v>760.76582239909692</v>
      </c>
      <c r="F1085">
        <v>839.94657878143414</v>
      </c>
      <c r="G1085">
        <v>712.83982032083668</v>
      </c>
      <c r="H1085">
        <v>885.88744115450959</v>
      </c>
      <c r="I1085">
        <v>755.45086012671663</v>
      </c>
      <c r="J1085">
        <v>859.19925729087447</v>
      </c>
      <c r="K1085">
        <v>663.08620277767659</v>
      </c>
      <c r="L1085">
        <v>752.4080278678864</v>
      </c>
      <c r="M1085">
        <v>876.09579112366328</v>
      </c>
      <c r="N1085">
        <v>765.29389862909693</v>
      </c>
      <c r="O1085">
        <v>874.9633201497179</v>
      </c>
      <c r="P1085">
        <v>792.82383176964299</v>
      </c>
      <c r="Q1085">
        <v>947.06684787939787</v>
      </c>
      <c r="R1085">
        <v>946.64315639565655</v>
      </c>
      <c r="S1085">
        <v>1022.214378997958</v>
      </c>
      <c r="T1085">
        <v>827.84813567234823</v>
      </c>
      <c r="U1085">
        <v>787.77400151826487</v>
      </c>
      <c r="V1085">
        <v>835.66477464860714</v>
      </c>
      <c r="W1085">
        <v>821.76606109027148</v>
      </c>
      <c r="X1085">
        <v>908.4311420609572</v>
      </c>
      <c r="Y1085">
        <v>858.93442457713275</v>
      </c>
      <c r="Z1085">
        <v>877.27396340249743</v>
      </c>
      <c r="AA1085">
        <v>850.92148370329801</v>
      </c>
      <c r="AB1085">
        <v>852.92473041862627</v>
      </c>
      <c r="AC1085">
        <v>820.87152297955254</v>
      </c>
      <c r="AD1085">
        <v>815.25682171764538</v>
      </c>
      <c r="AE1085">
        <v>685.00512122843213</v>
      </c>
      <c r="AF1085">
        <v>791.21892853205395</v>
      </c>
      <c r="AG1085">
        <v>858.51487609887931</v>
      </c>
      <c r="AH1085">
        <v>867.37278056620653</v>
      </c>
    </row>
    <row r="1086" spans="1:34" x14ac:dyDescent="0.25">
      <c r="A1086">
        <v>43913</v>
      </c>
      <c r="B1086">
        <v>666.59</v>
      </c>
      <c r="C1086">
        <v>843.31285565064013</v>
      </c>
      <c r="D1086">
        <v>569.58116336184924</v>
      </c>
      <c r="E1086">
        <v>759.67005235038971</v>
      </c>
      <c r="F1086">
        <v>845.17391223064169</v>
      </c>
      <c r="G1086">
        <v>715.51101081472473</v>
      </c>
      <c r="H1086">
        <v>881.63575927020725</v>
      </c>
      <c r="I1086">
        <v>759.91565338226144</v>
      </c>
      <c r="J1086">
        <v>860.89280250667389</v>
      </c>
      <c r="K1086">
        <v>645.95410685879426</v>
      </c>
      <c r="L1086">
        <v>760.0637418773025</v>
      </c>
      <c r="M1086">
        <v>886.79812599077013</v>
      </c>
      <c r="N1086">
        <v>776.7042154907034</v>
      </c>
      <c r="O1086">
        <v>865.10861983563893</v>
      </c>
      <c r="P1086">
        <v>799.92871032992593</v>
      </c>
      <c r="Q1086">
        <v>951.22863003070779</v>
      </c>
      <c r="R1086">
        <v>944.96116388594112</v>
      </c>
      <c r="S1086">
        <v>1025.833784339457</v>
      </c>
      <c r="T1086">
        <v>851.66108593554895</v>
      </c>
      <c r="U1086">
        <v>782.6802839175449</v>
      </c>
      <c r="V1086">
        <v>836.83409483465903</v>
      </c>
      <c r="W1086">
        <v>822.76492640828474</v>
      </c>
      <c r="X1086">
        <v>892.43749256778244</v>
      </c>
      <c r="Y1086">
        <v>869.47421026708878</v>
      </c>
      <c r="Z1086">
        <v>880.32669310925166</v>
      </c>
      <c r="AA1086">
        <v>855.60364767551573</v>
      </c>
      <c r="AB1086">
        <v>850.16225334807552</v>
      </c>
      <c r="AC1086">
        <v>821.40433164322133</v>
      </c>
      <c r="AD1086">
        <v>822.85725663253857</v>
      </c>
      <c r="AE1086">
        <v>682.40463893082438</v>
      </c>
      <c r="AF1086">
        <v>796.35055589692092</v>
      </c>
      <c r="AG1086">
        <v>858.79833609977698</v>
      </c>
      <c r="AH1086">
        <v>871.56984699150757</v>
      </c>
    </row>
    <row r="1087" spans="1:34" x14ac:dyDescent="0.25">
      <c r="A1087">
        <v>43910</v>
      </c>
      <c r="B1087">
        <v>709.73</v>
      </c>
      <c r="C1087">
        <v>882.55073557261585</v>
      </c>
      <c r="D1087">
        <v>623.64870225623793</v>
      </c>
      <c r="E1087">
        <v>802.47205381405433</v>
      </c>
      <c r="F1087">
        <v>880.36290169659549</v>
      </c>
      <c r="G1087">
        <v>774.33677557215447</v>
      </c>
      <c r="H1087">
        <v>916.65316397419792</v>
      </c>
      <c r="I1087">
        <v>813.31233097766392</v>
      </c>
      <c r="J1087">
        <v>897.70553113249116</v>
      </c>
      <c r="K1087">
        <v>716.77415208820503</v>
      </c>
      <c r="L1087">
        <v>827.50087974558232</v>
      </c>
      <c r="M1087">
        <v>925.65964650375099</v>
      </c>
      <c r="N1087">
        <v>811.14074297476225</v>
      </c>
      <c r="O1087">
        <v>905.03369436703076</v>
      </c>
      <c r="P1087">
        <v>856.33046717773243</v>
      </c>
      <c r="Q1087">
        <v>977.23185887062789</v>
      </c>
      <c r="R1087">
        <v>974.57798278369</v>
      </c>
      <c r="S1087">
        <v>1038.0332104481679</v>
      </c>
      <c r="T1087">
        <v>870.74819353501596</v>
      </c>
      <c r="U1087">
        <v>820.30788589223005</v>
      </c>
      <c r="V1087">
        <v>885.21504714996365</v>
      </c>
      <c r="W1087">
        <v>871.18375084448166</v>
      </c>
      <c r="X1087">
        <v>924.75087917471012</v>
      </c>
      <c r="Y1087">
        <v>912.98993128024472</v>
      </c>
      <c r="Z1087">
        <v>898.40238247776426</v>
      </c>
      <c r="AA1087">
        <v>892.15526296816051</v>
      </c>
      <c r="AB1087">
        <v>892.76745799301477</v>
      </c>
      <c r="AC1087">
        <v>865.88346830835098</v>
      </c>
      <c r="AD1087">
        <v>855.98685036798429</v>
      </c>
      <c r="AE1087">
        <v>756.9844558663882</v>
      </c>
      <c r="AF1087">
        <v>844.46863430678241</v>
      </c>
      <c r="AG1087">
        <v>897.28729134198909</v>
      </c>
      <c r="AH1087">
        <v>902.47367626958476</v>
      </c>
    </row>
    <row r="1088" spans="1:34" x14ac:dyDescent="0.25">
      <c r="A1088">
        <v>43909</v>
      </c>
      <c r="B1088">
        <v>725.94</v>
      </c>
      <c r="C1088">
        <v>885.21593672943743</v>
      </c>
      <c r="D1088">
        <v>636.25704893187549</v>
      </c>
      <c r="E1088">
        <v>806.61455838393908</v>
      </c>
      <c r="F1088">
        <v>887.71085609785655</v>
      </c>
      <c r="G1088">
        <v>782.94943464084781</v>
      </c>
      <c r="H1088">
        <v>916.3119805425199</v>
      </c>
      <c r="I1088">
        <v>814.43962575730779</v>
      </c>
      <c r="J1088">
        <v>886.3206523520264</v>
      </c>
      <c r="K1088">
        <v>715.23507949598104</v>
      </c>
      <c r="L1088">
        <v>850.72725625501994</v>
      </c>
      <c r="M1088">
        <v>918.1122694252399</v>
      </c>
      <c r="N1088">
        <v>813.23815356425291</v>
      </c>
      <c r="O1088">
        <v>906.35962063910699</v>
      </c>
      <c r="P1088">
        <v>859.46598116814516</v>
      </c>
      <c r="Q1088">
        <v>975.30215445759518</v>
      </c>
      <c r="R1088">
        <v>976.70775851869325</v>
      </c>
      <c r="S1088">
        <v>1016.518994621478</v>
      </c>
      <c r="T1088">
        <v>871.5414333057638</v>
      </c>
      <c r="U1088">
        <v>826.7897071092093</v>
      </c>
      <c r="V1088">
        <v>885.14231822887314</v>
      </c>
      <c r="W1088">
        <v>874.30049582412653</v>
      </c>
      <c r="X1088">
        <v>934.96893983055088</v>
      </c>
      <c r="Y1088">
        <v>913.55965242085881</v>
      </c>
      <c r="Z1088">
        <v>905.50577191342722</v>
      </c>
      <c r="AA1088">
        <v>895.63255476402139</v>
      </c>
      <c r="AB1088">
        <v>893.03613504307054</v>
      </c>
      <c r="AC1088">
        <v>869.87647771949082</v>
      </c>
      <c r="AD1088">
        <v>857.19426565407855</v>
      </c>
      <c r="AE1088">
        <v>772.22647163673776</v>
      </c>
      <c r="AF1088">
        <v>849.72158355327826</v>
      </c>
      <c r="AG1088">
        <v>900.70213719332025</v>
      </c>
      <c r="AH1088">
        <v>901.36938373940779</v>
      </c>
    </row>
    <row r="1089" spans="1:34" x14ac:dyDescent="0.25">
      <c r="A1089">
        <v>43908</v>
      </c>
      <c r="B1089">
        <v>747.66</v>
      </c>
      <c r="C1089">
        <v>898.25889668501225</v>
      </c>
      <c r="D1089">
        <v>655.58636677917298</v>
      </c>
      <c r="E1089">
        <v>839.86992453940502</v>
      </c>
      <c r="F1089">
        <v>899.1806463761385</v>
      </c>
      <c r="G1089">
        <v>798.53406482533319</v>
      </c>
      <c r="H1089">
        <v>925.64943200450182</v>
      </c>
      <c r="I1089">
        <v>838.36456028227519</v>
      </c>
      <c r="J1089">
        <v>901.96575122496063</v>
      </c>
      <c r="K1089">
        <v>723.22002031661327</v>
      </c>
      <c r="L1089">
        <v>876.05758402846539</v>
      </c>
      <c r="M1089">
        <v>914.67041548260647</v>
      </c>
      <c r="N1089">
        <v>824.56593886865323</v>
      </c>
      <c r="O1089">
        <v>927.53377112353451</v>
      </c>
      <c r="P1089">
        <v>877.58229883784929</v>
      </c>
      <c r="Q1089">
        <v>982.08632275461775</v>
      </c>
      <c r="R1089">
        <v>990.50869431505112</v>
      </c>
      <c r="S1089">
        <v>1037.901073909266</v>
      </c>
      <c r="T1089">
        <v>870.8719503750566</v>
      </c>
      <c r="U1089">
        <v>844.00091824502965</v>
      </c>
      <c r="V1089">
        <v>901.17493094837073</v>
      </c>
      <c r="W1089">
        <v>892.7265284274057</v>
      </c>
      <c r="X1089">
        <v>942.65338113603548</v>
      </c>
      <c r="Y1089">
        <v>923.73792372999355</v>
      </c>
      <c r="Z1089">
        <v>917.25931533962535</v>
      </c>
      <c r="AA1089">
        <v>905.89316972659219</v>
      </c>
      <c r="AB1089">
        <v>908.57580732454949</v>
      </c>
      <c r="AC1089">
        <v>887.17151887327043</v>
      </c>
      <c r="AD1089">
        <v>868.31340430499995</v>
      </c>
      <c r="AE1089">
        <v>801.85244479120138</v>
      </c>
      <c r="AF1089">
        <v>861.53800854082601</v>
      </c>
      <c r="AG1089">
        <v>914.78417825693748</v>
      </c>
      <c r="AH1089">
        <v>911.7192856370873</v>
      </c>
    </row>
    <row r="1090" spans="1:34" x14ac:dyDescent="0.25">
      <c r="A1090">
        <v>43907</v>
      </c>
      <c r="B1090">
        <v>745.78</v>
      </c>
      <c r="C1090">
        <v>893.34657549678968</v>
      </c>
      <c r="D1090">
        <v>658.49223632338737</v>
      </c>
      <c r="E1090">
        <v>844.06135223463571</v>
      </c>
      <c r="F1090">
        <v>888.24064715752729</v>
      </c>
      <c r="G1090">
        <v>796.62749965801709</v>
      </c>
      <c r="H1090">
        <v>922.42540841525306</v>
      </c>
      <c r="I1090">
        <v>828.05565975952527</v>
      </c>
      <c r="J1090">
        <v>908.51131561446982</v>
      </c>
      <c r="K1090">
        <v>736.69330499432408</v>
      </c>
      <c r="L1090">
        <v>868.5953114088652</v>
      </c>
      <c r="M1090">
        <v>924.67254113361491</v>
      </c>
      <c r="N1090">
        <v>822.85401769405678</v>
      </c>
      <c r="O1090">
        <v>922.31143200259839</v>
      </c>
      <c r="P1090">
        <v>864.51416005330225</v>
      </c>
      <c r="Q1090">
        <v>972.57986576658163</v>
      </c>
      <c r="R1090">
        <v>993.4435036298845</v>
      </c>
      <c r="S1090">
        <v>1038.319954615594</v>
      </c>
      <c r="T1090">
        <v>852.01228751324743</v>
      </c>
      <c r="U1090">
        <v>836.52804606326004</v>
      </c>
      <c r="V1090">
        <v>886.87022593770598</v>
      </c>
      <c r="W1090">
        <v>886.74083804651491</v>
      </c>
      <c r="X1090">
        <v>936.4093112441733</v>
      </c>
      <c r="Y1090">
        <v>921.60883018708535</v>
      </c>
      <c r="Z1090">
        <v>898.74990141394039</v>
      </c>
      <c r="AA1090">
        <v>899.69941620511895</v>
      </c>
      <c r="AB1090">
        <v>905.26896237632343</v>
      </c>
      <c r="AC1090">
        <v>881.82846758323365</v>
      </c>
      <c r="AD1090">
        <v>866.56401925182934</v>
      </c>
      <c r="AE1090">
        <v>812.61913050073213</v>
      </c>
      <c r="AF1090">
        <v>861.8209484328811</v>
      </c>
      <c r="AG1090">
        <v>904.46160425327344</v>
      </c>
      <c r="AH1090">
        <v>907.93265940370281</v>
      </c>
    </row>
    <row r="1091" spans="1:34" x14ac:dyDescent="0.25">
      <c r="A1091">
        <v>43906</v>
      </c>
      <c r="B1091">
        <v>747.86</v>
      </c>
      <c r="C1091">
        <v>887.96084036942648</v>
      </c>
      <c r="D1091">
        <v>669.76404057040349</v>
      </c>
      <c r="E1091">
        <v>837.69384803723506</v>
      </c>
      <c r="F1091">
        <v>874.5989924564127</v>
      </c>
      <c r="G1091">
        <v>774.31737277476157</v>
      </c>
      <c r="H1091">
        <v>914.56456597122576</v>
      </c>
      <c r="I1091">
        <v>830.19877394756907</v>
      </c>
      <c r="J1091">
        <v>878.58741212884172</v>
      </c>
      <c r="K1091">
        <v>719.9840104656206</v>
      </c>
      <c r="L1091">
        <v>853.08177476952278</v>
      </c>
      <c r="M1091">
        <v>916.42686168032969</v>
      </c>
      <c r="N1091">
        <v>823.93922825556717</v>
      </c>
      <c r="O1091">
        <v>920.37818710443389</v>
      </c>
      <c r="P1091">
        <v>874.06585545210498</v>
      </c>
      <c r="Q1091">
        <v>960.28452826083219</v>
      </c>
      <c r="R1091">
        <v>980.82409642278128</v>
      </c>
      <c r="S1091">
        <v>1036.4964819027391</v>
      </c>
      <c r="T1091">
        <v>850.50903387160361</v>
      </c>
      <c r="U1091">
        <v>829.75949847246693</v>
      </c>
      <c r="V1091">
        <v>884.29327411447719</v>
      </c>
      <c r="W1091">
        <v>894.10678226193568</v>
      </c>
      <c r="X1091">
        <v>952.8887849647931</v>
      </c>
      <c r="Y1091">
        <v>917.31119501710566</v>
      </c>
      <c r="Z1091">
        <v>911.79741066148586</v>
      </c>
      <c r="AA1091">
        <v>895.22900825604336</v>
      </c>
      <c r="AB1091">
        <v>893.33282139686571</v>
      </c>
      <c r="AC1091">
        <v>878.032919905889</v>
      </c>
      <c r="AD1091">
        <v>866.96967155822676</v>
      </c>
      <c r="AE1091">
        <v>804.21408411631796</v>
      </c>
      <c r="AF1091">
        <v>853.57962698990093</v>
      </c>
      <c r="AG1091">
        <v>899.46973181505405</v>
      </c>
      <c r="AH1091">
        <v>903.95861398805187</v>
      </c>
    </row>
    <row r="1092" spans="1:34" x14ac:dyDescent="0.25">
      <c r="A1092">
        <v>43903</v>
      </c>
      <c r="B1092">
        <v>761.78</v>
      </c>
      <c r="C1092">
        <v>891.68385122063592</v>
      </c>
      <c r="D1092">
        <v>670.15458080690178</v>
      </c>
      <c r="E1092">
        <v>862.83388075780692</v>
      </c>
      <c r="F1092">
        <v>882.74513415980516</v>
      </c>
      <c r="G1092">
        <v>773.0730428412312</v>
      </c>
      <c r="H1092">
        <v>930.58833209148406</v>
      </c>
      <c r="I1092">
        <v>835.06108997925435</v>
      </c>
      <c r="J1092">
        <v>862.87768939373677</v>
      </c>
      <c r="K1092">
        <v>706.42902620566826</v>
      </c>
      <c r="L1092">
        <v>857.04234955575157</v>
      </c>
      <c r="M1092">
        <v>928.29727166828116</v>
      </c>
      <c r="N1092">
        <v>831.14109031409237</v>
      </c>
      <c r="O1092">
        <v>912.60882387801701</v>
      </c>
      <c r="P1092">
        <v>864.53927077298022</v>
      </c>
      <c r="Q1092">
        <v>970.14894150351893</v>
      </c>
      <c r="R1092">
        <v>992.89556453119587</v>
      </c>
      <c r="S1092">
        <v>1033.7153209516359</v>
      </c>
      <c r="T1092">
        <v>861.33142730530449</v>
      </c>
      <c r="U1092">
        <v>844.02269789364709</v>
      </c>
      <c r="V1092">
        <v>874.72329555416195</v>
      </c>
      <c r="W1092">
        <v>893.04577999742992</v>
      </c>
      <c r="X1092">
        <v>956.77636291087015</v>
      </c>
      <c r="Y1092">
        <v>917.48697145630365</v>
      </c>
      <c r="Z1092">
        <v>909.06946428203503</v>
      </c>
      <c r="AA1092">
        <v>901.09285346073159</v>
      </c>
      <c r="AB1092">
        <v>888.9261579974152</v>
      </c>
      <c r="AC1092">
        <v>882.71034874904853</v>
      </c>
      <c r="AD1092">
        <v>875.71769338262834</v>
      </c>
      <c r="AE1092">
        <v>818.39997422007411</v>
      </c>
      <c r="AF1092">
        <v>865.49894747533767</v>
      </c>
      <c r="AG1092">
        <v>901.0537067557417</v>
      </c>
      <c r="AH1092">
        <v>904.47529094122262</v>
      </c>
    </row>
    <row r="1093" spans="1:34" x14ac:dyDescent="0.25">
      <c r="A1093">
        <v>43902</v>
      </c>
      <c r="B1093">
        <v>769.25</v>
      </c>
      <c r="C1093">
        <v>899.6596951956393</v>
      </c>
      <c r="D1093">
        <v>686.08008580951218</v>
      </c>
      <c r="E1093">
        <v>874.75691826587479</v>
      </c>
      <c r="F1093">
        <v>890.07996096988609</v>
      </c>
      <c r="G1093">
        <v>803.58148922447253</v>
      </c>
      <c r="H1093">
        <v>930.62994004294319</v>
      </c>
      <c r="I1093">
        <v>850.51358555784691</v>
      </c>
      <c r="J1093">
        <v>864.42375158744153</v>
      </c>
      <c r="K1093">
        <v>715.68821570074897</v>
      </c>
      <c r="L1093">
        <v>857.05386388892941</v>
      </c>
      <c r="M1093">
        <v>936.00207166482664</v>
      </c>
      <c r="N1093">
        <v>836.48455784218049</v>
      </c>
      <c r="O1093">
        <v>912.49870003153148</v>
      </c>
      <c r="P1093">
        <v>888.97030033844555</v>
      </c>
      <c r="Q1093">
        <v>974.20731743896931</v>
      </c>
      <c r="R1093">
        <v>998.6560338298433</v>
      </c>
      <c r="S1093">
        <v>1043.1003166520691</v>
      </c>
      <c r="T1093">
        <v>872.77576105544972</v>
      </c>
      <c r="U1093">
        <v>847.99255178824319</v>
      </c>
      <c r="V1093">
        <v>889.23902983012522</v>
      </c>
      <c r="W1093">
        <v>907.12668230426755</v>
      </c>
      <c r="X1093">
        <v>951.752681224149</v>
      </c>
      <c r="Y1093">
        <v>929.36363987768163</v>
      </c>
      <c r="Z1093">
        <v>928.70059045878509</v>
      </c>
      <c r="AA1093">
        <v>908.18547115157651</v>
      </c>
      <c r="AB1093">
        <v>892.11511373594692</v>
      </c>
      <c r="AC1093">
        <v>896.11111103225494</v>
      </c>
      <c r="AD1093">
        <v>885.69362974187516</v>
      </c>
      <c r="AE1093">
        <v>829.4587318870698</v>
      </c>
      <c r="AF1093">
        <v>878.60522016530786</v>
      </c>
      <c r="AG1093">
        <v>908.75947639554079</v>
      </c>
      <c r="AH1093">
        <v>909.75463502111927</v>
      </c>
    </row>
    <row r="1094" spans="1:34" x14ac:dyDescent="0.25">
      <c r="A1094">
        <v>43901</v>
      </c>
      <c r="B1094">
        <v>811.35</v>
      </c>
      <c r="C1094">
        <v>929.28179292194864</v>
      </c>
      <c r="D1094">
        <v>724.84848929316411</v>
      </c>
      <c r="E1094">
        <v>897.13038074422252</v>
      </c>
      <c r="F1094">
        <v>931.79980384815917</v>
      </c>
      <c r="G1094">
        <v>856.8090384612683</v>
      </c>
      <c r="H1094">
        <v>971.75852701621784</v>
      </c>
      <c r="I1094">
        <v>895.13697684696012</v>
      </c>
      <c r="J1094">
        <v>881.85329406044559</v>
      </c>
      <c r="K1094">
        <v>775.64804970154955</v>
      </c>
      <c r="L1094">
        <v>877.94421111173631</v>
      </c>
      <c r="M1094">
        <v>950.29589061631441</v>
      </c>
      <c r="N1094">
        <v>871.09169137017557</v>
      </c>
      <c r="O1094">
        <v>942.6555102479349</v>
      </c>
      <c r="P1094">
        <v>918.64311641637858</v>
      </c>
      <c r="Q1094">
        <v>982.24972464414907</v>
      </c>
      <c r="R1094">
        <v>1021.305836824141</v>
      </c>
      <c r="S1094">
        <v>1049.488092360348</v>
      </c>
      <c r="T1094">
        <v>894.85952403355907</v>
      </c>
      <c r="U1094">
        <v>872.35073907526532</v>
      </c>
      <c r="V1094">
        <v>935.64921450877785</v>
      </c>
      <c r="W1094">
        <v>929.7961691776004</v>
      </c>
      <c r="X1094">
        <v>977.04957521818642</v>
      </c>
      <c r="Y1094">
        <v>950.71581779418204</v>
      </c>
      <c r="Z1094">
        <v>970.9722690686782</v>
      </c>
      <c r="AA1094">
        <v>939.43300257134558</v>
      </c>
      <c r="AB1094">
        <v>918.1605832800916</v>
      </c>
      <c r="AC1094">
        <v>925.77962924455278</v>
      </c>
      <c r="AD1094">
        <v>915.39225568970664</v>
      </c>
      <c r="AE1094">
        <v>877.87418322147801</v>
      </c>
      <c r="AF1094">
        <v>917.6128658092</v>
      </c>
      <c r="AG1094">
        <v>937.88825094593062</v>
      </c>
      <c r="AH1094">
        <v>932.7031015957823</v>
      </c>
    </row>
    <row r="1095" spans="1:34" x14ac:dyDescent="0.25">
      <c r="A1095">
        <v>43900</v>
      </c>
      <c r="B1095">
        <v>837.5</v>
      </c>
      <c r="C1095">
        <v>944.37767329918472</v>
      </c>
      <c r="D1095">
        <v>755.33486561259781</v>
      </c>
      <c r="E1095">
        <v>913.25535126158684</v>
      </c>
      <c r="F1095">
        <v>945.73552046544023</v>
      </c>
      <c r="G1095">
        <v>880.64954438404379</v>
      </c>
      <c r="H1095">
        <v>980.1310388460206</v>
      </c>
      <c r="I1095">
        <v>913.22601541576375</v>
      </c>
      <c r="J1095">
        <v>912.97164163430762</v>
      </c>
      <c r="K1095">
        <v>822.67900590881254</v>
      </c>
      <c r="L1095">
        <v>899.89905843882821</v>
      </c>
      <c r="M1095">
        <v>964.98942905926947</v>
      </c>
      <c r="N1095">
        <v>892.37035672590912</v>
      </c>
      <c r="O1095">
        <v>955.48487900199996</v>
      </c>
      <c r="P1095">
        <v>926.03448897346971</v>
      </c>
      <c r="Q1095">
        <v>986.10908402513678</v>
      </c>
      <c r="R1095">
        <v>1039.0307239586341</v>
      </c>
      <c r="S1095">
        <v>1065.471220917816</v>
      </c>
      <c r="T1095">
        <v>914.12227623518459</v>
      </c>
      <c r="U1095">
        <v>897.8016587057914</v>
      </c>
      <c r="V1095">
        <v>964.80548659874432</v>
      </c>
      <c r="W1095">
        <v>940.64021175746666</v>
      </c>
      <c r="X1095">
        <v>972.34144123952467</v>
      </c>
      <c r="Y1095">
        <v>965.21332832396251</v>
      </c>
      <c r="Z1095">
        <v>966.30277630716648</v>
      </c>
      <c r="AA1095">
        <v>951.94350559449094</v>
      </c>
      <c r="AB1095">
        <v>937.44127614454214</v>
      </c>
      <c r="AC1095">
        <v>943.04212955085427</v>
      </c>
      <c r="AD1095">
        <v>928.70339184580359</v>
      </c>
      <c r="AE1095">
        <v>904.75796266558177</v>
      </c>
      <c r="AF1095">
        <v>940.8207914571434</v>
      </c>
      <c r="AG1095">
        <v>954.7853599377172</v>
      </c>
      <c r="AH1095">
        <v>940.2276000357557</v>
      </c>
    </row>
    <row r="1096" spans="1:34" x14ac:dyDescent="0.25">
      <c r="A1096">
        <v>43899</v>
      </c>
      <c r="B1096">
        <v>835.49</v>
      </c>
      <c r="C1096">
        <v>944.88284467441463</v>
      </c>
      <c r="D1096">
        <v>764.9001212815175</v>
      </c>
      <c r="E1096">
        <v>911.16191090658572</v>
      </c>
      <c r="F1096">
        <v>946.13273278169504</v>
      </c>
      <c r="G1096">
        <v>885.68844017096694</v>
      </c>
      <c r="H1096">
        <v>974.77105689321036</v>
      </c>
      <c r="I1096">
        <v>900.4888474719703</v>
      </c>
      <c r="J1096">
        <v>917.08069081771043</v>
      </c>
      <c r="K1096">
        <v>830.20351800914</v>
      </c>
      <c r="L1096">
        <v>919.22841512267871</v>
      </c>
      <c r="M1096">
        <v>962.09035057040126</v>
      </c>
      <c r="N1096">
        <v>885.55401136109606</v>
      </c>
      <c r="O1096">
        <v>936.73343322360506</v>
      </c>
      <c r="P1096">
        <v>932.63036953274832</v>
      </c>
      <c r="Q1096">
        <v>991.0407145086391</v>
      </c>
      <c r="R1096">
        <v>1032.7368338729759</v>
      </c>
      <c r="S1096">
        <v>1070.065067547702</v>
      </c>
      <c r="T1096">
        <v>922.99087624816298</v>
      </c>
      <c r="U1096">
        <v>893.09551898724089</v>
      </c>
      <c r="V1096">
        <v>961.04484051941415</v>
      </c>
      <c r="W1096">
        <v>943.90105247232862</v>
      </c>
      <c r="X1096">
        <v>988.25516438942964</v>
      </c>
      <c r="Y1096">
        <v>969.0278574482337</v>
      </c>
      <c r="Z1096">
        <v>971.05924969494197</v>
      </c>
      <c r="AA1096">
        <v>955.32298537167253</v>
      </c>
      <c r="AB1096">
        <v>935.70909324197157</v>
      </c>
      <c r="AC1096">
        <v>941.32261089476026</v>
      </c>
      <c r="AD1096">
        <v>926.02489256275123</v>
      </c>
      <c r="AE1096">
        <v>896.51765715551255</v>
      </c>
      <c r="AF1096">
        <v>939.21761688330639</v>
      </c>
      <c r="AG1096">
        <v>953.05732869219446</v>
      </c>
      <c r="AH1096">
        <v>945.34795616922156</v>
      </c>
    </row>
    <row r="1097" spans="1:34" x14ac:dyDescent="0.25">
      <c r="A1097">
        <v>43896</v>
      </c>
      <c r="B1097">
        <v>891.44</v>
      </c>
      <c r="C1097">
        <v>981.74969622896901</v>
      </c>
      <c r="D1097">
        <v>812.33721386344882</v>
      </c>
      <c r="E1097">
        <v>936.82593261314867</v>
      </c>
      <c r="F1097">
        <v>994.60664993134526</v>
      </c>
      <c r="G1097">
        <v>939.54357209162129</v>
      </c>
      <c r="H1097">
        <v>1011.047552598198</v>
      </c>
      <c r="I1097">
        <v>966.10717100302475</v>
      </c>
      <c r="J1097">
        <v>960.34104132011635</v>
      </c>
      <c r="K1097">
        <v>903.96395548823807</v>
      </c>
      <c r="L1097">
        <v>945.62051098429765</v>
      </c>
      <c r="M1097">
        <v>990.93553871965844</v>
      </c>
      <c r="N1097">
        <v>927.19261817689426</v>
      </c>
      <c r="O1097">
        <v>983.74661068013233</v>
      </c>
      <c r="P1097">
        <v>971.59072894991948</v>
      </c>
      <c r="Q1097">
        <v>1004.29459648903</v>
      </c>
      <c r="R1097">
        <v>1055.6107773887841</v>
      </c>
      <c r="S1097">
        <v>1081.8622616877281</v>
      </c>
      <c r="T1097">
        <v>949.43871516346655</v>
      </c>
      <c r="U1097">
        <v>925.39035809241841</v>
      </c>
      <c r="V1097">
        <v>1025.683597828365</v>
      </c>
      <c r="W1097">
        <v>977.94264630293469</v>
      </c>
      <c r="X1097">
        <v>1014.445813918662</v>
      </c>
      <c r="Y1097">
        <v>998.18497499624618</v>
      </c>
      <c r="Z1097">
        <v>999.21770363427459</v>
      </c>
      <c r="AA1097">
        <v>991.27714750111738</v>
      </c>
      <c r="AB1097">
        <v>975.96172055143404</v>
      </c>
      <c r="AC1097">
        <v>978.52232373772472</v>
      </c>
      <c r="AD1097">
        <v>959.37490014115849</v>
      </c>
      <c r="AE1097">
        <v>962.45741547016075</v>
      </c>
      <c r="AF1097">
        <v>984.89310102692116</v>
      </c>
      <c r="AG1097">
        <v>992.25559282044435</v>
      </c>
      <c r="AH1097">
        <v>971.43745577973743</v>
      </c>
    </row>
    <row r="1098" spans="1:34" x14ac:dyDescent="0.25">
      <c r="A1098">
        <v>43895</v>
      </c>
      <c r="B1098">
        <v>893.31</v>
      </c>
      <c r="C1098">
        <v>979.92706013048689</v>
      </c>
      <c r="D1098">
        <v>807.90964871921688</v>
      </c>
      <c r="E1098">
        <v>936.5218881134075</v>
      </c>
      <c r="F1098">
        <v>991.71951915851503</v>
      </c>
      <c r="G1098">
        <v>941.97585355084664</v>
      </c>
      <c r="H1098">
        <v>1002.001630756949</v>
      </c>
      <c r="I1098">
        <v>967.70708821803464</v>
      </c>
      <c r="J1098">
        <v>957.34379064700204</v>
      </c>
      <c r="K1098">
        <v>911.56510135733151</v>
      </c>
      <c r="L1098">
        <v>948.19020003186336</v>
      </c>
      <c r="M1098">
        <v>993.98787758775813</v>
      </c>
      <c r="N1098">
        <v>934.37536145059573</v>
      </c>
      <c r="O1098">
        <v>981.45765454446803</v>
      </c>
      <c r="P1098">
        <v>960.70801880364741</v>
      </c>
      <c r="Q1098">
        <v>1007.519994796335</v>
      </c>
      <c r="R1098">
        <v>1052.504061574966</v>
      </c>
      <c r="S1098">
        <v>1069.0227308523361</v>
      </c>
      <c r="T1098">
        <v>963.66990469006953</v>
      </c>
      <c r="U1098">
        <v>927.32000295871103</v>
      </c>
      <c r="V1098">
        <v>1000.754785926687</v>
      </c>
      <c r="W1098">
        <v>980.97808396912205</v>
      </c>
      <c r="X1098">
        <v>1012.997251974308</v>
      </c>
      <c r="Y1098">
        <v>993.76038127503227</v>
      </c>
      <c r="Z1098">
        <v>992.01702259779836</v>
      </c>
      <c r="AA1098">
        <v>987.93586062609484</v>
      </c>
      <c r="AB1098">
        <v>974.69791383579604</v>
      </c>
      <c r="AC1098">
        <v>977.44834259268885</v>
      </c>
      <c r="AD1098">
        <v>961.35417702972359</v>
      </c>
      <c r="AE1098">
        <v>966.18514572672234</v>
      </c>
      <c r="AF1098">
        <v>984.23690160231331</v>
      </c>
      <c r="AG1098">
        <v>987.50173977799989</v>
      </c>
      <c r="AH1098">
        <v>971.44268421421953</v>
      </c>
    </row>
    <row r="1099" spans="1:34" x14ac:dyDescent="0.25">
      <c r="A1099">
        <v>43894</v>
      </c>
      <c r="B1099">
        <v>889.37</v>
      </c>
      <c r="C1099">
        <v>979.743422810629</v>
      </c>
      <c r="D1099">
        <v>799.92314666208608</v>
      </c>
      <c r="E1099">
        <v>945.97185311168585</v>
      </c>
      <c r="F1099">
        <v>993.79622090510566</v>
      </c>
      <c r="G1099">
        <v>938.04582609028625</v>
      </c>
      <c r="H1099">
        <v>996.52536862174964</v>
      </c>
      <c r="I1099">
        <v>983.11618070267332</v>
      </c>
      <c r="J1099">
        <v>954.19540966500358</v>
      </c>
      <c r="K1099">
        <v>907.33675995795682</v>
      </c>
      <c r="L1099">
        <v>963.43509740591423</v>
      </c>
      <c r="M1099">
        <v>983.3583677093045</v>
      </c>
      <c r="N1099">
        <v>933.53917162631546</v>
      </c>
      <c r="O1099">
        <v>978.90779178333901</v>
      </c>
      <c r="P1099">
        <v>956.79528743261403</v>
      </c>
      <c r="Q1099">
        <v>1003.357517499095</v>
      </c>
      <c r="R1099">
        <v>1047.376767323105</v>
      </c>
      <c r="S1099">
        <v>1058.689894796277</v>
      </c>
      <c r="T1099">
        <v>974.73517175546544</v>
      </c>
      <c r="U1099">
        <v>933.58486007962665</v>
      </c>
      <c r="V1099">
        <v>1001.505637474684</v>
      </c>
      <c r="W1099">
        <v>968.88956555225775</v>
      </c>
      <c r="X1099">
        <v>1013.246443190654</v>
      </c>
      <c r="Y1099">
        <v>996.18368724028471</v>
      </c>
      <c r="Z1099">
        <v>1001.790986935187</v>
      </c>
      <c r="AA1099">
        <v>988.58922819102895</v>
      </c>
      <c r="AB1099">
        <v>973.53322084553622</v>
      </c>
      <c r="AC1099">
        <v>976.07758584265105</v>
      </c>
      <c r="AD1099">
        <v>962.01431316573871</v>
      </c>
      <c r="AE1099">
        <v>955.86907164215552</v>
      </c>
      <c r="AF1099">
        <v>981.5442347905165</v>
      </c>
      <c r="AG1099">
        <v>987.601026951839</v>
      </c>
      <c r="AH1099">
        <v>973.55658683421052</v>
      </c>
    </row>
    <row r="1100" spans="1:34" x14ac:dyDescent="0.25">
      <c r="A1100">
        <v>43893</v>
      </c>
      <c r="B1100">
        <v>890.61</v>
      </c>
      <c r="C1100">
        <v>976.66820402763938</v>
      </c>
      <c r="D1100">
        <v>790.48612274646132</v>
      </c>
      <c r="E1100">
        <v>941.46492678941922</v>
      </c>
      <c r="F1100">
        <v>985.00045093599829</v>
      </c>
      <c r="G1100">
        <v>950.82484502226805</v>
      </c>
      <c r="H1100">
        <v>989.47369287244305</v>
      </c>
      <c r="I1100">
        <v>978.25689517092405</v>
      </c>
      <c r="J1100">
        <v>965.44129752348113</v>
      </c>
      <c r="K1100">
        <v>897.33128093085247</v>
      </c>
      <c r="L1100">
        <v>966.73873667712223</v>
      </c>
      <c r="M1100">
        <v>963.18927838203967</v>
      </c>
      <c r="N1100">
        <v>935.39375867169531</v>
      </c>
      <c r="O1100">
        <v>977.34351653044644</v>
      </c>
      <c r="P1100">
        <v>950.12277490105987</v>
      </c>
      <c r="Q1100">
        <v>997.95399774608325</v>
      </c>
      <c r="R1100">
        <v>1045.575954840285</v>
      </c>
      <c r="S1100">
        <v>1061.596555762053</v>
      </c>
      <c r="T1100">
        <v>954.1522723885297</v>
      </c>
      <c r="U1100">
        <v>927.32276235979828</v>
      </c>
      <c r="V1100">
        <v>1010.431119548845</v>
      </c>
      <c r="W1100">
        <v>971.79563098021833</v>
      </c>
      <c r="X1100">
        <v>1028.2512455149499</v>
      </c>
      <c r="Y1100">
        <v>993.12272786967412</v>
      </c>
      <c r="Z1100">
        <v>997.67487063553085</v>
      </c>
      <c r="AA1100">
        <v>983.88660886827563</v>
      </c>
      <c r="AB1100">
        <v>973.57788555472416</v>
      </c>
      <c r="AC1100">
        <v>974.56774815635436</v>
      </c>
      <c r="AD1100">
        <v>956.43529403064611</v>
      </c>
      <c r="AE1100">
        <v>956.19659505792447</v>
      </c>
      <c r="AF1100">
        <v>979.62848915821053</v>
      </c>
      <c r="AG1100">
        <v>982.29493438032841</v>
      </c>
      <c r="AH1100">
        <v>971.84458961093424</v>
      </c>
    </row>
    <row r="1101" spans="1:34" x14ac:dyDescent="0.25">
      <c r="A1101">
        <v>43892</v>
      </c>
      <c r="B1101">
        <v>884.43</v>
      </c>
      <c r="C1101">
        <v>972.11782383757588</v>
      </c>
      <c r="D1101">
        <v>792.17934980055088</v>
      </c>
      <c r="E1101">
        <v>947.36999385131219</v>
      </c>
      <c r="F1101">
        <v>975.0203171715774</v>
      </c>
      <c r="G1101">
        <v>939.99908164070064</v>
      </c>
      <c r="H1101">
        <v>995.81572720597001</v>
      </c>
      <c r="I1101">
        <v>966.78791920484321</v>
      </c>
      <c r="J1101">
        <v>959.25148513558111</v>
      </c>
      <c r="K1101">
        <v>889.57459677522343</v>
      </c>
      <c r="L1101">
        <v>957.20293626035539</v>
      </c>
      <c r="M1101">
        <v>969.32686043829642</v>
      </c>
      <c r="N1101">
        <v>933.23269900212449</v>
      </c>
      <c r="O1101">
        <v>969.06816929142758</v>
      </c>
      <c r="P1101">
        <v>950.0116880876742</v>
      </c>
      <c r="Q1101">
        <v>1001.548669117027</v>
      </c>
      <c r="R1101">
        <v>1041.0780684409849</v>
      </c>
      <c r="S1101">
        <v>1054.923881535999</v>
      </c>
      <c r="T1101">
        <v>948.27398332284952</v>
      </c>
      <c r="U1101">
        <v>930.30686381518717</v>
      </c>
      <c r="V1101">
        <v>976.30553217585077</v>
      </c>
      <c r="W1101">
        <v>970.89721605600619</v>
      </c>
      <c r="X1101">
        <v>1027.7756485948989</v>
      </c>
      <c r="Y1101">
        <v>982.77450127485861</v>
      </c>
      <c r="Z1101">
        <v>1003.344295561045</v>
      </c>
      <c r="AA1101">
        <v>978.02270259802913</v>
      </c>
      <c r="AB1101">
        <v>966.5061942704707</v>
      </c>
      <c r="AC1101">
        <v>971.63489614150058</v>
      </c>
      <c r="AD1101">
        <v>959.11745565977515</v>
      </c>
      <c r="AE1101">
        <v>945.64320402766612</v>
      </c>
      <c r="AF1101">
        <v>971.2004869630025</v>
      </c>
      <c r="AG1101">
        <v>980.02819848282229</v>
      </c>
      <c r="AH1101">
        <v>967.58452460660851</v>
      </c>
    </row>
    <row r="1102" spans="1:34" x14ac:dyDescent="0.25">
      <c r="A1102">
        <v>43889</v>
      </c>
      <c r="B1102">
        <v>882.19</v>
      </c>
      <c r="C1102">
        <v>972.68524192609857</v>
      </c>
      <c r="D1102">
        <v>796.6219630056512</v>
      </c>
      <c r="E1102">
        <v>951.24893590475426</v>
      </c>
      <c r="F1102">
        <v>974.64317514207085</v>
      </c>
      <c r="G1102">
        <v>930.53032001450038</v>
      </c>
      <c r="H1102">
        <v>1003.017863630812</v>
      </c>
      <c r="I1102">
        <v>969.99697568525744</v>
      </c>
      <c r="J1102">
        <v>966.58201908787271</v>
      </c>
      <c r="K1102">
        <v>880.48118250380492</v>
      </c>
      <c r="L1102">
        <v>963.88540007404993</v>
      </c>
      <c r="M1102">
        <v>964.77148788863497</v>
      </c>
      <c r="N1102">
        <v>931.72742516781591</v>
      </c>
      <c r="O1102">
        <v>975.85278342711069</v>
      </c>
      <c r="P1102">
        <v>953.50783609249015</v>
      </c>
      <c r="Q1102">
        <v>994.26278331665912</v>
      </c>
      <c r="R1102">
        <v>1037.065552036448</v>
      </c>
      <c r="S1102">
        <v>1062.8624878038599</v>
      </c>
      <c r="T1102">
        <v>952.90074251910494</v>
      </c>
      <c r="U1102">
        <v>932.39155513267087</v>
      </c>
      <c r="V1102">
        <v>987.77315353074778</v>
      </c>
      <c r="W1102">
        <v>971.73200154829465</v>
      </c>
      <c r="X1102">
        <v>1023.340595857893</v>
      </c>
      <c r="Y1102">
        <v>978.89259884552121</v>
      </c>
      <c r="Z1102">
        <v>1016.716736165372</v>
      </c>
      <c r="AA1102">
        <v>978.01357978632905</v>
      </c>
      <c r="AB1102">
        <v>968.75572262721198</v>
      </c>
      <c r="AC1102">
        <v>971.18129309060248</v>
      </c>
      <c r="AD1102">
        <v>960.92045486303095</v>
      </c>
      <c r="AE1102">
        <v>946.08940592201202</v>
      </c>
      <c r="AF1102">
        <v>969.75987741308597</v>
      </c>
      <c r="AG1102">
        <v>982.64928074939644</v>
      </c>
      <c r="AH1102">
        <v>966.97151519439956</v>
      </c>
    </row>
    <row r="1103" spans="1:34" x14ac:dyDescent="0.25">
      <c r="A1103">
        <v>43888</v>
      </c>
      <c r="B1103">
        <v>898.44</v>
      </c>
      <c r="C1103">
        <v>979.52769577028391</v>
      </c>
      <c r="D1103">
        <v>815.50935367741135</v>
      </c>
      <c r="E1103">
        <v>960.8485825337093</v>
      </c>
      <c r="F1103">
        <v>982.5381174219018</v>
      </c>
      <c r="G1103">
        <v>932.89044616573733</v>
      </c>
      <c r="H1103">
        <v>1006.497730159272</v>
      </c>
      <c r="I1103">
        <v>971.71133281552522</v>
      </c>
      <c r="J1103">
        <v>973.86400265937482</v>
      </c>
      <c r="K1103">
        <v>894.17439422643315</v>
      </c>
      <c r="L1103">
        <v>970.51176678012655</v>
      </c>
      <c r="M1103">
        <v>962.59547490731836</v>
      </c>
      <c r="N1103">
        <v>941.34460071534045</v>
      </c>
      <c r="O1103">
        <v>979.22436919741051</v>
      </c>
      <c r="P1103">
        <v>966.16241878368533</v>
      </c>
      <c r="Q1103">
        <v>998.77386410897122</v>
      </c>
      <c r="R1103">
        <v>1042.32801247067</v>
      </c>
      <c r="S1103">
        <v>1062.3260925843949</v>
      </c>
      <c r="T1103">
        <v>959.46323386477491</v>
      </c>
      <c r="U1103">
        <v>945.32202065132049</v>
      </c>
      <c r="V1103">
        <v>993.1952059776994</v>
      </c>
      <c r="W1103">
        <v>977.82996754852593</v>
      </c>
      <c r="X1103">
        <v>1032.792899067392</v>
      </c>
      <c r="Y1103">
        <v>986.35436559359232</v>
      </c>
      <c r="Z1103">
        <v>1016.233100771509</v>
      </c>
      <c r="AA1103">
        <v>985.49994029904576</v>
      </c>
      <c r="AB1103">
        <v>974.56545738995521</v>
      </c>
      <c r="AC1103">
        <v>978.76009727932546</v>
      </c>
      <c r="AD1103">
        <v>965.54378652837113</v>
      </c>
      <c r="AE1103">
        <v>960.99057064735007</v>
      </c>
      <c r="AF1103">
        <v>977.43398536242466</v>
      </c>
      <c r="AG1103">
        <v>991.37990325096973</v>
      </c>
      <c r="AH1103">
        <v>970.30194179272155</v>
      </c>
    </row>
    <row r="1104" spans="1:34" x14ac:dyDescent="0.25">
      <c r="A1104">
        <v>43887</v>
      </c>
      <c r="B1104">
        <v>895.97</v>
      </c>
      <c r="C1104">
        <v>974.75366809104287</v>
      </c>
      <c r="D1104">
        <v>804.51964015671638</v>
      </c>
      <c r="E1104">
        <v>956.39296884749137</v>
      </c>
      <c r="F1104">
        <v>973.94268267277801</v>
      </c>
      <c r="G1104">
        <v>915.82266669449211</v>
      </c>
      <c r="H1104">
        <v>1001.590806692295</v>
      </c>
      <c r="I1104">
        <v>943.51031089284913</v>
      </c>
      <c r="J1104">
        <v>982.75908482574027</v>
      </c>
      <c r="K1104">
        <v>902.39371051039916</v>
      </c>
      <c r="L1104">
        <v>975.50960717020769</v>
      </c>
      <c r="M1104">
        <v>963.1553773843691</v>
      </c>
      <c r="N1104">
        <v>942.25986625952328</v>
      </c>
      <c r="O1104">
        <v>975.22396990248944</v>
      </c>
      <c r="P1104">
        <v>961.1527362696587</v>
      </c>
      <c r="Q1104">
        <v>992.4599071192431</v>
      </c>
      <c r="R1104">
        <v>1037.4533468469299</v>
      </c>
      <c r="S1104">
        <v>1066.766387065504</v>
      </c>
      <c r="T1104">
        <v>942.22841334081477</v>
      </c>
      <c r="U1104">
        <v>933.25317660438407</v>
      </c>
      <c r="V1104">
        <v>982.65112377377341</v>
      </c>
      <c r="W1104">
        <v>981.76651371388937</v>
      </c>
      <c r="X1104">
        <v>1036.188974126813</v>
      </c>
      <c r="Y1104">
        <v>983.03561921188441</v>
      </c>
      <c r="Z1104">
        <v>1009.134727079094</v>
      </c>
      <c r="AA1104">
        <v>980.03047026407899</v>
      </c>
      <c r="AB1104">
        <v>973.80372058007003</v>
      </c>
      <c r="AC1104">
        <v>970.09337752768818</v>
      </c>
      <c r="AD1104">
        <v>963.84540798973399</v>
      </c>
      <c r="AE1104">
        <v>955.7376264254566</v>
      </c>
      <c r="AF1104">
        <v>972.08069354498195</v>
      </c>
      <c r="AG1104">
        <v>985.82887242764502</v>
      </c>
      <c r="AH1104">
        <v>966.71698630895401</v>
      </c>
    </row>
    <row r="1105" spans="1:34" x14ac:dyDescent="0.25">
      <c r="A1105">
        <v>43886</v>
      </c>
      <c r="B1105">
        <v>909.67</v>
      </c>
      <c r="C1105">
        <v>977.68007423278516</v>
      </c>
      <c r="D1105">
        <v>798.40773241862814</v>
      </c>
      <c r="E1105">
        <v>951.39986655279699</v>
      </c>
      <c r="F1105">
        <v>978.96710506305203</v>
      </c>
      <c r="G1105">
        <v>923.40377406465939</v>
      </c>
      <c r="H1105">
        <v>1000.565242048152</v>
      </c>
      <c r="I1105">
        <v>951.00192757798891</v>
      </c>
      <c r="J1105">
        <v>984.33423269651121</v>
      </c>
      <c r="K1105">
        <v>899.5706011973698</v>
      </c>
      <c r="L1105">
        <v>962.5816207679278</v>
      </c>
      <c r="M1105">
        <v>973.5080513313377</v>
      </c>
      <c r="N1105">
        <v>943.42255692050287</v>
      </c>
      <c r="O1105">
        <v>978.07241186122212</v>
      </c>
      <c r="P1105">
        <v>970.55265009320999</v>
      </c>
      <c r="Q1105">
        <v>989.6239979590647</v>
      </c>
      <c r="R1105">
        <v>1042.122290145513</v>
      </c>
      <c r="S1105">
        <v>1071.0770373921459</v>
      </c>
      <c r="T1105">
        <v>971.68626415319795</v>
      </c>
      <c r="U1105">
        <v>943.91731224929561</v>
      </c>
      <c r="V1105">
        <v>991.11209180558421</v>
      </c>
      <c r="W1105">
        <v>980.10614651152014</v>
      </c>
      <c r="X1105">
        <v>1039.2308372038081</v>
      </c>
      <c r="Y1105">
        <v>981.31141583555166</v>
      </c>
      <c r="Z1105">
        <v>1011.924537462441</v>
      </c>
      <c r="AA1105">
        <v>982.96360806494033</v>
      </c>
      <c r="AB1105">
        <v>973.33344703374871</v>
      </c>
      <c r="AC1105">
        <v>976.31731308580015</v>
      </c>
      <c r="AD1105">
        <v>966.63989639145689</v>
      </c>
      <c r="AE1105">
        <v>967.50717886290238</v>
      </c>
      <c r="AF1105">
        <v>978.23405014012928</v>
      </c>
      <c r="AG1105">
        <v>988.06311099394213</v>
      </c>
      <c r="AH1105">
        <v>967.59509121974008</v>
      </c>
    </row>
    <row r="1106" spans="1:34" x14ac:dyDescent="0.25">
      <c r="A1106">
        <v>43885</v>
      </c>
      <c r="B1106">
        <v>903.34</v>
      </c>
      <c r="C1106">
        <v>972.25126749377864</v>
      </c>
      <c r="D1106">
        <v>812.07437383883689</v>
      </c>
      <c r="E1106">
        <v>951.60018506399513</v>
      </c>
      <c r="F1106">
        <v>967.36550099155102</v>
      </c>
      <c r="G1106">
        <v>905.56469731975858</v>
      </c>
      <c r="H1106">
        <v>991.11587866374941</v>
      </c>
      <c r="I1106">
        <v>956.07884279292193</v>
      </c>
      <c r="J1106">
        <v>981.22987707932668</v>
      </c>
      <c r="K1106">
        <v>892.34530572670087</v>
      </c>
      <c r="L1106">
        <v>955.01959448849993</v>
      </c>
      <c r="M1106">
        <v>977.73033732876956</v>
      </c>
      <c r="N1106">
        <v>937.00480480703891</v>
      </c>
      <c r="O1106">
        <v>975.67203841553192</v>
      </c>
      <c r="P1106">
        <v>957.29193914437053</v>
      </c>
      <c r="Q1106">
        <v>994.29023111365234</v>
      </c>
      <c r="R1106">
        <v>1029.9430515259089</v>
      </c>
      <c r="S1106">
        <v>1050.352126874031</v>
      </c>
      <c r="T1106">
        <v>976.91756968628442</v>
      </c>
      <c r="U1106">
        <v>936.5930811607742</v>
      </c>
      <c r="V1106">
        <v>994.16857747998949</v>
      </c>
      <c r="W1106">
        <v>970.61647790532072</v>
      </c>
      <c r="X1106">
        <v>1043.393465144572</v>
      </c>
      <c r="Y1106">
        <v>974.85696756424863</v>
      </c>
      <c r="Z1106">
        <v>1009.684618271089</v>
      </c>
      <c r="AA1106">
        <v>976.90541854107289</v>
      </c>
      <c r="AB1106">
        <v>971.89511617553751</v>
      </c>
      <c r="AC1106">
        <v>966.72452951119419</v>
      </c>
      <c r="AD1106">
        <v>964.61121801443426</v>
      </c>
      <c r="AE1106">
        <v>954.64145318167186</v>
      </c>
      <c r="AF1106">
        <v>970.79387853130493</v>
      </c>
      <c r="AG1106">
        <v>980.57096924110556</v>
      </c>
      <c r="AH1106">
        <v>966.3771820680131</v>
      </c>
    </row>
    <row r="1107" spans="1:34" x14ac:dyDescent="0.25">
      <c r="A1107">
        <v>43882</v>
      </c>
      <c r="B1107">
        <v>933.09</v>
      </c>
      <c r="C1107">
        <v>993.72531818253412</v>
      </c>
      <c r="D1107">
        <v>846.54728090265553</v>
      </c>
      <c r="E1107">
        <v>987.43718761686841</v>
      </c>
      <c r="F1107">
        <v>997.95222209025735</v>
      </c>
      <c r="G1107">
        <v>944.93007672525198</v>
      </c>
      <c r="H1107">
        <v>1004.604283544909</v>
      </c>
      <c r="I1107">
        <v>989.17627204652183</v>
      </c>
      <c r="J1107">
        <v>998.84080187540451</v>
      </c>
      <c r="K1107">
        <v>931.68692596528376</v>
      </c>
      <c r="L1107">
        <v>958.77214873217451</v>
      </c>
      <c r="M1107">
        <v>1000.810578634224</v>
      </c>
      <c r="N1107">
        <v>958.15568930718712</v>
      </c>
      <c r="O1107">
        <v>999.46786185843348</v>
      </c>
      <c r="P1107">
        <v>982.70572022955128</v>
      </c>
      <c r="Q1107">
        <v>1004.958822506165</v>
      </c>
      <c r="R1107">
        <v>1048.5101715071769</v>
      </c>
      <c r="S1107">
        <v>1055.3847294745301</v>
      </c>
      <c r="T1107">
        <v>986.45351550341479</v>
      </c>
      <c r="U1107">
        <v>964.1836369194873</v>
      </c>
      <c r="V1107">
        <v>1029.954401234414</v>
      </c>
      <c r="W1107">
        <v>986.46849476393925</v>
      </c>
      <c r="X1107">
        <v>1060.864165203775</v>
      </c>
      <c r="Y1107">
        <v>992.43774823472336</v>
      </c>
      <c r="Z1107">
        <v>1012.196881384502</v>
      </c>
      <c r="AA1107">
        <v>997.80214329505293</v>
      </c>
      <c r="AB1107">
        <v>991.96444050926698</v>
      </c>
      <c r="AC1107">
        <v>991.59398770485063</v>
      </c>
      <c r="AD1107">
        <v>984.28768662821801</v>
      </c>
      <c r="AE1107">
        <v>992.21763709984828</v>
      </c>
      <c r="AF1107">
        <v>999.91131646480301</v>
      </c>
      <c r="AG1107">
        <v>1003.253955618634</v>
      </c>
      <c r="AH1107">
        <v>980.58092024985342</v>
      </c>
    </row>
    <row r="1108" spans="1:34" x14ac:dyDescent="0.25">
      <c r="A1108">
        <v>43881</v>
      </c>
      <c r="B1108">
        <v>938.13</v>
      </c>
      <c r="C1108">
        <v>995.99386061156702</v>
      </c>
      <c r="D1108">
        <v>844.56333914966604</v>
      </c>
      <c r="E1108">
        <v>973.27337728813632</v>
      </c>
      <c r="F1108">
        <v>1005.918963943948</v>
      </c>
      <c r="G1108">
        <v>955.72047023547668</v>
      </c>
      <c r="H1108">
        <v>1000.021730188262</v>
      </c>
      <c r="I1108">
        <v>984.670434890774</v>
      </c>
      <c r="J1108">
        <v>1009.855254118553</v>
      </c>
      <c r="K1108">
        <v>950.92793943641209</v>
      </c>
      <c r="L1108">
        <v>965.65926914383226</v>
      </c>
      <c r="M1108">
        <v>1010.227565443961</v>
      </c>
      <c r="N1108">
        <v>962.23044971919262</v>
      </c>
      <c r="O1108">
        <v>998.07516411227107</v>
      </c>
      <c r="P1108">
        <v>981.29778642721737</v>
      </c>
      <c r="Q1108">
        <v>1008.016219895563</v>
      </c>
      <c r="R1108">
        <v>1050.96696728754</v>
      </c>
      <c r="S1108">
        <v>1057.5930865688999</v>
      </c>
      <c r="T1108">
        <v>984.07020470812245</v>
      </c>
      <c r="U1108">
        <v>967.513720347868</v>
      </c>
      <c r="V1108">
        <v>1026.871909870533</v>
      </c>
      <c r="W1108">
        <v>991.63598477363814</v>
      </c>
      <c r="X1108">
        <v>1053.606197521872</v>
      </c>
      <c r="Y1108">
        <v>992.07782814672726</v>
      </c>
      <c r="Z1108">
        <v>1020.089439958217</v>
      </c>
      <c r="AA1108">
        <v>998.5425839482557</v>
      </c>
      <c r="AB1108">
        <v>996.47597806142244</v>
      </c>
      <c r="AC1108">
        <v>994.25194594857874</v>
      </c>
      <c r="AD1108">
        <v>987.80524622540781</v>
      </c>
      <c r="AE1108">
        <v>994.73124053365621</v>
      </c>
      <c r="AF1108">
        <v>1002.747903750913</v>
      </c>
      <c r="AG1108">
        <v>1005.328511210261</v>
      </c>
      <c r="AH1108">
        <v>982.73987824212202</v>
      </c>
    </row>
    <row r="1109" spans="1:34" x14ac:dyDescent="0.25">
      <c r="A1109">
        <v>43880</v>
      </c>
      <c r="B1109">
        <v>928.76</v>
      </c>
      <c r="C1109">
        <v>991.69510645591265</v>
      </c>
      <c r="D1109">
        <v>841.54078396176271</v>
      </c>
      <c r="E1109">
        <v>963.28169939176564</v>
      </c>
      <c r="F1109">
        <v>994.82802298570903</v>
      </c>
      <c r="G1109">
        <v>939.46968438765589</v>
      </c>
      <c r="H1109">
        <v>996.13247029953789</v>
      </c>
      <c r="I1109">
        <v>992.30201153381074</v>
      </c>
      <c r="J1109">
        <v>1001.186226535779</v>
      </c>
      <c r="K1109">
        <v>936.13741704968777</v>
      </c>
      <c r="L1109">
        <v>959.19803169737679</v>
      </c>
      <c r="M1109">
        <v>1006.890931615626</v>
      </c>
      <c r="N1109">
        <v>965.11250701287804</v>
      </c>
      <c r="O1109">
        <v>986.66389680988527</v>
      </c>
      <c r="P1109">
        <v>980.73297302747551</v>
      </c>
      <c r="Q1109">
        <v>1005.076682609002</v>
      </c>
      <c r="R1109">
        <v>1047.00320066533</v>
      </c>
      <c r="S1109">
        <v>1046.0841207185581</v>
      </c>
      <c r="T1109">
        <v>999.33264633492661</v>
      </c>
      <c r="U1109">
        <v>962.91219947558432</v>
      </c>
      <c r="V1109">
        <v>1024.42547290069</v>
      </c>
      <c r="W1109">
        <v>992.92911855179807</v>
      </c>
      <c r="X1109">
        <v>1053.321941397624</v>
      </c>
      <c r="Y1109">
        <v>990.64131636303034</v>
      </c>
      <c r="Z1109">
        <v>1017.990144592752</v>
      </c>
      <c r="AA1109">
        <v>994.6072578427553</v>
      </c>
      <c r="AB1109">
        <v>988.35482507566314</v>
      </c>
      <c r="AC1109">
        <v>991.53445299510201</v>
      </c>
      <c r="AD1109">
        <v>986.25804719152018</v>
      </c>
      <c r="AE1109">
        <v>989.74096975448242</v>
      </c>
      <c r="AF1109">
        <v>997.94850602768327</v>
      </c>
      <c r="AG1109">
        <v>999.83250980296918</v>
      </c>
      <c r="AH1109">
        <v>980.07017301022518</v>
      </c>
    </row>
    <row r="1110" spans="1:34" x14ac:dyDescent="0.25">
      <c r="A1110">
        <v>43879</v>
      </c>
      <c r="B1110">
        <v>927.93</v>
      </c>
      <c r="C1110">
        <v>986.0430357750447</v>
      </c>
      <c r="D1110">
        <v>824.2718253420469</v>
      </c>
      <c r="E1110">
        <v>955.51709080759156</v>
      </c>
      <c r="F1110">
        <v>985.37539592599285</v>
      </c>
      <c r="G1110">
        <v>909.52948447671542</v>
      </c>
      <c r="H1110">
        <v>988.62538852128466</v>
      </c>
      <c r="I1110">
        <v>988.16086946988082</v>
      </c>
      <c r="J1110">
        <v>991.02064646911799</v>
      </c>
      <c r="K1110">
        <v>919.0854753190979</v>
      </c>
      <c r="L1110">
        <v>953.06916615149726</v>
      </c>
      <c r="M1110">
        <v>1005.242986069677</v>
      </c>
      <c r="N1110">
        <v>963.35786948663622</v>
      </c>
      <c r="O1110">
        <v>976.19621924538046</v>
      </c>
      <c r="P1110">
        <v>973.31905051231979</v>
      </c>
      <c r="Q1110">
        <v>998.78196044058438</v>
      </c>
      <c r="R1110">
        <v>1046.0141957330809</v>
      </c>
      <c r="S1110">
        <v>1050.4077437731521</v>
      </c>
      <c r="T1110">
        <v>986.01701180012276</v>
      </c>
      <c r="U1110">
        <v>964.698123159636</v>
      </c>
      <c r="V1110">
        <v>1019.569862019672</v>
      </c>
      <c r="W1110">
        <v>988.26298238153288</v>
      </c>
      <c r="X1110">
        <v>1044.9832969833651</v>
      </c>
      <c r="Y1110">
        <v>994.89021238512248</v>
      </c>
      <c r="Z1110">
        <v>1021.946578912921</v>
      </c>
      <c r="AA1110">
        <v>989.50236450418004</v>
      </c>
      <c r="AB1110">
        <v>979.11770856717021</v>
      </c>
      <c r="AC1110">
        <v>986.11511550873377</v>
      </c>
      <c r="AD1110">
        <v>984.90050220050136</v>
      </c>
      <c r="AE1110">
        <v>983.68328266888614</v>
      </c>
      <c r="AF1110">
        <v>994.88944275584595</v>
      </c>
      <c r="AG1110">
        <v>992.33681100522949</v>
      </c>
      <c r="AH1110">
        <v>975.14858494303598</v>
      </c>
    </row>
    <row r="1111" spans="1:34" x14ac:dyDescent="0.25">
      <c r="A1111">
        <v>43878</v>
      </c>
      <c r="B1111">
        <v>934.77</v>
      </c>
      <c r="C1111">
        <v>983.88337208444011</v>
      </c>
      <c r="D1111">
        <v>833.12981162441633</v>
      </c>
      <c r="E1111">
        <v>945.42419294222259</v>
      </c>
      <c r="F1111">
        <v>974.02856004456964</v>
      </c>
      <c r="G1111">
        <v>901.13935835549955</v>
      </c>
      <c r="H1111">
        <v>984.18398344498485</v>
      </c>
      <c r="I1111">
        <v>989.33075757634379</v>
      </c>
      <c r="J1111">
        <v>999.24993542207233</v>
      </c>
      <c r="K1111">
        <v>928.67625977168223</v>
      </c>
      <c r="L1111">
        <v>940.4381630984592</v>
      </c>
      <c r="M1111">
        <v>1004.669671851296</v>
      </c>
      <c r="N1111">
        <v>969.52396936826221</v>
      </c>
      <c r="O1111">
        <v>976.12524610477533</v>
      </c>
      <c r="P1111">
        <v>980.00935297116735</v>
      </c>
      <c r="Q1111">
        <v>991.30892832080815</v>
      </c>
      <c r="R1111">
        <v>1045.149347965084</v>
      </c>
      <c r="S1111">
        <v>1061.8344525734649</v>
      </c>
      <c r="T1111">
        <v>983.92411216990786</v>
      </c>
      <c r="U1111">
        <v>961.19526847469831</v>
      </c>
      <c r="V1111">
        <v>1009.973470985535</v>
      </c>
      <c r="W1111">
        <v>989.27245525408364</v>
      </c>
      <c r="X1111">
        <v>1051.0947642899921</v>
      </c>
      <c r="Y1111">
        <v>992.28347956283596</v>
      </c>
      <c r="Z1111">
        <v>1014.647602355003</v>
      </c>
      <c r="AA1111">
        <v>985.87074663049623</v>
      </c>
      <c r="AB1111">
        <v>977.66019272533288</v>
      </c>
      <c r="AC1111">
        <v>985.61555225148709</v>
      </c>
      <c r="AD1111">
        <v>984.17086967211685</v>
      </c>
      <c r="AE1111">
        <v>986.03559956837842</v>
      </c>
      <c r="AF1111">
        <v>992.28508001971193</v>
      </c>
      <c r="AG1111">
        <v>990.69198457169341</v>
      </c>
      <c r="AH1111">
        <v>972.06265104813497</v>
      </c>
    </row>
    <row r="1112" spans="1:34" x14ac:dyDescent="0.25">
      <c r="A1112">
        <v>43875</v>
      </c>
      <c r="B1112">
        <v>937.45</v>
      </c>
      <c r="C1112">
        <v>982.04894806112566</v>
      </c>
      <c r="D1112">
        <v>819.38047147336374</v>
      </c>
      <c r="E1112">
        <v>950.02353266160037</v>
      </c>
      <c r="F1112">
        <v>967.30081735205488</v>
      </c>
      <c r="G1112">
        <v>897.62644750047593</v>
      </c>
      <c r="H1112">
        <v>993.58894879240813</v>
      </c>
      <c r="I1112">
        <v>988.92428043872167</v>
      </c>
      <c r="J1112">
        <v>994.69807057558808</v>
      </c>
      <c r="K1112">
        <v>929.67100119867348</v>
      </c>
      <c r="L1112">
        <v>951.73582794525203</v>
      </c>
      <c r="M1112">
        <v>1004.399602412186</v>
      </c>
      <c r="N1112">
        <v>971.02788716183022</v>
      </c>
      <c r="O1112">
        <v>981.40136539424032</v>
      </c>
      <c r="P1112">
        <v>978.44464303901964</v>
      </c>
      <c r="Q1112">
        <v>989.98475664239766</v>
      </c>
      <c r="R1112">
        <v>1044.7573859138811</v>
      </c>
      <c r="S1112">
        <v>1047.569487393605</v>
      </c>
      <c r="T1112">
        <v>988.80843465676446</v>
      </c>
      <c r="U1112">
        <v>950.35343661888749</v>
      </c>
      <c r="V1112">
        <v>1027.734596514211</v>
      </c>
      <c r="W1112">
        <v>984.55555856660703</v>
      </c>
      <c r="X1112">
        <v>1053.849055934498</v>
      </c>
      <c r="Y1112">
        <v>984.70674323457422</v>
      </c>
      <c r="Z1112">
        <v>1008.057492562202</v>
      </c>
      <c r="AA1112">
        <v>982.362382244993</v>
      </c>
      <c r="AB1112">
        <v>980.83090481246052</v>
      </c>
      <c r="AC1112">
        <v>981.65797207413902</v>
      </c>
      <c r="AD1112">
        <v>983.93975492650736</v>
      </c>
      <c r="AE1112">
        <v>987.95621938912291</v>
      </c>
      <c r="AF1112">
        <v>991.16206041866849</v>
      </c>
      <c r="AG1112">
        <v>988.94707897365981</v>
      </c>
      <c r="AH1112">
        <v>969.27779445048566</v>
      </c>
    </row>
    <row r="1113" spans="1:34" x14ac:dyDescent="0.25">
      <c r="A1113">
        <v>43874</v>
      </c>
      <c r="B1113">
        <v>938.24</v>
      </c>
      <c r="C1113">
        <v>980.74255606186284</v>
      </c>
      <c r="D1113">
        <v>816.00608066030293</v>
      </c>
      <c r="E1113">
        <v>953.71835325368386</v>
      </c>
      <c r="F1113">
        <v>966.10294824380958</v>
      </c>
      <c r="G1113">
        <v>892.57503308782964</v>
      </c>
      <c r="H1113">
        <v>987.83813390843852</v>
      </c>
      <c r="I1113">
        <v>981.201940788819</v>
      </c>
      <c r="J1113">
        <v>996.79879451453473</v>
      </c>
      <c r="K1113">
        <v>937.96031483357069</v>
      </c>
      <c r="L1113">
        <v>968.95207772180459</v>
      </c>
      <c r="M1113">
        <v>999.46326761620571</v>
      </c>
      <c r="N1113">
        <v>977.77343197612015</v>
      </c>
      <c r="O1113">
        <v>976.98026305175324</v>
      </c>
      <c r="P1113">
        <v>974.32350400267637</v>
      </c>
      <c r="Q1113">
        <v>996.02344366444811</v>
      </c>
      <c r="R1113">
        <v>1035.7014319147661</v>
      </c>
      <c r="S1113">
        <v>1018.465733686449</v>
      </c>
      <c r="T1113">
        <v>981.0498712261151</v>
      </c>
      <c r="U1113">
        <v>947.36355916644663</v>
      </c>
      <c r="V1113">
        <v>1044.4813611085719</v>
      </c>
      <c r="W1113">
        <v>988.31316782465228</v>
      </c>
      <c r="X1113">
        <v>1054.0348849605191</v>
      </c>
      <c r="Y1113">
        <v>984.48839257177735</v>
      </c>
      <c r="Z1113">
        <v>997.92400902580482</v>
      </c>
      <c r="AA1113">
        <v>979.60980248120563</v>
      </c>
      <c r="AB1113">
        <v>985.00169036996647</v>
      </c>
      <c r="AC1113">
        <v>977.52138382386704</v>
      </c>
      <c r="AD1113">
        <v>983.7976893968081</v>
      </c>
      <c r="AE1113">
        <v>984.55716457083736</v>
      </c>
      <c r="AF1113">
        <v>988.87165963618349</v>
      </c>
      <c r="AG1113">
        <v>984.141937887479</v>
      </c>
      <c r="AH1113">
        <v>972.50073297781569</v>
      </c>
    </row>
    <row r="1114" spans="1:34" x14ac:dyDescent="0.25">
      <c r="A1114">
        <v>43873</v>
      </c>
      <c r="B1114">
        <v>937.68</v>
      </c>
      <c r="C1114">
        <v>980.58814104806038</v>
      </c>
      <c r="D1114">
        <v>809.72076323928138</v>
      </c>
      <c r="E1114">
        <v>967.07700920409275</v>
      </c>
      <c r="F1114">
        <v>967.19171294839953</v>
      </c>
      <c r="G1114">
        <v>888.02557339460168</v>
      </c>
      <c r="H1114">
        <v>996.03541308447564</v>
      </c>
      <c r="I1114">
        <v>971.3695523594414</v>
      </c>
      <c r="J1114">
        <v>1000.458618158232</v>
      </c>
      <c r="K1114">
        <v>938.90229143365832</v>
      </c>
      <c r="L1114">
        <v>962.26502403559675</v>
      </c>
      <c r="M1114">
        <v>995.27962076803465</v>
      </c>
      <c r="N1114">
        <v>975.23157758410548</v>
      </c>
      <c r="O1114">
        <v>972.71474154440716</v>
      </c>
      <c r="P1114">
        <v>974.04983001995527</v>
      </c>
      <c r="Q1114">
        <v>998.62649216274576</v>
      </c>
      <c r="R1114">
        <v>1037.9050375272841</v>
      </c>
      <c r="S1114">
        <v>1018.378834372604</v>
      </c>
      <c r="T1114">
        <v>989.89359396838313</v>
      </c>
      <c r="U1114">
        <v>939.17298795807835</v>
      </c>
      <c r="V1114">
        <v>1026.513501909862</v>
      </c>
      <c r="W1114">
        <v>977.35358713194364</v>
      </c>
      <c r="X1114">
        <v>1054.0209335420529</v>
      </c>
      <c r="Y1114">
        <v>985.59944044755787</v>
      </c>
      <c r="Z1114">
        <v>1014.480281596936</v>
      </c>
      <c r="AA1114">
        <v>981.70529794942934</v>
      </c>
      <c r="AB1114">
        <v>982.95879231719744</v>
      </c>
      <c r="AC1114">
        <v>972.76728863364224</v>
      </c>
      <c r="AD1114">
        <v>987.3474405387409</v>
      </c>
      <c r="AE1114">
        <v>982.58352418887682</v>
      </c>
      <c r="AF1114">
        <v>986.97886478383725</v>
      </c>
      <c r="AG1114">
        <v>984.41028363472958</v>
      </c>
      <c r="AH1114">
        <v>973.00666867497557</v>
      </c>
    </row>
    <row r="1115" spans="1:34" x14ac:dyDescent="0.25">
      <c r="A1115">
        <v>43872</v>
      </c>
      <c r="B1115">
        <v>934.67</v>
      </c>
      <c r="C1115">
        <v>974.24473076999186</v>
      </c>
      <c r="D1115">
        <v>809.4901942309707</v>
      </c>
      <c r="E1115">
        <v>950.44547834183425</v>
      </c>
      <c r="F1115">
        <v>958.37424732229215</v>
      </c>
      <c r="G1115">
        <v>886.6368822943914</v>
      </c>
      <c r="H1115">
        <v>994.2615214772062</v>
      </c>
      <c r="I1115">
        <v>961.62456318062607</v>
      </c>
      <c r="J1115">
        <v>992.13918594751101</v>
      </c>
      <c r="K1115">
        <v>930.50561713381444</v>
      </c>
      <c r="L1115">
        <v>934.42864052596497</v>
      </c>
      <c r="M1115">
        <v>982.68983578680707</v>
      </c>
      <c r="N1115">
        <v>975.24683001747019</v>
      </c>
      <c r="O1115">
        <v>963.15408022851921</v>
      </c>
      <c r="P1115">
        <v>971.09803609186008</v>
      </c>
      <c r="Q1115">
        <v>1006.581238095462</v>
      </c>
      <c r="R1115">
        <v>1037.362140229679</v>
      </c>
      <c r="S1115">
        <v>1006.327286199016</v>
      </c>
      <c r="T1115">
        <v>992.24263946807059</v>
      </c>
      <c r="U1115">
        <v>927.74483238005212</v>
      </c>
      <c r="V1115">
        <v>999.40446370420227</v>
      </c>
      <c r="W1115">
        <v>967.28677725107593</v>
      </c>
      <c r="X1115">
        <v>1039.304999750063</v>
      </c>
      <c r="Y1115">
        <v>981.98029489032899</v>
      </c>
      <c r="Z1115">
        <v>1014.471374792609</v>
      </c>
      <c r="AA1115">
        <v>975.85096016612238</v>
      </c>
      <c r="AB1115">
        <v>974.76626504061073</v>
      </c>
      <c r="AC1115">
        <v>966.72838715857745</v>
      </c>
      <c r="AD1115">
        <v>981.95669908834225</v>
      </c>
      <c r="AE1115">
        <v>980.55974584224634</v>
      </c>
      <c r="AF1115">
        <v>973.13742210196449</v>
      </c>
      <c r="AG1115">
        <v>976.91648523446224</v>
      </c>
      <c r="AH1115">
        <v>971.09633283543508</v>
      </c>
    </row>
    <row r="1116" spans="1:34" x14ac:dyDescent="0.25">
      <c r="A1116">
        <v>43871</v>
      </c>
      <c r="B1116">
        <v>930.73</v>
      </c>
      <c r="C1116">
        <v>972.41059673104439</v>
      </c>
      <c r="D1116">
        <v>805.05565268043597</v>
      </c>
      <c r="E1116">
        <v>970.32784932406832</v>
      </c>
      <c r="F1116">
        <v>952.84144469683145</v>
      </c>
      <c r="G1116">
        <v>882.04026458332407</v>
      </c>
      <c r="H1116">
        <v>995.26482381620565</v>
      </c>
      <c r="I1116">
        <v>945.29833649241652</v>
      </c>
      <c r="J1116">
        <v>994.52010488172152</v>
      </c>
      <c r="K1116">
        <v>921.70614386364389</v>
      </c>
      <c r="L1116">
        <v>927.14269081392149</v>
      </c>
      <c r="M1116">
        <v>973.86075418470227</v>
      </c>
      <c r="N1116">
        <v>971.02738562436298</v>
      </c>
      <c r="O1116">
        <v>960.6578251484159</v>
      </c>
      <c r="P1116">
        <v>972.13961841873447</v>
      </c>
      <c r="Q1116">
        <v>997.71318506267301</v>
      </c>
      <c r="R1116">
        <v>1029.4854834886389</v>
      </c>
      <c r="S1116">
        <v>1011.646707974135</v>
      </c>
      <c r="T1116">
        <v>988.47922988932453</v>
      </c>
      <c r="U1116">
        <v>919.02921055275056</v>
      </c>
      <c r="V1116">
        <v>994.84832247575548</v>
      </c>
      <c r="W1116">
        <v>977.77580121119524</v>
      </c>
      <c r="X1116">
        <v>1043.9338806193859</v>
      </c>
      <c r="Y1116">
        <v>987.60779073718084</v>
      </c>
      <c r="Z1116">
        <v>1011.889705862831</v>
      </c>
      <c r="AA1116">
        <v>976.20149976741357</v>
      </c>
      <c r="AB1116">
        <v>970.28488386196614</v>
      </c>
      <c r="AC1116">
        <v>962.75377795335112</v>
      </c>
      <c r="AD1116">
        <v>980.51075551061149</v>
      </c>
      <c r="AE1116">
        <v>973.95487250969859</v>
      </c>
      <c r="AF1116">
        <v>969.91874326846948</v>
      </c>
      <c r="AG1116">
        <v>973.96769425831155</v>
      </c>
      <c r="AH1116">
        <v>971.78640829952599</v>
      </c>
    </row>
    <row r="1117" spans="1:34" x14ac:dyDescent="0.25">
      <c r="A1117">
        <v>43868</v>
      </c>
      <c r="B1117">
        <v>940.75</v>
      </c>
      <c r="C1117">
        <v>974.78966174570292</v>
      </c>
      <c r="D1117">
        <v>807.58695389113007</v>
      </c>
      <c r="E1117">
        <v>979.40970584844979</v>
      </c>
      <c r="F1117">
        <v>962.52678512074317</v>
      </c>
      <c r="G1117">
        <v>890.87156613032926</v>
      </c>
      <c r="H1117">
        <v>991.28739598158256</v>
      </c>
      <c r="I1117">
        <v>942.95634186614018</v>
      </c>
      <c r="J1117">
        <v>989.50508555378315</v>
      </c>
      <c r="K1117">
        <v>916.72964710418523</v>
      </c>
      <c r="L1117">
        <v>936.25739993860395</v>
      </c>
      <c r="M1117">
        <v>981.36993723939588</v>
      </c>
      <c r="N1117">
        <v>974.22266321736402</v>
      </c>
      <c r="O1117">
        <v>968.89491812340907</v>
      </c>
      <c r="P1117">
        <v>971.78185408825721</v>
      </c>
      <c r="Q1117">
        <v>1008.200024107571</v>
      </c>
      <c r="R1117">
        <v>1034.437051428177</v>
      </c>
      <c r="S1117">
        <v>1009.874679937165</v>
      </c>
      <c r="T1117">
        <v>996.07922390154727</v>
      </c>
      <c r="U1117">
        <v>933.95925498063616</v>
      </c>
      <c r="V1117">
        <v>993.00489339120509</v>
      </c>
      <c r="W1117">
        <v>977.37250589970574</v>
      </c>
      <c r="X1117">
        <v>1033.439003885574</v>
      </c>
      <c r="Y1117">
        <v>984.58335496593065</v>
      </c>
      <c r="Z1117">
        <v>985.83306409371153</v>
      </c>
      <c r="AA1117">
        <v>977.13492951577757</v>
      </c>
      <c r="AB1117">
        <v>974.88542170352821</v>
      </c>
      <c r="AC1117">
        <v>967.75649254927248</v>
      </c>
      <c r="AD1117">
        <v>979.19967619647798</v>
      </c>
      <c r="AE1117">
        <v>988.70725826438388</v>
      </c>
      <c r="AF1117">
        <v>972.96218778325272</v>
      </c>
      <c r="AG1117">
        <v>974.47529843515599</v>
      </c>
      <c r="AH1117">
        <v>974.20493087536829</v>
      </c>
    </row>
    <row r="1118" spans="1:34" x14ac:dyDescent="0.25">
      <c r="A1118">
        <v>43867</v>
      </c>
      <c r="B1118">
        <v>938.54</v>
      </c>
      <c r="C1118">
        <v>971.98303841714721</v>
      </c>
      <c r="D1118">
        <v>812.05340442735451</v>
      </c>
      <c r="E1118">
        <v>961.59132863876778</v>
      </c>
      <c r="F1118">
        <v>957.48952905757483</v>
      </c>
      <c r="G1118">
        <v>893.39589924969539</v>
      </c>
      <c r="H1118">
        <v>993.32928085173626</v>
      </c>
      <c r="I1118">
        <v>943.07249345003424</v>
      </c>
      <c r="J1118">
        <v>990.28791207287861</v>
      </c>
      <c r="K1118">
        <v>916.64907919966231</v>
      </c>
      <c r="L1118">
        <v>920.31370106349664</v>
      </c>
      <c r="M1118">
        <v>978.79929142532797</v>
      </c>
      <c r="N1118">
        <v>960.73556573000258</v>
      </c>
      <c r="O1118">
        <v>966.38802510449159</v>
      </c>
      <c r="P1118">
        <v>969.42573932981236</v>
      </c>
      <c r="Q1118">
        <v>1000.898201460632</v>
      </c>
      <c r="R1118">
        <v>1038.671570814965</v>
      </c>
      <c r="S1118">
        <v>1014.116742426331</v>
      </c>
      <c r="T1118">
        <v>998.01391710375162</v>
      </c>
      <c r="U1118">
        <v>928.515139237168</v>
      </c>
      <c r="V1118">
        <v>988.99777897036131</v>
      </c>
      <c r="W1118">
        <v>986.62740330162535</v>
      </c>
      <c r="X1118">
        <v>1034.677946299576</v>
      </c>
      <c r="Y1118">
        <v>976.04520449029189</v>
      </c>
      <c r="Z1118">
        <v>995.63296159861181</v>
      </c>
      <c r="AA1118">
        <v>973.87557238800991</v>
      </c>
      <c r="AB1118">
        <v>970.55678301470732</v>
      </c>
      <c r="AC1118">
        <v>969.09511385350129</v>
      </c>
      <c r="AD1118">
        <v>972.74362550696003</v>
      </c>
      <c r="AE1118">
        <v>992.25051726170989</v>
      </c>
      <c r="AF1118">
        <v>966.66561676914625</v>
      </c>
      <c r="AG1118">
        <v>972.2093137121949</v>
      </c>
      <c r="AH1118">
        <v>971.73189662112247</v>
      </c>
    </row>
    <row r="1119" spans="1:34" x14ac:dyDescent="0.25">
      <c r="A1119">
        <v>43866</v>
      </c>
      <c r="B1119">
        <v>925.91</v>
      </c>
      <c r="C1119">
        <v>961.1163384646137</v>
      </c>
      <c r="D1119">
        <v>811.91439389031177</v>
      </c>
      <c r="E1119">
        <v>967.03934391344137</v>
      </c>
      <c r="F1119">
        <v>944.54870790017242</v>
      </c>
      <c r="G1119">
        <v>873.66557537516724</v>
      </c>
      <c r="H1119">
        <v>979.07226379829535</v>
      </c>
      <c r="I1119">
        <v>928.51071342208536</v>
      </c>
      <c r="J1119">
        <v>983.00502226555113</v>
      </c>
      <c r="K1119">
        <v>891.55007295259679</v>
      </c>
      <c r="L1119">
        <v>905.57702518479095</v>
      </c>
      <c r="M1119">
        <v>975.66283853182881</v>
      </c>
      <c r="N1119">
        <v>954.68236620749315</v>
      </c>
      <c r="O1119">
        <v>949.07797959102527</v>
      </c>
      <c r="P1119">
        <v>954.33309131694966</v>
      </c>
      <c r="Q1119">
        <v>985.32682924872631</v>
      </c>
      <c r="R1119">
        <v>1023.78988680522</v>
      </c>
      <c r="S1119">
        <v>999.88181459073257</v>
      </c>
      <c r="T1119">
        <v>984.46134474990981</v>
      </c>
      <c r="U1119">
        <v>919.70632140207795</v>
      </c>
      <c r="V1119">
        <v>980.89868044072443</v>
      </c>
      <c r="W1119">
        <v>979.94001804595393</v>
      </c>
      <c r="X1119">
        <v>1025.078247049405</v>
      </c>
      <c r="Y1119">
        <v>970.01071183045713</v>
      </c>
      <c r="Z1119">
        <v>997.75506413427411</v>
      </c>
      <c r="AA1119">
        <v>963.72546836124332</v>
      </c>
      <c r="AB1119">
        <v>955.46701623825459</v>
      </c>
      <c r="AC1119">
        <v>956.47277586828159</v>
      </c>
      <c r="AD1119">
        <v>970.83644506177166</v>
      </c>
      <c r="AE1119">
        <v>977.8499598487233</v>
      </c>
      <c r="AF1119">
        <v>947.30823632331749</v>
      </c>
      <c r="AG1119">
        <v>963.20045126829916</v>
      </c>
      <c r="AH1119">
        <v>963.60498539409662</v>
      </c>
    </row>
    <row r="1120" spans="1:34" x14ac:dyDescent="0.25">
      <c r="A1120">
        <v>43865</v>
      </c>
      <c r="B1120">
        <v>929.09</v>
      </c>
      <c r="C1120">
        <v>958.43666979842908</v>
      </c>
      <c r="D1120">
        <v>811.06431253647918</v>
      </c>
      <c r="E1120">
        <v>965.5293612141212</v>
      </c>
      <c r="F1120">
        <v>933.68211406053922</v>
      </c>
      <c r="G1120">
        <v>858.63167032601677</v>
      </c>
      <c r="H1120">
        <v>971.10490757664945</v>
      </c>
      <c r="I1120">
        <v>925.24747787755712</v>
      </c>
      <c r="J1120">
        <v>986.16342916544227</v>
      </c>
      <c r="K1120">
        <v>884.02131775044575</v>
      </c>
      <c r="L1120">
        <v>901.57801358563393</v>
      </c>
      <c r="M1120">
        <v>966.95594511459376</v>
      </c>
      <c r="N1120">
        <v>955.40043277514644</v>
      </c>
      <c r="O1120">
        <v>944.23862208646563</v>
      </c>
      <c r="P1120">
        <v>947.50277851973522</v>
      </c>
      <c r="Q1120">
        <v>992.55320947492191</v>
      </c>
      <c r="R1120">
        <v>1023.69567692404</v>
      </c>
      <c r="S1120">
        <v>994.06044081454752</v>
      </c>
      <c r="T1120">
        <v>986.32156126533152</v>
      </c>
      <c r="U1120">
        <v>922.25842182436486</v>
      </c>
      <c r="V1120">
        <v>950.00054140740497</v>
      </c>
      <c r="W1120">
        <v>979.52718109092223</v>
      </c>
      <c r="X1120">
        <v>1025.9090286841349</v>
      </c>
      <c r="Y1120">
        <v>972.0096197815335</v>
      </c>
      <c r="Z1120">
        <v>1016.958771374424</v>
      </c>
      <c r="AA1120">
        <v>959.85870438702386</v>
      </c>
      <c r="AB1120">
        <v>952.72728367255354</v>
      </c>
      <c r="AC1120">
        <v>953.93322136995425</v>
      </c>
      <c r="AD1120">
        <v>973.0359446136182</v>
      </c>
      <c r="AE1120">
        <v>973.85676948862579</v>
      </c>
      <c r="AF1120">
        <v>942.06528932579329</v>
      </c>
      <c r="AG1120">
        <v>957.20191468570147</v>
      </c>
      <c r="AH1120">
        <v>965.95219329329257</v>
      </c>
    </row>
    <row r="1121" spans="1:34" x14ac:dyDescent="0.25">
      <c r="A1121">
        <v>43864</v>
      </c>
      <c r="B1121">
        <v>928.14</v>
      </c>
      <c r="C1121">
        <v>961.16833949807813</v>
      </c>
      <c r="D1121">
        <v>828.91722824036378</v>
      </c>
      <c r="E1121">
        <v>954.51740446748829</v>
      </c>
      <c r="F1121">
        <v>939.5226957004669</v>
      </c>
      <c r="G1121">
        <v>862.61656880885539</v>
      </c>
      <c r="H1121">
        <v>980.28494596674398</v>
      </c>
      <c r="I1121">
        <v>929.9547733044592</v>
      </c>
      <c r="J1121">
        <v>983.47628643353505</v>
      </c>
      <c r="K1121">
        <v>878.2411052254331</v>
      </c>
      <c r="L1121">
        <v>915.93678058286855</v>
      </c>
      <c r="M1121">
        <v>966.14546573493578</v>
      </c>
      <c r="N1121">
        <v>958.15731798080503</v>
      </c>
      <c r="O1121">
        <v>945.72975168393305</v>
      </c>
      <c r="P1121">
        <v>947.71855654702426</v>
      </c>
      <c r="Q1121">
        <v>993.7963976342985</v>
      </c>
      <c r="R1121">
        <v>1017.6166385557769</v>
      </c>
      <c r="S1121">
        <v>992.65742119475829</v>
      </c>
      <c r="T1121">
        <v>994.24911136927778</v>
      </c>
      <c r="U1121">
        <v>925.38748700017197</v>
      </c>
      <c r="V1121">
        <v>955.93945295716674</v>
      </c>
      <c r="W1121">
        <v>978.99795959982396</v>
      </c>
      <c r="X1121">
        <v>1019.835865277541</v>
      </c>
      <c r="Y1121">
        <v>972.07549993133262</v>
      </c>
      <c r="Z1121">
        <v>1047.383089266981</v>
      </c>
      <c r="AA1121">
        <v>963.62701950404175</v>
      </c>
      <c r="AB1121">
        <v>954.36048780533667</v>
      </c>
      <c r="AC1121">
        <v>954.03583974748221</v>
      </c>
      <c r="AD1121">
        <v>978.98342467410089</v>
      </c>
      <c r="AE1121">
        <v>966.60000379737767</v>
      </c>
      <c r="AF1121">
        <v>946.55848550211977</v>
      </c>
      <c r="AG1121">
        <v>960.22974394095274</v>
      </c>
      <c r="AH1121">
        <v>968.80156394373944</v>
      </c>
    </row>
    <row r="1122" spans="1:34" x14ac:dyDescent="0.25">
      <c r="A1122">
        <v>43861</v>
      </c>
      <c r="B1122">
        <v>936.62</v>
      </c>
      <c r="C1122">
        <v>974.06504801726021</v>
      </c>
      <c r="D1122">
        <v>863.92510044011408</v>
      </c>
      <c r="E1122">
        <v>981.35388411029169</v>
      </c>
      <c r="F1122">
        <v>954.56433136216026</v>
      </c>
      <c r="G1122">
        <v>901.36362790531314</v>
      </c>
      <c r="H1122">
        <v>981.80208954610009</v>
      </c>
      <c r="I1122">
        <v>958.0051375749905</v>
      </c>
      <c r="J1122">
        <v>995.71998647166345</v>
      </c>
      <c r="K1122">
        <v>914.17375102338542</v>
      </c>
      <c r="L1122">
        <v>947.99939910185412</v>
      </c>
      <c r="M1122">
        <v>985.09985522715147</v>
      </c>
      <c r="N1122">
        <v>973.08694811345015</v>
      </c>
      <c r="O1122">
        <v>965.89038682562261</v>
      </c>
      <c r="P1122">
        <v>965.7634279036879</v>
      </c>
      <c r="Q1122">
        <v>1006.209165130624</v>
      </c>
      <c r="R1122">
        <v>1011.037983140467</v>
      </c>
      <c r="S1122">
        <v>981.42872321931884</v>
      </c>
      <c r="T1122">
        <v>996.6859703161017</v>
      </c>
      <c r="U1122">
        <v>946.68252832788505</v>
      </c>
      <c r="V1122">
        <v>969.52869615119289</v>
      </c>
      <c r="W1122">
        <v>992.20940074667044</v>
      </c>
      <c r="X1122">
        <v>1010.3742736168321</v>
      </c>
      <c r="Y1122">
        <v>986.60436327473974</v>
      </c>
      <c r="Z1122">
        <v>1021.690741836709</v>
      </c>
      <c r="AA1122">
        <v>973.33262465018026</v>
      </c>
      <c r="AB1122">
        <v>973.67610834284528</v>
      </c>
      <c r="AC1122">
        <v>969.34599698204534</v>
      </c>
      <c r="AD1122">
        <v>987.73329002494029</v>
      </c>
      <c r="AE1122">
        <v>977.08826377333332</v>
      </c>
      <c r="AF1122">
        <v>963.75459176597928</v>
      </c>
      <c r="AG1122">
        <v>976.57057616503641</v>
      </c>
      <c r="AH1122">
        <v>976.15653339276957</v>
      </c>
    </row>
    <row r="1123" spans="1:34" x14ac:dyDescent="0.25">
      <c r="A1123">
        <v>43860</v>
      </c>
      <c r="B1123">
        <v>959.58</v>
      </c>
      <c r="C1123">
        <v>985.9971729314708</v>
      </c>
      <c r="D1123">
        <v>883.40544530169109</v>
      </c>
      <c r="E1123">
        <v>985.91640963298266</v>
      </c>
      <c r="F1123">
        <v>970.1646230927189</v>
      </c>
      <c r="G1123">
        <v>929.58321858691693</v>
      </c>
      <c r="H1123">
        <v>991.91867919764195</v>
      </c>
      <c r="I1123">
        <v>964.42325165448176</v>
      </c>
      <c r="J1123">
        <v>1012.465962688938</v>
      </c>
      <c r="K1123">
        <v>955.84238033518659</v>
      </c>
      <c r="L1123">
        <v>969.20410984091461</v>
      </c>
      <c r="M1123">
        <v>997.75842253314136</v>
      </c>
      <c r="N1123">
        <v>989.10795348503245</v>
      </c>
      <c r="O1123">
        <v>988.80511106752135</v>
      </c>
      <c r="P1123">
        <v>977.26412172163919</v>
      </c>
      <c r="Q1123">
        <v>1014.073188541538</v>
      </c>
      <c r="R1123">
        <v>1020.638954346353</v>
      </c>
      <c r="S1123">
        <v>989.23250670257175</v>
      </c>
      <c r="T1123">
        <v>1012.5068602460181</v>
      </c>
      <c r="U1123">
        <v>956.8302407150527</v>
      </c>
      <c r="V1123">
        <v>996.99736030771476</v>
      </c>
      <c r="W1123">
        <v>1009.259076439893</v>
      </c>
      <c r="X1123">
        <v>1013.437191974088</v>
      </c>
      <c r="Y1123">
        <v>990.85565357664836</v>
      </c>
      <c r="Z1123">
        <v>981.5387854728009</v>
      </c>
      <c r="AA1123">
        <v>983.33991807016696</v>
      </c>
      <c r="AB1123">
        <v>994.03632469947661</v>
      </c>
      <c r="AC1123">
        <v>982.29843112203514</v>
      </c>
      <c r="AD1123">
        <v>989.03693040616406</v>
      </c>
      <c r="AE1123">
        <v>1000.296003530565</v>
      </c>
      <c r="AF1123">
        <v>987.24638828107868</v>
      </c>
      <c r="AG1123">
        <v>988.18122873393827</v>
      </c>
      <c r="AH1123">
        <v>981.13204303151838</v>
      </c>
    </row>
    <row r="1124" spans="1:34" x14ac:dyDescent="0.25">
      <c r="A1124">
        <v>43852</v>
      </c>
      <c r="B1124">
        <v>991.46</v>
      </c>
      <c r="C1124">
        <v>997.98050389842842</v>
      </c>
      <c r="D1124">
        <v>920.05837829270058</v>
      </c>
      <c r="E1124">
        <v>1002.298997629024</v>
      </c>
      <c r="F1124">
        <v>985.7928768441152</v>
      </c>
      <c r="G1124">
        <v>950.50919996698349</v>
      </c>
      <c r="H1124">
        <v>1002.850128430536</v>
      </c>
      <c r="I1124">
        <v>973.38149696383755</v>
      </c>
      <c r="J1124">
        <v>1023.723042441648</v>
      </c>
      <c r="K1124">
        <v>978.7383805049584</v>
      </c>
      <c r="L1124">
        <v>982.41434433142797</v>
      </c>
      <c r="M1124">
        <v>1004.78349959383</v>
      </c>
      <c r="N1124">
        <v>990.83958603356712</v>
      </c>
      <c r="O1124">
        <v>999.63112544101966</v>
      </c>
      <c r="P1124">
        <v>987.32828968134777</v>
      </c>
      <c r="Q1124">
        <v>1020.113866242541</v>
      </c>
      <c r="R1124">
        <v>1032.99333883961</v>
      </c>
      <c r="S1124">
        <v>997.33767288653974</v>
      </c>
      <c r="T1124">
        <v>1027.8585505438359</v>
      </c>
      <c r="U1124">
        <v>970.9988579262756</v>
      </c>
      <c r="V1124">
        <v>1014.8705135091089</v>
      </c>
      <c r="W1124">
        <v>1020.047117105874</v>
      </c>
      <c r="X1124">
        <v>1020.979926060977</v>
      </c>
      <c r="Y1124">
        <v>1004.45500299561</v>
      </c>
      <c r="Z1124">
        <v>966.75837403189155</v>
      </c>
      <c r="AA1124">
        <v>997.57191822555433</v>
      </c>
      <c r="AB1124">
        <v>1005.767970256555</v>
      </c>
      <c r="AC1124">
        <v>994.95904838928038</v>
      </c>
      <c r="AD1124">
        <v>990.54816103405744</v>
      </c>
      <c r="AE1124">
        <v>1032.935426262155</v>
      </c>
      <c r="AF1124">
        <v>1003.647225344013</v>
      </c>
      <c r="AG1124">
        <v>1000.374324007975</v>
      </c>
      <c r="AH1124">
        <v>987.93734475207032</v>
      </c>
    </row>
    <row r="1125" spans="1:34" x14ac:dyDescent="0.25">
      <c r="A1125">
        <v>43851</v>
      </c>
      <c r="B1125">
        <v>986.37</v>
      </c>
      <c r="C1125">
        <v>989.8236044995474</v>
      </c>
      <c r="D1125">
        <v>915.19202831003133</v>
      </c>
      <c r="E1125">
        <v>982.31488924736993</v>
      </c>
      <c r="F1125">
        <v>976.12985076170492</v>
      </c>
      <c r="G1125">
        <v>939.84178395936885</v>
      </c>
      <c r="H1125">
        <v>986.31009425027923</v>
      </c>
      <c r="I1125">
        <v>953.64847626696178</v>
      </c>
      <c r="J1125">
        <v>1021.893483155003</v>
      </c>
      <c r="K1125">
        <v>979.26259924612475</v>
      </c>
      <c r="L1125">
        <v>938.98488582447214</v>
      </c>
      <c r="M1125">
        <v>1003.5593559372639</v>
      </c>
      <c r="N1125">
        <v>992.73345387814368</v>
      </c>
      <c r="O1125">
        <v>986.3084159242984</v>
      </c>
      <c r="P1125">
        <v>978.69366601935178</v>
      </c>
      <c r="Q1125">
        <v>1019.5581391854799</v>
      </c>
      <c r="R1125">
        <v>1035.663118094737</v>
      </c>
      <c r="S1125">
        <v>987.91624187011166</v>
      </c>
      <c r="T1125">
        <v>1011.115724616307</v>
      </c>
      <c r="U1125">
        <v>969.83292777239558</v>
      </c>
      <c r="V1125">
        <v>1003.684050754529</v>
      </c>
      <c r="W1125">
        <v>1015.385161483796</v>
      </c>
      <c r="X1125">
        <v>1008.523608480101</v>
      </c>
      <c r="Y1125">
        <v>997.80326663138771</v>
      </c>
      <c r="Z1125">
        <v>966.70075476860291</v>
      </c>
      <c r="AA1125">
        <v>987.33318966529373</v>
      </c>
      <c r="AB1125">
        <v>995.90443683280523</v>
      </c>
      <c r="AC1125">
        <v>989.95438354042096</v>
      </c>
      <c r="AD1125">
        <v>988.09701424919604</v>
      </c>
      <c r="AE1125">
        <v>1028.038703436064</v>
      </c>
      <c r="AF1125">
        <v>996.50057320721828</v>
      </c>
      <c r="AG1125">
        <v>989.30220116113514</v>
      </c>
      <c r="AH1125">
        <v>981.9725747485212</v>
      </c>
    </row>
    <row r="1126" spans="1:34" x14ac:dyDescent="0.25">
      <c r="A1126">
        <v>43850</v>
      </c>
      <c r="B1126">
        <v>978.63</v>
      </c>
      <c r="C1126">
        <v>982.59567067669695</v>
      </c>
      <c r="D1126">
        <v>903.12120142238939</v>
      </c>
      <c r="E1126">
        <v>974.68968515015808</v>
      </c>
      <c r="F1126">
        <v>966.57321901156547</v>
      </c>
      <c r="G1126">
        <v>940.92631831350889</v>
      </c>
      <c r="H1126">
        <v>979.4143251012888</v>
      </c>
      <c r="I1126">
        <v>924.02321952959403</v>
      </c>
      <c r="J1126">
        <v>1015.712497570461</v>
      </c>
      <c r="K1126">
        <v>961.41108449823582</v>
      </c>
      <c r="L1126">
        <v>932.8451685899272</v>
      </c>
      <c r="M1126">
        <v>1003.376695238636</v>
      </c>
      <c r="N1126">
        <v>990.2975365804499</v>
      </c>
      <c r="O1126">
        <v>986.21549287181438</v>
      </c>
      <c r="P1126">
        <v>969.37430082991455</v>
      </c>
      <c r="Q1126">
        <v>1007.0291842404851</v>
      </c>
      <c r="R1126">
        <v>1022.63016220678</v>
      </c>
      <c r="S1126">
        <v>986.32646769355688</v>
      </c>
      <c r="T1126">
        <v>1006.97983652183</v>
      </c>
      <c r="U1126">
        <v>959.82477956270964</v>
      </c>
      <c r="V1126">
        <v>979.71187235291882</v>
      </c>
      <c r="W1126">
        <v>1013.11874472536</v>
      </c>
      <c r="X1126">
        <v>1002.005714487368</v>
      </c>
      <c r="Y1126">
        <v>993.36418321762744</v>
      </c>
      <c r="Z1126">
        <v>972.49852210121162</v>
      </c>
      <c r="AA1126">
        <v>980.49683933820359</v>
      </c>
      <c r="AB1126">
        <v>987.68476843878477</v>
      </c>
      <c r="AC1126">
        <v>979.79947922994461</v>
      </c>
      <c r="AD1126">
        <v>987.2353198052358</v>
      </c>
      <c r="AE1126">
        <v>1011.573959681615</v>
      </c>
      <c r="AF1126">
        <v>988.60438534737727</v>
      </c>
      <c r="AG1126">
        <v>981.8582314852224</v>
      </c>
      <c r="AH1126">
        <v>976.53437457633584</v>
      </c>
    </row>
    <row r="1127" spans="1:34" x14ac:dyDescent="0.25">
      <c r="A1127">
        <v>43847</v>
      </c>
      <c r="B1127">
        <v>978.96</v>
      </c>
      <c r="C1127">
        <v>983.16430957960256</v>
      </c>
      <c r="D1127">
        <v>917.46021649981458</v>
      </c>
      <c r="E1127">
        <v>970.09177781779749</v>
      </c>
      <c r="F1127">
        <v>965.56323147028297</v>
      </c>
      <c r="G1127">
        <v>949.32393953259577</v>
      </c>
      <c r="H1127">
        <v>979.15392611898426</v>
      </c>
      <c r="I1127">
        <v>922.67353890665436</v>
      </c>
      <c r="J1127">
        <v>1009.051644330061</v>
      </c>
      <c r="K1127">
        <v>961.91238670266819</v>
      </c>
      <c r="L1127">
        <v>946.41237273995455</v>
      </c>
      <c r="M1127">
        <v>1001.3296197045451</v>
      </c>
      <c r="N1127">
        <v>991.06439019117863</v>
      </c>
      <c r="O1127">
        <v>987.10246406272563</v>
      </c>
      <c r="P1127">
        <v>966.79911532810445</v>
      </c>
      <c r="Q1127">
        <v>1003.036660441723</v>
      </c>
      <c r="R1127">
        <v>1021.088880798304</v>
      </c>
      <c r="S1127">
        <v>989.80427827548954</v>
      </c>
      <c r="T1127">
        <v>1008.26027032423</v>
      </c>
      <c r="U1127">
        <v>963.72161164896386</v>
      </c>
      <c r="V1127">
        <v>976.35258765421156</v>
      </c>
      <c r="W1127">
        <v>1012.097437117534</v>
      </c>
      <c r="X1127">
        <v>1007.415160884103</v>
      </c>
      <c r="Y1127">
        <v>995.56927623556726</v>
      </c>
      <c r="Z1127">
        <v>965.58830799290479</v>
      </c>
      <c r="AA1127">
        <v>982.25652242266892</v>
      </c>
      <c r="AB1127">
        <v>987.09047767636548</v>
      </c>
      <c r="AC1127">
        <v>980.44511080970051</v>
      </c>
      <c r="AD1127">
        <v>984.88173743313189</v>
      </c>
      <c r="AE1127">
        <v>1008.77021713846</v>
      </c>
      <c r="AF1127">
        <v>988.53764265529799</v>
      </c>
      <c r="AG1127">
        <v>981.45264186033069</v>
      </c>
      <c r="AH1127">
        <v>978.91486098621453</v>
      </c>
    </row>
    <row r="1128" spans="1:34" x14ac:dyDescent="0.25">
      <c r="A1128">
        <v>43846</v>
      </c>
      <c r="B1128">
        <v>974.31</v>
      </c>
      <c r="C1128">
        <v>983.02749148580131</v>
      </c>
      <c r="D1128">
        <v>916.39837260996421</v>
      </c>
      <c r="E1128">
        <v>970.37674198535922</v>
      </c>
      <c r="F1128">
        <v>967.18718395478413</v>
      </c>
      <c r="G1128">
        <v>949.22215161069323</v>
      </c>
      <c r="H1128">
        <v>983.30079267530402</v>
      </c>
      <c r="I1128">
        <v>949.98270599984721</v>
      </c>
      <c r="J1128">
        <v>1019.388090019749</v>
      </c>
      <c r="K1128">
        <v>974.90532576494411</v>
      </c>
      <c r="L1128">
        <v>952.17774876892361</v>
      </c>
      <c r="M1128">
        <v>1000.153047604889</v>
      </c>
      <c r="N1128">
        <v>996.94741800610188</v>
      </c>
      <c r="O1128">
        <v>976.95220402782786</v>
      </c>
      <c r="P1128">
        <v>966.04824044864006</v>
      </c>
      <c r="Q1128">
        <v>999.68012436405206</v>
      </c>
      <c r="R1128">
        <v>1018.676223941084</v>
      </c>
      <c r="S1128">
        <v>981.29732073298624</v>
      </c>
      <c r="T1128">
        <v>1018.924495319616</v>
      </c>
      <c r="U1128">
        <v>956.74949885063847</v>
      </c>
      <c r="V1128">
        <v>969.29452560943912</v>
      </c>
      <c r="W1128">
        <v>1007.632596330514</v>
      </c>
      <c r="X1128">
        <v>996.07146201567753</v>
      </c>
      <c r="Y1128">
        <v>993.40283811483869</v>
      </c>
      <c r="Z1128">
        <v>968.1555477841265</v>
      </c>
      <c r="AA1128">
        <v>981.85094971457147</v>
      </c>
      <c r="AB1128">
        <v>986.11253228938415</v>
      </c>
      <c r="AC1128">
        <v>980.30679003234661</v>
      </c>
      <c r="AD1128">
        <v>987.55842407800333</v>
      </c>
      <c r="AE1128">
        <v>1009.517352810372</v>
      </c>
      <c r="AF1128">
        <v>988.12384476054888</v>
      </c>
      <c r="AG1128">
        <v>983.43544715834082</v>
      </c>
      <c r="AH1128">
        <v>976.52370791045337</v>
      </c>
    </row>
    <row r="1129" spans="1:34" x14ac:dyDescent="0.25">
      <c r="A1129">
        <v>43845</v>
      </c>
      <c r="B1129">
        <v>967.56</v>
      </c>
      <c r="C1129">
        <v>983.82436144843098</v>
      </c>
      <c r="D1129">
        <v>926.5272941674267</v>
      </c>
      <c r="E1129">
        <v>974.89444666706652</v>
      </c>
      <c r="F1129">
        <v>976.87225256608019</v>
      </c>
      <c r="G1129">
        <v>954.53925150888358</v>
      </c>
      <c r="H1129">
        <v>980.7078197233634</v>
      </c>
      <c r="I1129">
        <v>955.75617669205451</v>
      </c>
      <c r="J1129">
        <v>1015.730808095646</v>
      </c>
      <c r="K1129">
        <v>973.00889658610265</v>
      </c>
      <c r="L1129">
        <v>952.5846475124506</v>
      </c>
      <c r="M1129">
        <v>994.61597551960426</v>
      </c>
      <c r="N1129">
        <v>992.16319393746494</v>
      </c>
      <c r="O1129">
        <v>980.17468963714077</v>
      </c>
      <c r="P1129">
        <v>973.12153306395521</v>
      </c>
      <c r="Q1129">
        <v>1002.318142546794</v>
      </c>
      <c r="R1129">
        <v>1010.0736184195511</v>
      </c>
      <c r="S1129">
        <v>988.43092095179566</v>
      </c>
      <c r="T1129">
        <v>994.8492872373522</v>
      </c>
      <c r="U1129">
        <v>968.29809293723474</v>
      </c>
      <c r="V1129">
        <v>969.77435861077424</v>
      </c>
      <c r="W1129">
        <v>1003.168289202142</v>
      </c>
      <c r="X1129">
        <v>993.98600473096099</v>
      </c>
      <c r="Y1129">
        <v>988.39396670496205</v>
      </c>
      <c r="Z1129">
        <v>986.01489810740406</v>
      </c>
      <c r="AA1129">
        <v>981.86896573085323</v>
      </c>
      <c r="AB1129">
        <v>987.05747012117877</v>
      </c>
      <c r="AC1129">
        <v>982.30296963477224</v>
      </c>
      <c r="AD1129">
        <v>988.88967816371758</v>
      </c>
      <c r="AE1129">
        <v>1000.980255310144</v>
      </c>
      <c r="AF1129">
        <v>986.22826212552297</v>
      </c>
      <c r="AG1129">
        <v>984.37924410530263</v>
      </c>
      <c r="AH1129">
        <v>979.75076837852851</v>
      </c>
    </row>
    <row r="1130" spans="1:34" x14ac:dyDescent="0.25">
      <c r="A1130">
        <v>43844</v>
      </c>
      <c r="B1130">
        <v>967</v>
      </c>
      <c r="C1130">
        <v>986.83686875979151</v>
      </c>
      <c r="D1130">
        <v>949.99186264991692</v>
      </c>
      <c r="E1130">
        <v>983.18663734493089</v>
      </c>
      <c r="F1130">
        <v>977.70510045849073</v>
      </c>
      <c r="G1130">
        <v>956.86870050467837</v>
      </c>
      <c r="H1130">
        <v>988.24651573253595</v>
      </c>
      <c r="I1130">
        <v>958.25074165807496</v>
      </c>
      <c r="J1130">
        <v>1021.867214788256</v>
      </c>
      <c r="K1130">
        <v>979.43253988740298</v>
      </c>
      <c r="L1130">
        <v>953.25998112318507</v>
      </c>
      <c r="M1130">
        <v>1004.182644488421</v>
      </c>
      <c r="N1130">
        <v>992.80648748659451</v>
      </c>
      <c r="O1130">
        <v>983.8095394678478</v>
      </c>
      <c r="P1130">
        <v>975.05295500099157</v>
      </c>
      <c r="Q1130">
        <v>1001.196725498829</v>
      </c>
      <c r="R1130">
        <v>1006.5995670665189</v>
      </c>
      <c r="S1130">
        <v>972.2377839144641</v>
      </c>
      <c r="T1130">
        <v>1000.596615661016</v>
      </c>
      <c r="U1130">
        <v>971.25493002495625</v>
      </c>
      <c r="V1130">
        <v>983.92597898181441</v>
      </c>
      <c r="W1130">
        <v>1010.62823310661</v>
      </c>
      <c r="X1130">
        <v>991.32185215983816</v>
      </c>
      <c r="Y1130">
        <v>993.83431911716218</v>
      </c>
      <c r="Z1130">
        <v>974.04669043394733</v>
      </c>
      <c r="AA1130">
        <v>985.54149326908146</v>
      </c>
      <c r="AB1130">
        <v>990.72554287618186</v>
      </c>
      <c r="AC1130">
        <v>984.25011157476331</v>
      </c>
      <c r="AD1130">
        <v>990.0030997640248</v>
      </c>
      <c r="AE1130">
        <v>1001.736267447061</v>
      </c>
      <c r="AF1130">
        <v>985.21212835559561</v>
      </c>
      <c r="AG1130">
        <v>984.92072784537902</v>
      </c>
      <c r="AH1130">
        <v>987.74079456319157</v>
      </c>
    </row>
    <row r="1131" spans="1:34" x14ac:dyDescent="0.25">
      <c r="A1131">
        <v>43843</v>
      </c>
      <c r="B1131">
        <v>965.84</v>
      </c>
      <c r="C1131">
        <v>985.02926388470598</v>
      </c>
      <c r="D1131">
        <v>945.84798461055425</v>
      </c>
      <c r="E1131">
        <v>987.20748692692064</v>
      </c>
      <c r="F1131">
        <v>974.13202114196224</v>
      </c>
      <c r="G1131">
        <v>947.0420894738877</v>
      </c>
      <c r="H1131">
        <v>988.51919892003093</v>
      </c>
      <c r="I1131">
        <v>938.73283096674754</v>
      </c>
      <c r="J1131">
        <v>1018.51967970395</v>
      </c>
      <c r="K1131">
        <v>983.88497137189654</v>
      </c>
      <c r="L1131">
        <v>948.42050592589237</v>
      </c>
      <c r="M1131">
        <v>995.20526099898575</v>
      </c>
      <c r="N1131">
        <v>994.66903101153866</v>
      </c>
      <c r="O1131">
        <v>985.23473148259347</v>
      </c>
      <c r="P1131">
        <v>972.08157411266063</v>
      </c>
      <c r="Q1131">
        <v>1002.372465433199</v>
      </c>
      <c r="R1131">
        <v>1003.9683049661151</v>
      </c>
      <c r="S1131">
        <v>973.7058174926824</v>
      </c>
      <c r="T1131">
        <v>999.94660642146118</v>
      </c>
      <c r="U1131">
        <v>974.1862957502284</v>
      </c>
      <c r="V1131">
        <v>985.91664956993202</v>
      </c>
      <c r="W1131">
        <v>1005.2122634553519</v>
      </c>
      <c r="X1131">
        <v>991.4295251459946</v>
      </c>
      <c r="Y1131">
        <v>990.45186196862289</v>
      </c>
      <c r="Z1131">
        <v>984.77061774155743</v>
      </c>
      <c r="AA1131">
        <v>983.27319258329567</v>
      </c>
      <c r="AB1131">
        <v>991.01786591431357</v>
      </c>
      <c r="AC1131">
        <v>979.76152873915225</v>
      </c>
      <c r="AD1131">
        <v>991.55080697372216</v>
      </c>
      <c r="AE1131">
        <v>999.36625606105133</v>
      </c>
      <c r="AF1131">
        <v>984.2884470127359</v>
      </c>
      <c r="AG1131">
        <v>982.93971956985979</v>
      </c>
      <c r="AH1131">
        <v>985.7495299923371</v>
      </c>
    </row>
    <row r="1132" spans="1:34" x14ac:dyDescent="0.25">
      <c r="A1132">
        <v>43840</v>
      </c>
      <c r="B1132">
        <v>968.54</v>
      </c>
      <c r="C1132">
        <v>986.12470234829993</v>
      </c>
      <c r="D1132">
        <v>954.70515990354306</v>
      </c>
      <c r="E1132">
        <v>977.29054549664716</v>
      </c>
      <c r="F1132">
        <v>978.22368594229863</v>
      </c>
      <c r="G1132">
        <v>959.21529971848156</v>
      </c>
      <c r="H1132">
        <v>994.26441240025429</v>
      </c>
      <c r="I1132">
        <v>954.07001949563073</v>
      </c>
      <c r="J1132">
        <v>1010.8081435830931</v>
      </c>
      <c r="K1132">
        <v>992.38539280268697</v>
      </c>
      <c r="L1132">
        <v>948.69718896985137</v>
      </c>
      <c r="M1132">
        <v>999.24560785638516</v>
      </c>
      <c r="N1132">
        <v>989.69384242940623</v>
      </c>
      <c r="O1132">
        <v>990.28932825968025</v>
      </c>
      <c r="P1132">
        <v>974.06731241122122</v>
      </c>
      <c r="Q1132">
        <v>1002.731421252884</v>
      </c>
      <c r="R1132">
        <v>1008.094721872935</v>
      </c>
      <c r="S1132">
        <v>976.01991509481684</v>
      </c>
      <c r="T1132">
        <v>986.3252712416828</v>
      </c>
      <c r="U1132">
        <v>965.52959415590931</v>
      </c>
      <c r="V1132">
        <v>995.05428194357376</v>
      </c>
      <c r="W1132">
        <v>1005.046740001444</v>
      </c>
      <c r="X1132">
        <v>983.27591039322317</v>
      </c>
      <c r="Y1132">
        <v>990.21789510973122</v>
      </c>
      <c r="Z1132">
        <v>988.89091501665916</v>
      </c>
      <c r="AA1132">
        <v>984.01271172180907</v>
      </c>
      <c r="AB1132">
        <v>993.0094741395045</v>
      </c>
      <c r="AC1132">
        <v>982.02076840760697</v>
      </c>
      <c r="AD1132">
        <v>989.97223235914601</v>
      </c>
      <c r="AE1132">
        <v>1003.351408792745</v>
      </c>
      <c r="AF1132">
        <v>988.15164932678158</v>
      </c>
      <c r="AG1132">
        <v>985.95540318004146</v>
      </c>
      <c r="AH1132">
        <v>983.00904153925001</v>
      </c>
    </row>
    <row r="1133" spans="1:34" x14ac:dyDescent="0.25">
      <c r="A1133">
        <v>43839</v>
      </c>
      <c r="B1133">
        <v>960.15</v>
      </c>
      <c r="C1133">
        <v>985.44918599939786</v>
      </c>
      <c r="D1133">
        <v>956.57836388795681</v>
      </c>
      <c r="E1133">
        <v>969.81983753148825</v>
      </c>
      <c r="F1133">
        <v>979.3256123438789</v>
      </c>
      <c r="G1133">
        <v>962.43280130615108</v>
      </c>
      <c r="H1133">
        <v>989.25145208050731</v>
      </c>
      <c r="I1133">
        <v>964.31163277167559</v>
      </c>
      <c r="J1133">
        <v>1007.417827704842</v>
      </c>
      <c r="K1133">
        <v>1004.50845853447</v>
      </c>
      <c r="L1133">
        <v>940.20864794523959</v>
      </c>
      <c r="M1133">
        <v>992.53371108271426</v>
      </c>
      <c r="N1133">
        <v>992.44230525290084</v>
      </c>
      <c r="O1133">
        <v>988.29221739489992</v>
      </c>
      <c r="P1133">
        <v>969.56983961582466</v>
      </c>
      <c r="Q1133">
        <v>1003.773200741257</v>
      </c>
      <c r="R1133">
        <v>996.63655384188382</v>
      </c>
      <c r="S1133">
        <v>982.16130165662639</v>
      </c>
      <c r="T1133">
        <v>992.11377379521355</v>
      </c>
      <c r="U1133">
        <v>966.16493187168328</v>
      </c>
      <c r="V1133">
        <v>1002.544658354275</v>
      </c>
      <c r="W1133">
        <v>996.50369001470824</v>
      </c>
      <c r="X1133">
        <v>980.74403562636644</v>
      </c>
      <c r="Y1133">
        <v>990.91359149461437</v>
      </c>
      <c r="Z1133">
        <v>995.38986821563014</v>
      </c>
      <c r="AA1133">
        <v>984.22822912600395</v>
      </c>
      <c r="AB1133">
        <v>992.97336848525072</v>
      </c>
      <c r="AC1133">
        <v>978.65416116522692</v>
      </c>
      <c r="AD1133">
        <v>989.81647415415591</v>
      </c>
      <c r="AE1133">
        <v>992.50780323928291</v>
      </c>
      <c r="AF1133">
        <v>987.90602407739368</v>
      </c>
      <c r="AG1133">
        <v>983.23319941041495</v>
      </c>
      <c r="AH1133">
        <v>985.66072160340195</v>
      </c>
    </row>
    <row r="1134" spans="1:34" x14ac:dyDescent="0.25">
      <c r="A1134">
        <v>43838</v>
      </c>
      <c r="B1134">
        <v>948.98</v>
      </c>
      <c r="C1134">
        <v>981.67426621903962</v>
      </c>
      <c r="D1134">
        <v>954.32897744620141</v>
      </c>
      <c r="E1134">
        <v>982.96683002007956</v>
      </c>
      <c r="F1134">
        <v>974.44336503591853</v>
      </c>
      <c r="G1134">
        <v>947.53728483646012</v>
      </c>
      <c r="H1134">
        <v>988.75757678612456</v>
      </c>
      <c r="I1134">
        <v>983.80704726275394</v>
      </c>
      <c r="J1134">
        <v>998.20087653554447</v>
      </c>
      <c r="K1134">
        <v>995.90162940996299</v>
      </c>
      <c r="L1134">
        <v>953.50865937455887</v>
      </c>
      <c r="M1134">
        <v>973.37231966521904</v>
      </c>
      <c r="N1134">
        <v>997.60550255101157</v>
      </c>
      <c r="O1134">
        <v>982.49391038177589</v>
      </c>
      <c r="P1134">
        <v>966.22344936082629</v>
      </c>
      <c r="Q1134">
        <v>994.69146457575835</v>
      </c>
      <c r="R1134">
        <v>992.84290986420945</v>
      </c>
      <c r="S1134">
        <v>989.28996461906547</v>
      </c>
      <c r="T1134">
        <v>985.86383959060356</v>
      </c>
      <c r="U1134">
        <v>963.09635589993741</v>
      </c>
      <c r="V1134">
        <v>1002.460104102943</v>
      </c>
      <c r="W1134">
        <v>992.90871403960148</v>
      </c>
      <c r="X1134">
        <v>981.04205490093227</v>
      </c>
      <c r="Y1134">
        <v>982.52527132065927</v>
      </c>
      <c r="Z1134">
        <v>989.74032113032661</v>
      </c>
      <c r="AA1134">
        <v>979.8498891064919</v>
      </c>
      <c r="AB1134">
        <v>987.89059384793541</v>
      </c>
      <c r="AC1134">
        <v>976.40785805534711</v>
      </c>
      <c r="AD1134">
        <v>988.03235828172103</v>
      </c>
      <c r="AE1134">
        <v>979.80849425964061</v>
      </c>
      <c r="AF1134">
        <v>982.40333948472824</v>
      </c>
      <c r="AG1134">
        <v>981.55584554540815</v>
      </c>
      <c r="AH1134">
        <v>981.68178862904881</v>
      </c>
    </row>
    <row r="1135" spans="1:34" x14ac:dyDescent="0.25">
      <c r="A1135">
        <v>43837</v>
      </c>
      <c r="B1135">
        <v>958.88</v>
      </c>
      <c r="C1135">
        <v>992.73629760171275</v>
      </c>
      <c r="D1135">
        <v>976.88084481008195</v>
      </c>
      <c r="E1135">
        <v>979.73040578475457</v>
      </c>
      <c r="F1135">
        <v>987.82446648625557</v>
      </c>
      <c r="G1135">
        <v>971.70904684004506</v>
      </c>
      <c r="H1135">
        <v>996.27595876048326</v>
      </c>
      <c r="I1135">
        <v>1000.6571166428459</v>
      </c>
      <c r="J1135">
        <v>1004.998505078212</v>
      </c>
      <c r="K1135">
        <v>1017.070856753198</v>
      </c>
      <c r="L1135">
        <v>983.15554078864716</v>
      </c>
      <c r="M1135">
        <v>984.95733458602854</v>
      </c>
      <c r="N1135">
        <v>1005.056065293638</v>
      </c>
      <c r="O1135">
        <v>992.99191955118431</v>
      </c>
      <c r="P1135">
        <v>978.59983081661812</v>
      </c>
      <c r="Q1135">
        <v>998.99938549654905</v>
      </c>
      <c r="R1135">
        <v>998.07118620589665</v>
      </c>
      <c r="S1135">
        <v>983.52236130617325</v>
      </c>
      <c r="T1135">
        <v>1000.647223372179</v>
      </c>
      <c r="U1135">
        <v>984.35768406250702</v>
      </c>
      <c r="V1135">
        <v>1012.937513503122</v>
      </c>
      <c r="W1135">
        <v>994.62987780273272</v>
      </c>
      <c r="X1135">
        <v>996.49309753410853</v>
      </c>
      <c r="Y1135">
        <v>990.73625005749648</v>
      </c>
      <c r="Z1135">
        <v>997.91844727310172</v>
      </c>
      <c r="AA1135">
        <v>991.00480167170133</v>
      </c>
      <c r="AB1135">
        <v>999.30885118894332</v>
      </c>
      <c r="AC1135">
        <v>988.88291755851196</v>
      </c>
      <c r="AD1135">
        <v>995.06442544788479</v>
      </c>
      <c r="AE1135">
        <v>992.72318436558442</v>
      </c>
      <c r="AF1135">
        <v>993.71038766024787</v>
      </c>
      <c r="AG1135">
        <v>992.5487075516204</v>
      </c>
      <c r="AH1135">
        <v>992.44989577902038</v>
      </c>
    </row>
    <row r="1136" spans="1:34" x14ac:dyDescent="0.25">
      <c r="A1136">
        <v>43836</v>
      </c>
      <c r="B1136">
        <v>955.79</v>
      </c>
      <c r="C1136">
        <v>992.02425446345137</v>
      </c>
      <c r="D1136">
        <v>990.89213935816804</v>
      </c>
      <c r="E1136">
        <v>975.58231727362204</v>
      </c>
      <c r="F1136">
        <v>985.33774068614298</v>
      </c>
      <c r="G1136">
        <v>969.37618579991852</v>
      </c>
      <c r="H1136">
        <v>994.47522461105018</v>
      </c>
      <c r="I1136">
        <v>990.69791530003704</v>
      </c>
      <c r="J1136">
        <v>1007.667256995096</v>
      </c>
      <c r="K1136">
        <v>1022.203609984002</v>
      </c>
      <c r="L1136">
        <v>985.97971540573087</v>
      </c>
      <c r="M1136">
        <v>988.96714902068936</v>
      </c>
      <c r="N1136">
        <v>1005.685971576348</v>
      </c>
      <c r="O1136">
        <v>995.0104851274458</v>
      </c>
      <c r="P1136">
        <v>989.08173326304779</v>
      </c>
      <c r="Q1136">
        <v>988.86966083377524</v>
      </c>
      <c r="R1136">
        <v>991.83366998157953</v>
      </c>
      <c r="S1136">
        <v>983.43335474599508</v>
      </c>
      <c r="T1136">
        <v>998.82809372994791</v>
      </c>
      <c r="U1136">
        <v>986.49260203256051</v>
      </c>
      <c r="V1136">
        <v>1011.573636376108</v>
      </c>
      <c r="W1136">
        <v>1002.881529227011</v>
      </c>
      <c r="X1136">
        <v>990.43793139603827</v>
      </c>
      <c r="Y1136">
        <v>989.3132474351188</v>
      </c>
      <c r="Z1136">
        <v>993.26906871162453</v>
      </c>
      <c r="AA1136">
        <v>989.44639750629221</v>
      </c>
      <c r="AB1136">
        <v>998.68435281969187</v>
      </c>
      <c r="AC1136">
        <v>989.68258891922108</v>
      </c>
      <c r="AD1136">
        <v>994.64639408503797</v>
      </c>
      <c r="AE1136">
        <v>990.81470673709703</v>
      </c>
      <c r="AF1136">
        <v>993.28543523051974</v>
      </c>
      <c r="AG1136">
        <v>991.73046535496587</v>
      </c>
      <c r="AH1136">
        <v>991.86587197302765</v>
      </c>
    </row>
    <row r="1137" spans="1:34" x14ac:dyDescent="0.25">
      <c r="A1137">
        <v>43833</v>
      </c>
      <c r="B1137">
        <v>965.14</v>
      </c>
      <c r="C1137">
        <v>996.93098225934693</v>
      </c>
      <c r="D1137">
        <v>1004.82833111119</v>
      </c>
      <c r="E1137">
        <v>990.611109130047</v>
      </c>
      <c r="F1137">
        <v>994.76475087265408</v>
      </c>
      <c r="G1137">
        <v>991.8371163107596</v>
      </c>
      <c r="H1137">
        <v>986.39420932505391</v>
      </c>
      <c r="I1137">
        <v>991.58139045367477</v>
      </c>
      <c r="J1137">
        <v>1005.77374417438</v>
      </c>
      <c r="K1137">
        <v>1015.105443187364</v>
      </c>
      <c r="L1137">
        <v>1000.602790166374</v>
      </c>
      <c r="M1137">
        <v>996.13626175368972</v>
      </c>
      <c r="N1137">
        <v>998.75460668338872</v>
      </c>
      <c r="O1137">
        <v>994.11360957254658</v>
      </c>
      <c r="P1137">
        <v>999.46706992527845</v>
      </c>
      <c r="Q1137">
        <v>1001.357415150056</v>
      </c>
      <c r="R1137">
        <v>995.1549059902502</v>
      </c>
      <c r="S1137">
        <v>985.61180459224283</v>
      </c>
      <c r="T1137">
        <v>999.56523158543746</v>
      </c>
      <c r="U1137">
        <v>1003.964459093571</v>
      </c>
      <c r="V1137">
        <v>1015.965627447367</v>
      </c>
      <c r="W1137">
        <v>1008.416890891382</v>
      </c>
      <c r="X1137">
        <v>985.67462213004148</v>
      </c>
      <c r="Y1137">
        <v>994.89255317464119</v>
      </c>
      <c r="Z1137">
        <v>1001.703961606048</v>
      </c>
      <c r="AA1137">
        <v>993.15889122802901</v>
      </c>
      <c r="AB1137">
        <v>1002.144147803206</v>
      </c>
      <c r="AC1137">
        <v>999.36895698887633</v>
      </c>
      <c r="AD1137">
        <v>997.59471203900853</v>
      </c>
      <c r="AE1137">
        <v>997.65162501145176</v>
      </c>
      <c r="AF1137">
        <v>998.00316527917778</v>
      </c>
      <c r="AG1137">
        <v>995.68639921529984</v>
      </c>
      <c r="AH1137">
        <v>997.63350555170166</v>
      </c>
    </row>
    <row r="1138" spans="1:34" x14ac:dyDescent="0.25">
      <c r="A1138">
        <v>43832</v>
      </c>
      <c r="B1138">
        <v>966.67</v>
      </c>
      <c r="C1138">
        <v>1000</v>
      </c>
      <c r="D1138">
        <v>1000</v>
      </c>
      <c r="E1138">
        <v>1000</v>
      </c>
      <c r="F1138">
        <v>1000</v>
      </c>
      <c r="G1138">
        <v>1000</v>
      </c>
      <c r="H1138">
        <v>1000</v>
      </c>
      <c r="I1138">
        <v>1000</v>
      </c>
      <c r="J1138">
        <v>1000</v>
      </c>
      <c r="K1138">
        <v>1000</v>
      </c>
      <c r="L1138">
        <v>1000</v>
      </c>
      <c r="M1138">
        <v>1000</v>
      </c>
      <c r="N1138">
        <v>1000</v>
      </c>
      <c r="O1138">
        <v>1000</v>
      </c>
      <c r="P1138">
        <v>1000</v>
      </c>
      <c r="Q1138">
        <v>1000</v>
      </c>
      <c r="R1138">
        <v>1000</v>
      </c>
      <c r="S1138">
        <v>1000</v>
      </c>
      <c r="T1138">
        <v>1000</v>
      </c>
      <c r="U1138">
        <v>1000</v>
      </c>
      <c r="V1138">
        <v>1000</v>
      </c>
      <c r="W1138">
        <v>1000</v>
      </c>
      <c r="X1138">
        <v>1000</v>
      </c>
      <c r="Y1138">
        <v>1000</v>
      </c>
      <c r="Z1138">
        <v>1000</v>
      </c>
      <c r="AA1138">
        <v>1000</v>
      </c>
      <c r="AB1138">
        <v>1000</v>
      </c>
      <c r="AC1138">
        <v>1000</v>
      </c>
      <c r="AD1138">
        <v>1000</v>
      </c>
      <c r="AE1138">
        <v>1000</v>
      </c>
      <c r="AF1138">
        <v>1000</v>
      </c>
      <c r="AG1138">
        <v>1000</v>
      </c>
      <c r="AH1138">
        <v>1000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4B9C-BF2E-4829-A12D-CBEC61DBA343}">
  <dimension ref="A1:BC241"/>
  <sheetViews>
    <sheetView topLeftCell="P1" zoomScaleNormal="100" workbookViewId="0">
      <selection activeCell="BD16" sqref="BD16"/>
    </sheetView>
  </sheetViews>
  <sheetFormatPr defaultRowHeight="15" x14ac:dyDescent="0.25"/>
  <cols>
    <col min="1" max="1" width="10.28515625" style="1" bestFit="1" customWidth="1"/>
    <col min="2" max="2" width="15.28515625" bestFit="1" customWidth="1"/>
    <col min="3" max="6" width="5.85546875" bestFit="1" customWidth="1"/>
    <col min="7" max="7" width="14.85546875" bestFit="1" customWidth="1"/>
    <col min="8" max="11" width="5.85546875" bestFit="1" customWidth="1"/>
    <col min="12" max="12" width="10.7109375" bestFit="1" customWidth="1"/>
    <col min="13" max="16" width="5.28515625" style="4" bestFit="1" customWidth="1"/>
    <col min="17" max="17" width="15.7109375" bestFit="1" customWidth="1"/>
    <col min="18" max="18" width="10.28515625" bestFit="1" customWidth="1"/>
    <col min="19" max="22" width="5.28515625" bestFit="1" customWidth="1"/>
    <col min="23" max="23" width="6.28515625" bestFit="1" customWidth="1"/>
    <col min="24" max="24" width="8" bestFit="1" customWidth="1"/>
    <col min="25" max="25" width="4" bestFit="1" customWidth="1"/>
    <col min="26" max="26" width="10.28515625" bestFit="1" customWidth="1"/>
    <col min="27" max="30" width="4.5703125" bestFit="1" customWidth="1"/>
    <col min="31" max="31" width="5.5703125" bestFit="1" customWidth="1"/>
    <col min="32" max="32" width="8" bestFit="1" customWidth="1"/>
    <col min="33" max="33" width="5.5703125" bestFit="1" customWidth="1"/>
    <col min="34" max="34" width="9.42578125" bestFit="1" customWidth="1"/>
    <col min="35" max="35" width="4" bestFit="1" customWidth="1"/>
    <col min="36" max="36" width="10.42578125" bestFit="1" customWidth="1"/>
    <col min="37" max="40" width="4.5703125" bestFit="1" customWidth="1"/>
    <col min="41" max="41" width="5.5703125" bestFit="1" customWidth="1"/>
    <col min="42" max="42" width="12.28515625" bestFit="1" customWidth="1"/>
    <col min="43" max="43" width="9.42578125" style="2" customWidth="1"/>
    <col min="44" max="45" width="9.42578125" customWidth="1"/>
    <col min="46" max="49" width="6" hidden="1" customWidth="1"/>
    <col min="50" max="50" width="5.85546875" hidden="1" customWidth="1"/>
    <col min="51" max="51" width="8.28515625" hidden="1" customWidth="1"/>
    <col min="52" max="55" width="6" hidden="1" customWidth="1"/>
  </cols>
  <sheetData>
    <row r="1" spans="1:55" x14ac:dyDescent="0.25">
      <c r="A1" s="1" t="str">
        <f>eod_group_score_df_positive[[#Headers],[date]]</f>
        <v>date</v>
      </c>
      <c r="B1" s="2" t="s">
        <v>278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279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280</v>
      </c>
      <c r="M1" s="4" t="s">
        <v>25</v>
      </c>
      <c r="N1" s="4" t="s">
        <v>26</v>
      </c>
      <c r="O1" s="4" t="s">
        <v>27</v>
      </c>
      <c r="P1" s="4" t="s">
        <v>28</v>
      </c>
      <c r="Q1" s="4" t="s">
        <v>284</v>
      </c>
      <c r="R1" s="6" t="str">
        <f t="shared" ref="R1:R64" si="0">A1</f>
        <v>date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290</v>
      </c>
      <c r="X1" s="7" t="s">
        <v>282</v>
      </c>
      <c r="Y1" s="7" t="s">
        <v>281</v>
      </c>
      <c r="Z1" s="1" t="str">
        <f>R1</f>
        <v>date</v>
      </c>
      <c r="AA1" s="1" t="str">
        <f>S1</f>
        <v>A</v>
      </c>
      <c r="AB1" s="1" t="str">
        <f>T1</f>
        <v>B</v>
      </c>
      <c r="AC1" s="1" t="str">
        <f>U1</f>
        <v>C</v>
      </c>
      <c r="AD1" s="1" t="str">
        <f>V1</f>
        <v>D</v>
      </c>
      <c r="AE1" s="1" t="s">
        <v>290</v>
      </c>
      <c r="AF1" s="1" t="str">
        <f t="shared" ref="AF1" si="1">X1</f>
        <v>index</v>
      </c>
      <c r="AG1" t="s">
        <v>286</v>
      </c>
      <c r="AH1" s="2">
        <f>400/400</f>
        <v>1</v>
      </c>
      <c r="AI1" s="7" t="s">
        <v>281</v>
      </c>
      <c r="AJ1" s="1" t="s">
        <v>0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290</v>
      </c>
      <c r="AP1" s="1" t="s">
        <v>293</v>
      </c>
      <c r="AQ1" s="2" t="s">
        <v>282</v>
      </c>
      <c r="AR1" t="s">
        <v>286</v>
      </c>
      <c r="AS1" s="2">
        <f>100/400</f>
        <v>0.25</v>
      </c>
      <c r="AT1" t="s">
        <v>25</v>
      </c>
      <c r="AU1" t="s">
        <v>26</v>
      </c>
      <c r="AV1" t="s">
        <v>27</v>
      </c>
      <c r="AW1" t="s">
        <v>28</v>
      </c>
      <c r="AZ1" t="s">
        <v>25</v>
      </c>
      <c r="BA1" t="s">
        <v>26</v>
      </c>
      <c r="BB1" t="s">
        <v>27</v>
      </c>
      <c r="BC1" t="s">
        <v>28</v>
      </c>
    </row>
    <row r="2" spans="1:55" x14ac:dyDescent="0.25">
      <c r="A2" s="1">
        <f>eod_group_score_df_positive[[#This Row],[date]]</f>
        <v>45496</v>
      </c>
      <c r="B2" t="s">
        <v>277</v>
      </c>
      <c r="C2" s="3">
        <f>AVERAGE(eod_group_score_df_positive!Z2:Z6)</f>
        <v>0.29920984432917869</v>
      </c>
      <c r="D2" s="3">
        <f>AVERAGE(eod_group_score_df_positive!AA2:AA6)</f>
        <v>0.2679907473092063</v>
      </c>
      <c r="E2" s="3">
        <f>AVERAGE(eod_group_score_df_positive!AB2:AB6)</f>
        <v>0.25117850203692244</v>
      </c>
      <c r="F2" s="3">
        <f>AVERAGE(eod_group_score_df_positive!AC2:AC6)</f>
        <v>0.1881577385597501</v>
      </c>
      <c r="G2" t="s">
        <v>277</v>
      </c>
      <c r="H2" s="3">
        <f>ABS(AVERAGE(eod_group_score_df_negative!Z2:Z6))</f>
        <v>1.111496911671904</v>
      </c>
      <c r="I2" s="3">
        <f>ABS(AVERAGE(eod_group_score_df_negative!AA2:AA6))</f>
        <v>0.81973554870472876</v>
      </c>
      <c r="J2" s="3">
        <f>ABS(AVERAGE(eod_group_score_df_negative!AB2:AB6))</f>
        <v>0.5624976610446073</v>
      </c>
      <c r="K2" s="3">
        <f>ABS(AVERAGE(eod_group_score_df_negative!AC2:AC6))</f>
        <v>1.1513942605279517</v>
      </c>
      <c r="L2" t="s">
        <v>277</v>
      </c>
      <c r="M2" s="4">
        <f>(C2-H2)/(C2+H2)</f>
        <v>-0.5758015008344527</v>
      </c>
      <c r="N2" s="4">
        <f t="shared" ref="N2:P2" si="2">(D2-I2)/(D2+I2)</f>
        <v>-0.50724598956321809</v>
      </c>
      <c r="O2" s="4">
        <f t="shared" si="2"/>
        <v>-0.38260818386109086</v>
      </c>
      <c r="P2" s="4">
        <f t="shared" si="2"/>
        <v>-0.7190736325459639</v>
      </c>
      <c r="Q2" t="s">
        <v>277</v>
      </c>
      <c r="R2" s="6">
        <f t="shared" si="0"/>
        <v>45496</v>
      </c>
      <c r="S2" s="5">
        <f>AVERAGE(M2:M6)</f>
        <v>-0.45193230947388258</v>
      </c>
      <c r="T2" s="5">
        <f t="shared" ref="T2:V2" si="3">AVERAGE(N2:N6)</f>
        <v>-0.46791402196595328</v>
      </c>
      <c r="U2" s="5">
        <f t="shared" si="3"/>
        <v>-0.3542561488943366</v>
      </c>
      <c r="V2" s="5">
        <f t="shared" si="3"/>
        <v>8.5886656954256263E-2</v>
      </c>
      <c r="W2" s="5">
        <f>SUM(S2:V2)</f>
        <v>-1.1882158233799163</v>
      </c>
      <c r="X2">
        <f>group_stock_price_index[[#This Row],[VNINDEX]]</f>
        <v>1252.1199999999999</v>
      </c>
      <c r="Y2" t="s">
        <v>277</v>
      </c>
      <c r="Z2" s="1">
        <f t="shared" ref="Z2:Z65" si="4">R2</f>
        <v>45496</v>
      </c>
      <c r="AA2" s="4">
        <f>IF($W2&lt;0,0,IF(S2&lt;20%,0,IF(AND(S2&gt;=20%,S2&lt;30%),20%,IF(AND(S2&gt;=30%,S2&lt;50%),40%,IF(AND(S2&gt;=50%,S2&lt;70%),60%,IF(AND(S2&gt;=70%,S2&lt;80%),80%,IF(S2&gt;=80%,100%)))))))*$AH$1</f>
        <v>0</v>
      </c>
      <c r="AB2" s="4">
        <f>IF($W2&lt;0,0,IF(T2&lt;20%,0,IF(AND(T2&gt;=20%,T2&lt;30%),20%,IF(AND(T2&gt;=30%,T2&lt;50%),40%,IF(AND(T2&gt;=50%,T2&lt;70%),60%,IF(AND(T2&gt;=70%,T2&lt;80%),80%,IF(T2&gt;=80%,100%)))))))*$AH$1</f>
        <v>0</v>
      </c>
      <c r="AC2" s="4">
        <f>IF($W2&lt;0,0,IF(U2&lt;20%,0,IF(AND(U2&gt;=20%,U2&lt;30%),20%,IF(AND(U2&gt;=30%,U2&lt;50%),40%,IF(AND(U2&gt;=50%,U2&lt;70%),60%,IF(AND(U2&gt;=70%,U2&lt;80%),80%,IF(U2&gt;=80%,100%)))))))*$AH$1</f>
        <v>0</v>
      </c>
      <c r="AD2" s="4">
        <f>IF($W2&lt;0,0,IF(V2&lt;20%,0,IF(AND(V2&gt;=20%,V2&lt;30%),20%,IF(AND(V2&gt;=30%,V2&lt;50%),40%,IF(AND(V2&gt;=50%,V2&lt;70%),60%,IF(AND(V2&gt;=70%,V2&lt;80%),80%,IF(V2&gt;=80%,100%)))))))*$AH$1</f>
        <v>0</v>
      </c>
      <c r="AE2" s="4">
        <f>SUM(AA2:AD2)</f>
        <v>0</v>
      </c>
      <c r="AF2" s="7">
        <f>X2</f>
        <v>1252.1199999999999</v>
      </c>
      <c r="AG2" t="s">
        <v>277</v>
      </c>
      <c r="AI2" t="s">
        <v>277</v>
      </c>
      <c r="AJ2" s="1">
        <f>Z2</f>
        <v>45496</v>
      </c>
      <c r="AK2" s="4">
        <f>AA2*$AS$1</f>
        <v>0</v>
      </c>
      <c r="AL2" s="4">
        <f>AB2*$AS$1</f>
        <v>0</v>
      </c>
      <c r="AM2" s="4">
        <f>AC2*$AS$1</f>
        <v>0</v>
      </c>
      <c r="AN2" s="4">
        <f>AD2*$AS$1</f>
        <v>0</v>
      </c>
      <c r="AO2" s="4">
        <f>AE2*$AS$1</f>
        <v>0</v>
      </c>
      <c r="AP2" s="4">
        <f>IF(AO2&lt;20%,0,IF(AND(AO2&gt;=20%,AO2&lt;30%),20%,IF(AND(AO2&gt;=30%,AO2&lt;50%),40%,IF(AND(AO2&gt;=50%,AO2&lt;70%),60%,IF(AND(AO2&gt;=70%,AO2&lt;80%),80%,IF(AO2&gt;=80%,100%))))))</f>
        <v>0</v>
      </c>
      <c r="AQ2" s="2">
        <f>AF2</f>
        <v>1252.1199999999999</v>
      </c>
      <c r="AT2">
        <f>IF(AND($S2&gt;$T2,$S2&gt;$U2,$S2&gt;$V2),1.382,0.618)</f>
        <v>0.61799999999999999</v>
      </c>
      <c r="AU2">
        <f>IF(AND($S2&gt;$T2,$S2&gt;$U2,$S2&gt;$V2),1.382,IF(AND($V2&gt;$T2,$V2&gt;$U2,$V2&gt;$S2),0.618,1))</f>
        <v>0.61799999999999999</v>
      </c>
      <c r="AV2">
        <f>IF(AND($S2&gt;$T2,$S2&gt;$U2,$S2&gt;$V2),0.618,IF(AND($V2&gt;$T2,$V2&gt;$U2,$V2&gt;$S2),0.618,1))</f>
        <v>0.61799999999999999</v>
      </c>
      <c r="AW2">
        <f>IF(AND($S2&gt;$T2,$S2&gt;$U2,$S2&gt;$V2),0.618,0.618)</f>
        <v>0.61799999999999999</v>
      </c>
      <c r="AY2" t="s">
        <v>287</v>
      </c>
      <c r="AZ2">
        <v>1.3819999999999999</v>
      </c>
      <c r="BA2">
        <v>1.3819999999999999</v>
      </c>
      <c r="BB2">
        <v>0.61799999999999999</v>
      </c>
      <c r="BC2">
        <v>0.61799999999999999</v>
      </c>
    </row>
    <row r="3" spans="1:55" x14ac:dyDescent="0.25">
      <c r="A3" s="1">
        <f>eod_group_score_df_positive[[#This Row],[date]]</f>
        <v>45495</v>
      </c>
      <c r="B3" t="s">
        <v>277</v>
      </c>
      <c r="C3" s="3">
        <f>AVERAGE(eod_group_score_df_positive!Z3:Z7)</f>
        <v>0.32050791629842185</v>
      </c>
      <c r="D3" s="3">
        <f>AVERAGE(eod_group_score_df_positive!AA3:AA7)</f>
        <v>0.29692300007328054</v>
      </c>
      <c r="E3" s="3">
        <f>AVERAGE(eod_group_score_df_positive!AB3:AB7)</f>
        <v>0.31920860126257455</v>
      </c>
      <c r="F3" s="3">
        <f>AVERAGE(eod_group_score_df_positive!AC3:AC7)</f>
        <v>1.7985165620988375</v>
      </c>
      <c r="G3" t="s">
        <v>277</v>
      </c>
      <c r="H3" s="3">
        <f>ABS(AVERAGE(eod_group_score_df_negative!Z3:Z7))</f>
        <v>1.1649798842623602</v>
      </c>
      <c r="I3" s="3">
        <f>ABS(AVERAGE(eod_group_score_df_negative!AA3:AA7))</f>
        <v>0.92438456561732296</v>
      </c>
      <c r="J3" s="3">
        <f>ABS(AVERAGE(eod_group_score_df_negative!AB3:AB7))</f>
        <v>0.60144567780922498</v>
      </c>
      <c r="K3" s="3">
        <f>ABS(AVERAGE(eod_group_score_df_negative!AC3:AC7))</f>
        <v>1.2224782251760873</v>
      </c>
      <c r="L3" t="s">
        <v>277</v>
      </c>
      <c r="M3" s="4">
        <f t="shared" ref="M3:M66" si="5">(C3-H3)/(C3+H3)</f>
        <v>-0.56848125420157891</v>
      </c>
      <c r="N3" s="4">
        <f t="shared" ref="N3:N66" si="6">(D3-I3)/(D3+I3)</f>
        <v>-0.51376212116497977</v>
      </c>
      <c r="O3" s="4">
        <f t="shared" ref="O3:O66" si="7">(E3-J3)/(E3+J3)</f>
        <v>-0.30656141285869098</v>
      </c>
      <c r="P3" s="4">
        <f t="shared" ref="P3:P66" si="8">(F3-K3)/(F3+K3)</f>
        <v>0.19067836175989006</v>
      </c>
      <c r="Q3" t="s">
        <v>277</v>
      </c>
      <c r="R3" s="6">
        <f t="shared" si="0"/>
        <v>45495</v>
      </c>
      <c r="S3" s="5">
        <f t="shared" ref="S3:S66" si="9">AVERAGE(M3:M7)</f>
        <v>-0.34617737546315502</v>
      </c>
      <c r="T3" s="5">
        <f t="shared" ref="T3:T66" si="10">AVERAGE(N3:N7)</f>
        <v>-0.42392410205204911</v>
      </c>
      <c r="U3" s="5">
        <f t="shared" ref="U3:U66" si="11">AVERAGE(O3:O7)</f>
        <v>-0.31056800787856503</v>
      </c>
      <c r="V3" s="5">
        <f t="shared" ref="V3:V66" si="12">AVERAGE(P3:P7)</f>
        <v>0.38546995608947965</v>
      </c>
      <c r="W3" s="5">
        <f t="shared" ref="W3:W66" si="13">SUM(S3:V3)</f>
        <v>-0.69519952930428963</v>
      </c>
      <c r="X3">
        <f>group_stock_price_index[[#This Row],[VNINDEX]]</f>
        <v>1254.6400000000001</v>
      </c>
      <c r="Y3" t="s">
        <v>277</v>
      </c>
      <c r="Z3" s="1">
        <f t="shared" si="4"/>
        <v>45495</v>
      </c>
      <c r="AA3" s="4">
        <f>IF($W3&lt;0,0,IF(S3&lt;20%,0,IF(AND(S3&gt;=20%,S3&lt;30%),20%,IF(AND(S3&gt;=30%,S3&lt;50%),40%,IF(AND(S3&gt;=50%,S3&lt;70%),60%,IF(AND(S3&gt;=70%,S3&lt;80%),80%,IF(S3&gt;=80%,100%)))))))*$AH$1</f>
        <v>0</v>
      </c>
      <c r="AB3" s="4">
        <f>IF($W3&lt;0,0,IF(T3&lt;20%,0,IF(AND(T3&gt;=20%,T3&lt;30%),20%,IF(AND(T3&gt;=30%,T3&lt;50%),40%,IF(AND(T3&gt;=50%,T3&lt;70%),60%,IF(AND(T3&gt;=70%,T3&lt;80%),80%,IF(T3&gt;=80%,100%)))))))*$AH$1</f>
        <v>0</v>
      </c>
      <c r="AC3" s="4">
        <f>IF($W3&lt;0,0,IF(U3&lt;20%,0,IF(AND(U3&gt;=20%,U3&lt;30%),20%,IF(AND(U3&gt;=30%,U3&lt;50%),40%,IF(AND(U3&gt;=50%,U3&lt;70%),60%,IF(AND(U3&gt;=70%,U3&lt;80%),80%,IF(U3&gt;=80%,100%)))))))*$AH$1</f>
        <v>0</v>
      </c>
      <c r="AD3" s="4">
        <f>IF($W3&lt;0,0,IF(V3&lt;20%,0,IF(AND(V3&gt;=20%,V3&lt;30%),20%,IF(AND(V3&gt;=30%,V3&lt;50%),40%,IF(AND(V3&gt;=50%,V3&lt;70%),60%,IF(AND(V3&gt;=70%,V3&lt;80%),80%,IF(V3&gt;=80%,100%)))))))*$AH$1</f>
        <v>0</v>
      </c>
      <c r="AE3" s="4">
        <f t="shared" ref="AE3:AE66" si="14">SUM(AA3:AD3)</f>
        <v>0</v>
      </c>
      <c r="AF3" s="7">
        <f t="shared" ref="AF3:AF66" si="15">X3</f>
        <v>1254.6400000000001</v>
      </c>
      <c r="AG3" t="s">
        <v>277</v>
      </c>
      <c r="AI3" t="s">
        <v>277</v>
      </c>
      <c r="AJ3" s="1">
        <f t="shared" ref="AJ3:AJ66" si="16">Z3</f>
        <v>45495</v>
      </c>
      <c r="AK3" s="4">
        <f t="shared" ref="AK3:AK66" si="17">AA3*$AS$1</f>
        <v>0</v>
      </c>
      <c r="AL3" s="4">
        <f t="shared" ref="AL3:AL66" si="18">AB3*$AS$1</f>
        <v>0</v>
      </c>
      <c r="AM3" s="4">
        <f t="shared" ref="AM3:AM66" si="19">AC3*$AS$1</f>
        <v>0</v>
      </c>
      <c r="AN3" s="4">
        <f>AD3*$AS$1</f>
        <v>0</v>
      </c>
      <c r="AO3" s="4">
        <f t="shared" ref="AO3:AO66" si="20">AE3*$AS$1</f>
        <v>0</v>
      </c>
      <c r="AP3" s="4">
        <f t="shared" ref="AP3:AP66" si="21">IF(AO3&lt;20%,0,IF(AND(AO3&gt;=20%,AO3&lt;30%),20%,IF(AND(AO3&gt;=30%,AO3&lt;50%),40%,IF(AND(AO3&gt;=50%,AO3&lt;70%),60%,IF(AND(AO3&gt;=70%,AO3&lt;80%),80%,IF(AO3&gt;=80%,100%))))))</f>
        <v>0</v>
      </c>
      <c r="AQ3" s="2">
        <f t="shared" ref="AQ3:AQ66" si="22">AF3</f>
        <v>1254.6400000000001</v>
      </c>
      <c r="AT3">
        <f>IF(AND($S3&gt;$T3,$S3&gt;$U3,$S3&gt;$V3),1.382,0.618)</f>
        <v>0.61799999999999999</v>
      </c>
      <c r="AU3">
        <f t="shared" ref="AU3:AU66" si="23">IF(AND($S3&gt;$T3,$S3&gt;$U3,$S3&gt;$V3),1.382,IF(AND($V3&gt;$T3,$V3&gt;$U3,$V3&gt;$S3),0.618,1))</f>
        <v>0.61799999999999999</v>
      </c>
      <c r="AV3">
        <f t="shared" ref="AV3:AV66" si="24">IF(AND($S3&gt;$T3,$S3&gt;$U3,$S3&gt;$V3),0.618,IF(AND($V3&gt;$T3,$V3&gt;$U3,$V3&gt;$S3),0.618,1))</f>
        <v>0.61799999999999999</v>
      </c>
      <c r="AW3">
        <f t="shared" ref="AW3:AW66" si="25">IF(AND($S3&gt;$T3,$S3&gt;$U3,$S3&gt;$V3),0.618,0.618)</f>
        <v>0.61799999999999999</v>
      </c>
      <c r="AY3" t="s">
        <v>288</v>
      </c>
      <c r="AZ3">
        <v>0.61799999999999999</v>
      </c>
      <c r="BA3">
        <v>1</v>
      </c>
      <c r="BB3">
        <v>1</v>
      </c>
      <c r="BC3">
        <v>0.61799999999999999</v>
      </c>
    </row>
    <row r="4" spans="1:55" x14ac:dyDescent="0.25">
      <c r="A4" s="1">
        <f>eod_group_score_df_positive[[#This Row],[date]]</f>
        <v>45492</v>
      </c>
      <c r="B4" t="s">
        <v>277</v>
      </c>
      <c r="C4" s="3">
        <f>AVERAGE(eod_group_score_df_positive!Z4:Z8)</f>
        <v>0.3376492291937494</v>
      </c>
      <c r="D4" s="3">
        <f>AVERAGE(eod_group_score_df_positive!AA4:AA8)</f>
        <v>0.33581166699634635</v>
      </c>
      <c r="E4" s="3">
        <f>AVERAGE(eod_group_score_df_positive!AB4:AB8)</f>
        <v>0.32435041918204893</v>
      </c>
      <c r="F4" s="3">
        <f>AVERAGE(eod_group_score_df_positive!AC4:AC8)</f>
        <v>1.9821278117425998</v>
      </c>
      <c r="G4" t="s">
        <v>277</v>
      </c>
      <c r="H4" s="3">
        <f>ABS(AVERAGE(eod_group_score_df_negative!Z4:Z8))</f>
        <v>0.77524642599592064</v>
      </c>
      <c r="I4" s="3">
        <f>ABS(AVERAGE(eod_group_score_df_negative!AA4:AA8))</f>
        <v>0.73888285237341167</v>
      </c>
      <c r="J4" s="3">
        <f>ABS(AVERAGE(eod_group_score_df_negative!AB4:AB8))</f>
        <v>0.52855217000007682</v>
      </c>
      <c r="K4" s="3">
        <f>ABS(AVERAGE(eod_group_score_df_negative!AC4:AC8))</f>
        <v>1.0956793209192102</v>
      </c>
      <c r="L4" t="s">
        <v>277</v>
      </c>
      <c r="M4" s="4">
        <f t="shared" si="5"/>
        <v>-0.39320595310221768</v>
      </c>
      <c r="N4" s="4">
        <f t="shared" si="6"/>
        <v>-0.37505651895707232</v>
      </c>
      <c r="O4" s="4">
        <f t="shared" si="7"/>
        <v>-0.23941978065026528</v>
      </c>
      <c r="P4" s="4">
        <f t="shared" si="8"/>
        <v>0.28801300816297537</v>
      </c>
      <c r="Q4" t="s">
        <v>277</v>
      </c>
      <c r="R4" s="6">
        <f t="shared" si="0"/>
        <v>45492</v>
      </c>
      <c r="S4" s="5">
        <f t="shared" si="9"/>
        <v>-0.15026657873200738</v>
      </c>
      <c r="T4" s="5">
        <f t="shared" si="10"/>
        <v>-0.26497801543104432</v>
      </c>
      <c r="U4" s="5">
        <f t="shared" si="11"/>
        <v>-0.18216877892388017</v>
      </c>
      <c r="V4" s="5">
        <f t="shared" si="12"/>
        <v>0.43976044618198024</v>
      </c>
      <c r="W4" s="5">
        <f t="shared" si="13"/>
        <v>-0.15765292690495164</v>
      </c>
      <c r="X4">
        <f>group_stock_price_index[[#This Row],[VNINDEX]]</f>
        <v>1264.78</v>
      </c>
      <c r="Y4" t="s">
        <v>277</v>
      </c>
      <c r="Z4" s="1">
        <f t="shared" si="4"/>
        <v>45492</v>
      </c>
      <c r="AA4" s="4">
        <f>IF($W4&lt;0,0,IF(S4&lt;20%,0,IF(AND(S4&gt;=20%,S4&lt;30%),20%,IF(AND(S4&gt;=30%,S4&lt;50%),40%,IF(AND(S4&gt;=50%,S4&lt;70%),60%,IF(AND(S4&gt;=70%,S4&lt;80%),80%,IF(S4&gt;=80%,100%)))))))*$AH$1</f>
        <v>0</v>
      </c>
      <c r="AB4" s="4">
        <f>IF($W4&lt;0,0,IF(T4&lt;20%,0,IF(AND(T4&gt;=20%,T4&lt;30%),20%,IF(AND(T4&gt;=30%,T4&lt;50%),40%,IF(AND(T4&gt;=50%,T4&lt;70%),60%,IF(AND(T4&gt;=70%,T4&lt;80%),80%,IF(T4&gt;=80%,100%)))))))*$AH$1</f>
        <v>0</v>
      </c>
      <c r="AC4" s="4">
        <f>IF($W4&lt;0,0,IF(U4&lt;20%,0,IF(AND(U4&gt;=20%,U4&lt;30%),20%,IF(AND(U4&gt;=30%,U4&lt;50%),40%,IF(AND(U4&gt;=50%,U4&lt;70%),60%,IF(AND(U4&gt;=70%,U4&lt;80%),80%,IF(U4&gt;=80%,100%)))))))*$AH$1</f>
        <v>0</v>
      </c>
      <c r="AD4" s="4">
        <f>IF($W4&lt;0,0,IF(V4&lt;20%,0,IF(AND(V4&gt;=20%,V4&lt;30%),20%,IF(AND(V4&gt;=30%,V4&lt;50%),40%,IF(AND(V4&gt;=50%,V4&lt;70%),60%,IF(AND(V4&gt;=70%,V4&lt;80%),80%,IF(V4&gt;=80%,100%)))))))*$AH$1</f>
        <v>0</v>
      </c>
      <c r="AE4" s="4">
        <f t="shared" si="14"/>
        <v>0</v>
      </c>
      <c r="AF4" s="7">
        <f t="shared" si="15"/>
        <v>1264.78</v>
      </c>
      <c r="AG4" t="s">
        <v>277</v>
      </c>
      <c r="AI4" t="s">
        <v>277</v>
      </c>
      <c r="AJ4" s="1">
        <f t="shared" si="16"/>
        <v>45492</v>
      </c>
      <c r="AK4" s="4">
        <f t="shared" si="17"/>
        <v>0</v>
      </c>
      <c r="AL4" s="4">
        <f t="shared" si="18"/>
        <v>0</v>
      </c>
      <c r="AM4" s="4">
        <f t="shared" si="19"/>
        <v>0</v>
      </c>
      <c r="AN4" s="4">
        <f>AD4*$AS$1</f>
        <v>0</v>
      </c>
      <c r="AO4" s="4">
        <f t="shared" si="20"/>
        <v>0</v>
      </c>
      <c r="AP4" s="4">
        <f t="shared" si="21"/>
        <v>0</v>
      </c>
      <c r="AQ4" s="2">
        <f t="shared" si="22"/>
        <v>1264.78</v>
      </c>
      <c r="AT4">
        <f t="shared" ref="AT4:AT66" si="26">IF(AND($S4&gt;$T4,$S4&gt;$U4,$S4&gt;$V4),1.382,0.618)</f>
        <v>0.61799999999999999</v>
      </c>
      <c r="AU4">
        <f t="shared" si="23"/>
        <v>0.61799999999999999</v>
      </c>
      <c r="AV4">
        <f t="shared" si="24"/>
        <v>0.61799999999999999</v>
      </c>
      <c r="AW4">
        <f t="shared" si="25"/>
        <v>0.61799999999999999</v>
      </c>
      <c r="AY4" t="s">
        <v>289</v>
      </c>
      <c r="AZ4">
        <v>0.61799999999999999</v>
      </c>
      <c r="BA4">
        <v>0.61799999999999999</v>
      </c>
      <c r="BB4">
        <v>0.61799999999999999</v>
      </c>
      <c r="BC4">
        <v>0.61799999999999999</v>
      </c>
    </row>
    <row r="5" spans="1:55" x14ac:dyDescent="0.25">
      <c r="A5" s="1">
        <f>eod_group_score_df_positive[[#This Row],[date]]</f>
        <v>45491</v>
      </c>
      <c r="B5" t="s">
        <v>277</v>
      </c>
      <c r="C5" s="3">
        <f>AVERAGE(eod_group_score_df_positive!Z5:Z9)</f>
        <v>0.42491534021354632</v>
      </c>
      <c r="D5" s="3">
        <f>AVERAGE(eod_group_score_df_positive!AA5:AA9)</f>
        <v>0.35544339419489834</v>
      </c>
      <c r="E5" s="3">
        <f>AVERAGE(eod_group_score_df_positive!AB5:AB9)</f>
        <v>0.29539725360333347</v>
      </c>
      <c r="F5" s="3">
        <f>AVERAGE(eod_group_score_df_positive!AC5:AC9)</f>
        <v>2.0287201103419448</v>
      </c>
      <c r="G5" t="s">
        <v>277</v>
      </c>
      <c r="H5" s="3">
        <f>ABS(AVERAGE(eod_group_score_df_negative!Z5:Z9))</f>
        <v>0.64960086488197644</v>
      </c>
      <c r="I5" s="3">
        <f>ABS(AVERAGE(eod_group_score_df_negative!AA5:AA9))</f>
        <v>0.67923452547058094</v>
      </c>
      <c r="J5" s="3">
        <f>ABS(AVERAGE(eod_group_score_df_negative!AB5:AB9))</f>
        <v>0.51343258723606178</v>
      </c>
      <c r="K5" s="3">
        <f>ABS(AVERAGE(eod_group_score_df_negative!AC5:AC9))</f>
        <v>0.95358030720594411</v>
      </c>
      <c r="L5" t="s">
        <v>277</v>
      </c>
      <c r="M5" s="4">
        <f t="shared" si="5"/>
        <v>-0.20910389587698766</v>
      </c>
      <c r="N5" s="4">
        <f t="shared" si="6"/>
        <v>-0.3129390558371703</v>
      </c>
      <c r="O5" s="4">
        <f t="shared" si="7"/>
        <v>-0.2695688544409458</v>
      </c>
      <c r="P5" s="4">
        <f t="shared" si="8"/>
        <v>0.36050687476347654</v>
      </c>
      <c r="Q5" t="s">
        <v>277</v>
      </c>
      <c r="R5" s="6">
        <f t="shared" si="0"/>
        <v>45491</v>
      </c>
      <c r="S5" s="5">
        <f t="shared" si="9"/>
        <v>6.329182525634902E-3</v>
      </c>
      <c r="T5" s="5">
        <f t="shared" si="10"/>
        <v>-9.6351091027776115E-2</v>
      </c>
      <c r="U5" s="5">
        <f t="shared" si="11"/>
        <v>-3.4901119154978788E-2</v>
      </c>
      <c r="V5" s="5">
        <f t="shared" si="12"/>
        <v>0.46328787408598526</v>
      </c>
      <c r="W5" s="5">
        <f t="shared" si="13"/>
        <v>0.33836484642886527</v>
      </c>
      <c r="X5">
        <f>group_stock_price_index[[#This Row],[VNINDEX]]</f>
        <v>1274.44</v>
      </c>
      <c r="Y5" t="s">
        <v>277</v>
      </c>
      <c r="Z5" s="1">
        <f t="shared" si="4"/>
        <v>45491</v>
      </c>
      <c r="AA5" s="4">
        <f>IF($W5&lt;0,0,IF(S5&lt;20%,0,IF(AND(S5&gt;=20%,S5&lt;30%),20%,IF(AND(S5&gt;=30%,S5&lt;50%),40%,IF(AND(S5&gt;=50%,S5&lt;70%),60%,IF(AND(S5&gt;=70%,S5&lt;80%),80%,IF(S5&gt;=80%,100%)))))))*$AH$1</f>
        <v>0</v>
      </c>
      <c r="AB5" s="4">
        <f>IF($W5&lt;0,0,IF(T5&lt;20%,0,IF(AND(T5&gt;=20%,T5&lt;30%),20%,IF(AND(T5&gt;=30%,T5&lt;50%),40%,IF(AND(T5&gt;=50%,T5&lt;70%),60%,IF(AND(T5&gt;=70%,T5&lt;80%),80%,IF(T5&gt;=80%,100%)))))))*$AH$1</f>
        <v>0</v>
      </c>
      <c r="AC5" s="4">
        <f>IF($W5&lt;0,0,IF(U5&lt;20%,0,IF(AND(U5&gt;=20%,U5&lt;30%),20%,IF(AND(U5&gt;=30%,U5&lt;50%),40%,IF(AND(U5&gt;=50%,U5&lt;70%),60%,IF(AND(U5&gt;=70%,U5&lt;80%),80%,IF(U5&gt;=80%,100%)))))))*$AH$1</f>
        <v>0</v>
      </c>
      <c r="AD5" s="4">
        <f>IF($W5&lt;0,0,IF(V5&lt;20%,0,IF(AND(V5&gt;=20%,V5&lt;30%),20%,IF(AND(V5&gt;=30%,V5&lt;50%),40%,IF(AND(V5&gt;=50%,V5&lt;70%),60%,IF(AND(V5&gt;=70%,V5&lt;80%),80%,IF(V5&gt;=80%,100%)))))))*$AH$1</f>
        <v>0.4</v>
      </c>
      <c r="AE5" s="4">
        <f t="shared" si="14"/>
        <v>0.4</v>
      </c>
      <c r="AF5" s="7">
        <f t="shared" si="15"/>
        <v>1274.44</v>
      </c>
      <c r="AG5" t="s">
        <v>277</v>
      </c>
      <c r="AI5" t="s">
        <v>277</v>
      </c>
      <c r="AJ5" s="1">
        <f t="shared" si="16"/>
        <v>45491</v>
      </c>
      <c r="AK5" s="4">
        <f t="shared" si="17"/>
        <v>0</v>
      </c>
      <c r="AL5" s="4">
        <f t="shared" si="18"/>
        <v>0</v>
      </c>
      <c r="AM5" s="4">
        <f t="shared" si="19"/>
        <v>0</v>
      </c>
      <c r="AN5" s="4">
        <f>AD5*$AS$1</f>
        <v>0.1</v>
      </c>
      <c r="AO5" s="4">
        <f t="shared" si="20"/>
        <v>0.1</v>
      </c>
      <c r="AP5" s="4">
        <f t="shared" si="21"/>
        <v>0</v>
      </c>
      <c r="AQ5" s="2">
        <f t="shared" si="22"/>
        <v>1274.44</v>
      </c>
      <c r="AT5">
        <f t="shared" si="26"/>
        <v>0.61799999999999999</v>
      </c>
      <c r="AU5">
        <f t="shared" si="23"/>
        <v>0.61799999999999999</v>
      </c>
      <c r="AV5">
        <f t="shared" si="24"/>
        <v>0.61799999999999999</v>
      </c>
      <c r="AW5">
        <f t="shared" si="25"/>
        <v>0.61799999999999999</v>
      </c>
    </row>
    <row r="6" spans="1:55" x14ac:dyDescent="0.25">
      <c r="A6" s="1">
        <f>eod_group_score_df_positive[[#This Row],[date]]</f>
        <v>45490</v>
      </c>
      <c r="B6" t="s">
        <v>277</v>
      </c>
      <c r="C6" s="3">
        <f>AVERAGE(eod_group_score_df_positive!Z6:Z10)</f>
        <v>0.21673470242209597</v>
      </c>
      <c r="D6" s="3">
        <f>AVERAGE(eod_group_score_df_positive!AA6:AA10)</f>
        <v>0.16880094603640933</v>
      </c>
      <c r="E6" s="3">
        <f>AVERAGE(eod_group_score_df_positive!AB6:AB10)</f>
        <v>0.15253774567213174</v>
      </c>
      <c r="F6" s="3">
        <f>AVERAGE(eod_group_score_df_positive!AC6:AC10)</f>
        <v>1.8776525097304759</v>
      </c>
      <c r="G6" t="s">
        <v>277</v>
      </c>
      <c r="H6" s="3">
        <f>ABS(AVERAGE(eod_group_score_df_negative!Z6:Z10))</f>
        <v>0.67347223535283818</v>
      </c>
      <c r="I6" s="3">
        <f>ABS(AVERAGE(eod_group_score_df_negative!AA6:AA10))</f>
        <v>0.7450355709608012</v>
      </c>
      <c r="J6" s="3">
        <f>ABS(AVERAGE(eod_group_score_df_negative!AB6:AB10))</f>
        <v>0.56212981209900359</v>
      </c>
      <c r="K6" s="3">
        <f>ABS(AVERAGE(eod_group_score_df_negative!AC6:AC10))</f>
        <v>0.99050615900812178</v>
      </c>
      <c r="L6" t="s">
        <v>277</v>
      </c>
      <c r="M6" s="4">
        <f t="shared" si="5"/>
        <v>-0.51306894335417597</v>
      </c>
      <c r="N6" s="4">
        <f t="shared" si="6"/>
        <v>-0.63056642430732601</v>
      </c>
      <c r="O6" s="4">
        <f t="shared" si="7"/>
        <v>-0.57312251266068992</v>
      </c>
      <c r="P6" s="4">
        <f t="shared" si="8"/>
        <v>0.30930867263090323</v>
      </c>
      <c r="Q6" t="s">
        <v>277</v>
      </c>
      <c r="R6" s="6">
        <f t="shared" si="0"/>
        <v>45490</v>
      </c>
      <c r="S6" s="5">
        <f t="shared" si="9"/>
        <v>0.12468311196831867</v>
      </c>
      <c r="T6" s="5">
        <f t="shared" si="10"/>
        <v>7.8359368016947012E-2</v>
      </c>
      <c r="U6" s="5">
        <f t="shared" si="11"/>
        <v>0.13924466617527562</v>
      </c>
      <c r="V6" s="5">
        <f t="shared" si="12"/>
        <v>0.47031452435529825</v>
      </c>
      <c r="W6" s="5">
        <f t="shared" si="13"/>
        <v>0.81260167051583965</v>
      </c>
      <c r="X6">
        <f>group_stock_price_index[[#This Row],[VNINDEX]]</f>
        <v>1268.6600000000001</v>
      </c>
      <c r="Y6" t="s">
        <v>277</v>
      </c>
      <c r="Z6" s="1">
        <f t="shared" si="4"/>
        <v>45490</v>
      </c>
      <c r="AA6" s="4">
        <f>IF($W6&lt;0,0,IF(S6&lt;20%,0,IF(AND(S6&gt;=20%,S6&lt;30%),20%,IF(AND(S6&gt;=30%,S6&lt;50%),40%,IF(AND(S6&gt;=50%,S6&lt;70%),60%,IF(AND(S6&gt;=70%,S6&lt;80%),80%,IF(S6&gt;=80%,100%)))))))*$AH$1</f>
        <v>0</v>
      </c>
      <c r="AB6" s="4">
        <f>IF($W6&lt;0,0,IF(T6&lt;20%,0,IF(AND(T6&gt;=20%,T6&lt;30%),20%,IF(AND(T6&gt;=30%,T6&lt;50%),40%,IF(AND(T6&gt;=50%,T6&lt;70%),60%,IF(AND(T6&gt;=70%,T6&lt;80%),80%,IF(T6&gt;=80%,100%)))))))*$AH$1</f>
        <v>0</v>
      </c>
      <c r="AC6" s="4">
        <f>IF($W6&lt;0,0,IF(U6&lt;20%,0,IF(AND(U6&gt;=20%,U6&lt;30%),20%,IF(AND(U6&gt;=30%,U6&lt;50%),40%,IF(AND(U6&gt;=50%,U6&lt;70%),60%,IF(AND(U6&gt;=70%,U6&lt;80%),80%,IF(U6&gt;=80%,100%)))))))*$AH$1</f>
        <v>0</v>
      </c>
      <c r="AD6" s="4">
        <f>IF($W6&lt;0,0,IF(V6&lt;20%,0,IF(AND(V6&gt;=20%,V6&lt;30%),20%,IF(AND(V6&gt;=30%,V6&lt;50%),40%,IF(AND(V6&gt;=50%,V6&lt;70%),60%,IF(AND(V6&gt;=70%,V6&lt;80%),80%,IF(V6&gt;=80%,100%)))))))*$AH$1</f>
        <v>0.4</v>
      </c>
      <c r="AE6" s="4">
        <f t="shared" si="14"/>
        <v>0.4</v>
      </c>
      <c r="AF6" s="7">
        <f t="shared" si="15"/>
        <v>1268.6600000000001</v>
      </c>
      <c r="AG6" t="s">
        <v>277</v>
      </c>
      <c r="AI6" t="s">
        <v>277</v>
      </c>
      <c r="AJ6" s="1">
        <f t="shared" si="16"/>
        <v>45490</v>
      </c>
      <c r="AK6" s="4">
        <f t="shared" si="17"/>
        <v>0</v>
      </c>
      <c r="AL6" s="4">
        <f t="shared" si="18"/>
        <v>0</v>
      </c>
      <c r="AM6" s="4">
        <f t="shared" si="19"/>
        <v>0</v>
      </c>
      <c r="AN6" s="4">
        <f>AD6*$AS$1</f>
        <v>0.1</v>
      </c>
      <c r="AO6" s="4">
        <f t="shared" si="20"/>
        <v>0.1</v>
      </c>
      <c r="AP6" s="4">
        <f t="shared" si="21"/>
        <v>0</v>
      </c>
      <c r="AQ6" s="2">
        <f t="shared" si="22"/>
        <v>1268.6600000000001</v>
      </c>
      <c r="AT6">
        <f t="shared" si="26"/>
        <v>0.61799999999999999</v>
      </c>
      <c r="AU6">
        <f t="shared" si="23"/>
        <v>0.61799999999999999</v>
      </c>
      <c r="AV6">
        <f t="shared" si="24"/>
        <v>0.61799999999999999</v>
      </c>
      <c r="AW6">
        <f t="shared" si="25"/>
        <v>0.61799999999999999</v>
      </c>
    </row>
    <row r="7" spans="1:55" x14ac:dyDescent="0.25">
      <c r="A7" s="1">
        <f>eod_group_score_df_positive[[#This Row],[date]]</f>
        <v>45489</v>
      </c>
      <c r="B7" t="s">
        <v>277</v>
      </c>
      <c r="C7" s="3">
        <f>AVERAGE(eod_group_score_df_positive!Z7:Z11)</f>
        <v>0.25938980436842052</v>
      </c>
      <c r="D7" s="3">
        <f>AVERAGE(eod_group_score_df_positive!AA7:AA11)</f>
        <v>0.20958853038631772</v>
      </c>
      <c r="E7" s="3">
        <f>AVERAGE(eod_group_score_df_positive!AB7:AB11)</f>
        <v>0.18531133907863009</v>
      </c>
      <c r="F7" s="3">
        <f>AVERAGE(eod_group_score_df_positive!AC7:AC11)</f>
        <v>1.889944997979768</v>
      </c>
      <c r="G7" t="s">
        <v>277</v>
      </c>
      <c r="H7" s="3">
        <f>ABS(AVERAGE(eod_group_score_df_negative!Z7:Z11))</f>
        <v>0.28499027420388712</v>
      </c>
      <c r="I7" s="3">
        <f>ABS(AVERAGE(eod_group_score_df_negative!AA7:AA11))</f>
        <v>0.37856207652435614</v>
      </c>
      <c r="J7" s="3">
        <f>ABS(AVERAGE(eod_group_score_df_negative!AB7:AB11))</f>
        <v>0.25810605465627895</v>
      </c>
      <c r="K7" s="3">
        <f>ABS(AVERAGE(eod_group_score_df_negative!AC7:AC11))</f>
        <v>0.23497006579839291</v>
      </c>
      <c r="L7" t="s">
        <v>277</v>
      </c>
      <c r="M7" s="4">
        <f t="shared" si="5"/>
        <v>-4.7026830780814842E-2</v>
      </c>
      <c r="N7" s="4">
        <f t="shared" si="6"/>
        <v>-0.28729638999369678</v>
      </c>
      <c r="O7" s="4">
        <f t="shared" si="7"/>
        <v>-0.16416747878223326</v>
      </c>
      <c r="P7" s="4">
        <f t="shared" si="8"/>
        <v>0.77884286313015327</v>
      </c>
      <c r="Q7" t="s">
        <v>277</v>
      </c>
      <c r="R7" s="6">
        <f t="shared" si="0"/>
        <v>45489</v>
      </c>
      <c r="S7" s="5">
        <f t="shared" si="9"/>
        <v>0.30541559240054544</v>
      </c>
      <c r="T7" s="5">
        <f t="shared" si="10"/>
        <v>0.33609269036715783</v>
      </c>
      <c r="U7" s="5">
        <f t="shared" si="11"/>
        <v>0.39577548027116416</v>
      </c>
      <c r="V7" s="5">
        <f t="shared" si="12"/>
        <v>0.5334829740937298</v>
      </c>
      <c r="W7" s="5">
        <f t="shared" si="13"/>
        <v>1.5707667371325971</v>
      </c>
      <c r="X7">
        <f>group_stock_price_index[[#This Row],[VNINDEX]]</f>
        <v>1281.18</v>
      </c>
      <c r="Y7" t="s">
        <v>277</v>
      </c>
      <c r="Z7" s="1">
        <f t="shared" si="4"/>
        <v>45489</v>
      </c>
      <c r="AA7" s="4">
        <f>IF($W7&lt;0,0,IF(S7&lt;20%,0,IF(AND(S7&gt;=20%,S7&lt;30%),20%,IF(AND(S7&gt;=30%,S7&lt;50%),40%,IF(AND(S7&gt;=50%,S7&lt;70%),60%,IF(AND(S7&gt;=70%,S7&lt;80%),80%,IF(S7&gt;=80%,100%)))))))*$AH$1</f>
        <v>0.4</v>
      </c>
      <c r="AB7" s="4">
        <f>IF($W7&lt;0,0,IF(T7&lt;20%,0,IF(AND(T7&gt;=20%,T7&lt;30%),20%,IF(AND(T7&gt;=30%,T7&lt;50%),40%,IF(AND(T7&gt;=50%,T7&lt;70%),60%,IF(AND(T7&gt;=70%,T7&lt;80%),80%,IF(T7&gt;=80%,100%)))))))*$AH$1</f>
        <v>0.4</v>
      </c>
      <c r="AC7" s="4">
        <f>IF($W7&lt;0,0,IF(U7&lt;20%,0,IF(AND(U7&gt;=20%,U7&lt;30%),20%,IF(AND(U7&gt;=30%,U7&lt;50%),40%,IF(AND(U7&gt;=50%,U7&lt;70%),60%,IF(AND(U7&gt;=70%,U7&lt;80%),80%,IF(U7&gt;=80%,100%)))))))*$AH$1</f>
        <v>0.4</v>
      </c>
      <c r="AD7" s="4">
        <f>IF($W7&lt;0,0,IF(V7&lt;20%,0,IF(AND(V7&gt;=20%,V7&lt;30%),20%,IF(AND(V7&gt;=30%,V7&lt;50%),40%,IF(AND(V7&gt;=50%,V7&lt;70%),60%,IF(AND(V7&gt;=70%,V7&lt;80%),80%,IF(V7&gt;=80%,100%)))))))*$AH$1</f>
        <v>0.6</v>
      </c>
      <c r="AE7" s="4">
        <f t="shared" si="14"/>
        <v>1.8000000000000003</v>
      </c>
      <c r="AF7" s="7">
        <f t="shared" si="15"/>
        <v>1281.18</v>
      </c>
      <c r="AG7" t="s">
        <v>277</v>
      </c>
      <c r="AI7" t="s">
        <v>277</v>
      </c>
      <c r="AJ7" s="1">
        <f t="shared" si="16"/>
        <v>45489</v>
      </c>
      <c r="AK7" s="4">
        <f t="shared" si="17"/>
        <v>0.1</v>
      </c>
      <c r="AL7" s="4">
        <f t="shared" si="18"/>
        <v>0.1</v>
      </c>
      <c r="AM7" s="4">
        <f t="shared" si="19"/>
        <v>0.1</v>
      </c>
      <c r="AN7" s="4">
        <f>AD7*$AS$1</f>
        <v>0.15</v>
      </c>
      <c r="AO7" s="4">
        <f t="shared" si="20"/>
        <v>0.45000000000000007</v>
      </c>
      <c r="AP7" s="4">
        <f t="shared" si="21"/>
        <v>0.4</v>
      </c>
      <c r="AQ7" s="2">
        <f t="shared" si="22"/>
        <v>1281.18</v>
      </c>
      <c r="AT7">
        <f t="shared" si="26"/>
        <v>0.61799999999999999</v>
      </c>
      <c r="AU7">
        <f t="shared" si="23"/>
        <v>0.61799999999999999</v>
      </c>
      <c r="AV7">
        <f t="shared" si="24"/>
        <v>0.61799999999999999</v>
      </c>
      <c r="AW7">
        <f t="shared" si="25"/>
        <v>0.61799999999999999</v>
      </c>
    </row>
    <row r="8" spans="1:55" x14ac:dyDescent="0.25">
      <c r="A8" s="1">
        <f>eod_group_score_df_positive[[#This Row],[date]]</f>
        <v>45488</v>
      </c>
      <c r="B8" t="s">
        <v>277</v>
      </c>
      <c r="C8" s="3">
        <f>AVERAGE(eod_group_score_df_positive!Z8:Z12)</f>
        <v>0.50261364892602312</v>
      </c>
      <c r="D8" s="3">
        <f>AVERAGE(eod_group_score_df_positive!AA8:AA12)</f>
        <v>0.48808571864441069</v>
      </c>
      <c r="E8" s="3">
        <f>AVERAGE(eod_group_score_df_positive!AB8:AB12)</f>
        <v>0.39728508787899164</v>
      </c>
      <c r="F8" s="3">
        <f>AVERAGE(eod_group_score_df_positive!AC8:AC12)</f>
        <v>0.46563258749583519</v>
      </c>
      <c r="G8" t="s">
        <v>277</v>
      </c>
      <c r="H8" s="3">
        <f>ABS(AVERAGE(eod_group_score_df_negative!Z8:Z12))</f>
        <v>0.20977152929288775</v>
      </c>
      <c r="I8" s="3">
        <f>ABS(AVERAGE(eod_group_score_df_negative!AA8:AA12))</f>
        <v>0.27397172507985801</v>
      </c>
      <c r="J8" s="3">
        <f>ABS(AVERAGE(eod_group_score_df_negative!AB8:AB12))</f>
        <v>0.19770481074281243</v>
      </c>
      <c r="K8" s="3">
        <f>ABS(AVERAGE(eod_group_score_df_negative!AC8:AC12))</f>
        <v>0.17129070774351265</v>
      </c>
      <c r="L8" t="s">
        <v>277</v>
      </c>
      <c r="M8" s="4">
        <f t="shared" si="5"/>
        <v>0.41107272945415918</v>
      </c>
      <c r="N8" s="4">
        <f t="shared" si="6"/>
        <v>0.28096831194004379</v>
      </c>
      <c r="O8" s="4">
        <f t="shared" si="7"/>
        <v>0.33543473191473333</v>
      </c>
      <c r="P8" s="4">
        <f t="shared" si="8"/>
        <v>0.46213081222239244</v>
      </c>
      <c r="Q8" t="s">
        <v>277</v>
      </c>
      <c r="R8" s="6">
        <f t="shared" si="0"/>
        <v>45488</v>
      </c>
      <c r="S8" s="5">
        <f t="shared" si="9"/>
        <v>0.4152122037920451</v>
      </c>
      <c r="T8" s="5">
        <f t="shared" si="10"/>
        <v>0.55684556050456302</v>
      </c>
      <c r="U8" s="5">
        <f t="shared" si="11"/>
        <v>0.59161988106353292</v>
      </c>
      <c r="V8" s="5">
        <f t="shared" si="12"/>
        <v>0.52948723571457079</v>
      </c>
      <c r="W8" s="5">
        <f t="shared" si="13"/>
        <v>2.0931648810747117</v>
      </c>
      <c r="X8">
        <f>group_stock_price_index[[#This Row],[VNINDEX]]</f>
        <v>1279.82</v>
      </c>
      <c r="Y8" t="s">
        <v>277</v>
      </c>
      <c r="Z8" s="1">
        <f t="shared" si="4"/>
        <v>45488</v>
      </c>
      <c r="AA8" s="4">
        <f>IF($W8&lt;0,0,IF(S8&lt;20%,0,IF(AND(S8&gt;=20%,S8&lt;30%),20%,IF(AND(S8&gt;=30%,S8&lt;50%),40%,IF(AND(S8&gt;=50%,S8&lt;70%),60%,IF(AND(S8&gt;=70%,S8&lt;80%),80%,IF(S8&gt;=80%,100%)))))))*$AH$1</f>
        <v>0.4</v>
      </c>
      <c r="AB8" s="4">
        <f>IF($W8&lt;0,0,IF(T8&lt;20%,0,IF(AND(T8&gt;=20%,T8&lt;30%),20%,IF(AND(T8&gt;=30%,T8&lt;50%),40%,IF(AND(T8&gt;=50%,T8&lt;70%),60%,IF(AND(T8&gt;=70%,T8&lt;80%),80%,IF(T8&gt;=80%,100%)))))))*$AH$1</f>
        <v>0.6</v>
      </c>
      <c r="AC8" s="4">
        <f>IF($W8&lt;0,0,IF(U8&lt;20%,0,IF(AND(U8&gt;=20%,U8&lt;30%),20%,IF(AND(U8&gt;=30%,U8&lt;50%),40%,IF(AND(U8&gt;=50%,U8&lt;70%),60%,IF(AND(U8&gt;=70%,U8&lt;80%),80%,IF(U8&gt;=80%,100%)))))))*$AH$1</f>
        <v>0.6</v>
      </c>
      <c r="AD8" s="4">
        <f>IF($W8&lt;0,0,IF(V8&lt;20%,0,IF(AND(V8&gt;=20%,V8&lt;30%),20%,IF(AND(V8&gt;=30%,V8&lt;50%),40%,IF(AND(V8&gt;=50%,V8&lt;70%),60%,IF(AND(V8&gt;=70%,V8&lt;80%),80%,IF(V8&gt;=80%,100%)))))))*$AH$1</f>
        <v>0.6</v>
      </c>
      <c r="AE8" s="4">
        <f>SUM(AA8:AD8)</f>
        <v>2.2000000000000002</v>
      </c>
      <c r="AF8" s="7">
        <f t="shared" si="15"/>
        <v>1279.82</v>
      </c>
      <c r="AG8" t="s">
        <v>277</v>
      </c>
      <c r="AI8" t="s">
        <v>277</v>
      </c>
      <c r="AJ8" s="1">
        <f t="shared" si="16"/>
        <v>45488</v>
      </c>
      <c r="AK8" s="4">
        <f>AA8*$AS$1</f>
        <v>0.1</v>
      </c>
      <c r="AL8" s="4">
        <f t="shared" si="18"/>
        <v>0.15</v>
      </c>
      <c r="AM8" s="4">
        <f t="shared" si="19"/>
        <v>0.15</v>
      </c>
      <c r="AN8" s="4">
        <f>AD8*$AS$1</f>
        <v>0.15</v>
      </c>
      <c r="AO8" s="4">
        <f>AE8*$AS$1</f>
        <v>0.55000000000000004</v>
      </c>
      <c r="AP8" s="4">
        <f t="shared" si="21"/>
        <v>0.6</v>
      </c>
      <c r="AQ8" s="2">
        <f t="shared" si="22"/>
        <v>1279.82</v>
      </c>
      <c r="AT8">
        <f t="shared" si="26"/>
        <v>0.61799999999999999</v>
      </c>
      <c r="AU8">
        <f t="shared" si="23"/>
        <v>1</v>
      </c>
      <c r="AV8">
        <f t="shared" si="24"/>
        <v>1</v>
      </c>
      <c r="AW8">
        <f t="shared" si="25"/>
        <v>0.61799999999999999</v>
      </c>
    </row>
    <row r="9" spans="1:55" x14ac:dyDescent="0.25">
      <c r="A9" s="1">
        <f>eod_group_score_df_positive[[#This Row],[date]]</f>
        <v>45485</v>
      </c>
      <c r="B9" t="s">
        <v>277</v>
      </c>
      <c r="C9" s="3">
        <f>AVERAGE(eod_group_score_df_positive!Z9:Z13)</f>
        <v>0.619583282915808</v>
      </c>
      <c r="D9" s="3">
        <f>AVERAGE(eod_group_score_df_positive!AA9:AA13)</f>
        <v>0.73875320875136263</v>
      </c>
      <c r="E9" s="3">
        <f>AVERAGE(eod_group_score_df_positive!AB9:AB13)</f>
        <v>0.57269465049525925</v>
      </c>
      <c r="F9" s="3">
        <f>AVERAGE(eod_group_score_df_positive!AC9:AC13)</f>
        <v>0.42999836786658763</v>
      </c>
      <c r="G9" t="s">
        <v>277</v>
      </c>
      <c r="H9" s="3">
        <f>ABS(AVERAGE(eod_group_score_df_negative!Z9:Z13))</f>
        <v>0.27204916118531297</v>
      </c>
      <c r="I9" s="3">
        <f>ABS(AVERAGE(eod_group_score_df_negative!AA9:AA13))</f>
        <v>0.2676690070856621</v>
      </c>
      <c r="J9" s="3">
        <f>ABS(AVERAGE(eod_group_score_df_negative!AB9:AB13))</f>
        <v>0.19247011102577599</v>
      </c>
      <c r="K9" s="3">
        <f>ABS(AVERAGE(eod_group_score_df_negative!AC9:AC13))</f>
        <v>0.1818158429103601</v>
      </c>
      <c r="L9" t="s">
        <v>277</v>
      </c>
      <c r="M9" s="4">
        <f t="shared" si="5"/>
        <v>0.38977285318599375</v>
      </c>
      <c r="N9" s="4">
        <f t="shared" si="6"/>
        <v>0.46807810305926872</v>
      </c>
      <c r="O9" s="4">
        <f t="shared" si="7"/>
        <v>0.49691851819424177</v>
      </c>
      <c r="P9" s="4">
        <f t="shared" si="8"/>
        <v>0.40565014768300095</v>
      </c>
      <c r="Q9" t="s">
        <v>277</v>
      </c>
      <c r="R9" s="6">
        <f t="shared" si="0"/>
        <v>45485</v>
      </c>
      <c r="S9" s="5">
        <f t="shared" si="9"/>
        <v>0.41853715968334215</v>
      </c>
      <c r="T9" s="5">
        <f t="shared" si="10"/>
        <v>0.65345175930909583</v>
      </c>
      <c r="U9" s="5">
        <f t="shared" si="11"/>
        <v>0.67835154286970922</v>
      </c>
      <c r="V9" s="5">
        <f t="shared" si="12"/>
        <v>0.58338366791515928</v>
      </c>
      <c r="W9" s="5">
        <f t="shared" si="13"/>
        <v>2.3337241297773064</v>
      </c>
      <c r="X9">
        <f>group_stock_price_index[[#This Row],[VNINDEX]]</f>
        <v>1280.75</v>
      </c>
      <c r="Y9" t="s">
        <v>277</v>
      </c>
      <c r="Z9" s="1">
        <f t="shared" si="4"/>
        <v>45485</v>
      </c>
      <c r="AA9" s="4">
        <f>IF($W9&lt;0,0,IF(S9&lt;20%,0,IF(AND(S9&gt;=20%,S9&lt;30%),20%,IF(AND(S9&gt;=30%,S9&lt;50%),40%,IF(AND(S9&gt;=50%,S9&lt;70%),60%,IF(AND(S9&gt;=70%,S9&lt;80%),80%,IF(S9&gt;=80%,100%)))))))*$AH$1</f>
        <v>0.4</v>
      </c>
      <c r="AB9" s="4">
        <f>IF($W9&lt;0,0,IF(T9&lt;20%,0,IF(AND(T9&gt;=20%,T9&lt;30%),20%,IF(AND(T9&gt;=30%,T9&lt;50%),40%,IF(AND(T9&gt;=50%,T9&lt;70%),60%,IF(AND(T9&gt;=70%,T9&lt;80%),80%,IF(T9&gt;=80%,100%)))))))*$AH$1</f>
        <v>0.6</v>
      </c>
      <c r="AC9" s="4">
        <f>IF($W9&lt;0,0,IF(U9&lt;20%,0,IF(AND(U9&gt;=20%,U9&lt;30%),20%,IF(AND(U9&gt;=30%,U9&lt;50%),40%,IF(AND(U9&gt;=50%,U9&lt;70%),60%,IF(AND(U9&gt;=70%,U9&lt;80%),80%,IF(U9&gt;=80%,100%)))))))*$AH$1</f>
        <v>0.6</v>
      </c>
      <c r="AD9" s="4">
        <f>IF($W9&lt;0,0,IF(V9&lt;20%,0,IF(AND(V9&gt;=20%,V9&lt;30%),20%,IF(AND(V9&gt;=30%,V9&lt;50%),40%,IF(AND(V9&gt;=50%,V9&lt;70%),60%,IF(AND(V9&gt;=70%,V9&lt;80%),80%,IF(V9&gt;=80%,100%)))))))*$AH$1</f>
        <v>0.6</v>
      </c>
      <c r="AE9" s="4">
        <f t="shared" si="14"/>
        <v>2.2000000000000002</v>
      </c>
      <c r="AF9" s="7">
        <f t="shared" si="15"/>
        <v>1280.75</v>
      </c>
      <c r="AG9" t="s">
        <v>277</v>
      </c>
      <c r="AI9" t="s">
        <v>277</v>
      </c>
      <c r="AJ9" s="1">
        <f t="shared" si="16"/>
        <v>45485</v>
      </c>
      <c r="AK9" s="4">
        <f t="shared" si="17"/>
        <v>0.1</v>
      </c>
      <c r="AL9" s="4">
        <f t="shared" si="18"/>
        <v>0.15</v>
      </c>
      <c r="AM9" s="4">
        <f t="shared" si="19"/>
        <v>0.15</v>
      </c>
      <c r="AN9" s="4">
        <f>AD9*$AS$1</f>
        <v>0.15</v>
      </c>
      <c r="AO9" s="4">
        <f t="shared" si="20"/>
        <v>0.55000000000000004</v>
      </c>
      <c r="AP9" s="4">
        <f t="shared" si="21"/>
        <v>0.6</v>
      </c>
      <c r="AQ9" s="2">
        <f t="shared" si="22"/>
        <v>1280.75</v>
      </c>
      <c r="AT9">
        <f t="shared" si="26"/>
        <v>0.61799999999999999</v>
      </c>
      <c r="AU9">
        <f t="shared" si="23"/>
        <v>1</v>
      </c>
      <c r="AV9">
        <f t="shared" si="24"/>
        <v>1</v>
      </c>
      <c r="AW9">
        <f t="shared" si="25"/>
        <v>0.61799999999999999</v>
      </c>
    </row>
    <row r="10" spans="1:55" x14ac:dyDescent="0.25">
      <c r="A10" s="1">
        <f>eod_group_score_df_positive[[#This Row],[date]]</f>
        <v>45484</v>
      </c>
      <c r="B10" t="s">
        <v>277</v>
      </c>
      <c r="C10" s="3">
        <f>AVERAGE(eod_group_score_df_positive!Z10:Z14)</f>
        <v>0.60376287311833943</v>
      </c>
      <c r="D10" s="3">
        <f>AVERAGE(eod_group_score_df_positive!AA10:AA14)</f>
        <v>0.80784197356697773</v>
      </c>
      <c r="E10" s="3">
        <f>AVERAGE(eod_group_score_df_positive!AB10:AB14)</f>
        <v>0.69033212404935473</v>
      </c>
      <c r="F10" s="3">
        <f>AVERAGE(eod_group_score_df_positive!AC10:AC14)</f>
        <v>0.44055241475300277</v>
      </c>
      <c r="G10" t="s">
        <v>277</v>
      </c>
      <c r="H10" s="3">
        <f>ABS(AVERAGE(eod_group_score_df_negative!Z10:Z14))</f>
        <v>0.26956876547148695</v>
      </c>
      <c r="I10" s="3">
        <f>ABS(AVERAGE(eod_group_score_df_negative!AA10:AA14))</f>
        <v>0.22744589043266453</v>
      </c>
      <c r="J10" s="3">
        <f>ABS(AVERAGE(eod_group_score_df_negative!AB10:AB14))</f>
        <v>0.17195783187789207</v>
      </c>
      <c r="K10" s="3">
        <f>ABS(AVERAGE(eod_group_score_df_negative!AC10:AC14))</f>
        <v>0.1907742525031475</v>
      </c>
      <c r="L10" t="s">
        <v>277</v>
      </c>
      <c r="M10" s="4">
        <f t="shared" si="5"/>
        <v>0.38266575133643116</v>
      </c>
      <c r="N10" s="4">
        <f t="shared" si="6"/>
        <v>0.56061323938644536</v>
      </c>
      <c r="O10" s="4">
        <f t="shared" si="7"/>
        <v>0.60116007221032619</v>
      </c>
      <c r="P10" s="4">
        <f t="shared" si="8"/>
        <v>0.39564012611004112</v>
      </c>
      <c r="Q10" t="s">
        <v>277</v>
      </c>
      <c r="R10" s="6">
        <f t="shared" si="0"/>
        <v>45484</v>
      </c>
      <c r="S10" s="5">
        <f t="shared" si="9"/>
        <v>0.46330328430242673</v>
      </c>
      <c r="T10" s="5">
        <f t="shared" si="10"/>
        <v>0.70315028066110663</v>
      </c>
      <c r="U10" s="5">
        <f t="shared" si="11"/>
        <v>0.73259377003161219</v>
      </c>
      <c r="V10" s="5">
        <f t="shared" si="12"/>
        <v>0.64152921352900438</v>
      </c>
      <c r="W10" s="5">
        <f t="shared" si="13"/>
        <v>2.5405765485241503</v>
      </c>
      <c r="X10">
        <f>group_stock_price_index[[#This Row],[VNINDEX]]</f>
        <v>1283.8</v>
      </c>
      <c r="Y10" t="s">
        <v>277</v>
      </c>
      <c r="Z10" s="1">
        <f t="shared" si="4"/>
        <v>45484</v>
      </c>
      <c r="AA10" s="4">
        <f>IF($W10&lt;0,0,IF(S10&lt;20%,0,IF(AND(S10&gt;=20%,S10&lt;30%),20%,IF(AND(S10&gt;=30%,S10&lt;50%),40%,IF(AND(S10&gt;=50%,S10&lt;70%),60%,IF(AND(S10&gt;=70%,S10&lt;80%),80%,IF(S10&gt;=80%,100%)))))))*$AH$1</f>
        <v>0.4</v>
      </c>
      <c r="AB10" s="4">
        <f>IF($W10&lt;0,0,IF(T10&lt;20%,0,IF(AND(T10&gt;=20%,T10&lt;30%),20%,IF(AND(T10&gt;=30%,T10&lt;50%),40%,IF(AND(T10&gt;=50%,T10&lt;70%),60%,IF(AND(T10&gt;=70%,T10&lt;80%),80%,IF(T10&gt;=80%,100%)))))))*$AH$1</f>
        <v>0.8</v>
      </c>
      <c r="AC10" s="4">
        <f>IF($W10&lt;0,0,IF(U10&lt;20%,0,IF(AND(U10&gt;=20%,U10&lt;30%),20%,IF(AND(U10&gt;=30%,U10&lt;50%),40%,IF(AND(U10&gt;=50%,U10&lt;70%),60%,IF(AND(U10&gt;=70%,U10&lt;80%),80%,IF(U10&gt;=80%,100%)))))))*$AH$1</f>
        <v>0.8</v>
      </c>
      <c r="AD10" s="4">
        <f>IF($W10&lt;0,0,IF(V10&lt;20%,0,IF(AND(V10&gt;=20%,V10&lt;30%),20%,IF(AND(V10&gt;=30%,V10&lt;50%),40%,IF(AND(V10&gt;=50%,V10&lt;70%),60%,IF(AND(V10&gt;=70%,V10&lt;80%),80%,IF(V10&gt;=80%,100%)))))))*$AH$1</f>
        <v>0.6</v>
      </c>
      <c r="AE10" s="4">
        <f t="shared" si="14"/>
        <v>2.6</v>
      </c>
      <c r="AF10" s="7">
        <f t="shared" si="15"/>
        <v>1283.8</v>
      </c>
      <c r="AG10" t="s">
        <v>277</v>
      </c>
      <c r="AI10" t="s">
        <v>277</v>
      </c>
      <c r="AJ10" s="1">
        <f t="shared" si="16"/>
        <v>45484</v>
      </c>
      <c r="AK10" s="4">
        <f t="shared" si="17"/>
        <v>0.1</v>
      </c>
      <c r="AL10" s="4">
        <f t="shared" si="18"/>
        <v>0.2</v>
      </c>
      <c r="AM10" s="4">
        <f t="shared" si="19"/>
        <v>0.2</v>
      </c>
      <c r="AN10" s="4">
        <f>AD10*$AS$1</f>
        <v>0.15</v>
      </c>
      <c r="AO10" s="4">
        <f t="shared" si="20"/>
        <v>0.65</v>
      </c>
      <c r="AP10" s="4">
        <f t="shared" si="21"/>
        <v>0.6</v>
      </c>
      <c r="AQ10" s="2">
        <f t="shared" si="22"/>
        <v>1283.8</v>
      </c>
      <c r="AT10">
        <f t="shared" si="26"/>
        <v>0.61799999999999999</v>
      </c>
      <c r="AU10">
        <f t="shared" si="23"/>
        <v>1</v>
      </c>
      <c r="AV10">
        <f t="shared" si="24"/>
        <v>1</v>
      </c>
      <c r="AW10">
        <f t="shared" si="25"/>
        <v>0.61799999999999999</v>
      </c>
    </row>
    <row r="11" spans="1:55" x14ac:dyDescent="0.25">
      <c r="A11" s="1">
        <f>eod_group_score_df_positive[[#This Row],[date]]</f>
        <v>45483</v>
      </c>
      <c r="B11" t="s">
        <v>277</v>
      </c>
      <c r="C11" s="3">
        <f>AVERAGE(eod_group_score_df_positive!Z11:Z15)</f>
        <v>0.67380517849660848</v>
      </c>
      <c r="D11" s="3">
        <f>AVERAGE(eod_group_score_df_positive!AA11:AA15)</f>
        <v>0.92213464896891462</v>
      </c>
      <c r="E11" s="3">
        <f>AVERAGE(eod_group_score_df_positive!AB11:AB15)</f>
        <v>0.74431261462222187</v>
      </c>
      <c r="F11" s="3">
        <f>AVERAGE(eod_group_score_df_positive!AC11:AC15)</f>
        <v>0.64277616531119519</v>
      </c>
      <c r="G11" t="s">
        <v>277</v>
      </c>
      <c r="H11" s="3">
        <f>ABS(AVERAGE(eod_group_score_df_negative!Z11:Z15))</f>
        <v>0.29528492361661601</v>
      </c>
      <c r="I11" s="3">
        <f>ABS(AVERAGE(eod_group_score_df_negative!AA11:AA15))</f>
        <v>0.1901439165266455</v>
      </c>
      <c r="J11" s="3">
        <f>ABS(AVERAGE(eod_group_score_df_negative!AB11:AB15))</f>
        <v>0.1264669989134472</v>
      </c>
      <c r="K11" s="3">
        <f>ABS(AVERAGE(eod_group_score_df_negative!AC11:AC15))</f>
        <v>0.14825949405747549</v>
      </c>
      <c r="L11" t="s">
        <v>277</v>
      </c>
      <c r="M11" s="4">
        <f t="shared" si="5"/>
        <v>0.39059345880695795</v>
      </c>
      <c r="N11" s="4">
        <f t="shared" si="6"/>
        <v>0.65810018744372811</v>
      </c>
      <c r="O11" s="4">
        <f t="shared" si="7"/>
        <v>0.70953155781875255</v>
      </c>
      <c r="P11" s="4">
        <f t="shared" si="8"/>
        <v>0.62515092132306116</v>
      </c>
      <c r="Q11" t="s">
        <v>277</v>
      </c>
      <c r="R11" s="6">
        <f t="shared" si="0"/>
        <v>45483</v>
      </c>
      <c r="S11" s="5">
        <f t="shared" si="9"/>
        <v>0.43402859666902688</v>
      </c>
      <c r="T11" s="5">
        <f t="shared" si="10"/>
        <v>0.60033645922048351</v>
      </c>
      <c r="U11" s="5">
        <f t="shared" si="11"/>
        <v>0.66345339803230785</v>
      </c>
      <c r="V11" s="5">
        <f t="shared" si="12"/>
        <v>0.65828774288627934</v>
      </c>
      <c r="W11" s="5">
        <f t="shared" si="13"/>
        <v>2.3561061968080974</v>
      </c>
      <c r="X11">
        <f>group_stock_price_index[[#This Row],[VNINDEX]]</f>
        <v>1285.94</v>
      </c>
      <c r="Y11" t="s">
        <v>277</v>
      </c>
      <c r="Z11" s="1">
        <f t="shared" si="4"/>
        <v>45483</v>
      </c>
      <c r="AA11" s="4">
        <f>IF($W11&lt;0,0,IF(S11&lt;20%,0,IF(AND(S11&gt;=20%,S11&lt;30%),20%,IF(AND(S11&gt;=30%,S11&lt;50%),40%,IF(AND(S11&gt;=50%,S11&lt;70%),60%,IF(AND(S11&gt;=70%,S11&lt;80%),80%,IF(S11&gt;=80%,100%)))))))*$AH$1</f>
        <v>0.4</v>
      </c>
      <c r="AB11" s="4">
        <f>IF($W11&lt;0,0,IF(T11&lt;20%,0,IF(AND(T11&gt;=20%,T11&lt;30%),20%,IF(AND(T11&gt;=30%,T11&lt;50%),40%,IF(AND(T11&gt;=50%,T11&lt;70%),60%,IF(AND(T11&gt;=70%,T11&lt;80%),80%,IF(T11&gt;=80%,100%)))))))*$AH$1</f>
        <v>0.6</v>
      </c>
      <c r="AC11" s="4">
        <f>IF($W11&lt;0,0,IF(U11&lt;20%,0,IF(AND(U11&gt;=20%,U11&lt;30%),20%,IF(AND(U11&gt;=30%,U11&lt;50%),40%,IF(AND(U11&gt;=50%,U11&lt;70%),60%,IF(AND(U11&gt;=70%,U11&lt;80%),80%,IF(U11&gt;=80%,100%)))))))*$AH$1</f>
        <v>0.6</v>
      </c>
      <c r="AD11" s="4">
        <f>IF($W11&lt;0,0,IF(V11&lt;20%,0,IF(AND(V11&gt;=20%,V11&lt;30%),20%,IF(AND(V11&gt;=30%,V11&lt;50%),40%,IF(AND(V11&gt;=50%,V11&lt;70%),60%,IF(AND(V11&gt;=70%,V11&lt;80%),80%,IF(V11&gt;=80%,100%)))))))*$AH$1</f>
        <v>0.6</v>
      </c>
      <c r="AE11" s="4">
        <f t="shared" si="14"/>
        <v>2.2000000000000002</v>
      </c>
      <c r="AF11" s="7">
        <f t="shared" si="15"/>
        <v>1285.94</v>
      </c>
      <c r="AG11" t="s">
        <v>277</v>
      </c>
      <c r="AI11" t="s">
        <v>277</v>
      </c>
      <c r="AJ11" s="1">
        <f t="shared" si="16"/>
        <v>45483</v>
      </c>
      <c r="AK11" s="4">
        <f t="shared" si="17"/>
        <v>0.1</v>
      </c>
      <c r="AL11" s="4">
        <f t="shared" si="18"/>
        <v>0.15</v>
      </c>
      <c r="AM11" s="4">
        <f t="shared" si="19"/>
        <v>0.15</v>
      </c>
      <c r="AN11" s="4">
        <f>AD11*$AS$1</f>
        <v>0.15</v>
      </c>
      <c r="AO11" s="4">
        <f t="shared" si="20"/>
        <v>0.55000000000000004</v>
      </c>
      <c r="AP11" s="4">
        <f t="shared" si="21"/>
        <v>0.6</v>
      </c>
      <c r="AQ11" s="2">
        <f t="shared" si="22"/>
        <v>1285.94</v>
      </c>
      <c r="AT11">
        <f t="shared" si="26"/>
        <v>0.61799999999999999</v>
      </c>
      <c r="AU11">
        <f t="shared" si="23"/>
        <v>1</v>
      </c>
      <c r="AV11">
        <f t="shared" si="24"/>
        <v>1</v>
      </c>
      <c r="AW11">
        <f t="shared" si="25"/>
        <v>0.61799999999999999</v>
      </c>
    </row>
    <row r="12" spans="1:55" x14ac:dyDescent="0.25">
      <c r="A12" s="1">
        <f>eod_group_score_df_positive[[#This Row],[date]]</f>
        <v>45482</v>
      </c>
      <c r="B12" t="s">
        <v>277</v>
      </c>
      <c r="C12" s="3">
        <f>AVERAGE(eod_group_score_df_positive!Z12:Z16)</f>
        <v>0.70338659439608964</v>
      </c>
      <c r="D12" s="3">
        <f>AVERAGE(eod_group_score_df_positive!AA12:AA16)</f>
        <v>0.9692592499101581</v>
      </c>
      <c r="E12" s="3">
        <f>AVERAGE(eod_group_score_df_positive!AB12:AB16)</f>
        <v>0.74681663778861507</v>
      </c>
      <c r="F12" s="3">
        <f>AVERAGE(eod_group_score_df_positive!AC12:AC16)</f>
        <v>0.71756449012673007</v>
      </c>
      <c r="G12" t="s">
        <v>277</v>
      </c>
      <c r="H12" s="3">
        <f>ABS(AVERAGE(eod_group_score_df_negative!Z12:Z16))</f>
        <v>0.23324069491792851</v>
      </c>
      <c r="I12" s="3">
        <f>ABS(AVERAGE(eod_group_score_df_negative!AA12:AA16))</f>
        <v>9.7931882423605371E-2</v>
      </c>
      <c r="J12" s="3">
        <f>ABS(AVERAGE(eod_group_score_df_negative!AB12:AB16))</f>
        <v>7.60970845577843E-2</v>
      </c>
      <c r="K12" s="3">
        <f>ABS(AVERAGE(eod_group_score_df_negative!AC12:AC16))</f>
        <v>9.8376276491022083E-2</v>
      </c>
      <c r="L12" t="s">
        <v>277</v>
      </c>
      <c r="M12" s="4">
        <f t="shared" si="5"/>
        <v>0.50195622617668334</v>
      </c>
      <c r="N12" s="4">
        <f t="shared" si="6"/>
        <v>0.81646796069332916</v>
      </c>
      <c r="O12" s="4">
        <f t="shared" si="7"/>
        <v>0.81505452517961097</v>
      </c>
      <c r="P12" s="4">
        <f t="shared" si="8"/>
        <v>0.7588641712343589</v>
      </c>
      <c r="Q12" t="s">
        <v>277</v>
      </c>
      <c r="R12" s="6">
        <f t="shared" si="0"/>
        <v>45482</v>
      </c>
      <c r="S12" s="5">
        <f t="shared" si="9"/>
        <v>0.4008085931471671</v>
      </c>
      <c r="T12" s="5">
        <f t="shared" si="10"/>
        <v>0.44304081086012648</v>
      </c>
      <c r="U12" s="5">
        <f t="shared" si="11"/>
        <v>0.55985683163108979</v>
      </c>
      <c r="V12" s="5">
        <f t="shared" si="12"/>
        <v>0.56781584014434416</v>
      </c>
      <c r="W12" s="5">
        <f t="shared" si="13"/>
        <v>1.9715220757827274</v>
      </c>
      <c r="X12">
        <f>group_stock_price_index[[#This Row],[VNINDEX]]</f>
        <v>1293.71</v>
      </c>
      <c r="Y12" t="s">
        <v>277</v>
      </c>
      <c r="Z12" s="1">
        <f t="shared" si="4"/>
        <v>45482</v>
      </c>
      <c r="AA12" s="4">
        <f>IF($W12&lt;0,0,IF(S12&lt;20%,0,IF(AND(S12&gt;=20%,S12&lt;30%),20%,IF(AND(S12&gt;=30%,S12&lt;50%),40%,IF(AND(S12&gt;=50%,S12&lt;70%),60%,IF(AND(S12&gt;=70%,S12&lt;80%),80%,IF(S12&gt;=80%,100%)))))))*$AH$1</f>
        <v>0.4</v>
      </c>
      <c r="AB12" s="4">
        <f>IF($W12&lt;0,0,IF(T12&lt;20%,0,IF(AND(T12&gt;=20%,T12&lt;30%),20%,IF(AND(T12&gt;=30%,T12&lt;50%),40%,IF(AND(T12&gt;=50%,T12&lt;70%),60%,IF(AND(T12&gt;=70%,T12&lt;80%),80%,IF(T12&gt;=80%,100%)))))))*$AH$1</f>
        <v>0.4</v>
      </c>
      <c r="AC12" s="4">
        <f>IF($W12&lt;0,0,IF(U12&lt;20%,0,IF(AND(U12&gt;=20%,U12&lt;30%),20%,IF(AND(U12&gt;=30%,U12&lt;50%),40%,IF(AND(U12&gt;=50%,U12&lt;70%),60%,IF(AND(U12&gt;=70%,U12&lt;80%),80%,IF(U12&gt;=80%,100%)))))))*$AH$1</f>
        <v>0.6</v>
      </c>
      <c r="AD12" s="4">
        <f>IF($W12&lt;0,0,IF(V12&lt;20%,0,IF(AND(V12&gt;=20%,V12&lt;30%),20%,IF(AND(V12&gt;=30%,V12&lt;50%),40%,IF(AND(V12&gt;=50%,V12&lt;70%),60%,IF(AND(V12&gt;=70%,V12&lt;80%),80%,IF(V12&gt;=80%,100%)))))))*$AH$1</f>
        <v>0.6</v>
      </c>
      <c r="AE12" s="4">
        <f t="shared" si="14"/>
        <v>2</v>
      </c>
      <c r="AF12" s="7">
        <f t="shared" si="15"/>
        <v>1293.71</v>
      </c>
      <c r="AG12" t="s">
        <v>277</v>
      </c>
      <c r="AI12" t="s">
        <v>277</v>
      </c>
      <c r="AJ12" s="1">
        <f t="shared" si="16"/>
        <v>45482</v>
      </c>
      <c r="AK12" s="4">
        <f t="shared" si="17"/>
        <v>0.1</v>
      </c>
      <c r="AL12" s="4">
        <f t="shared" si="18"/>
        <v>0.1</v>
      </c>
      <c r="AM12" s="4">
        <f t="shared" si="19"/>
        <v>0.15</v>
      </c>
      <c r="AN12" s="4">
        <f>AD12*$AS$1</f>
        <v>0.15</v>
      </c>
      <c r="AO12" s="4">
        <f t="shared" si="20"/>
        <v>0.5</v>
      </c>
      <c r="AP12" s="4">
        <f t="shared" si="21"/>
        <v>0.6</v>
      </c>
      <c r="AQ12" s="2">
        <f t="shared" si="22"/>
        <v>1293.71</v>
      </c>
      <c r="AT12">
        <f t="shared" si="26"/>
        <v>0.61799999999999999</v>
      </c>
      <c r="AU12">
        <f t="shared" si="23"/>
        <v>0.61799999999999999</v>
      </c>
      <c r="AV12">
        <f t="shared" si="24"/>
        <v>0.61799999999999999</v>
      </c>
      <c r="AW12">
        <f t="shared" si="25"/>
        <v>0.61799999999999999</v>
      </c>
    </row>
    <row r="13" spans="1:55" x14ac:dyDescent="0.25">
      <c r="A13" s="1">
        <f>eod_group_score_df_positive[[#This Row],[date]]</f>
        <v>45481</v>
      </c>
      <c r="B13" t="s">
        <v>277</v>
      </c>
      <c r="C13" s="3">
        <f>AVERAGE(eod_group_score_df_positive!Z13:Z17)</f>
        <v>0.58489978148507449</v>
      </c>
      <c r="D13" s="3">
        <f>AVERAGE(eod_group_score_df_positive!AA13:AA17)</f>
        <v>0.74382900809723551</v>
      </c>
      <c r="E13" s="3">
        <f>AVERAGE(eod_group_score_df_positive!AB13:AB17)</f>
        <v>0.58759791552699203</v>
      </c>
      <c r="F13" s="3">
        <f>AVERAGE(eod_group_score_df_positive!AC13:AC17)</f>
        <v>0.56808247051017924</v>
      </c>
      <c r="G13" t="s">
        <v>277</v>
      </c>
      <c r="H13" s="3">
        <f>ABS(AVERAGE(eod_group_score_df_negative!Z13:Z17))</f>
        <v>0.23446115153408043</v>
      </c>
      <c r="I13" s="3">
        <f>ABS(AVERAGE(eod_group_score_df_negative!AA13:AA17))</f>
        <v>9.9514870307850944E-2</v>
      </c>
      <c r="J13" s="3">
        <f>ABS(AVERAGE(eod_group_score_df_negative!AB13:AB17))</f>
        <v>7.6694919193458305E-2</v>
      </c>
      <c r="K13" s="3">
        <f>ABS(AVERAGE(eod_group_score_df_negative!AC13:AC17))</f>
        <v>8.8048523301975559E-2</v>
      </c>
      <c r="L13" t="s">
        <v>277</v>
      </c>
      <c r="M13" s="4">
        <f t="shared" si="5"/>
        <v>0.42769750891064456</v>
      </c>
      <c r="N13" s="4">
        <f t="shared" si="6"/>
        <v>0.76399930596270826</v>
      </c>
      <c r="O13" s="4">
        <f t="shared" si="7"/>
        <v>0.7690930409456147</v>
      </c>
      <c r="P13" s="4">
        <f t="shared" si="8"/>
        <v>0.73161297322533381</v>
      </c>
      <c r="Q13" t="s">
        <v>277</v>
      </c>
      <c r="R13" s="6">
        <f t="shared" si="0"/>
        <v>45481</v>
      </c>
      <c r="S13" s="5">
        <f t="shared" si="9"/>
        <v>0.33941627445741118</v>
      </c>
      <c r="T13" s="5">
        <f t="shared" si="10"/>
        <v>0.29147269734572162</v>
      </c>
      <c r="U13" s="5">
        <f t="shared" si="11"/>
        <v>0.43911462867469392</v>
      </c>
      <c r="V13" s="5">
        <f t="shared" si="12"/>
        <v>0.49489284728519189</v>
      </c>
      <c r="W13" s="5">
        <f t="shared" si="13"/>
        <v>1.5648964477630185</v>
      </c>
      <c r="X13">
        <f>group_stock_price_index[[#This Row],[VNINDEX]]</f>
        <v>1283.56</v>
      </c>
      <c r="Y13" t="s">
        <v>277</v>
      </c>
      <c r="Z13" s="1">
        <f t="shared" si="4"/>
        <v>45481</v>
      </c>
      <c r="AA13" s="4">
        <f>IF($W13&lt;0,0,IF(S13&lt;20%,0,IF(AND(S13&gt;=20%,S13&lt;30%),20%,IF(AND(S13&gt;=30%,S13&lt;50%),40%,IF(AND(S13&gt;=50%,S13&lt;70%),60%,IF(AND(S13&gt;=70%,S13&lt;80%),80%,IF(S13&gt;=80%,100%)))))))*$AH$1</f>
        <v>0.4</v>
      </c>
      <c r="AB13" s="4">
        <f>IF($W13&lt;0,0,IF(T13&lt;20%,0,IF(AND(T13&gt;=20%,T13&lt;30%),20%,IF(AND(T13&gt;=30%,T13&lt;50%),40%,IF(AND(T13&gt;=50%,T13&lt;70%),60%,IF(AND(T13&gt;=70%,T13&lt;80%),80%,IF(T13&gt;=80%,100%)))))))*$AH$1</f>
        <v>0.2</v>
      </c>
      <c r="AC13" s="4">
        <f>IF($W13&lt;0,0,IF(U13&lt;20%,0,IF(AND(U13&gt;=20%,U13&lt;30%),20%,IF(AND(U13&gt;=30%,U13&lt;50%),40%,IF(AND(U13&gt;=50%,U13&lt;70%),60%,IF(AND(U13&gt;=70%,U13&lt;80%),80%,IF(U13&gt;=80%,100%)))))))*$AH$1</f>
        <v>0.4</v>
      </c>
      <c r="AD13" s="4">
        <f>IF($W13&lt;0,0,IF(V13&lt;20%,0,IF(AND(V13&gt;=20%,V13&lt;30%),20%,IF(AND(V13&gt;=30%,V13&lt;50%),40%,IF(AND(V13&gt;=50%,V13&lt;70%),60%,IF(AND(V13&gt;=70%,V13&lt;80%),80%,IF(V13&gt;=80%,100%)))))))*$AH$1</f>
        <v>0.4</v>
      </c>
      <c r="AE13" s="4">
        <f t="shared" si="14"/>
        <v>1.4</v>
      </c>
      <c r="AF13" s="7">
        <f t="shared" si="15"/>
        <v>1283.56</v>
      </c>
      <c r="AG13" t="s">
        <v>277</v>
      </c>
      <c r="AI13" t="s">
        <v>277</v>
      </c>
      <c r="AJ13" s="1">
        <f t="shared" si="16"/>
        <v>45481</v>
      </c>
      <c r="AK13" s="4">
        <f t="shared" si="17"/>
        <v>0.1</v>
      </c>
      <c r="AL13" s="4">
        <f t="shared" si="18"/>
        <v>0.05</v>
      </c>
      <c r="AM13" s="4">
        <f t="shared" si="19"/>
        <v>0.1</v>
      </c>
      <c r="AN13" s="4">
        <f>AD13*$AS$1</f>
        <v>0.1</v>
      </c>
      <c r="AO13" s="4">
        <f t="shared" si="20"/>
        <v>0.35</v>
      </c>
      <c r="AP13" s="4">
        <f t="shared" si="21"/>
        <v>0.4</v>
      </c>
      <c r="AQ13" s="2">
        <f t="shared" si="22"/>
        <v>1283.56</v>
      </c>
      <c r="AT13">
        <f t="shared" si="26"/>
        <v>0.61799999999999999</v>
      </c>
      <c r="AU13">
        <f t="shared" si="23"/>
        <v>0.61799999999999999</v>
      </c>
      <c r="AV13">
        <f t="shared" si="24"/>
        <v>0.61799999999999999</v>
      </c>
      <c r="AW13">
        <f t="shared" si="25"/>
        <v>0.61799999999999999</v>
      </c>
    </row>
    <row r="14" spans="1:55" x14ac:dyDescent="0.25">
      <c r="A14" s="1">
        <f>eod_group_score_df_positive[[#This Row],[date]]</f>
        <v>45478</v>
      </c>
      <c r="B14" t="s">
        <v>277</v>
      </c>
      <c r="C14" s="3">
        <f>AVERAGE(eod_group_score_df_positive!Z14:Z18)</f>
        <v>0.52627915147094284</v>
      </c>
      <c r="D14" s="3">
        <f>AVERAGE(eod_group_score_df_positive!AA14:AA18)</f>
        <v>0.52567653364052647</v>
      </c>
      <c r="E14" s="3">
        <f>AVERAGE(eod_group_score_df_positive!AB14:AB18)</f>
        <v>0.45498677567035639</v>
      </c>
      <c r="F14" s="3">
        <f>AVERAGE(eod_group_score_df_positive!AC14:AC18)</f>
        <v>0.429777652695713</v>
      </c>
      <c r="G14" t="s">
        <v>277</v>
      </c>
      <c r="H14" s="3">
        <f>ABS(AVERAGE(eod_group_score_df_negative!Z14:Z18))</f>
        <v>0.12602379557496241</v>
      </c>
      <c r="I14" s="3">
        <f>ABS(AVERAGE(eod_group_score_df_negative!AA14:AA18))</f>
        <v>8.679638184555509E-2</v>
      </c>
      <c r="J14" s="3">
        <f>ABS(AVERAGE(eod_group_score_df_negative!AB14:AB18))</f>
        <v>5.9666405605217278E-2</v>
      </c>
      <c r="K14" s="3">
        <f>ABS(AVERAGE(eod_group_score_df_negative!AC14:AC18))</f>
        <v>7.6922722072068322E-2</v>
      </c>
      <c r="L14" t="s">
        <v>277</v>
      </c>
      <c r="M14" s="4">
        <f t="shared" si="5"/>
        <v>0.61360347628141687</v>
      </c>
      <c r="N14" s="4">
        <f t="shared" si="6"/>
        <v>0.71657070981932247</v>
      </c>
      <c r="O14" s="4">
        <f t="shared" si="7"/>
        <v>0.76812965400375666</v>
      </c>
      <c r="P14" s="4">
        <f t="shared" si="8"/>
        <v>0.69637787575222665</v>
      </c>
      <c r="Q14" t="s">
        <v>277</v>
      </c>
      <c r="R14" s="6">
        <f t="shared" si="0"/>
        <v>45478</v>
      </c>
      <c r="S14" s="5">
        <f t="shared" si="9"/>
        <v>0.26928349065444979</v>
      </c>
      <c r="T14" s="5">
        <f t="shared" si="10"/>
        <v>0.15085851924062499</v>
      </c>
      <c r="U14" s="5">
        <f t="shared" si="11"/>
        <v>0.30798989259026988</v>
      </c>
      <c r="V14" s="5">
        <f t="shared" si="12"/>
        <v>0.42549311201171569</v>
      </c>
      <c r="W14" s="5">
        <f t="shared" si="13"/>
        <v>1.1536250144970603</v>
      </c>
      <c r="X14">
        <f>group_stock_price_index[[#This Row],[VNINDEX]]</f>
        <v>1283.04</v>
      </c>
      <c r="Y14" t="s">
        <v>277</v>
      </c>
      <c r="Z14" s="1">
        <f t="shared" si="4"/>
        <v>45478</v>
      </c>
      <c r="AA14" s="4">
        <f>IF($W14&lt;0,0,IF(S14&lt;20%,0,IF(AND(S14&gt;=20%,S14&lt;30%),20%,IF(AND(S14&gt;=30%,S14&lt;50%),40%,IF(AND(S14&gt;=50%,S14&lt;70%),60%,IF(AND(S14&gt;=70%,S14&lt;80%),80%,IF(S14&gt;=80%,100%)))))))*$AH$1</f>
        <v>0.2</v>
      </c>
      <c r="AB14" s="4">
        <f>IF($W14&lt;0,0,IF(T14&lt;20%,0,IF(AND(T14&gt;=20%,T14&lt;30%),20%,IF(AND(T14&gt;=30%,T14&lt;50%),40%,IF(AND(T14&gt;=50%,T14&lt;70%),60%,IF(AND(T14&gt;=70%,T14&lt;80%),80%,IF(T14&gt;=80%,100%)))))))*$AH$1</f>
        <v>0</v>
      </c>
      <c r="AC14" s="4">
        <f>IF($W14&lt;0,0,IF(U14&lt;20%,0,IF(AND(U14&gt;=20%,U14&lt;30%),20%,IF(AND(U14&gt;=30%,U14&lt;50%),40%,IF(AND(U14&gt;=50%,U14&lt;70%),60%,IF(AND(U14&gt;=70%,U14&lt;80%),80%,IF(U14&gt;=80%,100%)))))))*$AH$1</f>
        <v>0.4</v>
      </c>
      <c r="AD14" s="4">
        <f>IF($W14&lt;0,0,IF(V14&lt;20%,0,IF(AND(V14&gt;=20%,V14&lt;30%),20%,IF(AND(V14&gt;=30%,V14&lt;50%),40%,IF(AND(V14&gt;=50%,V14&lt;70%),60%,IF(AND(V14&gt;=70%,V14&lt;80%),80%,IF(V14&gt;=80%,100%)))))))*$AH$1</f>
        <v>0.4</v>
      </c>
      <c r="AE14" s="4">
        <f t="shared" si="14"/>
        <v>1</v>
      </c>
      <c r="AF14" s="7">
        <f t="shared" si="15"/>
        <v>1283.04</v>
      </c>
      <c r="AG14" t="s">
        <v>277</v>
      </c>
      <c r="AI14" t="s">
        <v>277</v>
      </c>
      <c r="AJ14" s="1">
        <f t="shared" si="16"/>
        <v>45478</v>
      </c>
      <c r="AK14" s="4">
        <f t="shared" si="17"/>
        <v>0.05</v>
      </c>
      <c r="AL14" s="4">
        <f t="shared" si="18"/>
        <v>0</v>
      </c>
      <c r="AM14" s="4">
        <f t="shared" si="19"/>
        <v>0.1</v>
      </c>
      <c r="AN14" s="4">
        <f>AD14*$AS$1</f>
        <v>0.1</v>
      </c>
      <c r="AO14" s="4">
        <f t="shared" si="20"/>
        <v>0.25</v>
      </c>
      <c r="AP14" s="4">
        <f t="shared" si="21"/>
        <v>0.2</v>
      </c>
      <c r="AQ14" s="2">
        <f t="shared" si="22"/>
        <v>1283.04</v>
      </c>
      <c r="AT14">
        <f t="shared" si="26"/>
        <v>0.61799999999999999</v>
      </c>
      <c r="AU14">
        <f t="shared" si="23"/>
        <v>0.61799999999999999</v>
      </c>
      <c r="AV14">
        <f t="shared" si="24"/>
        <v>0.61799999999999999</v>
      </c>
      <c r="AW14">
        <f t="shared" si="25"/>
        <v>0.61799999999999999</v>
      </c>
    </row>
    <row r="15" spans="1:55" x14ac:dyDescent="0.25">
      <c r="A15" s="1">
        <f>eod_group_score_df_positive[[#This Row],[date]]</f>
        <v>45477</v>
      </c>
      <c r="B15" t="s">
        <v>277</v>
      </c>
      <c r="C15" s="3">
        <f>AVERAGE(eod_group_score_df_positive!Z15:Z19)</f>
        <v>0.45994383863157939</v>
      </c>
      <c r="D15" s="3">
        <f>AVERAGE(eod_group_score_df_positive!AA15:AA19)</f>
        <v>0.43012327046048943</v>
      </c>
      <c r="E15" s="3">
        <f>AVERAGE(eod_group_score_df_positive!AB15:AB19)</f>
        <v>0.33571841965760713</v>
      </c>
      <c r="F15" s="3">
        <f>AVERAGE(eod_group_score_df_positive!AC15:AC19)</f>
        <v>0.38679024593003802</v>
      </c>
      <c r="G15" t="s">
        <v>277</v>
      </c>
      <c r="H15" s="3">
        <f>ABS(AVERAGE(eod_group_score_df_negative!Z15:Z19))</f>
        <v>0.28412588295787267</v>
      </c>
      <c r="I15" s="3">
        <f>ABS(AVERAGE(eod_group_score_df_negative!AA15:AA19))</f>
        <v>0.39186456021637717</v>
      </c>
      <c r="J15" s="3">
        <f>ABS(AVERAGE(eod_group_score_df_negative!AB15:AB19))</f>
        <v>0.19909574841513195</v>
      </c>
      <c r="K15" s="3">
        <f>ABS(AVERAGE(eod_group_score_df_negative!AC15:AC19))</f>
        <v>0.13609967920361266</v>
      </c>
      <c r="L15" t="s">
        <v>277</v>
      </c>
      <c r="M15" s="4">
        <f t="shared" si="5"/>
        <v>0.23629231316943178</v>
      </c>
      <c r="N15" s="4">
        <f t="shared" si="6"/>
        <v>4.6544132183329388E-2</v>
      </c>
      <c r="O15" s="4">
        <f t="shared" si="7"/>
        <v>0.25545821221380466</v>
      </c>
      <c r="P15" s="4">
        <f t="shared" si="8"/>
        <v>0.47943277289641567</v>
      </c>
      <c r="Q15" t="s">
        <v>277</v>
      </c>
      <c r="R15" s="6">
        <f t="shared" si="0"/>
        <v>45477</v>
      </c>
      <c r="S15" s="5">
        <f t="shared" si="9"/>
        <v>5.216411735360528E-2</v>
      </c>
      <c r="T15" s="5">
        <f t="shared" si="10"/>
        <v>-9.2511536488535787E-2</v>
      </c>
      <c r="U15" s="5">
        <f t="shared" si="11"/>
        <v>6.3662260022956163E-2</v>
      </c>
      <c r="V15" s="5">
        <f t="shared" si="12"/>
        <v>0.26575741438896688</v>
      </c>
      <c r="W15" s="5">
        <f t="shared" si="13"/>
        <v>0.28907225527699254</v>
      </c>
      <c r="X15">
        <f>group_stock_price_index[[#This Row],[VNINDEX]]</f>
        <v>1279.8900000000001</v>
      </c>
      <c r="Y15" t="s">
        <v>277</v>
      </c>
      <c r="Z15" s="1">
        <f t="shared" si="4"/>
        <v>45477</v>
      </c>
      <c r="AA15" s="4">
        <f>IF($W15&lt;0,0,IF(S15&lt;20%,0,IF(AND(S15&gt;=20%,S15&lt;30%),20%,IF(AND(S15&gt;=30%,S15&lt;50%),40%,IF(AND(S15&gt;=50%,S15&lt;70%),60%,IF(AND(S15&gt;=70%,S15&lt;80%),80%,IF(S15&gt;=80%,100%)))))))*$AH$1</f>
        <v>0</v>
      </c>
      <c r="AB15" s="4">
        <f>IF($W15&lt;0,0,IF(T15&lt;20%,0,IF(AND(T15&gt;=20%,T15&lt;30%),20%,IF(AND(T15&gt;=30%,T15&lt;50%),40%,IF(AND(T15&gt;=50%,T15&lt;70%),60%,IF(AND(T15&gt;=70%,T15&lt;80%),80%,IF(T15&gt;=80%,100%)))))))*$AH$1</f>
        <v>0</v>
      </c>
      <c r="AC15" s="4">
        <f>IF($W15&lt;0,0,IF(U15&lt;20%,0,IF(AND(U15&gt;=20%,U15&lt;30%),20%,IF(AND(U15&gt;=30%,U15&lt;50%),40%,IF(AND(U15&gt;=50%,U15&lt;70%),60%,IF(AND(U15&gt;=70%,U15&lt;80%),80%,IF(U15&gt;=80%,100%)))))))*$AH$1</f>
        <v>0</v>
      </c>
      <c r="AD15" s="4">
        <f>IF($W15&lt;0,0,IF(V15&lt;20%,0,IF(AND(V15&gt;=20%,V15&lt;30%),20%,IF(AND(V15&gt;=30%,V15&lt;50%),40%,IF(AND(V15&gt;=50%,V15&lt;70%),60%,IF(AND(V15&gt;=70%,V15&lt;80%),80%,IF(V15&gt;=80%,100%)))))))*$AH$1</f>
        <v>0.2</v>
      </c>
      <c r="AE15" s="4">
        <f t="shared" si="14"/>
        <v>0.2</v>
      </c>
      <c r="AF15" s="7">
        <f t="shared" si="15"/>
        <v>1279.8900000000001</v>
      </c>
      <c r="AG15" t="s">
        <v>277</v>
      </c>
      <c r="AI15" t="s">
        <v>277</v>
      </c>
      <c r="AJ15" s="1">
        <f t="shared" si="16"/>
        <v>45477</v>
      </c>
      <c r="AK15" s="4">
        <f t="shared" si="17"/>
        <v>0</v>
      </c>
      <c r="AL15" s="4">
        <f t="shared" si="18"/>
        <v>0</v>
      </c>
      <c r="AM15" s="4">
        <f t="shared" si="19"/>
        <v>0</v>
      </c>
      <c r="AN15" s="4">
        <f>AD15*$AS$1</f>
        <v>0.05</v>
      </c>
      <c r="AO15" s="4">
        <f t="shared" si="20"/>
        <v>0.05</v>
      </c>
      <c r="AP15" s="4">
        <f t="shared" si="21"/>
        <v>0</v>
      </c>
      <c r="AQ15" s="2">
        <f t="shared" si="22"/>
        <v>1279.8900000000001</v>
      </c>
      <c r="AT15">
        <f t="shared" si="26"/>
        <v>0.61799999999999999</v>
      </c>
      <c r="AU15">
        <f t="shared" si="23"/>
        <v>0.61799999999999999</v>
      </c>
      <c r="AV15">
        <f t="shared" si="24"/>
        <v>0.61799999999999999</v>
      </c>
      <c r="AW15">
        <f t="shared" si="25"/>
        <v>0.61799999999999999</v>
      </c>
    </row>
    <row r="16" spans="1:55" x14ac:dyDescent="0.25">
      <c r="A16" s="1">
        <f>eod_group_score_df_positive[[#This Row],[date]]</f>
        <v>45476</v>
      </c>
      <c r="B16" t="s">
        <v>277</v>
      </c>
      <c r="C16" s="3">
        <f>AVERAGE(eod_group_score_df_positive!Z16:Z20)</f>
        <v>0.41293865496925319</v>
      </c>
      <c r="D16" s="3">
        <f>AVERAGE(eod_group_score_df_positive!AA16:AA20)</f>
        <v>0.30995667241705127</v>
      </c>
      <c r="E16" s="3">
        <f>AVERAGE(eod_group_score_df_positive!AB16:AB20)</f>
        <v>0.32195112327526793</v>
      </c>
      <c r="F16" s="3">
        <f>AVERAGE(eod_group_score_df_positive!AC16:AC20)</f>
        <v>0.21539729524326515</v>
      </c>
      <c r="G16" t="s">
        <v>277</v>
      </c>
      <c r="H16" s="3">
        <f>ABS(AVERAGE(eod_group_score_df_negative!Z16:Z20))</f>
        <v>0.2615258069479362</v>
      </c>
      <c r="I16" s="3">
        <f>ABS(AVERAGE(eod_group_score_df_negative!AA16:AA20))</f>
        <v>0.40126147431919312</v>
      </c>
      <c r="J16" s="3">
        <f>ABS(AVERAGE(eod_group_score_df_negative!AB16:AB20))</f>
        <v>0.2184399095055197</v>
      </c>
      <c r="K16" s="3">
        <f>ABS(AVERAGE(eod_group_score_df_negative!AC16:AC20))</f>
        <v>0.15192684073688442</v>
      </c>
      <c r="L16" t="s">
        <v>277</v>
      </c>
      <c r="M16" s="4">
        <f t="shared" si="5"/>
        <v>0.2244934411976586</v>
      </c>
      <c r="N16" s="4">
        <f t="shared" si="6"/>
        <v>-0.1283780543580566</v>
      </c>
      <c r="O16" s="4">
        <f t="shared" si="7"/>
        <v>0.19154872581266183</v>
      </c>
      <c r="P16" s="4">
        <f t="shared" si="8"/>
        <v>0.17279140761338566</v>
      </c>
      <c r="Q16" t="s">
        <v>277</v>
      </c>
      <c r="R16" s="6">
        <f t="shared" si="0"/>
        <v>45476</v>
      </c>
      <c r="S16" s="5">
        <f t="shared" si="9"/>
        <v>-4.0458441476874203E-3</v>
      </c>
      <c r="T16" s="5">
        <f t="shared" si="10"/>
        <v>-0.14523401108211001</v>
      </c>
      <c r="U16" s="5">
        <f t="shared" si="11"/>
        <v>-2.4953075449673588E-2</v>
      </c>
      <c r="V16" s="5">
        <f t="shared" si="12"/>
        <v>0.1719332700257257</v>
      </c>
      <c r="W16" s="5">
        <f t="shared" si="13"/>
        <v>-2.2996606537453168E-3</v>
      </c>
      <c r="X16">
        <f>group_stock_price_index[[#This Row],[VNINDEX]]</f>
        <v>1276.8499999999999</v>
      </c>
      <c r="Y16" t="s">
        <v>277</v>
      </c>
      <c r="Z16" s="1">
        <f t="shared" si="4"/>
        <v>45476</v>
      </c>
      <c r="AA16" s="4">
        <f>IF($W16&lt;0,0,IF(S16&lt;20%,0,IF(AND(S16&gt;=20%,S16&lt;30%),20%,IF(AND(S16&gt;=30%,S16&lt;50%),40%,IF(AND(S16&gt;=50%,S16&lt;70%),60%,IF(AND(S16&gt;=70%,S16&lt;80%),80%,IF(S16&gt;=80%,100%)))))))*$AH$1</f>
        <v>0</v>
      </c>
      <c r="AB16" s="4">
        <f>IF($W16&lt;0,0,IF(T16&lt;20%,0,IF(AND(T16&gt;=20%,T16&lt;30%),20%,IF(AND(T16&gt;=30%,T16&lt;50%),40%,IF(AND(T16&gt;=50%,T16&lt;70%),60%,IF(AND(T16&gt;=70%,T16&lt;80%),80%,IF(T16&gt;=80%,100%)))))))*$AH$1</f>
        <v>0</v>
      </c>
      <c r="AC16" s="4">
        <f>IF($W16&lt;0,0,IF(U16&lt;20%,0,IF(AND(U16&gt;=20%,U16&lt;30%),20%,IF(AND(U16&gt;=30%,U16&lt;50%),40%,IF(AND(U16&gt;=50%,U16&lt;70%),60%,IF(AND(U16&gt;=70%,U16&lt;80%),80%,IF(U16&gt;=80%,100%)))))))*$AH$1</f>
        <v>0</v>
      </c>
      <c r="AD16" s="4">
        <f>IF($W16&lt;0,0,IF(V16&lt;20%,0,IF(AND(V16&gt;=20%,V16&lt;30%),20%,IF(AND(V16&gt;=30%,V16&lt;50%),40%,IF(AND(V16&gt;=50%,V16&lt;70%),60%,IF(AND(V16&gt;=70%,V16&lt;80%),80%,IF(V16&gt;=80%,100%)))))))*$AH$1</f>
        <v>0</v>
      </c>
      <c r="AE16" s="4">
        <f t="shared" si="14"/>
        <v>0</v>
      </c>
      <c r="AF16" s="7">
        <f t="shared" si="15"/>
        <v>1276.8499999999999</v>
      </c>
      <c r="AG16" t="s">
        <v>277</v>
      </c>
      <c r="AI16" t="s">
        <v>277</v>
      </c>
      <c r="AJ16" s="1">
        <f t="shared" si="16"/>
        <v>45476</v>
      </c>
      <c r="AK16" s="4">
        <f t="shared" si="17"/>
        <v>0</v>
      </c>
      <c r="AL16" s="4">
        <f t="shared" si="18"/>
        <v>0</v>
      </c>
      <c r="AM16" s="4">
        <f t="shared" si="19"/>
        <v>0</v>
      </c>
      <c r="AN16" s="4">
        <f>AD16*$AS$1</f>
        <v>0</v>
      </c>
      <c r="AO16" s="4">
        <f t="shared" si="20"/>
        <v>0</v>
      </c>
      <c r="AP16" s="4">
        <f t="shared" si="21"/>
        <v>0</v>
      </c>
      <c r="AQ16" s="2">
        <f t="shared" si="22"/>
        <v>1276.8499999999999</v>
      </c>
      <c r="AT16">
        <f t="shared" si="26"/>
        <v>0.61799999999999999</v>
      </c>
      <c r="AU16">
        <f t="shared" si="23"/>
        <v>0.61799999999999999</v>
      </c>
      <c r="AV16">
        <f t="shared" si="24"/>
        <v>0.61799999999999999</v>
      </c>
      <c r="AW16">
        <f t="shared" si="25"/>
        <v>0.61799999999999999</v>
      </c>
    </row>
    <row r="17" spans="1:49" x14ac:dyDescent="0.25">
      <c r="A17" s="1">
        <f>eod_group_score_df_positive[[#This Row],[date]]</f>
        <v>45475</v>
      </c>
      <c r="B17" t="s">
        <v>277</v>
      </c>
      <c r="C17" s="3">
        <f>AVERAGE(eod_group_score_df_positive!Z17:Z21)</f>
        <v>0.38455441006650221</v>
      </c>
      <c r="D17" s="3">
        <f>AVERAGE(eod_group_score_df_positive!AA17:AA21)</f>
        <v>0.43823331386352998</v>
      </c>
      <c r="E17" s="3">
        <f>AVERAGE(eod_group_score_df_positive!AB17:AB21)</f>
        <v>0.33653550797708431</v>
      </c>
      <c r="F17" s="3">
        <f>AVERAGE(eod_group_score_df_positive!AC17:AC21)</f>
        <v>0.35919539895811481</v>
      </c>
      <c r="G17" t="s">
        <v>277</v>
      </c>
      <c r="H17" s="3">
        <f>ABS(AVERAGE(eod_group_score_df_negative!Z17:Z21))</f>
        <v>0.25905418788786849</v>
      </c>
      <c r="I17" s="3">
        <f>ABS(AVERAGE(eod_group_score_df_negative!AA17:AA21))</f>
        <v>0.38969408856542703</v>
      </c>
      <c r="J17" s="3">
        <f>ABS(AVERAGE(eod_group_score_df_negative!AB17:AB21))</f>
        <v>0.21910458104541647</v>
      </c>
      <c r="K17" s="3">
        <f>ABS(AVERAGE(eod_group_score_df_negative!AC17:AC21))</f>
        <v>0.15605739397237267</v>
      </c>
      <c r="L17" t="s">
        <v>277</v>
      </c>
      <c r="M17" s="4">
        <f t="shared" si="5"/>
        <v>0.19499463272790399</v>
      </c>
      <c r="N17" s="4">
        <f t="shared" si="6"/>
        <v>5.8627393121304515E-2</v>
      </c>
      <c r="O17" s="4">
        <f t="shared" si="7"/>
        <v>0.21134351039763158</v>
      </c>
      <c r="P17" s="4">
        <f t="shared" si="8"/>
        <v>0.39424920693859755</v>
      </c>
      <c r="Q17" t="s">
        <v>277</v>
      </c>
      <c r="R17" s="6">
        <f t="shared" si="0"/>
        <v>45475</v>
      </c>
      <c r="S17" s="5">
        <f t="shared" si="9"/>
        <v>-4.4245200660953832E-2</v>
      </c>
      <c r="T17" s="5">
        <f t="shared" si="10"/>
        <v>-0.1402609790517709</v>
      </c>
      <c r="U17" s="5">
        <f t="shared" si="11"/>
        <v>-9.257135035147443E-2</v>
      </c>
      <c r="V17" s="5">
        <f t="shared" si="12"/>
        <v>0.15509134312781089</v>
      </c>
      <c r="W17" s="5">
        <f t="shared" si="13"/>
        <v>-0.12198618693638827</v>
      </c>
      <c r="X17">
        <f>group_stock_price_index[[#This Row],[VNINDEX]]</f>
        <v>1269.79</v>
      </c>
      <c r="Y17" t="s">
        <v>277</v>
      </c>
      <c r="Z17" s="1">
        <f t="shared" si="4"/>
        <v>45475</v>
      </c>
      <c r="AA17" s="4">
        <f>IF($W17&lt;0,0,IF(S17&lt;20%,0,IF(AND(S17&gt;=20%,S17&lt;30%),20%,IF(AND(S17&gt;=30%,S17&lt;50%),40%,IF(AND(S17&gt;=50%,S17&lt;70%),60%,IF(AND(S17&gt;=70%,S17&lt;80%),80%,IF(S17&gt;=80%,100%)))))))*$AH$1</f>
        <v>0</v>
      </c>
      <c r="AB17" s="4">
        <f>IF($W17&lt;0,0,IF(T17&lt;20%,0,IF(AND(T17&gt;=20%,T17&lt;30%),20%,IF(AND(T17&gt;=30%,T17&lt;50%),40%,IF(AND(T17&gt;=50%,T17&lt;70%),60%,IF(AND(T17&gt;=70%,T17&lt;80%),80%,IF(T17&gt;=80%,100%)))))))*$AH$1</f>
        <v>0</v>
      </c>
      <c r="AC17" s="4">
        <f>IF($W17&lt;0,0,IF(U17&lt;20%,0,IF(AND(U17&gt;=20%,U17&lt;30%),20%,IF(AND(U17&gt;=30%,U17&lt;50%),40%,IF(AND(U17&gt;=50%,U17&lt;70%),60%,IF(AND(U17&gt;=70%,U17&lt;80%),80%,IF(U17&gt;=80%,100%)))))))*$AH$1</f>
        <v>0</v>
      </c>
      <c r="AD17" s="4">
        <f>IF($W17&lt;0,0,IF(V17&lt;20%,0,IF(AND(V17&gt;=20%,V17&lt;30%),20%,IF(AND(V17&gt;=30%,V17&lt;50%),40%,IF(AND(V17&gt;=50%,V17&lt;70%),60%,IF(AND(V17&gt;=70%,V17&lt;80%),80%,IF(V17&gt;=80%,100%)))))))*$AH$1</f>
        <v>0</v>
      </c>
      <c r="AE17" s="4">
        <f t="shared" si="14"/>
        <v>0</v>
      </c>
      <c r="AF17" s="7">
        <f t="shared" si="15"/>
        <v>1269.79</v>
      </c>
      <c r="AG17" t="s">
        <v>277</v>
      </c>
      <c r="AI17" t="s">
        <v>277</v>
      </c>
      <c r="AJ17" s="1">
        <f t="shared" si="16"/>
        <v>45475</v>
      </c>
      <c r="AK17" s="4">
        <f t="shared" si="17"/>
        <v>0</v>
      </c>
      <c r="AL17" s="4">
        <f t="shared" si="18"/>
        <v>0</v>
      </c>
      <c r="AM17" s="4">
        <f t="shared" si="19"/>
        <v>0</v>
      </c>
      <c r="AN17" s="4">
        <f>AD17*$AS$1</f>
        <v>0</v>
      </c>
      <c r="AO17" s="4">
        <f t="shared" si="20"/>
        <v>0</v>
      </c>
      <c r="AP17" s="4">
        <f t="shared" si="21"/>
        <v>0</v>
      </c>
      <c r="AQ17" s="2">
        <f t="shared" si="22"/>
        <v>1269.79</v>
      </c>
      <c r="AT17">
        <f t="shared" si="26"/>
        <v>0.61799999999999999</v>
      </c>
      <c r="AU17">
        <f t="shared" si="23"/>
        <v>0.61799999999999999</v>
      </c>
      <c r="AV17">
        <f t="shared" si="24"/>
        <v>0.61799999999999999</v>
      </c>
      <c r="AW17">
        <f t="shared" si="25"/>
        <v>0.61799999999999999</v>
      </c>
    </row>
    <row r="18" spans="1:49" x14ac:dyDescent="0.25">
      <c r="A18" s="1">
        <f>eod_group_score_df_positive[[#This Row],[date]]</f>
        <v>45474</v>
      </c>
      <c r="B18" t="s">
        <v>277</v>
      </c>
      <c r="C18" s="3">
        <f>AVERAGE(eod_group_score_df_positive!Z18:Z22)</f>
        <v>0.30876613359182131</v>
      </c>
      <c r="D18" s="3">
        <f>AVERAGE(eod_group_score_df_positive!AA18:AA22)</f>
        <v>0.42368360060300603</v>
      </c>
      <c r="E18" s="3">
        <f>AVERAGE(eod_group_score_df_positive!AB18:AB22)</f>
        <v>0.30016309681347392</v>
      </c>
      <c r="F18" s="3">
        <f>AVERAGE(eod_group_score_df_positive!AC18:AC22)</f>
        <v>0.36272029588372096</v>
      </c>
      <c r="G18" t="s">
        <v>277</v>
      </c>
      <c r="H18" s="3">
        <f>ABS(AVERAGE(eod_group_score_df_negative!Z18:Z22))</f>
        <v>0.26459784778908019</v>
      </c>
      <c r="I18" s="3">
        <f>ABS(AVERAGE(eod_group_score_df_negative!AA18:AA22))</f>
        <v>0.37501986409475002</v>
      </c>
      <c r="J18" s="3">
        <f>ABS(AVERAGE(eod_group_score_df_negative!AB18:AB22))</f>
        <v>0.2389861738451331</v>
      </c>
      <c r="K18" s="3">
        <f>ABS(AVERAGE(eod_group_score_df_negative!AC18:AC22))</f>
        <v>0.16120943199331586</v>
      </c>
      <c r="L18" t="s">
        <v>277</v>
      </c>
      <c r="M18" s="4">
        <f t="shared" si="5"/>
        <v>7.7033589895837765E-2</v>
      </c>
      <c r="N18" s="4">
        <f t="shared" si="6"/>
        <v>6.0928415437225193E-2</v>
      </c>
      <c r="O18" s="4">
        <f t="shared" si="7"/>
        <v>0.11346936052349493</v>
      </c>
      <c r="P18" s="4">
        <f t="shared" si="8"/>
        <v>0.38461429685795284</v>
      </c>
      <c r="Q18" t="s">
        <v>277</v>
      </c>
      <c r="R18" s="6">
        <f t="shared" si="0"/>
        <v>45474</v>
      </c>
      <c r="S18" s="5">
        <f t="shared" si="9"/>
        <v>-7.7028890263858202E-2</v>
      </c>
      <c r="T18" s="5">
        <f t="shared" si="10"/>
        <v>-0.20082615122673628</v>
      </c>
      <c r="U18" s="5">
        <f t="shared" si="11"/>
        <v>-0.17579123137618397</v>
      </c>
      <c r="V18" s="5">
        <f t="shared" si="12"/>
        <v>5.166527406501481E-2</v>
      </c>
      <c r="W18" s="5">
        <f t="shared" si="13"/>
        <v>-0.40198099880176363</v>
      </c>
      <c r="X18">
        <f>group_stock_price_index[[#This Row],[VNINDEX]]</f>
        <v>1254.56</v>
      </c>
      <c r="Y18" t="s">
        <v>277</v>
      </c>
      <c r="Z18" s="1">
        <f t="shared" si="4"/>
        <v>45474</v>
      </c>
      <c r="AA18" s="4">
        <f>IF($W18&lt;0,0,IF(S18&lt;20%,0,IF(AND(S18&gt;=20%,S18&lt;30%),20%,IF(AND(S18&gt;=30%,S18&lt;50%),40%,IF(AND(S18&gt;=50%,S18&lt;70%),60%,IF(AND(S18&gt;=70%,S18&lt;80%),80%,IF(S18&gt;=80%,100%)))))))*$AH$1</f>
        <v>0</v>
      </c>
      <c r="AB18" s="4">
        <f>IF($W18&lt;0,0,IF(T18&lt;20%,0,IF(AND(T18&gt;=20%,T18&lt;30%),20%,IF(AND(T18&gt;=30%,T18&lt;50%),40%,IF(AND(T18&gt;=50%,T18&lt;70%),60%,IF(AND(T18&gt;=70%,T18&lt;80%),80%,IF(T18&gt;=80%,100%)))))))*$AH$1</f>
        <v>0</v>
      </c>
      <c r="AC18" s="4">
        <f>IF($W18&lt;0,0,IF(U18&lt;20%,0,IF(AND(U18&gt;=20%,U18&lt;30%),20%,IF(AND(U18&gt;=30%,U18&lt;50%),40%,IF(AND(U18&gt;=50%,U18&lt;70%),60%,IF(AND(U18&gt;=70%,U18&lt;80%),80%,IF(U18&gt;=80%,100%)))))))*$AH$1</f>
        <v>0</v>
      </c>
      <c r="AD18" s="4">
        <f>IF($W18&lt;0,0,IF(V18&lt;20%,0,IF(AND(V18&gt;=20%,V18&lt;30%),20%,IF(AND(V18&gt;=30%,V18&lt;50%),40%,IF(AND(V18&gt;=50%,V18&lt;70%),60%,IF(AND(V18&gt;=70%,V18&lt;80%),80%,IF(V18&gt;=80%,100%)))))))*$AH$1</f>
        <v>0</v>
      </c>
      <c r="AE18" s="4">
        <f t="shared" si="14"/>
        <v>0</v>
      </c>
      <c r="AF18" s="7">
        <f t="shared" si="15"/>
        <v>1254.56</v>
      </c>
      <c r="AG18" t="s">
        <v>277</v>
      </c>
      <c r="AI18" t="s">
        <v>277</v>
      </c>
      <c r="AJ18" s="1">
        <f t="shared" si="16"/>
        <v>45474</v>
      </c>
      <c r="AK18" s="4">
        <f t="shared" si="17"/>
        <v>0</v>
      </c>
      <c r="AL18" s="4">
        <f t="shared" si="18"/>
        <v>0</v>
      </c>
      <c r="AM18" s="4">
        <f t="shared" si="19"/>
        <v>0</v>
      </c>
      <c r="AN18" s="4">
        <f>AD18*$AS$1</f>
        <v>0</v>
      </c>
      <c r="AO18" s="4">
        <f t="shared" si="20"/>
        <v>0</v>
      </c>
      <c r="AP18" s="4">
        <f t="shared" si="21"/>
        <v>0</v>
      </c>
      <c r="AQ18" s="2">
        <f t="shared" si="22"/>
        <v>1254.56</v>
      </c>
      <c r="AT18">
        <f t="shared" si="26"/>
        <v>0.61799999999999999</v>
      </c>
      <c r="AU18">
        <f t="shared" si="23"/>
        <v>0.61799999999999999</v>
      </c>
      <c r="AV18">
        <f t="shared" si="24"/>
        <v>0.61799999999999999</v>
      </c>
      <c r="AW18">
        <f t="shared" si="25"/>
        <v>0.61799999999999999</v>
      </c>
    </row>
    <row r="19" spans="1:49" x14ac:dyDescent="0.25">
      <c r="A19" s="1">
        <f>eod_group_score_df_positive[[#This Row],[date]]</f>
        <v>45471</v>
      </c>
      <c r="B19" t="s">
        <v>277</v>
      </c>
      <c r="C19" s="3">
        <f>AVERAGE(eod_group_score_df_positive!Z19:Z23)</f>
        <v>0.27246488576327732</v>
      </c>
      <c r="D19" s="3">
        <f>AVERAGE(eod_group_score_df_positive!AA19:AA23)</f>
        <v>0.35294966821378926</v>
      </c>
      <c r="E19" s="3">
        <f>AVERAGE(eod_group_score_df_positive!AB19:AB23)</f>
        <v>0.25362664279665981</v>
      </c>
      <c r="F19" s="3">
        <f>AVERAGE(eod_group_score_df_positive!AC19:AC23)</f>
        <v>0.37198080533303168</v>
      </c>
      <c r="G19" t="s">
        <v>277</v>
      </c>
      <c r="H19" s="3">
        <f>ABS(AVERAGE(eod_group_score_df_negative!Z19:Z23))</f>
        <v>0.7595861557123238</v>
      </c>
      <c r="I19" s="3">
        <f>ABS(AVERAGE(eod_group_score_df_negative!AA19:AA23))</f>
        <v>1.0596388360622508</v>
      </c>
      <c r="J19" s="3">
        <f>ABS(AVERAGE(eod_group_score_df_negative!AB19:AB23))</f>
        <v>0.67457314401051638</v>
      </c>
      <c r="K19" s="3">
        <f>ABS(AVERAGE(eod_group_score_df_negative!AC19:AC23))</f>
        <v>0.45676166782733552</v>
      </c>
      <c r="L19" t="s">
        <v>277</v>
      </c>
      <c r="M19" s="4">
        <f t="shared" si="5"/>
        <v>-0.47199339022280568</v>
      </c>
      <c r="N19" s="4">
        <f t="shared" si="6"/>
        <v>-0.50027956882648139</v>
      </c>
      <c r="O19" s="4">
        <f t="shared" si="7"/>
        <v>-0.45350850883281213</v>
      </c>
      <c r="P19" s="4">
        <f t="shared" si="8"/>
        <v>-0.10230061236151725</v>
      </c>
      <c r="Q19" t="s">
        <v>277</v>
      </c>
      <c r="R19" s="6">
        <f t="shared" si="0"/>
        <v>45471</v>
      </c>
      <c r="S19" s="5">
        <f t="shared" si="9"/>
        <v>-9.0832835081556956E-2</v>
      </c>
      <c r="T19" s="5">
        <f t="shared" si="10"/>
        <v>-0.26102047231742015</v>
      </c>
      <c r="U19" s="5">
        <f t="shared" si="11"/>
        <v>-0.23749024237539729</v>
      </c>
      <c r="V19" s="5">
        <f t="shared" si="12"/>
        <v>5.0161195495834528E-3</v>
      </c>
      <c r="W19" s="5">
        <f t="shared" si="13"/>
        <v>-0.58432743022479094</v>
      </c>
      <c r="X19">
        <f>group_stock_price_index[[#This Row],[VNINDEX]]</f>
        <v>1245.32</v>
      </c>
      <c r="Y19" t="s">
        <v>277</v>
      </c>
      <c r="Z19" s="1">
        <f t="shared" si="4"/>
        <v>45471</v>
      </c>
      <c r="AA19" s="4">
        <f>IF($W19&lt;0,0,IF(S19&lt;20%,0,IF(AND(S19&gt;=20%,S19&lt;30%),20%,IF(AND(S19&gt;=30%,S19&lt;50%),40%,IF(AND(S19&gt;=50%,S19&lt;70%),60%,IF(AND(S19&gt;=70%,S19&lt;80%),80%,IF(S19&gt;=80%,100%)))))))*$AH$1</f>
        <v>0</v>
      </c>
      <c r="AB19" s="4">
        <f>IF($W19&lt;0,0,IF(T19&lt;20%,0,IF(AND(T19&gt;=20%,T19&lt;30%),20%,IF(AND(T19&gt;=30%,T19&lt;50%),40%,IF(AND(T19&gt;=50%,T19&lt;70%),60%,IF(AND(T19&gt;=70%,T19&lt;80%),80%,IF(T19&gt;=80%,100%)))))))*$AH$1</f>
        <v>0</v>
      </c>
      <c r="AC19" s="4">
        <f>IF($W19&lt;0,0,IF(U19&lt;20%,0,IF(AND(U19&gt;=20%,U19&lt;30%),20%,IF(AND(U19&gt;=30%,U19&lt;50%),40%,IF(AND(U19&gt;=50%,U19&lt;70%),60%,IF(AND(U19&gt;=70%,U19&lt;80%),80%,IF(U19&gt;=80%,100%)))))))*$AH$1</f>
        <v>0</v>
      </c>
      <c r="AD19" s="4">
        <f>IF($W19&lt;0,0,IF(V19&lt;20%,0,IF(AND(V19&gt;=20%,V19&lt;30%),20%,IF(AND(V19&gt;=30%,V19&lt;50%),40%,IF(AND(V19&gt;=50%,V19&lt;70%),60%,IF(AND(V19&gt;=70%,V19&lt;80%),80%,IF(V19&gt;=80%,100%)))))))*$AH$1</f>
        <v>0</v>
      </c>
      <c r="AE19" s="4">
        <f t="shared" si="14"/>
        <v>0</v>
      </c>
      <c r="AF19" s="7">
        <f t="shared" si="15"/>
        <v>1245.32</v>
      </c>
      <c r="AG19" t="s">
        <v>277</v>
      </c>
      <c r="AI19" t="s">
        <v>277</v>
      </c>
      <c r="AJ19" s="1">
        <f t="shared" si="16"/>
        <v>45471</v>
      </c>
      <c r="AK19" s="4">
        <f t="shared" si="17"/>
        <v>0</v>
      </c>
      <c r="AL19" s="4">
        <f t="shared" si="18"/>
        <v>0</v>
      </c>
      <c r="AM19" s="4">
        <f t="shared" si="19"/>
        <v>0</v>
      </c>
      <c r="AN19" s="4">
        <f>AD19*$AS$1</f>
        <v>0</v>
      </c>
      <c r="AO19" s="4">
        <f t="shared" si="20"/>
        <v>0</v>
      </c>
      <c r="AP19" s="4">
        <f t="shared" si="21"/>
        <v>0</v>
      </c>
      <c r="AQ19" s="2">
        <f t="shared" si="22"/>
        <v>1245.32</v>
      </c>
      <c r="AT19">
        <f t="shared" si="26"/>
        <v>0.61799999999999999</v>
      </c>
      <c r="AU19">
        <f t="shared" si="23"/>
        <v>0.61799999999999999</v>
      </c>
      <c r="AV19">
        <f t="shared" si="24"/>
        <v>0.61799999999999999</v>
      </c>
      <c r="AW19">
        <f t="shared" si="25"/>
        <v>0.61799999999999999</v>
      </c>
    </row>
    <row r="20" spans="1:49" x14ac:dyDescent="0.25">
      <c r="A20" s="1">
        <f>eod_group_score_df_positive[[#This Row],[date]]</f>
        <v>45470</v>
      </c>
      <c r="B20" t="s">
        <v>277</v>
      </c>
      <c r="C20" s="3">
        <f>AVERAGE(eod_group_score_df_positive!Z20:Z24)</f>
        <v>0.54105860106010051</v>
      </c>
      <c r="D20" s="3">
        <f>AVERAGE(eod_group_score_df_positive!AA20:AA24)</f>
        <v>0.49415531992256423</v>
      </c>
      <c r="E20" s="3">
        <f>AVERAGE(eod_group_score_df_positive!AB20:AB24)</f>
        <v>0.37497328693641163</v>
      </c>
      <c r="F20" s="3">
        <f>AVERAGE(eod_group_score_df_positive!AC20:AC24)</f>
        <v>0.42830209354119697</v>
      </c>
      <c r="G20" t="s">
        <v>277</v>
      </c>
      <c r="H20" s="3">
        <f>ABS(AVERAGE(eod_group_score_df_negative!Z20:Z24))</f>
        <v>0.59176075706632392</v>
      </c>
      <c r="I20" s="3">
        <f>ABS(AVERAGE(eod_group_score_df_negative!AA20:AA24))</f>
        <v>0.76816496305519033</v>
      </c>
      <c r="J20" s="3">
        <f>ABS(AVERAGE(eod_group_score_df_negative!AB20:AB24))</f>
        <v>0.54817247856980422</v>
      </c>
      <c r="K20" s="3">
        <f>ABS(AVERAGE(eod_group_score_df_negative!AC20:AC24))</f>
        <v>0.41955890758862846</v>
      </c>
      <c r="L20" t="s">
        <v>277</v>
      </c>
      <c r="M20" s="4">
        <f t="shared" si="5"/>
        <v>-4.4757494337031765E-2</v>
      </c>
      <c r="N20" s="4">
        <f t="shared" si="6"/>
        <v>-0.21706824078454176</v>
      </c>
      <c r="O20" s="4">
        <f t="shared" si="7"/>
        <v>-0.18761846514934416</v>
      </c>
      <c r="P20" s="4">
        <f t="shared" si="8"/>
        <v>1.031205108020972E-2</v>
      </c>
      <c r="Q20" t="s">
        <v>277</v>
      </c>
      <c r="R20" s="6">
        <f t="shared" si="0"/>
        <v>45470</v>
      </c>
      <c r="S20" s="5">
        <f t="shared" si="9"/>
        <v>0.110333670636624</v>
      </c>
      <c r="T20" s="5">
        <f t="shared" si="10"/>
        <v>-5.7144251330197474E-2</v>
      </c>
      <c r="U20" s="5">
        <f t="shared" si="11"/>
        <v>-6.104841353347383E-2</v>
      </c>
      <c r="V20" s="5">
        <f t="shared" si="12"/>
        <v>0.18083265110026617</v>
      </c>
      <c r="W20" s="5">
        <f t="shared" si="13"/>
        <v>0.17297365687321886</v>
      </c>
      <c r="X20">
        <f>group_stock_price_index[[#This Row],[VNINDEX]]</f>
        <v>1259.0899999999999</v>
      </c>
      <c r="Y20" t="s">
        <v>277</v>
      </c>
      <c r="Z20" s="1">
        <f t="shared" si="4"/>
        <v>45470</v>
      </c>
      <c r="AA20" s="4">
        <f>IF($W20&lt;0,0,IF(S20&lt;20%,0,IF(AND(S20&gt;=20%,S20&lt;30%),20%,IF(AND(S20&gt;=30%,S20&lt;50%),40%,IF(AND(S20&gt;=50%,S20&lt;70%),60%,IF(AND(S20&gt;=70%,S20&lt;80%),80%,IF(S20&gt;=80%,100%)))))))*$AH$1</f>
        <v>0</v>
      </c>
      <c r="AB20" s="4">
        <f>IF($W20&lt;0,0,IF(T20&lt;20%,0,IF(AND(T20&gt;=20%,T20&lt;30%),20%,IF(AND(T20&gt;=30%,T20&lt;50%),40%,IF(AND(T20&gt;=50%,T20&lt;70%),60%,IF(AND(T20&gt;=70%,T20&lt;80%),80%,IF(T20&gt;=80%,100%)))))))*$AH$1</f>
        <v>0</v>
      </c>
      <c r="AC20" s="4">
        <f>IF($W20&lt;0,0,IF(U20&lt;20%,0,IF(AND(U20&gt;=20%,U20&lt;30%),20%,IF(AND(U20&gt;=30%,U20&lt;50%),40%,IF(AND(U20&gt;=50%,U20&lt;70%),60%,IF(AND(U20&gt;=70%,U20&lt;80%),80%,IF(U20&gt;=80%,100%)))))))*$AH$1</f>
        <v>0</v>
      </c>
      <c r="AD20" s="4">
        <f>IF($W20&lt;0,0,IF(V20&lt;20%,0,IF(AND(V20&gt;=20%,V20&lt;30%),20%,IF(AND(V20&gt;=30%,V20&lt;50%),40%,IF(AND(V20&gt;=50%,V20&lt;70%),60%,IF(AND(V20&gt;=70%,V20&lt;80%),80%,IF(V20&gt;=80%,100%)))))))*$AH$1</f>
        <v>0</v>
      </c>
      <c r="AE20" s="4">
        <f t="shared" si="14"/>
        <v>0</v>
      </c>
      <c r="AF20" s="7">
        <f t="shared" si="15"/>
        <v>1259.0899999999999</v>
      </c>
      <c r="AG20" t="s">
        <v>277</v>
      </c>
      <c r="AI20" t="s">
        <v>277</v>
      </c>
      <c r="AJ20" s="1">
        <f t="shared" si="16"/>
        <v>45470</v>
      </c>
      <c r="AK20" s="4">
        <f t="shared" si="17"/>
        <v>0</v>
      </c>
      <c r="AL20" s="4">
        <f t="shared" si="18"/>
        <v>0</v>
      </c>
      <c r="AM20" s="4">
        <f t="shared" si="19"/>
        <v>0</v>
      </c>
      <c r="AN20" s="4">
        <f>AD20*$AS$1</f>
        <v>0</v>
      </c>
      <c r="AO20" s="4">
        <f t="shared" si="20"/>
        <v>0</v>
      </c>
      <c r="AP20" s="4">
        <f t="shared" si="21"/>
        <v>0</v>
      </c>
      <c r="AQ20" s="2">
        <f t="shared" si="22"/>
        <v>1259.0899999999999</v>
      </c>
      <c r="AT20">
        <f t="shared" si="26"/>
        <v>0.61799999999999999</v>
      </c>
      <c r="AU20">
        <f t="shared" si="23"/>
        <v>0.61799999999999999</v>
      </c>
      <c r="AV20">
        <f t="shared" si="24"/>
        <v>0.61799999999999999</v>
      </c>
      <c r="AW20">
        <f t="shared" si="25"/>
        <v>0.61799999999999999</v>
      </c>
    </row>
    <row r="21" spans="1:49" x14ac:dyDescent="0.25">
      <c r="A21" s="1">
        <f>eod_group_score_df_positive[[#This Row],[date]]</f>
        <v>45469</v>
      </c>
      <c r="B21" t="s">
        <v>277</v>
      </c>
      <c r="C21" s="3">
        <f>AVERAGE(eod_group_score_df_positive!Z21:Z25)</f>
        <v>0.622216983388306</v>
      </c>
      <c r="D21" s="3">
        <f>AVERAGE(eod_group_score_df_positive!AA21:AA25)</f>
        <v>0.60649764691666341</v>
      </c>
      <c r="E21" s="3">
        <f>AVERAGE(eod_group_score_df_positive!AB21:AB25)</f>
        <v>0.4072446857411961</v>
      </c>
      <c r="F21" s="3">
        <f>AVERAGE(eod_group_score_df_positive!AC21:AC25)</f>
        <v>0.48443023582495215</v>
      </c>
      <c r="G21" t="s">
        <v>277</v>
      </c>
      <c r="H21" s="3">
        <f>ABS(AVERAGE(eod_group_score_df_negative!Z21:Z25))</f>
        <v>0.59364821390577649</v>
      </c>
      <c r="I21" s="3">
        <f>ABS(AVERAGE(eod_group_score_df_negative!AA21:AA25))</f>
        <v>0.74655616277476633</v>
      </c>
      <c r="J21" s="3">
        <f>ABS(AVERAGE(eod_group_score_df_negative!AB21:AB25))</f>
        <v>0.54709634868572432</v>
      </c>
      <c r="K21" s="3">
        <f>ABS(AVERAGE(eod_group_score_df_negative!AC21:AC25))</f>
        <v>0.40559061108822625</v>
      </c>
      <c r="L21" t="s">
        <v>277</v>
      </c>
      <c r="M21" s="4">
        <f t="shared" si="5"/>
        <v>2.3496658631326509E-2</v>
      </c>
      <c r="N21" s="4">
        <f t="shared" si="6"/>
        <v>-0.10351289420636117</v>
      </c>
      <c r="O21" s="4">
        <f t="shared" si="7"/>
        <v>-0.14654264869634243</v>
      </c>
      <c r="P21" s="4">
        <f t="shared" si="8"/>
        <v>8.8581773123811686E-2</v>
      </c>
      <c r="Q21" t="s">
        <v>277</v>
      </c>
      <c r="R21" s="6">
        <f t="shared" si="0"/>
        <v>45469</v>
      </c>
      <c r="S21" s="5">
        <f t="shared" si="9"/>
        <v>4.6735962051730418E-2</v>
      </c>
      <c r="T21" s="5">
        <f t="shared" si="10"/>
        <v>-8.6832846115798307E-2</v>
      </c>
      <c r="U21" s="5">
        <f t="shared" si="11"/>
        <v>-7.9186311276418883E-2</v>
      </c>
      <c r="V21" s="5">
        <f t="shared" si="12"/>
        <v>0.19523711381413461</v>
      </c>
      <c r="W21" s="5">
        <f t="shared" si="13"/>
        <v>7.5953918473647838E-2</v>
      </c>
      <c r="X21">
        <f>group_stock_price_index[[#This Row],[VNINDEX]]</f>
        <v>1261.24</v>
      </c>
      <c r="Y21" t="s">
        <v>277</v>
      </c>
      <c r="Z21" s="1">
        <f t="shared" si="4"/>
        <v>45469</v>
      </c>
      <c r="AA21" s="4">
        <f>IF($W21&lt;0,0,IF(S21&lt;20%,0,IF(AND(S21&gt;=20%,S21&lt;30%),20%,IF(AND(S21&gt;=30%,S21&lt;50%),40%,IF(AND(S21&gt;=50%,S21&lt;70%),60%,IF(AND(S21&gt;=70%,S21&lt;80%),80%,IF(S21&gt;=80%,100%)))))))*$AH$1</f>
        <v>0</v>
      </c>
      <c r="AB21" s="4">
        <f>IF($W21&lt;0,0,IF(T21&lt;20%,0,IF(AND(T21&gt;=20%,T21&lt;30%),20%,IF(AND(T21&gt;=30%,T21&lt;50%),40%,IF(AND(T21&gt;=50%,T21&lt;70%),60%,IF(AND(T21&gt;=70%,T21&lt;80%),80%,IF(T21&gt;=80%,100%)))))))*$AH$1</f>
        <v>0</v>
      </c>
      <c r="AC21" s="4">
        <f>IF($W21&lt;0,0,IF(U21&lt;20%,0,IF(AND(U21&gt;=20%,U21&lt;30%),20%,IF(AND(U21&gt;=30%,U21&lt;50%),40%,IF(AND(U21&gt;=50%,U21&lt;70%),60%,IF(AND(U21&gt;=70%,U21&lt;80%),80%,IF(U21&gt;=80%,100%)))))))*$AH$1</f>
        <v>0</v>
      </c>
      <c r="AD21" s="4">
        <f>IF($W21&lt;0,0,IF(V21&lt;20%,0,IF(AND(V21&gt;=20%,V21&lt;30%),20%,IF(AND(V21&gt;=30%,V21&lt;50%),40%,IF(AND(V21&gt;=50%,V21&lt;70%),60%,IF(AND(V21&gt;=70%,V21&lt;80%),80%,IF(V21&gt;=80%,100%)))))))*$AH$1</f>
        <v>0</v>
      </c>
      <c r="AE21" s="4">
        <f t="shared" si="14"/>
        <v>0</v>
      </c>
      <c r="AF21" s="7">
        <f t="shared" si="15"/>
        <v>1261.24</v>
      </c>
      <c r="AG21" t="s">
        <v>277</v>
      </c>
      <c r="AI21" t="s">
        <v>277</v>
      </c>
      <c r="AJ21" s="1">
        <f t="shared" si="16"/>
        <v>45469</v>
      </c>
      <c r="AK21" s="4">
        <f t="shared" si="17"/>
        <v>0</v>
      </c>
      <c r="AL21" s="4">
        <f t="shared" si="18"/>
        <v>0</v>
      </c>
      <c r="AM21" s="4">
        <f t="shared" si="19"/>
        <v>0</v>
      </c>
      <c r="AN21" s="4">
        <f>AD21*$AS$1</f>
        <v>0</v>
      </c>
      <c r="AO21" s="4">
        <f t="shared" si="20"/>
        <v>0</v>
      </c>
      <c r="AP21" s="4">
        <f t="shared" si="21"/>
        <v>0</v>
      </c>
      <c r="AQ21" s="2">
        <f t="shared" si="22"/>
        <v>1261.24</v>
      </c>
      <c r="AT21">
        <f t="shared" si="26"/>
        <v>0.61799999999999999</v>
      </c>
      <c r="AU21">
        <f t="shared" si="23"/>
        <v>0.61799999999999999</v>
      </c>
      <c r="AV21">
        <f t="shared" si="24"/>
        <v>0.61799999999999999</v>
      </c>
      <c r="AW21">
        <f t="shared" si="25"/>
        <v>0.61799999999999999</v>
      </c>
    </row>
    <row r="22" spans="1:49" x14ac:dyDescent="0.25">
      <c r="A22" s="1">
        <f>eod_group_score_df_positive[[#This Row],[date]]</f>
        <v>45468</v>
      </c>
      <c r="B22" t="s">
        <v>277</v>
      </c>
      <c r="C22" s="3">
        <f>AVERAGE(eod_group_score_df_positive!Z22:Z26)</f>
        <v>0.63784183983014286</v>
      </c>
      <c r="D22" s="3">
        <f>AVERAGE(eod_group_score_df_positive!AA22:AA26)</f>
        <v>0.47105462500934114</v>
      </c>
      <c r="E22" s="3">
        <f>AVERAGE(eod_group_score_df_positive!AB22:AB26)</f>
        <v>0.37120200120661628</v>
      </c>
      <c r="F22" s="3">
        <f>AVERAGE(eod_group_score_df_positive!AC22:AC26)</f>
        <v>0.31195362436869722</v>
      </c>
      <c r="G22" t="s">
        <v>277</v>
      </c>
      <c r="H22" s="3">
        <f>ABS(AVERAGE(eod_group_score_df_negative!Z22:Z26))</f>
        <v>0.59939329232927108</v>
      </c>
      <c r="I22" s="3">
        <f>ABS(AVERAGE(eod_group_score_df_negative!AA22:AA26))</f>
        <v>0.77544886806831892</v>
      </c>
      <c r="J22" s="3">
        <f>ABS(AVERAGE(eod_group_score_df_negative!AB22:AB26))</f>
        <v>0.56235286262649586</v>
      </c>
      <c r="K22" s="3">
        <f>ABS(AVERAGE(eod_group_score_df_negative!AC22:AC26))</f>
        <v>0.39936074365410523</v>
      </c>
      <c r="L22" t="s">
        <v>277</v>
      </c>
      <c r="M22" s="4">
        <f t="shared" si="5"/>
        <v>3.1076184713382204E-2</v>
      </c>
      <c r="N22" s="4">
        <f t="shared" si="6"/>
        <v>-0.24419846775352219</v>
      </c>
      <c r="O22" s="4">
        <f t="shared" si="7"/>
        <v>-0.20475589472591602</v>
      </c>
      <c r="P22" s="4">
        <f t="shared" si="8"/>
        <v>-0.12288113837538288</v>
      </c>
      <c r="Q22" t="s">
        <v>277</v>
      </c>
      <c r="R22" s="6">
        <f t="shared" si="0"/>
        <v>45468</v>
      </c>
      <c r="S22" s="5">
        <f t="shared" si="9"/>
        <v>-3.639373466006475E-2</v>
      </c>
      <c r="T22" s="5">
        <f t="shared" si="10"/>
        <v>-0.17065286822587308</v>
      </c>
      <c r="U22" s="5">
        <f t="shared" si="11"/>
        <v>-0.11087391126377204</v>
      </c>
      <c r="V22" s="5">
        <f t="shared" si="12"/>
        <v>0.18556878664192611</v>
      </c>
      <c r="W22" s="5">
        <f t="shared" si="13"/>
        <v>-0.13235172750778379</v>
      </c>
      <c r="X22">
        <f>group_stock_price_index[[#This Row],[VNINDEX]]</f>
        <v>1256.56</v>
      </c>
      <c r="Y22" t="s">
        <v>277</v>
      </c>
      <c r="Z22" s="1">
        <f t="shared" si="4"/>
        <v>45468</v>
      </c>
      <c r="AA22" s="4">
        <f>IF($W22&lt;0,0,IF(S22&lt;20%,0,IF(AND(S22&gt;=20%,S22&lt;30%),20%,IF(AND(S22&gt;=30%,S22&lt;50%),40%,IF(AND(S22&gt;=50%,S22&lt;70%),60%,IF(AND(S22&gt;=70%,S22&lt;80%),80%,IF(S22&gt;=80%,100%)))))))*$AH$1</f>
        <v>0</v>
      </c>
      <c r="AB22" s="4">
        <f>IF($W22&lt;0,0,IF(T22&lt;20%,0,IF(AND(T22&gt;=20%,T22&lt;30%),20%,IF(AND(T22&gt;=30%,T22&lt;50%),40%,IF(AND(T22&gt;=50%,T22&lt;70%),60%,IF(AND(T22&gt;=70%,T22&lt;80%),80%,IF(T22&gt;=80%,100%)))))))*$AH$1</f>
        <v>0</v>
      </c>
      <c r="AC22" s="4">
        <f>IF($W22&lt;0,0,IF(U22&lt;20%,0,IF(AND(U22&gt;=20%,U22&lt;30%),20%,IF(AND(U22&gt;=30%,U22&lt;50%),40%,IF(AND(U22&gt;=50%,U22&lt;70%),60%,IF(AND(U22&gt;=70%,U22&lt;80%),80%,IF(U22&gt;=80%,100%)))))))*$AH$1</f>
        <v>0</v>
      </c>
      <c r="AD22" s="4">
        <f>IF($W22&lt;0,0,IF(V22&lt;20%,0,IF(AND(V22&gt;=20%,V22&lt;30%),20%,IF(AND(V22&gt;=30%,V22&lt;50%),40%,IF(AND(V22&gt;=50%,V22&lt;70%),60%,IF(AND(V22&gt;=70%,V22&lt;80%),80%,IF(V22&gt;=80%,100%)))))))*$AH$1</f>
        <v>0</v>
      </c>
      <c r="AE22" s="4">
        <f t="shared" si="14"/>
        <v>0</v>
      </c>
      <c r="AF22" s="7">
        <f t="shared" si="15"/>
        <v>1256.56</v>
      </c>
      <c r="AG22" t="s">
        <v>277</v>
      </c>
      <c r="AI22" t="s">
        <v>277</v>
      </c>
      <c r="AJ22" s="1">
        <f t="shared" si="16"/>
        <v>45468</v>
      </c>
      <c r="AK22" s="4">
        <f t="shared" si="17"/>
        <v>0</v>
      </c>
      <c r="AL22" s="4">
        <f t="shared" si="18"/>
        <v>0</v>
      </c>
      <c r="AM22" s="4">
        <f t="shared" si="19"/>
        <v>0</v>
      </c>
      <c r="AN22" s="4">
        <f>AD22*$AS$1</f>
        <v>0</v>
      </c>
      <c r="AO22" s="4">
        <f t="shared" si="20"/>
        <v>0</v>
      </c>
      <c r="AP22" s="4">
        <f t="shared" si="21"/>
        <v>0</v>
      </c>
      <c r="AQ22" s="2">
        <f t="shared" si="22"/>
        <v>1256.56</v>
      </c>
      <c r="AT22">
        <f t="shared" si="26"/>
        <v>0.61799999999999999</v>
      </c>
      <c r="AU22">
        <f t="shared" si="23"/>
        <v>0.61799999999999999</v>
      </c>
      <c r="AV22">
        <f t="shared" si="24"/>
        <v>0.61799999999999999</v>
      </c>
      <c r="AW22">
        <f t="shared" si="25"/>
        <v>0.61799999999999999</v>
      </c>
    </row>
    <row r="23" spans="1:49" x14ac:dyDescent="0.25">
      <c r="A23" s="1">
        <f>eod_group_score_df_positive[[#This Row],[date]]</f>
        <v>45467</v>
      </c>
      <c r="B23" t="s">
        <v>277</v>
      </c>
      <c r="C23" s="3">
        <f>AVERAGE(eod_group_score_df_positive!Z23:Z27)</f>
        <v>0.61604824584111539</v>
      </c>
      <c r="D23" s="3">
        <f>AVERAGE(eod_group_score_df_positive!AA23:AA27)</f>
        <v>0.47909434811779172</v>
      </c>
      <c r="E23" s="3">
        <f>AVERAGE(eod_group_score_df_positive!AB23:AB27)</f>
        <v>0.37747603039378896</v>
      </c>
      <c r="F23" s="3">
        <f>AVERAGE(eod_group_score_df_positive!AC23:AC27)</f>
        <v>0.52848010824259473</v>
      </c>
      <c r="G23" t="s">
        <v>277</v>
      </c>
      <c r="H23" s="3">
        <f>ABS(AVERAGE(eod_group_score_df_negative!Z23:Z27))</f>
        <v>0.60625288857375037</v>
      </c>
      <c r="I23" s="3">
        <f>ABS(AVERAGE(eod_group_score_df_negative!AA23:AA27))</f>
        <v>0.78175190478439849</v>
      </c>
      <c r="J23" s="3">
        <f>ABS(AVERAGE(eod_group_score_df_negative!AB23:AB27))</f>
        <v>0.56038255167974049</v>
      </c>
      <c r="K23" s="3">
        <f>ABS(AVERAGE(eod_group_score_df_negative!AC23:AC27))</f>
        <v>0.38952328875440168</v>
      </c>
      <c r="L23" t="s">
        <v>277</v>
      </c>
      <c r="M23" s="4">
        <f t="shared" si="5"/>
        <v>8.0138658073439575E-3</v>
      </c>
      <c r="N23" s="4">
        <f t="shared" si="6"/>
        <v>-0.24004319001619409</v>
      </c>
      <c r="O23" s="4">
        <f t="shared" si="7"/>
        <v>-0.19502569447257176</v>
      </c>
      <c r="P23" s="4">
        <f t="shared" si="8"/>
        <v>0.151368524280796</v>
      </c>
      <c r="Q23" t="s">
        <v>277</v>
      </c>
      <c r="R23" s="6">
        <f t="shared" si="0"/>
        <v>45467</v>
      </c>
      <c r="S23" s="5">
        <f t="shared" si="9"/>
        <v>-5.0986641302431059E-2</v>
      </c>
      <c r="T23" s="5">
        <f t="shared" si="10"/>
        <v>-0.21547479408641412</v>
      </c>
      <c r="U23" s="5">
        <f t="shared" si="11"/>
        <v>-0.10338205433998859</v>
      </c>
      <c r="V23" s="5">
        <f t="shared" si="12"/>
        <v>0.2293425038585411</v>
      </c>
      <c r="W23" s="5">
        <f t="shared" si="13"/>
        <v>-0.14050098587029269</v>
      </c>
      <c r="X23">
        <f>group_stock_price_index[[#This Row],[VNINDEX]]</f>
        <v>1254.1199999999999</v>
      </c>
      <c r="Y23" t="s">
        <v>277</v>
      </c>
      <c r="Z23" s="1">
        <f t="shared" si="4"/>
        <v>45467</v>
      </c>
      <c r="AA23" s="4">
        <f>IF($W23&lt;0,0,IF(S23&lt;20%,0,IF(AND(S23&gt;=20%,S23&lt;30%),20%,IF(AND(S23&gt;=30%,S23&lt;50%),40%,IF(AND(S23&gt;=50%,S23&lt;70%),60%,IF(AND(S23&gt;=70%,S23&lt;80%),80%,IF(S23&gt;=80%,100%)))))))*$AH$1</f>
        <v>0</v>
      </c>
      <c r="AB23" s="4">
        <f>IF($W23&lt;0,0,IF(T23&lt;20%,0,IF(AND(T23&gt;=20%,T23&lt;30%),20%,IF(AND(T23&gt;=30%,T23&lt;50%),40%,IF(AND(T23&gt;=50%,T23&lt;70%),60%,IF(AND(T23&gt;=70%,T23&lt;80%),80%,IF(T23&gt;=80%,100%)))))))*$AH$1</f>
        <v>0</v>
      </c>
      <c r="AC23" s="4">
        <f>IF($W23&lt;0,0,IF(U23&lt;20%,0,IF(AND(U23&gt;=20%,U23&lt;30%),20%,IF(AND(U23&gt;=30%,U23&lt;50%),40%,IF(AND(U23&gt;=50%,U23&lt;70%),60%,IF(AND(U23&gt;=70%,U23&lt;80%),80%,IF(U23&gt;=80%,100%)))))))*$AH$1</f>
        <v>0</v>
      </c>
      <c r="AD23" s="4">
        <f>IF($W23&lt;0,0,IF(V23&lt;20%,0,IF(AND(V23&gt;=20%,V23&lt;30%),20%,IF(AND(V23&gt;=30%,V23&lt;50%),40%,IF(AND(V23&gt;=50%,V23&lt;70%),60%,IF(AND(V23&gt;=70%,V23&lt;80%),80%,IF(V23&gt;=80%,100%)))))))*$AH$1</f>
        <v>0</v>
      </c>
      <c r="AE23" s="4">
        <f t="shared" si="14"/>
        <v>0</v>
      </c>
      <c r="AF23" s="7">
        <f t="shared" si="15"/>
        <v>1254.1199999999999</v>
      </c>
      <c r="AG23" t="s">
        <v>277</v>
      </c>
      <c r="AI23" t="s">
        <v>277</v>
      </c>
      <c r="AJ23" s="1">
        <f t="shared" si="16"/>
        <v>45467</v>
      </c>
      <c r="AK23" s="4">
        <f t="shared" si="17"/>
        <v>0</v>
      </c>
      <c r="AL23" s="4">
        <f t="shared" si="18"/>
        <v>0</v>
      </c>
      <c r="AM23" s="4">
        <f t="shared" si="19"/>
        <v>0</v>
      </c>
      <c r="AN23" s="4">
        <f>AD23*$AS$1</f>
        <v>0</v>
      </c>
      <c r="AO23" s="4">
        <f t="shared" si="20"/>
        <v>0</v>
      </c>
      <c r="AP23" s="4">
        <f t="shared" si="21"/>
        <v>0</v>
      </c>
      <c r="AQ23" s="2">
        <f t="shared" si="22"/>
        <v>1254.1199999999999</v>
      </c>
      <c r="AT23">
        <f t="shared" si="26"/>
        <v>0.61799999999999999</v>
      </c>
      <c r="AU23">
        <f t="shared" si="23"/>
        <v>0.61799999999999999</v>
      </c>
      <c r="AV23">
        <f t="shared" si="24"/>
        <v>0.61799999999999999</v>
      </c>
      <c r="AW23">
        <f t="shared" si="25"/>
        <v>0.61799999999999999</v>
      </c>
    </row>
    <row r="24" spans="1:49" x14ac:dyDescent="0.25">
      <c r="A24" s="1">
        <f>eod_group_score_df_positive[[#This Row],[date]]</f>
        <v>45464</v>
      </c>
      <c r="B24" t="s">
        <v>277</v>
      </c>
      <c r="C24" s="3">
        <f>AVERAGE(eod_group_score_df_positive!Z24:Z28)</f>
        <v>0.60906390867515836</v>
      </c>
      <c r="D24" s="3">
        <f>AVERAGE(eod_group_score_df_positive!AA24:AA28)</f>
        <v>0.46905309955542274</v>
      </c>
      <c r="E24" s="3">
        <f>AVERAGE(eod_group_score_df_positive!AB24:AB28)</f>
        <v>0.40104354550864213</v>
      </c>
      <c r="F24" s="3">
        <f>AVERAGE(eod_group_score_df_positive!AC24:AC28)</f>
        <v>0.63014258978894722</v>
      </c>
      <c r="G24" t="s">
        <v>277</v>
      </c>
      <c r="H24" s="3">
        <f>ABS(AVERAGE(eod_group_score_df_negative!Z24:Z28))</f>
        <v>0.18510530169348702</v>
      </c>
      <c r="I24" s="3">
        <f>ABS(AVERAGE(eod_group_score_df_negative!AA24:AA28))</f>
        <v>0.14848705612982793</v>
      </c>
      <c r="J24" s="3">
        <f>ABS(AVERAGE(eod_group_score_df_negative!AB24:AB28))</f>
        <v>0.16036664159171005</v>
      </c>
      <c r="K24" s="3">
        <f>ABS(AVERAGE(eod_group_score_df_negative!AC24:AC28))</f>
        <v>7.9165106586338602E-2</v>
      </c>
      <c r="L24" t="s">
        <v>277</v>
      </c>
      <c r="M24" s="4">
        <f t="shared" si="5"/>
        <v>0.53383913836809915</v>
      </c>
      <c r="N24" s="4">
        <f t="shared" si="6"/>
        <v>0.51910153610963183</v>
      </c>
      <c r="O24" s="4">
        <f t="shared" si="7"/>
        <v>0.42870063537680525</v>
      </c>
      <c r="P24" s="4">
        <f t="shared" si="8"/>
        <v>0.77678204539189633</v>
      </c>
      <c r="Q24" t="s">
        <v>277</v>
      </c>
      <c r="R24" s="6">
        <f t="shared" si="0"/>
        <v>45464</v>
      </c>
      <c r="S24" s="5">
        <f t="shared" si="9"/>
        <v>-6.0501102276597704E-2</v>
      </c>
      <c r="T24" s="5">
        <f t="shared" si="10"/>
        <v>-0.28839381523375901</v>
      </c>
      <c r="U24" s="5">
        <f t="shared" si="11"/>
        <v>-0.10488528870129939</v>
      </c>
      <c r="V24" s="5">
        <f t="shared" si="12"/>
        <v>0.16652976531628944</v>
      </c>
      <c r="W24" s="5">
        <f t="shared" si="13"/>
        <v>-0.28725044089536667</v>
      </c>
      <c r="X24">
        <f>group_stock_price_index[[#This Row],[VNINDEX]]</f>
        <v>1282.02</v>
      </c>
      <c r="Y24" t="s">
        <v>277</v>
      </c>
      <c r="Z24" s="1">
        <f t="shared" si="4"/>
        <v>45464</v>
      </c>
      <c r="AA24" s="4">
        <f>IF($W24&lt;0,0,IF(S24&lt;20%,0,IF(AND(S24&gt;=20%,S24&lt;30%),20%,IF(AND(S24&gt;=30%,S24&lt;50%),40%,IF(AND(S24&gt;=50%,S24&lt;70%),60%,IF(AND(S24&gt;=70%,S24&lt;80%),80%,IF(S24&gt;=80%,100%)))))))*$AH$1</f>
        <v>0</v>
      </c>
      <c r="AB24" s="4">
        <f>IF($W24&lt;0,0,IF(T24&lt;20%,0,IF(AND(T24&gt;=20%,T24&lt;30%),20%,IF(AND(T24&gt;=30%,T24&lt;50%),40%,IF(AND(T24&gt;=50%,T24&lt;70%),60%,IF(AND(T24&gt;=70%,T24&lt;80%),80%,IF(T24&gt;=80%,100%)))))))*$AH$1</f>
        <v>0</v>
      </c>
      <c r="AC24" s="4">
        <f>IF($W24&lt;0,0,IF(U24&lt;20%,0,IF(AND(U24&gt;=20%,U24&lt;30%),20%,IF(AND(U24&gt;=30%,U24&lt;50%),40%,IF(AND(U24&gt;=50%,U24&lt;70%),60%,IF(AND(U24&gt;=70%,U24&lt;80%),80%,IF(U24&gt;=80%,100%)))))))*$AH$1</f>
        <v>0</v>
      </c>
      <c r="AD24" s="4">
        <f>IF($W24&lt;0,0,IF(V24&lt;20%,0,IF(AND(V24&gt;=20%,V24&lt;30%),20%,IF(AND(V24&gt;=30%,V24&lt;50%),40%,IF(AND(V24&gt;=50%,V24&lt;70%),60%,IF(AND(V24&gt;=70%,V24&lt;80%),80%,IF(V24&gt;=80%,100%)))))))*$AH$1</f>
        <v>0</v>
      </c>
      <c r="AE24" s="4">
        <f t="shared" si="14"/>
        <v>0</v>
      </c>
      <c r="AF24" s="7">
        <f t="shared" si="15"/>
        <v>1282.02</v>
      </c>
      <c r="AG24" t="s">
        <v>277</v>
      </c>
      <c r="AI24" t="s">
        <v>277</v>
      </c>
      <c r="AJ24" s="1">
        <f t="shared" si="16"/>
        <v>45464</v>
      </c>
      <c r="AK24" s="4">
        <f t="shared" si="17"/>
        <v>0</v>
      </c>
      <c r="AL24" s="4">
        <f t="shared" si="18"/>
        <v>0</v>
      </c>
      <c r="AM24" s="4">
        <f t="shared" si="19"/>
        <v>0</v>
      </c>
      <c r="AN24" s="4">
        <f>AD24*$AS$1</f>
        <v>0</v>
      </c>
      <c r="AO24" s="4">
        <f t="shared" si="20"/>
        <v>0</v>
      </c>
      <c r="AP24" s="4">
        <f t="shared" si="21"/>
        <v>0</v>
      </c>
      <c r="AQ24" s="2">
        <f t="shared" si="22"/>
        <v>1282.02</v>
      </c>
      <c r="AT24">
        <f t="shared" si="26"/>
        <v>0.61799999999999999</v>
      </c>
      <c r="AU24">
        <f t="shared" si="23"/>
        <v>0.61799999999999999</v>
      </c>
      <c r="AV24">
        <f t="shared" si="24"/>
        <v>0.61799999999999999</v>
      </c>
      <c r="AW24">
        <f t="shared" si="25"/>
        <v>0.61799999999999999</v>
      </c>
    </row>
    <row r="25" spans="1:49" x14ac:dyDescent="0.25">
      <c r="A25" s="1">
        <f>eod_group_score_df_positive[[#This Row],[date]]</f>
        <v>45463</v>
      </c>
      <c r="B25" t="s">
        <v>277</v>
      </c>
      <c r="C25" s="3">
        <f>AVERAGE(eod_group_score_df_positive!Z25:Z29)</f>
        <v>0.35022534290166735</v>
      </c>
      <c r="D25" s="3">
        <f>AVERAGE(eod_group_score_df_positive!AA25:AA29)</f>
        <v>0.33028702018422584</v>
      </c>
      <c r="E25" s="3">
        <f>AVERAGE(eod_group_score_df_positive!AB25:AB29)</f>
        <v>0.29061912838746773</v>
      </c>
      <c r="F25" s="3">
        <f>AVERAGE(eod_group_score_df_positive!AC25:AC29)</f>
        <v>0.56347300838535452</v>
      </c>
      <c r="G25" t="s">
        <v>277</v>
      </c>
      <c r="H25" s="3">
        <f>ABS(AVERAGE(eod_group_score_df_negative!Z25:Z29))</f>
        <v>0.7489450456091491</v>
      </c>
      <c r="I25" s="3">
        <f>ABS(AVERAGE(eod_group_score_df_negative!AA25:AA29))</f>
        <v>0.71082521959977552</v>
      </c>
      <c r="J25" s="3">
        <f>ABS(AVERAGE(eod_group_score_df_negative!AB25:AB29))</f>
        <v>0.5147635273962422</v>
      </c>
      <c r="K25" s="3">
        <f>ABS(AVERAGE(eod_group_score_df_negative!AC25:AC29))</f>
        <v>0.47774498632887763</v>
      </c>
      <c r="L25" t="s">
        <v>277</v>
      </c>
      <c r="M25" s="4">
        <f t="shared" si="5"/>
        <v>-0.36274603726149973</v>
      </c>
      <c r="N25" s="4">
        <f t="shared" si="6"/>
        <v>-0.36551121471254588</v>
      </c>
      <c r="O25" s="4">
        <f t="shared" si="7"/>
        <v>-0.27830795386406948</v>
      </c>
      <c r="P25" s="4">
        <f t="shared" si="8"/>
        <v>8.2334364649552003E-2</v>
      </c>
      <c r="Q25" t="s">
        <v>277</v>
      </c>
      <c r="R25" s="6">
        <f t="shared" si="0"/>
        <v>45463</v>
      </c>
      <c r="S25" s="5">
        <f t="shared" si="9"/>
        <v>-0.14688124413570053</v>
      </c>
      <c r="T25" s="5">
        <f t="shared" si="10"/>
        <v>-0.46828060773022695</v>
      </c>
      <c r="U25" s="5">
        <f t="shared" si="11"/>
        <v>-0.20442539489527728</v>
      </c>
      <c r="V25" s="5">
        <f t="shared" si="12"/>
        <v>-2.7350264208905174E-2</v>
      </c>
      <c r="W25" s="5">
        <f t="shared" si="13"/>
        <v>-0.84693751097010983</v>
      </c>
      <c r="X25">
        <f>group_stock_price_index[[#This Row],[VNINDEX]]</f>
        <v>1282.3</v>
      </c>
      <c r="Y25" t="s">
        <v>277</v>
      </c>
      <c r="Z25" s="1">
        <f t="shared" si="4"/>
        <v>45463</v>
      </c>
      <c r="AA25" s="4">
        <f>IF($W25&lt;0,0,IF(S25&lt;20%,0,IF(AND(S25&gt;=20%,S25&lt;30%),20%,IF(AND(S25&gt;=30%,S25&lt;50%),40%,IF(AND(S25&gt;=50%,S25&lt;70%),60%,IF(AND(S25&gt;=70%,S25&lt;80%),80%,IF(S25&gt;=80%,100%)))))))*$AH$1</f>
        <v>0</v>
      </c>
      <c r="AB25" s="4">
        <f>IF($W25&lt;0,0,IF(T25&lt;20%,0,IF(AND(T25&gt;=20%,T25&lt;30%),20%,IF(AND(T25&gt;=30%,T25&lt;50%),40%,IF(AND(T25&gt;=50%,T25&lt;70%),60%,IF(AND(T25&gt;=70%,T25&lt;80%),80%,IF(T25&gt;=80%,100%)))))))*$AH$1</f>
        <v>0</v>
      </c>
      <c r="AC25" s="4">
        <f>IF($W25&lt;0,0,IF(U25&lt;20%,0,IF(AND(U25&gt;=20%,U25&lt;30%),20%,IF(AND(U25&gt;=30%,U25&lt;50%),40%,IF(AND(U25&gt;=50%,U25&lt;70%),60%,IF(AND(U25&gt;=70%,U25&lt;80%),80%,IF(U25&gt;=80%,100%)))))))*$AH$1</f>
        <v>0</v>
      </c>
      <c r="AD25" s="4">
        <f>IF($W25&lt;0,0,IF(V25&lt;20%,0,IF(AND(V25&gt;=20%,V25&lt;30%),20%,IF(AND(V25&gt;=30%,V25&lt;50%),40%,IF(AND(V25&gt;=50%,V25&lt;70%),60%,IF(AND(V25&gt;=70%,V25&lt;80%),80%,IF(V25&gt;=80%,100%)))))))*$AH$1</f>
        <v>0</v>
      </c>
      <c r="AE25" s="4">
        <f t="shared" si="14"/>
        <v>0</v>
      </c>
      <c r="AF25" s="7">
        <f t="shared" si="15"/>
        <v>1282.3</v>
      </c>
      <c r="AG25" t="s">
        <v>277</v>
      </c>
      <c r="AI25" t="s">
        <v>277</v>
      </c>
      <c r="AJ25" s="1">
        <f t="shared" si="16"/>
        <v>45463</v>
      </c>
      <c r="AK25" s="4">
        <f t="shared" si="17"/>
        <v>0</v>
      </c>
      <c r="AL25" s="4">
        <f t="shared" si="18"/>
        <v>0</v>
      </c>
      <c r="AM25" s="4">
        <f t="shared" si="19"/>
        <v>0</v>
      </c>
      <c r="AN25" s="4">
        <f>AD25*$AS$1</f>
        <v>0</v>
      </c>
      <c r="AO25" s="4">
        <f t="shared" si="20"/>
        <v>0</v>
      </c>
      <c r="AP25" s="4">
        <f t="shared" si="21"/>
        <v>0</v>
      </c>
      <c r="AQ25" s="2">
        <f t="shared" si="22"/>
        <v>1282.3</v>
      </c>
      <c r="AT25">
        <f t="shared" si="26"/>
        <v>0.61799999999999999</v>
      </c>
      <c r="AU25">
        <f t="shared" si="23"/>
        <v>0.61799999999999999</v>
      </c>
      <c r="AV25">
        <f t="shared" si="24"/>
        <v>0.61799999999999999</v>
      </c>
      <c r="AW25">
        <f t="shared" si="25"/>
        <v>0.61799999999999999</v>
      </c>
    </row>
    <row r="26" spans="1:49" x14ac:dyDescent="0.25">
      <c r="A26" s="1">
        <f>eod_group_score_df_positive[[#This Row],[date]]</f>
        <v>45462</v>
      </c>
      <c r="B26" t="s">
        <v>277</v>
      </c>
      <c r="C26" s="3">
        <f>AVERAGE(eod_group_score_df_positive!Z26:Z30)</f>
        <v>0.33258839011247654</v>
      </c>
      <c r="D26" s="3">
        <f>AVERAGE(eod_group_score_df_positive!AA26:AA30)</f>
        <v>0.22534380053980357</v>
      </c>
      <c r="E26" s="3">
        <f>AVERAGE(eod_group_score_df_positive!AB26:AB30)</f>
        <v>0.28076035251956072</v>
      </c>
      <c r="F26" s="3">
        <f>AVERAGE(eod_group_score_df_positive!AC26:AC30)</f>
        <v>0.54534235364600259</v>
      </c>
      <c r="G26" t="s">
        <v>277</v>
      </c>
      <c r="H26" s="3">
        <f>ABS(AVERAGE(eod_group_score_df_negative!Z26:Z30))</f>
        <v>0.76172563023607298</v>
      </c>
      <c r="I26" s="3">
        <f>ABS(AVERAGE(eod_group_score_df_negative!AA26:AA30))</f>
        <v>0.71872800193974995</v>
      </c>
      <c r="J26" s="3">
        <f>ABS(AVERAGE(eod_group_score_df_negative!AB26:AB30))</f>
        <v>0.52716061246476797</v>
      </c>
      <c r="K26" s="3">
        <f>ABS(AVERAGE(eod_group_score_df_negative!AC26:AC30))</f>
        <v>0.50315084347478256</v>
      </c>
      <c r="L26" t="s">
        <v>277</v>
      </c>
      <c r="M26" s="4">
        <f t="shared" si="5"/>
        <v>-0.39215182492764927</v>
      </c>
      <c r="N26" s="4">
        <f t="shared" si="6"/>
        <v>-0.52261300475673511</v>
      </c>
      <c r="O26" s="4">
        <f t="shared" si="7"/>
        <v>-0.3049806486331082</v>
      </c>
      <c r="P26" s="4">
        <f t="shared" si="8"/>
        <v>4.0240137262769114E-2</v>
      </c>
      <c r="Q26" t="s">
        <v>277</v>
      </c>
      <c r="R26" s="6">
        <f t="shared" si="0"/>
        <v>45462</v>
      </c>
      <c r="S26" s="5">
        <f t="shared" si="9"/>
        <v>6.571552081626611E-2</v>
      </c>
      <c r="T26" s="5">
        <f t="shared" si="10"/>
        <v>-0.32926335707770621</v>
      </c>
      <c r="U26" s="5">
        <f t="shared" si="11"/>
        <v>-3.9168085428775479E-2</v>
      </c>
      <c r="V26" s="5">
        <f t="shared" si="12"/>
        <v>8.4840134151800903E-2</v>
      </c>
      <c r="W26" s="5">
        <f t="shared" si="13"/>
        <v>-0.21787578753841463</v>
      </c>
      <c r="X26">
        <f>group_stock_price_index[[#This Row],[VNINDEX]]</f>
        <v>1279.79</v>
      </c>
      <c r="Y26" t="s">
        <v>277</v>
      </c>
      <c r="Z26" s="1">
        <f t="shared" si="4"/>
        <v>45462</v>
      </c>
      <c r="AA26" s="4">
        <f>IF($W26&lt;0,0,IF(S26&lt;20%,0,IF(AND(S26&gt;=20%,S26&lt;30%),20%,IF(AND(S26&gt;=30%,S26&lt;50%),40%,IF(AND(S26&gt;=50%,S26&lt;70%),60%,IF(AND(S26&gt;=70%,S26&lt;80%),80%,IF(S26&gt;=80%,100%)))))))*$AH$1</f>
        <v>0</v>
      </c>
      <c r="AB26" s="4">
        <f>IF($W26&lt;0,0,IF(T26&lt;20%,0,IF(AND(T26&gt;=20%,T26&lt;30%),20%,IF(AND(T26&gt;=30%,T26&lt;50%),40%,IF(AND(T26&gt;=50%,T26&lt;70%),60%,IF(AND(T26&gt;=70%,T26&lt;80%),80%,IF(T26&gt;=80%,100%)))))))*$AH$1</f>
        <v>0</v>
      </c>
      <c r="AC26" s="4">
        <f>IF($W26&lt;0,0,IF(U26&lt;20%,0,IF(AND(U26&gt;=20%,U26&lt;30%),20%,IF(AND(U26&gt;=30%,U26&lt;50%),40%,IF(AND(U26&gt;=50%,U26&lt;70%),60%,IF(AND(U26&gt;=70%,U26&lt;80%),80%,IF(U26&gt;=80%,100%)))))))*$AH$1</f>
        <v>0</v>
      </c>
      <c r="AD26" s="4">
        <f>IF($W26&lt;0,0,IF(V26&lt;20%,0,IF(AND(V26&gt;=20%,V26&lt;30%),20%,IF(AND(V26&gt;=30%,V26&lt;50%),40%,IF(AND(V26&gt;=50%,V26&lt;70%),60%,IF(AND(V26&gt;=70%,V26&lt;80%),80%,IF(V26&gt;=80%,100%)))))))*$AH$1</f>
        <v>0</v>
      </c>
      <c r="AE26" s="4">
        <f t="shared" si="14"/>
        <v>0</v>
      </c>
      <c r="AF26" s="7">
        <f t="shared" si="15"/>
        <v>1279.79</v>
      </c>
      <c r="AG26" t="s">
        <v>277</v>
      </c>
      <c r="AI26" t="s">
        <v>277</v>
      </c>
      <c r="AJ26" s="1">
        <f t="shared" si="16"/>
        <v>45462</v>
      </c>
      <c r="AK26" s="4">
        <f t="shared" si="17"/>
        <v>0</v>
      </c>
      <c r="AL26" s="4">
        <f t="shared" si="18"/>
        <v>0</v>
      </c>
      <c r="AM26" s="4">
        <f t="shared" si="19"/>
        <v>0</v>
      </c>
      <c r="AN26" s="4">
        <f>AD26*$AS$1</f>
        <v>0</v>
      </c>
      <c r="AO26" s="4">
        <f t="shared" si="20"/>
        <v>0</v>
      </c>
      <c r="AP26" s="4">
        <f t="shared" si="21"/>
        <v>0</v>
      </c>
      <c r="AQ26" s="2">
        <f t="shared" si="22"/>
        <v>1279.79</v>
      </c>
      <c r="AT26">
        <f t="shared" si="26"/>
        <v>0.61799999999999999</v>
      </c>
      <c r="AU26">
        <f t="shared" si="23"/>
        <v>0.61799999999999999</v>
      </c>
      <c r="AV26">
        <f t="shared" si="24"/>
        <v>0.61799999999999999</v>
      </c>
      <c r="AW26">
        <f t="shared" si="25"/>
        <v>0.61799999999999999</v>
      </c>
    </row>
    <row r="27" spans="1:49" x14ac:dyDescent="0.25">
      <c r="A27" s="1">
        <f>eod_group_score_df_positive[[#This Row],[date]]</f>
        <v>45461</v>
      </c>
      <c r="B27" t="s">
        <v>277</v>
      </c>
      <c r="C27" s="3">
        <f>AVERAGE(eod_group_score_df_positive!Z27:Z31)</f>
        <v>0.68644030924673627</v>
      </c>
      <c r="D27" s="3">
        <f>AVERAGE(eod_group_score_df_positive!AA27:AA31)</f>
        <v>0.25167110530463521</v>
      </c>
      <c r="E27" s="3">
        <f>AVERAGE(eod_group_score_df_positive!AB27:AB31)</f>
        <v>0.36157936796250034</v>
      </c>
      <c r="F27" s="3">
        <f>AVERAGE(eod_group_score_df_positive!AC27:AC31)</f>
        <v>0.61538487464045877</v>
      </c>
      <c r="G27" t="s">
        <v>277</v>
      </c>
      <c r="H27" s="3">
        <f>ABS(AVERAGE(eod_group_score_df_negative!Z27:Z31))</f>
        <v>0.74646223018266833</v>
      </c>
      <c r="I27" s="3">
        <f>ABS(AVERAGE(eod_group_score_df_negative!AA27:AA31))</f>
        <v>0.69500912025919059</v>
      </c>
      <c r="J27" s="3">
        <f>ABS(AVERAGE(eod_group_score_df_negative!AB27:AB31))</f>
        <v>0.50686760211399173</v>
      </c>
      <c r="K27" s="3">
        <f>ABS(AVERAGE(eod_group_score_df_negative!AC27:AC31))</f>
        <v>0.50759308633448574</v>
      </c>
      <c r="L27" t="s">
        <v>277</v>
      </c>
      <c r="M27" s="4">
        <f t="shared" si="5"/>
        <v>-4.1888348498449419E-2</v>
      </c>
      <c r="N27" s="4">
        <f t="shared" si="6"/>
        <v>-0.46830809705622739</v>
      </c>
      <c r="O27" s="4">
        <f t="shared" si="7"/>
        <v>-0.16729661010699884</v>
      </c>
      <c r="P27" s="4">
        <f t="shared" si="8"/>
        <v>9.598744770769195E-2</v>
      </c>
      <c r="Q27" t="s">
        <v>277</v>
      </c>
      <c r="R27" s="6">
        <f t="shared" si="0"/>
        <v>45461</v>
      </c>
      <c r="S27" s="5">
        <f t="shared" si="9"/>
        <v>0.27927044505816551</v>
      </c>
      <c r="T27" s="5">
        <f t="shared" si="10"/>
        <v>-0.16495119360871588</v>
      </c>
      <c r="U27" s="5">
        <f t="shared" si="11"/>
        <v>0.13862681082039191</v>
      </c>
      <c r="V27" s="5">
        <f t="shared" si="12"/>
        <v>0.18359146915076779</v>
      </c>
      <c r="W27" s="5">
        <f t="shared" si="13"/>
        <v>0.4365375314206093</v>
      </c>
      <c r="X27">
        <f>group_stock_price_index[[#This Row],[VNINDEX]]</f>
        <v>1279.5</v>
      </c>
      <c r="Y27" t="s">
        <v>277</v>
      </c>
      <c r="Z27" s="1">
        <f t="shared" si="4"/>
        <v>45461</v>
      </c>
      <c r="AA27" s="4">
        <f>IF($W27&lt;0,0,IF(S27&lt;20%,0,IF(AND(S27&gt;=20%,S27&lt;30%),20%,IF(AND(S27&gt;=30%,S27&lt;50%),40%,IF(AND(S27&gt;=50%,S27&lt;70%),60%,IF(AND(S27&gt;=70%,S27&lt;80%),80%,IF(S27&gt;=80%,100%)))))))*$AH$1</f>
        <v>0.2</v>
      </c>
      <c r="AB27" s="4">
        <f>IF($W27&lt;0,0,IF(T27&lt;20%,0,IF(AND(T27&gt;=20%,T27&lt;30%),20%,IF(AND(T27&gt;=30%,T27&lt;50%),40%,IF(AND(T27&gt;=50%,T27&lt;70%),60%,IF(AND(T27&gt;=70%,T27&lt;80%),80%,IF(T27&gt;=80%,100%)))))))*$AH$1</f>
        <v>0</v>
      </c>
      <c r="AC27" s="4">
        <f>IF($W27&lt;0,0,IF(U27&lt;20%,0,IF(AND(U27&gt;=20%,U27&lt;30%),20%,IF(AND(U27&gt;=30%,U27&lt;50%),40%,IF(AND(U27&gt;=50%,U27&lt;70%),60%,IF(AND(U27&gt;=70%,U27&lt;80%),80%,IF(U27&gt;=80%,100%)))))))*$AH$1</f>
        <v>0</v>
      </c>
      <c r="AD27" s="4">
        <f>IF($W27&lt;0,0,IF(V27&lt;20%,0,IF(AND(V27&gt;=20%,V27&lt;30%),20%,IF(AND(V27&gt;=30%,V27&lt;50%),40%,IF(AND(V27&gt;=50%,V27&lt;70%),60%,IF(AND(V27&gt;=70%,V27&lt;80%),80%,IF(V27&gt;=80%,100%)))))))*$AH$1</f>
        <v>0</v>
      </c>
      <c r="AE27" s="4">
        <f t="shared" si="14"/>
        <v>0.2</v>
      </c>
      <c r="AF27" s="7">
        <f t="shared" si="15"/>
        <v>1279.5</v>
      </c>
      <c r="AG27" t="s">
        <v>277</v>
      </c>
      <c r="AI27" t="s">
        <v>277</v>
      </c>
      <c r="AJ27" s="1">
        <f t="shared" si="16"/>
        <v>45461</v>
      </c>
      <c r="AK27" s="4">
        <f t="shared" si="17"/>
        <v>0.05</v>
      </c>
      <c r="AL27" s="4">
        <f t="shared" si="18"/>
        <v>0</v>
      </c>
      <c r="AM27" s="4">
        <f t="shared" si="19"/>
        <v>0</v>
      </c>
      <c r="AN27" s="4">
        <f>AD27*$AS$1</f>
        <v>0</v>
      </c>
      <c r="AO27" s="4">
        <f t="shared" si="20"/>
        <v>0.05</v>
      </c>
      <c r="AP27" s="4">
        <f t="shared" si="21"/>
        <v>0</v>
      </c>
      <c r="AQ27" s="2">
        <f t="shared" si="22"/>
        <v>1279.5</v>
      </c>
      <c r="AT27">
        <f t="shared" si="26"/>
        <v>1.3819999999999999</v>
      </c>
      <c r="AU27">
        <f t="shared" si="23"/>
        <v>1.3819999999999999</v>
      </c>
      <c r="AV27">
        <f t="shared" si="24"/>
        <v>0.61799999999999999</v>
      </c>
      <c r="AW27">
        <f t="shared" si="25"/>
        <v>0.61799999999999999</v>
      </c>
    </row>
    <row r="28" spans="1:49" x14ac:dyDescent="0.25">
      <c r="A28" s="1">
        <f>eod_group_score_df_positive[[#This Row],[date]]</f>
        <v>45460</v>
      </c>
      <c r="B28" t="s">
        <v>277</v>
      </c>
      <c r="C28" s="3">
        <f>AVERAGE(eod_group_score_df_positive!Z28:Z32)</f>
        <v>0.73354822634959027</v>
      </c>
      <c r="D28" s="3">
        <f>AVERAGE(eod_group_score_df_positive!AA28:AA32)</f>
        <v>0.19747066279856529</v>
      </c>
      <c r="E28" s="3">
        <f>AVERAGE(eod_group_score_df_positive!AB28:AB32)</f>
        <v>0.36759599202770776</v>
      </c>
      <c r="F28" s="3">
        <f>AVERAGE(eod_group_score_df_positive!AC28:AC32)</f>
        <v>0.4062403908461748</v>
      </c>
      <c r="G28" t="s">
        <v>277</v>
      </c>
      <c r="H28" s="3">
        <f>ABS(AVERAGE(eod_group_score_df_negative!Z28:Z32))</f>
        <v>0.79397464684702457</v>
      </c>
      <c r="I28" s="3">
        <f>ABS(AVERAGE(eod_group_score_df_negative!AA28:AA32))</f>
        <v>0.80146606110404084</v>
      </c>
      <c r="J28" s="3">
        <f>ABS(AVERAGE(eod_group_score_df_negative!AB28:AB32))</f>
        <v>0.55432323227698388</v>
      </c>
      <c r="K28" s="3">
        <f>ABS(AVERAGE(eod_group_score_df_negative!AC28:AC32))</f>
        <v>0.56411204360633482</v>
      </c>
      <c r="L28" t="s">
        <v>277</v>
      </c>
      <c r="M28" s="4">
        <f t="shared" si="5"/>
        <v>-3.9558439063489242E-2</v>
      </c>
      <c r="N28" s="4">
        <f t="shared" si="6"/>
        <v>-0.60463829575291861</v>
      </c>
      <c r="O28" s="4">
        <f t="shared" si="7"/>
        <v>-0.20254186627912565</v>
      </c>
      <c r="P28" s="4">
        <f t="shared" si="8"/>
        <v>-0.16269516843046214</v>
      </c>
      <c r="Q28" t="s">
        <v>277</v>
      </c>
      <c r="R28" s="6">
        <f t="shared" si="0"/>
        <v>45460</v>
      </c>
      <c r="S28" s="5">
        <f t="shared" si="9"/>
        <v>0.37427895225162666</v>
      </c>
      <c r="T28" s="5">
        <f t="shared" si="10"/>
        <v>-4.5466639113942539E-2</v>
      </c>
      <c r="U28" s="5">
        <f t="shared" si="11"/>
        <v>0.28521169436993404</v>
      </c>
      <c r="V28" s="5">
        <f t="shared" si="12"/>
        <v>0.24297905295266792</v>
      </c>
      <c r="W28" s="5">
        <f t="shared" si="13"/>
        <v>0.85700306046028607</v>
      </c>
      <c r="X28">
        <f>group_stock_price_index[[#This Row],[VNINDEX]]</f>
        <v>1274.77</v>
      </c>
      <c r="Y28" t="s">
        <v>277</v>
      </c>
      <c r="Z28" s="1">
        <f t="shared" si="4"/>
        <v>45460</v>
      </c>
      <c r="AA28" s="4">
        <f>IF($W28&lt;0,0,IF(S28&lt;20%,0,IF(AND(S28&gt;=20%,S28&lt;30%),20%,IF(AND(S28&gt;=30%,S28&lt;50%),40%,IF(AND(S28&gt;=50%,S28&lt;70%),60%,IF(AND(S28&gt;=70%,S28&lt;80%),80%,IF(S28&gt;=80%,100%)))))))*$AH$1</f>
        <v>0.4</v>
      </c>
      <c r="AB28" s="4">
        <f>IF($W28&lt;0,0,IF(T28&lt;20%,0,IF(AND(T28&gt;=20%,T28&lt;30%),20%,IF(AND(T28&gt;=30%,T28&lt;50%),40%,IF(AND(T28&gt;=50%,T28&lt;70%),60%,IF(AND(T28&gt;=70%,T28&lt;80%),80%,IF(T28&gt;=80%,100%)))))))*$AH$1</f>
        <v>0</v>
      </c>
      <c r="AC28" s="4">
        <f>IF($W28&lt;0,0,IF(U28&lt;20%,0,IF(AND(U28&gt;=20%,U28&lt;30%),20%,IF(AND(U28&gt;=30%,U28&lt;50%),40%,IF(AND(U28&gt;=50%,U28&lt;70%),60%,IF(AND(U28&gt;=70%,U28&lt;80%),80%,IF(U28&gt;=80%,100%)))))))*$AH$1</f>
        <v>0.2</v>
      </c>
      <c r="AD28" s="4">
        <f>IF($W28&lt;0,0,IF(V28&lt;20%,0,IF(AND(V28&gt;=20%,V28&lt;30%),20%,IF(AND(V28&gt;=30%,V28&lt;50%),40%,IF(AND(V28&gt;=50%,V28&lt;70%),60%,IF(AND(V28&gt;=70%,V28&lt;80%),80%,IF(V28&gt;=80%,100%)))))))*$AH$1</f>
        <v>0.2</v>
      </c>
      <c r="AE28" s="4">
        <f t="shared" si="14"/>
        <v>0.8</v>
      </c>
      <c r="AF28" s="7">
        <f t="shared" si="15"/>
        <v>1274.77</v>
      </c>
      <c r="AG28" t="s">
        <v>277</v>
      </c>
      <c r="AI28" t="s">
        <v>277</v>
      </c>
      <c r="AJ28" s="1">
        <f t="shared" si="16"/>
        <v>45460</v>
      </c>
      <c r="AK28" s="4">
        <f t="shared" si="17"/>
        <v>0.1</v>
      </c>
      <c r="AL28" s="4">
        <f t="shared" si="18"/>
        <v>0</v>
      </c>
      <c r="AM28" s="4">
        <f t="shared" si="19"/>
        <v>0.05</v>
      </c>
      <c r="AN28" s="4">
        <f>AD28*$AS$1</f>
        <v>0.05</v>
      </c>
      <c r="AO28" s="4">
        <f t="shared" si="20"/>
        <v>0.2</v>
      </c>
      <c r="AP28" s="4">
        <f t="shared" si="21"/>
        <v>0.2</v>
      </c>
      <c r="AQ28" s="2">
        <f t="shared" si="22"/>
        <v>1274.77</v>
      </c>
      <c r="AT28">
        <f t="shared" si="26"/>
        <v>1.3819999999999999</v>
      </c>
      <c r="AU28">
        <f t="shared" si="23"/>
        <v>1.3819999999999999</v>
      </c>
      <c r="AV28">
        <f t="shared" si="24"/>
        <v>0.61799999999999999</v>
      </c>
      <c r="AW28">
        <f t="shared" si="25"/>
        <v>0.61799999999999999</v>
      </c>
    </row>
    <row r="29" spans="1:49" x14ac:dyDescent="0.25">
      <c r="A29" s="1">
        <f>eod_group_score_df_positive[[#This Row],[date]]</f>
        <v>45457</v>
      </c>
      <c r="B29" t="s">
        <v>277</v>
      </c>
      <c r="C29" s="3">
        <f>AVERAGE(eod_group_score_df_positive!Z29:Z33)</f>
        <v>0.89888040467609076</v>
      </c>
      <c r="D29" s="3">
        <f>AVERAGE(eod_group_score_df_positive!AA29:AA33)</f>
        <v>0.3456406411884651</v>
      </c>
      <c r="E29" s="3">
        <f>AVERAGE(eod_group_score_df_positive!AB29:AB33)</f>
        <v>0.47022632222586919</v>
      </c>
      <c r="F29" s="3">
        <f>AVERAGE(eod_group_score_df_positive!AC29:AC33)</f>
        <v>0.38957615243452814</v>
      </c>
      <c r="G29" t="s">
        <v>277</v>
      </c>
      <c r="H29" s="3">
        <f>ABS(AVERAGE(eod_group_score_df_negative!Z29:Z33))</f>
        <v>0.73257264380794795</v>
      </c>
      <c r="I29" s="3">
        <f>ABS(AVERAGE(eod_group_score_df_negative!AA29:AA33))</f>
        <v>0.76992730491276351</v>
      </c>
      <c r="J29" s="3">
        <f>ABS(AVERAGE(eod_group_score_df_negative!AB29:AB33))</f>
        <v>0.53992678087270052</v>
      </c>
      <c r="K29" s="3">
        <f>ABS(AVERAGE(eod_group_score_df_negative!AC29:AC33))</f>
        <v>0.57545948562599814</v>
      </c>
      <c r="L29" t="s">
        <v>277</v>
      </c>
      <c r="M29" s="4">
        <f t="shared" si="5"/>
        <v>0.10193842907258503</v>
      </c>
      <c r="N29" s="4">
        <f t="shared" si="6"/>
        <v>-0.38033242637270781</v>
      </c>
      <c r="O29" s="4">
        <f t="shared" si="7"/>
        <v>-6.8999895593084198E-2</v>
      </c>
      <c r="P29" s="4">
        <f t="shared" si="8"/>
        <v>-0.1926181022340768</v>
      </c>
      <c r="Q29" t="s">
        <v>277</v>
      </c>
      <c r="R29" s="6">
        <f t="shared" si="0"/>
        <v>45457</v>
      </c>
      <c r="S29" s="5">
        <f t="shared" si="9"/>
        <v>0.47066345360364875</v>
      </c>
      <c r="T29" s="5">
        <f t="shared" si="10"/>
        <v>0.13509663992462456</v>
      </c>
      <c r="U29" s="5">
        <f t="shared" si="11"/>
        <v>0.45865957215862929</v>
      </c>
      <c r="V29" s="5">
        <f t="shared" si="12"/>
        <v>0.36486895872960767</v>
      </c>
      <c r="W29" s="5">
        <f t="shared" si="13"/>
        <v>1.4292886244165102</v>
      </c>
      <c r="X29">
        <f>group_stock_price_index[[#This Row],[VNINDEX]]</f>
        <v>1279.9100000000001</v>
      </c>
      <c r="Y29" t="s">
        <v>277</v>
      </c>
      <c r="Z29" s="1">
        <f t="shared" si="4"/>
        <v>45457</v>
      </c>
      <c r="AA29" s="4">
        <f>IF($W29&lt;0,0,IF(S29&lt;20%,0,IF(AND(S29&gt;=20%,S29&lt;30%),20%,IF(AND(S29&gt;=30%,S29&lt;50%),40%,IF(AND(S29&gt;=50%,S29&lt;70%),60%,IF(AND(S29&gt;=70%,S29&lt;80%),80%,IF(S29&gt;=80%,100%)))))))*$AH$1</f>
        <v>0.4</v>
      </c>
      <c r="AB29" s="4">
        <f>IF($W29&lt;0,0,IF(T29&lt;20%,0,IF(AND(T29&gt;=20%,T29&lt;30%),20%,IF(AND(T29&gt;=30%,T29&lt;50%),40%,IF(AND(T29&gt;=50%,T29&lt;70%),60%,IF(AND(T29&gt;=70%,T29&lt;80%),80%,IF(T29&gt;=80%,100%)))))))*$AH$1</f>
        <v>0</v>
      </c>
      <c r="AC29" s="4">
        <f>IF($W29&lt;0,0,IF(U29&lt;20%,0,IF(AND(U29&gt;=20%,U29&lt;30%),20%,IF(AND(U29&gt;=30%,U29&lt;50%),40%,IF(AND(U29&gt;=50%,U29&lt;70%),60%,IF(AND(U29&gt;=70%,U29&lt;80%),80%,IF(U29&gt;=80%,100%)))))))*$AH$1</f>
        <v>0.4</v>
      </c>
      <c r="AD29" s="4">
        <f>IF($W29&lt;0,0,IF(V29&lt;20%,0,IF(AND(V29&gt;=20%,V29&lt;30%),20%,IF(AND(V29&gt;=30%,V29&lt;50%),40%,IF(AND(V29&gt;=50%,V29&lt;70%),60%,IF(AND(V29&gt;=70%,V29&lt;80%),80%,IF(V29&gt;=80%,100%)))))))*$AH$1</f>
        <v>0.4</v>
      </c>
      <c r="AE29" s="4">
        <f t="shared" si="14"/>
        <v>1.2000000000000002</v>
      </c>
      <c r="AF29" s="7">
        <f t="shared" si="15"/>
        <v>1279.9100000000001</v>
      </c>
      <c r="AG29" t="s">
        <v>277</v>
      </c>
      <c r="AI29" t="s">
        <v>277</v>
      </c>
      <c r="AJ29" s="1">
        <f t="shared" si="16"/>
        <v>45457</v>
      </c>
      <c r="AK29" s="4">
        <f t="shared" si="17"/>
        <v>0.1</v>
      </c>
      <c r="AL29" s="4">
        <f t="shared" si="18"/>
        <v>0</v>
      </c>
      <c r="AM29" s="4">
        <f t="shared" si="19"/>
        <v>0.1</v>
      </c>
      <c r="AN29" s="4">
        <f>AD29*$AS$1</f>
        <v>0.1</v>
      </c>
      <c r="AO29" s="4">
        <f t="shared" si="20"/>
        <v>0.30000000000000004</v>
      </c>
      <c r="AP29" s="4">
        <f t="shared" si="21"/>
        <v>0.4</v>
      </c>
      <c r="AQ29" s="2">
        <f t="shared" si="22"/>
        <v>1279.9100000000001</v>
      </c>
      <c r="AT29">
        <f t="shared" si="26"/>
        <v>1.3819999999999999</v>
      </c>
      <c r="AU29">
        <f t="shared" si="23"/>
        <v>1.3819999999999999</v>
      </c>
      <c r="AV29">
        <f t="shared" si="24"/>
        <v>0.61799999999999999</v>
      </c>
      <c r="AW29">
        <f t="shared" si="25"/>
        <v>0.61799999999999999</v>
      </c>
    </row>
    <row r="30" spans="1:49" x14ac:dyDescent="0.25">
      <c r="A30" s="1">
        <f>eod_group_score_df_positive[[#This Row],[date]]</f>
        <v>45456</v>
      </c>
      <c r="B30" t="s">
        <v>277</v>
      </c>
      <c r="C30" s="3">
        <f>AVERAGE(eod_group_score_df_positive!Z30:Z34)</f>
        <v>0.9929119980479223</v>
      </c>
      <c r="D30" s="3">
        <f>AVERAGE(eod_group_score_df_positive!AA30:AA34)</f>
        <v>0.39946512074003304</v>
      </c>
      <c r="E30" s="3">
        <f>AVERAGE(eod_group_score_df_positive!AB30:AB34)</f>
        <v>0.58289310467979982</v>
      </c>
      <c r="F30" s="3">
        <f>AVERAGE(eod_group_score_df_positive!AC30:AC34)</f>
        <v>0.64883429467666009</v>
      </c>
      <c r="G30" t="s">
        <v>277</v>
      </c>
      <c r="H30" s="3">
        <f>ABS(AVERAGE(eod_group_score_df_negative!Z30:Z34))</f>
        <v>0.17505639478359572</v>
      </c>
      <c r="I30" s="3">
        <f>ABS(AVERAGE(eod_group_score_df_negative!AA30:AA34))</f>
        <v>0.20142630570500905</v>
      </c>
      <c r="J30" s="3">
        <f>ABS(AVERAGE(eod_group_score_df_negative!AB30:AB34))</f>
        <v>0.17020917611305658</v>
      </c>
      <c r="K30" s="3">
        <f>ABS(AVERAGE(eod_group_score_df_negative!AC30:AC34))</f>
        <v>0.14084462175653317</v>
      </c>
      <c r="L30" t="s">
        <v>277</v>
      </c>
      <c r="M30" s="4">
        <f t="shared" si="5"/>
        <v>0.70023778749833343</v>
      </c>
      <c r="N30" s="4">
        <f t="shared" si="6"/>
        <v>0.32957503855005782</v>
      </c>
      <c r="O30" s="4">
        <f t="shared" si="7"/>
        <v>0.54797859346843947</v>
      </c>
      <c r="P30" s="4">
        <f t="shared" si="8"/>
        <v>0.64328635645308241</v>
      </c>
      <c r="Q30" t="s">
        <v>277</v>
      </c>
      <c r="R30" s="6">
        <f t="shared" si="0"/>
        <v>45456</v>
      </c>
      <c r="S30" s="5">
        <f t="shared" si="9"/>
        <v>0.52450661066656867</v>
      </c>
      <c r="T30" s="5">
        <f t="shared" si="10"/>
        <v>0.23857619183317716</v>
      </c>
      <c r="U30" s="5">
        <f t="shared" si="11"/>
        <v>0.62459082223239093</v>
      </c>
      <c r="V30" s="5">
        <f t="shared" si="12"/>
        <v>0.48371042642016182</v>
      </c>
      <c r="W30" s="5">
        <f t="shared" si="13"/>
        <v>1.8713840511522983</v>
      </c>
      <c r="X30">
        <f>group_stock_price_index[[#This Row],[VNINDEX]]</f>
        <v>1301.51</v>
      </c>
      <c r="Y30" t="s">
        <v>277</v>
      </c>
      <c r="Z30" s="1">
        <f t="shared" si="4"/>
        <v>45456</v>
      </c>
      <c r="AA30" s="4">
        <f>IF($W30&lt;0,0,IF(S30&lt;20%,0,IF(AND(S30&gt;=20%,S30&lt;30%),20%,IF(AND(S30&gt;=30%,S30&lt;50%),40%,IF(AND(S30&gt;=50%,S30&lt;70%),60%,IF(AND(S30&gt;=70%,S30&lt;80%),80%,IF(S30&gt;=80%,100%)))))))*$AH$1</f>
        <v>0.6</v>
      </c>
      <c r="AB30" s="4">
        <f>IF($W30&lt;0,0,IF(T30&lt;20%,0,IF(AND(T30&gt;=20%,T30&lt;30%),20%,IF(AND(T30&gt;=30%,T30&lt;50%),40%,IF(AND(T30&gt;=50%,T30&lt;70%),60%,IF(AND(T30&gt;=70%,T30&lt;80%),80%,IF(T30&gt;=80%,100%)))))))*$AH$1</f>
        <v>0.2</v>
      </c>
      <c r="AC30" s="4">
        <f>IF($W30&lt;0,0,IF(U30&lt;20%,0,IF(AND(U30&gt;=20%,U30&lt;30%),20%,IF(AND(U30&gt;=30%,U30&lt;50%),40%,IF(AND(U30&gt;=50%,U30&lt;70%),60%,IF(AND(U30&gt;=70%,U30&lt;80%),80%,IF(U30&gt;=80%,100%)))))))*$AH$1</f>
        <v>0.6</v>
      </c>
      <c r="AD30" s="4">
        <f>IF($W30&lt;0,0,IF(V30&lt;20%,0,IF(AND(V30&gt;=20%,V30&lt;30%),20%,IF(AND(V30&gt;=30%,V30&lt;50%),40%,IF(AND(V30&gt;=50%,V30&lt;70%),60%,IF(AND(V30&gt;=70%,V30&lt;80%),80%,IF(V30&gt;=80%,100%)))))))*$AH$1</f>
        <v>0.4</v>
      </c>
      <c r="AE30" s="4">
        <f t="shared" si="14"/>
        <v>1.7999999999999998</v>
      </c>
      <c r="AF30" s="7">
        <f t="shared" si="15"/>
        <v>1301.51</v>
      </c>
      <c r="AG30" t="s">
        <v>277</v>
      </c>
      <c r="AI30" t="s">
        <v>277</v>
      </c>
      <c r="AJ30" s="1">
        <f t="shared" si="16"/>
        <v>45456</v>
      </c>
      <c r="AK30" s="4">
        <f t="shared" si="17"/>
        <v>0.15</v>
      </c>
      <c r="AL30" s="4">
        <f t="shared" si="18"/>
        <v>0.05</v>
      </c>
      <c r="AM30" s="4">
        <f t="shared" si="19"/>
        <v>0.15</v>
      </c>
      <c r="AN30" s="4">
        <f>AD30*$AS$1</f>
        <v>0.1</v>
      </c>
      <c r="AO30" s="4">
        <f t="shared" si="20"/>
        <v>0.44999999999999996</v>
      </c>
      <c r="AP30" s="4">
        <f t="shared" si="21"/>
        <v>0.4</v>
      </c>
      <c r="AQ30" s="2">
        <f t="shared" si="22"/>
        <v>1301.51</v>
      </c>
      <c r="AT30">
        <f t="shared" si="26"/>
        <v>0.61799999999999999</v>
      </c>
      <c r="AU30">
        <f t="shared" si="23"/>
        <v>1</v>
      </c>
      <c r="AV30">
        <f t="shared" si="24"/>
        <v>1</v>
      </c>
      <c r="AW30">
        <f t="shared" si="25"/>
        <v>0.61799999999999999</v>
      </c>
    </row>
    <row r="31" spans="1:49" x14ac:dyDescent="0.25">
      <c r="A31" s="1">
        <f>eod_group_score_df_positive[[#This Row],[date]]</f>
        <v>45455</v>
      </c>
      <c r="B31" t="s">
        <v>277</v>
      </c>
      <c r="C31" s="3">
        <f>AVERAGE(eod_group_score_df_positive!Z31:Z35)</f>
        <v>0.90629098820461385</v>
      </c>
      <c r="D31" s="3">
        <f>AVERAGE(eod_group_score_df_positive!AA31:AA35)</f>
        <v>0.40084468123595729</v>
      </c>
      <c r="E31" s="3">
        <f>AVERAGE(eod_group_score_df_positive!AB31:AB35)</f>
        <v>0.59825263380429239</v>
      </c>
      <c r="F31" s="3">
        <f>AVERAGE(eod_group_score_df_positive!AC31:AC35)</f>
        <v>0.61046051267753332</v>
      </c>
      <c r="G31" t="s">
        <v>277</v>
      </c>
      <c r="H31" s="3">
        <f>ABS(AVERAGE(eod_group_score_df_negative!Z31:Z35))</f>
        <v>0.17544529542156256</v>
      </c>
      <c r="I31" s="3">
        <f>ABS(AVERAGE(eod_group_score_df_negative!AA31:AA35))</f>
        <v>0.21633897672371813</v>
      </c>
      <c r="J31" s="3">
        <f>ABS(AVERAGE(eod_group_score_df_negative!AB31:AB35))</f>
        <v>0.15711979440459872</v>
      </c>
      <c r="K31" s="3">
        <f>ABS(AVERAGE(eod_group_score_df_negative!AC31:AC35))</f>
        <v>0.18544793745687144</v>
      </c>
      <c r="L31" t="s">
        <v>277</v>
      </c>
      <c r="M31" s="4">
        <f t="shared" si="5"/>
        <v>0.67562279628184785</v>
      </c>
      <c r="N31" s="4">
        <f t="shared" si="6"/>
        <v>0.29894781258821679</v>
      </c>
      <c r="O31" s="4">
        <f t="shared" si="7"/>
        <v>0.58399383261272875</v>
      </c>
      <c r="P31" s="4">
        <f t="shared" si="8"/>
        <v>0.53399681225760354</v>
      </c>
      <c r="Q31" t="s">
        <v>277</v>
      </c>
      <c r="R31" s="6">
        <f t="shared" si="0"/>
        <v>45455</v>
      </c>
      <c r="S31" s="5">
        <f t="shared" si="9"/>
        <v>0.43127666891648636</v>
      </c>
      <c r="T31" s="5">
        <f t="shared" si="10"/>
        <v>0.19009588325583129</v>
      </c>
      <c r="U31" s="5">
        <f t="shared" si="11"/>
        <v>0.65067154329762311</v>
      </c>
      <c r="V31" s="5">
        <f t="shared" si="12"/>
        <v>0.35377588355369538</v>
      </c>
      <c r="W31" s="5">
        <f t="shared" si="13"/>
        <v>1.6258199790236363</v>
      </c>
      <c r="X31">
        <f>group_stock_price_index[[#This Row],[VNINDEX]]</f>
        <v>1300.19</v>
      </c>
      <c r="Y31" t="s">
        <v>277</v>
      </c>
      <c r="Z31" s="1">
        <f t="shared" si="4"/>
        <v>45455</v>
      </c>
      <c r="AA31" s="4">
        <f>IF($W31&lt;0,0,IF(S31&lt;20%,0,IF(AND(S31&gt;=20%,S31&lt;30%),20%,IF(AND(S31&gt;=30%,S31&lt;50%),40%,IF(AND(S31&gt;=50%,S31&lt;70%),60%,IF(AND(S31&gt;=70%,S31&lt;80%),80%,IF(S31&gt;=80%,100%)))))))*$AH$1</f>
        <v>0.4</v>
      </c>
      <c r="AB31" s="4">
        <f>IF($W31&lt;0,0,IF(T31&lt;20%,0,IF(AND(T31&gt;=20%,T31&lt;30%),20%,IF(AND(T31&gt;=30%,T31&lt;50%),40%,IF(AND(T31&gt;=50%,T31&lt;70%),60%,IF(AND(T31&gt;=70%,T31&lt;80%),80%,IF(T31&gt;=80%,100%)))))))*$AH$1</f>
        <v>0</v>
      </c>
      <c r="AC31" s="4">
        <f>IF($W31&lt;0,0,IF(U31&lt;20%,0,IF(AND(U31&gt;=20%,U31&lt;30%),20%,IF(AND(U31&gt;=30%,U31&lt;50%),40%,IF(AND(U31&gt;=50%,U31&lt;70%),60%,IF(AND(U31&gt;=70%,U31&lt;80%),80%,IF(U31&gt;=80%,100%)))))))*$AH$1</f>
        <v>0.6</v>
      </c>
      <c r="AD31" s="4">
        <f>IF($W31&lt;0,0,IF(V31&lt;20%,0,IF(AND(V31&gt;=20%,V31&lt;30%),20%,IF(AND(V31&gt;=30%,V31&lt;50%),40%,IF(AND(V31&gt;=50%,V31&lt;70%),60%,IF(AND(V31&gt;=70%,V31&lt;80%),80%,IF(V31&gt;=80%,100%)))))))*$AH$1</f>
        <v>0.4</v>
      </c>
      <c r="AE31" s="4">
        <f t="shared" si="14"/>
        <v>1.4</v>
      </c>
      <c r="AF31" s="7">
        <f t="shared" si="15"/>
        <v>1300.19</v>
      </c>
      <c r="AG31" t="s">
        <v>277</v>
      </c>
      <c r="AI31" t="s">
        <v>277</v>
      </c>
      <c r="AJ31" s="1">
        <f t="shared" si="16"/>
        <v>45455</v>
      </c>
      <c r="AK31" s="4">
        <f t="shared" si="17"/>
        <v>0.1</v>
      </c>
      <c r="AL31" s="4">
        <f t="shared" si="18"/>
        <v>0</v>
      </c>
      <c r="AM31" s="4">
        <f t="shared" si="19"/>
        <v>0.15</v>
      </c>
      <c r="AN31" s="4">
        <f>AD31*$AS$1</f>
        <v>0.1</v>
      </c>
      <c r="AO31" s="4">
        <f t="shared" si="20"/>
        <v>0.35</v>
      </c>
      <c r="AP31" s="4">
        <f t="shared" si="21"/>
        <v>0.4</v>
      </c>
      <c r="AQ31" s="2">
        <f t="shared" si="22"/>
        <v>1300.19</v>
      </c>
      <c r="AT31">
        <f t="shared" si="26"/>
        <v>0.61799999999999999</v>
      </c>
      <c r="AU31">
        <f t="shared" si="23"/>
        <v>1</v>
      </c>
      <c r="AV31">
        <f t="shared" si="24"/>
        <v>1</v>
      </c>
      <c r="AW31">
        <f t="shared" si="25"/>
        <v>0.61799999999999999</v>
      </c>
    </row>
    <row r="32" spans="1:49" x14ac:dyDescent="0.25">
      <c r="A32" s="1">
        <f>eod_group_score_df_positive[[#This Row],[date]]</f>
        <v>45454</v>
      </c>
      <c r="B32" t="s">
        <v>277</v>
      </c>
      <c r="C32" s="3">
        <f>AVERAGE(eod_group_score_df_positive!Z32:Z36)</f>
        <v>0.58533566322507213</v>
      </c>
      <c r="D32" s="3">
        <f>AVERAGE(eod_group_score_df_positive!AA32:AA36)</f>
        <v>0.34181774613285548</v>
      </c>
      <c r="E32" s="3">
        <f>AVERAGE(eod_group_score_df_positive!AB32:AB36)</f>
        <v>0.6835687898123185</v>
      </c>
      <c r="F32" s="3">
        <f>AVERAGE(eod_group_score_df_positive!AC32:AC36)</f>
        <v>0.53334814703834499</v>
      </c>
      <c r="G32" t="s">
        <v>277</v>
      </c>
      <c r="H32" s="3">
        <f>ABS(AVERAGE(eod_group_score_df_negative!Z32:Z36))</f>
        <v>0.23151386816952813</v>
      </c>
      <c r="I32" s="3">
        <f>ABS(AVERAGE(eod_group_score_df_negative!AA32:AA36))</f>
        <v>0.26364377797039523</v>
      </c>
      <c r="J32" s="3">
        <f>ABS(AVERAGE(eod_group_score_df_negative!AB32:AB36))</f>
        <v>0.18965125198344818</v>
      </c>
      <c r="K32" s="3">
        <f>ABS(AVERAGE(eod_group_score_df_negative!AC32:AC36))</f>
        <v>0.23244758011583108</v>
      </c>
      <c r="L32" t="s">
        <v>277</v>
      </c>
      <c r="M32" s="4">
        <f t="shared" si="5"/>
        <v>0.4331541874688562</v>
      </c>
      <c r="N32" s="4">
        <f t="shared" si="6"/>
        <v>0.12911467541763905</v>
      </c>
      <c r="O32" s="4">
        <f t="shared" si="7"/>
        <v>0.56562780764071185</v>
      </c>
      <c r="P32" s="4">
        <f t="shared" si="8"/>
        <v>0.39292536671719269</v>
      </c>
      <c r="Q32" t="s">
        <v>277</v>
      </c>
      <c r="R32" s="6">
        <f t="shared" si="0"/>
        <v>45454</v>
      </c>
      <c r="S32" s="5">
        <f t="shared" si="9"/>
        <v>0.39397967687816793</v>
      </c>
      <c r="T32" s="5">
        <f t="shared" si="10"/>
        <v>0.17547665244912061</v>
      </c>
      <c r="U32" s="5">
        <f t="shared" si="11"/>
        <v>0.68111848969953459</v>
      </c>
      <c r="V32" s="5">
        <f t="shared" si="12"/>
        <v>0.29008122173593359</v>
      </c>
      <c r="W32" s="5">
        <f t="shared" si="13"/>
        <v>1.5406560407627568</v>
      </c>
      <c r="X32">
        <f>group_stock_price_index[[#This Row],[VNINDEX]]</f>
        <v>1284.4100000000001</v>
      </c>
      <c r="Y32" t="s">
        <v>277</v>
      </c>
      <c r="Z32" s="1">
        <f t="shared" si="4"/>
        <v>45454</v>
      </c>
      <c r="AA32" s="4">
        <f>IF($W32&lt;0,0,IF(S32&lt;20%,0,IF(AND(S32&gt;=20%,S32&lt;30%),20%,IF(AND(S32&gt;=30%,S32&lt;50%),40%,IF(AND(S32&gt;=50%,S32&lt;70%),60%,IF(AND(S32&gt;=70%,S32&lt;80%),80%,IF(S32&gt;=80%,100%)))))))*$AH$1</f>
        <v>0.4</v>
      </c>
      <c r="AB32" s="4">
        <f>IF($W32&lt;0,0,IF(T32&lt;20%,0,IF(AND(T32&gt;=20%,T32&lt;30%),20%,IF(AND(T32&gt;=30%,T32&lt;50%),40%,IF(AND(T32&gt;=50%,T32&lt;70%),60%,IF(AND(T32&gt;=70%,T32&lt;80%),80%,IF(T32&gt;=80%,100%)))))))*$AH$1</f>
        <v>0</v>
      </c>
      <c r="AC32" s="4">
        <f>IF($W32&lt;0,0,IF(U32&lt;20%,0,IF(AND(U32&gt;=20%,U32&lt;30%),20%,IF(AND(U32&gt;=30%,U32&lt;50%),40%,IF(AND(U32&gt;=50%,U32&lt;70%),60%,IF(AND(U32&gt;=70%,U32&lt;80%),80%,IF(U32&gt;=80%,100%)))))))*$AH$1</f>
        <v>0.6</v>
      </c>
      <c r="AD32" s="4">
        <f>IF($W32&lt;0,0,IF(V32&lt;20%,0,IF(AND(V32&gt;=20%,V32&lt;30%),20%,IF(AND(V32&gt;=30%,V32&lt;50%),40%,IF(AND(V32&gt;=50%,V32&lt;70%),60%,IF(AND(V32&gt;=70%,V32&lt;80%),80%,IF(V32&gt;=80%,100%)))))))*$AH$1</f>
        <v>0.2</v>
      </c>
      <c r="AE32" s="4">
        <f t="shared" si="14"/>
        <v>1.2</v>
      </c>
      <c r="AF32" s="7">
        <f t="shared" si="15"/>
        <v>1284.4100000000001</v>
      </c>
      <c r="AG32" t="s">
        <v>277</v>
      </c>
      <c r="AI32" t="s">
        <v>277</v>
      </c>
      <c r="AJ32" s="1">
        <f t="shared" si="16"/>
        <v>45454</v>
      </c>
      <c r="AK32" s="4">
        <f t="shared" si="17"/>
        <v>0.1</v>
      </c>
      <c r="AL32" s="4">
        <f t="shared" si="18"/>
        <v>0</v>
      </c>
      <c r="AM32" s="4">
        <f t="shared" si="19"/>
        <v>0.15</v>
      </c>
      <c r="AN32" s="4">
        <f>AD32*$AS$1</f>
        <v>0.05</v>
      </c>
      <c r="AO32" s="4">
        <f t="shared" si="20"/>
        <v>0.3</v>
      </c>
      <c r="AP32" s="4">
        <f t="shared" si="21"/>
        <v>0.4</v>
      </c>
      <c r="AQ32" s="2">
        <f t="shared" si="22"/>
        <v>1284.4100000000001</v>
      </c>
      <c r="AT32">
        <f t="shared" si="26"/>
        <v>0.61799999999999999</v>
      </c>
      <c r="AU32">
        <f t="shared" si="23"/>
        <v>1</v>
      </c>
      <c r="AV32">
        <f t="shared" si="24"/>
        <v>1</v>
      </c>
      <c r="AW32">
        <f t="shared" si="25"/>
        <v>0.61799999999999999</v>
      </c>
    </row>
    <row r="33" spans="1:49" x14ac:dyDescent="0.25">
      <c r="A33" s="1">
        <f>eod_group_score_df_positive[[#This Row],[date]]</f>
        <v>45453</v>
      </c>
      <c r="B33" t="s">
        <v>277</v>
      </c>
      <c r="C33" s="3">
        <f>AVERAGE(eod_group_score_df_positive!Z33:Z37)</f>
        <v>0.54317774542218589</v>
      </c>
      <c r="D33" s="3">
        <f>AVERAGE(eod_group_score_df_positive!AA33:AA37)</f>
        <v>0.36237935353573791</v>
      </c>
      <c r="E33" s="3">
        <f>AVERAGE(eod_group_score_df_positive!AB33:AB37)</f>
        <v>0.68500666879010119</v>
      </c>
      <c r="F33" s="3">
        <f>AVERAGE(eod_group_score_df_positive!AC33:AC37)</f>
        <v>0.50856706410433961</v>
      </c>
      <c r="G33" t="s">
        <v>277</v>
      </c>
      <c r="H33" s="3">
        <f>ABS(AVERAGE(eod_group_score_df_negative!Z33:Z37))</f>
        <v>0.20999928884713276</v>
      </c>
      <c r="I33" s="3">
        <f>ABS(AVERAGE(eod_group_score_df_negative!AA33:AA37))</f>
        <v>0.19590976517930137</v>
      </c>
      <c r="J33" s="3">
        <f>ABS(AVERAGE(eod_group_score_df_negative!AB33:AB37))</f>
        <v>0.13797367384145032</v>
      </c>
      <c r="K33" s="3">
        <f>ABS(AVERAGE(eod_group_score_df_negative!AC33:AC37))</f>
        <v>0.1944784258635153</v>
      </c>
      <c r="L33" t="s">
        <v>277</v>
      </c>
      <c r="M33" s="4">
        <f t="shared" si="5"/>
        <v>0.44236406769662101</v>
      </c>
      <c r="N33" s="4">
        <f t="shared" si="6"/>
        <v>0.29817809943991691</v>
      </c>
      <c r="O33" s="4">
        <f t="shared" si="7"/>
        <v>0.66469752266435078</v>
      </c>
      <c r="P33" s="4">
        <f t="shared" si="8"/>
        <v>0.4467543604542365</v>
      </c>
      <c r="Q33" t="s">
        <v>277</v>
      </c>
      <c r="R33" s="6">
        <f t="shared" si="0"/>
        <v>45453</v>
      </c>
      <c r="S33" s="5">
        <f t="shared" si="9"/>
        <v>0.40465080563034911</v>
      </c>
      <c r="T33" s="5">
        <f t="shared" si="10"/>
        <v>0.21568992303376575</v>
      </c>
      <c r="U33" s="5">
        <f t="shared" si="11"/>
        <v>0.66902439047590345</v>
      </c>
      <c r="V33" s="5">
        <f t="shared" si="12"/>
        <v>0.26836823285968425</v>
      </c>
      <c r="W33" s="5">
        <f t="shared" si="13"/>
        <v>1.5577333519997025</v>
      </c>
      <c r="X33">
        <f>group_stock_price_index[[#This Row],[VNINDEX]]</f>
        <v>1290.67</v>
      </c>
      <c r="Y33" t="s">
        <v>277</v>
      </c>
      <c r="Z33" s="1">
        <f t="shared" si="4"/>
        <v>45453</v>
      </c>
      <c r="AA33" s="4">
        <f>IF($W33&lt;0,0,IF(S33&lt;20%,0,IF(AND(S33&gt;=20%,S33&lt;30%),20%,IF(AND(S33&gt;=30%,S33&lt;50%),40%,IF(AND(S33&gt;=50%,S33&lt;70%),60%,IF(AND(S33&gt;=70%,S33&lt;80%),80%,IF(S33&gt;=80%,100%)))))))*$AH$1</f>
        <v>0.4</v>
      </c>
      <c r="AB33" s="4">
        <f>IF($W33&lt;0,0,IF(T33&lt;20%,0,IF(AND(T33&gt;=20%,T33&lt;30%),20%,IF(AND(T33&gt;=30%,T33&lt;50%),40%,IF(AND(T33&gt;=50%,T33&lt;70%),60%,IF(AND(T33&gt;=70%,T33&lt;80%),80%,IF(T33&gt;=80%,100%)))))))*$AH$1</f>
        <v>0.2</v>
      </c>
      <c r="AC33" s="4">
        <f>IF($W33&lt;0,0,IF(U33&lt;20%,0,IF(AND(U33&gt;=20%,U33&lt;30%),20%,IF(AND(U33&gt;=30%,U33&lt;50%),40%,IF(AND(U33&gt;=50%,U33&lt;70%),60%,IF(AND(U33&gt;=70%,U33&lt;80%),80%,IF(U33&gt;=80%,100%)))))))*$AH$1</f>
        <v>0.6</v>
      </c>
      <c r="AD33" s="4">
        <f>IF($W33&lt;0,0,IF(V33&lt;20%,0,IF(AND(V33&gt;=20%,V33&lt;30%),20%,IF(AND(V33&gt;=30%,V33&lt;50%),40%,IF(AND(V33&gt;=50%,V33&lt;70%),60%,IF(AND(V33&gt;=70%,V33&lt;80%),80%,IF(V33&gt;=80%,100%)))))))*$AH$1</f>
        <v>0.2</v>
      </c>
      <c r="AE33" s="4">
        <f t="shared" si="14"/>
        <v>1.4000000000000001</v>
      </c>
      <c r="AF33" s="7">
        <f t="shared" si="15"/>
        <v>1290.67</v>
      </c>
      <c r="AG33" t="s">
        <v>277</v>
      </c>
      <c r="AI33" t="s">
        <v>277</v>
      </c>
      <c r="AJ33" s="1">
        <f t="shared" si="16"/>
        <v>45453</v>
      </c>
      <c r="AK33" s="4">
        <f t="shared" si="17"/>
        <v>0.1</v>
      </c>
      <c r="AL33" s="4">
        <f t="shared" si="18"/>
        <v>0.05</v>
      </c>
      <c r="AM33" s="4">
        <f t="shared" si="19"/>
        <v>0.15</v>
      </c>
      <c r="AN33" s="4">
        <f>AD33*$AS$1</f>
        <v>0.05</v>
      </c>
      <c r="AO33" s="4">
        <f t="shared" si="20"/>
        <v>0.35000000000000003</v>
      </c>
      <c r="AP33" s="4">
        <f t="shared" si="21"/>
        <v>0.4</v>
      </c>
      <c r="AQ33" s="2">
        <f t="shared" si="22"/>
        <v>1290.67</v>
      </c>
      <c r="AT33">
        <f t="shared" si="26"/>
        <v>0.61799999999999999</v>
      </c>
      <c r="AU33">
        <f t="shared" si="23"/>
        <v>1</v>
      </c>
      <c r="AV33">
        <f t="shared" si="24"/>
        <v>1</v>
      </c>
      <c r="AW33">
        <f t="shared" si="25"/>
        <v>0.61799999999999999</v>
      </c>
    </row>
    <row r="34" spans="1:49" x14ac:dyDescent="0.25">
      <c r="A34" s="1">
        <f>eod_group_score_df_positive[[#This Row],[date]]</f>
        <v>45450</v>
      </c>
      <c r="B34" t="s">
        <v>277</v>
      </c>
      <c r="C34" s="3">
        <f>AVERAGE(eod_group_score_df_positive!Z34:Z38)</f>
        <v>0.51912632374866186</v>
      </c>
      <c r="D34" s="3">
        <f>AVERAGE(eod_group_score_df_positive!AA34:AA38)</f>
        <v>0.25218810039378114</v>
      </c>
      <c r="E34" s="3">
        <f>AVERAGE(eod_group_score_df_positive!AB34:AB38)</f>
        <v>0.84631795007977006</v>
      </c>
      <c r="F34" s="3">
        <f>AVERAGE(eod_group_score_df_positive!AC34:AC38)</f>
        <v>0.46708023873865107</v>
      </c>
      <c r="G34" t="s">
        <v>277</v>
      </c>
      <c r="H34" s="3">
        <f>ABS(AVERAGE(eod_group_score_df_negative!Z34:Z38))</f>
        <v>0.23808437990756698</v>
      </c>
      <c r="I34" s="3">
        <f>ABS(AVERAGE(eod_group_score_df_negative!AA34:AA38))</f>
        <v>0.19138905042955662</v>
      </c>
      <c r="J34" s="3">
        <f>ABS(AVERAGE(eod_group_score_df_negative!AB34:AB38))</f>
        <v>0.11504847191866223</v>
      </c>
      <c r="K34" s="3">
        <f>ABS(AVERAGE(eod_group_score_df_negative!AC34:AC38))</f>
        <v>0.19942065420309699</v>
      </c>
      <c r="L34" t="s">
        <v>277</v>
      </c>
      <c r="M34" s="4">
        <f t="shared" si="5"/>
        <v>0.37115421438718466</v>
      </c>
      <c r="N34" s="4">
        <f t="shared" si="6"/>
        <v>0.13706533317005501</v>
      </c>
      <c r="O34" s="4">
        <f t="shared" si="7"/>
        <v>0.76065635477572402</v>
      </c>
      <c r="P34" s="4">
        <f t="shared" si="8"/>
        <v>0.40158923621869386</v>
      </c>
      <c r="Q34" t="s">
        <v>277</v>
      </c>
      <c r="R34" s="6">
        <f t="shared" si="0"/>
        <v>45450</v>
      </c>
      <c r="S34" s="5">
        <f t="shared" si="9"/>
        <v>0.44250187987881323</v>
      </c>
      <c r="T34" s="5">
        <f t="shared" si="10"/>
        <v>0.25706995681484412</v>
      </c>
      <c r="U34" s="5">
        <f t="shared" si="11"/>
        <v>0.66327755886847284</v>
      </c>
      <c r="V34" s="5">
        <f t="shared" si="12"/>
        <v>0.27496046147298497</v>
      </c>
      <c r="W34" s="5">
        <f t="shared" si="13"/>
        <v>1.6378098570351154</v>
      </c>
      <c r="X34">
        <f>group_stock_price_index[[#This Row],[VNINDEX]]</f>
        <v>1287.58</v>
      </c>
      <c r="Y34" t="s">
        <v>277</v>
      </c>
      <c r="Z34" s="1">
        <f t="shared" si="4"/>
        <v>45450</v>
      </c>
      <c r="AA34" s="4">
        <f>IF($W34&lt;0,0,IF(S34&lt;20%,0,IF(AND(S34&gt;=20%,S34&lt;30%),20%,IF(AND(S34&gt;=30%,S34&lt;50%),40%,IF(AND(S34&gt;=50%,S34&lt;70%),60%,IF(AND(S34&gt;=70%,S34&lt;80%),80%,IF(S34&gt;=80%,100%)))))))*$AH$1</f>
        <v>0.4</v>
      </c>
      <c r="AB34" s="4">
        <f>IF($W34&lt;0,0,IF(T34&lt;20%,0,IF(AND(T34&gt;=20%,T34&lt;30%),20%,IF(AND(T34&gt;=30%,T34&lt;50%),40%,IF(AND(T34&gt;=50%,T34&lt;70%),60%,IF(AND(T34&gt;=70%,T34&lt;80%),80%,IF(T34&gt;=80%,100%)))))))*$AH$1</f>
        <v>0.2</v>
      </c>
      <c r="AC34" s="4">
        <f>IF($W34&lt;0,0,IF(U34&lt;20%,0,IF(AND(U34&gt;=20%,U34&lt;30%),20%,IF(AND(U34&gt;=30%,U34&lt;50%),40%,IF(AND(U34&gt;=50%,U34&lt;70%),60%,IF(AND(U34&gt;=70%,U34&lt;80%),80%,IF(U34&gt;=80%,100%)))))))*$AH$1</f>
        <v>0.6</v>
      </c>
      <c r="AD34" s="4">
        <f>IF($W34&lt;0,0,IF(V34&lt;20%,0,IF(AND(V34&gt;=20%,V34&lt;30%),20%,IF(AND(V34&gt;=30%,V34&lt;50%),40%,IF(AND(V34&gt;=50%,V34&lt;70%),60%,IF(AND(V34&gt;=70%,V34&lt;80%),80%,IF(V34&gt;=80%,100%)))))))*$AH$1</f>
        <v>0.2</v>
      </c>
      <c r="AE34" s="4">
        <f t="shared" si="14"/>
        <v>1.4000000000000001</v>
      </c>
      <c r="AF34" s="7">
        <f t="shared" si="15"/>
        <v>1287.58</v>
      </c>
      <c r="AG34" t="s">
        <v>277</v>
      </c>
      <c r="AI34" t="s">
        <v>277</v>
      </c>
      <c r="AJ34" s="1">
        <f t="shared" si="16"/>
        <v>45450</v>
      </c>
      <c r="AK34" s="4">
        <f t="shared" si="17"/>
        <v>0.1</v>
      </c>
      <c r="AL34" s="4">
        <f t="shared" si="18"/>
        <v>0.05</v>
      </c>
      <c r="AM34" s="4">
        <f t="shared" si="19"/>
        <v>0.15</v>
      </c>
      <c r="AN34" s="4">
        <f>AD34*$AS$1</f>
        <v>0.05</v>
      </c>
      <c r="AO34" s="4">
        <f t="shared" si="20"/>
        <v>0.35000000000000003</v>
      </c>
      <c r="AP34" s="4">
        <f t="shared" si="21"/>
        <v>0.4</v>
      </c>
      <c r="AQ34" s="2">
        <f t="shared" si="22"/>
        <v>1287.58</v>
      </c>
      <c r="AT34">
        <f t="shared" si="26"/>
        <v>0.61799999999999999</v>
      </c>
      <c r="AU34">
        <f t="shared" si="23"/>
        <v>1</v>
      </c>
      <c r="AV34">
        <f t="shared" si="24"/>
        <v>1</v>
      </c>
      <c r="AW34">
        <f t="shared" si="25"/>
        <v>0.61799999999999999</v>
      </c>
    </row>
    <row r="35" spans="1:49" x14ac:dyDescent="0.25">
      <c r="A35" s="1">
        <f>eod_group_score_df_positive[[#This Row],[date]]</f>
        <v>45449</v>
      </c>
      <c r="B35" t="s">
        <v>277</v>
      </c>
      <c r="C35" s="3">
        <f>AVERAGE(eod_group_score_df_positive!Z35:Z39)</f>
        <v>0.41421121288850227</v>
      </c>
      <c r="D35" s="3">
        <f>AVERAGE(eod_group_score_df_positive!AA35:AA39)</f>
        <v>0.28225640777837457</v>
      </c>
      <c r="E35" s="3">
        <f>AVERAGE(eod_group_score_df_positive!AB35:AB39)</f>
        <v>0.75294122179908229</v>
      </c>
      <c r="F35" s="3">
        <f>AVERAGE(eod_group_score_df_positive!AC35:AC39)</f>
        <v>0.21727426261295441</v>
      </c>
      <c r="G35" t="s">
        <v>277</v>
      </c>
      <c r="H35" s="3">
        <f>ABS(AVERAGE(eod_group_score_df_negative!Z35:Z39))</f>
        <v>0.25707185032486513</v>
      </c>
      <c r="I35" s="3">
        <f>ABS(AVERAGE(eod_group_score_df_negative!AA35:AA39))</f>
        <v>0.23699173229177761</v>
      </c>
      <c r="J35" s="3">
        <f>ABS(AVERAGE(eod_group_score_df_negative!AB35:AB39))</f>
        <v>0.14428138022784381</v>
      </c>
      <c r="K35" s="3">
        <f>ABS(AVERAGE(eod_group_score_df_negative!AC35:AC39))</f>
        <v>0.22006728223380975</v>
      </c>
      <c r="L35" t="s">
        <v>277</v>
      </c>
      <c r="M35" s="4">
        <f t="shared" si="5"/>
        <v>0.23408807874792215</v>
      </c>
      <c r="N35" s="4">
        <f t="shared" si="6"/>
        <v>8.7173495663328812E-2</v>
      </c>
      <c r="O35" s="4">
        <f t="shared" si="7"/>
        <v>0.67838219879460016</v>
      </c>
      <c r="P35" s="4">
        <f t="shared" si="8"/>
        <v>-6.3863578792496519E-3</v>
      </c>
      <c r="Q35" t="s">
        <v>277</v>
      </c>
      <c r="R35" s="6">
        <f t="shared" si="0"/>
        <v>45449</v>
      </c>
      <c r="S35" s="5">
        <f t="shared" si="9"/>
        <v>0.49542970664878466</v>
      </c>
      <c r="T35" s="5">
        <f t="shared" si="10"/>
        <v>0.34171785874789995</v>
      </c>
      <c r="U35" s="5">
        <f t="shared" si="11"/>
        <v>0.62445532229161738</v>
      </c>
      <c r="V35" s="5">
        <f t="shared" si="12"/>
        <v>0.3263097221730904</v>
      </c>
      <c r="W35" s="5">
        <f t="shared" si="13"/>
        <v>1.7879126098613924</v>
      </c>
      <c r="X35">
        <f>group_stock_price_index[[#This Row],[VNINDEX]]</f>
        <v>1283.56</v>
      </c>
      <c r="Y35" t="s">
        <v>277</v>
      </c>
      <c r="Z35" s="1">
        <f t="shared" si="4"/>
        <v>45449</v>
      </c>
      <c r="AA35" s="4">
        <f>IF($W35&lt;0,0,IF(S35&lt;20%,0,IF(AND(S35&gt;=20%,S35&lt;30%),20%,IF(AND(S35&gt;=30%,S35&lt;50%),40%,IF(AND(S35&gt;=50%,S35&lt;70%),60%,IF(AND(S35&gt;=70%,S35&lt;80%),80%,IF(S35&gt;=80%,100%)))))))*$AH$1</f>
        <v>0.4</v>
      </c>
      <c r="AB35" s="4">
        <f>IF($W35&lt;0,0,IF(T35&lt;20%,0,IF(AND(T35&gt;=20%,T35&lt;30%),20%,IF(AND(T35&gt;=30%,T35&lt;50%),40%,IF(AND(T35&gt;=50%,T35&lt;70%),60%,IF(AND(T35&gt;=70%,T35&lt;80%),80%,IF(T35&gt;=80%,100%)))))))*$AH$1</f>
        <v>0.4</v>
      </c>
      <c r="AC35" s="4">
        <f>IF($W35&lt;0,0,IF(U35&lt;20%,0,IF(AND(U35&gt;=20%,U35&lt;30%),20%,IF(AND(U35&gt;=30%,U35&lt;50%),40%,IF(AND(U35&gt;=50%,U35&lt;70%),60%,IF(AND(U35&gt;=70%,U35&lt;80%),80%,IF(U35&gt;=80%,100%)))))))*$AH$1</f>
        <v>0.6</v>
      </c>
      <c r="AD35" s="4">
        <f>IF($W35&lt;0,0,IF(V35&lt;20%,0,IF(AND(V35&gt;=20%,V35&lt;30%),20%,IF(AND(V35&gt;=30%,V35&lt;50%),40%,IF(AND(V35&gt;=50%,V35&lt;70%),60%,IF(AND(V35&gt;=70%,V35&lt;80%),80%,IF(V35&gt;=80%,100%)))))))*$AH$1</f>
        <v>0.4</v>
      </c>
      <c r="AE35" s="4">
        <f t="shared" si="14"/>
        <v>1.7999999999999998</v>
      </c>
      <c r="AF35" s="7">
        <f t="shared" si="15"/>
        <v>1283.56</v>
      </c>
      <c r="AG35" t="s">
        <v>277</v>
      </c>
      <c r="AI35" t="s">
        <v>277</v>
      </c>
      <c r="AJ35" s="1">
        <f t="shared" si="16"/>
        <v>45449</v>
      </c>
      <c r="AK35" s="4">
        <f t="shared" si="17"/>
        <v>0.1</v>
      </c>
      <c r="AL35" s="4">
        <f t="shared" si="18"/>
        <v>0.1</v>
      </c>
      <c r="AM35" s="4">
        <f t="shared" si="19"/>
        <v>0.15</v>
      </c>
      <c r="AN35" s="4">
        <f>AD35*$AS$1</f>
        <v>0.1</v>
      </c>
      <c r="AO35" s="4">
        <f t="shared" si="20"/>
        <v>0.44999999999999996</v>
      </c>
      <c r="AP35" s="4">
        <f t="shared" si="21"/>
        <v>0.4</v>
      </c>
      <c r="AQ35" s="2">
        <f t="shared" si="22"/>
        <v>1283.56</v>
      </c>
      <c r="AT35">
        <f t="shared" si="26"/>
        <v>0.61799999999999999</v>
      </c>
      <c r="AU35">
        <f t="shared" si="23"/>
        <v>1</v>
      </c>
      <c r="AV35">
        <f t="shared" si="24"/>
        <v>1</v>
      </c>
      <c r="AW35">
        <f t="shared" si="25"/>
        <v>0.61799999999999999</v>
      </c>
    </row>
    <row r="36" spans="1:49" x14ac:dyDescent="0.25">
      <c r="A36" s="1">
        <f>eod_group_score_df_positive[[#This Row],[date]]</f>
        <v>45448</v>
      </c>
      <c r="B36" t="s">
        <v>277</v>
      </c>
      <c r="C36" s="3">
        <f>AVERAGE(eod_group_score_df_positive!Z36:Z40)</f>
        <v>0.64165393263086357</v>
      </c>
      <c r="D36" s="3">
        <f>AVERAGE(eod_group_score_df_positive!AA36:AA40)</f>
        <v>0.34294086377751232</v>
      </c>
      <c r="E36" s="3">
        <f>AVERAGE(eod_group_score_df_positive!AB36:AB40)</f>
        <v>0.79887406958752416</v>
      </c>
      <c r="F36" s="3">
        <f>AVERAGE(eod_group_score_df_positive!AC36:AC40)</f>
        <v>0.23223462241104001</v>
      </c>
      <c r="G36" t="s">
        <v>277</v>
      </c>
      <c r="H36" s="3">
        <f>ABS(AVERAGE(eod_group_score_df_negative!Z36:Z40))</f>
        <v>0.2201251681077645</v>
      </c>
      <c r="I36" s="3">
        <f>ABS(AVERAGE(eod_group_score_df_negative!AA36:AA40))</f>
        <v>0.21657359522620712</v>
      </c>
      <c r="J36" s="3">
        <f>ABS(AVERAGE(eod_group_score_df_negative!AB36:AB40))</f>
        <v>0.12136660133049873</v>
      </c>
      <c r="K36" s="3">
        <f>ABS(AVERAGE(eod_group_score_df_negative!AC36:AC40))</f>
        <v>0.14987995094869963</v>
      </c>
      <c r="L36" t="s">
        <v>277</v>
      </c>
      <c r="M36" s="4">
        <f t="shared" si="5"/>
        <v>0.48913783609025574</v>
      </c>
      <c r="N36" s="4">
        <f t="shared" si="6"/>
        <v>0.2258516585546633</v>
      </c>
      <c r="O36" s="4">
        <f t="shared" si="7"/>
        <v>0.73622856462228603</v>
      </c>
      <c r="P36" s="4">
        <f t="shared" si="8"/>
        <v>0.21552350316879443</v>
      </c>
      <c r="Q36" t="s">
        <v>277</v>
      </c>
      <c r="R36" s="6">
        <f t="shared" si="0"/>
        <v>45448</v>
      </c>
      <c r="S36" s="5">
        <f t="shared" si="9"/>
        <v>0.52115598625621085</v>
      </c>
      <c r="T36" s="5">
        <f t="shared" si="10"/>
        <v>0.37641784074769935</v>
      </c>
      <c r="U36" s="5">
        <f t="shared" si="11"/>
        <v>0.54387953966722979</v>
      </c>
      <c r="V36" s="5">
        <f t="shared" si="12"/>
        <v>0.39183030311475814</v>
      </c>
      <c r="W36" s="5">
        <f t="shared" si="13"/>
        <v>1.8332836697858981</v>
      </c>
      <c r="X36">
        <f>group_stock_price_index[[#This Row],[VNINDEX]]</f>
        <v>1284.3499999999999</v>
      </c>
      <c r="Y36" t="s">
        <v>277</v>
      </c>
      <c r="Z36" s="1">
        <f t="shared" si="4"/>
        <v>45448</v>
      </c>
      <c r="AA36" s="4">
        <f>IF($W36&lt;0,0,IF(S36&lt;20%,0,IF(AND(S36&gt;=20%,S36&lt;30%),20%,IF(AND(S36&gt;=30%,S36&lt;50%),40%,IF(AND(S36&gt;=50%,S36&lt;70%),60%,IF(AND(S36&gt;=70%,S36&lt;80%),80%,IF(S36&gt;=80%,100%)))))))*$AH$1</f>
        <v>0.6</v>
      </c>
      <c r="AB36" s="4">
        <f>IF($W36&lt;0,0,IF(T36&lt;20%,0,IF(AND(T36&gt;=20%,T36&lt;30%),20%,IF(AND(T36&gt;=30%,T36&lt;50%),40%,IF(AND(T36&gt;=50%,T36&lt;70%),60%,IF(AND(T36&gt;=70%,T36&lt;80%),80%,IF(T36&gt;=80%,100%)))))))*$AH$1</f>
        <v>0.4</v>
      </c>
      <c r="AC36" s="4">
        <f>IF($W36&lt;0,0,IF(U36&lt;20%,0,IF(AND(U36&gt;=20%,U36&lt;30%),20%,IF(AND(U36&gt;=30%,U36&lt;50%),40%,IF(AND(U36&gt;=50%,U36&lt;70%),60%,IF(AND(U36&gt;=70%,U36&lt;80%),80%,IF(U36&gt;=80%,100%)))))))*$AH$1</f>
        <v>0.6</v>
      </c>
      <c r="AD36" s="4">
        <f>IF($W36&lt;0,0,IF(V36&lt;20%,0,IF(AND(V36&gt;=20%,V36&lt;30%),20%,IF(AND(V36&gt;=30%,V36&lt;50%),40%,IF(AND(V36&gt;=50%,V36&lt;70%),60%,IF(AND(V36&gt;=70%,V36&lt;80%),80%,IF(V36&gt;=80%,100%)))))))*$AH$1</f>
        <v>0.4</v>
      </c>
      <c r="AE36" s="4">
        <f t="shared" si="14"/>
        <v>2</v>
      </c>
      <c r="AF36" s="7">
        <f t="shared" si="15"/>
        <v>1284.3499999999999</v>
      </c>
      <c r="AG36" t="s">
        <v>277</v>
      </c>
      <c r="AI36" t="s">
        <v>277</v>
      </c>
      <c r="AJ36" s="1">
        <f t="shared" si="16"/>
        <v>45448</v>
      </c>
      <c r="AK36" s="4">
        <f t="shared" si="17"/>
        <v>0.15</v>
      </c>
      <c r="AL36" s="4">
        <f t="shared" si="18"/>
        <v>0.1</v>
      </c>
      <c r="AM36" s="4">
        <f t="shared" si="19"/>
        <v>0.15</v>
      </c>
      <c r="AN36" s="4">
        <f>AD36*$AS$1</f>
        <v>0.1</v>
      </c>
      <c r="AO36" s="4">
        <f t="shared" si="20"/>
        <v>0.5</v>
      </c>
      <c r="AP36" s="4">
        <f t="shared" si="21"/>
        <v>0.6</v>
      </c>
      <c r="AQ36" s="2">
        <f t="shared" si="22"/>
        <v>1284.3499999999999</v>
      </c>
      <c r="AT36">
        <f t="shared" si="26"/>
        <v>0.61799999999999999</v>
      </c>
      <c r="AU36">
        <f t="shared" si="23"/>
        <v>1</v>
      </c>
      <c r="AV36">
        <f t="shared" si="24"/>
        <v>1</v>
      </c>
      <c r="AW36">
        <f t="shared" si="25"/>
        <v>0.61799999999999999</v>
      </c>
    </row>
    <row r="37" spans="1:49" x14ac:dyDescent="0.25">
      <c r="A37" s="1">
        <f>eod_group_score_df_positive[[#This Row],[date]]</f>
        <v>45447</v>
      </c>
      <c r="B37" t="s">
        <v>277</v>
      </c>
      <c r="C37" s="3">
        <f>AVERAGE(eod_group_score_df_positive!Z37:Z41)</f>
        <v>0.6790151093561535</v>
      </c>
      <c r="D37" s="3">
        <f>AVERAGE(eod_group_score_df_positive!AA37:AA41)</f>
        <v>0.49019122703263995</v>
      </c>
      <c r="E37" s="3">
        <f>AVERAGE(eod_group_score_df_positive!AB37:AB41)</f>
        <v>0.65896682556727115</v>
      </c>
      <c r="F37" s="3">
        <f>AVERAGE(eod_group_score_df_positive!AC37:AC41)</f>
        <v>0.23271704497647505</v>
      </c>
      <c r="G37" t="s">
        <v>277</v>
      </c>
      <c r="H37" s="3">
        <f>ABS(AVERAGE(eod_group_score_df_negative!Z37:Z41))</f>
        <v>0.2345545086724293</v>
      </c>
      <c r="I37" s="3">
        <f>ABS(AVERAGE(eod_group_score_df_negative!AA37:AA41))</f>
        <v>0.24683811948278228</v>
      </c>
      <c r="J37" s="3">
        <f>ABS(AVERAGE(eod_group_score_df_negative!AB37:AB41))</f>
        <v>0.2166450729666928</v>
      </c>
      <c r="K37" s="3">
        <f>ABS(AVERAGE(eod_group_score_df_negative!AC37:AC41))</f>
        <v>0.12966884130491324</v>
      </c>
      <c r="L37" t="s">
        <v>277</v>
      </c>
      <c r="M37" s="4">
        <f t="shared" si="5"/>
        <v>0.48650983122976221</v>
      </c>
      <c r="N37" s="4">
        <f t="shared" si="6"/>
        <v>0.33018102834086477</v>
      </c>
      <c r="O37" s="4">
        <f t="shared" si="7"/>
        <v>0.50515731152255605</v>
      </c>
      <c r="P37" s="4">
        <f t="shared" si="8"/>
        <v>0.28436042233594638</v>
      </c>
      <c r="Q37" t="s">
        <v>277</v>
      </c>
      <c r="R37" s="6">
        <f t="shared" si="0"/>
        <v>45447</v>
      </c>
      <c r="S37" s="5">
        <f t="shared" si="9"/>
        <v>0.49937293824563439</v>
      </c>
      <c r="T37" s="5">
        <f t="shared" si="10"/>
        <v>0.41480296046962728</v>
      </c>
      <c r="U37" s="5">
        <f t="shared" si="11"/>
        <v>0.45138535897891874</v>
      </c>
      <c r="V37" s="5">
        <f t="shared" si="12"/>
        <v>0.48442570381972799</v>
      </c>
      <c r="W37" s="5">
        <f t="shared" si="13"/>
        <v>1.8499869615139084</v>
      </c>
      <c r="X37">
        <f>group_stock_price_index[[#This Row],[VNINDEX]]</f>
        <v>1283.52</v>
      </c>
      <c r="Y37" t="s">
        <v>277</v>
      </c>
      <c r="Z37" s="1">
        <f t="shared" si="4"/>
        <v>45447</v>
      </c>
      <c r="AA37" s="4">
        <f>IF($W37&lt;0,0,IF(S37&lt;20%,0,IF(AND(S37&gt;=20%,S37&lt;30%),20%,IF(AND(S37&gt;=30%,S37&lt;50%),40%,IF(AND(S37&gt;=50%,S37&lt;70%),60%,IF(AND(S37&gt;=70%,S37&lt;80%),80%,IF(S37&gt;=80%,100%)))))))*$AH$1</f>
        <v>0.4</v>
      </c>
      <c r="AB37" s="4">
        <f>IF($W37&lt;0,0,IF(T37&lt;20%,0,IF(AND(T37&gt;=20%,T37&lt;30%),20%,IF(AND(T37&gt;=30%,T37&lt;50%),40%,IF(AND(T37&gt;=50%,T37&lt;70%),60%,IF(AND(T37&gt;=70%,T37&lt;80%),80%,IF(T37&gt;=80%,100%)))))))*$AH$1</f>
        <v>0.4</v>
      </c>
      <c r="AC37" s="4">
        <f>IF($W37&lt;0,0,IF(U37&lt;20%,0,IF(AND(U37&gt;=20%,U37&lt;30%),20%,IF(AND(U37&gt;=30%,U37&lt;50%),40%,IF(AND(U37&gt;=50%,U37&lt;70%),60%,IF(AND(U37&gt;=70%,U37&lt;80%),80%,IF(U37&gt;=80%,100%)))))))*$AH$1</f>
        <v>0.4</v>
      </c>
      <c r="AD37" s="4">
        <f>IF($W37&lt;0,0,IF(V37&lt;20%,0,IF(AND(V37&gt;=20%,V37&lt;30%),20%,IF(AND(V37&gt;=30%,V37&lt;50%),40%,IF(AND(V37&gt;=50%,V37&lt;70%),60%,IF(AND(V37&gt;=70%,V37&lt;80%),80%,IF(V37&gt;=80%,100%)))))))*$AH$1</f>
        <v>0.4</v>
      </c>
      <c r="AE37" s="4">
        <f t="shared" si="14"/>
        <v>1.6</v>
      </c>
      <c r="AF37" s="7">
        <f t="shared" si="15"/>
        <v>1283.52</v>
      </c>
      <c r="AG37" t="s">
        <v>277</v>
      </c>
      <c r="AI37" t="s">
        <v>277</v>
      </c>
      <c r="AJ37" s="1">
        <f t="shared" si="16"/>
        <v>45447</v>
      </c>
      <c r="AK37" s="4">
        <f t="shared" si="17"/>
        <v>0.1</v>
      </c>
      <c r="AL37" s="4">
        <f t="shared" si="18"/>
        <v>0.1</v>
      </c>
      <c r="AM37" s="4">
        <f t="shared" si="19"/>
        <v>0.1</v>
      </c>
      <c r="AN37" s="4">
        <f>AD37*$AS$1</f>
        <v>0.1</v>
      </c>
      <c r="AO37" s="4">
        <f t="shared" si="20"/>
        <v>0.4</v>
      </c>
      <c r="AP37" s="4">
        <f t="shared" si="21"/>
        <v>0.4</v>
      </c>
      <c r="AQ37" s="2">
        <f t="shared" si="22"/>
        <v>1283.52</v>
      </c>
      <c r="AT37">
        <f t="shared" si="26"/>
        <v>1.3819999999999999</v>
      </c>
      <c r="AU37">
        <f t="shared" si="23"/>
        <v>1.3819999999999999</v>
      </c>
      <c r="AV37">
        <f t="shared" si="24"/>
        <v>0.61799999999999999</v>
      </c>
      <c r="AW37">
        <f t="shared" si="25"/>
        <v>0.61799999999999999</v>
      </c>
    </row>
    <row r="38" spans="1:49" x14ac:dyDescent="0.25">
      <c r="A38" s="1">
        <f>eod_group_score_df_positive[[#This Row],[date]]</f>
        <v>45446</v>
      </c>
      <c r="B38" t="s">
        <v>277</v>
      </c>
      <c r="C38" s="3">
        <f>AVERAGE(eod_group_score_df_positive!Z38:Z42)</f>
        <v>0.84298272723422352</v>
      </c>
      <c r="D38" s="3">
        <f>AVERAGE(eod_group_score_df_positive!AA38:AA42)</f>
        <v>0.6114712020852634</v>
      </c>
      <c r="E38" s="3">
        <f>AVERAGE(eod_group_score_df_positive!AB38:AB42)</f>
        <v>0.88039828376743867</v>
      </c>
      <c r="F38" s="3">
        <f>AVERAGE(eod_group_score_df_positive!AC38:AC42)</f>
        <v>0.31523799326971041</v>
      </c>
      <c r="G38" t="s">
        <v>277</v>
      </c>
      <c r="H38" s="3">
        <f>ABS(AVERAGE(eod_group_score_df_negative!Z38:Z42))</f>
        <v>0.19032529437457008</v>
      </c>
      <c r="I38" s="3">
        <f>ABS(AVERAGE(eod_group_score_df_negative!AA38:AA42))</f>
        <v>0.20107285618157769</v>
      </c>
      <c r="J38" s="3">
        <f>ABS(AVERAGE(eod_group_score_df_negative!AB38:AB42))</f>
        <v>0.19590733872192928</v>
      </c>
      <c r="K38" s="3">
        <f>ABS(AVERAGE(eod_group_score_df_negative!AC38:AC42))</f>
        <v>0.11084119900698523</v>
      </c>
      <c r="L38" t="s">
        <v>277</v>
      </c>
      <c r="M38" s="4">
        <f t="shared" si="5"/>
        <v>0.63161943893894124</v>
      </c>
      <c r="N38" s="4">
        <f t="shared" si="6"/>
        <v>0.50507826834530878</v>
      </c>
      <c r="O38" s="4">
        <f t="shared" si="7"/>
        <v>0.63596336462719827</v>
      </c>
      <c r="P38" s="4">
        <f t="shared" si="8"/>
        <v>0.47971550352073977</v>
      </c>
      <c r="Q38" t="s">
        <v>277</v>
      </c>
      <c r="R38" s="6">
        <f t="shared" si="0"/>
        <v>45446</v>
      </c>
      <c r="S38" s="5">
        <f t="shared" si="9"/>
        <v>0.49211776529328172</v>
      </c>
      <c r="T38" s="5">
        <f t="shared" si="10"/>
        <v>0.4301447632835993</v>
      </c>
      <c r="U38" s="5">
        <f t="shared" si="11"/>
        <v>0.41574945603263502</v>
      </c>
      <c r="V38" s="5">
        <f t="shared" si="12"/>
        <v>0.55177155950882051</v>
      </c>
      <c r="W38" s="5">
        <f t="shared" si="13"/>
        <v>1.8897835441183366</v>
      </c>
      <c r="X38">
        <f>group_stock_price_index[[#This Row],[VNINDEX]]</f>
        <v>1280</v>
      </c>
      <c r="Y38" t="s">
        <v>277</v>
      </c>
      <c r="Z38" s="1">
        <f t="shared" si="4"/>
        <v>45446</v>
      </c>
      <c r="AA38" s="4">
        <f>IF($W38&lt;0,0,IF(S38&lt;20%,0,IF(AND(S38&gt;=20%,S38&lt;30%),20%,IF(AND(S38&gt;=30%,S38&lt;50%),40%,IF(AND(S38&gt;=50%,S38&lt;70%),60%,IF(AND(S38&gt;=70%,S38&lt;80%),80%,IF(S38&gt;=80%,100%)))))))*$AH$1</f>
        <v>0.4</v>
      </c>
      <c r="AB38" s="4">
        <f>IF($W38&lt;0,0,IF(T38&lt;20%,0,IF(AND(T38&gt;=20%,T38&lt;30%),20%,IF(AND(T38&gt;=30%,T38&lt;50%),40%,IF(AND(T38&gt;=50%,T38&lt;70%),60%,IF(AND(T38&gt;=70%,T38&lt;80%),80%,IF(T38&gt;=80%,100%)))))))*$AH$1</f>
        <v>0.4</v>
      </c>
      <c r="AC38" s="4">
        <f>IF($W38&lt;0,0,IF(U38&lt;20%,0,IF(AND(U38&gt;=20%,U38&lt;30%),20%,IF(AND(U38&gt;=30%,U38&lt;50%),40%,IF(AND(U38&gt;=50%,U38&lt;70%),60%,IF(AND(U38&gt;=70%,U38&lt;80%),80%,IF(U38&gt;=80%,100%)))))))*$AH$1</f>
        <v>0.4</v>
      </c>
      <c r="AD38" s="4">
        <f>IF($W38&lt;0,0,IF(V38&lt;20%,0,IF(AND(V38&gt;=20%,V38&lt;30%),20%,IF(AND(V38&gt;=30%,V38&lt;50%),40%,IF(AND(V38&gt;=50%,V38&lt;70%),60%,IF(AND(V38&gt;=70%,V38&lt;80%),80%,IF(V38&gt;=80%,100%)))))))*$AH$1</f>
        <v>0.6</v>
      </c>
      <c r="AE38" s="4">
        <f t="shared" si="14"/>
        <v>1.8000000000000003</v>
      </c>
      <c r="AF38" s="7">
        <f t="shared" si="15"/>
        <v>1280</v>
      </c>
      <c r="AG38" t="s">
        <v>277</v>
      </c>
      <c r="AI38" t="s">
        <v>277</v>
      </c>
      <c r="AJ38" s="1">
        <f t="shared" si="16"/>
        <v>45446</v>
      </c>
      <c r="AK38" s="4">
        <f t="shared" si="17"/>
        <v>0.1</v>
      </c>
      <c r="AL38" s="4">
        <f t="shared" si="18"/>
        <v>0.1</v>
      </c>
      <c r="AM38" s="4">
        <f t="shared" si="19"/>
        <v>0.1</v>
      </c>
      <c r="AN38" s="4">
        <f>AD38*$AS$1</f>
        <v>0.15</v>
      </c>
      <c r="AO38" s="4">
        <f t="shared" si="20"/>
        <v>0.45000000000000007</v>
      </c>
      <c r="AP38" s="4">
        <f t="shared" si="21"/>
        <v>0.4</v>
      </c>
      <c r="AQ38" s="2">
        <f t="shared" si="22"/>
        <v>1280</v>
      </c>
      <c r="AT38">
        <f t="shared" si="26"/>
        <v>0.61799999999999999</v>
      </c>
      <c r="AU38">
        <f t="shared" si="23"/>
        <v>0.61799999999999999</v>
      </c>
      <c r="AV38">
        <f t="shared" si="24"/>
        <v>0.61799999999999999</v>
      </c>
      <c r="AW38">
        <f t="shared" si="25"/>
        <v>0.61799999999999999</v>
      </c>
    </row>
    <row r="39" spans="1:49" x14ac:dyDescent="0.25">
      <c r="A39" s="1">
        <f>eod_group_score_df_positive[[#This Row],[date]]</f>
        <v>45443</v>
      </c>
      <c r="B39" t="s">
        <v>277</v>
      </c>
      <c r="C39" s="3">
        <f>AVERAGE(eod_group_score_df_positive!Z39:Z43)</f>
        <v>0.73828733278394609</v>
      </c>
      <c r="D39" s="3">
        <f>AVERAGE(eod_group_score_df_positive!AA39:AA43)</f>
        <v>0.66022008378753028</v>
      </c>
      <c r="E39" s="3">
        <f>AVERAGE(eod_group_score_df_positive!AB39:AB43)</f>
        <v>0.69315833950983363</v>
      </c>
      <c r="F39" s="3">
        <f>AVERAGE(eod_group_score_df_positive!AC39:AC43)</f>
        <v>0.45434546770544915</v>
      </c>
      <c r="G39" t="s">
        <v>277</v>
      </c>
      <c r="H39" s="3">
        <f>ABS(AVERAGE(eod_group_score_df_negative!Z39:Z43))</f>
        <v>0.16437843924603188</v>
      </c>
      <c r="I39" s="3">
        <f>ABS(AVERAGE(eod_group_score_df_negative!AA39:AA43))</f>
        <v>0.18605054956870581</v>
      </c>
      <c r="J39" s="3">
        <f>ABS(AVERAGE(eod_group_score_df_negative!AB39:AB43))</f>
        <v>0.19179327496919757</v>
      </c>
      <c r="K39" s="3">
        <f>ABS(AVERAGE(eod_group_score_df_negative!AC39:AC43))</f>
        <v>9.3608136162168731E-2</v>
      </c>
      <c r="L39" t="s">
        <v>277</v>
      </c>
      <c r="M39" s="4">
        <f t="shared" si="5"/>
        <v>0.63579334823704203</v>
      </c>
      <c r="N39" s="4">
        <f t="shared" si="6"/>
        <v>0.56030484283533399</v>
      </c>
      <c r="O39" s="4">
        <f t="shared" si="7"/>
        <v>0.56654517189144671</v>
      </c>
      <c r="P39" s="4">
        <f t="shared" si="8"/>
        <v>0.65833553971922099</v>
      </c>
      <c r="Q39" t="s">
        <v>277</v>
      </c>
      <c r="R39" s="6">
        <f t="shared" si="0"/>
        <v>45443</v>
      </c>
      <c r="S39" s="5">
        <f t="shared" si="9"/>
        <v>0.46024960452744174</v>
      </c>
      <c r="T39" s="5">
        <f t="shared" si="10"/>
        <v>0.42570705233028183</v>
      </c>
      <c r="U39" s="5">
        <f t="shared" si="11"/>
        <v>0.39489997721024178</v>
      </c>
      <c r="V39" s="5">
        <f t="shared" si="12"/>
        <v>0.58204075040430914</v>
      </c>
      <c r="W39" s="5">
        <f t="shared" si="13"/>
        <v>1.8628973844722743</v>
      </c>
      <c r="X39">
        <f>group_stock_price_index[[#This Row],[VNINDEX]]</f>
        <v>1261.72</v>
      </c>
      <c r="Y39" t="s">
        <v>277</v>
      </c>
      <c r="Z39" s="1">
        <f t="shared" si="4"/>
        <v>45443</v>
      </c>
      <c r="AA39" s="4">
        <f>IF($W39&lt;0,0,IF(S39&lt;20%,0,IF(AND(S39&gt;=20%,S39&lt;30%),20%,IF(AND(S39&gt;=30%,S39&lt;50%),40%,IF(AND(S39&gt;=50%,S39&lt;70%),60%,IF(AND(S39&gt;=70%,S39&lt;80%),80%,IF(S39&gt;=80%,100%)))))))*$AH$1</f>
        <v>0.4</v>
      </c>
      <c r="AB39" s="4">
        <f>IF($W39&lt;0,0,IF(T39&lt;20%,0,IF(AND(T39&gt;=20%,T39&lt;30%),20%,IF(AND(T39&gt;=30%,T39&lt;50%),40%,IF(AND(T39&gt;=50%,T39&lt;70%),60%,IF(AND(T39&gt;=70%,T39&lt;80%),80%,IF(T39&gt;=80%,100%)))))))*$AH$1</f>
        <v>0.4</v>
      </c>
      <c r="AC39" s="4">
        <f>IF($W39&lt;0,0,IF(U39&lt;20%,0,IF(AND(U39&gt;=20%,U39&lt;30%),20%,IF(AND(U39&gt;=30%,U39&lt;50%),40%,IF(AND(U39&gt;=50%,U39&lt;70%),60%,IF(AND(U39&gt;=70%,U39&lt;80%),80%,IF(U39&gt;=80%,100%)))))))*$AH$1</f>
        <v>0.4</v>
      </c>
      <c r="AD39" s="4">
        <f>IF($W39&lt;0,0,IF(V39&lt;20%,0,IF(AND(V39&gt;=20%,V39&lt;30%),20%,IF(AND(V39&gt;=30%,V39&lt;50%),40%,IF(AND(V39&gt;=50%,V39&lt;70%),60%,IF(AND(V39&gt;=70%,V39&lt;80%),80%,IF(V39&gt;=80%,100%)))))))*$AH$1</f>
        <v>0.6</v>
      </c>
      <c r="AE39" s="4">
        <f t="shared" si="14"/>
        <v>1.8000000000000003</v>
      </c>
      <c r="AF39" s="7">
        <f t="shared" si="15"/>
        <v>1261.72</v>
      </c>
      <c r="AG39" t="s">
        <v>277</v>
      </c>
      <c r="AI39" t="s">
        <v>277</v>
      </c>
      <c r="AJ39" s="1">
        <f t="shared" si="16"/>
        <v>45443</v>
      </c>
      <c r="AK39" s="4">
        <f t="shared" si="17"/>
        <v>0.1</v>
      </c>
      <c r="AL39" s="4">
        <f t="shared" si="18"/>
        <v>0.1</v>
      </c>
      <c r="AM39" s="4">
        <f t="shared" si="19"/>
        <v>0.1</v>
      </c>
      <c r="AN39" s="4">
        <f>AD39*$AS$1</f>
        <v>0.15</v>
      </c>
      <c r="AO39" s="4">
        <f t="shared" si="20"/>
        <v>0.45000000000000007</v>
      </c>
      <c r="AP39" s="4">
        <f t="shared" si="21"/>
        <v>0.4</v>
      </c>
      <c r="AQ39" s="2">
        <f t="shared" si="22"/>
        <v>1261.72</v>
      </c>
      <c r="AT39">
        <f t="shared" si="26"/>
        <v>0.61799999999999999</v>
      </c>
      <c r="AU39">
        <f t="shared" si="23"/>
        <v>0.61799999999999999</v>
      </c>
      <c r="AV39">
        <f t="shared" si="24"/>
        <v>0.61799999999999999</v>
      </c>
      <c r="AW39">
        <f t="shared" si="25"/>
        <v>0.61799999999999999</v>
      </c>
    </row>
    <row r="40" spans="1:49" x14ac:dyDescent="0.25">
      <c r="A40" s="1">
        <f>eod_group_score_df_positive[[#This Row],[date]]</f>
        <v>45442</v>
      </c>
      <c r="B40" t="s">
        <v>277</v>
      </c>
      <c r="C40" s="3">
        <f>AVERAGE(eod_group_score_df_positive!Z40:Z44)</f>
        <v>0.77333694097374628</v>
      </c>
      <c r="D40" s="3">
        <f>AVERAGE(eod_group_score_df_positive!AA40:AA44)</f>
        <v>0.58505430849471818</v>
      </c>
      <c r="E40" s="3">
        <f>AVERAGE(eod_group_score_df_positive!AB40:AB44)</f>
        <v>0.66219562390141062</v>
      </c>
      <c r="F40" s="3">
        <f>AVERAGE(eod_group_score_df_positive!AC40:AC44)</f>
        <v>0.44335807094841984</v>
      </c>
      <c r="G40" t="s">
        <v>277</v>
      </c>
      <c r="H40" s="3">
        <f>ABS(AVERAGE(eod_group_score_df_negative!Z40:Z44))</f>
        <v>0.36165372166536647</v>
      </c>
      <c r="I40" s="3">
        <f>ABS(AVERAGE(eod_group_score_df_negative!AA40:AA44))</f>
        <v>0.34310726906683192</v>
      </c>
      <c r="J40" s="3">
        <f>ABS(AVERAGE(eod_group_score_df_negative!AB40:AB44))</f>
        <v>0.37613274630296523</v>
      </c>
      <c r="K40" s="3">
        <f>ABS(AVERAGE(eod_group_score_df_negative!AC40:AC44))</f>
        <v>0.22777804525066386</v>
      </c>
      <c r="L40" t="s">
        <v>277</v>
      </c>
      <c r="M40" s="4">
        <f t="shared" si="5"/>
        <v>0.36271947678505323</v>
      </c>
      <c r="N40" s="4">
        <f t="shared" si="6"/>
        <v>0.26067340566232583</v>
      </c>
      <c r="O40" s="4">
        <f t="shared" si="7"/>
        <v>0.27550328567266169</v>
      </c>
      <c r="P40" s="4">
        <f t="shared" si="8"/>
        <v>0.32121654682908918</v>
      </c>
      <c r="Q40" t="s">
        <v>277</v>
      </c>
      <c r="R40" s="6">
        <f t="shared" si="0"/>
        <v>45442</v>
      </c>
      <c r="S40" s="5">
        <f t="shared" si="9"/>
        <v>0.43566932856828522</v>
      </c>
      <c r="T40" s="5">
        <f t="shared" si="10"/>
        <v>0.4069296566410644</v>
      </c>
      <c r="U40" s="5">
        <f t="shared" si="11"/>
        <v>0.37819800928591379</v>
      </c>
      <c r="V40" s="5">
        <f t="shared" si="12"/>
        <v>0.59927232563673061</v>
      </c>
      <c r="W40" s="5">
        <f t="shared" si="13"/>
        <v>1.820069320131994</v>
      </c>
      <c r="X40">
        <f>group_stock_price_index[[#This Row],[VNINDEX]]</f>
        <v>1266.32</v>
      </c>
      <c r="Y40" t="s">
        <v>277</v>
      </c>
      <c r="Z40" s="1">
        <f t="shared" si="4"/>
        <v>45442</v>
      </c>
      <c r="AA40" s="4">
        <f>IF($W40&lt;0,0,IF(S40&lt;20%,0,IF(AND(S40&gt;=20%,S40&lt;30%),20%,IF(AND(S40&gt;=30%,S40&lt;50%),40%,IF(AND(S40&gt;=50%,S40&lt;70%),60%,IF(AND(S40&gt;=70%,S40&lt;80%),80%,IF(S40&gt;=80%,100%)))))))*$AH$1</f>
        <v>0.4</v>
      </c>
      <c r="AB40" s="4">
        <f>IF($W40&lt;0,0,IF(T40&lt;20%,0,IF(AND(T40&gt;=20%,T40&lt;30%),20%,IF(AND(T40&gt;=30%,T40&lt;50%),40%,IF(AND(T40&gt;=50%,T40&lt;70%),60%,IF(AND(T40&gt;=70%,T40&lt;80%),80%,IF(T40&gt;=80%,100%)))))))*$AH$1</f>
        <v>0.4</v>
      </c>
      <c r="AC40" s="4">
        <f>IF($W40&lt;0,0,IF(U40&lt;20%,0,IF(AND(U40&gt;=20%,U40&lt;30%),20%,IF(AND(U40&gt;=30%,U40&lt;50%),40%,IF(AND(U40&gt;=50%,U40&lt;70%),60%,IF(AND(U40&gt;=70%,U40&lt;80%),80%,IF(U40&gt;=80%,100%)))))))*$AH$1</f>
        <v>0.4</v>
      </c>
      <c r="AD40" s="4">
        <f>IF($W40&lt;0,0,IF(V40&lt;20%,0,IF(AND(V40&gt;=20%,V40&lt;30%),20%,IF(AND(V40&gt;=30%,V40&lt;50%),40%,IF(AND(V40&gt;=50%,V40&lt;70%),60%,IF(AND(V40&gt;=70%,V40&lt;80%),80%,IF(V40&gt;=80%,100%)))))))*$AH$1</f>
        <v>0.6</v>
      </c>
      <c r="AE40" s="4">
        <f t="shared" si="14"/>
        <v>1.8000000000000003</v>
      </c>
      <c r="AF40" s="7">
        <f t="shared" si="15"/>
        <v>1266.32</v>
      </c>
      <c r="AG40" t="s">
        <v>277</v>
      </c>
      <c r="AI40" t="s">
        <v>277</v>
      </c>
      <c r="AJ40" s="1">
        <f t="shared" si="16"/>
        <v>45442</v>
      </c>
      <c r="AK40" s="4">
        <f t="shared" si="17"/>
        <v>0.1</v>
      </c>
      <c r="AL40" s="4">
        <f t="shared" si="18"/>
        <v>0.1</v>
      </c>
      <c r="AM40" s="4">
        <f t="shared" si="19"/>
        <v>0.1</v>
      </c>
      <c r="AN40" s="4">
        <f>AD40*$AS$1</f>
        <v>0.15</v>
      </c>
      <c r="AO40" s="4">
        <f t="shared" si="20"/>
        <v>0.45000000000000007</v>
      </c>
      <c r="AP40" s="4">
        <f t="shared" si="21"/>
        <v>0.4</v>
      </c>
      <c r="AQ40" s="2">
        <f t="shared" si="22"/>
        <v>1266.32</v>
      </c>
      <c r="AT40">
        <f t="shared" si="26"/>
        <v>0.61799999999999999</v>
      </c>
      <c r="AU40">
        <f t="shared" si="23"/>
        <v>0.61799999999999999</v>
      </c>
      <c r="AV40">
        <f t="shared" si="24"/>
        <v>0.61799999999999999</v>
      </c>
      <c r="AW40">
        <f t="shared" si="25"/>
        <v>0.61799999999999999</v>
      </c>
    </row>
    <row r="41" spans="1:49" x14ac:dyDescent="0.25">
      <c r="A41" s="1">
        <f>eod_group_score_df_positive[[#This Row],[date]]</f>
        <v>45441</v>
      </c>
      <c r="B41" t="s">
        <v>277</v>
      </c>
      <c r="C41" s="3">
        <f>AVERAGE(eod_group_score_df_positive!Z41:Z45)</f>
        <v>0.80593355994400739</v>
      </c>
      <c r="D41" s="3">
        <f>AVERAGE(eod_group_score_df_positive!AA41:AA45)</f>
        <v>0.78755306787782042</v>
      </c>
      <c r="E41" s="3">
        <f>AVERAGE(eod_group_score_df_positive!AB41:AB45)</f>
        <v>0.66304697847704019</v>
      </c>
      <c r="F41" s="3">
        <f>AVERAGE(eod_group_score_df_positive!AC41:AC45)</f>
        <v>1.142515300831068</v>
      </c>
      <c r="G41" t="s">
        <v>277</v>
      </c>
      <c r="H41" s="3">
        <f>ABS(AVERAGE(eod_group_score_df_negative!Z41:Z45))</f>
        <v>0.36189771923928837</v>
      </c>
      <c r="I41" s="3">
        <f>ABS(AVERAGE(eod_group_score_df_negative!AA41:AA45))</f>
        <v>0.32341561764476379</v>
      </c>
      <c r="J41" s="3">
        <f>ABS(AVERAGE(eod_group_score_df_negative!AB41:AB45))</f>
        <v>0.37804113221179786</v>
      </c>
      <c r="K41" s="3">
        <f>ABS(AVERAGE(eod_group_score_df_negative!AC41:AC45))</f>
        <v>0.21883704464021941</v>
      </c>
      <c r="L41" t="s">
        <v>277</v>
      </c>
      <c r="M41" s="4">
        <f t="shared" si="5"/>
        <v>0.38022259603737318</v>
      </c>
      <c r="N41" s="4">
        <f t="shared" si="6"/>
        <v>0.41777725716430325</v>
      </c>
      <c r="O41" s="4">
        <f t="shared" si="7"/>
        <v>0.27375766118073103</v>
      </c>
      <c r="P41" s="4">
        <f t="shared" si="8"/>
        <v>0.67850050669364348</v>
      </c>
      <c r="Q41" t="s">
        <v>277</v>
      </c>
      <c r="R41" s="6">
        <f t="shared" si="0"/>
        <v>45441</v>
      </c>
      <c r="S41" s="5">
        <f t="shared" si="9"/>
        <v>0.53668678227576472</v>
      </c>
      <c r="T41" s="5">
        <f t="shared" si="10"/>
        <v>0.5063410955202311</v>
      </c>
      <c r="U41" s="5">
        <f t="shared" si="11"/>
        <v>0.4773643022564566</v>
      </c>
      <c r="V41" s="5">
        <f t="shared" si="12"/>
        <v>0.71042197777931337</v>
      </c>
      <c r="W41" s="5">
        <f t="shared" si="13"/>
        <v>2.230814157831766</v>
      </c>
      <c r="X41">
        <f>group_stock_price_index[[#This Row],[VNINDEX]]</f>
        <v>1272.6400000000001</v>
      </c>
      <c r="Y41" t="s">
        <v>277</v>
      </c>
      <c r="Z41" s="1">
        <f t="shared" si="4"/>
        <v>45441</v>
      </c>
      <c r="AA41" s="4">
        <f>IF($W41&lt;0,0,IF(S41&lt;20%,0,IF(AND(S41&gt;=20%,S41&lt;30%),20%,IF(AND(S41&gt;=30%,S41&lt;50%),40%,IF(AND(S41&gt;=50%,S41&lt;70%),60%,IF(AND(S41&gt;=70%,S41&lt;80%),80%,IF(S41&gt;=80%,100%)))))))*$AH$1</f>
        <v>0.6</v>
      </c>
      <c r="AB41" s="4">
        <f>IF($W41&lt;0,0,IF(T41&lt;20%,0,IF(AND(T41&gt;=20%,T41&lt;30%),20%,IF(AND(T41&gt;=30%,T41&lt;50%),40%,IF(AND(T41&gt;=50%,T41&lt;70%),60%,IF(AND(T41&gt;=70%,T41&lt;80%),80%,IF(T41&gt;=80%,100%)))))))*$AH$1</f>
        <v>0.6</v>
      </c>
      <c r="AC41" s="4">
        <f>IF($W41&lt;0,0,IF(U41&lt;20%,0,IF(AND(U41&gt;=20%,U41&lt;30%),20%,IF(AND(U41&gt;=30%,U41&lt;50%),40%,IF(AND(U41&gt;=50%,U41&lt;70%),60%,IF(AND(U41&gt;=70%,U41&lt;80%),80%,IF(U41&gt;=80%,100%)))))))*$AH$1</f>
        <v>0.4</v>
      </c>
      <c r="AD41" s="4">
        <f>IF($W41&lt;0,0,IF(V41&lt;20%,0,IF(AND(V41&gt;=20%,V41&lt;30%),20%,IF(AND(V41&gt;=30%,V41&lt;50%),40%,IF(AND(V41&gt;=50%,V41&lt;70%),60%,IF(AND(V41&gt;=70%,V41&lt;80%),80%,IF(V41&gt;=80%,100%)))))))*$AH$1</f>
        <v>0.8</v>
      </c>
      <c r="AE41" s="4">
        <f t="shared" si="14"/>
        <v>2.4000000000000004</v>
      </c>
      <c r="AF41" s="7">
        <f t="shared" si="15"/>
        <v>1272.6400000000001</v>
      </c>
      <c r="AG41" t="s">
        <v>277</v>
      </c>
      <c r="AI41" t="s">
        <v>277</v>
      </c>
      <c r="AJ41" s="1">
        <f t="shared" si="16"/>
        <v>45441</v>
      </c>
      <c r="AK41" s="4">
        <f t="shared" si="17"/>
        <v>0.15</v>
      </c>
      <c r="AL41" s="4">
        <f t="shared" si="18"/>
        <v>0.15</v>
      </c>
      <c r="AM41" s="4">
        <f t="shared" si="19"/>
        <v>0.1</v>
      </c>
      <c r="AN41" s="4">
        <f>AD41*$AS$1</f>
        <v>0.2</v>
      </c>
      <c r="AO41" s="4">
        <f t="shared" si="20"/>
        <v>0.60000000000000009</v>
      </c>
      <c r="AP41" s="4">
        <f t="shared" si="21"/>
        <v>0.6</v>
      </c>
      <c r="AQ41" s="2">
        <f t="shared" si="22"/>
        <v>1272.6400000000001</v>
      </c>
      <c r="AT41">
        <f t="shared" si="26"/>
        <v>0.61799999999999999</v>
      </c>
      <c r="AU41">
        <f t="shared" si="23"/>
        <v>0.61799999999999999</v>
      </c>
      <c r="AV41">
        <f t="shared" si="24"/>
        <v>0.61799999999999999</v>
      </c>
      <c r="AW41">
        <f t="shared" si="25"/>
        <v>0.61799999999999999</v>
      </c>
    </row>
    <row r="42" spans="1:49" x14ac:dyDescent="0.25">
      <c r="A42" s="1">
        <f>eod_group_score_df_positive[[#This Row],[date]]</f>
        <v>45440</v>
      </c>
      <c r="B42" t="s">
        <v>277</v>
      </c>
      <c r="C42" s="3">
        <f>AVERAGE(eod_group_score_df_positive!Z42:Z46)</f>
        <v>0.87222672242315513</v>
      </c>
      <c r="D42" s="3">
        <f>AVERAGE(eod_group_score_df_positive!AA42:AA46)</f>
        <v>0.75743842422253205</v>
      </c>
      <c r="E42" s="3">
        <f>AVERAGE(eod_group_score_df_positive!AB42:AB46)</f>
        <v>0.68761924241533756</v>
      </c>
      <c r="F42" s="3">
        <f>AVERAGE(eod_group_score_df_positive!AC42:AC46)</f>
        <v>1.1161832987630478</v>
      </c>
      <c r="G42" t="s">
        <v>277</v>
      </c>
      <c r="H42" s="3">
        <f>ABS(AVERAGE(eod_group_score_df_negative!Z42:Z46))</f>
        <v>0.33065052716635368</v>
      </c>
      <c r="I42" s="3">
        <f>ABS(AVERAGE(eod_group_score_df_negative!AA42:AA46))</f>
        <v>0.31931725872288336</v>
      </c>
      <c r="J42" s="3">
        <f>ABS(AVERAGE(eod_group_score_df_negative!AB42:AB46))</f>
        <v>0.34874963139418658</v>
      </c>
      <c r="K42" s="3">
        <f>ABS(AVERAGE(eod_group_score_df_negative!AC42:AC46))</f>
        <v>0.26089447580429087</v>
      </c>
      <c r="L42" t="s">
        <v>277</v>
      </c>
      <c r="M42" s="4">
        <f t="shared" si="5"/>
        <v>0.45023396646799874</v>
      </c>
      <c r="N42" s="4">
        <f t="shared" si="6"/>
        <v>0.40689004241072446</v>
      </c>
      <c r="O42" s="4">
        <f t="shared" si="7"/>
        <v>0.32697779679113781</v>
      </c>
      <c r="P42" s="4">
        <f t="shared" si="8"/>
        <v>0.62108970078140902</v>
      </c>
      <c r="Q42" t="s">
        <v>277</v>
      </c>
      <c r="R42" s="6">
        <f t="shared" si="0"/>
        <v>45440</v>
      </c>
      <c r="S42" s="5">
        <f t="shared" si="9"/>
        <v>0.6211463832012547</v>
      </c>
      <c r="T42" s="5">
        <f t="shared" si="10"/>
        <v>0.55144546641224812</v>
      </c>
      <c r="U42" s="5">
        <f t="shared" si="11"/>
        <v>0.57343168908400699</v>
      </c>
      <c r="V42" s="5">
        <f t="shared" si="12"/>
        <v>0.73183974836061361</v>
      </c>
      <c r="W42" s="5">
        <f t="shared" si="13"/>
        <v>2.4778632870581232</v>
      </c>
      <c r="X42">
        <f>group_stock_price_index[[#This Row],[VNINDEX]]</f>
        <v>1281.73</v>
      </c>
      <c r="Y42" t="s">
        <v>277</v>
      </c>
      <c r="Z42" s="1">
        <f t="shared" si="4"/>
        <v>45440</v>
      </c>
      <c r="AA42" s="4">
        <f>IF($W42&lt;0,0,IF(S42&lt;20%,0,IF(AND(S42&gt;=20%,S42&lt;30%),20%,IF(AND(S42&gt;=30%,S42&lt;50%),40%,IF(AND(S42&gt;=50%,S42&lt;70%),60%,IF(AND(S42&gt;=70%,S42&lt;80%),80%,IF(S42&gt;=80%,100%)))))))*$AH$1</f>
        <v>0.6</v>
      </c>
      <c r="AB42" s="4">
        <f>IF($W42&lt;0,0,IF(T42&lt;20%,0,IF(AND(T42&gt;=20%,T42&lt;30%),20%,IF(AND(T42&gt;=30%,T42&lt;50%),40%,IF(AND(T42&gt;=50%,T42&lt;70%),60%,IF(AND(T42&gt;=70%,T42&lt;80%),80%,IF(T42&gt;=80%,100%)))))))*$AH$1</f>
        <v>0.6</v>
      </c>
      <c r="AC42" s="4">
        <f>IF($W42&lt;0,0,IF(U42&lt;20%,0,IF(AND(U42&gt;=20%,U42&lt;30%),20%,IF(AND(U42&gt;=30%,U42&lt;50%),40%,IF(AND(U42&gt;=50%,U42&lt;70%),60%,IF(AND(U42&gt;=70%,U42&lt;80%),80%,IF(U42&gt;=80%,100%)))))))*$AH$1</f>
        <v>0.6</v>
      </c>
      <c r="AD42" s="4">
        <f>IF($W42&lt;0,0,IF(V42&lt;20%,0,IF(AND(V42&gt;=20%,V42&lt;30%),20%,IF(AND(V42&gt;=30%,V42&lt;50%),40%,IF(AND(V42&gt;=50%,V42&lt;70%),60%,IF(AND(V42&gt;=70%,V42&lt;80%),80%,IF(V42&gt;=80%,100%)))))))*$AH$1</f>
        <v>0.8</v>
      </c>
      <c r="AE42" s="4">
        <f t="shared" si="14"/>
        <v>2.5999999999999996</v>
      </c>
      <c r="AF42" s="7">
        <f t="shared" si="15"/>
        <v>1281.73</v>
      </c>
      <c r="AG42" t="s">
        <v>277</v>
      </c>
      <c r="AI42" t="s">
        <v>277</v>
      </c>
      <c r="AJ42" s="1">
        <f t="shared" si="16"/>
        <v>45440</v>
      </c>
      <c r="AK42" s="4">
        <f t="shared" si="17"/>
        <v>0.15</v>
      </c>
      <c r="AL42" s="4">
        <f t="shared" si="18"/>
        <v>0.15</v>
      </c>
      <c r="AM42" s="4">
        <f t="shared" si="19"/>
        <v>0.15</v>
      </c>
      <c r="AN42" s="4">
        <f>AD42*$AS$1</f>
        <v>0.2</v>
      </c>
      <c r="AO42" s="4">
        <f t="shared" si="20"/>
        <v>0.64999999999999991</v>
      </c>
      <c r="AP42" s="4">
        <f t="shared" si="21"/>
        <v>0.6</v>
      </c>
      <c r="AQ42" s="2">
        <f t="shared" si="22"/>
        <v>1281.73</v>
      </c>
      <c r="AT42">
        <f t="shared" si="26"/>
        <v>0.61799999999999999</v>
      </c>
      <c r="AU42">
        <f t="shared" si="23"/>
        <v>0.61799999999999999</v>
      </c>
      <c r="AV42">
        <f t="shared" si="24"/>
        <v>0.61799999999999999</v>
      </c>
      <c r="AW42">
        <f t="shared" si="25"/>
        <v>0.61799999999999999</v>
      </c>
    </row>
    <row r="43" spans="1:49" x14ac:dyDescent="0.25">
      <c r="A43" s="1">
        <f>eod_group_score_df_positive[[#This Row],[date]]</f>
        <v>45439</v>
      </c>
      <c r="B43" t="s">
        <v>277</v>
      </c>
      <c r="C43" s="3">
        <f>AVERAGE(eod_group_score_df_positive!Z43:Z47)</f>
        <v>0.94136697543571768</v>
      </c>
      <c r="D43" s="3">
        <f>AVERAGE(eod_group_score_df_positive!AA43:AA47)</f>
        <v>0.93457925738375602</v>
      </c>
      <c r="E43" s="3">
        <f>AVERAGE(eod_group_score_df_positive!AB43:AB47)</f>
        <v>1.1524352104127071</v>
      </c>
      <c r="F43" s="3">
        <f>AVERAGE(eod_group_score_df_positive!AC43:AC47)</f>
        <v>1.208353713658687</v>
      </c>
      <c r="G43" t="s">
        <v>277</v>
      </c>
      <c r="H43" s="3">
        <f>ABS(AVERAGE(eod_group_score_df_negative!Z43:Z47))</f>
        <v>0.33742217899027138</v>
      </c>
      <c r="I43" s="3">
        <f>ABS(AVERAGE(eod_group_score_df_negative!AA43:AA47))</f>
        <v>0.32590457877192891</v>
      </c>
      <c r="J43" s="3">
        <f>ABS(AVERAGE(eod_group_score_df_negative!AB43:AB47))</f>
        <v>0.35232837839423881</v>
      </c>
      <c r="K43" s="3">
        <f>ABS(AVERAGE(eod_group_score_df_negative!AC43:AC47))</f>
        <v>0.27332400943791663</v>
      </c>
      <c r="L43" t="s">
        <v>277</v>
      </c>
      <c r="M43" s="4">
        <f t="shared" si="5"/>
        <v>0.47227863510974127</v>
      </c>
      <c r="N43" s="4">
        <f t="shared" si="6"/>
        <v>0.48288971357872174</v>
      </c>
      <c r="O43" s="4">
        <f t="shared" si="7"/>
        <v>0.53171597051523167</v>
      </c>
      <c r="P43" s="4">
        <f t="shared" si="8"/>
        <v>0.63106145799818281</v>
      </c>
      <c r="Q43" t="s">
        <v>277</v>
      </c>
      <c r="R43" s="6">
        <f t="shared" si="0"/>
        <v>45439</v>
      </c>
      <c r="S43" s="5">
        <f t="shared" si="9"/>
        <v>0.70383602331225503</v>
      </c>
      <c r="T43" s="5">
        <f t="shared" si="10"/>
        <v>0.62296634860536226</v>
      </c>
      <c r="U43" s="5">
        <f t="shared" si="11"/>
        <v>0.67914023075899832</v>
      </c>
      <c r="V43" s="5">
        <f t="shared" si="12"/>
        <v>0.7784016069670352</v>
      </c>
      <c r="W43" s="5">
        <f t="shared" si="13"/>
        <v>2.7843442096436508</v>
      </c>
      <c r="X43">
        <f>group_stock_price_index[[#This Row],[VNINDEX]]</f>
        <v>1267.68</v>
      </c>
      <c r="Y43" t="s">
        <v>277</v>
      </c>
      <c r="Z43" s="1">
        <f t="shared" si="4"/>
        <v>45439</v>
      </c>
      <c r="AA43" s="4">
        <f>IF($W43&lt;0,0,IF(S43&lt;20%,0,IF(AND(S43&gt;=20%,S43&lt;30%),20%,IF(AND(S43&gt;=30%,S43&lt;50%),40%,IF(AND(S43&gt;=50%,S43&lt;70%),60%,IF(AND(S43&gt;=70%,S43&lt;80%),80%,IF(S43&gt;=80%,100%)))))))*$AH$1</f>
        <v>0.8</v>
      </c>
      <c r="AB43" s="4">
        <f>IF($W43&lt;0,0,IF(T43&lt;20%,0,IF(AND(T43&gt;=20%,T43&lt;30%),20%,IF(AND(T43&gt;=30%,T43&lt;50%),40%,IF(AND(T43&gt;=50%,T43&lt;70%),60%,IF(AND(T43&gt;=70%,T43&lt;80%),80%,IF(T43&gt;=80%,100%)))))))*$AH$1</f>
        <v>0.6</v>
      </c>
      <c r="AC43" s="4">
        <f>IF($W43&lt;0,0,IF(U43&lt;20%,0,IF(AND(U43&gt;=20%,U43&lt;30%),20%,IF(AND(U43&gt;=30%,U43&lt;50%),40%,IF(AND(U43&gt;=50%,U43&lt;70%),60%,IF(AND(U43&gt;=70%,U43&lt;80%),80%,IF(U43&gt;=80%,100%)))))))*$AH$1</f>
        <v>0.6</v>
      </c>
      <c r="AD43" s="4">
        <f>IF($W43&lt;0,0,IF(V43&lt;20%,0,IF(AND(V43&gt;=20%,V43&lt;30%),20%,IF(AND(V43&gt;=30%,V43&lt;50%),40%,IF(AND(V43&gt;=50%,V43&lt;70%),60%,IF(AND(V43&gt;=70%,V43&lt;80%),80%,IF(V43&gt;=80%,100%)))))))*$AH$1</f>
        <v>0.8</v>
      </c>
      <c r="AE43" s="4">
        <f t="shared" si="14"/>
        <v>2.8</v>
      </c>
      <c r="AF43" s="7">
        <f t="shared" si="15"/>
        <v>1267.68</v>
      </c>
      <c r="AG43" t="s">
        <v>277</v>
      </c>
      <c r="AI43" t="s">
        <v>277</v>
      </c>
      <c r="AJ43" s="1">
        <f t="shared" si="16"/>
        <v>45439</v>
      </c>
      <c r="AK43" s="4">
        <f t="shared" si="17"/>
        <v>0.2</v>
      </c>
      <c r="AL43" s="4">
        <f t="shared" si="18"/>
        <v>0.15</v>
      </c>
      <c r="AM43" s="4">
        <f t="shared" si="19"/>
        <v>0.15</v>
      </c>
      <c r="AN43" s="4">
        <f>AD43*$AS$1</f>
        <v>0.2</v>
      </c>
      <c r="AO43" s="4">
        <f t="shared" si="20"/>
        <v>0.7</v>
      </c>
      <c r="AP43" s="4">
        <f t="shared" si="21"/>
        <v>0.8</v>
      </c>
      <c r="AQ43" s="2">
        <f t="shared" si="22"/>
        <v>1267.68</v>
      </c>
      <c r="AT43">
        <f t="shared" si="26"/>
        <v>0.61799999999999999</v>
      </c>
      <c r="AU43">
        <f t="shared" si="23"/>
        <v>0.61799999999999999</v>
      </c>
      <c r="AV43">
        <f t="shared" si="24"/>
        <v>0.61799999999999999</v>
      </c>
      <c r="AW43">
        <f t="shared" si="25"/>
        <v>0.61799999999999999</v>
      </c>
    </row>
    <row r="44" spans="1:49" x14ac:dyDescent="0.25">
      <c r="A44" s="1">
        <f>eod_group_score_df_positive[[#This Row],[date]]</f>
        <v>45436</v>
      </c>
      <c r="B44" t="s">
        <v>277</v>
      </c>
      <c r="C44" s="3">
        <f>AVERAGE(eod_group_score_df_positive!Z44:Z48)</f>
        <v>1.0788345485579744</v>
      </c>
      <c r="D44" s="3">
        <f>AVERAGE(eod_group_score_df_positive!AA44:AA48)</f>
        <v>1.0007207457906073</v>
      </c>
      <c r="E44" s="3">
        <f>AVERAGE(eod_group_score_df_positive!AB44:AB48)</f>
        <v>1.1399311746584087</v>
      </c>
      <c r="F44" s="3">
        <f>AVERAGE(eod_group_score_df_positive!AC44:AC48)</f>
        <v>2.0144055799102913</v>
      </c>
      <c r="G44" t="s">
        <v>277</v>
      </c>
      <c r="H44" s="3">
        <f>ABS(AVERAGE(eod_group_score_df_negative!Z44:Z48))</f>
        <v>0.34735393160099304</v>
      </c>
      <c r="I44" s="3">
        <f>ABS(AVERAGE(eod_group_score_df_negative!AA44:AA48))</f>
        <v>0.36412998344870229</v>
      </c>
      <c r="J44" s="3">
        <f>ABS(AVERAGE(eod_group_score_df_negative!AB44:AB48))</f>
        <v>0.39736352069281766</v>
      </c>
      <c r="K44" s="3">
        <f>ABS(AVERAGE(eod_group_score_df_negative!AC44:AC48))</f>
        <v>0.29503916957602538</v>
      </c>
      <c r="L44" t="s">
        <v>277</v>
      </c>
      <c r="M44" s="4">
        <f t="shared" si="5"/>
        <v>0.51289196844125984</v>
      </c>
      <c r="N44" s="4">
        <f t="shared" si="6"/>
        <v>0.46641786438924693</v>
      </c>
      <c r="O44" s="4">
        <f t="shared" si="7"/>
        <v>0.48303533226980677</v>
      </c>
      <c r="P44" s="4">
        <f t="shared" si="8"/>
        <v>0.74449341588132822</v>
      </c>
      <c r="Q44" t="s">
        <v>277</v>
      </c>
      <c r="R44" s="6">
        <f t="shared" si="0"/>
        <v>45436</v>
      </c>
      <c r="S44" s="5">
        <f t="shared" si="9"/>
        <v>0.77185113216488066</v>
      </c>
      <c r="T44" s="5">
        <f t="shared" si="10"/>
        <v>0.65339965357395213</v>
      </c>
      <c r="U44" s="5">
        <f t="shared" si="11"/>
        <v>0.71674955196863022</v>
      </c>
      <c r="V44" s="5">
        <f t="shared" si="12"/>
        <v>0.81878849545991772</v>
      </c>
      <c r="W44" s="5">
        <f t="shared" si="13"/>
        <v>2.9607888331673808</v>
      </c>
      <c r="X44">
        <f>group_stock_price_index[[#This Row],[VNINDEX]]</f>
        <v>1261.93</v>
      </c>
      <c r="Y44" t="s">
        <v>277</v>
      </c>
      <c r="Z44" s="1">
        <f t="shared" si="4"/>
        <v>45436</v>
      </c>
      <c r="AA44" s="4">
        <f>IF($W44&lt;0,0,IF(S44&lt;20%,0,IF(AND(S44&gt;=20%,S44&lt;30%),20%,IF(AND(S44&gt;=30%,S44&lt;50%),40%,IF(AND(S44&gt;=50%,S44&lt;70%),60%,IF(AND(S44&gt;=70%,S44&lt;80%),80%,IF(S44&gt;=80%,100%)))))))*$AH$1</f>
        <v>0.8</v>
      </c>
      <c r="AB44" s="4">
        <f>IF($W44&lt;0,0,IF(T44&lt;20%,0,IF(AND(T44&gt;=20%,T44&lt;30%),20%,IF(AND(T44&gt;=30%,T44&lt;50%),40%,IF(AND(T44&gt;=50%,T44&lt;70%),60%,IF(AND(T44&gt;=70%,T44&lt;80%),80%,IF(T44&gt;=80%,100%)))))))*$AH$1</f>
        <v>0.6</v>
      </c>
      <c r="AC44" s="4">
        <f>IF($W44&lt;0,0,IF(U44&lt;20%,0,IF(AND(U44&gt;=20%,U44&lt;30%),20%,IF(AND(U44&gt;=30%,U44&lt;50%),40%,IF(AND(U44&gt;=50%,U44&lt;70%),60%,IF(AND(U44&gt;=70%,U44&lt;80%),80%,IF(U44&gt;=80%,100%)))))))*$AH$1</f>
        <v>0.8</v>
      </c>
      <c r="AD44" s="4">
        <f>IF($W44&lt;0,0,IF(V44&lt;20%,0,IF(AND(V44&gt;=20%,V44&lt;30%),20%,IF(AND(V44&gt;=30%,V44&lt;50%),40%,IF(AND(V44&gt;=50%,V44&lt;70%),60%,IF(AND(V44&gt;=70%,V44&lt;80%),80%,IF(V44&gt;=80%,100%)))))))*$AH$1</f>
        <v>1</v>
      </c>
      <c r="AE44" s="4">
        <f t="shared" si="14"/>
        <v>3.2</v>
      </c>
      <c r="AF44" s="7">
        <f t="shared" si="15"/>
        <v>1261.93</v>
      </c>
      <c r="AG44" t="s">
        <v>277</v>
      </c>
      <c r="AI44" t="s">
        <v>277</v>
      </c>
      <c r="AJ44" s="1">
        <f t="shared" si="16"/>
        <v>45436</v>
      </c>
      <c r="AK44" s="4">
        <f t="shared" si="17"/>
        <v>0.2</v>
      </c>
      <c r="AL44" s="4">
        <f t="shared" si="18"/>
        <v>0.15</v>
      </c>
      <c r="AM44" s="4">
        <f t="shared" si="19"/>
        <v>0.2</v>
      </c>
      <c r="AN44" s="4">
        <f>AD44*$AS$1</f>
        <v>0.25</v>
      </c>
      <c r="AO44" s="4">
        <f t="shared" si="20"/>
        <v>0.8</v>
      </c>
      <c r="AP44" s="4">
        <f t="shared" si="21"/>
        <v>1</v>
      </c>
      <c r="AQ44" s="2">
        <f t="shared" si="22"/>
        <v>1261.93</v>
      </c>
      <c r="AT44">
        <f t="shared" si="26"/>
        <v>0.61799999999999999</v>
      </c>
      <c r="AU44">
        <f t="shared" si="23"/>
        <v>0.61799999999999999</v>
      </c>
      <c r="AV44">
        <f t="shared" si="24"/>
        <v>0.61799999999999999</v>
      </c>
      <c r="AW44">
        <f t="shared" si="25"/>
        <v>0.61799999999999999</v>
      </c>
    </row>
    <row r="45" spans="1:49" x14ac:dyDescent="0.25">
      <c r="A45" s="1">
        <f>eod_group_score_df_positive[[#This Row],[date]]</f>
        <v>45435</v>
      </c>
      <c r="B45" t="s">
        <v>277</v>
      </c>
      <c r="C45" s="3">
        <f>AVERAGE(eod_group_score_df_positive!Z45:Z49)</f>
        <v>1.3551406621411077</v>
      </c>
      <c r="D45" s="3">
        <f>AVERAGE(eod_group_score_df_positive!AA45:AA49)</f>
        <v>1.0966115775929506</v>
      </c>
      <c r="E45" s="3">
        <f>AVERAGE(eod_group_score_df_positive!AB45:AB49)</f>
        <v>1.3178944104672463</v>
      </c>
      <c r="F45" s="3">
        <f>AVERAGE(eod_group_score_df_positive!AC45:AC49)</f>
        <v>2.0289699995618515</v>
      </c>
      <c r="G45" t="s">
        <v>277</v>
      </c>
      <c r="H45" s="3">
        <f>ABS(AVERAGE(eod_group_score_df_negative!Z45:Z49))</f>
        <v>9.5909523360992316E-2</v>
      </c>
      <c r="I45" s="3">
        <f>ABS(AVERAGE(eod_group_score_df_negative!AA45:AA49))</f>
        <v>0.15114684176513116</v>
      </c>
      <c r="J45" s="3">
        <f>ABS(AVERAGE(eod_group_score_df_negative!AB45:AB49))</f>
        <v>0.17012970250898313</v>
      </c>
      <c r="K45" s="3">
        <f>ABS(AVERAGE(eod_group_score_df_negative!AC45:AC49))</f>
        <v>0.13299914488780756</v>
      </c>
      <c r="L45" t="s">
        <v>277</v>
      </c>
      <c r="M45" s="4">
        <f t="shared" si="5"/>
        <v>0.86780674532245039</v>
      </c>
      <c r="N45" s="4">
        <f t="shared" si="6"/>
        <v>0.75773060005815918</v>
      </c>
      <c r="O45" s="4">
        <f t="shared" si="7"/>
        <v>0.77133475052537548</v>
      </c>
      <c r="P45" s="4">
        <f t="shared" si="8"/>
        <v>0.8769648075420029</v>
      </c>
      <c r="Q45" t="s">
        <v>277</v>
      </c>
      <c r="R45" s="6">
        <f t="shared" si="0"/>
        <v>45435</v>
      </c>
      <c r="S45" s="5">
        <f t="shared" si="9"/>
        <v>0.83450780080915332</v>
      </c>
      <c r="T45" s="5">
        <f t="shared" si="10"/>
        <v>0.6776605588210648</v>
      </c>
      <c r="U45" s="5">
        <f t="shared" si="11"/>
        <v>0.78245400771502638</v>
      </c>
      <c r="V45" s="5">
        <f t="shared" si="12"/>
        <v>0.73474387024262422</v>
      </c>
      <c r="W45" s="5">
        <f t="shared" si="13"/>
        <v>3.0293662375878685</v>
      </c>
      <c r="X45">
        <f>group_stock_price_index[[#This Row],[VNINDEX]]</f>
        <v>1281.03</v>
      </c>
      <c r="Y45" t="s">
        <v>277</v>
      </c>
      <c r="Z45" s="1">
        <f t="shared" si="4"/>
        <v>45435</v>
      </c>
      <c r="AA45" s="4">
        <f>IF($W45&lt;0,0,IF(S45&lt;20%,0,IF(AND(S45&gt;=20%,S45&lt;30%),20%,IF(AND(S45&gt;=30%,S45&lt;50%),40%,IF(AND(S45&gt;=50%,S45&lt;70%),60%,IF(AND(S45&gt;=70%,S45&lt;80%),80%,IF(S45&gt;=80%,100%)))))))*$AH$1</f>
        <v>1</v>
      </c>
      <c r="AB45" s="4">
        <f>IF($W45&lt;0,0,IF(T45&lt;20%,0,IF(AND(T45&gt;=20%,T45&lt;30%),20%,IF(AND(T45&gt;=30%,T45&lt;50%),40%,IF(AND(T45&gt;=50%,T45&lt;70%),60%,IF(AND(T45&gt;=70%,T45&lt;80%),80%,IF(T45&gt;=80%,100%)))))))*$AH$1</f>
        <v>0.6</v>
      </c>
      <c r="AC45" s="4">
        <f>IF($W45&lt;0,0,IF(U45&lt;20%,0,IF(AND(U45&gt;=20%,U45&lt;30%),20%,IF(AND(U45&gt;=30%,U45&lt;50%),40%,IF(AND(U45&gt;=50%,U45&lt;70%),60%,IF(AND(U45&gt;=70%,U45&lt;80%),80%,IF(U45&gt;=80%,100%)))))))*$AH$1</f>
        <v>0.8</v>
      </c>
      <c r="AD45" s="4">
        <f>IF($W45&lt;0,0,IF(V45&lt;20%,0,IF(AND(V45&gt;=20%,V45&lt;30%),20%,IF(AND(V45&gt;=30%,V45&lt;50%),40%,IF(AND(V45&gt;=50%,V45&lt;70%),60%,IF(AND(V45&gt;=70%,V45&lt;80%),80%,IF(V45&gt;=80%,100%)))))))*$AH$1</f>
        <v>0.8</v>
      </c>
      <c r="AE45" s="4">
        <f t="shared" si="14"/>
        <v>3.2</v>
      </c>
      <c r="AF45" s="7">
        <f t="shared" si="15"/>
        <v>1281.03</v>
      </c>
      <c r="AG45" t="s">
        <v>277</v>
      </c>
      <c r="AI45" t="s">
        <v>277</v>
      </c>
      <c r="AJ45" s="1">
        <f t="shared" si="16"/>
        <v>45435</v>
      </c>
      <c r="AK45" s="4">
        <f t="shared" si="17"/>
        <v>0.25</v>
      </c>
      <c r="AL45" s="4">
        <f t="shared" si="18"/>
        <v>0.15</v>
      </c>
      <c r="AM45" s="4">
        <f t="shared" si="19"/>
        <v>0.2</v>
      </c>
      <c r="AN45" s="4">
        <f>AD45*$AS$1</f>
        <v>0.2</v>
      </c>
      <c r="AO45" s="4">
        <f t="shared" si="20"/>
        <v>0.8</v>
      </c>
      <c r="AP45" s="4">
        <f t="shared" si="21"/>
        <v>1</v>
      </c>
      <c r="AQ45" s="2">
        <f t="shared" si="22"/>
        <v>1281.03</v>
      </c>
      <c r="AT45">
        <f t="shared" si="26"/>
        <v>1.3819999999999999</v>
      </c>
      <c r="AU45">
        <f t="shared" si="23"/>
        <v>1.3819999999999999</v>
      </c>
      <c r="AV45">
        <f t="shared" si="24"/>
        <v>0.61799999999999999</v>
      </c>
      <c r="AW45">
        <f t="shared" si="25"/>
        <v>0.61799999999999999</v>
      </c>
    </row>
    <row r="46" spans="1:49" x14ac:dyDescent="0.25">
      <c r="A46" s="1">
        <f>eod_group_score_df_positive[[#This Row],[date]]</f>
        <v>45434</v>
      </c>
      <c r="B46" t="s">
        <v>277</v>
      </c>
      <c r="C46" s="3">
        <f>AVERAGE(eod_group_score_df_positive!Z46:Z50)</f>
        <v>1.0837397401565436</v>
      </c>
      <c r="D46" s="3">
        <f>AVERAGE(eod_group_score_df_positive!AA46:AA50)</f>
        <v>0.88161737352817282</v>
      </c>
      <c r="E46" s="3">
        <f>AVERAGE(eod_group_score_df_positive!AB46:AB50)</f>
        <v>1.3189686266305056</v>
      </c>
      <c r="F46" s="3">
        <f>AVERAGE(eod_group_score_df_positive!AC46:AC50)</f>
        <v>1.3543612220217558</v>
      </c>
      <c r="G46" t="s">
        <v>277</v>
      </c>
      <c r="H46" s="3">
        <f>ABS(AVERAGE(eod_group_score_df_negative!Z46:Z50))</f>
        <v>0.11873166544828359</v>
      </c>
      <c r="I46" s="3">
        <f>ABS(AVERAGE(eod_group_score_df_negative!AA46:AA50))</f>
        <v>0.19136729163932795</v>
      </c>
      <c r="J46" s="3">
        <f>ABS(AVERAGE(eod_group_score_df_negative!AB46:AB50))</f>
        <v>0.18490537212727087</v>
      </c>
      <c r="K46" s="3">
        <f>ABS(AVERAGE(eod_group_score_df_negative!AC46:AC50))</f>
        <v>0.16262947322414725</v>
      </c>
      <c r="L46" t="s">
        <v>277</v>
      </c>
      <c r="M46" s="4">
        <f t="shared" si="5"/>
        <v>0.80252060066482311</v>
      </c>
      <c r="N46" s="4">
        <f t="shared" si="6"/>
        <v>0.64329911162438813</v>
      </c>
      <c r="O46" s="4">
        <f t="shared" si="7"/>
        <v>0.75409459531848333</v>
      </c>
      <c r="P46" s="4">
        <f t="shared" si="8"/>
        <v>0.78558935960014542</v>
      </c>
      <c r="Q46" t="s">
        <v>277</v>
      </c>
      <c r="R46" s="6">
        <f t="shared" si="0"/>
        <v>45434</v>
      </c>
      <c r="S46" s="5">
        <f t="shared" si="9"/>
        <v>0.81593855011704941</v>
      </c>
      <c r="T46" s="5">
        <f t="shared" si="10"/>
        <v>0.63237873880491924</v>
      </c>
      <c r="U46" s="5">
        <f t="shared" si="11"/>
        <v>0.78737282964740929</v>
      </c>
      <c r="V46" s="5">
        <f t="shared" si="12"/>
        <v>0.63130547830777395</v>
      </c>
      <c r="W46" s="5">
        <f t="shared" si="13"/>
        <v>2.8669955968771519</v>
      </c>
      <c r="X46">
        <f>group_stock_price_index[[#This Row],[VNINDEX]]</f>
        <v>1266.9100000000001</v>
      </c>
      <c r="Y46" t="s">
        <v>277</v>
      </c>
      <c r="Z46" s="1">
        <f t="shared" si="4"/>
        <v>45434</v>
      </c>
      <c r="AA46" s="4">
        <f>IF($W46&lt;0,0,IF(S46&lt;20%,0,IF(AND(S46&gt;=20%,S46&lt;30%),20%,IF(AND(S46&gt;=30%,S46&lt;50%),40%,IF(AND(S46&gt;=50%,S46&lt;70%),60%,IF(AND(S46&gt;=70%,S46&lt;80%),80%,IF(S46&gt;=80%,100%)))))))*$AH$1</f>
        <v>1</v>
      </c>
      <c r="AB46" s="4">
        <f>IF($W46&lt;0,0,IF(T46&lt;20%,0,IF(AND(T46&gt;=20%,T46&lt;30%),20%,IF(AND(T46&gt;=30%,T46&lt;50%),40%,IF(AND(T46&gt;=50%,T46&lt;70%),60%,IF(AND(T46&gt;=70%,T46&lt;80%),80%,IF(T46&gt;=80%,100%)))))))*$AH$1</f>
        <v>0.6</v>
      </c>
      <c r="AC46" s="4">
        <f>IF($W46&lt;0,0,IF(U46&lt;20%,0,IF(AND(U46&gt;=20%,U46&lt;30%),20%,IF(AND(U46&gt;=30%,U46&lt;50%),40%,IF(AND(U46&gt;=50%,U46&lt;70%),60%,IF(AND(U46&gt;=70%,U46&lt;80%),80%,IF(U46&gt;=80%,100%)))))))*$AH$1</f>
        <v>0.8</v>
      </c>
      <c r="AD46" s="4">
        <f>IF($W46&lt;0,0,IF(V46&lt;20%,0,IF(AND(V46&gt;=20%,V46&lt;30%),20%,IF(AND(V46&gt;=30%,V46&lt;50%),40%,IF(AND(V46&gt;=50%,V46&lt;70%),60%,IF(AND(V46&gt;=70%,V46&lt;80%),80%,IF(V46&gt;=80%,100%)))))))*$AH$1</f>
        <v>0.6</v>
      </c>
      <c r="AE46" s="4">
        <f t="shared" si="14"/>
        <v>3.0000000000000004</v>
      </c>
      <c r="AF46" s="7">
        <f t="shared" si="15"/>
        <v>1266.9100000000001</v>
      </c>
      <c r="AG46" t="s">
        <v>277</v>
      </c>
      <c r="AI46" t="s">
        <v>277</v>
      </c>
      <c r="AJ46" s="1">
        <f t="shared" si="16"/>
        <v>45434</v>
      </c>
      <c r="AK46" s="4">
        <f t="shared" si="17"/>
        <v>0.25</v>
      </c>
      <c r="AL46" s="4">
        <f t="shared" si="18"/>
        <v>0.15</v>
      </c>
      <c r="AM46" s="4">
        <f t="shared" si="19"/>
        <v>0.2</v>
      </c>
      <c r="AN46" s="4">
        <f>AD46*$AS$1</f>
        <v>0.15</v>
      </c>
      <c r="AO46" s="4">
        <f t="shared" si="20"/>
        <v>0.75000000000000011</v>
      </c>
      <c r="AP46" s="4">
        <f t="shared" si="21"/>
        <v>0.8</v>
      </c>
      <c r="AQ46" s="2">
        <f t="shared" si="22"/>
        <v>1266.9100000000001</v>
      </c>
      <c r="AT46">
        <f t="shared" si="26"/>
        <v>1.3819999999999999</v>
      </c>
      <c r="AU46">
        <f t="shared" si="23"/>
        <v>1.3819999999999999</v>
      </c>
      <c r="AV46">
        <f t="shared" si="24"/>
        <v>0.61799999999999999</v>
      </c>
      <c r="AW46">
        <f t="shared" si="25"/>
        <v>0.61799999999999999</v>
      </c>
    </row>
    <row r="47" spans="1:49" x14ac:dyDescent="0.25">
      <c r="A47" s="1">
        <f>eod_group_score_df_positive[[#This Row],[date]]</f>
        <v>45433</v>
      </c>
      <c r="B47" t="s">
        <v>277</v>
      </c>
      <c r="C47" s="3">
        <f>AVERAGE(eod_group_score_df_positive!Z47:Z51)</f>
        <v>1.2123936401991877</v>
      </c>
      <c r="D47" s="3">
        <f>AVERAGE(eod_group_score_df_positive!AA47:AA51)</f>
        <v>0.88789380694241016</v>
      </c>
      <c r="E47" s="3">
        <f>AVERAGE(eod_group_score_df_positive!AB47:AB51)</f>
        <v>1.3555689922832814</v>
      </c>
      <c r="F47" s="3">
        <f>AVERAGE(eod_group_score_df_positive!AC47:AC51)</f>
        <v>1.3411223145533788</v>
      </c>
      <c r="G47" t="s">
        <v>277</v>
      </c>
      <c r="H47" s="3">
        <f>ABS(AVERAGE(eod_group_score_df_negative!Z47:Z51))</f>
        <v>8.8679752734367137E-2</v>
      </c>
      <c r="I47" s="3">
        <f>ABS(AVERAGE(eod_group_score_df_negative!AA47:AA51))</f>
        <v>0.11850641748839838</v>
      </c>
      <c r="J47" s="3">
        <f>ABS(AVERAGE(eod_group_score_df_negative!AB47:AB51))</f>
        <v>0.10555093445332916</v>
      </c>
      <c r="K47" s="3">
        <f>ABS(AVERAGE(eod_group_score_df_negative!AC47:AC51))</f>
        <v>0.10569039641816905</v>
      </c>
      <c r="L47" t="s">
        <v>277</v>
      </c>
      <c r="M47" s="4">
        <f t="shared" si="5"/>
        <v>0.86368216702300049</v>
      </c>
      <c r="N47" s="4">
        <f t="shared" si="6"/>
        <v>0.76449445337629518</v>
      </c>
      <c r="O47" s="4">
        <f t="shared" si="7"/>
        <v>0.85552050516609457</v>
      </c>
      <c r="P47" s="4">
        <f t="shared" si="8"/>
        <v>0.85389899381351586</v>
      </c>
      <c r="Q47" t="s">
        <v>277</v>
      </c>
      <c r="R47" s="6">
        <f t="shared" si="0"/>
        <v>45433</v>
      </c>
      <c r="S47" s="5">
        <f t="shared" si="9"/>
        <v>0.79748009644579687</v>
      </c>
      <c r="T47" s="5">
        <f t="shared" si="10"/>
        <v>0.59524734030663173</v>
      </c>
      <c r="U47" s="5">
        <f t="shared" si="11"/>
        <v>0.78781083215325887</v>
      </c>
      <c r="V47" s="5">
        <f t="shared" si="12"/>
        <v>0.51386928662382925</v>
      </c>
      <c r="W47" s="5">
        <f t="shared" si="13"/>
        <v>2.6944075555295166</v>
      </c>
      <c r="X47">
        <f>group_stock_price_index[[#This Row],[VNINDEX]]</f>
        <v>1277.1400000000001</v>
      </c>
      <c r="Y47" t="s">
        <v>277</v>
      </c>
      <c r="Z47" s="1">
        <f t="shared" si="4"/>
        <v>45433</v>
      </c>
      <c r="AA47" s="4">
        <f>IF($W47&lt;0,0,IF(S47&lt;20%,0,IF(AND(S47&gt;=20%,S47&lt;30%),20%,IF(AND(S47&gt;=30%,S47&lt;50%),40%,IF(AND(S47&gt;=50%,S47&lt;70%),60%,IF(AND(S47&gt;=70%,S47&lt;80%),80%,IF(S47&gt;=80%,100%)))))))*$AH$1</f>
        <v>0.8</v>
      </c>
      <c r="AB47" s="4">
        <f>IF($W47&lt;0,0,IF(T47&lt;20%,0,IF(AND(T47&gt;=20%,T47&lt;30%),20%,IF(AND(T47&gt;=30%,T47&lt;50%),40%,IF(AND(T47&gt;=50%,T47&lt;70%),60%,IF(AND(T47&gt;=70%,T47&lt;80%),80%,IF(T47&gt;=80%,100%)))))))*$AH$1</f>
        <v>0.6</v>
      </c>
      <c r="AC47" s="4">
        <f>IF($W47&lt;0,0,IF(U47&lt;20%,0,IF(AND(U47&gt;=20%,U47&lt;30%),20%,IF(AND(U47&gt;=30%,U47&lt;50%),40%,IF(AND(U47&gt;=50%,U47&lt;70%),60%,IF(AND(U47&gt;=70%,U47&lt;80%),80%,IF(U47&gt;=80%,100%)))))))*$AH$1</f>
        <v>0.8</v>
      </c>
      <c r="AD47" s="4">
        <f>IF($W47&lt;0,0,IF(V47&lt;20%,0,IF(AND(V47&gt;=20%,V47&lt;30%),20%,IF(AND(V47&gt;=30%,V47&lt;50%),40%,IF(AND(V47&gt;=50%,V47&lt;70%),60%,IF(AND(V47&gt;=70%,V47&lt;80%),80%,IF(V47&gt;=80%,100%)))))))*$AH$1</f>
        <v>0.6</v>
      </c>
      <c r="AE47" s="4">
        <f t="shared" si="14"/>
        <v>2.8000000000000003</v>
      </c>
      <c r="AF47" s="7">
        <f t="shared" si="15"/>
        <v>1277.1400000000001</v>
      </c>
      <c r="AG47" t="s">
        <v>277</v>
      </c>
      <c r="AI47" t="s">
        <v>277</v>
      </c>
      <c r="AJ47" s="1">
        <f t="shared" si="16"/>
        <v>45433</v>
      </c>
      <c r="AK47" s="4">
        <f t="shared" si="17"/>
        <v>0.2</v>
      </c>
      <c r="AL47" s="4">
        <f t="shared" si="18"/>
        <v>0.15</v>
      </c>
      <c r="AM47" s="4">
        <f t="shared" si="19"/>
        <v>0.2</v>
      </c>
      <c r="AN47" s="4">
        <f>AD47*$AS$1</f>
        <v>0.15</v>
      </c>
      <c r="AO47" s="4">
        <f t="shared" si="20"/>
        <v>0.70000000000000007</v>
      </c>
      <c r="AP47" s="4">
        <f t="shared" si="21"/>
        <v>0.8</v>
      </c>
      <c r="AQ47" s="2">
        <f t="shared" si="22"/>
        <v>1277.1400000000001</v>
      </c>
      <c r="AT47">
        <f t="shared" si="26"/>
        <v>1.3819999999999999</v>
      </c>
      <c r="AU47">
        <f t="shared" si="23"/>
        <v>1.3819999999999999</v>
      </c>
      <c r="AV47">
        <f t="shared" si="24"/>
        <v>0.61799999999999999</v>
      </c>
      <c r="AW47">
        <f t="shared" si="25"/>
        <v>0.61799999999999999</v>
      </c>
    </row>
    <row r="48" spans="1:49" x14ac:dyDescent="0.25">
      <c r="A48" s="1">
        <f>eod_group_score_df_positive[[#This Row],[date]]</f>
        <v>45432</v>
      </c>
      <c r="B48" t="s">
        <v>277</v>
      </c>
      <c r="C48" s="3">
        <f>AVERAGE(eod_group_score_df_positive!Z48:Z52)</f>
        <v>1.1463240537264885</v>
      </c>
      <c r="D48" s="3">
        <f>AVERAGE(eod_group_score_df_positive!AA48:AA52)</f>
        <v>0.58578058386057674</v>
      </c>
      <c r="E48" s="3">
        <f>AVERAGE(eod_group_score_df_positive!AB48:AB52)</f>
        <v>0.73160722045136239</v>
      </c>
      <c r="F48" s="3">
        <f>AVERAGE(eod_group_score_df_positive!AC48:AC52)</f>
        <v>1.2524776003706122</v>
      </c>
      <c r="G48" t="s">
        <v>277</v>
      </c>
      <c r="H48" s="3">
        <f>ABS(AVERAGE(eod_group_score_df_negative!Z48:Z52))</f>
        <v>0.11868702056932268</v>
      </c>
      <c r="I48" s="3">
        <f>ABS(AVERAGE(eod_group_score_df_negative!AA48:AA52))</f>
        <v>0.13074594298969716</v>
      </c>
      <c r="J48" s="3">
        <f>ABS(AVERAGE(eod_group_score_df_negative!AB48:AB52))</f>
        <v>0.1192162948658932</v>
      </c>
      <c r="K48" s="3">
        <f>ABS(AVERAGE(eod_group_score_df_negative!AC48:AC52))</f>
        <v>0.11411312692400136</v>
      </c>
      <c r="L48" t="s">
        <v>277</v>
      </c>
      <c r="M48" s="4">
        <f t="shared" si="5"/>
        <v>0.81235417937286958</v>
      </c>
      <c r="N48" s="4">
        <f t="shared" si="6"/>
        <v>0.63505623842167136</v>
      </c>
      <c r="O48" s="4">
        <f t="shared" si="7"/>
        <v>0.71976257656339038</v>
      </c>
      <c r="P48" s="4">
        <f t="shared" si="8"/>
        <v>0.83299590046259608</v>
      </c>
      <c r="Q48" t="s">
        <v>277</v>
      </c>
      <c r="R48" s="6">
        <f t="shared" si="0"/>
        <v>45432</v>
      </c>
      <c r="S48" s="5">
        <f t="shared" si="9"/>
        <v>0.76695867496412107</v>
      </c>
      <c r="T48" s="5">
        <f t="shared" si="10"/>
        <v>0.57771045155082434</v>
      </c>
      <c r="U48" s="5">
        <f t="shared" si="11"/>
        <v>0.78595398607350209</v>
      </c>
      <c r="V48" s="5">
        <f t="shared" si="12"/>
        <v>0.43872431403402923</v>
      </c>
      <c r="W48" s="5">
        <f t="shared" si="13"/>
        <v>2.5693474266224765</v>
      </c>
      <c r="X48">
        <f>group_stock_price_index[[#This Row],[VNINDEX]]</f>
        <v>1277.58</v>
      </c>
      <c r="Y48" t="s">
        <v>277</v>
      </c>
      <c r="Z48" s="1">
        <f t="shared" si="4"/>
        <v>45432</v>
      </c>
      <c r="AA48" s="4">
        <f>IF($W48&lt;0,0,IF(S48&lt;20%,0,IF(AND(S48&gt;=20%,S48&lt;30%),20%,IF(AND(S48&gt;=30%,S48&lt;50%),40%,IF(AND(S48&gt;=50%,S48&lt;70%),60%,IF(AND(S48&gt;=70%,S48&lt;80%),80%,IF(S48&gt;=80%,100%)))))))*$AH$1</f>
        <v>0.8</v>
      </c>
      <c r="AB48" s="4">
        <f>IF($W48&lt;0,0,IF(T48&lt;20%,0,IF(AND(T48&gt;=20%,T48&lt;30%),20%,IF(AND(T48&gt;=30%,T48&lt;50%),40%,IF(AND(T48&gt;=50%,T48&lt;70%),60%,IF(AND(T48&gt;=70%,T48&lt;80%),80%,IF(T48&gt;=80%,100%)))))))*$AH$1</f>
        <v>0.6</v>
      </c>
      <c r="AC48" s="4">
        <f>IF($W48&lt;0,0,IF(U48&lt;20%,0,IF(AND(U48&gt;=20%,U48&lt;30%),20%,IF(AND(U48&gt;=30%,U48&lt;50%),40%,IF(AND(U48&gt;=50%,U48&lt;70%),60%,IF(AND(U48&gt;=70%,U48&lt;80%),80%,IF(U48&gt;=80%,100%)))))))*$AH$1</f>
        <v>0.8</v>
      </c>
      <c r="AD48" s="4">
        <f>IF($W48&lt;0,0,IF(V48&lt;20%,0,IF(AND(V48&gt;=20%,V48&lt;30%),20%,IF(AND(V48&gt;=30%,V48&lt;50%),40%,IF(AND(V48&gt;=50%,V48&lt;70%),60%,IF(AND(V48&gt;=70%,V48&lt;80%),80%,IF(V48&gt;=80%,100%)))))))*$AH$1</f>
        <v>0.4</v>
      </c>
      <c r="AE48" s="4">
        <f t="shared" si="14"/>
        <v>2.6</v>
      </c>
      <c r="AF48" s="7">
        <f t="shared" si="15"/>
        <v>1277.58</v>
      </c>
      <c r="AG48" t="s">
        <v>277</v>
      </c>
      <c r="AI48" t="s">
        <v>277</v>
      </c>
      <c r="AJ48" s="1">
        <f t="shared" si="16"/>
        <v>45432</v>
      </c>
      <c r="AK48" s="4">
        <f t="shared" si="17"/>
        <v>0.2</v>
      </c>
      <c r="AL48" s="4">
        <f t="shared" si="18"/>
        <v>0.15</v>
      </c>
      <c r="AM48" s="4">
        <f t="shared" si="19"/>
        <v>0.2</v>
      </c>
      <c r="AN48" s="4">
        <f>AD48*$AS$1</f>
        <v>0.1</v>
      </c>
      <c r="AO48" s="4">
        <f t="shared" si="20"/>
        <v>0.65</v>
      </c>
      <c r="AP48" s="4">
        <f t="shared" si="21"/>
        <v>0.6</v>
      </c>
      <c r="AQ48" s="2">
        <f t="shared" si="22"/>
        <v>1277.58</v>
      </c>
      <c r="AT48">
        <f t="shared" si="26"/>
        <v>0.61799999999999999</v>
      </c>
      <c r="AU48">
        <f t="shared" si="23"/>
        <v>1</v>
      </c>
      <c r="AV48">
        <f t="shared" si="24"/>
        <v>1</v>
      </c>
      <c r="AW48">
        <f t="shared" si="25"/>
        <v>0.61799999999999999</v>
      </c>
    </row>
    <row r="49" spans="1:49" x14ac:dyDescent="0.25">
      <c r="A49" s="1">
        <f>eod_group_score_df_positive[[#This Row],[date]]</f>
        <v>45429</v>
      </c>
      <c r="B49" t="s">
        <v>277</v>
      </c>
      <c r="C49" s="3">
        <f>AVERAGE(eod_group_score_df_positive!Z49:Z53)</f>
        <v>1.1785379973211008</v>
      </c>
      <c r="D49" s="3">
        <f>AVERAGE(eod_group_score_df_positive!AA49:AA53)</f>
        <v>0.51174459485341983</v>
      </c>
      <c r="E49" s="3">
        <f>AVERAGE(eod_group_score_df_positive!AB49:AB53)</f>
        <v>0.89915876837783237</v>
      </c>
      <c r="F49" s="3">
        <f>AVERAGE(eod_group_score_df_positive!AC49:AC53)</f>
        <v>0.2677663165530132</v>
      </c>
      <c r="G49" t="s">
        <v>277</v>
      </c>
      <c r="H49" s="3">
        <f>ABS(AVERAGE(eod_group_score_df_negative!Z49:Z53))</f>
        <v>0.11217926273003029</v>
      </c>
      <c r="I49" s="3">
        <f>ABS(AVERAGE(eod_group_score_df_negative!AA49:AA53))</f>
        <v>0.13288270003789307</v>
      </c>
      <c r="J49" s="3">
        <f>ABS(AVERAGE(eod_group_score_df_negative!AB49:AB53))</f>
        <v>9.3532563012505385E-2</v>
      </c>
      <c r="K49" s="3">
        <f>ABS(AVERAGE(eod_group_score_df_negative!AC49:AC53))</f>
        <v>0.13663196771944022</v>
      </c>
      <c r="L49" t="s">
        <v>277</v>
      </c>
      <c r="M49" s="4">
        <f t="shared" si="5"/>
        <v>0.82617531166262348</v>
      </c>
      <c r="N49" s="4">
        <f t="shared" si="6"/>
        <v>0.58772239062481002</v>
      </c>
      <c r="O49" s="4">
        <f t="shared" si="7"/>
        <v>0.81155761100178836</v>
      </c>
      <c r="P49" s="4">
        <f t="shared" si="8"/>
        <v>0.32427028979486083</v>
      </c>
      <c r="Q49" t="s">
        <v>277</v>
      </c>
      <c r="R49" s="6">
        <f t="shared" si="0"/>
        <v>45429</v>
      </c>
      <c r="S49" s="5">
        <f t="shared" si="9"/>
        <v>0.7525946910034329</v>
      </c>
      <c r="T49" s="5">
        <f t="shared" si="10"/>
        <v>0.6030020824362029</v>
      </c>
      <c r="U49" s="5">
        <f t="shared" si="11"/>
        <v>0.81465274666205689</v>
      </c>
      <c r="V49" s="5">
        <f t="shared" si="12"/>
        <v>0.39030281272237011</v>
      </c>
      <c r="W49" s="5">
        <f t="shared" si="13"/>
        <v>2.5605523328240625</v>
      </c>
      <c r="X49">
        <f>group_stock_price_index[[#This Row],[VNINDEX]]</f>
        <v>1273.1099999999999</v>
      </c>
      <c r="Y49" t="s">
        <v>277</v>
      </c>
      <c r="Z49" s="1">
        <f t="shared" si="4"/>
        <v>45429</v>
      </c>
      <c r="AA49" s="4">
        <f>IF($W49&lt;0,0,IF(S49&lt;20%,0,IF(AND(S49&gt;=20%,S49&lt;30%),20%,IF(AND(S49&gt;=30%,S49&lt;50%),40%,IF(AND(S49&gt;=50%,S49&lt;70%),60%,IF(AND(S49&gt;=70%,S49&lt;80%),80%,IF(S49&gt;=80%,100%)))))))*$AH$1</f>
        <v>0.8</v>
      </c>
      <c r="AB49" s="4">
        <f>IF($W49&lt;0,0,IF(T49&lt;20%,0,IF(AND(T49&gt;=20%,T49&lt;30%),20%,IF(AND(T49&gt;=30%,T49&lt;50%),40%,IF(AND(T49&gt;=50%,T49&lt;70%),60%,IF(AND(T49&gt;=70%,T49&lt;80%),80%,IF(T49&gt;=80%,100%)))))))*$AH$1</f>
        <v>0.6</v>
      </c>
      <c r="AC49" s="4">
        <f>IF($W49&lt;0,0,IF(U49&lt;20%,0,IF(AND(U49&gt;=20%,U49&lt;30%),20%,IF(AND(U49&gt;=30%,U49&lt;50%),40%,IF(AND(U49&gt;=50%,U49&lt;70%),60%,IF(AND(U49&gt;=70%,U49&lt;80%),80%,IF(U49&gt;=80%,100%)))))))*$AH$1</f>
        <v>1</v>
      </c>
      <c r="AD49" s="4">
        <f>IF($W49&lt;0,0,IF(V49&lt;20%,0,IF(AND(V49&gt;=20%,V49&lt;30%),20%,IF(AND(V49&gt;=30%,V49&lt;50%),40%,IF(AND(V49&gt;=50%,V49&lt;70%),60%,IF(AND(V49&gt;=70%,V49&lt;80%),80%,IF(V49&gt;=80%,100%)))))))*$AH$1</f>
        <v>0.4</v>
      </c>
      <c r="AE49" s="4">
        <f t="shared" si="14"/>
        <v>2.8</v>
      </c>
      <c r="AF49" s="7">
        <f t="shared" si="15"/>
        <v>1273.1099999999999</v>
      </c>
      <c r="AG49" t="s">
        <v>277</v>
      </c>
      <c r="AI49" t="s">
        <v>277</v>
      </c>
      <c r="AJ49" s="1">
        <f t="shared" si="16"/>
        <v>45429</v>
      </c>
      <c r="AK49" s="4">
        <f t="shared" si="17"/>
        <v>0.2</v>
      </c>
      <c r="AL49" s="4">
        <f t="shared" si="18"/>
        <v>0.15</v>
      </c>
      <c r="AM49" s="4">
        <f t="shared" si="19"/>
        <v>0.25</v>
      </c>
      <c r="AN49" s="4">
        <f>AD49*$AS$1</f>
        <v>0.1</v>
      </c>
      <c r="AO49" s="4">
        <f t="shared" si="20"/>
        <v>0.7</v>
      </c>
      <c r="AP49" s="4">
        <f t="shared" si="21"/>
        <v>0.8</v>
      </c>
      <c r="AQ49" s="2">
        <f t="shared" si="22"/>
        <v>1273.1099999999999</v>
      </c>
      <c r="AT49">
        <f t="shared" si="26"/>
        <v>0.61799999999999999</v>
      </c>
      <c r="AU49">
        <f t="shared" si="23"/>
        <v>1</v>
      </c>
      <c r="AV49">
        <f t="shared" si="24"/>
        <v>1</v>
      </c>
      <c r="AW49">
        <f t="shared" si="25"/>
        <v>0.61799999999999999</v>
      </c>
    </row>
    <row r="50" spans="1:49" x14ac:dyDescent="0.25">
      <c r="A50" s="1">
        <f>eod_group_score_df_positive[[#This Row],[date]]</f>
        <v>45428</v>
      </c>
      <c r="B50" t="s">
        <v>277</v>
      </c>
      <c r="C50" s="3">
        <f>AVERAGE(eod_group_score_df_positive!Z50:Z54)</f>
        <v>0.98323010730709248</v>
      </c>
      <c r="D50" s="3">
        <f>AVERAGE(eod_group_score_df_positive!AA50:AA54)</f>
        <v>0.53204914158178129</v>
      </c>
      <c r="E50" s="3">
        <f>AVERAGE(eod_group_score_df_positive!AB50:AB54)</f>
        <v>0.89732859613324845</v>
      </c>
      <c r="F50" s="3">
        <f>AVERAGE(eod_group_score_df_positive!AC50:AC54)</f>
        <v>0.32210021421255175</v>
      </c>
      <c r="G50" t="s">
        <v>277</v>
      </c>
      <c r="H50" s="3">
        <f>ABS(AVERAGE(eod_group_score_df_negative!Z50:Z54))</f>
        <v>0.12465946185811816</v>
      </c>
      <c r="I50" s="3">
        <f>ABS(AVERAGE(eod_group_score_df_negative!AA50:AA54))</f>
        <v>0.16283973915243771</v>
      </c>
      <c r="J50" s="3">
        <f>ABS(AVERAGE(eod_group_score_df_negative!AB50:AB54))</f>
        <v>0.10196332018427161</v>
      </c>
      <c r="K50" s="3">
        <f>ABS(AVERAGE(eod_group_score_df_negative!AC50:AC54))</f>
        <v>0.15165569982505303</v>
      </c>
      <c r="L50" t="s">
        <v>277</v>
      </c>
      <c r="M50" s="4">
        <f t="shared" si="5"/>
        <v>0.77496049186193083</v>
      </c>
      <c r="N50" s="4">
        <f t="shared" si="6"/>
        <v>0.53132149997743128</v>
      </c>
      <c r="O50" s="4">
        <f t="shared" si="7"/>
        <v>0.79592886018729037</v>
      </c>
      <c r="P50" s="4">
        <f t="shared" si="8"/>
        <v>0.35977284786775149</v>
      </c>
      <c r="Q50" t="s">
        <v>277</v>
      </c>
      <c r="R50" s="6">
        <f t="shared" si="0"/>
        <v>45428</v>
      </c>
      <c r="S50" s="5">
        <f t="shared" si="9"/>
        <v>0.75364309708630839</v>
      </c>
      <c r="T50" s="5">
        <f t="shared" si="10"/>
        <v>0.66120179090371356</v>
      </c>
      <c r="U50" s="5">
        <f t="shared" si="11"/>
        <v>0.83331223949323885</v>
      </c>
      <c r="V50" s="5">
        <f t="shared" si="12"/>
        <v>0.48395967501836773</v>
      </c>
      <c r="W50" s="5">
        <f t="shared" si="13"/>
        <v>2.7321168025016287</v>
      </c>
      <c r="X50">
        <f>group_stock_price_index[[#This Row],[VNINDEX]]</f>
        <v>1268.78</v>
      </c>
      <c r="Y50" t="s">
        <v>277</v>
      </c>
      <c r="Z50" s="1">
        <f t="shared" si="4"/>
        <v>45428</v>
      </c>
      <c r="AA50" s="4">
        <f>IF($W50&lt;0,0,IF(S50&lt;20%,0,IF(AND(S50&gt;=20%,S50&lt;30%),20%,IF(AND(S50&gt;=30%,S50&lt;50%),40%,IF(AND(S50&gt;=50%,S50&lt;70%),60%,IF(AND(S50&gt;=70%,S50&lt;80%),80%,IF(S50&gt;=80%,100%)))))))*$AH$1</f>
        <v>0.8</v>
      </c>
      <c r="AB50" s="4">
        <f>IF($W50&lt;0,0,IF(T50&lt;20%,0,IF(AND(T50&gt;=20%,T50&lt;30%),20%,IF(AND(T50&gt;=30%,T50&lt;50%),40%,IF(AND(T50&gt;=50%,T50&lt;70%),60%,IF(AND(T50&gt;=70%,T50&lt;80%),80%,IF(T50&gt;=80%,100%)))))))*$AH$1</f>
        <v>0.6</v>
      </c>
      <c r="AC50" s="4">
        <f>IF($W50&lt;0,0,IF(U50&lt;20%,0,IF(AND(U50&gt;=20%,U50&lt;30%),20%,IF(AND(U50&gt;=30%,U50&lt;50%),40%,IF(AND(U50&gt;=50%,U50&lt;70%),60%,IF(AND(U50&gt;=70%,U50&lt;80%),80%,IF(U50&gt;=80%,100%)))))))*$AH$1</f>
        <v>1</v>
      </c>
      <c r="AD50" s="4">
        <f>IF($W50&lt;0,0,IF(V50&lt;20%,0,IF(AND(V50&gt;=20%,V50&lt;30%),20%,IF(AND(V50&gt;=30%,V50&lt;50%),40%,IF(AND(V50&gt;=50%,V50&lt;70%),60%,IF(AND(V50&gt;=70%,V50&lt;80%),80%,IF(V50&gt;=80%,100%)))))))*$AH$1</f>
        <v>0.4</v>
      </c>
      <c r="AE50" s="4">
        <f t="shared" si="14"/>
        <v>2.8</v>
      </c>
      <c r="AF50" s="7">
        <f t="shared" si="15"/>
        <v>1268.78</v>
      </c>
      <c r="AG50" t="s">
        <v>277</v>
      </c>
      <c r="AI50" t="s">
        <v>277</v>
      </c>
      <c r="AJ50" s="1">
        <f t="shared" si="16"/>
        <v>45428</v>
      </c>
      <c r="AK50" s="4">
        <f t="shared" si="17"/>
        <v>0.2</v>
      </c>
      <c r="AL50" s="4">
        <f t="shared" si="18"/>
        <v>0.15</v>
      </c>
      <c r="AM50" s="4">
        <f t="shared" si="19"/>
        <v>0.25</v>
      </c>
      <c r="AN50" s="4">
        <f>AD50*$AS$1</f>
        <v>0.1</v>
      </c>
      <c r="AO50" s="4">
        <f t="shared" si="20"/>
        <v>0.7</v>
      </c>
      <c r="AP50" s="4">
        <f t="shared" si="21"/>
        <v>0.8</v>
      </c>
      <c r="AQ50" s="2">
        <f t="shared" si="22"/>
        <v>1268.78</v>
      </c>
      <c r="AT50">
        <f t="shared" si="26"/>
        <v>0.61799999999999999</v>
      </c>
      <c r="AU50">
        <f t="shared" si="23"/>
        <v>1</v>
      </c>
      <c r="AV50">
        <f t="shared" si="24"/>
        <v>1</v>
      </c>
      <c r="AW50">
        <f t="shared" si="25"/>
        <v>0.61799999999999999</v>
      </c>
    </row>
    <row r="51" spans="1:49" x14ac:dyDescent="0.25">
      <c r="A51" s="1">
        <f>eod_group_score_df_positive[[#This Row],[date]]</f>
        <v>45427</v>
      </c>
      <c r="B51" t="s">
        <v>277</v>
      </c>
      <c r="C51" s="3">
        <f>AVERAGE(eod_group_score_df_positive!Z51:Z55)</f>
        <v>1.0284145263434847</v>
      </c>
      <c r="D51" s="3">
        <f>AVERAGE(eod_group_score_df_positive!AA51:AA55)</f>
        <v>0.53041289542899484</v>
      </c>
      <c r="E51" s="3">
        <f>AVERAGE(eod_group_score_df_positive!AB51:AB55)</f>
        <v>0.92132946363746515</v>
      </c>
      <c r="F51" s="3">
        <f>AVERAGE(eod_group_score_df_positive!AC51:AC55)</f>
        <v>0.2729513731293095</v>
      </c>
      <c r="G51" t="s">
        <v>277</v>
      </c>
      <c r="H51" s="3">
        <f>ABS(AVERAGE(eod_group_score_df_negative!Z51:Z55))</f>
        <v>0.17424889223674009</v>
      </c>
      <c r="I51" s="3">
        <f>ABS(AVERAGE(eod_group_score_df_negative!AA51:AA55))</f>
        <v>0.1973554483459507</v>
      </c>
      <c r="J51" s="3">
        <f>ABS(AVERAGE(eod_group_score_df_negative!AB51:AB55))</f>
        <v>0.12785067438871064</v>
      </c>
      <c r="K51" s="3">
        <f>ABS(AVERAGE(eod_group_score_df_negative!AC51:AC55))</f>
        <v>0.18257175714990875</v>
      </c>
      <c r="L51" t="s">
        <v>277</v>
      </c>
      <c r="M51" s="4">
        <f t="shared" si="5"/>
        <v>0.71022833230855997</v>
      </c>
      <c r="N51" s="4">
        <f t="shared" si="6"/>
        <v>0.45764211913295105</v>
      </c>
      <c r="O51" s="4">
        <f t="shared" si="7"/>
        <v>0.75628460784773077</v>
      </c>
      <c r="P51" s="4">
        <f t="shared" si="8"/>
        <v>0.19840840118042197</v>
      </c>
      <c r="Q51" t="s">
        <v>277</v>
      </c>
      <c r="R51" s="6">
        <f t="shared" si="0"/>
        <v>45427</v>
      </c>
      <c r="S51" s="5">
        <f t="shared" si="9"/>
        <v>0.75975520657939755</v>
      </c>
      <c r="T51" s="5">
        <f t="shared" si="10"/>
        <v>0.73417936710710008</v>
      </c>
      <c r="U51" s="5">
        <f t="shared" si="11"/>
        <v>0.85071141105261883</v>
      </c>
      <c r="V51" s="5">
        <f t="shared" si="12"/>
        <v>0.56828511836435569</v>
      </c>
      <c r="W51" s="5">
        <f t="shared" si="13"/>
        <v>2.9129311031034724</v>
      </c>
      <c r="X51">
        <f>group_stock_price_index[[#This Row],[VNINDEX]]</f>
        <v>1254.3900000000001</v>
      </c>
      <c r="Y51" t="s">
        <v>277</v>
      </c>
      <c r="Z51" s="1">
        <f t="shared" si="4"/>
        <v>45427</v>
      </c>
      <c r="AA51" s="4">
        <f>IF($W51&lt;0,0,IF(S51&lt;20%,0,IF(AND(S51&gt;=20%,S51&lt;30%),20%,IF(AND(S51&gt;=30%,S51&lt;50%),40%,IF(AND(S51&gt;=50%,S51&lt;70%),60%,IF(AND(S51&gt;=70%,S51&lt;80%),80%,IF(S51&gt;=80%,100%)))))))*$AH$1</f>
        <v>0.8</v>
      </c>
      <c r="AB51" s="4">
        <f>IF($W51&lt;0,0,IF(T51&lt;20%,0,IF(AND(T51&gt;=20%,T51&lt;30%),20%,IF(AND(T51&gt;=30%,T51&lt;50%),40%,IF(AND(T51&gt;=50%,T51&lt;70%),60%,IF(AND(T51&gt;=70%,T51&lt;80%),80%,IF(T51&gt;=80%,100%)))))))*$AH$1</f>
        <v>0.8</v>
      </c>
      <c r="AC51" s="4">
        <f>IF($W51&lt;0,0,IF(U51&lt;20%,0,IF(AND(U51&gt;=20%,U51&lt;30%),20%,IF(AND(U51&gt;=30%,U51&lt;50%),40%,IF(AND(U51&gt;=50%,U51&lt;70%),60%,IF(AND(U51&gt;=70%,U51&lt;80%),80%,IF(U51&gt;=80%,100%)))))))*$AH$1</f>
        <v>1</v>
      </c>
      <c r="AD51" s="4">
        <f>IF($W51&lt;0,0,IF(V51&lt;20%,0,IF(AND(V51&gt;=20%,V51&lt;30%),20%,IF(AND(V51&gt;=30%,V51&lt;50%),40%,IF(AND(V51&gt;=50%,V51&lt;70%),60%,IF(AND(V51&gt;=70%,V51&lt;80%),80%,IF(V51&gt;=80%,100%)))))))*$AH$1</f>
        <v>0.6</v>
      </c>
      <c r="AE51" s="4">
        <f t="shared" si="14"/>
        <v>3.2</v>
      </c>
      <c r="AF51" s="7">
        <f t="shared" si="15"/>
        <v>1254.3900000000001</v>
      </c>
      <c r="AG51" t="s">
        <v>277</v>
      </c>
      <c r="AI51" t="s">
        <v>277</v>
      </c>
      <c r="AJ51" s="1">
        <f t="shared" si="16"/>
        <v>45427</v>
      </c>
      <c r="AK51" s="4">
        <f t="shared" si="17"/>
        <v>0.2</v>
      </c>
      <c r="AL51" s="4">
        <f t="shared" si="18"/>
        <v>0.2</v>
      </c>
      <c r="AM51" s="4">
        <f t="shared" si="19"/>
        <v>0.25</v>
      </c>
      <c r="AN51" s="4">
        <f>AD51*$AS$1</f>
        <v>0.15</v>
      </c>
      <c r="AO51" s="4">
        <f t="shared" si="20"/>
        <v>0.8</v>
      </c>
      <c r="AP51" s="4">
        <f t="shared" si="21"/>
        <v>1</v>
      </c>
      <c r="AQ51" s="2">
        <f t="shared" si="22"/>
        <v>1254.3900000000001</v>
      </c>
      <c r="AT51">
        <f t="shared" si="26"/>
        <v>0.61799999999999999</v>
      </c>
      <c r="AU51">
        <f t="shared" si="23"/>
        <v>1</v>
      </c>
      <c r="AV51">
        <f t="shared" si="24"/>
        <v>1</v>
      </c>
      <c r="AW51">
        <f t="shared" si="25"/>
        <v>0.61799999999999999</v>
      </c>
    </row>
    <row r="52" spans="1:49" x14ac:dyDescent="0.25">
      <c r="A52" s="1">
        <f>eod_group_score_df_positive[[#This Row],[date]]</f>
        <v>45426</v>
      </c>
      <c r="B52" t="s">
        <v>277</v>
      </c>
      <c r="C52" s="3">
        <f>AVERAGE(eod_group_score_df_positive!Z52:Z56)</f>
        <v>1.0120346692835889</v>
      </c>
      <c r="D52" s="3">
        <f>AVERAGE(eod_group_score_df_positive!AA52:AA56)</f>
        <v>0.98875311263248233</v>
      </c>
      <c r="E52" s="3">
        <f>AVERAGE(eod_group_score_df_positive!AB52:AB56)</f>
        <v>1.3452718411832021</v>
      </c>
      <c r="F52" s="3">
        <f>AVERAGE(eod_group_score_df_positive!AC52:AC56)</f>
        <v>0.46485687503380857</v>
      </c>
      <c r="G52" t="s">
        <v>277</v>
      </c>
      <c r="H52" s="3">
        <f>ABS(AVERAGE(eod_group_score_df_negative!Z52:Z56))</f>
        <v>0.17088791917553545</v>
      </c>
      <c r="I52" s="3">
        <f>ABS(AVERAGE(eod_group_score_df_negative!AA52:AA56))</f>
        <v>0.19057323558029374</v>
      </c>
      <c r="J52" s="3">
        <f>ABS(AVERAGE(eod_group_score_df_negative!AB52:AB56))</f>
        <v>0.11204091945221854</v>
      </c>
      <c r="K52" s="3">
        <f>ABS(AVERAGE(eod_group_score_df_negative!AC52:AC56))</f>
        <v>0.16410403738851242</v>
      </c>
      <c r="L52" t="s">
        <v>277</v>
      </c>
      <c r="M52" s="4">
        <f t="shared" si="5"/>
        <v>0.71107505961462081</v>
      </c>
      <c r="N52" s="4">
        <f t="shared" si="6"/>
        <v>0.67681000959725834</v>
      </c>
      <c r="O52" s="4">
        <f t="shared" si="7"/>
        <v>0.84623627476731056</v>
      </c>
      <c r="P52" s="4">
        <f t="shared" si="8"/>
        <v>0.47817413086451577</v>
      </c>
      <c r="Q52" t="s">
        <v>277</v>
      </c>
      <c r="R52" s="6">
        <f t="shared" si="0"/>
        <v>45426</v>
      </c>
      <c r="S52" s="5">
        <f t="shared" si="9"/>
        <v>0.79643017125444959</v>
      </c>
      <c r="T52" s="5">
        <f t="shared" si="10"/>
        <v>0.83586653235857877</v>
      </c>
      <c r="U52" s="5">
        <f t="shared" si="11"/>
        <v>0.88457702092979162</v>
      </c>
      <c r="V52" s="5">
        <f t="shared" si="12"/>
        <v>0.71496751544002335</v>
      </c>
      <c r="W52" s="5">
        <f t="shared" si="13"/>
        <v>3.2318412399828431</v>
      </c>
      <c r="X52">
        <f>group_stock_price_index[[#This Row],[VNINDEX]]</f>
        <v>1243.28</v>
      </c>
      <c r="Y52" t="s">
        <v>277</v>
      </c>
      <c r="Z52" s="1">
        <f t="shared" si="4"/>
        <v>45426</v>
      </c>
      <c r="AA52" s="4">
        <f>IF($W52&lt;0,0,IF(S52&lt;20%,0,IF(AND(S52&gt;=20%,S52&lt;30%),20%,IF(AND(S52&gt;=30%,S52&lt;50%),40%,IF(AND(S52&gt;=50%,S52&lt;70%),60%,IF(AND(S52&gt;=70%,S52&lt;80%),80%,IF(S52&gt;=80%,100%)))))))*$AH$1</f>
        <v>0.8</v>
      </c>
      <c r="AB52" s="4">
        <f>IF($W52&lt;0,0,IF(T52&lt;20%,0,IF(AND(T52&gt;=20%,T52&lt;30%),20%,IF(AND(T52&gt;=30%,T52&lt;50%),40%,IF(AND(T52&gt;=50%,T52&lt;70%),60%,IF(AND(T52&gt;=70%,T52&lt;80%),80%,IF(T52&gt;=80%,100%)))))))*$AH$1</f>
        <v>1</v>
      </c>
      <c r="AC52" s="4">
        <f>IF($W52&lt;0,0,IF(U52&lt;20%,0,IF(AND(U52&gt;=20%,U52&lt;30%),20%,IF(AND(U52&gt;=30%,U52&lt;50%),40%,IF(AND(U52&gt;=50%,U52&lt;70%),60%,IF(AND(U52&gt;=70%,U52&lt;80%),80%,IF(U52&gt;=80%,100%)))))))*$AH$1</f>
        <v>1</v>
      </c>
      <c r="AD52" s="4">
        <f>IF($W52&lt;0,0,IF(V52&lt;20%,0,IF(AND(V52&gt;=20%,V52&lt;30%),20%,IF(AND(V52&gt;=30%,V52&lt;50%),40%,IF(AND(V52&gt;=50%,V52&lt;70%),60%,IF(AND(V52&gt;=70%,V52&lt;80%),80%,IF(V52&gt;=80%,100%)))))))*$AH$1</f>
        <v>0.8</v>
      </c>
      <c r="AE52" s="4">
        <f t="shared" si="14"/>
        <v>3.5999999999999996</v>
      </c>
      <c r="AF52" s="7">
        <f t="shared" si="15"/>
        <v>1243.28</v>
      </c>
      <c r="AG52" t="s">
        <v>277</v>
      </c>
      <c r="AI52" t="s">
        <v>277</v>
      </c>
      <c r="AJ52" s="1">
        <f t="shared" si="16"/>
        <v>45426</v>
      </c>
      <c r="AK52" s="4">
        <f t="shared" si="17"/>
        <v>0.2</v>
      </c>
      <c r="AL52" s="4">
        <f t="shared" si="18"/>
        <v>0.25</v>
      </c>
      <c r="AM52" s="4">
        <f t="shared" si="19"/>
        <v>0.25</v>
      </c>
      <c r="AN52" s="4">
        <f>AD52*$AS$1</f>
        <v>0.2</v>
      </c>
      <c r="AO52" s="4">
        <f t="shared" si="20"/>
        <v>0.89999999999999991</v>
      </c>
      <c r="AP52" s="4">
        <f t="shared" si="21"/>
        <v>1</v>
      </c>
      <c r="AQ52" s="2">
        <f t="shared" si="22"/>
        <v>1243.28</v>
      </c>
      <c r="AT52">
        <f t="shared" si="26"/>
        <v>0.61799999999999999</v>
      </c>
      <c r="AU52">
        <f t="shared" si="23"/>
        <v>1</v>
      </c>
      <c r="AV52">
        <f t="shared" si="24"/>
        <v>1</v>
      </c>
      <c r="AW52">
        <f t="shared" si="25"/>
        <v>0.61799999999999999</v>
      </c>
    </row>
    <row r="53" spans="1:49" x14ac:dyDescent="0.25">
      <c r="A53" s="1">
        <f>eod_group_score_df_positive[[#This Row],[date]]</f>
        <v>45425</v>
      </c>
      <c r="B53" t="s">
        <v>277</v>
      </c>
      <c r="C53" s="3">
        <f>AVERAGE(eod_group_score_df_positive!Z53:Z57)</f>
        <v>1.0525313614316614</v>
      </c>
      <c r="D53" s="3">
        <f>AVERAGE(eod_group_score_df_positive!AA53:AA57)</f>
        <v>1.3197128018606783</v>
      </c>
      <c r="E53" s="3">
        <f>AVERAGE(eod_group_score_df_positive!AB53:AB57)</f>
        <v>1.4896324738361291</v>
      </c>
      <c r="F53" s="3">
        <f>AVERAGE(eod_group_score_df_positive!AC53:AC57)</f>
        <v>0.56147943813839896</v>
      </c>
      <c r="G53" t="s">
        <v>277</v>
      </c>
      <c r="H53" s="3">
        <f>ABS(AVERAGE(eod_group_score_df_negative!Z53:Z57))</f>
        <v>0.15690344933964165</v>
      </c>
      <c r="I53" s="3">
        <f>ABS(AVERAGE(eod_group_score_df_negative!AA53:AA57))</f>
        <v>0.17867155107844987</v>
      </c>
      <c r="J53" s="3">
        <f>ABS(AVERAGE(eod_group_score_df_negative!AB53:AB57))</f>
        <v>0.10932351549577338</v>
      </c>
      <c r="K53" s="3">
        <f>ABS(AVERAGE(eod_group_score_df_negative!AC53:AC57))</f>
        <v>0.14438960998563249</v>
      </c>
      <c r="L53" t="s">
        <v>277</v>
      </c>
      <c r="M53" s="4">
        <f t="shared" si="5"/>
        <v>0.74053425956942931</v>
      </c>
      <c r="N53" s="4">
        <f t="shared" si="6"/>
        <v>0.76151439284856393</v>
      </c>
      <c r="O53" s="4">
        <f t="shared" si="7"/>
        <v>0.86325637950616452</v>
      </c>
      <c r="P53" s="4">
        <f t="shared" si="8"/>
        <v>0.59088839390430059</v>
      </c>
      <c r="Q53" t="s">
        <v>277</v>
      </c>
      <c r="R53" s="6">
        <f t="shared" si="0"/>
        <v>45425</v>
      </c>
      <c r="S53" s="5">
        <f t="shared" si="9"/>
        <v>0.82308191209403359</v>
      </c>
      <c r="T53" s="5">
        <f t="shared" si="10"/>
        <v>0.8879469658070851</v>
      </c>
      <c r="U53" s="5">
        <f t="shared" si="11"/>
        <v>0.89362250023942713</v>
      </c>
      <c r="V53" s="5">
        <f t="shared" si="12"/>
        <v>0.79134358890947654</v>
      </c>
      <c r="W53" s="5">
        <f t="shared" si="13"/>
        <v>3.3959949670500227</v>
      </c>
      <c r="X53">
        <f>group_stock_price_index[[#This Row],[VNINDEX]]</f>
        <v>1240.18</v>
      </c>
      <c r="Y53" t="s">
        <v>277</v>
      </c>
      <c r="Z53" s="1">
        <f t="shared" si="4"/>
        <v>45425</v>
      </c>
      <c r="AA53" s="4">
        <f>IF($W53&lt;0,0,IF(S53&lt;20%,0,IF(AND(S53&gt;=20%,S53&lt;30%),20%,IF(AND(S53&gt;=30%,S53&lt;50%),40%,IF(AND(S53&gt;=50%,S53&lt;70%),60%,IF(AND(S53&gt;=70%,S53&lt;80%),80%,IF(S53&gt;=80%,100%)))))))*$AH$1</f>
        <v>1</v>
      </c>
      <c r="AB53" s="4">
        <f>IF($W53&lt;0,0,IF(T53&lt;20%,0,IF(AND(T53&gt;=20%,T53&lt;30%),20%,IF(AND(T53&gt;=30%,T53&lt;50%),40%,IF(AND(T53&gt;=50%,T53&lt;70%),60%,IF(AND(T53&gt;=70%,T53&lt;80%),80%,IF(T53&gt;=80%,100%)))))))*$AH$1</f>
        <v>1</v>
      </c>
      <c r="AC53" s="4">
        <f>IF($W53&lt;0,0,IF(U53&lt;20%,0,IF(AND(U53&gt;=20%,U53&lt;30%),20%,IF(AND(U53&gt;=30%,U53&lt;50%),40%,IF(AND(U53&gt;=50%,U53&lt;70%),60%,IF(AND(U53&gt;=70%,U53&lt;80%),80%,IF(U53&gt;=80%,100%)))))))*$AH$1</f>
        <v>1</v>
      </c>
      <c r="AD53" s="4">
        <f>IF($W53&lt;0,0,IF(V53&lt;20%,0,IF(AND(V53&gt;=20%,V53&lt;30%),20%,IF(AND(V53&gt;=30%,V53&lt;50%),40%,IF(AND(V53&gt;=50%,V53&lt;70%),60%,IF(AND(V53&gt;=70%,V53&lt;80%),80%,IF(V53&gt;=80%,100%)))))))*$AH$1</f>
        <v>0.8</v>
      </c>
      <c r="AE53" s="4">
        <f t="shared" si="14"/>
        <v>3.8</v>
      </c>
      <c r="AF53" s="7">
        <f t="shared" si="15"/>
        <v>1240.18</v>
      </c>
      <c r="AG53" t="s">
        <v>277</v>
      </c>
      <c r="AI53" t="s">
        <v>277</v>
      </c>
      <c r="AJ53" s="1">
        <f t="shared" si="16"/>
        <v>45425</v>
      </c>
      <c r="AK53" s="4">
        <f t="shared" si="17"/>
        <v>0.25</v>
      </c>
      <c r="AL53" s="4">
        <f t="shared" si="18"/>
        <v>0.25</v>
      </c>
      <c r="AM53" s="4">
        <f t="shared" si="19"/>
        <v>0.25</v>
      </c>
      <c r="AN53" s="4">
        <f>AD53*$AS$1</f>
        <v>0.2</v>
      </c>
      <c r="AO53" s="4">
        <f t="shared" si="20"/>
        <v>0.95</v>
      </c>
      <c r="AP53" s="4">
        <f t="shared" si="21"/>
        <v>1</v>
      </c>
      <c r="AQ53" s="2">
        <f t="shared" si="22"/>
        <v>1240.18</v>
      </c>
      <c r="AT53">
        <f t="shared" si="26"/>
        <v>0.61799999999999999</v>
      </c>
      <c r="AU53">
        <f t="shared" si="23"/>
        <v>1</v>
      </c>
      <c r="AV53">
        <f t="shared" si="24"/>
        <v>1</v>
      </c>
      <c r="AW53">
        <f t="shared" si="25"/>
        <v>0.61799999999999999</v>
      </c>
    </row>
    <row r="54" spans="1:49" x14ac:dyDescent="0.25">
      <c r="A54" s="1">
        <f>eod_group_score_df_positive[[#This Row],[date]]</f>
        <v>45422</v>
      </c>
      <c r="B54" t="s">
        <v>277</v>
      </c>
      <c r="C54" s="3">
        <f>AVERAGE(eod_group_score_df_positive!Z54:Z58)</f>
        <v>1.4889769790576928</v>
      </c>
      <c r="D54" s="3">
        <f>AVERAGE(eod_group_score_df_positive!AA54:AA58)</f>
        <v>2.0258406628886245</v>
      </c>
      <c r="E54" s="3">
        <f>AVERAGE(eod_group_score_df_positive!AB54:AB58)</f>
        <v>1.768186761292124</v>
      </c>
      <c r="F54" s="3">
        <f>AVERAGE(eod_group_score_df_positive!AC54:AC58)</f>
        <v>0.83087650641906341</v>
      </c>
      <c r="G54" t="s">
        <v>277</v>
      </c>
      <c r="H54" s="3">
        <f>ABS(AVERAGE(eod_group_score_df_negative!Z54:Z58))</f>
        <v>0.13706089319380793</v>
      </c>
      <c r="I54" s="3">
        <f>ABS(AVERAGE(eod_group_score_df_negative!AA54:AA58))</f>
        <v>0.13077624316168859</v>
      </c>
      <c r="J54" s="3">
        <f>ABS(AVERAGE(eod_group_score_df_negative!AB54:AB58))</f>
        <v>8.8318528114988137E-2</v>
      </c>
      <c r="K54" s="3">
        <f>ABS(AVERAGE(eod_group_score_df_negative!AC54:AC58))</f>
        <v>9.6154118844068173E-2</v>
      </c>
      <c r="L54" t="s">
        <v>277</v>
      </c>
      <c r="M54" s="4">
        <f t="shared" si="5"/>
        <v>0.83141734207700091</v>
      </c>
      <c r="N54" s="4">
        <f t="shared" si="6"/>
        <v>0.87872093296236309</v>
      </c>
      <c r="O54" s="4">
        <f t="shared" si="7"/>
        <v>0.90485507515769781</v>
      </c>
      <c r="P54" s="4">
        <f t="shared" si="8"/>
        <v>0.79255460127484889</v>
      </c>
      <c r="Q54" t="s">
        <v>277</v>
      </c>
      <c r="R54" s="6">
        <f t="shared" si="0"/>
        <v>45422</v>
      </c>
      <c r="S54" s="5">
        <f t="shared" si="9"/>
        <v>0.84208753238416012</v>
      </c>
      <c r="T54" s="5">
        <f t="shared" si="10"/>
        <v>0.91192228981916723</v>
      </c>
      <c r="U54" s="5">
        <f t="shared" si="11"/>
        <v>0.89041419322089133</v>
      </c>
      <c r="V54" s="5">
        <f t="shared" si="12"/>
        <v>0.8337025571634451</v>
      </c>
      <c r="W54" s="5">
        <f t="shared" si="13"/>
        <v>3.478126572587664</v>
      </c>
      <c r="X54">
        <f>group_stock_price_index[[#This Row],[VNINDEX]]</f>
        <v>1244.7</v>
      </c>
      <c r="Y54" t="s">
        <v>277</v>
      </c>
      <c r="Z54" s="1">
        <f t="shared" si="4"/>
        <v>45422</v>
      </c>
      <c r="AA54" s="4">
        <f>IF($W54&lt;0,0,IF(S54&lt;20%,0,IF(AND(S54&gt;=20%,S54&lt;30%),20%,IF(AND(S54&gt;=30%,S54&lt;50%),40%,IF(AND(S54&gt;=50%,S54&lt;70%),60%,IF(AND(S54&gt;=70%,S54&lt;80%),80%,IF(S54&gt;=80%,100%)))))))*$AH$1</f>
        <v>1</v>
      </c>
      <c r="AB54" s="4">
        <f>IF($W54&lt;0,0,IF(T54&lt;20%,0,IF(AND(T54&gt;=20%,T54&lt;30%),20%,IF(AND(T54&gt;=30%,T54&lt;50%),40%,IF(AND(T54&gt;=50%,T54&lt;70%),60%,IF(AND(T54&gt;=70%,T54&lt;80%),80%,IF(T54&gt;=80%,100%)))))))*$AH$1</f>
        <v>1</v>
      </c>
      <c r="AC54" s="4">
        <f>IF($W54&lt;0,0,IF(U54&lt;20%,0,IF(AND(U54&gt;=20%,U54&lt;30%),20%,IF(AND(U54&gt;=30%,U54&lt;50%),40%,IF(AND(U54&gt;=50%,U54&lt;70%),60%,IF(AND(U54&gt;=70%,U54&lt;80%),80%,IF(U54&gt;=80%,100%)))))))*$AH$1</f>
        <v>1</v>
      </c>
      <c r="AD54" s="4">
        <f>IF($W54&lt;0,0,IF(V54&lt;20%,0,IF(AND(V54&gt;=20%,V54&lt;30%),20%,IF(AND(V54&gt;=30%,V54&lt;50%),40%,IF(AND(V54&gt;=50%,V54&lt;70%),60%,IF(AND(V54&gt;=70%,V54&lt;80%),80%,IF(V54&gt;=80%,100%)))))))*$AH$1</f>
        <v>1</v>
      </c>
      <c r="AE54" s="4">
        <f t="shared" si="14"/>
        <v>4</v>
      </c>
      <c r="AF54" s="7">
        <f t="shared" si="15"/>
        <v>1244.7</v>
      </c>
      <c r="AG54" t="s">
        <v>277</v>
      </c>
      <c r="AI54" t="s">
        <v>277</v>
      </c>
      <c r="AJ54" s="1">
        <f t="shared" si="16"/>
        <v>45422</v>
      </c>
      <c r="AK54" s="4">
        <f t="shared" si="17"/>
        <v>0.25</v>
      </c>
      <c r="AL54" s="4">
        <f t="shared" si="18"/>
        <v>0.25</v>
      </c>
      <c r="AM54" s="4">
        <f t="shared" si="19"/>
        <v>0.25</v>
      </c>
      <c r="AN54" s="4">
        <f>AD54*$AS$1</f>
        <v>0.25</v>
      </c>
      <c r="AO54" s="4">
        <f t="shared" si="20"/>
        <v>1</v>
      </c>
      <c r="AP54" s="4">
        <f t="shared" si="21"/>
        <v>1</v>
      </c>
      <c r="AQ54" s="2">
        <f t="shared" si="22"/>
        <v>1244.7</v>
      </c>
      <c r="AT54">
        <f t="shared" si="26"/>
        <v>0.61799999999999999</v>
      </c>
      <c r="AU54">
        <f t="shared" si="23"/>
        <v>1</v>
      </c>
      <c r="AV54">
        <f t="shared" si="24"/>
        <v>1</v>
      </c>
      <c r="AW54">
        <f t="shared" si="25"/>
        <v>0.61799999999999999</v>
      </c>
    </row>
    <row r="55" spans="1:49" x14ac:dyDescent="0.25">
      <c r="A55" s="1">
        <f>eod_group_score_df_positive[[#This Row],[date]]</f>
        <v>45421</v>
      </c>
      <c r="B55" t="s">
        <v>277</v>
      </c>
      <c r="C55" s="3">
        <f>AVERAGE(eod_group_score_df_positive!Z55:Z59)</f>
        <v>1.4127449574180342</v>
      </c>
      <c r="D55" s="3">
        <f>AVERAGE(eod_group_score_df_positive!AA55:AA59)</f>
        <v>1.9919911613898407</v>
      </c>
      <c r="E55" s="3">
        <f>AVERAGE(eod_group_score_df_positive!AB55:AB59)</f>
        <v>1.6189782998243452</v>
      </c>
      <c r="F55" s="3">
        <f>AVERAGE(eod_group_score_df_positive!AC55:AC59)</f>
        <v>0.86776287187083478</v>
      </c>
      <c r="G55" t="s">
        <v>277</v>
      </c>
      <c r="H55" s="3">
        <f>ABS(AVERAGE(eod_group_score_df_negative!Z55:Z59))</f>
        <v>0.15217168065596398</v>
      </c>
      <c r="I55" s="3">
        <f>ABS(AVERAGE(eod_group_score_df_negative!AA55:AA59))</f>
        <v>0.10903331550126014</v>
      </c>
      <c r="J55" s="3">
        <f>ABS(AVERAGE(eod_group_score_df_negative!AB55:AB59))</f>
        <v>0.1006637913980593</v>
      </c>
      <c r="K55" s="3">
        <f>ABS(AVERAGE(eod_group_score_df_negative!AC55:AC59))</f>
        <v>0.10648529294755951</v>
      </c>
      <c r="L55" t="s">
        <v>277</v>
      </c>
      <c r="M55" s="4">
        <f t="shared" si="5"/>
        <v>0.80552103932737595</v>
      </c>
      <c r="N55" s="4">
        <f t="shared" si="6"/>
        <v>0.89620938099436387</v>
      </c>
      <c r="O55" s="4">
        <f t="shared" si="7"/>
        <v>0.88292471798419103</v>
      </c>
      <c r="P55" s="4">
        <f t="shared" si="8"/>
        <v>0.78140006459769107</v>
      </c>
      <c r="Q55" t="s">
        <v>277</v>
      </c>
      <c r="R55" s="6">
        <f t="shared" si="0"/>
        <v>45421</v>
      </c>
      <c r="S55" s="5">
        <f t="shared" si="9"/>
        <v>0.83446088634831173</v>
      </c>
      <c r="T55" s="5">
        <f t="shared" si="10"/>
        <v>0.90142176881769986</v>
      </c>
      <c r="U55" s="5">
        <f t="shared" si="11"/>
        <v>0.86040302799709212</v>
      </c>
      <c r="V55" s="5">
        <f t="shared" si="12"/>
        <v>0.8281399116739383</v>
      </c>
      <c r="W55" s="5">
        <f t="shared" si="13"/>
        <v>3.4244255948370421</v>
      </c>
      <c r="X55">
        <f>group_stock_price_index[[#This Row],[VNINDEX]]</f>
        <v>1248.6400000000001</v>
      </c>
      <c r="Y55" t="s">
        <v>277</v>
      </c>
      <c r="Z55" s="1">
        <f t="shared" si="4"/>
        <v>45421</v>
      </c>
      <c r="AA55" s="4">
        <f>IF($W55&lt;0,0,IF(S55&lt;20%,0,IF(AND(S55&gt;=20%,S55&lt;30%),20%,IF(AND(S55&gt;=30%,S55&lt;50%),40%,IF(AND(S55&gt;=50%,S55&lt;70%),60%,IF(AND(S55&gt;=70%,S55&lt;80%),80%,IF(S55&gt;=80%,100%)))))))*$AH$1</f>
        <v>1</v>
      </c>
      <c r="AB55" s="4">
        <f>IF($W55&lt;0,0,IF(T55&lt;20%,0,IF(AND(T55&gt;=20%,T55&lt;30%),20%,IF(AND(T55&gt;=30%,T55&lt;50%),40%,IF(AND(T55&gt;=50%,T55&lt;70%),60%,IF(AND(T55&gt;=70%,T55&lt;80%),80%,IF(T55&gt;=80%,100%)))))))*$AH$1</f>
        <v>1</v>
      </c>
      <c r="AC55" s="4">
        <f>IF($W55&lt;0,0,IF(U55&lt;20%,0,IF(AND(U55&gt;=20%,U55&lt;30%),20%,IF(AND(U55&gt;=30%,U55&lt;50%),40%,IF(AND(U55&gt;=50%,U55&lt;70%),60%,IF(AND(U55&gt;=70%,U55&lt;80%),80%,IF(U55&gt;=80%,100%)))))))*$AH$1</f>
        <v>1</v>
      </c>
      <c r="AD55" s="4">
        <f>IF($W55&lt;0,0,IF(V55&lt;20%,0,IF(AND(V55&gt;=20%,V55&lt;30%),20%,IF(AND(V55&gt;=30%,V55&lt;50%),40%,IF(AND(V55&gt;=50%,V55&lt;70%),60%,IF(AND(V55&gt;=70%,V55&lt;80%),80%,IF(V55&gt;=80%,100%)))))))*$AH$1</f>
        <v>1</v>
      </c>
      <c r="AE55" s="4">
        <f t="shared" si="14"/>
        <v>4</v>
      </c>
      <c r="AF55" s="7">
        <f t="shared" si="15"/>
        <v>1248.6400000000001</v>
      </c>
      <c r="AG55" t="s">
        <v>277</v>
      </c>
      <c r="AI55" t="s">
        <v>277</v>
      </c>
      <c r="AJ55" s="1">
        <f t="shared" si="16"/>
        <v>45421</v>
      </c>
      <c r="AK55" s="4">
        <f t="shared" si="17"/>
        <v>0.25</v>
      </c>
      <c r="AL55" s="4">
        <f t="shared" si="18"/>
        <v>0.25</v>
      </c>
      <c r="AM55" s="4">
        <f t="shared" si="19"/>
        <v>0.25</v>
      </c>
      <c r="AN55" s="4">
        <f>AD55*$AS$1</f>
        <v>0.25</v>
      </c>
      <c r="AO55" s="4">
        <f t="shared" si="20"/>
        <v>1</v>
      </c>
      <c r="AP55" s="4">
        <f t="shared" si="21"/>
        <v>1</v>
      </c>
      <c r="AQ55" s="2">
        <f t="shared" si="22"/>
        <v>1248.6400000000001</v>
      </c>
      <c r="AT55">
        <f t="shared" si="26"/>
        <v>0.61799999999999999</v>
      </c>
      <c r="AU55">
        <f t="shared" si="23"/>
        <v>1</v>
      </c>
      <c r="AV55">
        <f t="shared" si="24"/>
        <v>1</v>
      </c>
      <c r="AW55">
        <f t="shared" si="25"/>
        <v>0.61799999999999999</v>
      </c>
    </row>
    <row r="56" spans="1:49" x14ac:dyDescent="0.25">
      <c r="A56" s="1">
        <f>eod_group_score_df_positive[[#This Row],[date]]</f>
        <v>45420</v>
      </c>
      <c r="B56" t="s">
        <v>277</v>
      </c>
      <c r="C56" s="3">
        <f>AVERAGE(eod_group_score_df_positive!Z56:Z60)</f>
        <v>1.4461490214467518</v>
      </c>
      <c r="D56" s="3">
        <f>AVERAGE(eod_group_score_df_positive!AA56:AA60)</f>
        <v>2.1208010582427113</v>
      </c>
      <c r="E56" s="3">
        <f>AVERAGE(eod_group_score_df_positive!AB56:AB60)</f>
        <v>1.57689285619356</v>
      </c>
      <c r="F56" s="3">
        <f>AVERAGE(eod_group_score_df_positive!AC56:AC60)</f>
        <v>1.3400437686916689</v>
      </c>
      <c r="G56" t="s">
        <v>277</v>
      </c>
      <c r="H56" s="3">
        <f>ABS(AVERAGE(eod_group_score_df_negative!Z56:Z60))</f>
        <v>8.1255511130208569E-2</v>
      </c>
      <c r="I56" s="3">
        <f>ABS(AVERAGE(eod_group_score_df_negative!AA56:AA60))</f>
        <v>3.6591595710942351E-2</v>
      </c>
      <c r="J56" s="3">
        <f>ABS(AVERAGE(eod_group_score_df_negative!AB56:AB60))</f>
        <v>6.0916129190845103E-2</v>
      </c>
      <c r="K56" s="3">
        <f>ABS(AVERAGE(eod_group_score_df_negative!AC56:AC60))</f>
        <v>4.7294079086974666E-2</v>
      </c>
      <c r="L56" t="s">
        <v>277</v>
      </c>
      <c r="M56" s="4">
        <f t="shared" si="5"/>
        <v>0.89360315568382076</v>
      </c>
      <c r="N56" s="4">
        <f t="shared" si="6"/>
        <v>0.96607794539034486</v>
      </c>
      <c r="O56" s="4">
        <f t="shared" si="7"/>
        <v>0.92561265723359354</v>
      </c>
      <c r="P56" s="4">
        <f t="shared" si="8"/>
        <v>0.93182038655876032</v>
      </c>
      <c r="Q56" t="s">
        <v>277</v>
      </c>
      <c r="R56" s="6">
        <f t="shared" si="0"/>
        <v>45420</v>
      </c>
      <c r="S56" s="5">
        <f t="shared" si="9"/>
        <v>0.80040639004491854</v>
      </c>
      <c r="T56" s="5">
        <f t="shared" si="10"/>
        <v>0.85698175377620767</v>
      </c>
      <c r="U56" s="5">
        <f t="shared" si="11"/>
        <v>0.82920109021588162</v>
      </c>
      <c r="V56" s="5">
        <f t="shared" si="12"/>
        <v>0.81117243734332578</v>
      </c>
      <c r="W56" s="5">
        <f t="shared" si="13"/>
        <v>3.2977616713803339</v>
      </c>
      <c r="X56">
        <f>group_stock_price_index[[#This Row],[VNINDEX]]</f>
        <v>1250.46</v>
      </c>
      <c r="Y56" t="s">
        <v>277</v>
      </c>
      <c r="Z56" s="1">
        <f t="shared" si="4"/>
        <v>45420</v>
      </c>
      <c r="AA56" s="4">
        <f>IF($W56&lt;0,0,IF(S56&lt;20%,0,IF(AND(S56&gt;=20%,S56&lt;30%),20%,IF(AND(S56&gt;=30%,S56&lt;50%),40%,IF(AND(S56&gt;=50%,S56&lt;70%),60%,IF(AND(S56&gt;=70%,S56&lt;80%),80%,IF(S56&gt;=80%,100%)))))))*$AH$1</f>
        <v>1</v>
      </c>
      <c r="AB56" s="4">
        <f>IF($W56&lt;0,0,IF(T56&lt;20%,0,IF(AND(T56&gt;=20%,T56&lt;30%),20%,IF(AND(T56&gt;=30%,T56&lt;50%),40%,IF(AND(T56&gt;=50%,T56&lt;70%),60%,IF(AND(T56&gt;=70%,T56&lt;80%),80%,IF(T56&gt;=80%,100%)))))))*$AH$1</f>
        <v>1</v>
      </c>
      <c r="AC56" s="4">
        <f>IF($W56&lt;0,0,IF(U56&lt;20%,0,IF(AND(U56&gt;=20%,U56&lt;30%),20%,IF(AND(U56&gt;=30%,U56&lt;50%),40%,IF(AND(U56&gt;=50%,U56&lt;70%),60%,IF(AND(U56&gt;=70%,U56&lt;80%),80%,IF(U56&gt;=80%,100%)))))))*$AH$1</f>
        <v>1</v>
      </c>
      <c r="AD56" s="4">
        <f>IF($W56&lt;0,0,IF(V56&lt;20%,0,IF(AND(V56&gt;=20%,V56&lt;30%),20%,IF(AND(V56&gt;=30%,V56&lt;50%),40%,IF(AND(V56&gt;=50%,V56&lt;70%),60%,IF(AND(V56&gt;=70%,V56&lt;80%),80%,IF(V56&gt;=80%,100%)))))))*$AH$1</f>
        <v>1</v>
      </c>
      <c r="AE56" s="4">
        <f t="shared" si="14"/>
        <v>4</v>
      </c>
      <c r="AF56" s="7">
        <f t="shared" si="15"/>
        <v>1250.46</v>
      </c>
      <c r="AG56" t="s">
        <v>277</v>
      </c>
      <c r="AI56" t="s">
        <v>277</v>
      </c>
      <c r="AJ56" s="1">
        <f t="shared" si="16"/>
        <v>45420</v>
      </c>
      <c r="AK56" s="4">
        <f t="shared" si="17"/>
        <v>0.25</v>
      </c>
      <c r="AL56" s="4">
        <f t="shared" si="18"/>
        <v>0.25</v>
      </c>
      <c r="AM56" s="4">
        <f t="shared" si="19"/>
        <v>0.25</v>
      </c>
      <c r="AN56" s="4">
        <f>AD56*$AS$1</f>
        <v>0.25</v>
      </c>
      <c r="AO56" s="4">
        <f t="shared" si="20"/>
        <v>1</v>
      </c>
      <c r="AP56" s="4">
        <f t="shared" si="21"/>
        <v>1</v>
      </c>
      <c r="AQ56" s="2">
        <f t="shared" si="22"/>
        <v>1250.46</v>
      </c>
      <c r="AT56">
        <f t="shared" si="26"/>
        <v>0.61799999999999999</v>
      </c>
      <c r="AU56">
        <f t="shared" si="23"/>
        <v>1</v>
      </c>
      <c r="AV56">
        <f t="shared" si="24"/>
        <v>1</v>
      </c>
      <c r="AW56">
        <f t="shared" si="25"/>
        <v>0.61799999999999999</v>
      </c>
    </row>
    <row r="57" spans="1:49" x14ac:dyDescent="0.25">
      <c r="A57" s="1">
        <f>eod_group_score_df_positive[[#This Row],[date]]</f>
        <v>45419</v>
      </c>
      <c r="B57" t="s">
        <v>277</v>
      </c>
      <c r="C57" s="3">
        <f>AVERAGE(eod_group_score_df_positive!Z57:Z61)</f>
        <v>1.2316156314785813</v>
      </c>
      <c r="D57" s="3">
        <f>AVERAGE(eod_group_score_df_positive!AA57:AA61)</f>
        <v>1.5702840719628428</v>
      </c>
      <c r="E57" s="3">
        <f>AVERAGE(eod_group_score_df_positive!AB57:AB61)</f>
        <v>1.1000591667633302</v>
      </c>
      <c r="F57" s="3">
        <f>AVERAGE(eod_group_score_df_positive!AC57:AC61)</f>
        <v>1.1551814375651179</v>
      </c>
      <c r="G57" t="s">
        <v>277</v>
      </c>
      <c r="H57" s="3">
        <f>ABS(AVERAGE(eod_group_score_df_negative!Z57:Z61))</f>
        <v>0.10395134196621406</v>
      </c>
      <c r="I57" s="3">
        <f>ABS(AVERAGE(eod_group_score_df_negative!AA57:AA61))</f>
        <v>5.0895157381540712E-2</v>
      </c>
      <c r="J57" s="3">
        <f>ABS(AVERAGE(eod_group_score_df_negative!AB57:AB61))</f>
        <v>6.3123804652930965E-2</v>
      </c>
      <c r="K57" s="3">
        <f>ABS(AVERAGE(eod_group_score_df_negative!AC57:AC61))</f>
        <v>8.6912746960857629E-2</v>
      </c>
      <c r="L57" t="s">
        <v>277</v>
      </c>
      <c r="M57" s="4">
        <f t="shared" si="5"/>
        <v>0.84433376381254033</v>
      </c>
      <c r="N57" s="4">
        <f t="shared" si="6"/>
        <v>0.93721217683978941</v>
      </c>
      <c r="O57" s="4">
        <f t="shared" si="7"/>
        <v>0.89146367131548854</v>
      </c>
      <c r="P57" s="4">
        <f t="shared" si="8"/>
        <v>0.8600544982117817</v>
      </c>
      <c r="Q57" t="s">
        <v>277</v>
      </c>
      <c r="R57" s="6">
        <f t="shared" si="0"/>
        <v>45419</v>
      </c>
      <c r="S57" s="5">
        <f t="shared" si="9"/>
        <v>0.76203245997223756</v>
      </c>
      <c r="T57" s="5">
        <f t="shared" si="10"/>
        <v>0.78395582091705096</v>
      </c>
      <c r="U57" s="5">
        <f t="shared" si="11"/>
        <v>0.78762836364745481</v>
      </c>
      <c r="V57" s="5">
        <f t="shared" si="12"/>
        <v>0.68232568372420555</v>
      </c>
      <c r="W57" s="5">
        <f t="shared" si="13"/>
        <v>3.015942328260949</v>
      </c>
      <c r="X57">
        <f>group_stock_price_index[[#This Row],[VNINDEX]]</f>
        <v>1248.6300000000001</v>
      </c>
      <c r="Y57" t="s">
        <v>277</v>
      </c>
      <c r="Z57" s="1">
        <f t="shared" si="4"/>
        <v>45419</v>
      </c>
      <c r="AA57" s="4">
        <f>IF($W57&lt;0,0,IF(S57&lt;20%,0,IF(AND(S57&gt;=20%,S57&lt;30%),20%,IF(AND(S57&gt;=30%,S57&lt;50%),40%,IF(AND(S57&gt;=50%,S57&lt;70%),60%,IF(AND(S57&gt;=70%,S57&lt;80%),80%,IF(S57&gt;=80%,100%)))))))*$AH$1</f>
        <v>0.8</v>
      </c>
      <c r="AB57" s="4">
        <f>IF($W57&lt;0,0,IF(T57&lt;20%,0,IF(AND(T57&gt;=20%,T57&lt;30%),20%,IF(AND(T57&gt;=30%,T57&lt;50%),40%,IF(AND(T57&gt;=50%,T57&lt;70%),60%,IF(AND(T57&gt;=70%,T57&lt;80%),80%,IF(T57&gt;=80%,100%)))))))*$AH$1</f>
        <v>0.8</v>
      </c>
      <c r="AC57" s="4">
        <f>IF($W57&lt;0,0,IF(U57&lt;20%,0,IF(AND(U57&gt;=20%,U57&lt;30%),20%,IF(AND(U57&gt;=30%,U57&lt;50%),40%,IF(AND(U57&gt;=50%,U57&lt;70%),60%,IF(AND(U57&gt;=70%,U57&lt;80%),80%,IF(U57&gt;=80%,100%)))))))*$AH$1</f>
        <v>0.8</v>
      </c>
      <c r="AD57" s="4">
        <f>IF($W57&lt;0,0,IF(V57&lt;20%,0,IF(AND(V57&gt;=20%,V57&lt;30%),20%,IF(AND(V57&gt;=30%,V57&lt;50%),40%,IF(AND(V57&gt;=50%,V57&lt;70%),60%,IF(AND(V57&gt;=70%,V57&lt;80%),80%,IF(V57&gt;=80%,100%)))))))*$AH$1</f>
        <v>0.6</v>
      </c>
      <c r="AE57" s="4">
        <f t="shared" si="14"/>
        <v>3.0000000000000004</v>
      </c>
      <c r="AF57" s="7">
        <f t="shared" si="15"/>
        <v>1248.6300000000001</v>
      </c>
      <c r="AG57" t="s">
        <v>277</v>
      </c>
      <c r="AI57" t="s">
        <v>277</v>
      </c>
      <c r="AJ57" s="1">
        <f t="shared" si="16"/>
        <v>45419</v>
      </c>
      <c r="AK57" s="4">
        <f t="shared" si="17"/>
        <v>0.2</v>
      </c>
      <c r="AL57" s="4">
        <f t="shared" si="18"/>
        <v>0.2</v>
      </c>
      <c r="AM57" s="4">
        <f t="shared" si="19"/>
        <v>0.2</v>
      </c>
      <c r="AN57" s="4">
        <f>AD57*$AS$1</f>
        <v>0.15</v>
      </c>
      <c r="AO57" s="4">
        <f t="shared" si="20"/>
        <v>0.75000000000000011</v>
      </c>
      <c r="AP57" s="4">
        <f t="shared" si="21"/>
        <v>0.8</v>
      </c>
      <c r="AQ57" s="2">
        <f t="shared" si="22"/>
        <v>1248.6300000000001</v>
      </c>
      <c r="AT57">
        <f t="shared" si="26"/>
        <v>0.61799999999999999</v>
      </c>
      <c r="AU57">
        <f t="shared" si="23"/>
        <v>1</v>
      </c>
      <c r="AV57">
        <f t="shared" si="24"/>
        <v>1</v>
      </c>
      <c r="AW57">
        <f t="shared" si="25"/>
        <v>0.61799999999999999</v>
      </c>
    </row>
    <row r="58" spans="1:49" x14ac:dyDescent="0.25">
      <c r="A58" s="1">
        <f>eod_group_score_df_positive[[#This Row],[date]]</f>
        <v>45418</v>
      </c>
      <c r="B58" t="s">
        <v>277</v>
      </c>
      <c r="C58" s="3">
        <f>AVERAGE(eod_group_score_df_positive!Z58:Z62)</f>
        <v>1.0245590373392017</v>
      </c>
      <c r="D58" s="3">
        <f>AVERAGE(eod_group_score_df_positive!AA58:AA62)</f>
        <v>1.2219655889050476</v>
      </c>
      <c r="E58" s="3">
        <f>AVERAGE(eod_group_score_df_positive!AB58:AB62)</f>
        <v>0.82537181141839755</v>
      </c>
      <c r="F58" s="3">
        <f>AVERAGE(eod_group_score_df_positive!AC58:AC62)</f>
        <v>0.95704388066290957</v>
      </c>
      <c r="G58" t="s">
        <v>277</v>
      </c>
      <c r="H58" s="3">
        <f>ABS(AVERAGE(eod_group_score_df_negative!Z58:Z62))</f>
        <v>9.1784443107663746E-2</v>
      </c>
      <c r="I58" s="3">
        <f>ABS(AVERAGE(eod_group_score_df_negative!AA58:AA62))</f>
        <v>7.7036671146854127E-2</v>
      </c>
      <c r="J58" s="3">
        <f>ABS(AVERAGE(eod_group_score_df_negative!AB58:AB62))</f>
        <v>6.8267403223647688E-2</v>
      </c>
      <c r="K58" s="3">
        <f>ABS(AVERAGE(eod_group_score_df_negative!AC58:AC62))</f>
        <v>0.10475539942021292</v>
      </c>
      <c r="L58" t="s">
        <v>277</v>
      </c>
      <c r="M58" s="4">
        <f t="shared" si="5"/>
        <v>0.83556236102006343</v>
      </c>
      <c r="N58" s="4">
        <f t="shared" si="6"/>
        <v>0.88139101290897492</v>
      </c>
      <c r="O58" s="4">
        <f t="shared" si="7"/>
        <v>0.84721484441348571</v>
      </c>
      <c r="P58" s="4">
        <f t="shared" si="8"/>
        <v>0.80268323517414297</v>
      </c>
      <c r="Q58" t="s">
        <v>277</v>
      </c>
      <c r="R58" s="6">
        <f t="shared" si="0"/>
        <v>45418</v>
      </c>
      <c r="S58" s="5">
        <f t="shared" si="9"/>
        <v>0.6552662850377251</v>
      </c>
      <c r="T58" s="5">
        <f t="shared" si="10"/>
        <v>0.63812198943034049</v>
      </c>
      <c r="U58" s="5">
        <f t="shared" si="11"/>
        <v>0.68113663474895758</v>
      </c>
      <c r="V58" s="5">
        <f t="shared" si="12"/>
        <v>0.58522532440868735</v>
      </c>
      <c r="W58" s="5">
        <f t="shared" si="13"/>
        <v>2.5597502336257105</v>
      </c>
      <c r="X58">
        <f>group_stock_price_index[[#This Row],[VNINDEX]]</f>
        <v>1241.58</v>
      </c>
      <c r="Y58" t="s">
        <v>277</v>
      </c>
      <c r="Z58" s="1">
        <f t="shared" si="4"/>
        <v>45418</v>
      </c>
      <c r="AA58" s="4">
        <f>IF($W58&lt;0,0,IF(S58&lt;20%,0,IF(AND(S58&gt;=20%,S58&lt;30%),20%,IF(AND(S58&gt;=30%,S58&lt;50%),40%,IF(AND(S58&gt;=50%,S58&lt;70%),60%,IF(AND(S58&gt;=70%,S58&lt;80%),80%,IF(S58&gt;=80%,100%)))))))*$AH$1</f>
        <v>0.6</v>
      </c>
      <c r="AB58" s="4">
        <f>IF($W58&lt;0,0,IF(T58&lt;20%,0,IF(AND(T58&gt;=20%,T58&lt;30%),20%,IF(AND(T58&gt;=30%,T58&lt;50%),40%,IF(AND(T58&gt;=50%,T58&lt;70%),60%,IF(AND(T58&gt;=70%,T58&lt;80%),80%,IF(T58&gt;=80%,100%)))))))*$AH$1</f>
        <v>0.6</v>
      </c>
      <c r="AC58" s="4">
        <f>IF($W58&lt;0,0,IF(U58&lt;20%,0,IF(AND(U58&gt;=20%,U58&lt;30%),20%,IF(AND(U58&gt;=30%,U58&lt;50%),40%,IF(AND(U58&gt;=50%,U58&lt;70%),60%,IF(AND(U58&gt;=70%,U58&lt;80%),80%,IF(U58&gt;=80%,100%)))))))*$AH$1</f>
        <v>0.6</v>
      </c>
      <c r="AD58" s="4">
        <f>IF($W58&lt;0,0,IF(V58&lt;20%,0,IF(AND(V58&gt;=20%,V58&lt;30%),20%,IF(AND(V58&gt;=30%,V58&lt;50%),40%,IF(AND(V58&gt;=50%,V58&lt;70%),60%,IF(AND(V58&gt;=70%,V58&lt;80%),80%,IF(V58&gt;=80%,100%)))))))*$AH$1</f>
        <v>0.6</v>
      </c>
      <c r="AE58" s="4">
        <f t="shared" si="14"/>
        <v>2.4</v>
      </c>
      <c r="AF58" s="7">
        <f t="shared" si="15"/>
        <v>1241.58</v>
      </c>
      <c r="AG58" t="s">
        <v>277</v>
      </c>
      <c r="AI58" t="s">
        <v>277</v>
      </c>
      <c r="AJ58" s="1">
        <f t="shared" si="16"/>
        <v>45418</v>
      </c>
      <c r="AK58" s="4">
        <f t="shared" si="17"/>
        <v>0.15</v>
      </c>
      <c r="AL58" s="4">
        <f t="shared" si="18"/>
        <v>0.15</v>
      </c>
      <c r="AM58" s="4">
        <f t="shared" si="19"/>
        <v>0.15</v>
      </c>
      <c r="AN58" s="4">
        <f>AD58*$AS$1</f>
        <v>0.15</v>
      </c>
      <c r="AO58" s="4">
        <f t="shared" si="20"/>
        <v>0.6</v>
      </c>
      <c r="AP58" s="4">
        <f t="shared" si="21"/>
        <v>0.6</v>
      </c>
      <c r="AQ58" s="2">
        <f t="shared" si="22"/>
        <v>1241.58</v>
      </c>
      <c r="AT58">
        <f t="shared" si="26"/>
        <v>0.61799999999999999</v>
      </c>
      <c r="AU58">
        <f t="shared" si="23"/>
        <v>1</v>
      </c>
      <c r="AV58">
        <f t="shared" si="24"/>
        <v>1</v>
      </c>
      <c r="AW58">
        <f t="shared" si="25"/>
        <v>0.61799999999999999</v>
      </c>
    </row>
    <row r="59" spans="1:49" x14ac:dyDescent="0.25">
      <c r="A59" s="1">
        <f>eod_group_score_df_positive[[#This Row],[date]]</f>
        <v>45415</v>
      </c>
      <c r="B59" t="s">
        <v>277</v>
      </c>
      <c r="C59" s="3">
        <f>AVERAGE(eod_group_score_df_positive!Z59:Z63)</f>
        <v>0.79566203479637421</v>
      </c>
      <c r="D59" s="3">
        <f>AVERAGE(eod_group_score_df_positive!AA59:AA63)</f>
        <v>0.81844192192284415</v>
      </c>
      <c r="E59" s="3">
        <f>AVERAGE(eod_group_score_df_positive!AB59:AB63)</f>
        <v>0.49483520244107204</v>
      </c>
      <c r="F59" s="3">
        <f>AVERAGE(eod_group_score_df_positive!AC59:AC63)</f>
        <v>0.80035619430834704</v>
      </c>
      <c r="G59" t="s">
        <v>277</v>
      </c>
      <c r="H59" s="3">
        <f>ABS(AVERAGE(eod_group_score_df_negative!Z59:Z63))</f>
        <v>9.1717750166263906E-2</v>
      </c>
      <c r="I59" s="3">
        <f>ABS(AVERAGE(eod_group_score_df_negative!AA59:AA63))</f>
        <v>7.7882366793855129E-2</v>
      </c>
      <c r="J59" s="3">
        <f>ABS(AVERAGE(eod_group_score_df_negative!AB59:AB63))</f>
        <v>6.9144070643468253E-2</v>
      </c>
      <c r="K59" s="3">
        <f>ABS(AVERAGE(eod_group_score_df_negative!AC59:AC63))</f>
        <v>0.10669591675828485</v>
      </c>
      <c r="L59" t="s">
        <v>277</v>
      </c>
      <c r="M59" s="4">
        <f t="shared" si="5"/>
        <v>0.79328411189775849</v>
      </c>
      <c r="N59" s="4">
        <f t="shared" si="6"/>
        <v>0.82621832795502559</v>
      </c>
      <c r="O59" s="4">
        <f t="shared" si="7"/>
        <v>0.75479924903870144</v>
      </c>
      <c r="P59" s="4">
        <f t="shared" si="8"/>
        <v>0.76474137382731489</v>
      </c>
      <c r="Q59" t="s">
        <v>277</v>
      </c>
      <c r="R59" s="6">
        <f t="shared" si="0"/>
        <v>45415</v>
      </c>
      <c r="S59" s="5">
        <f t="shared" si="9"/>
        <v>0.51983573787565429</v>
      </c>
      <c r="T59" s="5">
        <f t="shared" si="10"/>
        <v>0.4799762175415091</v>
      </c>
      <c r="U59" s="5">
        <f t="shared" si="11"/>
        <v>0.53784460921735522</v>
      </c>
      <c r="V59" s="5">
        <f t="shared" si="12"/>
        <v>0.44923117201729995</v>
      </c>
      <c r="W59" s="5">
        <f t="shared" si="13"/>
        <v>1.9868877366518185</v>
      </c>
      <c r="X59">
        <f>group_stock_price_index[[#This Row],[VNINDEX]]</f>
        <v>1221.03</v>
      </c>
      <c r="Y59" t="s">
        <v>277</v>
      </c>
      <c r="Z59" s="1">
        <f t="shared" si="4"/>
        <v>45415</v>
      </c>
      <c r="AA59" s="4">
        <f>IF($W59&lt;0,0,IF(S59&lt;20%,0,IF(AND(S59&gt;=20%,S59&lt;30%),20%,IF(AND(S59&gt;=30%,S59&lt;50%),40%,IF(AND(S59&gt;=50%,S59&lt;70%),60%,IF(AND(S59&gt;=70%,S59&lt;80%),80%,IF(S59&gt;=80%,100%)))))))*$AH$1</f>
        <v>0.6</v>
      </c>
      <c r="AB59" s="4">
        <f>IF($W59&lt;0,0,IF(T59&lt;20%,0,IF(AND(T59&gt;=20%,T59&lt;30%),20%,IF(AND(T59&gt;=30%,T59&lt;50%),40%,IF(AND(T59&gt;=50%,T59&lt;70%),60%,IF(AND(T59&gt;=70%,T59&lt;80%),80%,IF(T59&gt;=80%,100%)))))))*$AH$1</f>
        <v>0.4</v>
      </c>
      <c r="AC59" s="4">
        <f>IF($W59&lt;0,0,IF(U59&lt;20%,0,IF(AND(U59&gt;=20%,U59&lt;30%),20%,IF(AND(U59&gt;=30%,U59&lt;50%),40%,IF(AND(U59&gt;=50%,U59&lt;70%),60%,IF(AND(U59&gt;=70%,U59&lt;80%),80%,IF(U59&gt;=80%,100%)))))))*$AH$1</f>
        <v>0.6</v>
      </c>
      <c r="AD59" s="4">
        <f>IF($W59&lt;0,0,IF(V59&lt;20%,0,IF(AND(V59&gt;=20%,V59&lt;30%),20%,IF(AND(V59&gt;=30%,V59&lt;50%),40%,IF(AND(V59&gt;=50%,V59&lt;70%),60%,IF(AND(V59&gt;=70%,V59&lt;80%),80%,IF(V59&gt;=80%,100%)))))))*$AH$1</f>
        <v>0.4</v>
      </c>
      <c r="AE59" s="4">
        <f t="shared" si="14"/>
        <v>2</v>
      </c>
      <c r="AF59" s="7">
        <f t="shared" si="15"/>
        <v>1221.03</v>
      </c>
      <c r="AG59" t="s">
        <v>277</v>
      </c>
      <c r="AI59" t="s">
        <v>277</v>
      </c>
      <c r="AJ59" s="1">
        <f t="shared" si="16"/>
        <v>45415</v>
      </c>
      <c r="AK59" s="4">
        <f t="shared" si="17"/>
        <v>0.15</v>
      </c>
      <c r="AL59" s="4">
        <f t="shared" si="18"/>
        <v>0.1</v>
      </c>
      <c r="AM59" s="4">
        <f t="shared" si="19"/>
        <v>0.15</v>
      </c>
      <c r="AN59" s="4">
        <f>AD59*$AS$1</f>
        <v>0.1</v>
      </c>
      <c r="AO59" s="4">
        <f t="shared" si="20"/>
        <v>0.5</v>
      </c>
      <c r="AP59" s="4">
        <f t="shared" si="21"/>
        <v>0.6</v>
      </c>
      <c r="AQ59" s="2">
        <f t="shared" si="22"/>
        <v>1221.03</v>
      </c>
      <c r="AT59">
        <f t="shared" si="26"/>
        <v>0.61799999999999999</v>
      </c>
      <c r="AU59">
        <f t="shared" si="23"/>
        <v>1</v>
      </c>
      <c r="AV59">
        <f t="shared" si="24"/>
        <v>1</v>
      </c>
      <c r="AW59">
        <f t="shared" si="25"/>
        <v>0.61799999999999999</v>
      </c>
    </row>
    <row r="60" spans="1:49" x14ac:dyDescent="0.25">
      <c r="A60" s="1">
        <f>eod_group_score_df_positive[[#This Row],[date]]</f>
        <v>45414</v>
      </c>
      <c r="B60" t="s">
        <v>277</v>
      </c>
      <c r="C60" s="3">
        <f>AVERAGE(eod_group_score_df_positive!Z60:Z64)</f>
        <v>0.75185024029717684</v>
      </c>
      <c r="D60" s="3">
        <f>AVERAGE(eod_group_score_df_positive!AA60:AA64)</f>
        <v>0.72705277532736878</v>
      </c>
      <c r="E60" s="3">
        <f>AVERAGE(eod_group_score_df_positive!AB60:AB64)</f>
        <v>0.48113432525052025</v>
      </c>
      <c r="F60" s="3">
        <f>AVERAGE(eod_group_score_df_positive!AC60:AC64)</f>
        <v>0.69627308281472267</v>
      </c>
      <c r="G60" t="s">
        <v>277</v>
      </c>
      <c r="H60" s="3">
        <f>ABS(AVERAGE(eod_group_score_df_negative!Z60:Z64))</f>
        <v>0.16770444966861114</v>
      </c>
      <c r="I60" s="3">
        <f>ABS(AVERAGE(eod_group_score_df_negative!AA60:AA64))</f>
        <v>0.14158370454644201</v>
      </c>
      <c r="J60" s="3">
        <f>ABS(AVERAGE(eod_group_score_df_negative!AB60:AB64))</f>
        <v>7.608397113243387E-2</v>
      </c>
      <c r="K60" s="3">
        <f>ABS(AVERAGE(eod_group_score_df_negative!AC60:AC64))</f>
        <v>0.1245313421679346</v>
      </c>
      <c r="L60" t="s">
        <v>277</v>
      </c>
      <c r="M60" s="4">
        <f t="shared" si="5"/>
        <v>0.63524855781041012</v>
      </c>
      <c r="N60" s="4">
        <f t="shared" si="6"/>
        <v>0.67400930578690355</v>
      </c>
      <c r="O60" s="4">
        <f t="shared" si="7"/>
        <v>0.72691502907813932</v>
      </c>
      <c r="P60" s="4">
        <f t="shared" si="8"/>
        <v>0.69656269294462969</v>
      </c>
      <c r="Q60" t="s">
        <v>277</v>
      </c>
      <c r="R60" s="6">
        <f t="shared" si="0"/>
        <v>45414</v>
      </c>
      <c r="S60" s="5">
        <f t="shared" si="9"/>
        <v>0.33201068945247242</v>
      </c>
      <c r="T60" s="5">
        <f t="shared" si="10"/>
        <v>0.24995832962075087</v>
      </c>
      <c r="U60" s="5">
        <f t="shared" si="11"/>
        <v>0.36936100406903444</v>
      </c>
      <c r="V60" s="5">
        <f t="shared" si="12"/>
        <v>0.26238707171449949</v>
      </c>
      <c r="W60" s="5">
        <f t="shared" si="13"/>
        <v>1.2137170948567571</v>
      </c>
      <c r="X60">
        <f>group_stock_price_index[[#This Row],[VNINDEX]]</f>
        <v>1216.3599999999999</v>
      </c>
      <c r="Y60" t="s">
        <v>277</v>
      </c>
      <c r="Z60" s="1">
        <f t="shared" si="4"/>
        <v>45414</v>
      </c>
      <c r="AA60" s="4">
        <f>IF($W60&lt;0,0,IF(S60&lt;20%,0,IF(AND(S60&gt;=20%,S60&lt;30%),20%,IF(AND(S60&gt;=30%,S60&lt;50%),40%,IF(AND(S60&gt;=50%,S60&lt;70%),60%,IF(AND(S60&gt;=70%,S60&lt;80%),80%,IF(S60&gt;=80%,100%)))))))*$AH$1</f>
        <v>0.4</v>
      </c>
      <c r="AB60" s="4">
        <f>IF($W60&lt;0,0,IF(T60&lt;20%,0,IF(AND(T60&gt;=20%,T60&lt;30%),20%,IF(AND(T60&gt;=30%,T60&lt;50%),40%,IF(AND(T60&gt;=50%,T60&lt;70%),60%,IF(AND(T60&gt;=70%,T60&lt;80%),80%,IF(T60&gt;=80%,100%)))))))*$AH$1</f>
        <v>0.2</v>
      </c>
      <c r="AC60" s="4">
        <f>IF($W60&lt;0,0,IF(U60&lt;20%,0,IF(AND(U60&gt;=20%,U60&lt;30%),20%,IF(AND(U60&gt;=30%,U60&lt;50%),40%,IF(AND(U60&gt;=50%,U60&lt;70%),60%,IF(AND(U60&gt;=70%,U60&lt;80%),80%,IF(U60&gt;=80%,100%)))))))*$AH$1</f>
        <v>0.4</v>
      </c>
      <c r="AD60" s="4">
        <f>IF($W60&lt;0,0,IF(V60&lt;20%,0,IF(AND(V60&gt;=20%,V60&lt;30%),20%,IF(AND(V60&gt;=30%,V60&lt;50%),40%,IF(AND(V60&gt;=50%,V60&lt;70%),60%,IF(AND(V60&gt;=70%,V60&lt;80%),80%,IF(V60&gt;=80%,100%)))))))*$AH$1</f>
        <v>0.2</v>
      </c>
      <c r="AE60" s="4">
        <f t="shared" si="14"/>
        <v>1.2</v>
      </c>
      <c r="AF60" s="7">
        <f t="shared" si="15"/>
        <v>1216.3599999999999</v>
      </c>
      <c r="AG60" t="s">
        <v>277</v>
      </c>
      <c r="AI60" t="s">
        <v>277</v>
      </c>
      <c r="AJ60" s="1">
        <f t="shared" si="16"/>
        <v>45414</v>
      </c>
      <c r="AK60" s="4">
        <f t="shared" si="17"/>
        <v>0.1</v>
      </c>
      <c r="AL60" s="4">
        <f t="shared" si="18"/>
        <v>0.05</v>
      </c>
      <c r="AM60" s="4">
        <f t="shared" si="19"/>
        <v>0.1</v>
      </c>
      <c r="AN60" s="4">
        <f>AD60*$AS$1</f>
        <v>0.05</v>
      </c>
      <c r="AO60" s="4">
        <f t="shared" si="20"/>
        <v>0.3</v>
      </c>
      <c r="AP60" s="4">
        <f t="shared" si="21"/>
        <v>0.4</v>
      </c>
      <c r="AQ60" s="2">
        <f t="shared" si="22"/>
        <v>1216.3599999999999</v>
      </c>
      <c r="AT60">
        <f t="shared" si="26"/>
        <v>0.61799999999999999</v>
      </c>
      <c r="AU60">
        <f t="shared" si="23"/>
        <v>1</v>
      </c>
      <c r="AV60">
        <f t="shared" si="24"/>
        <v>1</v>
      </c>
      <c r="AW60">
        <f t="shared" si="25"/>
        <v>0.61799999999999999</v>
      </c>
    </row>
    <row r="61" spans="1:49" x14ac:dyDescent="0.25">
      <c r="A61" s="1">
        <f>eod_group_score_df_positive[[#This Row],[date]]</f>
        <v>45408</v>
      </c>
      <c r="B61" t="s">
        <v>277</v>
      </c>
      <c r="C61" s="3">
        <f>AVERAGE(eod_group_score_df_positive!Z61:Z65)</f>
        <v>0.93255744632109427</v>
      </c>
      <c r="D61" s="3">
        <f>AVERAGE(eod_group_score_df_positive!AA61:AA65)</f>
        <v>0.59352306963619705</v>
      </c>
      <c r="E61" s="3">
        <f>AVERAGE(eod_group_score_df_positive!AB61:AB65)</f>
        <v>0.44423802940296986</v>
      </c>
      <c r="F61" s="3">
        <f>AVERAGE(eod_group_score_df_positive!AC61:AC65)</f>
        <v>0.22915949212917158</v>
      </c>
      <c r="G61" t="s">
        <v>277</v>
      </c>
      <c r="H61" s="3">
        <f>ABS(AVERAGE(eod_group_score_df_negative!Z61:Z65))</f>
        <v>0.16345135106754866</v>
      </c>
      <c r="I61" s="3">
        <f>ABS(AVERAGE(eod_group_score_df_negative!AA61:AA65))</f>
        <v>0.14794131949498462</v>
      </c>
      <c r="J61" s="3">
        <f>ABS(AVERAGE(eod_group_score_df_negative!AB61:AB65))</f>
        <v>7.2994724736242814E-2</v>
      </c>
      <c r="K61" s="3">
        <f>ABS(AVERAGE(eod_group_score_df_negative!AC61:AC65))</f>
        <v>0.12679247078062078</v>
      </c>
      <c r="L61" t="s">
        <v>277</v>
      </c>
      <c r="M61" s="4">
        <f t="shared" si="5"/>
        <v>0.70173350532041556</v>
      </c>
      <c r="N61" s="4">
        <f t="shared" si="6"/>
        <v>0.60094828109456122</v>
      </c>
      <c r="O61" s="4">
        <f t="shared" si="7"/>
        <v>0.7177490243914586</v>
      </c>
      <c r="P61" s="4">
        <f t="shared" si="8"/>
        <v>0.28758661846315847</v>
      </c>
      <c r="Q61" t="s">
        <v>277</v>
      </c>
      <c r="R61" s="6">
        <f t="shared" si="0"/>
        <v>45408</v>
      </c>
      <c r="S61" s="5">
        <f t="shared" si="9"/>
        <v>6.9756832029967256E-2</v>
      </c>
      <c r="T61" s="5">
        <f t="shared" si="10"/>
        <v>-4.2249667311201854E-2</v>
      </c>
      <c r="U61" s="5">
        <f t="shared" si="11"/>
        <v>8.1482884044825149E-2</v>
      </c>
      <c r="V61" s="5">
        <f t="shared" si="12"/>
        <v>-6.1380701548564339E-3</v>
      </c>
      <c r="W61" s="5">
        <f t="shared" si="13"/>
        <v>0.10285197860873413</v>
      </c>
      <c r="X61">
        <f>group_stock_price_index[[#This Row],[VNINDEX]]</f>
        <v>1209.52</v>
      </c>
      <c r="Y61" t="s">
        <v>277</v>
      </c>
      <c r="Z61" s="1">
        <f t="shared" si="4"/>
        <v>45408</v>
      </c>
      <c r="AA61" s="4">
        <f>IF($W61&lt;0,0,IF(S61&lt;20%,0,IF(AND(S61&gt;=20%,S61&lt;30%),20%,IF(AND(S61&gt;=30%,S61&lt;50%),40%,IF(AND(S61&gt;=50%,S61&lt;70%),60%,IF(AND(S61&gt;=70%,S61&lt;80%),80%,IF(S61&gt;=80%,100%)))))))*$AH$1</f>
        <v>0</v>
      </c>
      <c r="AB61" s="4">
        <f>IF($W61&lt;0,0,IF(T61&lt;20%,0,IF(AND(T61&gt;=20%,T61&lt;30%),20%,IF(AND(T61&gt;=30%,T61&lt;50%),40%,IF(AND(T61&gt;=50%,T61&lt;70%),60%,IF(AND(T61&gt;=70%,T61&lt;80%),80%,IF(T61&gt;=80%,100%)))))))*$AH$1</f>
        <v>0</v>
      </c>
      <c r="AC61" s="4">
        <f>IF($W61&lt;0,0,IF(U61&lt;20%,0,IF(AND(U61&gt;=20%,U61&lt;30%),20%,IF(AND(U61&gt;=30%,U61&lt;50%),40%,IF(AND(U61&gt;=50%,U61&lt;70%),60%,IF(AND(U61&gt;=70%,U61&lt;80%),80%,IF(U61&gt;=80%,100%)))))))*$AH$1</f>
        <v>0</v>
      </c>
      <c r="AD61" s="4">
        <f>IF($W61&lt;0,0,IF(V61&lt;20%,0,IF(AND(V61&gt;=20%,V61&lt;30%),20%,IF(AND(V61&gt;=30%,V61&lt;50%),40%,IF(AND(V61&gt;=50%,V61&lt;70%),60%,IF(AND(V61&gt;=70%,V61&lt;80%),80%,IF(V61&gt;=80%,100%)))))))*$AH$1</f>
        <v>0</v>
      </c>
      <c r="AE61" s="4">
        <f t="shared" si="14"/>
        <v>0</v>
      </c>
      <c r="AF61" s="7">
        <f t="shared" si="15"/>
        <v>1209.52</v>
      </c>
      <c r="AG61" t="s">
        <v>277</v>
      </c>
      <c r="AI61" t="s">
        <v>277</v>
      </c>
      <c r="AJ61" s="1">
        <f t="shared" si="16"/>
        <v>45408</v>
      </c>
      <c r="AK61" s="4">
        <f t="shared" si="17"/>
        <v>0</v>
      </c>
      <c r="AL61" s="4">
        <f t="shared" si="18"/>
        <v>0</v>
      </c>
      <c r="AM61" s="4">
        <f t="shared" si="19"/>
        <v>0</v>
      </c>
      <c r="AN61" s="4">
        <f>AD61*$AS$1</f>
        <v>0</v>
      </c>
      <c r="AO61" s="4">
        <f t="shared" si="20"/>
        <v>0</v>
      </c>
      <c r="AP61" s="4">
        <f t="shared" si="21"/>
        <v>0</v>
      </c>
      <c r="AQ61" s="2">
        <f t="shared" si="22"/>
        <v>1209.52</v>
      </c>
      <c r="AT61">
        <f t="shared" si="26"/>
        <v>0.61799999999999999</v>
      </c>
      <c r="AU61">
        <f t="shared" si="23"/>
        <v>1</v>
      </c>
      <c r="AV61">
        <f t="shared" si="24"/>
        <v>1</v>
      </c>
      <c r="AW61">
        <f t="shared" si="25"/>
        <v>0.61799999999999999</v>
      </c>
    </row>
    <row r="62" spans="1:49" x14ac:dyDescent="0.25">
      <c r="A62" s="1">
        <f>eod_group_score_df_positive[[#This Row],[date]]</f>
        <v>45407</v>
      </c>
      <c r="B62" t="s">
        <v>277</v>
      </c>
      <c r="C62" s="3">
        <f>AVERAGE(eod_group_score_df_positive!Z62:Z66)</f>
        <v>0.86659841494959267</v>
      </c>
      <c r="D62" s="3">
        <f>AVERAGE(eod_group_score_df_positive!AA62:AA66)</f>
        <v>0.53348321907141383</v>
      </c>
      <c r="E62" s="3">
        <f>AVERAGE(eod_group_score_df_positive!AB62:AB66)</f>
        <v>0.38326606395801222</v>
      </c>
      <c r="F62" s="3">
        <f>AVERAGE(eod_group_score_df_positive!AC62:AC66)</f>
        <v>0.25494150568344692</v>
      </c>
      <c r="G62" t="s">
        <v>277</v>
      </c>
      <c r="H62" s="3">
        <f>ABS(AVERAGE(eod_group_score_df_negative!Z62:Z66))</f>
        <v>0.45594489591376741</v>
      </c>
      <c r="I62" s="3">
        <f>ABS(AVERAGE(eod_group_score_df_negative!AA62:AA66))</f>
        <v>0.34973569035720081</v>
      </c>
      <c r="J62" s="3">
        <f>ABS(AVERAGE(eod_group_score_df_negative!AB62:AB66))</f>
        <v>0.1807731506047002</v>
      </c>
      <c r="K62" s="3">
        <f>ABS(AVERAGE(eod_group_score_df_negative!AC62:AC66))</f>
        <v>0.1160031738189828</v>
      </c>
      <c r="L62" t="s">
        <v>277</v>
      </c>
      <c r="M62" s="4">
        <f t="shared" si="5"/>
        <v>0.31050288913997792</v>
      </c>
      <c r="N62" s="4">
        <f t="shared" si="6"/>
        <v>0.20804301940623729</v>
      </c>
      <c r="O62" s="4">
        <f t="shared" si="7"/>
        <v>0.35900502682300278</v>
      </c>
      <c r="P62" s="4">
        <f t="shared" si="8"/>
        <v>0.37455270163419091</v>
      </c>
      <c r="Q62" t="s">
        <v>277</v>
      </c>
      <c r="R62" s="6">
        <f t="shared" si="0"/>
        <v>45407</v>
      </c>
      <c r="S62" s="5">
        <f t="shared" si="9"/>
        <v>-0.23092096613368013</v>
      </c>
      <c r="T62" s="5">
        <f t="shared" si="10"/>
        <v>-0.32259970450054692</v>
      </c>
      <c r="U62" s="5">
        <f t="shared" si="11"/>
        <v>-0.18761142154083346</v>
      </c>
      <c r="V62" s="5">
        <f t="shared" si="12"/>
        <v>-0.16621676400808941</v>
      </c>
      <c r="W62" s="5">
        <f t="shared" si="13"/>
        <v>-0.90734885618314987</v>
      </c>
      <c r="X62">
        <f>group_stock_price_index[[#This Row],[VNINDEX]]</f>
        <v>1204.97</v>
      </c>
      <c r="Y62" t="s">
        <v>277</v>
      </c>
      <c r="Z62" s="1">
        <f t="shared" si="4"/>
        <v>45407</v>
      </c>
      <c r="AA62" s="4">
        <f>IF($W62&lt;0,0,IF(S62&lt;20%,0,IF(AND(S62&gt;=20%,S62&lt;30%),20%,IF(AND(S62&gt;=30%,S62&lt;50%),40%,IF(AND(S62&gt;=50%,S62&lt;70%),60%,IF(AND(S62&gt;=70%,S62&lt;80%),80%,IF(S62&gt;=80%,100%)))))))*$AH$1</f>
        <v>0</v>
      </c>
      <c r="AB62" s="4">
        <f>IF($W62&lt;0,0,IF(T62&lt;20%,0,IF(AND(T62&gt;=20%,T62&lt;30%),20%,IF(AND(T62&gt;=30%,T62&lt;50%),40%,IF(AND(T62&gt;=50%,T62&lt;70%),60%,IF(AND(T62&gt;=70%,T62&lt;80%),80%,IF(T62&gt;=80%,100%)))))))*$AH$1</f>
        <v>0</v>
      </c>
      <c r="AC62" s="4">
        <f>IF($W62&lt;0,0,IF(U62&lt;20%,0,IF(AND(U62&gt;=20%,U62&lt;30%),20%,IF(AND(U62&gt;=30%,U62&lt;50%),40%,IF(AND(U62&gt;=50%,U62&lt;70%),60%,IF(AND(U62&gt;=70%,U62&lt;80%),80%,IF(U62&gt;=80%,100%)))))))*$AH$1</f>
        <v>0</v>
      </c>
      <c r="AD62" s="4">
        <f>IF($W62&lt;0,0,IF(V62&lt;20%,0,IF(AND(V62&gt;=20%,V62&lt;30%),20%,IF(AND(V62&gt;=30%,V62&lt;50%),40%,IF(AND(V62&gt;=50%,V62&lt;70%),60%,IF(AND(V62&gt;=70%,V62&lt;80%),80%,IF(V62&gt;=80%,100%)))))))*$AH$1</f>
        <v>0</v>
      </c>
      <c r="AE62" s="4">
        <f t="shared" si="14"/>
        <v>0</v>
      </c>
      <c r="AF62" s="7">
        <f t="shared" si="15"/>
        <v>1204.97</v>
      </c>
      <c r="AG62" t="s">
        <v>277</v>
      </c>
      <c r="AI62" t="s">
        <v>277</v>
      </c>
      <c r="AJ62" s="1">
        <f t="shared" si="16"/>
        <v>45407</v>
      </c>
      <c r="AK62" s="4">
        <f t="shared" si="17"/>
        <v>0</v>
      </c>
      <c r="AL62" s="4">
        <f t="shared" si="18"/>
        <v>0</v>
      </c>
      <c r="AM62" s="4">
        <f t="shared" si="19"/>
        <v>0</v>
      </c>
      <c r="AN62" s="4">
        <f>AD62*$AS$1</f>
        <v>0</v>
      </c>
      <c r="AO62" s="4">
        <f t="shared" si="20"/>
        <v>0</v>
      </c>
      <c r="AP62" s="4">
        <f t="shared" si="21"/>
        <v>0</v>
      </c>
      <c r="AQ62" s="2">
        <f t="shared" si="22"/>
        <v>1204.97</v>
      </c>
      <c r="AT62">
        <f t="shared" si="26"/>
        <v>0.61799999999999999</v>
      </c>
      <c r="AU62">
        <f t="shared" si="23"/>
        <v>0.61799999999999999</v>
      </c>
      <c r="AV62">
        <f t="shared" si="24"/>
        <v>0.61799999999999999</v>
      </c>
      <c r="AW62">
        <f t="shared" si="25"/>
        <v>0.61799999999999999</v>
      </c>
    </row>
    <row r="63" spans="1:49" x14ac:dyDescent="0.25">
      <c r="A63" s="1">
        <f>eod_group_score_df_positive[[#This Row],[date]]</f>
        <v>45406</v>
      </c>
      <c r="B63" t="s">
        <v>277</v>
      </c>
      <c r="C63" s="3">
        <f>AVERAGE(eod_group_score_df_positive!Z63:Z67)</f>
        <v>0.84598214981051956</v>
      </c>
      <c r="D63" s="3">
        <f>AVERAGE(eod_group_score_df_positive!AA63:AA67)</f>
        <v>0.52559890703141454</v>
      </c>
      <c r="E63" s="3">
        <f>AVERAGE(eod_group_score_df_positive!AB63:AB67)</f>
        <v>0.36165340522253037</v>
      </c>
      <c r="F63" s="3">
        <f>AVERAGE(eod_group_score_df_positive!AC63:AC67)</f>
        <v>0.26586545077146545</v>
      </c>
      <c r="G63" t="s">
        <v>277</v>
      </c>
      <c r="H63" s="3">
        <f>ABS(AVERAGE(eod_group_score_df_negative!Z63:Z67))</f>
        <v>0.61461025446507445</v>
      </c>
      <c r="I63" s="3">
        <f>ABS(AVERAGE(eod_group_score_df_negative!AA63:AA67))</f>
        <v>0.43821725796833544</v>
      </c>
      <c r="J63" s="3">
        <f>ABS(AVERAGE(eod_group_score_df_negative!AB63:AB67))</f>
        <v>0.27801388930839871</v>
      </c>
      <c r="K63" s="3">
        <f>ABS(AVERAGE(eod_group_score_df_negative!AC63:AC67))</f>
        <v>0.20774726328275833</v>
      </c>
      <c r="L63" t="s">
        <v>277</v>
      </c>
      <c r="M63" s="4">
        <f t="shared" si="5"/>
        <v>0.15840962520970933</v>
      </c>
      <c r="N63" s="4">
        <f t="shared" si="6"/>
        <v>9.0662153464817402E-2</v>
      </c>
      <c r="O63" s="4">
        <f t="shared" si="7"/>
        <v>0.13075471675547348</v>
      </c>
      <c r="P63" s="4">
        <f t="shared" si="8"/>
        <v>0.12271247321720587</v>
      </c>
      <c r="Q63" t="s">
        <v>277</v>
      </c>
      <c r="R63" s="6">
        <f t="shared" si="0"/>
        <v>45406</v>
      </c>
      <c r="S63" s="5">
        <f t="shared" si="9"/>
        <v>-0.44206203591168763</v>
      </c>
      <c r="T63" s="5">
        <f t="shared" si="10"/>
        <v>-0.50931664310909996</v>
      </c>
      <c r="U63" s="5">
        <f t="shared" si="11"/>
        <v>-0.37392339238630151</v>
      </c>
      <c r="V63" s="5">
        <f t="shared" si="12"/>
        <v>-0.33962248398687989</v>
      </c>
      <c r="W63" s="5">
        <f t="shared" si="13"/>
        <v>-1.6649245553939691</v>
      </c>
      <c r="X63">
        <f>group_stock_price_index[[#This Row],[VNINDEX]]</f>
        <v>1205.6099999999999</v>
      </c>
      <c r="Y63" t="s">
        <v>277</v>
      </c>
      <c r="Z63" s="1">
        <f t="shared" si="4"/>
        <v>45406</v>
      </c>
      <c r="AA63" s="4">
        <f>IF($W63&lt;0,0,IF(S63&lt;20%,0,IF(AND(S63&gt;=20%,S63&lt;30%),20%,IF(AND(S63&gt;=30%,S63&lt;50%),40%,IF(AND(S63&gt;=50%,S63&lt;70%),60%,IF(AND(S63&gt;=70%,S63&lt;80%),80%,IF(S63&gt;=80%,100%)))))))*$AH$1</f>
        <v>0</v>
      </c>
      <c r="AB63" s="4">
        <f>IF($W63&lt;0,0,IF(T63&lt;20%,0,IF(AND(T63&gt;=20%,T63&lt;30%),20%,IF(AND(T63&gt;=30%,T63&lt;50%),40%,IF(AND(T63&gt;=50%,T63&lt;70%),60%,IF(AND(T63&gt;=70%,T63&lt;80%),80%,IF(T63&gt;=80%,100%)))))))*$AH$1</f>
        <v>0</v>
      </c>
      <c r="AC63" s="4">
        <f>IF($W63&lt;0,0,IF(U63&lt;20%,0,IF(AND(U63&gt;=20%,U63&lt;30%),20%,IF(AND(U63&gt;=30%,U63&lt;50%),40%,IF(AND(U63&gt;=50%,U63&lt;70%),60%,IF(AND(U63&gt;=70%,U63&lt;80%),80%,IF(U63&gt;=80%,100%)))))))*$AH$1</f>
        <v>0</v>
      </c>
      <c r="AD63" s="4">
        <f>IF($W63&lt;0,0,IF(V63&lt;20%,0,IF(AND(V63&gt;=20%,V63&lt;30%),20%,IF(AND(V63&gt;=30%,V63&lt;50%),40%,IF(AND(V63&gt;=50%,V63&lt;70%),60%,IF(AND(V63&gt;=70%,V63&lt;80%),80%,IF(V63&gt;=80%,100%)))))))*$AH$1</f>
        <v>0</v>
      </c>
      <c r="AE63" s="4">
        <f t="shared" si="14"/>
        <v>0</v>
      </c>
      <c r="AF63" s="7">
        <f t="shared" si="15"/>
        <v>1205.6099999999999</v>
      </c>
      <c r="AG63" t="s">
        <v>277</v>
      </c>
      <c r="AI63" t="s">
        <v>277</v>
      </c>
      <c r="AJ63" s="1">
        <f t="shared" si="16"/>
        <v>45406</v>
      </c>
      <c r="AK63" s="4">
        <f t="shared" si="17"/>
        <v>0</v>
      </c>
      <c r="AL63" s="4">
        <f t="shared" si="18"/>
        <v>0</v>
      </c>
      <c r="AM63" s="4">
        <f t="shared" si="19"/>
        <v>0</v>
      </c>
      <c r="AN63" s="4">
        <f>AD63*$AS$1</f>
        <v>0</v>
      </c>
      <c r="AO63" s="4">
        <f t="shared" si="20"/>
        <v>0</v>
      </c>
      <c r="AP63" s="4">
        <f t="shared" si="21"/>
        <v>0</v>
      </c>
      <c r="AQ63" s="2">
        <f t="shared" si="22"/>
        <v>1205.6099999999999</v>
      </c>
      <c r="AT63">
        <f t="shared" si="26"/>
        <v>0.61799999999999999</v>
      </c>
      <c r="AU63">
        <f t="shared" si="23"/>
        <v>0.61799999999999999</v>
      </c>
      <c r="AV63">
        <f t="shared" si="24"/>
        <v>0.61799999999999999</v>
      </c>
      <c r="AW63">
        <f t="shared" si="25"/>
        <v>0.61799999999999999</v>
      </c>
    </row>
    <row r="64" spans="1:49" x14ac:dyDescent="0.25">
      <c r="A64" s="1">
        <f>eod_group_score_df_positive[[#This Row],[date]]</f>
        <v>45405</v>
      </c>
      <c r="B64" t="s">
        <v>277</v>
      </c>
      <c r="C64" s="3">
        <f>AVERAGE(eod_group_score_df_positive!Z64:Z68)</f>
        <v>0.49908864544431042</v>
      </c>
      <c r="D64" s="3">
        <f>AVERAGE(eod_group_score_df_positive!AA64:AA68)</f>
        <v>0.24444759133451624</v>
      </c>
      <c r="E64" s="3">
        <f>AVERAGE(eod_group_score_df_positive!AB64:AB68)</f>
        <v>0.27150987677704019</v>
      </c>
      <c r="F64" s="3">
        <f>AVERAGE(eod_group_score_df_positive!AC64:AC68)</f>
        <v>0.17147531915949429</v>
      </c>
      <c r="G64" t="s">
        <v>277</v>
      </c>
      <c r="H64" s="3">
        <f>ABS(AVERAGE(eod_group_score_df_negative!Z64:Z68))</f>
        <v>0.66951982565141677</v>
      </c>
      <c r="I64" s="3">
        <f>ABS(AVERAGE(eod_group_score_df_negative!AA64:AA68))</f>
        <v>0.47863226975708928</v>
      </c>
      <c r="J64" s="3">
        <f>ABS(AVERAGE(eod_group_score_df_negative!AB64:AB68))</f>
        <v>0.323657734840124</v>
      </c>
      <c r="K64" s="3">
        <f>ABS(AVERAGE(eod_group_score_df_negative!AC64:AC68))</f>
        <v>0.24145908110878816</v>
      </c>
      <c r="L64" t="s">
        <v>277</v>
      </c>
      <c r="M64" s="4">
        <f t="shared" si="5"/>
        <v>-0.14584113021815104</v>
      </c>
      <c r="N64" s="4">
        <f t="shared" si="6"/>
        <v>-0.32387111164876525</v>
      </c>
      <c r="O64" s="4">
        <f t="shared" si="7"/>
        <v>-8.7618776702901982E-2</v>
      </c>
      <c r="P64" s="4">
        <f t="shared" si="8"/>
        <v>-0.16947912768668727</v>
      </c>
      <c r="Q64" t="s">
        <v>277</v>
      </c>
      <c r="R64" s="6">
        <f t="shared" si="0"/>
        <v>45405</v>
      </c>
      <c r="S64" s="5">
        <f t="shared" si="9"/>
        <v>-0.62197630907387147</v>
      </c>
      <c r="T64" s="5">
        <f t="shared" si="10"/>
        <v>-0.67346652232478732</v>
      </c>
      <c r="U64" s="5">
        <f t="shared" si="11"/>
        <v>-0.50521269559443116</v>
      </c>
      <c r="V64" s="5">
        <f t="shared" si="12"/>
        <v>-0.45280374673903889</v>
      </c>
      <c r="W64" s="5">
        <f t="shared" si="13"/>
        <v>-2.2534592737321288</v>
      </c>
      <c r="X64">
        <f>group_stock_price_index[[#This Row],[VNINDEX]]</f>
        <v>1177.4000000000001</v>
      </c>
      <c r="Y64" t="s">
        <v>277</v>
      </c>
      <c r="Z64" s="1">
        <f t="shared" si="4"/>
        <v>45405</v>
      </c>
      <c r="AA64" s="4">
        <f>IF($W64&lt;0,0,IF(S64&lt;20%,0,IF(AND(S64&gt;=20%,S64&lt;30%),20%,IF(AND(S64&gt;=30%,S64&lt;50%),40%,IF(AND(S64&gt;=50%,S64&lt;70%),60%,IF(AND(S64&gt;=70%,S64&lt;80%),80%,IF(S64&gt;=80%,100%)))))))*$AH$1</f>
        <v>0</v>
      </c>
      <c r="AB64" s="4">
        <f>IF($W64&lt;0,0,IF(T64&lt;20%,0,IF(AND(T64&gt;=20%,T64&lt;30%),20%,IF(AND(T64&gt;=30%,T64&lt;50%),40%,IF(AND(T64&gt;=50%,T64&lt;70%),60%,IF(AND(T64&gt;=70%,T64&lt;80%),80%,IF(T64&gt;=80%,100%)))))))*$AH$1</f>
        <v>0</v>
      </c>
      <c r="AC64" s="4">
        <f>IF($W64&lt;0,0,IF(U64&lt;20%,0,IF(AND(U64&gt;=20%,U64&lt;30%),20%,IF(AND(U64&gt;=30%,U64&lt;50%),40%,IF(AND(U64&gt;=50%,U64&lt;70%),60%,IF(AND(U64&gt;=70%,U64&lt;80%),80%,IF(U64&gt;=80%,100%)))))))*$AH$1</f>
        <v>0</v>
      </c>
      <c r="AD64" s="4">
        <f>IF($W64&lt;0,0,IF(V64&lt;20%,0,IF(AND(V64&gt;=20%,V64&lt;30%),20%,IF(AND(V64&gt;=30%,V64&lt;50%),40%,IF(AND(V64&gt;=50%,V64&lt;70%),60%,IF(AND(V64&gt;=70%,V64&lt;80%),80%,IF(V64&gt;=80%,100%)))))))*$AH$1</f>
        <v>0</v>
      </c>
      <c r="AE64" s="4">
        <f t="shared" si="14"/>
        <v>0</v>
      </c>
      <c r="AF64" s="7">
        <f t="shared" si="15"/>
        <v>1177.4000000000001</v>
      </c>
      <c r="AG64" t="s">
        <v>277</v>
      </c>
      <c r="AI64" t="s">
        <v>277</v>
      </c>
      <c r="AJ64" s="1">
        <f t="shared" si="16"/>
        <v>45405</v>
      </c>
      <c r="AK64" s="4">
        <f t="shared" si="17"/>
        <v>0</v>
      </c>
      <c r="AL64" s="4">
        <f t="shared" si="18"/>
        <v>0</v>
      </c>
      <c r="AM64" s="4">
        <f t="shared" si="19"/>
        <v>0</v>
      </c>
      <c r="AN64" s="4">
        <f>AD64*$AS$1</f>
        <v>0</v>
      </c>
      <c r="AO64" s="4">
        <f t="shared" si="20"/>
        <v>0</v>
      </c>
      <c r="AP64" s="4">
        <f t="shared" si="21"/>
        <v>0</v>
      </c>
      <c r="AQ64" s="2">
        <f t="shared" si="22"/>
        <v>1177.4000000000001</v>
      </c>
      <c r="AT64">
        <f t="shared" si="26"/>
        <v>0.61799999999999999</v>
      </c>
      <c r="AU64">
        <f t="shared" si="23"/>
        <v>0.61799999999999999</v>
      </c>
      <c r="AV64">
        <f t="shared" si="24"/>
        <v>0.61799999999999999</v>
      </c>
      <c r="AW64">
        <f t="shared" si="25"/>
        <v>0.61799999999999999</v>
      </c>
    </row>
    <row r="65" spans="1:49" x14ac:dyDescent="0.25">
      <c r="A65" s="1">
        <f>eod_group_score_df_positive[[#This Row],[date]]</f>
        <v>45404</v>
      </c>
      <c r="B65" t="s">
        <v>277</v>
      </c>
      <c r="C65" s="3">
        <f>AVERAGE(eod_group_score_df_positive!Z65:Z69)</f>
        <v>0.48880745674289228</v>
      </c>
      <c r="D65" s="3">
        <f>AVERAGE(eod_group_score_df_positive!AA65:AA69)</f>
        <v>0.24093741090035897</v>
      </c>
      <c r="E65" s="3">
        <f>AVERAGE(eod_group_score_df_positive!AB65:AB69)</f>
        <v>0.25367276353148288</v>
      </c>
      <c r="F65" s="3">
        <f>AVERAGE(eod_group_score_df_positive!AC65:AC69)</f>
        <v>0.1695601015625178</v>
      </c>
      <c r="G65" t="s">
        <v>277</v>
      </c>
      <c r="H65" s="3">
        <f>ABS(AVERAGE(eod_group_score_df_negative!Z65:Z69))</f>
        <v>2.5287155822463063</v>
      </c>
      <c r="I65" s="3">
        <f>ABS(AVERAGE(eod_group_score_df_negative!AA65:AA69))</f>
        <v>2.0217115906102601</v>
      </c>
      <c r="J65" s="3">
        <f>ABS(AVERAGE(eod_group_score_df_negative!AB65:AB69))</f>
        <v>1.5108573979689037</v>
      </c>
      <c r="K65" s="3">
        <f>ABS(AVERAGE(eod_group_score_df_negative!AC65:AC69))</f>
        <v>0.78857713427478193</v>
      </c>
      <c r="L65" t="s">
        <v>277</v>
      </c>
      <c r="M65" s="4">
        <f t="shared" si="5"/>
        <v>-0.67602072930211543</v>
      </c>
      <c r="N65" s="4">
        <f t="shared" si="6"/>
        <v>-0.78703067887285993</v>
      </c>
      <c r="O65" s="4">
        <f t="shared" si="7"/>
        <v>-0.71247557104290704</v>
      </c>
      <c r="P65" s="4">
        <f t="shared" si="8"/>
        <v>-0.64606301640215014</v>
      </c>
      <c r="Q65" t="s">
        <v>277</v>
      </c>
      <c r="R65" s="6">
        <f t="shared" ref="R65:R128" si="27">A65</f>
        <v>45404</v>
      </c>
      <c r="S65" s="5">
        <f t="shared" si="9"/>
        <v>-0.73236270644183787</v>
      </c>
      <c r="T65" s="5">
        <f t="shared" si="10"/>
        <v>-0.75624373986925097</v>
      </c>
      <c r="U65" s="5">
        <f t="shared" si="11"/>
        <v>-0.5928950573333186</v>
      </c>
      <c r="V65" s="5">
        <f t="shared" si="12"/>
        <v>-0.50286048606111378</v>
      </c>
      <c r="W65" s="5">
        <f t="shared" si="13"/>
        <v>-2.584361989705521</v>
      </c>
      <c r="X65">
        <f>group_stock_price_index[[#This Row],[VNINDEX]]</f>
        <v>1190.22</v>
      </c>
      <c r="Y65" t="s">
        <v>277</v>
      </c>
      <c r="Z65" s="1">
        <f t="shared" si="4"/>
        <v>45404</v>
      </c>
      <c r="AA65" s="4">
        <f>IF($W65&lt;0,0,IF(S65&lt;20%,0,IF(AND(S65&gt;=20%,S65&lt;30%),20%,IF(AND(S65&gt;=30%,S65&lt;50%),40%,IF(AND(S65&gt;=50%,S65&lt;70%),60%,IF(AND(S65&gt;=70%,S65&lt;80%),80%,IF(S65&gt;=80%,100%)))))))*$AH$1</f>
        <v>0</v>
      </c>
      <c r="AB65" s="4">
        <f>IF($W65&lt;0,0,IF(T65&lt;20%,0,IF(AND(T65&gt;=20%,T65&lt;30%),20%,IF(AND(T65&gt;=30%,T65&lt;50%),40%,IF(AND(T65&gt;=50%,T65&lt;70%),60%,IF(AND(T65&gt;=70%,T65&lt;80%),80%,IF(T65&gt;=80%,100%)))))))*$AH$1</f>
        <v>0</v>
      </c>
      <c r="AC65" s="4">
        <f>IF($W65&lt;0,0,IF(U65&lt;20%,0,IF(AND(U65&gt;=20%,U65&lt;30%),20%,IF(AND(U65&gt;=30%,U65&lt;50%),40%,IF(AND(U65&gt;=50%,U65&lt;70%),60%,IF(AND(U65&gt;=70%,U65&lt;80%),80%,IF(U65&gt;=80%,100%)))))))*$AH$1</f>
        <v>0</v>
      </c>
      <c r="AD65" s="4">
        <f>IF($W65&lt;0,0,IF(V65&lt;20%,0,IF(AND(V65&gt;=20%,V65&lt;30%),20%,IF(AND(V65&gt;=30%,V65&lt;50%),40%,IF(AND(V65&gt;=50%,V65&lt;70%),60%,IF(AND(V65&gt;=70%,V65&lt;80%),80%,IF(V65&gt;=80%,100%)))))))*$AH$1</f>
        <v>0</v>
      </c>
      <c r="AE65" s="4">
        <f t="shared" si="14"/>
        <v>0</v>
      </c>
      <c r="AF65" s="7">
        <f t="shared" si="15"/>
        <v>1190.22</v>
      </c>
      <c r="AG65" t="s">
        <v>277</v>
      </c>
      <c r="AI65" t="s">
        <v>277</v>
      </c>
      <c r="AJ65" s="1">
        <f t="shared" si="16"/>
        <v>45404</v>
      </c>
      <c r="AK65" s="4">
        <f t="shared" si="17"/>
        <v>0</v>
      </c>
      <c r="AL65" s="4">
        <f t="shared" si="18"/>
        <v>0</v>
      </c>
      <c r="AM65" s="4">
        <f t="shared" si="19"/>
        <v>0</v>
      </c>
      <c r="AN65" s="4">
        <f>AD65*$AS$1</f>
        <v>0</v>
      </c>
      <c r="AO65" s="4">
        <f t="shared" si="20"/>
        <v>0</v>
      </c>
      <c r="AP65" s="4">
        <f t="shared" si="21"/>
        <v>0</v>
      </c>
      <c r="AQ65" s="2">
        <f t="shared" si="22"/>
        <v>1190.22</v>
      </c>
      <c r="AT65">
        <f t="shared" si="26"/>
        <v>0.61799999999999999</v>
      </c>
      <c r="AU65">
        <f t="shared" si="23"/>
        <v>0.61799999999999999</v>
      </c>
      <c r="AV65">
        <f t="shared" si="24"/>
        <v>0.61799999999999999</v>
      </c>
      <c r="AW65">
        <f t="shared" si="25"/>
        <v>0.61799999999999999</v>
      </c>
    </row>
    <row r="66" spans="1:49" x14ac:dyDescent="0.25">
      <c r="A66" s="1">
        <f>eod_group_score_df_positive[[#This Row],[date]]</f>
        <v>45401</v>
      </c>
      <c r="B66" t="s">
        <v>277</v>
      </c>
      <c r="C66" s="3">
        <f>AVERAGE(eod_group_score_df_positive!Z66:Z70)</f>
        <v>0.28032831618596299</v>
      </c>
      <c r="D66" s="3">
        <f>AVERAGE(eod_group_score_df_positive!AA66:AA70)</f>
        <v>0.2232426045943165</v>
      </c>
      <c r="E66" s="3">
        <f>AVERAGE(eod_group_score_df_positive!AB66:AB70)</f>
        <v>0.34650886016038573</v>
      </c>
      <c r="F66" s="3">
        <f>AVERAGE(eod_group_score_df_positive!AC66:AC70)</f>
        <v>0.25356772914217118</v>
      </c>
      <c r="G66" t="s">
        <v>277</v>
      </c>
      <c r="H66" s="3">
        <f>ABS(AVERAGE(eod_group_score_df_negative!Z66:Z70))</f>
        <v>2.5463524910907527</v>
      </c>
      <c r="I66" s="3">
        <f>ABS(AVERAGE(eod_group_score_df_negative!AA66:AA70))</f>
        <v>2.018170441335021</v>
      </c>
      <c r="J66" s="3">
        <f>ABS(AVERAGE(eod_group_score_df_negative!AB66:AB70))</f>
        <v>1.5150533532551682</v>
      </c>
      <c r="K66" s="3">
        <f>ABS(AVERAGE(eod_group_score_df_negative!AC66:AC70))</f>
        <v>0.78736533635806893</v>
      </c>
      <c r="L66" t="s">
        <v>277</v>
      </c>
      <c r="M66" s="4">
        <f t="shared" si="5"/>
        <v>-0.80165548549782151</v>
      </c>
      <c r="N66" s="4">
        <f t="shared" si="6"/>
        <v>-0.80080190485216407</v>
      </c>
      <c r="O66" s="4">
        <f t="shared" si="7"/>
        <v>-0.62772250353683456</v>
      </c>
      <c r="P66" s="4">
        <f t="shared" si="8"/>
        <v>-0.51280685080300636</v>
      </c>
      <c r="Q66" t="s">
        <v>277</v>
      </c>
      <c r="R66" s="6">
        <f t="shared" si="27"/>
        <v>45401</v>
      </c>
      <c r="S66" s="5">
        <f t="shared" si="9"/>
        <v>-0.57507356466544213</v>
      </c>
      <c r="T66" s="5">
        <f t="shared" si="10"/>
        <v>-0.63612830326247338</v>
      </c>
      <c r="U66" s="5">
        <f t="shared" si="11"/>
        <v>-0.34690430557930446</v>
      </c>
      <c r="V66" s="5">
        <f t="shared" si="12"/>
        <v>-0.26586678734778035</v>
      </c>
      <c r="W66" s="5">
        <f t="shared" si="13"/>
        <v>-1.8239729608550004</v>
      </c>
      <c r="X66">
        <f>group_stock_price_index[[#This Row],[VNINDEX]]</f>
        <v>1174.8499999999999</v>
      </c>
      <c r="Y66" t="s">
        <v>277</v>
      </c>
      <c r="Z66" s="1">
        <f t="shared" ref="Z66:Z129" si="28">R66</f>
        <v>45401</v>
      </c>
      <c r="AA66" s="4">
        <f>IF($W66&lt;0,0,IF(S66&lt;20%,0,IF(AND(S66&gt;=20%,S66&lt;30%),20%,IF(AND(S66&gt;=30%,S66&lt;50%),40%,IF(AND(S66&gt;=50%,S66&lt;70%),60%,IF(AND(S66&gt;=70%,S66&lt;80%),80%,IF(S66&gt;=80%,100%)))))))*$AH$1</f>
        <v>0</v>
      </c>
      <c r="AB66" s="4">
        <f>IF($W66&lt;0,0,IF(T66&lt;20%,0,IF(AND(T66&gt;=20%,T66&lt;30%),20%,IF(AND(T66&gt;=30%,T66&lt;50%),40%,IF(AND(T66&gt;=50%,T66&lt;70%),60%,IF(AND(T66&gt;=70%,T66&lt;80%),80%,IF(T66&gt;=80%,100%)))))))*$AH$1</f>
        <v>0</v>
      </c>
      <c r="AC66" s="4">
        <f>IF($W66&lt;0,0,IF(U66&lt;20%,0,IF(AND(U66&gt;=20%,U66&lt;30%),20%,IF(AND(U66&gt;=30%,U66&lt;50%),40%,IF(AND(U66&gt;=50%,U66&lt;70%),60%,IF(AND(U66&gt;=70%,U66&lt;80%),80%,IF(U66&gt;=80%,100%)))))))*$AH$1</f>
        <v>0</v>
      </c>
      <c r="AD66" s="4">
        <f>IF($W66&lt;0,0,IF(V66&lt;20%,0,IF(AND(V66&gt;=20%,V66&lt;30%),20%,IF(AND(V66&gt;=30%,V66&lt;50%),40%,IF(AND(V66&gt;=50%,V66&lt;70%),60%,IF(AND(V66&gt;=70%,V66&lt;80%),80%,IF(V66&gt;=80%,100%)))))))*$AH$1</f>
        <v>0</v>
      </c>
      <c r="AE66" s="4">
        <f t="shared" si="14"/>
        <v>0</v>
      </c>
      <c r="AF66" s="7">
        <f t="shared" si="15"/>
        <v>1174.8499999999999</v>
      </c>
      <c r="AG66" t="s">
        <v>277</v>
      </c>
      <c r="AI66" t="s">
        <v>277</v>
      </c>
      <c r="AJ66" s="1">
        <f t="shared" si="16"/>
        <v>45401</v>
      </c>
      <c r="AK66" s="4">
        <f t="shared" si="17"/>
        <v>0</v>
      </c>
      <c r="AL66" s="4">
        <f t="shared" si="18"/>
        <v>0</v>
      </c>
      <c r="AM66" s="4">
        <f t="shared" si="19"/>
        <v>0</v>
      </c>
      <c r="AN66" s="4">
        <f>AD66*$AS$1</f>
        <v>0</v>
      </c>
      <c r="AO66" s="4">
        <f t="shared" si="20"/>
        <v>0</v>
      </c>
      <c r="AP66" s="4">
        <f t="shared" si="21"/>
        <v>0</v>
      </c>
      <c r="AQ66" s="2">
        <f t="shared" si="22"/>
        <v>1174.8499999999999</v>
      </c>
      <c r="AT66">
        <f t="shared" si="26"/>
        <v>0.61799999999999999</v>
      </c>
      <c r="AU66">
        <f t="shared" si="23"/>
        <v>0.61799999999999999</v>
      </c>
      <c r="AV66">
        <f t="shared" si="24"/>
        <v>0.61799999999999999</v>
      </c>
      <c r="AW66">
        <f t="shared" si="25"/>
        <v>0.61799999999999999</v>
      </c>
    </row>
    <row r="67" spans="1:49" x14ac:dyDescent="0.25">
      <c r="A67" s="1">
        <f>eod_group_score_df_positive[[#This Row],[date]]</f>
        <v>45399</v>
      </c>
      <c r="B67" t="s">
        <v>277</v>
      </c>
      <c r="C67" s="3">
        <f>AVERAGE(eod_group_score_df_positive!Z67:Z71)</f>
        <v>0.32559185241899741</v>
      </c>
      <c r="D67" s="3">
        <f>AVERAGE(eod_group_score_df_positive!AA67:AA71)</f>
        <v>0.28654340633956521</v>
      </c>
      <c r="E67" s="3">
        <f>AVERAGE(eod_group_score_df_positive!AB67:AB71)</f>
        <v>0.38193835877007642</v>
      </c>
      <c r="F67" s="3">
        <f>AVERAGE(eod_group_score_df_positive!AC67:AC71)</f>
        <v>0.26115577293243164</v>
      </c>
      <c r="G67" t="s">
        <v>277</v>
      </c>
      <c r="H67" s="3">
        <f>ABS(AVERAGE(eod_group_score_df_negative!Z67:Z71))</f>
        <v>2.2300988508712463</v>
      </c>
      <c r="I67" s="3">
        <f>ABS(AVERAGE(eod_group_score_df_negative!AA67:AA71))</f>
        <v>1.8015215479011619</v>
      </c>
      <c r="J67" s="3">
        <f>ABS(AVERAGE(eod_group_score_df_negative!AB67:AB71))</f>
        <v>1.4051369587531233</v>
      </c>
      <c r="K67" s="3">
        <f>ABS(AVERAGE(eod_group_score_df_negative!AC67:AC71))</f>
        <v>0.76798066428093548</v>
      </c>
      <c r="L67" t="s">
        <v>277</v>
      </c>
      <c r="M67" s="4">
        <f t="shared" ref="M67:M130" si="29">(C67-H67)/(C67+H67)</f>
        <v>-0.7452024597500595</v>
      </c>
      <c r="N67" s="4">
        <f t="shared" ref="N67:N130" si="30">(D67-I67)/(D67+I67)</f>
        <v>-0.72554167363652777</v>
      </c>
      <c r="O67" s="4">
        <f t="shared" ref="O67:O130" si="31">(E67-J67)/(E67+J67)</f>
        <v>-0.57255482740433727</v>
      </c>
      <c r="P67" s="4">
        <f t="shared" ref="P67:P130" si="32">(F67-K67)/(F67+K67)</f>
        <v>-0.49247589825976174</v>
      </c>
      <c r="Q67" t="s">
        <v>277</v>
      </c>
      <c r="R67" s="6">
        <f t="shared" si="27"/>
        <v>45399</v>
      </c>
      <c r="S67" s="5">
        <f t="shared" ref="S67:S130" si="33">AVERAGE(M67:M71)</f>
        <v>-0.45084176483111743</v>
      </c>
      <c r="T67" s="5">
        <f t="shared" ref="T67:T130" si="34">AVERAGE(N67:N71)</f>
        <v>-0.58537970420979435</v>
      </c>
      <c r="U67" s="5">
        <f t="shared" ref="U67:U130" si="35">AVERAGE(O67:O71)</f>
        <v>-0.19399869199180339</v>
      </c>
      <c r="V67" s="5">
        <f t="shared" ref="V67:V130" si="36">AVERAGE(P67:P71)</f>
        <v>-0.14451950505592201</v>
      </c>
      <c r="W67" s="5">
        <f t="shared" ref="W67:W130" si="37">SUM(S67:V67)</f>
        <v>-1.3747396660886371</v>
      </c>
      <c r="X67">
        <f>group_stock_price_index[[#This Row],[VNINDEX]]</f>
        <v>1193.01</v>
      </c>
      <c r="Y67" t="s">
        <v>277</v>
      </c>
      <c r="Z67" s="1">
        <f t="shared" si="28"/>
        <v>45399</v>
      </c>
      <c r="AA67" s="4">
        <f>IF($W67&lt;0,0,IF(S67&lt;20%,0,IF(AND(S67&gt;=20%,S67&lt;30%),20%,IF(AND(S67&gt;=30%,S67&lt;50%),40%,IF(AND(S67&gt;=50%,S67&lt;70%),60%,IF(AND(S67&gt;=70%,S67&lt;80%),80%,IF(S67&gt;=80%,100%)))))))*$AH$1</f>
        <v>0</v>
      </c>
      <c r="AB67" s="4">
        <f>IF($W67&lt;0,0,IF(T67&lt;20%,0,IF(AND(T67&gt;=20%,T67&lt;30%),20%,IF(AND(T67&gt;=30%,T67&lt;50%),40%,IF(AND(T67&gt;=50%,T67&lt;70%),60%,IF(AND(T67&gt;=70%,T67&lt;80%),80%,IF(T67&gt;=80%,100%)))))))*$AH$1</f>
        <v>0</v>
      </c>
      <c r="AC67" s="4">
        <f>IF($W67&lt;0,0,IF(U67&lt;20%,0,IF(AND(U67&gt;=20%,U67&lt;30%),20%,IF(AND(U67&gt;=30%,U67&lt;50%),40%,IF(AND(U67&gt;=50%,U67&lt;70%),60%,IF(AND(U67&gt;=70%,U67&lt;80%),80%,IF(U67&gt;=80%,100%)))))))*$AH$1</f>
        <v>0</v>
      </c>
      <c r="AD67" s="4">
        <f>IF($W67&lt;0,0,IF(V67&lt;20%,0,IF(AND(V67&gt;=20%,V67&lt;30%),20%,IF(AND(V67&gt;=30%,V67&lt;50%),40%,IF(AND(V67&gt;=50%,V67&lt;70%),60%,IF(AND(V67&gt;=70%,V67&lt;80%),80%,IF(V67&gt;=80%,100%)))))))*$AH$1</f>
        <v>0</v>
      </c>
      <c r="AE67" s="4">
        <f t="shared" ref="AE67:AE130" si="38">SUM(AA67:AD67)</f>
        <v>0</v>
      </c>
      <c r="AF67" s="7">
        <f t="shared" ref="AF67:AF130" si="39">X67</f>
        <v>1193.01</v>
      </c>
      <c r="AG67" t="s">
        <v>277</v>
      </c>
      <c r="AI67" t="s">
        <v>277</v>
      </c>
      <c r="AJ67" s="1">
        <f t="shared" ref="AJ67:AJ130" si="40">Z67</f>
        <v>45399</v>
      </c>
      <c r="AK67" s="4">
        <f t="shared" ref="AK67:AK130" si="41">AA67*$AS$1</f>
        <v>0</v>
      </c>
      <c r="AL67" s="4">
        <f t="shared" ref="AL67:AL130" si="42">AB67*$AS$1</f>
        <v>0</v>
      </c>
      <c r="AM67" s="4">
        <f t="shared" ref="AM67:AM130" si="43">AC67*$AS$1</f>
        <v>0</v>
      </c>
      <c r="AN67" s="4">
        <f>AD67*$AS$1</f>
        <v>0</v>
      </c>
      <c r="AO67" s="4">
        <f t="shared" ref="AO67:AO130" si="44">AE67*$AS$1</f>
        <v>0</v>
      </c>
      <c r="AP67" s="4">
        <f t="shared" ref="AP67:AP130" si="45">IF(AO67&lt;20%,0,IF(AND(AO67&gt;=20%,AO67&lt;30%),20%,IF(AND(AO67&gt;=30%,AO67&lt;50%),40%,IF(AND(AO67&gt;=50%,AO67&lt;70%),60%,IF(AND(AO67&gt;=70%,AO67&lt;80%),80%,IF(AO67&gt;=80%,100%))))))</f>
        <v>0</v>
      </c>
      <c r="AQ67" s="2">
        <f t="shared" ref="AQ67:AQ130" si="46">AF67</f>
        <v>1193.01</v>
      </c>
      <c r="AT67">
        <f t="shared" ref="AT67:AT130" si="47">IF(AND($S67&gt;$T67,$S67&gt;$U67,$S67&gt;$V67),1.382,0.618)</f>
        <v>0.61799999999999999</v>
      </c>
      <c r="AU67">
        <f t="shared" ref="AU67:AU130" si="48">IF(AND($S67&gt;$T67,$S67&gt;$U67,$S67&gt;$V67),1.382,IF(AND($V67&gt;$T67,$V67&gt;$U67,$V67&gt;$S67),0.618,1))</f>
        <v>0.61799999999999999</v>
      </c>
      <c r="AV67">
        <f t="shared" ref="AV67:AV130" si="49">IF(AND($S67&gt;$T67,$S67&gt;$U67,$S67&gt;$V67),0.618,IF(AND($V67&gt;$T67,$V67&gt;$U67,$V67&gt;$S67),0.618,1))</f>
        <v>0.61799999999999999</v>
      </c>
      <c r="AW67">
        <f t="shared" ref="AW67:AW130" si="50">IF(AND($S67&gt;$T67,$S67&gt;$U67,$S67&gt;$V67),0.618,0.618)</f>
        <v>0.61799999999999999</v>
      </c>
    </row>
    <row r="68" spans="1:49" x14ac:dyDescent="0.25">
      <c r="A68" s="1">
        <f>eod_group_score_df_positive[[#This Row],[date]]</f>
        <v>45398</v>
      </c>
      <c r="B68" t="s">
        <v>277</v>
      </c>
      <c r="C68" s="3">
        <f>AVERAGE(eod_group_score_df_positive!Z68:Z72)</f>
        <v>0.31393010600115501</v>
      </c>
      <c r="D68" s="3">
        <f>AVERAGE(eod_group_score_df_positive!AA68:AA72)</f>
        <v>0.2734750857341392</v>
      </c>
      <c r="E68" s="3">
        <f>AVERAGE(eod_group_score_df_positive!AB68:AB72)</f>
        <v>0.41546669211563259</v>
      </c>
      <c r="F68" s="3">
        <f>AVERAGE(eod_group_score_df_positive!AC68:AC72)</f>
        <v>0.26510269244693541</v>
      </c>
      <c r="G68" t="s">
        <v>277</v>
      </c>
      <c r="H68" s="3">
        <f>ABS(AVERAGE(eod_group_score_df_negative!Z68:Z72))</f>
        <v>2.1117553914235914</v>
      </c>
      <c r="I68" s="3">
        <f>ABS(AVERAGE(eod_group_score_df_negative!AA68:AA72))</f>
        <v>1.7529210608004191</v>
      </c>
      <c r="J68" s="3">
        <f>ABS(AVERAGE(eod_group_score_df_negative!AB68:AB72))</f>
        <v>1.336418227814012</v>
      </c>
      <c r="K68" s="3">
        <f>ABS(AVERAGE(eod_group_score_df_negative!AC68:AC72))</f>
        <v>0.68712345643670969</v>
      </c>
      <c r="L68" t="s">
        <v>277</v>
      </c>
      <c r="M68" s="4">
        <f t="shared" si="29"/>
        <v>-0.74116174060120976</v>
      </c>
      <c r="N68" s="4">
        <f t="shared" si="30"/>
        <v>-0.73008724261361957</v>
      </c>
      <c r="O68" s="4">
        <f t="shared" si="31"/>
        <v>-0.52569179928517495</v>
      </c>
      <c r="P68" s="4">
        <f t="shared" si="32"/>
        <v>-0.44319384054358923</v>
      </c>
      <c r="Q68" t="s">
        <v>277</v>
      </c>
      <c r="R68" s="6">
        <f t="shared" si="27"/>
        <v>45398</v>
      </c>
      <c r="S68" s="5">
        <f t="shared" si="33"/>
        <v>-0.35262697317636277</v>
      </c>
      <c r="T68" s="5">
        <f t="shared" si="34"/>
        <v>-0.58536106122268539</v>
      </c>
      <c r="U68" s="5">
        <f t="shared" si="35"/>
        <v>-8.702381127111522E-2</v>
      </c>
      <c r="V68" s="5">
        <f t="shared" si="36"/>
        <v>-5.073584329978581E-2</v>
      </c>
      <c r="W68" s="5">
        <f t="shared" si="37"/>
        <v>-1.0757476889699491</v>
      </c>
      <c r="X68">
        <f>group_stock_price_index[[#This Row],[VNINDEX]]</f>
        <v>1215.68</v>
      </c>
      <c r="Y68" t="s">
        <v>277</v>
      </c>
      <c r="Z68" s="1">
        <f t="shared" si="28"/>
        <v>45398</v>
      </c>
      <c r="AA68" s="4">
        <f>IF($W68&lt;0,0,IF(S68&lt;20%,0,IF(AND(S68&gt;=20%,S68&lt;30%),20%,IF(AND(S68&gt;=30%,S68&lt;50%),40%,IF(AND(S68&gt;=50%,S68&lt;70%),60%,IF(AND(S68&gt;=70%,S68&lt;80%),80%,IF(S68&gt;=80%,100%)))))))*$AH$1</f>
        <v>0</v>
      </c>
      <c r="AB68" s="4">
        <f>IF($W68&lt;0,0,IF(T68&lt;20%,0,IF(AND(T68&gt;=20%,T68&lt;30%),20%,IF(AND(T68&gt;=30%,T68&lt;50%),40%,IF(AND(T68&gt;=50%,T68&lt;70%),60%,IF(AND(T68&gt;=70%,T68&lt;80%),80%,IF(T68&gt;=80%,100%)))))))*$AH$1</f>
        <v>0</v>
      </c>
      <c r="AC68" s="4">
        <f>IF($W68&lt;0,0,IF(U68&lt;20%,0,IF(AND(U68&gt;=20%,U68&lt;30%),20%,IF(AND(U68&gt;=30%,U68&lt;50%),40%,IF(AND(U68&gt;=50%,U68&lt;70%),60%,IF(AND(U68&gt;=70%,U68&lt;80%),80%,IF(U68&gt;=80%,100%)))))))*$AH$1</f>
        <v>0</v>
      </c>
      <c r="AD68" s="4">
        <f>IF($W68&lt;0,0,IF(V68&lt;20%,0,IF(AND(V68&gt;=20%,V68&lt;30%),20%,IF(AND(V68&gt;=30%,V68&lt;50%),40%,IF(AND(V68&gt;=50%,V68&lt;70%),60%,IF(AND(V68&gt;=70%,V68&lt;80%),80%,IF(V68&gt;=80%,100%)))))))*$AH$1</f>
        <v>0</v>
      </c>
      <c r="AE68" s="4">
        <f t="shared" si="38"/>
        <v>0</v>
      </c>
      <c r="AF68" s="7">
        <f t="shared" si="39"/>
        <v>1215.68</v>
      </c>
      <c r="AG68" t="s">
        <v>277</v>
      </c>
      <c r="AI68" t="s">
        <v>277</v>
      </c>
      <c r="AJ68" s="1">
        <f t="shared" si="40"/>
        <v>45398</v>
      </c>
      <c r="AK68" s="4">
        <f t="shared" si="41"/>
        <v>0</v>
      </c>
      <c r="AL68" s="4">
        <f t="shared" si="42"/>
        <v>0</v>
      </c>
      <c r="AM68" s="4">
        <f t="shared" si="43"/>
        <v>0</v>
      </c>
      <c r="AN68" s="4">
        <f>AD68*$AS$1</f>
        <v>0</v>
      </c>
      <c r="AO68" s="4">
        <f t="shared" si="44"/>
        <v>0</v>
      </c>
      <c r="AP68" s="4">
        <f t="shared" si="45"/>
        <v>0</v>
      </c>
      <c r="AQ68" s="2">
        <f t="shared" si="46"/>
        <v>1215.68</v>
      </c>
      <c r="AT68">
        <f t="shared" si="47"/>
        <v>0.61799999999999999</v>
      </c>
      <c r="AU68">
        <f t="shared" si="48"/>
        <v>0.61799999999999999</v>
      </c>
      <c r="AV68">
        <f t="shared" si="49"/>
        <v>0.61799999999999999</v>
      </c>
      <c r="AW68">
        <f t="shared" si="50"/>
        <v>0.61799999999999999</v>
      </c>
    </row>
    <row r="69" spans="1:49" x14ac:dyDescent="0.25">
      <c r="A69" s="1">
        <f>eod_group_score_df_positive[[#This Row],[date]]</f>
        <v>45397</v>
      </c>
      <c r="B69" t="s">
        <v>277</v>
      </c>
      <c r="C69" s="3">
        <f>AVERAGE(eod_group_score_df_positive!Z69:Z73)</f>
        <v>0.36723825214698891</v>
      </c>
      <c r="D69" s="3">
        <f>AVERAGE(eod_group_score_df_positive!AA69:AA73)</f>
        <v>0.25866287665464049</v>
      </c>
      <c r="E69" s="3">
        <f>AVERAGE(eod_group_score_df_positive!AB69:AB73)</f>
        <v>0.40005889797777583</v>
      </c>
      <c r="F69" s="3">
        <f>AVERAGE(eod_group_score_df_positive!AC69:AC73)</f>
        <v>0.26695435323412842</v>
      </c>
      <c r="G69" t="s">
        <v>277</v>
      </c>
      <c r="H69" s="3">
        <f>ABS(AVERAGE(eod_group_score_df_negative!Z69:Z73))</f>
        <v>2.0629774094918543</v>
      </c>
      <c r="I69" s="3">
        <f>ABS(AVERAGE(eod_group_score_df_negative!AA69:AA73))</f>
        <v>1.7140347610636055</v>
      </c>
      <c r="J69" s="3">
        <f>ABS(AVERAGE(eod_group_score_df_negative!AB69:AB73))</f>
        <v>1.2880622577434391</v>
      </c>
      <c r="K69" s="3">
        <f>ABS(AVERAGE(eod_group_score_df_negative!AC69:AC73))</f>
        <v>0.65320162577814944</v>
      </c>
      <c r="L69" t="s">
        <v>277</v>
      </c>
      <c r="M69" s="4">
        <f t="shared" si="29"/>
        <v>-0.69777311705798339</v>
      </c>
      <c r="N69" s="4">
        <f t="shared" si="30"/>
        <v>-0.73775719937108342</v>
      </c>
      <c r="O69" s="4">
        <f t="shared" si="31"/>
        <v>-0.52603058539733905</v>
      </c>
      <c r="P69" s="4">
        <f t="shared" si="32"/>
        <v>-0.41976282429706108</v>
      </c>
      <c r="Q69" t="s">
        <v>277</v>
      </c>
      <c r="R69" s="6">
        <f t="shared" si="27"/>
        <v>45397</v>
      </c>
      <c r="S69" s="5">
        <f t="shared" si="33"/>
        <v>-0.26937287969940016</v>
      </c>
      <c r="T69" s="5">
        <f t="shared" si="34"/>
        <v>-0.55049416457285361</v>
      </c>
      <c r="U69" s="5">
        <f t="shared" si="35"/>
        <v>-1.4772320411127481E-2</v>
      </c>
      <c r="V69" s="5">
        <f t="shared" si="36"/>
        <v>1.2267812613226959E-4</v>
      </c>
      <c r="W69" s="5">
        <f t="shared" si="37"/>
        <v>-0.83451668655724898</v>
      </c>
      <c r="X69">
        <f>group_stock_price_index[[#This Row],[VNINDEX]]</f>
        <v>1216.6099999999999</v>
      </c>
      <c r="Y69" t="s">
        <v>277</v>
      </c>
      <c r="Z69" s="1">
        <f t="shared" si="28"/>
        <v>45397</v>
      </c>
      <c r="AA69" s="4">
        <f>IF($W69&lt;0,0,IF(S69&lt;20%,0,IF(AND(S69&gt;=20%,S69&lt;30%),20%,IF(AND(S69&gt;=30%,S69&lt;50%),40%,IF(AND(S69&gt;=50%,S69&lt;70%),60%,IF(AND(S69&gt;=70%,S69&lt;80%),80%,IF(S69&gt;=80%,100%)))))))*$AH$1</f>
        <v>0</v>
      </c>
      <c r="AB69" s="4">
        <f>IF($W69&lt;0,0,IF(T69&lt;20%,0,IF(AND(T69&gt;=20%,T69&lt;30%),20%,IF(AND(T69&gt;=30%,T69&lt;50%),40%,IF(AND(T69&gt;=50%,T69&lt;70%),60%,IF(AND(T69&gt;=70%,T69&lt;80%),80%,IF(T69&gt;=80%,100%)))))))*$AH$1</f>
        <v>0</v>
      </c>
      <c r="AC69" s="4">
        <f>IF($W69&lt;0,0,IF(U69&lt;20%,0,IF(AND(U69&gt;=20%,U69&lt;30%),20%,IF(AND(U69&gt;=30%,U69&lt;50%),40%,IF(AND(U69&gt;=50%,U69&lt;70%),60%,IF(AND(U69&gt;=70%,U69&lt;80%),80%,IF(U69&gt;=80%,100%)))))))*$AH$1</f>
        <v>0</v>
      </c>
      <c r="AD69" s="4">
        <f>IF($W69&lt;0,0,IF(V69&lt;20%,0,IF(AND(V69&gt;=20%,V69&lt;30%),20%,IF(AND(V69&gt;=30%,V69&lt;50%),40%,IF(AND(V69&gt;=50%,V69&lt;70%),60%,IF(AND(V69&gt;=70%,V69&lt;80%),80%,IF(V69&gt;=80%,100%)))))))*$AH$1</f>
        <v>0</v>
      </c>
      <c r="AE69" s="4">
        <f t="shared" si="38"/>
        <v>0</v>
      </c>
      <c r="AF69" s="7">
        <f t="shared" si="39"/>
        <v>1216.6099999999999</v>
      </c>
      <c r="AG69" t="s">
        <v>277</v>
      </c>
      <c r="AI69" t="s">
        <v>277</v>
      </c>
      <c r="AJ69" s="1">
        <f t="shared" si="40"/>
        <v>45397</v>
      </c>
      <c r="AK69" s="4">
        <f t="shared" si="41"/>
        <v>0</v>
      </c>
      <c r="AL69" s="4">
        <f t="shared" si="42"/>
        <v>0</v>
      </c>
      <c r="AM69" s="4">
        <f t="shared" si="43"/>
        <v>0</v>
      </c>
      <c r="AN69" s="4">
        <f>AD69*$AS$1</f>
        <v>0</v>
      </c>
      <c r="AO69" s="4">
        <f t="shared" si="44"/>
        <v>0</v>
      </c>
      <c r="AP69" s="4">
        <f t="shared" si="45"/>
        <v>0</v>
      </c>
      <c r="AQ69" s="2">
        <f t="shared" si="46"/>
        <v>1216.6099999999999</v>
      </c>
      <c r="AT69">
        <f t="shared" si="47"/>
        <v>0.61799999999999999</v>
      </c>
      <c r="AU69">
        <f t="shared" si="48"/>
        <v>0.61799999999999999</v>
      </c>
      <c r="AV69">
        <f t="shared" si="49"/>
        <v>0.61799999999999999</v>
      </c>
      <c r="AW69">
        <f t="shared" si="50"/>
        <v>0.61799999999999999</v>
      </c>
    </row>
    <row r="70" spans="1:49" x14ac:dyDescent="0.25">
      <c r="A70" s="1">
        <f>eod_group_score_df_positive[[#This Row],[date]]</f>
        <v>45394</v>
      </c>
      <c r="B70" t="s">
        <v>277</v>
      </c>
      <c r="C70" s="3">
        <f>AVERAGE(eod_group_score_df_positive!Z70:Z74)</f>
        <v>0.37674461831747091</v>
      </c>
      <c r="D70" s="3">
        <f>AVERAGE(eod_group_score_df_positive!AA70:AA74)</f>
        <v>0.26658988415127249</v>
      </c>
      <c r="E70" s="3">
        <f>AVERAGE(eod_group_score_df_positive!AB70:AB74)</f>
        <v>0.42098449395382725</v>
      </c>
      <c r="F70" s="3">
        <f>AVERAGE(eod_group_score_df_positive!AC70:AC74)</f>
        <v>0.27034526527725095</v>
      </c>
      <c r="G70" t="s">
        <v>277</v>
      </c>
      <c r="H70" s="3">
        <f>ABS(AVERAGE(eod_group_score_df_negative!Z70:Z74))</f>
        <v>0.30181471751449979</v>
      </c>
      <c r="I70" s="3">
        <f>ABS(AVERAGE(eod_group_score_df_negative!AA70:AA74))</f>
        <v>0.38878724005183368</v>
      </c>
      <c r="J70" s="3">
        <f>ABS(AVERAGE(eod_group_score_df_negative!AB70:AB74))</f>
        <v>0.13386301207110757</v>
      </c>
      <c r="K70" s="3">
        <f>ABS(AVERAGE(eod_group_score_df_negative!AC70:AC74))</f>
        <v>8.1002194704983835E-2</v>
      </c>
      <c r="L70" t="s">
        <v>277</v>
      </c>
      <c r="M70" s="4">
        <f t="shared" si="29"/>
        <v>0.11042497957986354</v>
      </c>
      <c r="N70" s="4">
        <f t="shared" si="30"/>
        <v>-0.18645349583897186</v>
      </c>
      <c r="O70" s="4">
        <f t="shared" si="31"/>
        <v>0.51747818772716347</v>
      </c>
      <c r="P70" s="4">
        <f t="shared" si="32"/>
        <v>0.53890547716451664</v>
      </c>
      <c r="Q70" t="s">
        <v>277</v>
      </c>
      <c r="R70" s="6">
        <f t="shared" si="27"/>
        <v>45394</v>
      </c>
      <c r="S70" s="5">
        <f t="shared" si="33"/>
        <v>-0.19610298026602904</v>
      </c>
      <c r="T70" s="5">
        <f t="shared" si="34"/>
        <v>-0.44075687881577796</v>
      </c>
      <c r="U70" s="5">
        <f t="shared" si="35"/>
        <v>6.2807244779780197E-2</v>
      </c>
      <c r="V70" s="5">
        <f t="shared" si="36"/>
        <v>0.11132374933446054</v>
      </c>
      <c r="W70" s="5">
        <f t="shared" si="37"/>
        <v>-0.46272886496756627</v>
      </c>
      <c r="X70">
        <f>group_stock_price_index[[#This Row],[VNINDEX]]</f>
        <v>1276.5999999999999</v>
      </c>
      <c r="Y70" t="s">
        <v>277</v>
      </c>
      <c r="Z70" s="1">
        <f t="shared" si="28"/>
        <v>45394</v>
      </c>
      <c r="AA70" s="4">
        <f>IF($W70&lt;0,0,IF(S70&lt;20%,0,IF(AND(S70&gt;=20%,S70&lt;30%),20%,IF(AND(S70&gt;=30%,S70&lt;50%),40%,IF(AND(S70&gt;=50%,S70&lt;70%),60%,IF(AND(S70&gt;=70%,S70&lt;80%),80%,IF(S70&gt;=80%,100%)))))))*$AH$1</f>
        <v>0</v>
      </c>
      <c r="AB70" s="4">
        <f>IF($W70&lt;0,0,IF(T70&lt;20%,0,IF(AND(T70&gt;=20%,T70&lt;30%),20%,IF(AND(T70&gt;=30%,T70&lt;50%),40%,IF(AND(T70&gt;=50%,T70&lt;70%),60%,IF(AND(T70&gt;=70%,T70&lt;80%),80%,IF(T70&gt;=80%,100%)))))))*$AH$1</f>
        <v>0</v>
      </c>
      <c r="AC70" s="4">
        <f>IF($W70&lt;0,0,IF(U70&lt;20%,0,IF(AND(U70&gt;=20%,U70&lt;30%),20%,IF(AND(U70&gt;=30%,U70&lt;50%),40%,IF(AND(U70&gt;=50%,U70&lt;70%),60%,IF(AND(U70&gt;=70%,U70&lt;80%),80%,IF(U70&gt;=80%,100%)))))))*$AH$1</f>
        <v>0</v>
      </c>
      <c r="AD70" s="4">
        <f>IF($W70&lt;0,0,IF(V70&lt;20%,0,IF(AND(V70&gt;=20%,V70&lt;30%),20%,IF(AND(V70&gt;=30%,V70&lt;50%),40%,IF(AND(V70&gt;=50%,V70&lt;70%),60%,IF(AND(V70&gt;=70%,V70&lt;80%),80%,IF(V70&gt;=80%,100%)))))))*$AH$1</f>
        <v>0</v>
      </c>
      <c r="AE70" s="4">
        <f t="shared" si="38"/>
        <v>0</v>
      </c>
      <c r="AF70" s="7">
        <f t="shared" si="39"/>
        <v>1276.5999999999999</v>
      </c>
      <c r="AG70" t="s">
        <v>277</v>
      </c>
      <c r="AI70" t="s">
        <v>277</v>
      </c>
      <c r="AJ70" s="1">
        <f t="shared" si="40"/>
        <v>45394</v>
      </c>
      <c r="AK70" s="4">
        <f t="shared" si="41"/>
        <v>0</v>
      </c>
      <c r="AL70" s="4">
        <f t="shared" si="42"/>
        <v>0</v>
      </c>
      <c r="AM70" s="4">
        <f t="shared" si="43"/>
        <v>0</v>
      </c>
      <c r="AN70" s="4">
        <f>AD70*$AS$1</f>
        <v>0</v>
      </c>
      <c r="AO70" s="4">
        <f t="shared" si="44"/>
        <v>0</v>
      </c>
      <c r="AP70" s="4">
        <f t="shared" si="45"/>
        <v>0</v>
      </c>
      <c r="AQ70" s="2">
        <f t="shared" si="46"/>
        <v>1276.5999999999999</v>
      </c>
      <c r="AT70">
        <f t="shared" si="47"/>
        <v>0.61799999999999999</v>
      </c>
      <c r="AU70">
        <f t="shared" si="48"/>
        <v>0.61799999999999999</v>
      </c>
      <c r="AV70">
        <f t="shared" si="49"/>
        <v>0.61799999999999999</v>
      </c>
      <c r="AW70">
        <f t="shared" si="50"/>
        <v>0.61799999999999999</v>
      </c>
    </row>
    <row r="71" spans="1:49" x14ac:dyDescent="0.25">
      <c r="A71" s="1">
        <f>eod_group_score_df_positive[[#This Row],[date]]</f>
        <v>45393</v>
      </c>
      <c r="B71" t="s">
        <v>277</v>
      </c>
      <c r="C71" s="3">
        <f>AVERAGE(eod_group_score_df_positive!Z71:Z75)</f>
        <v>0.34375151640929769</v>
      </c>
      <c r="D71" s="3">
        <f>AVERAGE(eod_group_score_df_positive!AA71:AA75)</f>
        <v>0.2177195244704806</v>
      </c>
      <c r="E71" s="3">
        <f>AVERAGE(eod_group_score_df_positive!AB71:AB75)</f>
        <v>0.2621601531423649</v>
      </c>
      <c r="F71" s="3">
        <f>AVERAGE(eod_group_score_df_positive!AC71:AC75)</f>
        <v>0.1732325275972057</v>
      </c>
      <c r="G71" t="s">
        <v>277</v>
      </c>
      <c r="H71" s="3">
        <f>ABS(AVERAGE(eod_group_score_df_negative!Z71:Z75))</f>
        <v>0.49517476193763221</v>
      </c>
      <c r="I71" s="3">
        <f>ABS(AVERAGE(eod_group_score_df_negative!AA71:AA75))</f>
        <v>0.74363959740918906</v>
      </c>
      <c r="J71" s="3">
        <f>ABS(AVERAGE(eod_group_score_df_negative!AB71:AB75))</f>
        <v>0.19906234849198792</v>
      </c>
      <c r="K71" s="3">
        <f>ABS(AVERAGE(eod_group_score_df_negative!AC71:AC75))</f>
        <v>0.14348352767289349</v>
      </c>
      <c r="L71" t="s">
        <v>277</v>
      </c>
      <c r="M71" s="4">
        <f t="shared" si="29"/>
        <v>-0.18049648632619766</v>
      </c>
      <c r="N71" s="4">
        <f t="shared" si="30"/>
        <v>-0.5470589095887689</v>
      </c>
      <c r="O71" s="4">
        <f t="shared" si="31"/>
        <v>0.13680556440067088</v>
      </c>
      <c r="P71" s="4">
        <f t="shared" si="32"/>
        <v>9.3929560656285369E-2</v>
      </c>
      <c r="Q71" t="s">
        <v>277</v>
      </c>
      <c r="R71" s="6">
        <f t="shared" si="27"/>
        <v>45393</v>
      </c>
      <c r="S71" s="5">
        <f t="shared" si="33"/>
        <v>-0.22085587865086068</v>
      </c>
      <c r="T71" s="5">
        <f t="shared" si="34"/>
        <v>-0.40038951630592223</v>
      </c>
      <c r="U71" s="5">
        <f t="shared" si="35"/>
        <v>-5.3387233984738193E-2</v>
      </c>
      <c r="V71" s="5">
        <f t="shared" si="36"/>
        <v>5.4321282416441741E-2</v>
      </c>
      <c r="W71" s="5">
        <f t="shared" si="37"/>
        <v>-0.62031134652507935</v>
      </c>
      <c r="X71">
        <f>group_stock_price_index[[#This Row],[VNINDEX]]</f>
        <v>1258.2</v>
      </c>
      <c r="Y71" t="s">
        <v>277</v>
      </c>
      <c r="Z71" s="1">
        <f t="shared" si="28"/>
        <v>45393</v>
      </c>
      <c r="AA71" s="4">
        <f>IF($W71&lt;0,0,IF(S71&lt;20%,0,IF(AND(S71&gt;=20%,S71&lt;30%),20%,IF(AND(S71&gt;=30%,S71&lt;50%),40%,IF(AND(S71&gt;=50%,S71&lt;70%),60%,IF(AND(S71&gt;=70%,S71&lt;80%),80%,IF(S71&gt;=80%,100%)))))))*$AH$1</f>
        <v>0</v>
      </c>
      <c r="AB71" s="4">
        <f>IF($W71&lt;0,0,IF(T71&lt;20%,0,IF(AND(T71&gt;=20%,T71&lt;30%),20%,IF(AND(T71&gt;=30%,T71&lt;50%),40%,IF(AND(T71&gt;=50%,T71&lt;70%),60%,IF(AND(T71&gt;=70%,T71&lt;80%),80%,IF(T71&gt;=80%,100%)))))))*$AH$1</f>
        <v>0</v>
      </c>
      <c r="AC71" s="4">
        <f>IF($W71&lt;0,0,IF(U71&lt;20%,0,IF(AND(U71&gt;=20%,U71&lt;30%),20%,IF(AND(U71&gt;=30%,U71&lt;50%),40%,IF(AND(U71&gt;=50%,U71&lt;70%),60%,IF(AND(U71&gt;=70%,U71&lt;80%),80%,IF(U71&gt;=80%,100%)))))))*$AH$1</f>
        <v>0</v>
      </c>
      <c r="AD71" s="4">
        <f>IF($W71&lt;0,0,IF(V71&lt;20%,0,IF(AND(V71&gt;=20%,V71&lt;30%),20%,IF(AND(V71&gt;=30%,V71&lt;50%),40%,IF(AND(V71&gt;=50%,V71&lt;70%),60%,IF(AND(V71&gt;=70%,V71&lt;80%),80%,IF(V71&gt;=80%,100%)))))))*$AH$1</f>
        <v>0</v>
      </c>
      <c r="AE71" s="4">
        <f t="shared" si="38"/>
        <v>0</v>
      </c>
      <c r="AF71" s="7">
        <f t="shared" si="39"/>
        <v>1258.2</v>
      </c>
      <c r="AG71" t="s">
        <v>277</v>
      </c>
      <c r="AI71" t="s">
        <v>277</v>
      </c>
      <c r="AJ71" s="1">
        <f t="shared" si="40"/>
        <v>45393</v>
      </c>
      <c r="AK71" s="4">
        <f t="shared" si="41"/>
        <v>0</v>
      </c>
      <c r="AL71" s="4">
        <f t="shared" si="42"/>
        <v>0</v>
      </c>
      <c r="AM71" s="4">
        <f t="shared" si="43"/>
        <v>0</v>
      </c>
      <c r="AN71" s="4">
        <f>AD71*$AS$1</f>
        <v>0</v>
      </c>
      <c r="AO71" s="4">
        <f t="shared" si="44"/>
        <v>0</v>
      </c>
      <c r="AP71" s="4">
        <f t="shared" si="45"/>
        <v>0</v>
      </c>
      <c r="AQ71" s="2">
        <f t="shared" si="46"/>
        <v>1258.2</v>
      </c>
      <c r="AT71">
        <f t="shared" si="47"/>
        <v>0.61799999999999999</v>
      </c>
      <c r="AU71">
        <f t="shared" si="48"/>
        <v>0.61799999999999999</v>
      </c>
      <c r="AV71">
        <f t="shared" si="49"/>
        <v>0.61799999999999999</v>
      </c>
      <c r="AW71">
        <f t="shared" si="50"/>
        <v>0.61799999999999999</v>
      </c>
    </row>
    <row r="72" spans="1:49" x14ac:dyDescent="0.25">
      <c r="A72" s="1">
        <f>eod_group_score_df_positive[[#This Row],[date]]</f>
        <v>45392</v>
      </c>
      <c r="B72" t="s">
        <v>277</v>
      </c>
      <c r="C72" s="3">
        <f>AVERAGE(eod_group_score_df_positive!Z72:Z76)</f>
        <v>0.34455148708224059</v>
      </c>
      <c r="D72" s="3">
        <f>AVERAGE(eod_group_score_df_positive!AA72:AA76)</f>
        <v>0.13689137438255644</v>
      </c>
      <c r="E72" s="3">
        <f>AVERAGE(eod_group_score_df_positive!AB72:AB76)</f>
        <v>0.24532060979365813</v>
      </c>
      <c r="F72" s="3">
        <f>AVERAGE(eod_group_score_df_positive!AC72:AC76)</f>
        <v>0.15662703826189234</v>
      </c>
      <c r="G72" t="s">
        <v>277</v>
      </c>
      <c r="H72" s="3">
        <f>ABS(AVERAGE(eod_group_score_df_negative!Z72:Z76))</f>
        <v>0.57933818497039447</v>
      </c>
      <c r="I72" s="3">
        <f>ABS(AVERAGE(eod_group_score_df_negative!AA72:AA76))</f>
        <v>0.86030844999188805</v>
      </c>
      <c r="J72" s="3">
        <f>ABS(AVERAGE(eod_group_score_df_negative!AB72:AB76))</f>
        <v>0.26453207503398868</v>
      </c>
      <c r="K72" s="3">
        <f>ABS(AVERAGE(eod_group_score_df_negative!AC72:AC76))</f>
        <v>0.16418458682582554</v>
      </c>
      <c r="L72" t="s">
        <v>277</v>
      </c>
      <c r="M72" s="4">
        <f t="shared" si="29"/>
        <v>-0.25412850147628646</v>
      </c>
      <c r="N72" s="4">
        <f t="shared" si="30"/>
        <v>-0.72544845870098296</v>
      </c>
      <c r="O72" s="4">
        <f t="shared" si="31"/>
        <v>-3.7680423800896305E-2</v>
      </c>
      <c r="P72" s="4">
        <f t="shared" si="32"/>
        <v>-2.3557589479080696E-2</v>
      </c>
      <c r="Q72" t="s">
        <v>277</v>
      </c>
      <c r="R72" s="6">
        <f t="shared" si="27"/>
        <v>45392</v>
      </c>
      <c r="S72" s="5">
        <f t="shared" si="33"/>
        <v>-0.1598408691029935</v>
      </c>
      <c r="T72" s="5">
        <f t="shared" si="34"/>
        <v>-0.21985028871076917</v>
      </c>
      <c r="U72" s="5">
        <f t="shared" si="35"/>
        <v>-7.4936592619287368E-2</v>
      </c>
      <c r="V72" s="5">
        <f t="shared" si="36"/>
        <v>0.10828021077043466</v>
      </c>
      <c r="W72" s="5">
        <f t="shared" si="37"/>
        <v>-0.34634753966261539</v>
      </c>
      <c r="X72">
        <f>group_stock_price_index[[#This Row],[VNINDEX]]</f>
        <v>1258.56</v>
      </c>
      <c r="Y72" t="s">
        <v>277</v>
      </c>
      <c r="Z72" s="1">
        <f t="shared" si="28"/>
        <v>45392</v>
      </c>
      <c r="AA72" s="4">
        <f>IF($W72&lt;0,0,IF(S72&lt;20%,0,IF(AND(S72&gt;=20%,S72&lt;30%),20%,IF(AND(S72&gt;=30%,S72&lt;50%),40%,IF(AND(S72&gt;=50%,S72&lt;70%),60%,IF(AND(S72&gt;=70%,S72&lt;80%),80%,IF(S72&gt;=80%,100%)))))))*$AH$1</f>
        <v>0</v>
      </c>
      <c r="AB72" s="4">
        <f>IF($W72&lt;0,0,IF(T72&lt;20%,0,IF(AND(T72&gt;=20%,T72&lt;30%),20%,IF(AND(T72&gt;=30%,T72&lt;50%),40%,IF(AND(T72&gt;=50%,T72&lt;70%),60%,IF(AND(T72&gt;=70%,T72&lt;80%),80%,IF(T72&gt;=80%,100%)))))))*$AH$1</f>
        <v>0</v>
      </c>
      <c r="AC72" s="4">
        <f>IF($W72&lt;0,0,IF(U72&lt;20%,0,IF(AND(U72&gt;=20%,U72&lt;30%),20%,IF(AND(U72&gt;=30%,U72&lt;50%),40%,IF(AND(U72&gt;=50%,U72&lt;70%),60%,IF(AND(U72&gt;=70%,U72&lt;80%),80%,IF(U72&gt;=80%,100%)))))))*$AH$1</f>
        <v>0</v>
      </c>
      <c r="AD72" s="4">
        <f>IF($W72&lt;0,0,IF(V72&lt;20%,0,IF(AND(V72&gt;=20%,V72&lt;30%),20%,IF(AND(V72&gt;=30%,V72&lt;50%),40%,IF(AND(V72&gt;=50%,V72&lt;70%),60%,IF(AND(V72&gt;=70%,V72&lt;80%),80%,IF(V72&gt;=80%,100%)))))))*$AH$1</f>
        <v>0</v>
      </c>
      <c r="AE72" s="4">
        <f t="shared" si="38"/>
        <v>0</v>
      </c>
      <c r="AF72" s="7">
        <f t="shared" si="39"/>
        <v>1258.56</v>
      </c>
      <c r="AG72" t="s">
        <v>277</v>
      </c>
      <c r="AI72" t="s">
        <v>277</v>
      </c>
      <c r="AJ72" s="1">
        <f t="shared" si="40"/>
        <v>45392</v>
      </c>
      <c r="AK72" s="4">
        <f t="shared" si="41"/>
        <v>0</v>
      </c>
      <c r="AL72" s="4">
        <f t="shared" si="42"/>
        <v>0</v>
      </c>
      <c r="AM72" s="4">
        <f t="shared" si="43"/>
        <v>0</v>
      </c>
      <c r="AN72" s="4">
        <f>AD72*$AS$1</f>
        <v>0</v>
      </c>
      <c r="AO72" s="4">
        <f t="shared" si="44"/>
        <v>0</v>
      </c>
      <c r="AP72" s="4">
        <f t="shared" si="45"/>
        <v>0</v>
      </c>
      <c r="AQ72" s="2">
        <f t="shared" si="46"/>
        <v>1258.56</v>
      </c>
      <c r="AT72">
        <f t="shared" si="47"/>
        <v>0.61799999999999999</v>
      </c>
      <c r="AU72">
        <f t="shared" si="48"/>
        <v>0.61799999999999999</v>
      </c>
      <c r="AV72">
        <f t="shared" si="49"/>
        <v>0.61799999999999999</v>
      </c>
      <c r="AW72">
        <f t="shared" si="50"/>
        <v>0.61799999999999999</v>
      </c>
    </row>
    <row r="73" spans="1:49" x14ac:dyDescent="0.25">
      <c r="A73" s="1">
        <f>eod_group_score_df_positive[[#This Row],[date]]</f>
        <v>45391</v>
      </c>
      <c r="B73" t="s">
        <v>277</v>
      </c>
      <c r="C73" s="3">
        <f>AVERAGE(eod_group_score_df_positive!Z73:Z77)</f>
        <v>0.35819256690609552</v>
      </c>
      <c r="D73" s="3">
        <f>AVERAGE(eod_group_score_df_positive!AA73:AA77)</f>
        <v>0.24684664394182346</v>
      </c>
      <c r="E73" s="3">
        <f>AVERAGE(eod_group_score_df_positive!AB73:AB77)</f>
        <v>0.23832362322740569</v>
      </c>
      <c r="F73" s="3">
        <f>AVERAGE(eod_group_score_df_positive!AC73:AC77)</f>
        <v>0.14335423349711113</v>
      </c>
      <c r="G73" t="s">
        <v>277</v>
      </c>
      <c r="H73" s="3">
        <f>ABS(AVERAGE(eod_group_score_df_negative!Z73:Z77))</f>
        <v>0.70294781743649715</v>
      </c>
      <c r="I73" s="3">
        <f>ABS(AVERAGE(eod_group_score_df_negative!AA73:AA77))</f>
        <v>0.86445634845801744</v>
      </c>
      <c r="J73" s="3">
        <f>ABS(AVERAGE(eod_group_score_df_negative!AB73:AB77))</f>
        <v>0.33212496282223214</v>
      </c>
      <c r="K73" s="3">
        <f>ABS(AVERAGE(eod_group_score_df_negative!AC73:AC77))</f>
        <v>0.21012733842169223</v>
      </c>
      <c r="L73" t="s">
        <v>277</v>
      </c>
      <c r="M73" s="4">
        <f t="shared" si="29"/>
        <v>-0.32489127321639688</v>
      </c>
      <c r="N73" s="4">
        <f t="shared" si="30"/>
        <v>-0.55575275936446078</v>
      </c>
      <c r="O73" s="4">
        <f t="shared" si="31"/>
        <v>-0.1644343449852364</v>
      </c>
      <c r="P73" s="4">
        <f t="shared" si="32"/>
        <v>-0.18890123341399889</v>
      </c>
      <c r="Q73" t="s">
        <v>277</v>
      </c>
      <c r="R73" s="6">
        <f t="shared" si="27"/>
        <v>45391</v>
      </c>
      <c r="S73" s="5">
        <f t="shared" si="33"/>
        <v>-6.2789044139771155E-2</v>
      </c>
      <c r="T73" s="5">
        <f t="shared" si="34"/>
        <v>3.0424295889876739E-2</v>
      </c>
      <c r="U73" s="5">
        <f t="shared" si="35"/>
        <v>-2.1046076226772147E-2</v>
      </c>
      <c r="V73" s="5">
        <f t="shared" si="36"/>
        <v>0.2088730925913882</v>
      </c>
      <c r="W73" s="5">
        <f t="shared" si="37"/>
        <v>0.15546226811472164</v>
      </c>
      <c r="X73">
        <f>group_stock_price_index[[#This Row],[VNINDEX]]</f>
        <v>1262.82</v>
      </c>
      <c r="Y73" t="s">
        <v>277</v>
      </c>
      <c r="Z73" s="1">
        <f t="shared" si="28"/>
        <v>45391</v>
      </c>
      <c r="AA73" s="4">
        <f>IF($W73&lt;0,0,IF(S73&lt;20%,0,IF(AND(S73&gt;=20%,S73&lt;30%),20%,IF(AND(S73&gt;=30%,S73&lt;50%),40%,IF(AND(S73&gt;=50%,S73&lt;70%),60%,IF(AND(S73&gt;=70%,S73&lt;80%),80%,IF(S73&gt;=80%,100%)))))))*$AH$1</f>
        <v>0</v>
      </c>
      <c r="AB73" s="4">
        <f>IF($W73&lt;0,0,IF(T73&lt;20%,0,IF(AND(T73&gt;=20%,T73&lt;30%),20%,IF(AND(T73&gt;=30%,T73&lt;50%),40%,IF(AND(T73&gt;=50%,T73&lt;70%),60%,IF(AND(T73&gt;=70%,T73&lt;80%),80%,IF(T73&gt;=80%,100%)))))))*$AH$1</f>
        <v>0</v>
      </c>
      <c r="AC73" s="4">
        <f>IF($W73&lt;0,0,IF(U73&lt;20%,0,IF(AND(U73&gt;=20%,U73&lt;30%),20%,IF(AND(U73&gt;=30%,U73&lt;50%),40%,IF(AND(U73&gt;=50%,U73&lt;70%),60%,IF(AND(U73&gt;=70%,U73&lt;80%),80%,IF(U73&gt;=80%,100%)))))))*$AH$1</f>
        <v>0</v>
      </c>
      <c r="AD73" s="4">
        <f>IF($W73&lt;0,0,IF(V73&lt;20%,0,IF(AND(V73&gt;=20%,V73&lt;30%),20%,IF(AND(V73&gt;=30%,V73&lt;50%),40%,IF(AND(V73&gt;=50%,V73&lt;70%),60%,IF(AND(V73&gt;=70%,V73&lt;80%),80%,IF(V73&gt;=80%,100%)))))))*$AH$1</f>
        <v>0.2</v>
      </c>
      <c r="AE73" s="4">
        <f t="shared" si="38"/>
        <v>0.2</v>
      </c>
      <c r="AF73" s="7">
        <f t="shared" si="39"/>
        <v>1262.82</v>
      </c>
      <c r="AG73" t="s">
        <v>277</v>
      </c>
      <c r="AI73" t="s">
        <v>277</v>
      </c>
      <c r="AJ73" s="1">
        <f t="shared" si="40"/>
        <v>45391</v>
      </c>
      <c r="AK73" s="4">
        <f t="shared" si="41"/>
        <v>0</v>
      </c>
      <c r="AL73" s="4">
        <f t="shared" si="42"/>
        <v>0</v>
      </c>
      <c r="AM73" s="4">
        <f t="shared" si="43"/>
        <v>0</v>
      </c>
      <c r="AN73" s="4">
        <f>AD73*$AS$1</f>
        <v>0.05</v>
      </c>
      <c r="AO73" s="4">
        <f t="shared" si="44"/>
        <v>0.05</v>
      </c>
      <c r="AP73" s="4">
        <f t="shared" si="45"/>
        <v>0</v>
      </c>
      <c r="AQ73" s="2">
        <f t="shared" si="46"/>
        <v>1262.82</v>
      </c>
      <c r="AT73">
        <f t="shared" si="47"/>
        <v>0.61799999999999999</v>
      </c>
      <c r="AU73">
        <f t="shared" si="48"/>
        <v>0.61799999999999999</v>
      </c>
      <c r="AV73">
        <f t="shared" si="49"/>
        <v>0.61799999999999999</v>
      </c>
      <c r="AW73">
        <f t="shared" si="50"/>
        <v>0.61799999999999999</v>
      </c>
    </row>
    <row r="74" spans="1:49" x14ac:dyDescent="0.25">
      <c r="A74" s="1">
        <f>eod_group_score_df_positive[[#This Row],[date]]</f>
        <v>45390</v>
      </c>
      <c r="B74" t="s">
        <v>277</v>
      </c>
      <c r="C74" s="3">
        <f>AVERAGE(eod_group_score_df_positive!Z74:Z78)</f>
        <v>0.35102161984371971</v>
      </c>
      <c r="D74" s="3">
        <f>AVERAGE(eod_group_score_df_positive!AA74:AA78)</f>
        <v>0.59061988134886556</v>
      </c>
      <c r="E74" s="3">
        <f>AVERAGE(eod_group_score_df_positive!AB74:AB78)</f>
        <v>0.25919395991820648</v>
      </c>
      <c r="F74" s="3">
        <f>AVERAGE(eod_group_score_df_positive!AC74:AC78)</f>
        <v>0.27632868532078364</v>
      </c>
      <c r="G74" t="s">
        <v>277</v>
      </c>
      <c r="H74" s="3">
        <f>ABS(AVERAGE(eod_group_score_df_negative!Z74:Z78))</f>
        <v>0.69903527802801979</v>
      </c>
      <c r="I74" s="3">
        <f>ABS(AVERAGE(eod_group_score_df_negative!AA74:AA78))</f>
        <v>0.86602974953310186</v>
      </c>
      <c r="J74" s="3">
        <f>ABS(AVERAGE(eod_group_score_df_negative!AB74:AB78))</f>
        <v>0.3422767718168504</v>
      </c>
      <c r="K74" s="3">
        <f>ABS(AVERAGE(eod_group_score_df_negative!AC74:AC78))</f>
        <v>0.21006163646467205</v>
      </c>
      <c r="L74" t="s">
        <v>277</v>
      </c>
      <c r="M74" s="4">
        <f t="shared" si="29"/>
        <v>-0.33142361989112767</v>
      </c>
      <c r="N74" s="4">
        <f t="shared" si="30"/>
        <v>-0.18907077058570498</v>
      </c>
      <c r="O74" s="4">
        <f t="shared" si="31"/>
        <v>-0.13813275944280068</v>
      </c>
      <c r="P74" s="4">
        <f t="shared" si="32"/>
        <v>0.13624253174458034</v>
      </c>
      <c r="Q74" t="s">
        <v>277</v>
      </c>
      <c r="R74" s="6">
        <f t="shared" si="27"/>
        <v>45390</v>
      </c>
      <c r="S74" s="5">
        <f t="shared" si="33"/>
        <v>0.1270680818240065</v>
      </c>
      <c r="T74" s="5">
        <f t="shared" si="34"/>
        <v>0.27491590203931432</v>
      </c>
      <c r="U74" s="5">
        <f t="shared" si="35"/>
        <v>0.12879421740037436</v>
      </c>
      <c r="V74" s="5">
        <f t="shared" si="36"/>
        <v>0.40126617677859439</v>
      </c>
      <c r="W74" s="5">
        <f t="shared" si="37"/>
        <v>0.93204437804228957</v>
      </c>
      <c r="X74">
        <f>group_stock_price_index[[#This Row],[VNINDEX]]</f>
        <v>1250.3499999999999</v>
      </c>
      <c r="Y74" t="s">
        <v>277</v>
      </c>
      <c r="Z74" s="1">
        <f t="shared" si="28"/>
        <v>45390</v>
      </c>
      <c r="AA74" s="4">
        <f>IF($W74&lt;0,0,IF(S74&lt;20%,0,IF(AND(S74&gt;=20%,S74&lt;30%),20%,IF(AND(S74&gt;=30%,S74&lt;50%),40%,IF(AND(S74&gt;=50%,S74&lt;70%),60%,IF(AND(S74&gt;=70%,S74&lt;80%),80%,IF(S74&gt;=80%,100%)))))))*$AH$1</f>
        <v>0</v>
      </c>
      <c r="AB74" s="4">
        <f>IF($W74&lt;0,0,IF(T74&lt;20%,0,IF(AND(T74&gt;=20%,T74&lt;30%),20%,IF(AND(T74&gt;=30%,T74&lt;50%),40%,IF(AND(T74&gt;=50%,T74&lt;70%),60%,IF(AND(T74&gt;=70%,T74&lt;80%),80%,IF(T74&gt;=80%,100%)))))))*$AH$1</f>
        <v>0.2</v>
      </c>
      <c r="AC74" s="4">
        <f>IF($W74&lt;0,0,IF(U74&lt;20%,0,IF(AND(U74&gt;=20%,U74&lt;30%),20%,IF(AND(U74&gt;=30%,U74&lt;50%),40%,IF(AND(U74&gt;=50%,U74&lt;70%),60%,IF(AND(U74&gt;=70%,U74&lt;80%),80%,IF(U74&gt;=80%,100%)))))))*$AH$1</f>
        <v>0</v>
      </c>
      <c r="AD74" s="4">
        <f>IF($W74&lt;0,0,IF(V74&lt;20%,0,IF(AND(V74&gt;=20%,V74&lt;30%),20%,IF(AND(V74&gt;=30%,V74&lt;50%),40%,IF(AND(V74&gt;=50%,V74&lt;70%),60%,IF(AND(V74&gt;=70%,V74&lt;80%),80%,IF(V74&gt;=80%,100%)))))))*$AH$1</f>
        <v>0.4</v>
      </c>
      <c r="AE74" s="4">
        <f t="shared" si="38"/>
        <v>0.60000000000000009</v>
      </c>
      <c r="AF74" s="7">
        <f t="shared" si="39"/>
        <v>1250.3499999999999</v>
      </c>
      <c r="AG74" t="s">
        <v>277</v>
      </c>
      <c r="AI74" t="s">
        <v>277</v>
      </c>
      <c r="AJ74" s="1">
        <f t="shared" si="40"/>
        <v>45390</v>
      </c>
      <c r="AK74" s="4">
        <f t="shared" si="41"/>
        <v>0</v>
      </c>
      <c r="AL74" s="4">
        <f t="shared" si="42"/>
        <v>0.05</v>
      </c>
      <c r="AM74" s="4">
        <f t="shared" si="43"/>
        <v>0</v>
      </c>
      <c r="AN74" s="4">
        <f>AD74*$AS$1</f>
        <v>0.1</v>
      </c>
      <c r="AO74" s="4">
        <f t="shared" si="44"/>
        <v>0.15000000000000002</v>
      </c>
      <c r="AP74" s="4">
        <f t="shared" si="45"/>
        <v>0</v>
      </c>
      <c r="AQ74" s="2">
        <f t="shared" si="46"/>
        <v>1250.3499999999999</v>
      </c>
      <c r="AT74">
        <f t="shared" si="47"/>
        <v>0.61799999999999999</v>
      </c>
      <c r="AU74">
        <f t="shared" si="48"/>
        <v>0.61799999999999999</v>
      </c>
      <c r="AV74">
        <f t="shared" si="49"/>
        <v>0.61799999999999999</v>
      </c>
      <c r="AW74">
        <f t="shared" si="50"/>
        <v>0.61799999999999999</v>
      </c>
    </row>
    <row r="75" spans="1:49" x14ac:dyDescent="0.25">
      <c r="A75" s="1">
        <f>eod_group_score_df_positive[[#This Row],[date]]</f>
        <v>45387</v>
      </c>
      <c r="B75" t="s">
        <v>277</v>
      </c>
      <c r="C75" s="3">
        <f>AVERAGE(eod_group_score_df_positive!Z75:Z79)</f>
        <v>0.49524021610127128</v>
      </c>
      <c r="D75" s="3">
        <f>AVERAGE(eod_group_score_df_positive!AA75:AA79)</f>
        <v>0.631482991058815</v>
      </c>
      <c r="E75" s="3">
        <f>AVERAGE(eod_group_score_df_positive!AB75:AB79)</f>
        <v>0.26507768505287843</v>
      </c>
      <c r="F75" s="3">
        <f>AVERAGE(eod_group_score_df_positive!AC75:AC79)</f>
        <v>0.33269292477238055</v>
      </c>
      <c r="G75" t="s">
        <v>277</v>
      </c>
      <c r="H75" s="3">
        <f>ABS(AVERAGE(eod_group_score_df_negative!Z75:Z79))</f>
        <v>0.50863137356369381</v>
      </c>
      <c r="I75" s="3">
        <f>ABS(AVERAGE(eod_group_score_df_negative!AA75:AA79))</f>
        <v>0.61234873370248488</v>
      </c>
      <c r="J75" s="3">
        <f>ABS(AVERAGE(eod_group_score_df_negative!AB75:AB79))</f>
        <v>0.30102171716798903</v>
      </c>
      <c r="K75" s="3">
        <f>ABS(AVERAGE(eod_group_score_df_negative!AC75:AC79))</f>
        <v>0.19796301946432565</v>
      </c>
      <c r="L75" t="s">
        <v>277</v>
      </c>
      <c r="M75" s="4">
        <f t="shared" si="29"/>
        <v>-1.3339512344294686E-2</v>
      </c>
      <c r="N75" s="4">
        <f t="shared" si="30"/>
        <v>1.5383316710306709E-2</v>
      </c>
      <c r="O75" s="4">
        <f t="shared" si="31"/>
        <v>-6.3494206095428454E-2</v>
      </c>
      <c r="P75" s="4">
        <f t="shared" si="32"/>
        <v>0.25389314257442258</v>
      </c>
      <c r="Q75" t="s">
        <v>277</v>
      </c>
      <c r="R75" s="6">
        <f t="shared" si="27"/>
        <v>45387</v>
      </c>
      <c r="S75" s="5">
        <f t="shared" si="33"/>
        <v>0.32293841957592867</v>
      </c>
      <c r="T75" s="5">
        <f t="shared" si="34"/>
        <v>0.42282815776665172</v>
      </c>
      <c r="U75" s="5">
        <f t="shared" si="35"/>
        <v>0.27735150633522948</v>
      </c>
      <c r="V75" s="5">
        <f t="shared" si="36"/>
        <v>0.50963374395210659</v>
      </c>
      <c r="W75" s="5">
        <f t="shared" si="37"/>
        <v>1.5327518276299164</v>
      </c>
      <c r="X75">
        <f>group_stock_price_index[[#This Row],[VNINDEX]]</f>
        <v>1255.1099999999999</v>
      </c>
      <c r="Y75" t="s">
        <v>277</v>
      </c>
      <c r="Z75" s="1">
        <f t="shared" si="28"/>
        <v>45387</v>
      </c>
      <c r="AA75" s="4">
        <f>IF($W75&lt;0,0,IF(S75&lt;20%,0,IF(AND(S75&gt;=20%,S75&lt;30%),20%,IF(AND(S75&gt;=30%,S75&lt;50%),40%,IF(AND(S75&gt;=50%,S75&lt;70%),60%,IF(AND(S75&gt;=70%,S75&lt;80%),80%,IF(S75&gt;=80%,100%)))))))*$AH$1</f>
        <v>0.4</v>
      </c>
      <c r="AB75" s="4">
        <f>IF($W75&lt;0,0,IF(T75&lt;20%,0,IF(AND(T75&gt;=20%,T75&lt;30%),20%,IF(AND(T75&gt;=30%,T75&lt;50%),40%,IF(AND(T75&gt;=50%,T75&lt;70%),60%,IF(AND(T75&gt;=70%,T75&lt;80%),80%,IF(T75&gt;=80%,100%)))))))*$AH$1</f>
        <v>0.4</v>
      </c>
      <c r="AC75" s="4">
        <f>IF($W75&lt;0,0,IF(U75&lt;20%,0,IF(AND(U75&gt;=20%,U75&lt;30%),20%,IF(AND(U75&gt;=30%,U75&lt;50%),40%,IF(AND(U75&gt;=50%,U75&lt;70%),60%,IF(AND(U75&gt;=70%,U75&lt;80%),80%,IF(U75&gt;=80%,100%)))))))*$AH$1</f>
        <v>0.2</v>
      </c>
      <c r="AD75" s="4">
        <f>IF($W75&lt;0,0,IF(V75&lt;20%,0,IF(AND(V75&gt;=20%,V75&lt;30%),20%,IF(AND(V75&gt;=30%,V75&lt;50%),40%,IF(AND(V75&gt;=50%,V75&lt;70%),60%,IF(AND(V75&gt;=70%,V75&lt;80%),80%,IF(V75&gt;=80%,100%)))))))*$AH$1</f>
        <v>0.6</v>
      </c>
      <c r="AE75" s="4">
        <f t="shared" si="38"/>
        <v>1.6</v>
      </c>
      <c r="AF75" s="7">
        <f t="shared" si="39"/>
        <v>1255.1099999999999</v>
      </c>
      <c r="AG75" t="s">
        <v>277</v>
      </c>
      <c r="AI75" t="s">
        <v>277</v>
      </c>
      <c r="AJ75" s="1">
        <f t="shared" si="40"/>
        <v>45387</v>
      </c>
      <c r="AK75" s="4">
        <f t="shared" si="41"/>
        <v>0.1</v>
      </c>
      <c r="AL75" s="4">
        <f t="shared" si="42"/>
        <v>0.1</v>
      </c>
      <c r="AM75" s="4">
        <f t="shared" si="43"/>
        <v>0.05</v>
      </c>
      <c r="AN75" s="4">
        <f>AD75*$AS$1</f>
        <v>0.15</v>
      </c>
      <c r="AO75" s="4">
        <f t="shared" si="44"/>
        <v>0.4</v>
      </c>
      <c r="AP75" s="4">
        <f t="shared" si="45"/>
        <v>0.4</v>
      </c>
      <c r="AQ75" s="2">
        <f t="shared" si="46"/>
        <v>1255.1099999999999</v>
      </c>
      <c r="AT75">
        <f t="shared" si="47"/>
        <v>0.61799999999999999</v>
      </c>
      <c r="AU75">
        <f t="shared" si="48"/>
        <v>0.61799999999999999</v>
      </c>
      <c r="AV75">
        <f t="shared" si="49"/>
        <v>0.61799999999999999</v>
      </c>
      <c r="AW75">
        <f t="shared" si="50"/>
        <v>0.61799999999999999</v>
      </c>
    </row>
    <row r="76" spans="1:49" x14ac:dyDescent="0.25">
      <c r="A76" s="1">
        <f>eod_group_score_df_positive[[#This Row],[date]]</f>
        <v>45386</v>
      </c>
      <c r="B76" t="s">
        <v>277</v>
      </c>
      <c r="C76" s="3">
        <f>AVERAGE(eod_group_score_df_positive!Z76:Z80)</f>
        <v>0.45065381497209811</v>
      </c>
      <c r="D76" s="3">
        <f>AVERAGE(eod_group_score_df_positive!AA76:AA80)</f>
        <v>0.64363964446685873</v>
      </c>
      <c r="E76" s="3">
        <f>AVERAGE(eod_group_score_df_positive!AB76:AB80)</f>
        <v>0.28675287789992604</v>
      </c>
      <c r="F76" s="3">
        <f>AVERAGE(eod_group_score_df_positive!AC76:AC80)</f>
        <v>0.32283949922816518</v>
      </c>
      <c r="G76" t="s">
        <v>277</v>
      </c>
      <c r="H76" s="3">
        <f>ABS(AVERAGE(eod_group_score_df_negative!Z76:Z80))</f>
        <v>0.35080876031621155</v>
      </c>
      <c r="I76" s="3">
        <f>ABS(AVERAGE(eod_group_score_df_negative!AA76:AA80))</f>
        <v>0.30593540553776938</v>
      </c>
      <c r="J76" s="3">
        <f>ABS(AVERAGE(eod_group_score_df_negative!AB76:AB80))</f>
        <v>0.27055810552963649</v>
      </c>
      <c r="K76" s="3">
        <f>ABS(AVERAGE(eod_group_score_df_negative!AC76:AC80))</f>
        <v>0.15062793451509465</v>
      </c>
      <c r="L76" t="s">
        <v>277</v>
      </c>
      <c r="M76" s="4">
        <f t="shared" si="29"/>
        <v>0.12457856141313817</v>
      </c>
      <c r="N76" s="4">
        <f t="shared" si="30"/>
        <v>0.3556372283869963</v>
      </c>
      <c r="O76" s="4">
        <f t="shared" si="31"/>
        <v>2.9058771227924978E-2</v>
      </c>
      <c r="P76" s="4">
        <f t="shared" si="32"/>
        <v>0.36372420242624998</v>
      </c>
      <c r="Q76" t="s">
        <v>277</v>
      </c>
      <c r="R76" s="6">
        <f t="shared" si="27"/>
        <v>45386</v>
      </c>
      <c r="S76" s="5">
        <f t="shared" si="33"/>
        <v>0.41107387434573617</v>
      </c>
      <c r="T76" s="5">
        <f t="shared" si="34"/>
        <v>0.49599502615104613</v>
      </c>
      <c r="U76" s="5">
        <f t="shared" si="35"/>
        <v>0.37366052120202875</v>
      </c>
      <c r="V76" s="5">
        <f t="shared" si="36"/>
        <v>0.55953321557397595</v>
      </c>
      <c r="W76" s="5">
        <f t="shared" si="37"/>
        <v>1.840262637272787</v>
      </c>
      <c r="X76">
        <f>group_stock_price_index[[#This Row],[VNINDEX]]</f>
        <v>1268.25</v>
      </c>
      <c r="Y76" t="s">
        <v>277</v>
      </c>
      <c r="Z76" s="1">
        <f t="shared" si="28"/>
        <v>45386</v>
      </c>
      <c r="AA76" s="4">
        <f>IF($W76&lt;0,0,IF(S76&lt;20%,0,IF(AND(S76&gt;=20%,S76&lt;30%),20%,IF(AND(S76&gt;=30%,S76&lt;50%),40%,IF(AND(S76&gt;=50%,S76&lt;70%),60%,IF(AND(S76&gt;=70%,S76&lt;80%),80%,IF(S76&gt;=80%,100%)))))))*$AH$1</f>
        <v>0.4</v>
      </c>
      <c r="AB76" s="4">
        <f>IF($W76&lt;0,0,IF(T76&lt;20%,0,IF(AND(T76&gt;=20%,T76&lt;30%),20%,IF(AND(T76&gt;=30%,T76&lt;50%),40%,IF(AND(T76&gt;=50%,T76&lt;70%),60%,IF(AND(T76&gt;=70%,T76&lt;80%),80%,IF(T76&gt;=80%,100%)))))))*$AH$1</f>
        <v>0.4</v>
      </c>
      <c r="AC76" s="4">
        <f>IF($W76&lt;0,0,IF(U76&lt;20%,0,IF(AND(U76&gt;=20%,U76&lt;30%),20%,IF(AND(U76&gt;=30%,U76&lt;50%),40%,IF(AND(U76&gt;=50%,U76&lt;70%),60%,IF(AND(U76&gt;=70%,U76&lt;80%),80%,IF(U76&gt;=80%,100%)))))))*$AH$1</f>
        <v>0.4</v>
      </c>
      <c r="AD76" s="4">
        <f>IF($W76&lt;0,0,IF(V76&lt;20%,0,IF(AND(V76&gt;=20%,V76&lt;30%),20%,IF(AND(V76&gt;=30%,V76&lt;50%),40%,IF(AND(V76&gt;=50%,V76&lt;70%),60%,IF(AND(V76&gt;=70%,V76&lt;80%),80%,IF(V76&gt;=80%,100%)))))))*$AH$1</f>
        <v>0.6</v>
      </c>
      <c r="AE76" s="4">
        <f t="shared" si="38"/>
        <v>1.8000000000000003</v>
      </c>
      <c r="AF76" s="7">
        <f t="shared" si="39"/>
        <v>1268.25</v>
      </c>
      <c r="AG76" t="s">
        <v>277</v>
      </c>
      <c r="AI76" t="s">
        <v>277</v>
      </c>
      <c r="AJ76" s="1">
        <f t="shared" si="40"/>
        <v>45386</v>
      </c>
      <c r="AK76" s="4">
        <f t="shared" si="41"/>
        <v>0.1</v>
      </c>
      <c r="AL76" s="4">
        <f t="shared" si="42"/>
        <v>0.1</v>
      </c>
      <c r="AM76" s="4">
        <f t="shared" si="43"/>
        <v>0.1</v>
      </c>
      <c r="AN76" s="4">
        <f>AD76*$AS$1</f>
        <v>0.15</v>
      </c>
      <c r="AO76" s="4">
        <f t="shared" si="44"/>
        <v>0.45000000000000007</v>
      </c>
      <c r="AP76" s="4">
        <f t="shared" si="45"/>
        <v>0.4</v>
      </c>
      <c r="AQ76" s="2">
        <f t="shared" si="46"/>
        <v>1268.25</v>
      </c>
      <c r="AT76">
        <f t="shared" si="47"/>
        <v>0.61799999999999999</v>
      </c>
      <c r="AU76">
        <f t="shared" si="48"/>
        <v>0.61799999999999999</v>
      </c>
      <c r="AV76">
        <f t="shared" si="49"/>
        <v>0.61799999999999999</v>
      </c>
      <c r="AW76">
        <f t="shared" si="50"/>
        <v>0.61799999999999999</v>
      </c>
    </row>
    <row r="77" spans="1:49" x14ac:dyDescent="0.25">
      <c r="A77" s="1">
        <f>eod_group_score_df_positive[[#This Row],[date]]</f>
        <v>45385</v>
      </c>
      <c r="B77" t="s">
        <v>277</v>
      </c>
      <c r="C77" s="3">
        <f>AVERAGE(eod_group_score_df_positive!Z77:Z81)</f>
        <v>0.44252309154402097</v>
      </c>
      <c r="D77" s="3">
        <f>AVERAGE(eod_group_score_df_positive!AA77:AA81)</f>
        <v>0.6839764319223709</v>
      </c>
      <c r="E77" s="3">
        <f>AVERAGE(eod_group_score_df_positive!AB77:AB81)</f>
        <v>0.34791498532016829</v>
      </c>
      <c r="F77" s="3">
        <f>AVERAGE(eod_group_score_df_positive!AC77:AC81)</f>
        <v>0.34086691074955605</v>
      </c>
      <c r="G77" t="s">
        <v>277</v>
      </c>
      <c r="H77" s="3">
        <f>ABS(AVERAGE(eod_group_score_df_negative!Z77:Z81))</f>
        <v>0.27636584380475504</v>
      </c>
      <c r="I77" s="3">
        <f>ABS(AVERAGE(eod_group_score_df_negative!AA77:AA81))</f>
        <v>0.21249839094526052</v>
      </c>
      <c r="J77" s="3">
        <f>ABS(AVERAGE(eod_group_score_df_negative!AB77:AB81))</f>
        <v>0.216986539714142</v>
      </c>
      <c r="K77" s="3">
        <f>ABS(AVERAGE(eod_group_score_df_negative!AC77:AC81))</f>
        <v>0.11994874350814259</v>
      </c>
      <c r="L77" t="s">
        <v>277</v>
      </c>
      <c r="M77" s="4">
        <f t="shared" si="29"/>
        <v>0.23113062333982526</v>
      </c>
      <c r="N77" s="4">
        <f t="shared" si="30"/>
        <v>0.52592446430224649</v>
      </c>
      <c r="O77" s="4">
        <f t="shared" si="31"/>
        <v>0.23177215816167979</v>
      </c>
      <c r="P77" s="4">
        <f t="shared" si="32"/>
        <v>0.47940681962568693</v>
      </c>
      <c r="Q77" t="s">
        <v>277</v>
      </c>
      <c r="R77" s="6">
        <f t="shared" si="27"/>
        <v>45385</v>
      </c>
      <c r="S77" s="5">
        <f t="shared" si="33"/>
        <v>0.49398661480747358</v>
      </c>
      <c r="T77" s="5">
        <f t="shared" si="34"/>
        <v>0.52084029433456669</v>
      </c>
      <c r="U77" s="5">
        <f t="shared" si="35"/>
        <v>0.44959607675129776</v>
      </c>
      <c r="V77" s="5">
        <f t="shared" si="36"/>
        <v>0.57950067435678476</v>
      </c>
      <c r="W77" s="5">
        <f t="shared" si="37"/>
        <v>2.0439236602501225</v>
      </c>
      <c r="X77">
        <f>group_stock_price_index[[#This Row],[VNINDEX]]</f>
        <v>1271.47</v>
      </c>
      <c r="Y77" t="s">
        <v>277</v>
      </c>
      <c r="Z77" s="1">
        <f t="shared" si="28"/>
        <v>45385</v>
      </c>
      <c r="AA77" s="4">
        <f>IF($W77&lt;0,0,IF(S77&lt;20%,0,IF(AND(S77&gt;=20%,S77&lt;30%),20%,IF(AND(S77&gt;=30%,S77&lt;50%),40%,IF(AND(S77&gt;=50%,S77&lt;70%),60%,IF(AND(S77&gt;=70%,S77&lt;80%),80%,IF(S77&gt;=80%,100%)))))))*$AH$1</f>
        <v>0.4</v>
      </c>
      <c r="AB77" s="4">
        <f>IF($W77&lt;0,0,IF(T77&lt;20%,0,IF(AND(T77&gt;=20%,T77&lt;30%),20%,IF(AND(T77&gt;=30%,T77&lt;50%),40%,IF(AND(T77&gt;=50%,T77&lt;70%),60%,IF(AND(T77&gt;=70%,T77&lt;80%),80%,IF(T77&gt;=80%,100%)))))))*$AH$1</f>
        <v>0.6</v>
      </c>
      <c r="AC77" s="4">
        <f>IF($W77&lt;0,0,IF(U77&lt;20%,0,IF(AND(U77&gt;=20%,U77&lt;30%),20%,IF(AND(U77&gt;=30%,U77&lt;50%),40%,IF(AND(U77&gt;=50%,U77&lt;70%),60%,IF(AND(U77&gt;=70%,U77&lt;80%),80%,IF(U77&gt;=80%,100%)))))))*$AH$1</f>
        <v>0.4</v>
      </c>
      <c r="AD77" s="4">
        <f>IF($W77&lt;0,0,IF(V77&lt;20%,0,IF(AND(V77&gt;=20%,V77&lt;30%),20%,IF(AND(V77&gt;=30%,V77&lt;50%),40%,IF(AND(V77&gt;=50%,V77&lt;70%),60%,IF(AND(V77&gt;=70%,V77&lt;80%),80%,IF(V77&gt;=80%,100%)))))))*$AH$1</f>
        <v>0.6</v>
      </c>
      <c r="AE77" s="4">
        <f t="shared" si="38"/>
        <v>2</v>
      </c>
      <c r="AF77" s="7">
        <f t="shared" si="39"/>
        <v>1271.47</v>
      </c>
      <c r="AG77" t="s">
        <v>277</v>
      </c>
      <c r="AI77" t="s">
        <v>277</v>
      </c>
      <c r="AJ77" s="1">
        <f t="shared" si="40"/>
        <v>45385</v>
      </c>
      <c r="AK77" s="4">
        <f t="shared" si="41"/>
        <v>0.1</v>
      </c>
      <c r="AL77" s="4">
        <f t="shared" si="42"/>
        <v>0.15</v>
      </c>
      <c r="AM77" s="4">
        <f t="shared" si="43"/>
        <v>0.1</v>
      </c>
      <c r="AN77" s="4">
        <f>AD77*$AS$1</f>
        <v>0.15</v>
      </c>
      <c r="AO77" s="4">
        <f t="shared" si="44"/>
        <v>0.5</v>
      </c>
      <c r="AP77" s="4">
        <f t="shared" si="45"/>
        <v>0.6</v>
      </c>
      <c r="AQ77" s="2">
        <f t="shared" si="46"/>
        <v>1271.47</v>
      </c>
      <c r="AT77">
        <f t="shared" si="47"/>
        <v>0.61799999999999999</v>
      </c>
      <c r="AU77">
        <f t="shared" si="48"/>
        <v>0.61799999999999999</v>
      </c>
      <c r="AV77">
        <f t="shared" si="49"/>
        <v>0.61799999999999999</v>
      </c>
      <c r="AW77">
        <f t="shared" si="50"/>
        <v>0.61799999999999999</v>
      </c>
    </row>
    <row r="78" spans="1:49" x14ac:dyDescent="0.25">
      <c r="A78" s="1">
        <f>eod_group_score_df_positive[[#This Row],[date]]</f>
        <v>45384</v>
      </c>
      <c r="B78" t="s">
        <v>277</v>
      </c>
      <c r="C78" s="3">
        <f>AVERAGE(eod_group_score_df_positive!Z78:Z82)</f>
        <v>0.47543171587978056</v>
      </c>
      <c r="D78" s="3">
        <f>AVERAGE(eod_group_score_df_positive!AA78:AA82)</f>
        <v>0.71457971124105357</v>
      </c>
      <c r="E78" s="3">
        <f>AVERAGE(eod_group_score_df_positive!AB78:AB82)</f>
        <v>0.41977485118065727</v>
      </c>
      <c r="F78" s="3">
        <f>AVERAGE(eod_group_score_df_positive!AC78:AC82)</f>
        <v>0.4021684715013551</v>
      </c>
      <c r="G78" t="s">
        <v>277</v>
      </c>
      <c r="H78" s="3">
        <f>ABS(AVERAGE(eod_group_score_df_negative!Z78:Z82))</f>
        <v>0.10993317897761321</v>
      </c>
      <c r="I78" s="3">
        <f>ABS(AVERAGE(eod_group_score_df_negative!AA78:AA82))</f>
        <v>0.1428960806825251</v>
      </c>
      <c r="J78" s="3">
        <f>ABS(AVERAGE(eod_group_score_df_negative!AB78:AB82))</f>
        <v>0.10998733917340608</v>
      </c>
      <c r="K78" s="3">
        <f>ABS(AVERAGE(eod_group_score_df_negative!AC78:AC82))</f>
        <v>5.1473843685677881E-2</v>
      </c>
      <c r="L78" t="s">
        <v>277</v>
      </c>
      <c r="M78" s="4">
        <f t="shared" si="29"/>
        <v>0.62439435660249143</v>
      </c>
      <c r="N78" s="4">
        <f t="shared" si="30"/>
        <v>0.66670527138272717</v>
      </c>
      <c r="O78" s="4">
        <f t="shared" si="31"/>
        <v>0.58476712315049617</v>
      </c>
      <c r="P78" s="4">
        <f t="shared" si="32"/>
        <v>0.7730641875220321</v>
      </c>
      <c r="Q78" t="s">
        <v>277</v>
      </c>
      <c r="R78" s="6">
        <f t="shared" si="27"/>
        <v>45384</v>
      </c>
      <c r="S78" s="5">
        <f t="shared" si="33"/>
        <v>0.58205139050789223</v>
      </c>
      <c r="T78" s="5">
        <f t="shared" si="34"/>
        <v>0.53023644631693523</v>
      </c>
      <c r="U78" s="5">
        <f t="shared" si="35"/>
        <v>0.50060677556115718</v>
      </c>
      <c r="V78" s="5">
        <f t="shared" si="36"/>
        <v>0.58176971586579884</v>
      </c>
      <c r="W78" s="5">
        <f t="shared" si="37"/>
        <v>2.1946643282517835</v>
      </c>
      <c r="X78">
        <f>group_stock_price_index[[#This Row],[VNINDEX]]</f>
        <v>1287.04</v>
      </c>
      <c r="Y78" t="s">
        <v>277</v>
      </c>
      <c r="Z78" s="1">
        <f t="shared" si="28"/>
        <v>45384</v>
      </c>
      <c r="AA78" s="4">
        <f>IF($W78&lt;0,0,IF(S78&lt;20%,0,IF(AND(S78&gt;=20%,S78&lt;30%),20%,IF(AND(S78&gt;=30%,S78&lt;50%),40%,IF(AND(S78&gt;=50%,S78&lt;70%),60%,IF(AND(S78&gt;=70%,S78&lt;80%),80%,IF(S78&gt;=80%,100%)))))))*$AH$1</f>
        <v>0.6</v>
      </c>
      <c r="AB78" s="4">
        <f>IF($W78&lt;0,0,IF(T78&lt;20%,0,IF(AND(T78&gt;=20%,T78&lt;30%),20%,IF(AND(T78&gt;=30%,T78&lt;50%),40%,IF(AND(T78&gt;=50%,T78&lt;70%),60%,IF(AND(T78&gt;=70%,T78&lt;80%),80%,IF(T78&gt;=80%,100%)))))))*$AH$1</f>
        <v>0.6</v>
      </c>
      <c r="AC78" s="4">
        <f>IF($W78&lt;0,0,IF(U78&lt;20%,0,IF(AND(U78&gt;=20%,U78&lt;30%),20%,IF(AND(U78&gt;=30%,U78&lt;50%),40%,IF(AND(U78&gt;=50%,U78&lt;70%),60%,IF(AND(U78&gt;=70%,U78&lt;80%),80%,IF(U78&gt;=80%,100%)))))))*$AH$1</f>
        <v>0.6</v>
      </c>
      <c r="AD78" s="4">
        <f>IF($W78&lt;0,0,IF(V78&lt;20%,0,IF(AND(V78&gt;=20%,V78&lt;30%),20%,IF(AND(V78&gt;=30%,V78&lt;50%),40%,IF(AND(V78&gt;=50%,V78&lt;70%),60%,IF(AND(V78&gt;=70%,V78&lt;80%),80%,IF(V78&gt;=80%,100%)))))))*$AH$1</f>
        <v>0.6</v>
      </c>
      <c r="AE78" s="4">
        <f t="shared" si="38"/>
        <v>2.4</v>
      </c>
      <c r="AF78" s="7">
        <f t="shared" si="39"/>
        <v>1287.04</v>
      </c>
      <c r="AG78" t="s">
        <v>277</v>
      </c>
      <c r="AI78" t="s">
        <v>277</v>
      </c>
      <c r="AJ78" s="1">
        <f t="shared" si="40"/>
        <v>45384</v>
      </c>
      <c r="AK78" s="4">
        <f t="shared" si="41"/>
        <v>0.15</v>
      </c>
      <c r="AL78" s="4">
        <f t="shared" si="42"/>
        <v>0.15</v>
      </c>
      <c r="AM78" s="4">
        <f t="shared" si="43"/>
        <v>0.15</v>
      </c>
      <c r="AN78" s="4">
        <f>AD78*$AS$1</f>
        <v>0.15</v>
      </c>
      <c r="AO78" s="4">
        <f t="shared" si="44"/>
        <v>0.6</v>
      </c>
      <c r="AP78" s="4">
        <f t="shared" si="45"/>
        <v>0.6</v>
      </c>
      <c r="AQ78" s="2">
        <f t="shared" si="46"/>
        <v>1287.04</v>
      </c>
      <c r="AT78">
        <f t="shared" si="47"/>
        <v>1.3819999999999999</v>
      </c>
      <c r="AU78">
        <f t="shared" si="48"/>
        <v>1.3819999999999999</v>
      </c>
      <c r="AV78">
        <f t="shared" si="49"/>
        <v>0.61799999999999999</v>
      </c>
      <c r="AW78">
        <f t="shared" si="50"/>
        <v>0.61799999999999999</v>
      </c>
    </row>
    <row r="79" spans="1:49" x14ac:dyDescent="0.25">
      <c r="A79" s="1">
        <f>eod_group_score_df_positive[[#This Row],[date]]</f>
        <v>45383</v>
      </c>
      <c r="B79" t="s">
        <v>277</v>
      </c>
      <c r="C79" s="3">
        <f>AVERAGE(eod_group_score_df_positive!Z79:Z83)</f>
        <v>0.51465387224701897</v>
      </c>
      <c r="D79" s="3">
        <f>AVERAGE(eod_group_score_df_positive!AA79:AA83)</f>
        <v>0.50383988532085655</v>
      </c>
      <c r="E79" s="3">
        <f>AVERAGE(eod_group_score_df_positive!AB79:AB83)</f>
        <v>0.41030039710292632</v>
      </c>
      <c r="F79" s="3">
        <f>AVERAGE(eod_group_score_df_positive!AC79:AC83)</f>
        <v>0.25734196836703416</v>
      </c>
      <c r="G79" t="s">
        <v>277</v>
      </c>
      <c r="H79" s="3">
        <f>ABS(AVERAGE(eod_group_score_df_negative!Z79:Z83))</f>
        <v>0.10995333236282272</v>
      </c>
      <c r="I79" s="3">
        <f>ABS(AVERAGE(eod_group_score_df_negative!AA79:AA83))</f>
        <v>0.14607042719592234</v>
      </c>
      <c r="J79" s="3">
        <f>ABS(AVERAGE(eod_group_score_df_negative!AB79:AB83))</f>
        <v>0.1010876997545455</v>
      </c>
      <c r="K79" s="3">
        <f>ABS(AVERAGE(eod_group_score_df_negative!AC79:AC83))</f>
        <v>4.9367976321996597E-2</v>
      </c>
      <c r="L79" t="s">
        <v>277</v>
      </c>
      <c r="M79" s="4">
        <f t="shared" si="29"/>
        <v>0.6479280688684832</v>
      </c>
      <c r="N79" s="4">
        <f t="shared" si="30"/>
        <v>0.55049050805098221</v>
      </c>
      <c r="O79" s="4">
        <f t="shared" si="31"/>
        <v>0.604653685231475</v>
      </c>
      <c r="P79" s="4">
        <f t="shared" si="32"/>
        <v>0.67808036761214152</v>
      </c>
      <c r="Q79" t="s">
        <v>277</v>
      </c>
      <c r="R79" s="6">
        <f t="shared" si="27"/>
        <v>45383</v>
      </c>
      <c r="S79" s="5">
        <f t="shared" si="33"/>
        <v>0.60189377636123154</v>
      </c>
      <c r="T79" s="5">
        <f t="shared" si="34"/>
        <v>0.50370952223991505</v>
      </c>
      <c r="U79" s="5">
        <f t="shared" si="35"/>
        <v>0.50235727012459019</v>
      </c>
      <c r="V79" s="5">
        <f t="shared" si="36"/>
        <v>0.52188140595869936</v>
      </c>
      <c r="W79" s="5">
        <f t="shared" si="37"/>
        <v>2.1298419746844361</v>
      </c>
      <c r="X79">
        <f>group_stock_price_index[[#This Row],[VNINDEX]]</f>
        <v>1281.52</v>
      </c>
      <c r="Y79" t="s">
        <v>277</v>
      </c>
      <c r="Z79" s="1">
        <f t="shared" si="28"/>
        <v>45383</v>
      </c>
      <c r="AA79" s="4">
        <f>IF($W79&lt;0,0,IF(S79&lt;20%,0,IF(AND(S79&gt;=20%,S79&lt;30%),20%,IF(AND(S79&gt;=30%,S79&lt;50%),40%,IF(AND(S79&gt;=50%,S79&lt;70%),60%,IF(AND(S79&gt;=70%,S79&lt;80%),80%,IF(S79&gt;=80%,100%)))))))*$AH$1</f>
        <v>0.6</v>
      </c>
      <c r="AB79" s="4">
        <f>IF($W79&lt;0,0,IF(T79&lt;20%,0,IF(AND(T79&gt;=20%,T79&lt;30%),20%,IF(AND(T79&gt;=30%,T79&lt;50%),40%,IF(AND(T79&gt;=50%,T79&lt;70%),60%,IF(AND(T79&gt;=70%,T79&lt;80%),80%,IF(T79&gt;=80%,100%)))))))*$AH$1</f>
        <v>0.6</v>
      </c>
      <c r="AC79" s="4">
        <f>IF($W79&lt;0,0,IF(U79&lt;20%,0,IF(AND(U79&gt;=20%,U79&lt;30%),20%,IF(AND(U79&gt;=30%,U79&lt;50%),40%,IF(AND(U79&gt;=50%,U79&lt;70%),60%,IF(AND(U79&gt;=70%,U79&lt;80%),80%,IF(U79&gt;=80%,100%)))))))*$AH$1</f>
        <v>0.6</v>
      </c>
      <c r="AD79" s="4">
        <f>IF($W79&lt;0,0,IF(V79&lt;20%,0,IF(AND(V79&gt;=20%,V79&lt;30%),20%,IF(AND(V79&gt;=30%,V79&lt;50%),40%,IF(AND(V79&gt;=50%,V79&lt;70%),60%,IF(AND(V79&gt;=70%,V79&lt;80%),80%,IF(V79&gt;=80%,100%)))))))*$AH$1</f>
        <v>0.6</v>
      </c>
      <c r="AE79" s="4">
        <f t="shared" si="38"/>
        <v>2.4</v>
      </c>
      <c r="AF79" s="7">
        <f t="shared" si="39"/>
        <v>1281.52</v>
      </c>
      <c r="AG79" t="s">
        <v>277</v>
      </c>
      <c r="AI79" t="s">
        <v>277</v>
      </c>
      <c r="AJ79" s="1">
        <f t="shared" si="40"/>
        <v>45383</v>
      </c>
      <c r="AK79" s="4">
        <f t="shared" si="41"/>
        <v>0.15</v>
      </c>
      <c r="AL79" s="4">
        <f t="shared" si="42"/>
        <v>0.15</v>
      </c>
      <c r="AM79" s="4">
        <f t="shared" si="43"/>
        <v>0.15</v>
      </c>
      <c r="AN79" s="4">
        <f>AD79*$AS$1</f>
        <v>0.15</v>
      </c>
      <c r="AO79" s="4">
        <f t="shared" si="44"/>
        <v>0.6</v>
      </c>
      <c r="AP79" s="4">
        <f t="shared" si="45"/>
        <v>0.6</v>
      </c>
      <c r="AQ79" s="2">
        <f t="shared" si="46"/>
        <v>1281.52</v>
      </c>
      <c r="AT79">
        <f t="shared" si="47"/>
        <v>1.3819999999999999</v>
      </c>
      <c r="AU79">
        <f t="shared" si="48"/>
        <v>1.3819999999999999</v>
      </c>
      <c r="AV79">
        <f t="shared" si="49"/>
        <v>0.61799999999999999</v>
      </c>
      <c r="AW79">
        <f t="shared" si="50"/>
        <v>0.61799999999999999</v>
      </c>
    </row>
    <row r="80" spans="1:49" x14ac:dyDescent="0.25">
      <c r="A80" s="1">
        <f>eod_group_score_df_positive[[#This Row],[date]]</f>
        <v>45380</v>
      </c>
      <c r="B80" t="s">
        <v>277</v>
      </c>
      <c r="C80" s="3">
        <f>AVERAGE(eod_group_score_df_positive!Z80:Z84)</f>
        <v>0.39782712551092719</v>
      </c>
      <c r="D80" s="3">
        <f>AVERAGE(eod_group_score_df_positive!AA80:AA84)</f>
        <v>0.45998143666757302</v>
      </c>
      <c r="E80" s="3">
        <f>AVERAGE(eod_group_score_df_positive!AB80:AB84)</f>
        <v>0.38505102468894131</v>
      </c>
      <c r="F80" s="3">
        <f>AVERAGE(eod_group_score_df_positive!AC80:AC84)</f>
        <v>0.19628581128077455</v>
      </c>
      <c r="G80" t="s">
        <v>277</v>
      </c>
      <c r="H80" s="3">
        <f>ABS(AVERAGE(eod_group_score_df_negative!Z80:Z84))</f>
        <v>0.15961223641210592</v>
      </c>
      <c r="I80" s="3">
        <f>ABS(AVERAGE(eod_group_score_df_negative!AA80:AA84))</f>
        <v>0.20607062803461149</v>
      </c>
      <c r="J80" s="3">
        <f>ABS(AVERAGE(eod_group_score_df_negative!AB80:AB84))</f>
        <v>0.15801979641246605</v>
      </c>
      <c r="K80" s="3">
        <f>ABS(AVERAGE(eod_group_score_df_negative!AC80:AC84))</f>
        <v>6.4838375936718415E-2</v>
      </c>
      <c r="L80" t="s">
        <v>277</v>
      </c>
      <c r="M80" s="4">
        <f t="shared" si="29"/>
        <v>0.42733776150474306</v>
      </c>
      <c r="N80" s="4">
        <f t="shared" si="30"/>
        <v>0.38121765863227841</v>
      </c>
      <c r="O80" s="4">
        <f t="shared" si="31"/>
        <v>0.4180508682385678</v>
      </c>
      <c r="P80" s="4">
        <f t="shared" si="32"/>
        <v>0.50339050068376934</v>
      </c>
      <c r="Q80" t="s">
        <v>277</v>
      </c>
      <c r="R80" s="6">
        <f t="shared" si="27"/>
        <v>45380</v>
      </c>
      <c r="S80" s="5">
        <f t="shared" si="33"/>
        <v>0.58042346911427756</v>
      </c>
      <c r="T80" s="5">
        <f t="shared" si="34"/>
        <v>0.44570304312418979</v>
      </c>
      <c r="U80" s="5">
        <f t="shared" si="35"/>
        <v>0.47696555381521427</v>
      </c>
      <c r="V80" s="5">
        <f t="shared" si="36"/>
        <v>0.44899291465798308</v>
      </c>
      <c r="W80" s="5">
        <f t="shared" si="37"/>
        <v>1.9520849807116645</v>
      </c>
      <c r="X80">
        <f>group_stock_price_index[[#This Row],[VNINDEX]]</f>
        <v>1284.0899999999999</v>
      </c>
      <c r="Y80" t="s">
        <v>277</v>
      </c>
      <c r="Z80" s="1">
        <f t="shared" si="28"/>
        <v>45380</v>
      </c>
      <c r="AA80" s="4">
        <f>IF($W80&lt;0,0,IF(S80&lt;20%,0,IF(AND(S80&gt;=20%,S80&lt;30%),20%,IF(AND(S80&gt;=30%,S80&lt;50%),40%,IF(AND(S80&gt;=50%,S80&lt;70%),60%,IF(AND(S80&gt;=70%,S80&lt;80%),80%,IF(S80&gt;=80%,100%)))))))*$AH$1</f>
        <v>0.6</v>
      </c>
      <c r="AB80" s="4">
        <f>IF($W80&lt;0,0,IF(T80&lt;20%,0,IF(AND(T80&gt;=20%,T80&lt;30%),20%,IF(AND(T80&gt;=30%,T80&lt;50%),40%,IF(AND(T80&gt;=50%,T80&lt;70%),60%,IF(AND(T80&gt;=70%,T80&lt;80%),80%,IF(T80&gt;=80%,100%)))))))*$AH$1</f>
        <v>0.4</v>
      </c>
      <c r="AC80" s="4">
        <f>IF($W80&lt;0,0,IF(U80&lt;20%,0,IF(AND(U80&gt;=20%,U80&lt;30%),20%,IF(AND(U80&gt;=30%,U80&lt;50%),40%,IF(AND(U80&gt;=50%,U80&lt;70%),60%,IF(AND(U80&gt;=70%,U80&lt;80%),80%,IF(U80&gt;=80%,100%)))))))*$AH$1</f>
        <v>0.4</v>
      </c>
      <c r="AD80" s="4">
        <f>IF($W80&lt;0,0,IF(V80&lt;20%,0,IF(AND(V80&gt;=20%,V80&lt;30%),20%,IF(AND(V80&gt;=30%,V80&lt;50%),40%,IF(AND(V80&gt;=50%,V80&lt;70%),60%,IF(AND(V80&gt;=70%,V80&lt;80%),80%,IF(V80&gt;=80%,100%)))))))*$AH$1</f>
        <v>0.4</v>
      </c>
      <c r="AE80" s="4">
        <f t="shared" si="38"/>
        <v>1.7999999999999998</v>
      </c>
      <c r="AF80" s="7">
        <f t="shared" si="39"/>
        <v>1284.0899999999999</v>
      </c>
      <c r="AG80" t="s">
        <v>277</v>
      </c>
      <c r="AI80" t="s">
        <v>277</v>
      </c>
      <c r="AJ80" s="1">
        <f t="shared" si="40"/>
        <v>45380</v>
      </c>
      <c r="AK80" s="4">
        <f t="shared" si="41"/>
        <v>0.15</v>
      </c>
      <c r="AL80" s="4">
        <f t="shared" si="42"/>
        <v>0.1</v>
      </c>
      <c r="AM80" s="4">
        <f t="shared" si="43"/>
        <v>0.1</v>
      </c>
      <c r="AN80" s="4">
        <f>AD80*$AS$1</f>
        <v>0.1</v>
      </c>
      <c r="AO80" s="4">
        <f t="shared" si="44"/>
        <v>0.44999999999999996</v>
      </c>
      <c r="AP80" s="4">
        <f t="shared" si="45"/>
        <v>0.4</v>
      </c>
      <c r="AQ80" s="2">
        <f t="shared" si="46"/>
        <v>1284.0899999999999</v>
      </c>
      <c r="AT80">
        <f t="shared" si="47"/>
        <v>1.3819999999999999</v>
      </c>
      <c r="AU80">
        <f t="shared" si="48"/>
        <v>1.3819999999999999</v>
      </c>
      <c r="AV80">
        <f t="shared" si="49"/>
        <v>0.61799999999999999</v>
      </c>
      <c r="AW80">
        <f t="shared" si="50"/>
        <v>0.61799999999999999</v>
      </c>
    </row>
    <row r="81" spans="1:49" x14ac:dyDescent="0.25">
      <c r="A81" s="1">
        <f>eod_group_score_df_positive[[#This Row],[date]]</f>
        <v>45379</v>
      </c>
      <c r="B81" t="s">
        <v>277</v>
      </c>
      <c r="C81" s="3">
        <f>AVERAGE(eod_group_score_df_positive!Z81:Z85)</f>
        <v>0.42942763207587353</v>
      </c>
      <c r="D81" s="3">
        <f>AVERAGE(eod_group_score_df_positive!AA81:AA85)</f>
        <v>0.50049123476229673</v>
      </c>
      <c r="E81" s="3">
        <f>AVERAGE(eod_group_score_df_positive!AB81:AB85)</f>
        <v>0.35124869594626695</v>
      </c>
      <c r="F81" s="3">
        <f>AVERAGE(eod_group_score_df_positive!AC81:AC85)</f>
        <v>0.20326317141615111</v>
      </c>
      <c r="G81" t="s">
        <v>277</v>
      </c>
      <c r="H81" s="3">
        <f>ABS(AVERAGE(eod_group_score_df_negative!Z81:Z85))</f>
        <v>0.1285813865803585</v>
      </c>
      <c r="I81" s="3">
        <f>ABS(AVERAGE(eod_group_score_df_negative!AA81:AA85))</f>
        <v>0.17591062435973287</v>
      </c>
      <c r="J81" s="3">
        <f>ABS(AVERAGE(eod_group_score_df_negative!AB81:AB85))</f>
        <v>0.14742324694045411</v>
      </c>
      <c r="K81" s="3">
        <f>ABS(AVERAGE(eod_group_score_df_negative!AC81:AC85))</f>
        <v>7.4501954168828224E-2</v>
      </c>
      <c r="L81" t="s">
        <v>277</v>
      </c>
      <c r="M81" s="4">
        <f t="shared" si="29"/>
        <v>0.53914226372182494</v>
      </c>
      <c r="N81" s="4">
        <f t="shared" si="30"/>
        <v>0.47986356930459934</v>
      </c>
      <c r="O81" s="4">
        <f t="shared" si="31"/>
        <v>0.40873654897427042</v>
      </c>
      <c r="P81" s="4">
        <f t="shared" si="32"/>
        <v>0.46356149634029459</v>
      </c>
      <c r="Q81" t="s">
        <v>277</v>
      </c>
      <c r="R81" s="6">
        <f t="shared" si="27"/>
        <v>45379</v>
      </c>
      <c r="S81" s="5">
        <f t="shared" si="33"/>
        <v>0.61327804047677903</v>
      </c>
      <c r="T81" s="5">
        <f t="shared" si="34"/>
        <v>0.3586732948218796</v>
      </c>
      <c r="U81" s="5">
        <f t="shared" si="35"/>
        <v>0.47523222283036104</v>
      </c>
      <c r="V81" s="5">
        <f t="shared" si="36"/>
        <v>0.39161925719212531</v>
      </c>
      <c r="W81" s="5">
        <f t="shared" si="37"/>
        <v>1.8388028153211451</v>
      </c>
      <c r="X81">
        <f>group_stock_price_index[[#This Row],[VNINDEX]]</f>
        <v>1290.18</v>
      </c>
      <c r="Y81" t="s">
        <v>277</v>
      </c>
      <c r="Z81" s="1">
        <f t="shared" si="28"/>
        <v>45379</v>
      </c>
      <c r="AA81" s="4">
        <f>IF($W81&lt;0,0,IF(S81&lt;20%,0,IF(AND(S81&gt;=20%,S81&lt;30%),20%,IF(AND(S81&gt;=30%,S81&lt;50%),40%,IF(AND(S81&gt;=50%,S81&lt;70%),60%,IF(AND(S81&gt;=70%,S81&lt;80%),80%,IF(S81&gt;=80%,100%)))))))*$AH$1</f>
        <v>0.6</v>
      </c>
      <c r="AB81" s="4">
        <f>IF($W81&lt;0,0,IF(T81&lt;20%,0,IF(AND(T81&gt;=20%,T81&lt;30%),20%,IF(AND(T81&gt;=30%,T81&lt;50%),40%,IF(AND(T81&gt;=50%,T81&lt;70%),60%,IF(AND(T81&gt;=70%,T81&lt;80%),80%,IF(T81&gt;=80%,100%)))))))*$AH$1</f>
        <v>0.4</v>
      </c>
      <c r="AC81" s="4">
        <f>IF($W81&lt;0,0,IF(U81&lt;20%,0,IF(AND(U81&gt;=20%,U81&lt;30%),20%,IF(AND(U81&gt;=30%,U81&lt;50%),40%,IF(AND(U81&gt;=50%,U81&lt;70%),60%,IF(AND(U81&gt;=70%,U81&lt;80%),80%,IF(U81&gt;=80%,100%)))))))*$AH$1</f>
        <v>0.4</v>
      </c>
      <c r="AD81" s="4">
        <f>IF($W81&lt;0,0,IF(V81&lt;20%,0,IF(AND(V81&gt;=20%,V81&lt;30%),20%,IF(AND(V81&gt;=30%,V81&lt;50%),40%,IF(AND(V81&gt;=50%,V81&lt;70%),60%,IF(AND(V81&gt;=70%,V81&lt;80%),80%,IF(V81&gt;=80%,100%)))))))*$AH$1</f>
        <v>0.4</v>
      </c>
      <c r="AE81" s="4">
        <f t="shared" si="38"/>
        <v>1.7999999999999998</v>
      </c>
      <c r="AF81" s="7">
        <f t="shared" si="39"/>
        <v>1290.18</v>
      </c>
      <c r="AG81" t="s">
        <v>277</v>
      </c>
      <c r="AI81" t="s">
        <v>277</v>
      </c>
      <c r="AJ81" s="1">
        <f t="shared" si="40"/>
        <v>45379</v>
      </c>
      <c r="AK81" s="4">
        <f t="shared" si="41"/>
        <v>0.15</v>
      </c>
      <c r="AL81" s="4">
        <f t="shared" si="42"/>
        <v>0.1</v>
      </c>
      <c r="AM81" s="4">
        <f t="shared" si="43"/>
        <v>0.1</v>
      </c>
      <c r="AN81" s="4">
        <f>AD81*$AS$1</f>
        <v>0.1</v>
      </c>
      <c r="AO81" s="4">
        <f t="shared" si="44"/>
        <v>0.44999999999999996</v>
      </c>
      <c r="AP81" s="4">
        <f t="shared" si="45"/>
        <v>0.4</v>
      </c>
      <c r="AQ81" s="2">
        <f t="shared" si="46"/>
        <v>1290.18</v>
      </c>
      <c r="AT81">
        <f t="shared" si="47"/>
        <v>1.3819999999999999</v>
      </c>
      <c r="AU81">
        <f t="shared" si="48"/>
        <v>1.3819999999999999</v>
      </c>
      <c r="AV81">
        <f t="shared" si="49"/>
        <v>0.61799999999999999</v>
      </c>
      <c r="AW81">
        <f t="shared" si="50"/>
        <v>0.61799999999999999</v>
      </c>
    </row>
    <row r="82" spans="1:49" x14ac:dyDescent="0.25">
      <c r="A82" s="1">
        <f>eod_group_score_df_positive[[#This Row],[date]]</f>
        <v>45378</v>
      </c>
      <c r="B82" t="s">
        <v>277</v>
      </c>
      <c r="C82" s="3">
        <f>AVERAGE(eod_group_score_df_positive!Z82:Z86)</f>
        <v>0.58685081455508881</v>
      </c>
      <c r="D82" s="3">
        <f>AVERAGE(eod_group_score_df_positive!AA82:AA86)</f>
        <v>0.56819917950241028</v>
      </c>
      <c r="E82" s="3">
        <f>AVERAGE(eod_group_score_df_positive!AB82:AB86)</f>
        <v>0.38660183845569412</v>
      </c>
      <c r="F82" s="3">
        <f>AVERAGE(eod_group_score_df_positive!AC82:AC86)</f>
        <v>0.27314112477276165</v>
      </c>
      <c r="G82" t="s">
        <v>277</v>
      </c>
      <c r="H82" s="3">
        <f>ABS(AVERAGE(eod_group_score_df_negative!Z82:Z86))</f>
        <v>0.11535294140522934</v>
      </c>
      <c r="I82" s="3">
        <f>ABS(AVERAGE(eod_group_score_df_negative!AA82:AA86))</f>
        <v>0.15428450324626169</v>
      </c>
      <c r="J82" s="3">
        <f>ABS(AVERAGE(eod_group_score_df_negative!AB82:AB86))</f>
        <v>0.13343470769993579</v>
      </c>
      <c r="K82" s="3">
        <f>ABS(AVERAGE(eod_group_score_df_negative!AC82:AC86))</f>
        <v>9.3306305509987808E-2</v>
      </c>
      <c r="L82" t="s">
        <v>277</v>
      </c>
      <c r="M82" s="4">
        <f t="shared" si="29"/>
        <v>0.67145450184191846</v>
      </c>
      <c r="N82" s="4">
        <f t="shared" si="30"/>
        <v>0.57290522421408885</v>
      </c>
      <c r="O82" s="4">
        <f t="shared" si="31"/>
        <v>0.48682565221097701</v>
      </c>
      <c r="P82" s="4">
        <f t="shared" si="32"/>
        <v>0.49075202717075672</v>
      </c>
      <c r="Q82" t="s">
        <v>277</v>
      </c>
      <c r="R82" s="6">
        <f t="shared" si="27"/>
        <v>45378</v>
      </c>
      <c r="S82" s="5">
        <f t="shared" si="33"/>
        <v>0.63337315510961667</v>
      </c>
      <c r="T82" s="5">
        <f t="shared" si="34"/>
        <v>0.27417283286384908</v>
      </c>
      <c r="U82" s="5">
        <f t="shared" si="35"/>
        <v>0.49924402915760702</v>
      </c>
      <c r="V82" s="5">
        <f t="shared" si="36"/>
        <v>0.38477646009001337</v>
      </c>
      <c r="W82" s="5">
        <f t="shared" si="37"/>
        <v>1.7915664772210862</v>
      </c>
      <c r="X82">
        <f>group_stock_price_index[[#This Row],[VNINDEX]]</f>
        <v>1283.0899999999999</v>
      </c>
      <c r="Y82" t="s">
        <v>277</v>
      </c>
      <c r="Z82" s="1">
        <f t="shared" si="28"/>
        <v>45378</v>
      </c>
      <c r="AA82" s="4">
        <f>IF($W82&lt;0,0,IF(S82&lt;20%,0,IF(AND(S82&gt;=20%,S82&lt;30%),20%,IF(AND(S82&gt;=30%,S82&lt;50%),40%,IF(AND(S82&gt;=50%,S82&lt;70%),60%,IF(AND(S82&gt;=70%,S82&lt;80%),80%,IF(S82&gt;=80%,100%)))))))*$AH$1</f>
        <v>0.6</v>
      </c>
      <c r="AB82" s="4">
        <f>IF($W82&lt;0,0,IF(T82&lt;20%,0,IF(AND(T82&gt;=20%,T82&lt;30%),20%,IF(AND(T82&gt;=30%,T82&lt;50%),40%,IF(AND(T82&gt;=50%,T82&lt;70%),60%,IF(AND(T82&gt;=70%,T82&lt;80%),80%,IF(T82&gt;=80%,100%)))))))*$AH$1</f>
        <v>0.2</v>
      </c>
      <c r="AC82" s="4">
        <f>IF($W82&lt;0,0,IF(U82&lt;20%,0,IF(AND(U82&gt;=20%,U82&lt;30%),20%,IF(AND(U82&gt;=30%,U82&lt;50%),40%,IF(AND(U82&gt;=50%,U82&lt;70%),60%,IF(AND(U82&gt;=70%,U82&lt;80%),80%,IF(U82&gt;=80%,100%)))))))*$AH$1</f>
        <v>0.4</v>
      </c>
      <c r="AD82" s="4">
        <f>IF($W82&lt;0,0,IF(V82&lt;20%,0,IF(AND(V82&gt;=20%,V82&lt;30%),20%,IF(AND(V82&gt;=30%,V82&lt;50%),40%,IF(AND(V82&gt;=50%,V82&lt;70%),60%,IF(AND(V82&gt;=70%,V82&lt;80%),80%,IF(V82&gt;=80%,100%)))))))*$AH$1</f>
        <v>0.4</v>
      </c>
      <c r="AE82" s="4">
        <f t="shared" si="38"/>
        <v>1.6</v>
      </c>
      <c r="AF82" s="7">
        <f t="shared" si="39"/>
        <v>1283.0899999999999</v>
      </c>
      <c r="AG82" t="s">
        <v>277</v>
      </c>
      <c r="AI82" t="s">
        <v>277</v>
      </c>
      <c r="AJ82" s="1">
        <f t="shared" si="40"/>
        <v>45378</v>
      </c>
      <c r="AK82" s="4">
        <f t="shared" si="41"/>
        <v>0.15</v>
      </c>
      <c r="AL82" s="4">
        <f t="shared" si="42"/>
        <v>0.05</v>
      </c>
      <c r="AM82" s="4">
        <f t="shared" si="43"/>
        <v>0.1</v>
      </c>
      <c r="AN82" s="4">
        <f>AD82*$AS$1</f>
        <v>0.1</v>
      </c>
      <c r="AO82" s="4">
        <f t="shared" si="44"/>
        <v>0.4</v>
      </c>
      <c r="AP82" s="4">
        <f t="shared" si="45"/>
        <v>0.4</v>
      </c>
      <c r="AQ82" s="2">
        <f t="shared" si="46"/>
        <v>1283.0899999999999</v>
      </c>
      <c r="AT82">
        <f t="shared" si="47"/>
        <v>1.3819999999999999</v>
      </c>
      <c r="AU82">
        <f t="shared" si="48"/>
        <v>1.3819999999999999</v>
      </c>
      <c r="AV82">
        <f t="shared" si="49"/>
        <v>0.61799999999999999</v>
      </c>
      <c r="AW82">
        <f t="shared" si="50"/>
        <v>0.61799999999999999</v>
      </c>
    </row>
    <row r="83" spans="1:49" x14ac:dyDescent="0.25">
      <c r="A83" s="1">
        <f>eod_group_score_df_positive[[#This Row],[date]]</f>
        <v>45377</v>
      </c>
      <c r="B83" t="s">
        <v>277</v>
      </c>
      <c r="C83" s="3">
        <f>AVERAGE(eod_group_score_df_positive!Z83:Z87)</f>
        <v>0.6530654715488744</v>
      </c>
      <c r="D83" s="3">
        <f>AVERAGE(eod_group_score_df_positive!AA83:AA87)</f>
        <v>0.48356578418052792</v>
      </c>
      <c r="E83" s="3">
        <f>AVERAGE(eod_group_score_df_positive!AB83:AB87)</f>
        <v>0.48567643849068842</v>
      </c>
      <c r="F83" s="3">
        <f>AVERAGE(eod_group_score_df_positive!AC83:AC87)</f>
        <v>0.24004127386765109</v>
      </c>
      <c r="G83" t="s">
        <v>277</v>
      </c>
      <c r="H83" s="3">
        <f>ABS(AVERAGE(eod_group_score_df_negative!Z83:Z87))</f>
        <v>0.10472414305507043</v>
      </c>
      <c r="I83" s="3">
        <f>ABS(AVERAGE(eod_group_score_df_negative!AA83:AA87))</f>
        <v>0.14686904470568893</v>
      </c>
      <c r="J83" s="3">
        <f>ABS(AVERAGE(eod_group_score_df_negative!AB83:AB87))</f>
        <v>0.1238879995239726</v>
      </c>
      <c r="K83" s="3">
        <f>ABS(AVERAGE(eod_group_score_df_negative!AC83:AC87))</f>
        <v>8.574263807825705E-2</v>
      </c>
      <c r="L83" t="s">
        <v>277</v>
      </c>
      <c r="M83" s="4">
        <f t="shared" si="29"/>
        <v>0.72360628586918818</v>
      </c>
      <c r="N83" s="4">
        <f t="shared" si="30"/>
        <v>0.53407065099762641</v>
      </c>
      <c r="O83" s="4">
        <f t="shared" si="31"/>
        <v>0.5935195959676608</v>
      </c>
      <c r="P83" s="4">
        <f t="shared" si="32"/>
        <v>0.47362263798653492</v>
      </c>
      <c r="Q83" t="s">
        <v>277</v>
      </c>
      <c r="R83" s="6">
        <f t="shared" si="27"/>
        <v>45377</v>
      </c>
      <c r="S83" s="5">
        <f t="shared" si="33"/>
        <v>0.6023802507291256</v>
      </c>
      <c r="T83" s="5">
        <f t="shared" si="34"/>
        <v>0.15953480790333602</v>
      </c>
      <c r="U83" s="5">
        <f t="shared" si="35"/>
        <v>0.47776086156973463</v>
      </c>
      <c r="V83" s="5">
        <f t="shared" si="36"/>
        <v>0.39030972174299511</v>
      </c>
      <c r="W83" s="5">
        <f t="shared" si="37"/>
        <v>1.6299856419451915</v>
      </c>
      <c r="X83">
        <f>group_stock_price_index[[#This Row],[VNINDEX]]</f>
        <v>1282.21</v>
      </c>
      <c r="Y83" t="s">
        <v>277</v>
      </c>
      <c r="Z83" s="1">
        <f t="shared" si="28"/>
        <v>45377</v>
      </c>
      <c r="AA83" s="4">
        <f>IF($W83&lt;0,0,IF(S83&lt;20%,0,IF(AND(S83&gt;=20%,S83&lt;30%),20%,IF(AND(S83&gt;=30%,S83&lt;50%),40%,IF(AND(S83&gt;=50%,S83&lt;70%),60%,IF(AND(S83&gt;=70%,S83&lt;80%),80%,IF(S83&gt;=80%,100%)))))))*$AH$1</f>
        <v>0.6</v>
      </c>
      <c r="AB83" s="4">
        <f>IF($W83&lt;0,0,IF(T83&lt;20%,0,IF(AND(T83&gt;=20%,T83&lt;30%),20%,IF(AND(T83&gt;=30%,T83&lt;50%),40%,IF(AND(T83&gt;=50%,T83&lt;70%),60%,IF(AND(T83&gt;=70%,T83&lt;80%),80%,IF(T83&gt;=80%,100%)))))))*$AH$1</f>
        <v>0</v>
      </c>
      <c r="AC83" s="4">
        <f>IF($W83&lt;0,0,IF(U83&lt;20%,0,IF(AND(U83&gt;=20%,U83&lt;30%),20%,IF(AND(U83&gt;=30%,U83&lt;50%),40%,IF(AND(U83&gt;=50%,U83&lt;70%),60%,IF(AND(U83&gt;=70%,U83&lt;80%),80%,IF(U83&gt;=80%,100%)))))))*$AH$1</f>
        <v>0.4</v>
      </c>
      <c r="AD83" s="4">
        <f>IF($W83&lt;0,0,IF(V83&lt;20%,0,IF(AND(V83&gt;=20%,V83&lt;30%),20%,IF(AND(V83&gt;=30%,V83&lt;50%),40%,IF(AND(V83&gt;=50%,V83&lt;70%),60%,IF(AND(V83&gt;=70%,V83&lt;80%),80%,IF(V83&gt;=80%,100%)))))))*$AH$1</f>
        <v>0.4</v>
      </c>
      <c r="AE83" s="4">
        <f t="shared" si="38"/>
        <v>1.4</v>
      </c>
      <c r="AF83" s="7">
        <f t="shared" si="39"/>
        <v>1282.21</v>
      </c>
      <c r="AG83" t="s">
        <v>277</v>
      </c>
      <c r="AI83" t="s">
        <v>277</v>
      </c>
      <c r="AJ83" s="1">
        <f t="shared" si="40"/>
        <v>45377</v>
      </c>
      <c r="AK83" s="4">
        <f t="shared" si="41"/>
        <v>0.15</v>
      </c>
      <c r="AL83" s="4">
        <f t="shared" si="42"/>
        <v>0</v>
      </c>
      <c r="AM83" s="4">
        <f t="shared" si="43"/>
        <v>0.1</v>
      </c>
      <c r="AN83" s="4">
        <f>AD83*$AS$1</f>
        <v>0.1</v>
      </c>
      <c r="AO83" s="4">
        <f t="shared" si="44"/>
        <v>0.35</v>
      </c>
      <c r="AP83" s="4">
        <f t="shared" si="45"/>
        <v>0.4</v>
      </c>
      <c r="AQ83" s="2">
        <f t="shared" si="46"/>
        <v>1282.21</v>
      </c>
      <c r="AT83">
        <f t="shared" si="47"/>
        <v>1.3819999999999999</v>
      </c>
      <c r="AU83">
        <f t="shared" si="48"/>
        <v>1.3819999999999999</v>
      </c>
      <c r="AV83">
        <f t="shared" si="49"/>
        <v>0.61799999999999999</v>
      </c>
      <c r="AW83">
        <f t="shared" si="50"/>
        <v>0.61799999999999999</v>
      </c>
    </row>
    <row r="84" spans="1:49" x14ac:dyDescent="0.25">
      <c r="A84" s="1">
        <f>eod_group_score_df_positive[[#This Row],[date]]</f>
        <v>45376</v>
      </c>
      <c r="B84" t="s">
        <v>277</v>
      </c>
      <c r="C84" s="3">
        <f>AVERAGE(eod_group_score_df_positive!Z84:Z88)</f>
        <v>0.46812696533369014</v>
      </c>
      <c r="D84" s="3">
        <f>AVERAGE(eod_group_score_df_positive!AA84:AA88)</f>
        <v>0.26610214649513381</v>
      </c>
      <c r="E84" s="3">
        <f>AVERAGE(eod_group_score_df_positive!AB84:AB88)</f>
        <v>0.37133876650201902</v>
      </c>
      <c r="F84" s="3">
        <f>AVERAGE(eod_group_score_df_positive!AC84:AC88)</f>
        <v>0.21090435317074982</v>
      </c>
      <c r="G84" t="s">
        <v>277</v>
      </c>
      <c r="H84" s="3">
        <f>ABS(AVERAGE(eod_group_score_df_negative!Z84:Z88))</f>
        <v>0.13960261566076709</v>
      </c>
      <c r="I84" s="3">
        <f>ABS(AVERAGE(eod_group_score_df_negative!AA84:AA88))</f>
        <v>0.15612869777018074</v>
      </c>
      <c r="J84" s="3">
        <f>ABS(AVERAGE(eod_group_score_df_negative!AB84:AB88))</f>
        <v>0.13125309507496696</v>
      </c>
      <c r="K84" s="3">
        <f>ABS(AVERAGE(eod_group_score_df_negative!AC84:AC88))</f>
        <v>0.11019532184208636</v>
      </c>
      <c r="L84" t="s">
        <v>277</v>
      </c>
      <c r="M84" s="4">
        <f t="shared" si="29"/>
        <v>0.54057653263371319</v>
      </c>
      <c r="N84" s="4">
        <f t="shared" si="30"/>
        <v>0.2604581124723559</v>
      </c>
      <c r="O84" s="4">
        <f t="shared" si="31"/>
        <v>0.47769510368459522</v>
      </c>
      <c r="P84" s="4">
        <f t="shared" si="32"/>
        <v>0.3136379111085601</v>
      </c>
      <c r="Q84" t="s">
        <v>277</v>
      </c>
      <c r="R84" s="6">
        <f t="shared" si="27"/>
        <v>45376</v>
      </c>
      <c r="S84" s="5">
        <f t="shared" si="33"/>
        <v>0.6042015724740909</v>
      </c>
      <c r="T84" s="5">
        <f t="shared" si="34"/>
        <v>0.13251808348324473</v>
      </c>
      <c r="U84" s="5">
        <f t="shared" si="35"/>
        <v>0.44570282357927926</v>
      </c>
      <c r="V84" s="5">
        <f t="shared" si="36"/>
        <v>0.41611159015783927</v>
      </c>
      <c r="W84" s="5">
        <f t="shared" si="37"/>
        <v>1.5985340696944541</v>
      </c>
      <c r="X84">
        <f>group_stock_price_index[[#This Row],[VNINDEX]]</f>
        <v>1267.8599999999999</v>
      </c>
      <c r="Y84" t="s">
        <v>277</v>
      </c>
      <c r="Z84" s="1">
        <f t="shared" si="28"/>
        <v>45376</v>
      </c>
      <c r="AA84" s="4">
        <f>IF($W84&lt;0,0,IF(S84&lt;20%,0,IF(AND(S84&gt;=20%,S84&lt;30%),20%,IF(AND(S84&gt;=30%,S84&lt;50%),40%,IF(AND(S84&gt;=50%,S84&lt;70%),60%,IF(AND(S84&gt;=70%,S84&lt;80%),80%,IF(S84&gt;=80%,100%)))))))*$AH$1</f>
        <v>0.6</v>
      </c>
      <c r="AB84" s="4">
        <f>IF($W84&lt;0,0,IF(T84&lt;20%,0,IF(AND(T84&gt;=20%,T84&lt;30%),20%,IF(AND(T84&gt;=30%,T84&lt;50%),40%,IF(AND(T84&gt;=50%,T84&lt;70%),60%,IF(AND(T84&gt;=70%,T84&lt;80%),80%,IF(T84&gt;=80%,100%)))))))*$AH$1</f>
        <v>0</v>
      </c>
      <c r="AC84" s="4">
        <f>IF($W84&lt;0,0,IF(U84&lt;20%,0,IF(AND(U84&gt;=20%,U84&lt;30%),20%,IF(AND(U84&gt;=30%,U84&lt;50%),40%,IF(AND(U84&gt;=50%,U84&lt;70%),60%,IF(AND(U84&gt;=70%,U84&lt;80%),80%,IF(U84&gt;=80%,100%)))))))*$AH$1</f>
        <v>0.4</v>
      </c>
      <c r="AD84" s="4">
        <f>IF($W84&lt;0,0,IF(V84&lt;20%,0,IF(AND(V84&gt;=20%,V84&lt;30%),20%,IF(AND(V84&gt;=30%,V84&lt;50%),40%,IF(AND(V84&gt;=50%,V84&lt;70%),60%,IF(AND(V84&gt;=70%,V84&lt;80%),80%,IF(V84&gt;=80%,100%)))))))*$AH$1</f>
        <v>0.4</v>
      </c>
      <c r="AE84" s="4">
        <f t="shared" si="38"/>
        <v>1.4</v>
      </c>
      <c r="AF84" s="7">
        <f t="shared" si="39"/>
        <v>1267.8599999999999</v>
      </c>
      <c r="AG84" t="s">
        <v>277</v>
      </c>
      <c r="AI84" t="s">
        <v>277</v>
      </c>
      <c r="AJ84" s="1">
        <f t="shared" si="40"/>
        <v>45376</v>
      </c>
      <c r="AK84" s="4">
        <f t="shared" si="41"/>
        <v>0.15</v>
      </c>
      <c r="AL84" s="4">
        <f t="shared" si="42"/>
        <v>0</v>
      </c>
      <c r="AM84" s="4">
        <f t="shared" si="43"/>
        <v>0.1</v>
      </c>
      <c r="AN84" s="4">
        <f>AD84*$AS$1</f>
        <v>0.1</v>
      </c>
      <c r="AO84" s="4">
        <f t="shared" si="44"/>
        <v>0.35</v>
      </c>
      <c r="AP84" s="4">
        <f t="shared" si="45"/>
        <v>0.4</v>
      </c>
      <c r="AQ84" s="2">
        <f t="shared" si="46"/>
        <v>1267.8599999999999</v>
      </c>
      <c r="AT84">
        <f t="shared" si="47"/>
        <v>1.3819999999999999</v>
      </c>
      <c r="AU84">
        <f t="shared" si="48"/>
        <v>1.3819999999999999</v>
      </c>
      <c r="AV84">
        <f t="shared" si="49"/>
        <v>0.61799999999999999</v>
      </c>
      <c r="AW84">
        <f t="shared" si="50"/>
        <v>0.61799999999999999</v>
      </c>
    </row>
    <row r="85" spans="1:49" x14ac:dyDescent="0.25">
      <c r="A85" s="1">
        <f>eod_group_score_df_positive[[#This Row],[date]]</f>
        <v>45373</v>
      </c>
      <c r="B85" t="s">
        <v>277</v>
      </c>
      <c r="C85" s="3">
        <f>AVERAGE(eod_group_score_df_positive!Z85:Z89)</f>
        <v>0.64379108717990108</v>
      </c>
      <c r="D85" s="3">
        <f>AVERAGE(eod_group_score_df_positive!AA85:AA89)</f>
        <v>0.30198553454311489</v>
      </c>
      <c r="E85" s="3">
        <f>AVERAGE(eod_group_score_df_positive!AB85:AB89)</f>
        <v>0.39004005873947512</v>
      </c>
      <c r="F85" s="3">
        <f>AVERAGE(eod_group_score_df_positive!AC85:AC89)</f>
        <v>0.22727149088276333</v>
      </c>
      <c r="G85" t="s">
        <v>277</v>
      </c>
      <c r="H85" s="3">
        <f>ABS(AVERAGE(eod_group_score_df_negative!Z85:Z89))</f>
        <v>0.16518955138929498</v>
      </c>
      <c r="I85" s="3">
        <f>ABS(AVERAGE(eod_group_score_df_negative!AA85:AA89))</f>
        <v>0.33641517618349842</v>
      </c>
      <c r="J85" s="3">
        <f>ABS(AVERAGE(eod_group_score_df_negative!AB85:AB89))</f>
        <v>0.16344997620601179</v>
      </c>
      <c r="K85" s="3">
        <f>ABS(AVERAGE(eod_group_score_df_negative!AC85:AC89))</f>
        <v>0.14636984239972084</v>
      </c>
      <c r="L85" t="s">
        <v>277</v>
      </c>
      <c r="M85" s="4">
        <f t="shared" si="29"/>
        <v>0.59161061831725037</v>
      </c>
      <c r="N85" s="4">
        <f t="shared" si="30"/>
        <v>-5.3931082879272632E-2</v>
      </c>
      <c r="O85" s="4">
        <f t="shared" si="31"/>
        <v>0.40938421331430136</v>
      </c>
      <c r="P85" s="4">
        <f t="shared" si="32"/>
        <v>0.21652221335448021</v>
      </c>
      <c r="Q85" t="s">
        <v>277</v>
      </c>
      <c r="R85" s="6">
        <f t="shared" si="27"/>
        <v>45373</v>
      </c>
      <c r="S85" s="5">
        <f t="shared" si="33"/>
        <v>0.64808801945625627</v>
      </c>
      <c r="T85" s="5">
        <f t="shared" si="34"/>
        <v>0.17363184038912563</v>
      </c>
      <c r="U85" s="5">
        <f t="shared" si="35"/>
        <v>0.4483244898415088</v>
      </c>
      <c r="V85" s="5">
        <f t="shared" si="36"/>
        <v>0.48070143254683489</v>
      </c>
      <c r="W85" s="5">
        <f t="shared" si="37"/>
        <v>1.7507457822337256</v>
      </c>
      <c r="X85">
        <f>group_stock_price_index[[#This Row],[VNINDEX]]</f>
        <v>1281.8</v>
      </c>
      <c r="Y85" t="s">
        <v>277</v>
      </c>
      <c r="Z85" s="1">
        <f t="shared" si="28"/>
        <v>45373</v>
      </c>
      <c r="AA85" s="4">
        <f>IF($W85&lt;0,0,IF(S85&lt;20%,0,IF(AND(S85&gt;=20%,S85&lt;30%),20%,IF(AND(S85&gt;=30%,S85&lt;50%),40%,IF(AND(S85&gt;=50%,S85&lt;70%),60%,IF(AND(S85&gt;=70%,S85&lt;80%),80%,IF(S85&gt;=80%,100%)))))))*$AH$1</f>
        <v>0.6</v>
      </c>
      <c r="AB85" s="4">
        <f>IF($W85&lt;0,0,IF(T85&lt;20%,0,IF(AND(T85&gt;=20%,T85&lt;30%),20%,IF(AND(T85&gt;=30%,T85&lt;50%),40%,IF(AND(T85&gt;=50%,T85&lt;70%),60%,IF(AND(T85&gt;=70%,T85&lt;80%),80%,IF(T85&gt;=80%,100%)))))))*$AH$1</f>
        <v>0</v>
      </c>
      <c r="AC85" s="4">
        <f>IF($W85&lt;0,0,IF(U85&lt;20%,0,IF(AND(U85&gt;=20%,U85&lt;30%),20%,IF(AND(U85&gt;=30%,U85&lt;50%),40%,IF(AND(U85&gt;=50%,U85&lt;70%),60%,IF(AND(U85&gt;=70%,U85&lt;80%),80%,IF(U85&gt;=80%,100%)))))))*$AH$1</f>
        <v>0.4</v>
      </c>
      <c r="AD85" s="4">
        <f>IF($W85&lt;0,0,IF(V85&lt;20%,0,IF(AND(V85&gt;=20%,V85&lt;30%),20%,IF(AND(V85&gt;=30%,V85&lt;50%),40%,IF(AND(V85&gt;=50%,V85&lt;70%),60%,IF(AND(V85&gt;=70%,V85&lt;80%),80%,IF(V85&gt;=80%,100%)))))))*$AH$1</f>
        <v>0.4</v>
      </c>
      <c r="AE85" s="4">
        <f t="shared" si="38"/>
        <v>1.4</v>
      </c>
      <c r="AF85" s="7">
        <f t="shared" si="39"/>
        <v>1281.8</v>
      </c>
      <c r="AG85" t="s">
        <v>277</v>
      </c>
      <c r="AI85" t="s">
        <v>277</v>
      </c>
      <c r="AJ85" s="1">
        <f t="shared" si="40"/>
        <v>45373</v>
      </c>
      <c r="AK85" s="4">
        <f t="shared" si="41"/>
        <v>0.15</v>
      </c>
      <c r="AL85" s="4">
        <f t="shared" si="42"/>
        <v>0</v>
      </c>
      <c r="AM85" s="4">
        <f t="shared" si="43"/>
        <v>0.1</v>
      </c>
      <c r="AN85" s="4">
        <f>AD85*$AS$1</f>
        <v>0.1</v>
      </c>
      <c r="AO85" s="4">
        <f t="shared" si="44"/>
        <v>0.35</v>
      </c>
      <c r="AP85" s="4">
        <f t="shared" si="45"/>
        <v>0.4</v>
      </c>
      <c r="AQ85" s="2">
        <f t="shared" si="46"/>
        <v>1281.8</v>
      </c>
      <c r="AT85">
        <f t="shared" si="47"/>
        <v>1.3819999999999999</v>
      </c>
      <c r="AU85">
        <f t="shared" si="48"/>
        <v>1.3819999999999999</v>
      </c>
      <c r="AV85">
        <f t="shared" si="49"/>
        <v>0.61799999999999999</v>
      </c>
      <c r="AW85">
        <f t="shared" si="50"/>
        <v>0.61799999999999999</v>
      </c>
    </row>
    <row r="86" spans="1:49" x14ac:dyDescent="0.25">
      <c r="A86" s="1">
        <f>eod_group_score_df_positive[[#This Row],[date]]</f>
        <v>45372</v>
      </c>
      <c r="B86" t="s">
        <v>277</v>
      </c>
      <c r="C86" s="3">
        <f>AVERAGE(eod_group_score_df_positive!Z86:Z90)</f>
        <v>0.71068526664369491</v>
      </c>
      <c r="D86" s="3">
        <f>AVERAGE(eod_group_score_df_positive!AA86:AA90)</f>
        <v>0.35757237312499385</v>
      </c>
      <c r="E86" s="3">
        <f>AVERAGE(eod_group_score_df_positive!AB86:AB90)</f>
        <v>0.4755833635417539</v>
      </c>
      <c r="F86" s="3">
        <f>AVERAGE(eod_group_score_df_positive!AC86:AC90)</f>
        <v>0.31521612893152923</v>
      </c>
      <c r="G86" t="s">
        <v>277</v>
      </c>
      <c r="H86" s="3">
        <f>ABS(AVERAGE(eod_group_score_df_negative!Z86:Z90))</f>
        <v>0.15620609139793173</v>
      </c>
      <c r="I86" s="3">
        <f>ABS(AVERAGE(eod_group_score_df_negative!AA86:AA90))</f>
        <v>0.31877616888456578</v>
      </c>
      <c r="J86" s="3">
        <f>ABS(AVERAGE(eod_group_score_df_negative!AB86:AB90))</f>
        <v>0.14658400739195457</v>
      </c>
      <c r="K86" s="3">
        <f>ABS(AVERAGE(eod_group_score_df_negative!AC86:AC90))</f>
        <v>0.12584684077070446</v>
      </c>
      <c r="L86" t="s">
        <v>277</v>
      </c>
      <c r="M86" s="4">
        <f t="shared" si="29"/>
        <v>0.6396178368860127</v>
      </c>
      <c r="N86" s="4">
        <f t="shared" si="30"/>
        <v>5.7361259514446788E-2</v>
      </c>
      <c r="O86" s="4">
        <f t="shared" si="31"/>
        <v>0.52879558061050114</v>
      </c>
      <c r="P86" s="4">
        <f t="shared" si="32"/>
        <v>0.42934751082973477</v>
      </c>
      <c r="Q86" t="s">
        <v>277</v>
      </c>
      <c r="R86" s="6">
        <f t="shared" si="27"/>
        <v>45372</v>
      </c>
      <c r="S86" s="5">
        <f t="shared" si="33"/>
        <v>0.6635851223280842</v>
      </c>
      <c r="T86" s="5">
        <f t="shared" si="34"/>
        <v>0.33266903504624379</v>
      </c>
      <c r="U86" s="5">
        <f t="shared" si="35"/>
        <v>0.47469937497561521</v>
      </c>
      <c r="V86" s="5">
        <f t="shared" si="36"/>
        <v>0.58141041171600349</v>
      </c>
      <c r="W86" s="5">
        <f t="shared" si="37"/>
        <v>2.0523639440659469</v>
      </c>
      <c r="X86">
        <f>group_stock_price_index[[#This Row],[VNINDEX]]</f>
        <v>1276.42</v>
      </c>
      <c r="Y86" t="s">
        <v>277</v>
      </c>
      <c r="Z86" s="1">
        <f t="shared" si="28"/>
        <v>45372</v>
      </c>
      <c r="AA86" s="4">
        <f>IF($W86&lt;0,0,IF(S86&lt;20%,0,IF(AND(S86&gt;=20%,S86&lt;30%),20%,IF(AND(S86&gt;=30%,S86&lt;50%),40%,IF(AND(S86&gt;=50%,S86&lt;70%),60%,IF(AND(S86&gt;=70%,S86&lt;80%),80%,IF(S86&gt;=80%,100%)))))))*$AH$1</f>
        <v>0.6</v>
      </c>
      <c r="AB86" s="4">
        <f>IF($W86&lt;0,0,IF(T86&lt;20%,0,IF(AND(T86&gt;=20%,T86&lt;30%),20%,IF(AND(T86&gt;=30%,T86&lt;50%),40%,IF(AND(T86&gt;=50%,T86&lt;70%),60%,IF(AND(T86&gt;=70%,T86&lt;80%),80%,IF(T86&gt;=80%,100%)))))))*$AH$1</f>
        <v>0.4</v>
      </c>
      <c r="AC86" s="4">
        <f>IF($W86&lt;0,0,IF(U86&lt;20%,0,IF(AND(U86&gt;=20%,U86&lt;30%),20%,IF(AND(U86&gt;=30%,U86&lt;50%),40%,IF(AND(U86&gt;=50%,U86&lt;70%),60%,IF(AND(U86&gt;=70%,U86&lt;80%),80%,IF(U86&gt;=80%,100%)))))))*$AH$1</f>
        <v>0.4</v>
      </c>
      <c r="AD86" s="4">
        <f>IF($W86&lt;0,0,IF(V86&lt;20%,0,IF(AND(V86&gt;=20%,V86&lt;30%),20%,IF(AND(V86&gt;=30%,V86&lt;50%),40%,IF(AND(V86&gt;=50%,V86&lt;70%),60%,IF(AND(V86&gt;=70%,V86&lt;80%),80%,IF(V86&gt;=80%,100%)))))))*$AH$1</f>
        <v>0.6</v>
      </c>
      <c r="AE86" s="4">
        <f t="shared" si="38"/>
        <v>2</v>
      </c>
      <c r="AF86" s="7">
        <f t="shared" si="39"/>
        <v>1276.42</v>
      </c>
      <c r="AG86" t="s">
        <v>277</v>
      </c>
      <c r="AI86" t="s">
        <v>277</v>
      </c>
      <c r="AJ86" s="1">
        <f t="shared" si="40"/>
        <v>45372</v>
      </c>
      <c r="AK86" s="4">
        <f t="shared" si="41"/>
        <v>0.15</v>
      </c>
      <c r="AL86" s="4">
        <f t="shared" si="42"/>
        <v>0.1</v>
      </c>
      <c r="AM86" s="4">
        <f t="shared" si="43"/>
        <v>0.1</v>
      </c>
      <c r="AN86" s="4">
        <f>AD86*$AS$1</f>
        <v>0.15</v>
      </c>
      <c r="AO86" s="4">
        <f t="shared" si="44"/>
        <v>0.5</v>
      </c>
      <c r="AP86" s="4">
        <f t="shared" si="45"/>
        <v>0.6</v>
      </c>
      <c r="AQ86" s="2">
        <f t="shared" si="46"/>
        <v>1276.42</v>
      </c>
      <c r="AT86">
        <f t="shared" si="47"/>
        <v>1.3819999999999999</v>
      </c>
      <c r="AU86">
        <f t="shared" si="48"/>
        <v>1.3819999999999999</v>
      </c>
      <c r="AV86">
        <f t="shared" si="49"/>
        <v>0.61799999999999999</v>
      </c>
      <c r="AW86">
        <f t="shared" si="50"/>
        <v>0.61799999999999999</v>
      </c>
    </row>
    <row r="87" spans="1:49" x14ac:dyDescent="0.25">
      <c r="A87" s="1">
        <f>eod_group_score_df_positive[[#This Row],[date]]</f>
        <v>45371</v>
      </c>
      <c r="B87" t="s">
        <v>277</v>
      </c>
      <c r="C87" s="3">
        <f>AVERAGE(eod_group_score_df_positive!Z87:Z91)</f>
        <v>0.55441657519592802</v>
      </c>
      <c r="D87" s="3">
        <f>AVERAGE(eod_group_score_df_positive!AA87:AA91)</f>
        <v>0.33782652068285718</v>
      </c>
      <c r="E87" s="3">
        <f>AVERAGE(eod_group_score_df_positive!AB87:AB91)</f>
        <v>0.42922451824451163</v>
      </c>
      <c r="F87" s="3">
        <f>AVERAGE(eod_group_score_df_positive!AC87:AC91)</f>
        <v>0.35306417233811949</v>
      </c>
      <c r="G87" t="s">
        <v>277</v>
      </c>
      <c r="H87" s="3">
        <f>ABS(AVERAGE(eod_group_score_df_negative!Z87:Z91))</f>
        <v>0.17676738583236676</v>
      </c>
      <c r="I87" s="3">
        <f>ABS(AVERAGE(eod_group_score_df_negative!AA87:AA91))</f>
        <v>0.33801906948921634</v>
      </c>
      <c r="J87" s="3">
        <f>ABS(AVERAGE(eod_group_score_df_negative!AB87:AB91))</f>
        <v>0.19310615361772973</v>
      </c>
      <c r="K87" s="3">
        <f>ABS(AVERAGE(eod_group_score_df_negative!AC87:AC91))</f>
        <v>0.11197785738265327</v>
      </c>
      <c r="L87" t="s">
        <v>277</v>
      </c>
      <c r="M87" s="4">
        <f t="shared" si="29"/>
        <v>0.51648997993946333</v>
      </c>
      <c r="N87" s="4">
        <f t="shared" si="30"/>
        <v>-2.8490058847633655E-4</v>
      </c>
      <c r="O87" s="4">
        <f t="shared" si="31"/>
        <v>0.37940981427161424</v>
      </c>
      <c r="P87" s="4">
        <f t="shared" si="32"/>
        <v>0.5184183354356654</v>
      </c>
      <c r="Q87" t="s">
        <v>277</v>
      </c>
      <c r="R87" s="6">
        <f t="shared" si="27"/>
        <v>45371</v>
      </c>
      <c r="S87" s="5">
        <f t="shared" si="33"/>
        <v>0.63062008836405181</v>
      </c>
      <c r="T87" s="5">
        <f t="shared" si="34"/>
        <v>0.40611882119668941</v>
      </c>
      <c r="U87" s="5">
        <f t="shared" si="35"/>
        <v>0.41184685795513998</v>
      </c>
      <c r="V87" s="5">
        <f t="shared" si="36"/>
        <v>0.59234796534463663</v>
      </c>
      <c r="W87" s="5">
        <f t="shared" si="37"/>
        <v>2.0409337328605179</v>
      </c>
      <c r="X87">
        <f>group_stock_price_index[[#This Row],[VNINDEX]]</f>
        <v>1260.08</v>
      </c>
      <c r="Y87" t="s">
        <v>277</v>
      </c>
      <c r="Z87" s="1">
        <f t="shared" si="28"/>
        <v>45371</v>
      </c>
      <c r="AA87" s="4">
        <f>IF($W87&lt;0,0,IF(S87&lt;20%,0,IF(AND(S87&gt;=20%,S87&lt;30%),20%,IF(AND(S87&gt;=30%,S87&lt;50%),40%,IF(AND(S87&gt;=50%,S87&lt;70%),60%,IF(AND(S87&gt;=70%,S87&lt;80%),80%,IF(S87&gt;=80%,100%)))))))*$AH$1</f>
        <v>0.6</v>
      </c>
      <c r="AB87" s="4">
        <f>IF($W87&lt;0,0,IF(T87&lt;20%,0,IF(AND(T87&gt;=20%,T87&lt;30%),20%,IF(AND(T87&gt;=30%,T87&lt;50%),40%,IF(AND(T87&gt;=50%,T87&lt;70%),60%,IF(AND(T87&gt;=70%,T87&lt;80%),80%,IF(T87&gt;=80%,100%)))))))*$AH$1</f>
        <v>0.4</v>
      </c>
      <c r="AC87" s="4">
        <f>IF($W87&lt;0,0,IF(U87&lt;20%,0,IF(AND(U87&gt;=20%,U87&lt;30%),20%,IF(AND(U87&gt;=30%,U87&lt;50%),40%,IF(AND(U87&gt;=50%,U87&lt;70%),60%,IF(AND(U87&gt;=70%,U87&lt;80%),80%,IF(U87&gt;=80%,100%)))))))*$AH$1</f>
        <v>0.4</v>
      </c>
      <c r="AD87" s="4">
        <f>IF($W87&lt;0,0,IF(V87&lt;20%,0,IF(AND(V87&gt;=20%,V87&lt;30%),20%,IF(AND(V87&gt;=30%,V87&lt;50%),40%,IF(AND(V87&gt;=50%,V87&lt;70%),60%,IF(AND(V87&gt;=70%,V87&lt;80%),80%,IF(V87&gt;=80%,100%)))))))*$AH$1</f>
        <v>0.6</v>
      </c>
      <c r="AE87" s="4">
        <f t="shared" si="38"/>
        <v>2</v>
      </c>
      <c r="AF87" s="7">
        <f t="shared" si="39"/>
        <v>1260.08</v>
      </c>
      <c r="AG87" t="s">
        <v>277</v>
      </c>
      <c r="AI87" t="s">
        <v>277</v>
      </c>
      <c r="AJ87" s="1">
        <f t="shared" si="40"/>
        <v>45371</v>
      </c>
      <c r="AK87" s="4">
        <f t="shared" si="41"/>
        <v>0.15</v>
      </c>
      <c r="AL87" s="4">
        <f t="shared" si="42"/>
        <v>0.1</v>
      </c>
      <c r="AM87" s="4">
        <f t="shared" si="43"/>
        <v>0.1</v>
      </c>
      <c r="AN87" s="4">
        <f>AD87*$AS$1</f>
        <v>0.15</v>
      </c>
      <c r="AO87" s="4">
        <f t="shared" si="44"/>
        <v>0.5</v>
      </c>
      <c r="AP87" s="4">
        <f t="shared" si="45"/>
        <v>0.6</v>
      </c>
      <c r="AQ87" s="2">
        <f t="shared" si="46"/>
        <v>1260.08</v>
      </c>
      <c r="AT87">
        <f t="shared" si="47"/>
        <v>1.3819999999999999</v>
      </c>
      <c r="AU87">
        <f t="shared" si="48"/>
        <v>1.3819999999999999</v>
      </c>
      <c r="AV87">
        <f t="shared" si="49"/>
        <v>0.61799999999999999</v>
      </c>
      <c r="AW87">
        <f t="shared" si="50"/>
        <v>0.61799999999999999</v>
      </c>
    </row>
    <row r="88" spans="1:49" x14ac:dyDescent="0.25">
      <c r="A88" s="1">
        <f>eod_group_score_df_positive[[#This Row],[date]]</f>
        <v>45370</v>
      </c>
      <c r="B88" t="s">
        <v>277</v>
      </c>
      <c r="C88" s="3">
        <f>AVERAGE(eod_group_score_df_positive!Z88:Z92)</f>
        <v>1.1436765793562074</v>
      </c>
      <c r="D88" s="3">
        <f>AVERAGE(eod_group_score_df_positive!AA88:AA92)</f>
        <v>0.78883034626737836</v>
      </c>
      <c r="E88" s="3">
        <f>AVERAGE(eod_group_score_df_positive!AB88:AB92)</f>
        <v>0.49220625867663587</v>
      </c>
      <c r="F88" s="3">
        <f>AVERAGE(eod_group_score_df_positive!AC88:AC92)</f>
        <v>0.44598428889606928</v>
      </c>
      <c r="G88" t="s">
        <v>277</v>
      </c>
      <c r="H88" s="3">
        <f>ABS(AVERAGE(eod_group_score_df_negative!Z88:Z92))</f>
        <v>0.17642276650129274</v>
      </c>
      <c r="I88" s="3">
        <f>ABS(AVERAGE(eod_group_score_df_negative!AA88:AA92))</f>
        <v>0.33888610852951589</v>
      </c>
      <c r="J88" s="3">
        <f>ABS(AVERAGE(eod_group_score_df_negative!AB88:AB92))</f>
        <v>0.19464297370836098</v>
      </c>
      <c r="K88" s="3">
        <f>ABS(AVERAGE(eod_group_score_df_negative!AC88:AC92))</f>
        <v>0.11058053003280537</v>
      </c>
      <c r="L88" t="s">
        <v>277</v>
      </c>
      <c r="M88" s="4">
        <f t="shared" si="29"/>
        <v>0.73271289459401501</v>
      </c>
      <c r="N88" s="4">
        <f t="shared" si="30"/>
        <v>0.39898702889716992</v>
      </c>
      <c r="O88" s="4">
        <f t="shared" si="31"/>
        <v>0.43322940601538434</v>
      </c>
      <c r="P88" s="4">
        <f t="shared" si="32"/>
        <v>0.60263198006075602</v>
      </c>
      <c r="Q88" t="s">
        <v>277</v>
      </c>
      <c r="R88" s="6">
        <f t="shared" si="27"/>
        <v>45370</v>
      </c>
      <c r="S88" s="5">
        <f t="shared" si="33"/>
        <v>0.65024992928989567</v>
      </c>
      <c r="T88" s="5">
        <f t="shared" si="34"/>
        <v>0.49481175477583816</v>
      </c>
      <c r="U88" s="5">
        <f t="shared" si="35"/>
        <v>0.38848771761780415</v>
      </c>
      <c r="V88" s="5">
        <f t="shared" si="36"/>
        <v>0.57457626292266417</v>
      </c>
      <c r="W88" s="5">
        <f t="shared" si="37"/>
        <v>2.1081256646062023</v>
      </c>
      <c r="X88">
        <f>group_stock_price_index[[#This Row],[VNINDEX]]</f>
        <v>1242.46</v>
      </c>
      <c r="Y88" t="s">
        <v>277</v>
      </c>
      <c r="Z88" s="1">
        <f t="shared" si="28"/>
        <v>45370</v>
      </c>
      <c r="AA88" s="4">
        <f>IF($W88&lt;0,0,IF(S88&lt;20%,0,IF(AND(S88&gt;=20%,S88&lt;30%),20%,IF(AND(S88&gt;=30%,S88&lt;50%),40%,IF(AND(S88&gt;=50%,S88&lt;70%),60%,IF(AND(S88&gt;=70%,S88&lt;80%),80%,IF(S88&gt;=80%,100%)))))))*$AH$1</f>
        <v>0.6</v>
      </c>
      <c r="AB88" s="4">
        <f>IF($W88&lt;0,0,IF(T88&lt;20%,0,IF(AND(T88&gt;=20%,T88&lt;30%),20%,IF(AND(T88&gt;=30%,T88&lt;50%),40%,IF(AND(T88&gt;=50%,T88&lt;70%),60%,IF(AND(T88&gt;=70%,T88&lt;80%),80%,IF(T88&gt;=80%,100%)))))))*$AH$1</f>
        <v>0.4</v>
      </c>
      <c r="AC88" s="4">
        <f>IF($W88&lt;0,0,IF(U88&lt;20%,0,IF(AND(U88&gt;=20%,U88&lt;30%),20%,IF(AND(U88&gt;=30%,U88&lt;50%),40%,IF(AND(U88&gt;=50%,U88&lt;70%),60%,IF(AND(U88&gt;=70%,U88&lt;80%),80%,IF(U88&gt;=80%,100%)))))))*$AH$1</f>
        <v>0.4</v>
      </c>
      <c r="AD88" s="4">
        <f>IF($W88&lt;0,0,IF(V88&lt;20%,0,IF(AND(V88&gt;=20%,V88&lt;30%),20%,IF(AND(V88&gt;=30%,V88&lt;50%),40%,IF(AND(V88&gt;=50%,V88&lt;70%),60%,IF(AND(V88&gt;=70%,V88&lt;80%),80%,IF(V88&gt;=80%,100%)))))))*$AH$1</f>
        <v>0.6</v>
      </c>
      <c r="AE88" s="4">
        <f t="shared" si="38"/>
        <v>2</v>
      </c>
      <c r="AF88" s="7">
        <f t="shared" si="39"/>
        <v>1242.46</v>
      </c>
      <c r="AG88" t="s">
        <v>277</v>
      </c>
      <c r="AI88" t="s">
        <v>277</v>
      </c>
      <c r="AJ88" s="1">
        <f t="shared" si="40"/>
        <v>45370</v>
      </c>
      <c r="AK88" s="4">
        <f t="shared" si="41"/>
        <v>0.15</v>
      </c>
      <c r="AL88" s="4">
        <f t="shared" si="42"/>
        <v>0.1</v>
      </c>
      <c r="AM88" s="4">
        <f t="shared" si="43"/>
        <v>0.1</v>
      </c>
      <c r="AN88" s="4">
        <f>AD88*$AS$1</f>
        <v>0.15</v>
      </c>
      <c r="AO88" s="4">
        <f t="shared" si="44"/>
        <v>0.5</v>
      </c>
      <c r="AP88" s="4">
        <f t="shared" si="45"/>
        <v>0.6</v>
      </c>
      <c r="AQ88" s="2">
        <f t="shared" si="46"/>
        <v>1242.46</v>
      </c>
      <c r="AT88">
        <f t="shared" si="47"/>
        <v>1.3819999999999999</v>
      </c>
      <c r="AU88">
        <f t="shared" si="48"/>
        <v>1.3819999999999999</v>
      </c>
      <c r="AV88">
        <f t="shared" si="49"/>
        <v>0.61799999999999999</v>
      </c>
      <c r="AW88">
        <f t="shared" si="50"/>
        <v>0.61799999999999999</v>
      </c>
    </row>
    <row r="89" spans="1:49" x14ac:dyDescent="0.25">
      <c r="A89" s="1">
        <f>eod_group_score_df_positive[[#This Row],[date]]</f>
        <v>45369</v>
      </c>
      <c r="B89" t="s">
        <v>277</v>
      </c>
      <c r="C89" s="3">
        <f>AVERAGE(eod_group_score_df_positive!Z89:Z93)</f>
        <v>1.2147740759475389</v>
      </c>
      <c r="D89" s="3">
        <f>AVERAGE(eod_group_score_df_positive!AA89:AA93)</f>
        <v>0.91068827415600817</v>
      </c>
      <c r="E89" s="3">
        <f>AVERAGE(eod_group_score_df_positive!AB89:AB93)</f>
        <v>0.58250807115095848</v>
      </c>
      <c r="F89" s="3">
        <f>AVERAGE(eod_group_score_df_positive!AC89:AC93)</f>
        <v>0.45214963882272763</v>
      </c>
      <c r="G89" t="s">
        <v>277</v>
      </c>
      <c r="H89" s="3">
        <f>ABS(AVERAGE(eod_group_score_df_negative!Z89:Z93))</f>
        <v>0.16564413372117753</v>
      </c>
      <c r="I89" s="3">
        <f>ABS(AVERAGE(eod_group_score_df_negative!AA89:AA93))</f>
        <v>0.33170131094437311</v>
      </c>
      <c r="J89" s="3">
        <f>ABS(AVERAGE(eod_group_score_df_negative!AB89:AB93))</f>
        <v>0.19896057518687596</v>
      </c>
      <c r="K89" s="3">
        <f>ABS(AVERAGE(eod_group_score_df_negative!AC89:AC93))</f>
        <v>0.10040223263414727</v>
      </c>
      <c r="L89" t="s">
        <v>277</v>
      </c>
      <c r="M89" s="4">
        <f t="shared" si="29"/>
        <v>0.76000876754453983</v>
      </c>
      <c r="N89" s="4">
        <f t="shared" si="30"/>
        <v>0.46602689700176037</v>
      </c>
      <c r="O89" s="4">
        <f t="shared" si="31"/>
        <v>0.49080343499574297</v>
      </c>
      <c r="P89" s="4">
        <f t="shared" si="32"/>
        <v>0.63658712305353804</v>
      </c>
      <c r="Q89" t="s">
        <v>277</v>
      </c>
      <c r="R89" s="6">
        <f t="shared" si="27"/>
        <v>45369</v>
      </c>
      <c r="S89" s="5">
        <f t="shared" si="33"/>
        <v>0.55391084323845041</v>
      </c>
      <c r="T89" s="5">
        <f t="shared" si="34"/>
        <v>0.41307884857148724</v>
      </c>
      <c r="U89" s="5">
        <f t="shared" si="35"/>
        <v>0.26823495913824208</v>
      </c>
      <c r="V89" s="5">
        <f t="shared" si="36"/>
        <v>0.46382788792701718</v>
      </c>
      <c r="W89" s="5">
        <f t="shared" si="37"/>
        <v>1.6990525388751969</v>
      </c>
      <c r="X89">
        <f>group_stock_price_index[[#This Row],[VNINDEX]]</f>
        <v>1243.56</v>
      </c>
      <c r="Y89" t="s">
        <v>277</v>
      </c>
      <c r="Z89" s="1">
        <f t="shared" si="28"/>
        <v>45369</v>
      </c>
      <c r="AA89" s="4">
        <f>IF($W89&lt;0,0,IF(S89&lt;20%,0,IF(AND(S89&gt;=20%,S89&lt;30%),20%,IF(AND(S89&gt;=30%,S89&lt;50%),40%,IF(AND(S89&gt;=50%,S89&lt;70%),60%,IF(AND(S89&gt;=70%,S89&lt;80%),80%,IF(S89&gt;=80%,100%)))))))*$AH$1</f>
        <v>0.6</v>
      </c>
      <c r="AB89" s="4">
        <f>IF($W89&lt;0,0,IF(T89&lt;20%,0,IF(AND(T89&gt;=20%,T89&lt;30%),20%,IF(AND(T89&gt;=30%,T89&lt;50%),40%,IF(AND(T89&gt;=50%,T89&lt;70%),60%,IF(AND(T89&gt;=70%,T89&lt;80%),80%,IF(T89&gt;=80%,100%)))))))*$AH$1</f>
        <v>0.4</v>
      </c>
      <c r="AC89" s="4">
        <f>IF($W89&lt;0,0,IF(U89&lt;20%,0,IF(AND(U89&gt;=20%,U89&lt;30%),20%,IF(AND(U89&gt;=30%,U89&lt;50%),40%,IF(AND(U89&gt;=50%,U89&lt;70%),60%,IF(AND(U89&gt;=70%,U89&lt;80%),80%,IF(U89&gt;=80%,100%)))))))*$AH$1</f>
        <v>0.2</v>
      </c>
      <c r="AD89" s="4">
        <f>IF($W89&lt;0,0,IF(V89&lt;20%,0,IF(AND(V89&gt;=20%,V89&lt;30%),20%,IF(AND(V89&gt;=30%,V89&lt;50%),40%,IF(AND(V89&gt;=50%,V89&lt;70%),60%,IF(AND(V89&gt;=70%,V89&lt;80%),80%,IF(V89&gt;=80%,100%)))))))*$AH$1</f>
        <v>0.4</v>
      </c>
      <c r="AE89" s="4">
        <f t="shared" si="38"/>
        <v>1.6</v>
      </c>
      <c r="AF89" s="7">
        <f t="shared" si="39"/>
        <v>1243.56</v>
      </c>
      <c r="AG89" t="s">
        <v>277</v>
      </c>
      <c r="AI89" t="s">
        <v>277</v>
      </c>
      <c r="AJ89" s="1">
        <f t="shared" si="40"/>
        <v>45369</v>
      </c>
      <c r="AK89" s="4">
        <f t="shared" si="41"/>
        <v>0.15</v>
      </c>
      <c r="AL89" s="4">
        <f t="shared" si="42"/>
        <v>0.1</v>
      </c>
      <c r="AM89" s="4">
        <f t="shared" si="43"/>
        <v>0.05</v>
      </c>
      <c r="AN89" s="4">
        <f>AD89*$AS$1</f>
        <v>0.1</v>
      </c>
      <c r="AO89" s="4">
        <f t="shared" si="44"/>
        <v>0.4</v>
      </c>
      <c r="AP89" s="4">
        <f t="shared" si="45"/>
        <v>0.4</v>
      </c>
      <c r="AQ89" s="2">
        <f t="shared" si="46"/>
        <v>1243.56</v>
      </c>
      <c r="AT89">
        <f t="shared" si="47"/>
        <v>1.3819999999999999</v>
      </c>
      <c r="AU89">
        <f t="shared" si="48"/>
        <v>1.3819999999999999</v>
      </c>
      <c r="AV89">
        <f t="shared" si="49"/>
        <v>0.61799999999999999</v>
      </c>
      <c r="AW89">
        <f t="shared" si="50"/>
        <v>0.61799999999999999</v>
      </c>
    </row>
    <row r="90" spans="1:49" x14ac:dyDescent="0.25">
      <c r="A90" s="1">
        <f>eod_group_score_df_positive[[#This Row],[date]]</f>
        <v>45366</v>
      </c>
      <c r="B90" t="s">
        <v>277</v>
      </c>
      <c r="C90" s="3">
        <f>AVERAGE(eod_group_score_df_positive!Z90:Z94)</f>
        <v>1.0265192305139534</v>
      </c>
      <c r="D90" s="3">
        <f>AVERAGE(eod_group_score_df_positive!AA90:AA94)</f>
        <v>0.90516063423777204</v>
      </c>
      <c r="E90" s="3">
        <f>AVERAGE(eod_group_score_df_positive!AB90:AB94)</f>
        <v>0.58775424535113885</v>
      </c>
      <c r="F90" s="3">
        <f>AVERAGE(eod_group_score_df_positive!AC90:AC94)</f>
        <v>0.44101261449510182</v>
      </c>
      <c r="G90" t="s">
        <v>277</v>
      </c>
      <c r="H90" s="3">
        <f>ABS(AVERAGE(eod_group_score_df_negative!Z90:Z94))</f>
        <v>0.20351085633063509</v>
      </c>
      <c r="I90" s="3">
        <f>ABS(AVERAGE(eod_group_score_df_negative!AA90:AA94))</f>
        <v>0.13450408024472923</v>
      </c>
      <c r="J90" s="3">
        <f>ABS(AVERAGE(eod_group_score_df_negative!AB90:AB94))</f>
        <v>0.17493960821034973</v>
      </c>
      <c r="K90" s="3">
        <f>ABS(AVERAGE(eod_group_score_df_negative!AC90:AC94))</f>
        <v>7.177274386237889E-2</v>
      </c>
      <c r="L90" t="s">
        <v>277</v>
      </c>
      <c r="M90" s="4">
        <f t="shared" si="29"/>
        <v>0.6690961326763899</v>
      </c>
      <c r="N90" s="4">
        <f t="shared" si="30"/>
        <v>0.74125489040631831</v>
      </c>
      <c r="O90" s="4">
        <f t="shared" si="31"/>
        <v>0.5412586389848334</v>
      </c>
      <c r="P90" s="4">
        <f t="shared" si="32"/>
        <v>0.72006710920032313</v>
      </c>
      <c r="Q90" t="s">
        <v>277</v>
      </c>
      <c r="R90" s="6">
        <f t="shared" si="27"/>
        <v>45366</v>
      </c>
      <c r="S90" s="5">
        <f t="shared" si="33"/>
        <v>0.4629885835232746</v>
      </c>
      <c r="T90" s="5">
        <f t="shared" si="34"/>
        <v>0.35544884982619585</v>
      </c>
      <c r="U90" s="5">
        <f t="shared" si="35"/>
        <v>0.15583398321934522</v>
      </c>
      <c r="V90" s="5">
        <f t="shared" si="36"/>
        <v>0.35597736865724411</v>
      </c>
      <c r="W90" s="5">
        <f t="shared" si="37"/>
        <v>1.3302487852260596</v>
      </c>
      <c r="X90">
        <f>group_stock_price_index[[#This Row],[VNINDEX]]</f>
        <v>1263.78</v>
      </c>
      <c r="Y90" t="s">
        <v>277</v>
      </c>
      <c r="Z90" s="1">
        <f t="shared" si="28"/>
        <v>45366</v>
      </c>
      <c r="AA90" s="4">
        <f>IF($W90&lt;0,0,IF(S90&lt;20%,0,IF(AND(S90&gt;=20%,S90&lt;30%),20%,IF(AND(S90&gt;=30%,S90&lt;50%),40%,IF(AND(S90&gt;=50%,S90&lt;70%),60%,IF(AND(S90&gt;=70%,S90&lt;80%),80%,IF(S90&gt;=80%,100%)))))))*$AH$1</f>
        <v>0.4</v>
      </c>
      <c r="AB90" s="4">
        <f>IF($W90&lt;0,0,IF(T90&lt;20%,0,IF(AND(T90&gt;=20%,T90&lt;30%),20%,IF(AND(T90&gt;=30%,T90&lt;50%),40%,IF(AND(T90&gt;=50%,T90&lt;70%),60%,IF(AND(T90&gt;=70%,T90&lt;80%),80%,IF(T90&gt;=80%,100%)))))))*$AH$1</f>
        <v>0.4</v>
      </c>
      <c r="AC90" s="4">
        <f>IF($W90&lt;0,0,IF(U90&lt;20%,0,IF(AND(U90&gt;=20%,U90&lt;30%),20%,IF(AND(U90&gt;=30%,U90&lt;50%),40%,IF(AND(U90&gt;=50%,U90&lt;70%),60%,IF(AND(U90&gt;=70%,U90&lt;80%),80%,IF(U90&gt;=80%,100%)))))))*$AH$1</f>
        <v>0</v>
      </c>
      <c r="AD90" s="4">
        <f>IF($W90&lt;0,0,IF(V90&lt;20%,0,IF(AND(V90&gt;=20%,V90&lt;30%),20%,IF(AND(V90&gt;=30%,V90&lt;50%),40%,IF(AND(V90&gt;=50%,V90&lt;70%),60%,IF(AND(V90&gt;=70%,V90&lt;80%),80%,IF(V90&gt;=80%,100%)))))))*$AH$1</f>
        <v>0.4</v>
      </c>
      <c r="AE90" s="4">
        <f t="shared" si="38"/>
        <v>1.2000000000000002</v>
      </c>
      <c r="AF90" s="7">
        <f t="shared" si="39"/>
        <v>1263.78</v>
      </c>
      <c r="AG90" t="s">
        <v>277</v>
      </c>
      <c r="AI90" t="s">
        <v>277</v>
      </c>
      <c r="AJ90" s="1">
        <f t="shared" si="40"/>
        <v>45366</v>
      </c>
      <c r="AK90" s="4">
        <f t="shared" si="41"/>
        <v>0.1</v>
      </c>
      <c r="AL90" s="4">
        <f t="shared" si="42"/>
        <v>0.1</v>
      </c>
      <c r="AM90" s="4">
        <f t="shared" si="43"/>
        <v>0</v>
      </c>
      <c r="AN90" s="4">
        <f>AD90*$AS$1</f>
        <v>0.1</v>
      </c>
      <c r="AO90" s="4">
        <f t="shared" si="44"/>
        <v>0.30000000000000004</v>
      </c>
      <c r="AP90" s="4">
        <f t="shared" si="45"/>
        <v>0.4</v>
      </c>
      <c r="AQ90" s="2">
        <f t="shared" si="46"/>
        <v>1263.78</v>
      </c>
      <c r="AT90">
        <f t="shared" si="47"/>
        <v>1.3819999999999999</v>
      </c>
      <c r="AU90">
        <f t="shared" si="48"/>
        <v>1.3819999999999999</v>
      </c>
      <c r="AV90">
        <f t="shared" si="49"/>
        <v>0.61799999999999999</v>
      </c>
      <c r="AW90">
        <f t="shared" si="50"/>
        <v>0.61799999999999999</v>
      </c>
    </row>
    <row r="91" spans="1:49" x14ac:dyDescent="0.25">
      <c r="A91" s="1">
        <f>eod_group_score_df_positive[[#This Row],[date]]</f>
        <v>45365</v>
      </c>
      <c r="B91" t="s">
        <v>277</v>
      </c>
      <c r="C91" s="3">
        <f>AVERAGE(eod_group_score_df_positive!Z91:Z95)</f>
        <v>0.97266150540547058</v>
      </c>
      <c r="D91" s="3">
        <f>AVERAGE(eod_group_score_df_positive!AA91:AA95)</f>
        <v>0.80343951139533265</v>
      </c>
      <c r="E91" s="3">
        <f>AVERAGE(eod_group_score_df_positive!AB91:AB95)</f>
        <v>0.51761588603902853</v>
      </c>
      <c r="F91" s="3">
        <f>AVERAGE(eod_group_score_df_positive!AC91:AC95)</f>
        <v>0.34309614314985687</v>
      </c>
      <c r="G91" t="s">
        <v>277</v>
      </c>
      <c r="H91" s="3">
        <f>ABS(AVERAGE(eod_group_score_df_negative!Z91:Z95))</f>
        <v>0.34638696442536049</v>
      </c>
      <c r="I91" s="3">
        <f>ABS(AVERAGE(eod_group_score_df_negative!AA91:AA95))</f>
        <v>0.32450344013576038</v>
      </c>
      <c r="J91" s="3">
        <f>ABS(AVERAGE(eod_group_score_df_negative!AB91:AB95))</f>
        <v>0.33475434672269766</v>
      </c>
      <c r="K91" s="3">
        <f>ABS(AVERAGE(eod_group_score_df_negative!AC91:AC95))</f>
        <v>0.11928658859667332</v>
      </c>
      <c r="L91" t="s">
        <v>277</v>
      </c>
      <c r="M91" s="4">
        <f t="shared" si="29"/>
        <v>0.47479266706585105</v>
      </c>
      <c r="N91" s="4">
        <f t="shared" si="30"/>
        <v>0.4246101902666749</v>
      </c>
      <c r="O91" s="4">
        <f t="shared" si="31"/>
        <v>0.21453299550812499</v>
      </c>
      <c r="P91" s="4">
        <f t="shared" si="32"/>
        <v>0.48403527897290044</v>
      </c>
      <c r="Q91" t="s">
        <v>277</v>
      </c>
      <c r="R91" s="6">
        <f t="shared" si="27"/>
        <v>45365</v>
      </c>
      <c r="S91" s="5">
        <f t="shared" si="33"/>
        <v>0.41808386224456023</v>
      </c>
      <c r="T91" s="5">
        <f t="shared" si="34"/>
        <v>0.26346706583503832</v>
      </c>
      <c r="U91" s="5">
        <f t="shared" si="35"/>
        <v>6.868774492600499E-2</v>
      </c>
      <c r="V91" s="5">
        <f t="shared" si="36"/>
        <v>0.26899576537299458</v>
      </c>
      <c r="W91" s="5">
        <f t="shared" si="37"/>
        <v>1.0192344383785983</v>
      </c>
      <c r="X91">
        <f>group_stock_price_index[[#This Row],[VNINDEX]]</f>
        <v>1264.26</v>
      </c>
      <c r="Y91" t="s">
        <v>277</v>
      </c>
      <c r="Z91" s="1">
        <f t="shared" si="28"/>
        <v>45365</v>
      </c>
      <c r="AA91" s="4">
        <f>IF($W91&lt;0,0,IF(S91&lt;20%,0,IF(AND(S91&gt;=20%,S91&lt;30%),20%,IF(AND(S91&gt;=30%,S91&lt;50%),40%,IF(AND(S91&gt;=50%,S91&lt;70%),60%,IF(AND(S91&gt;=70%,S91&lt;80%),80%,IF(S91&gt;=80%,100%)))))))*$AH$1</f>
        <v>0.4</v>
      </c>
      <c r="AB91" s="4">
        <f>IF($W91&lt;0,0,IF(T91&lt;20%,0,IF(AND(T91&gt;=20%,T91&lt;30%),20%,IF(AND(T91&gt;=30%,T91&lt;50%),40%,IF(AND(T91&gt;=50%,T91&lt;70%),60%,IF(AND(T91&gt;=70%,T91&lt;80%),80%,IF(T91&gt;=80%,100%)))))))*$AH$1</f>
        <v>0.2</v>
      </c>
      <c r="AC91" s="4">
        <f>IF($W91&lt;0,0,IF(U91&lt;20%,0,IF(AND(U91&gt;=20%,U91&lt;30%),20%,IF(AND(U91&gt;=30%,U91&lt;50%),40%,IF(AND(U91&gt;=50%,U91&lt;70%),60%,IF(AND(U91&gt;=70%,U91&lt;80%),80%,IF(U91&gt;=80%,100%)))))))*$AH$1</f>
        <v>0</v>
      </c>
      <c r="AD91" s="4">
        <f>IF($W91&lt;0,0,IF(V91&lt;20%,0,IF(AND(V91&gt;=20%,V91&lt;30%),20%,IF(AND(V91&gt;=30%,V91&lt;50%),40%,IF(AND(V91&gt;=50%,V91&lt;70%),60%,IF(AND(V91&gt;=70%,V91&lt;80%),80%,IF(V91&gt;=80%,100%)))))))*$AH$1</f>
        <v>0.2</v>
      </c>
      <c r="AE91" s="4">
        <f t="shared" si="38"/>
        <v>0.8</v>
      </c>
      <c r="AF91" s="7">
        <f t="shared" si="39"/>
        <v>1264.26</v>
      </c>
      <c r="AG91" t="s">
        <v>277</v>
      </c>
      <c r="AI91" t="s">
        <v>277</v>
      </c>
      <c r="AJ91" s="1">
        <f t="shared" si="40"/>
        <v>45365</v>
      </c>
      <c r="AK91" s="4">
        <f t="shared" si="41"/>
        <v>0.1</v>
      </c>
      <c r="AL91" s="4">
        <f t="shared" si="42"/>
        <v>0.05</v>
      </c>
      <c r="AM91" s="4">
        <f t="shared" si="43"/>
        <v>0</v>
      </c>
      <c r="AN91" s="4">
        <f>AD91*$AS$1</f>
        <v>0.05</v>
      </c>
      <c r="AO91" s="4">
        <f t="shared" si="44"/>
        <v>0.2</v>
      </c>
      <c r="AP91" s="4">
        <f t="shared" si="45"/>
        <v>0.2</v>
      </c>
      <c r="AQ91" s="2">
        <f t="shared" si="46"/>
        <v>1264.26</v>
      </c>
      <c r="AT91">
        <f t="shared" si="47"/>
        <v>1.3819999999999999</v>
      </c>
      <c r="AU91">
        <f t="shared" si="48"/>
        <v>1.3819999999999999</v>
      </c>
      <c r="AV91">
        <f t="shared" si="49"/>
        <v>0.61799999999999999</v>
      </c>
      <c r="AW91">
        <f t="shared" si="50"/>
        <v>0.61799999999999999</v>
      </c>
    </row>
    <row r="92" spans="1:49" x14ac:dyDescent="0.25">
      <c r="A92" s="1">
        <f>eod_group_score_df_positive[[#This Row],[date]]</f>
        <v>45364</v>
      </c>
      <c r="B92" t="s">
        <v>277</v>
      </c>
      <c r="C92" s="3">
        <f>AVERAGE(eod_group_score_df_positive!Z92:Z96)</f>
        <v>1.3560471551468907</v>
      </c>
      <c r="D92" s="3">
        <f>AVERAGE(eod_group_score_df_positive!AA92:AA96)</f>
        <v>0.8684556085789209</v>
      </c>
      <c r="E92" s="3">
        <f>AVERAGE(eod_group_score_df_positive!AB92:AB96)</f>
        <v>0.50843024254437608</v>
      </c>
      <c r="F92" s="3">
        <f>AVERAGE(eod_group_score_df_positive!AC92:AC96)</f>
        <v>0.27866607433721113</v>
      </c>
      <c r="G92" t="s">
        <v>277</v>
      </c>
      <c r="H92" s="3">
        <f>ABS(AVERAGE(eod_group_score_df_negative!Z92:Z96))</f>
        <v>0.32364347556096046</v>
      </c>
      <c r="I92" s="3">
        <f>ABS(AVERAGE(eod_group_score_df_negative!AA92:AA96))</f>
        <v>0.33507513409399525</v>
      </c>
      <c r="J92" s="3">
        <f>ABS(AVERAGE(eod_group_score_df_negative!AB92:AB96))</f>
        <v>0.2969310115025518</v>
      </c>
      <c r="K92" s="3">
        <f>ABS(AVERAGE(eod_group_score_df_negative!AC92:AC96))</f>
        <v>0.11119669291502969</v>
      </c>
      <c r="L92" t="s">
        <v>277</v>
      </c>
      <c r="M92" s="4">
        <f t="shared" si="29"/>
        <v>0.61463918456868283</v>
      </c>
      <c r="N92" s="4">
        <f t="shared" si="30"/>
        <v>0.44317976730726732</v>
      </c>
      <c r="O92" s="4">
        <f t="shared" si="31"/>
        <v>0.26261411258493489</v>
      </c>
      <c r="P92" s="4">
        <f t="shared" si="32"/>
        <v>0.4295598233258035</v>
      </c>
      <c r="Q92" t="s">
        <v>277</v>
      </c>
      <c r="R92" s="6">
        <f t="shared" si="27"/>
        <v>45364</v>
      </c>
      <c r="S92" s="5">
        <f t="shared" si="33"/>
        <v>0.47305156765543321</v>
      </c>
      <c r="T92" s="5">
        <f t="shared" si="34"/>
        <v>0.31591267305101162</v>
      </c>
      <c r="U92" s="5">
        <f t="shared" si="35"/>
        <v>0.1420625963211907</v>
      </c>
      <c r="V92" s="5">
        <f t="shared" si="36"/>
        <v>0.27805165476943794</v>
      </c>
      <c r="W92" s="5">
        <f t="shared" si="37"/>
        <v>1.2090784917970734</v>
      </c>
      <c r="X92">
        <f>group_stock_price_index[[#This Row],[VNINDEX]]</f>
        <v>1270.51</v>
      </c>
      <c r="Y92" t="s">
        <v>277</v>
      </c>
      <c r="Z92" s="1">
        <f t="shared" si="28"/>
        <v>45364</v>
      </c>
      <c r="AA92" s="4">
        <f>IF($W92&lt;0,0,IF(S92&lt;20%,0,IF(AND(S92&gt;=20%,S92&lt;30%),20%,IF(AND(S92&gt;=30%,S92&lt;50%),40%,IF(AND(S92&gt;=50%,S92&lt;70%),60%,IF(AND(S92&gt;=70%,S92&lt;80%),80%,IF(S92&gt;=80%,100%)))))))*$AH$1</f>
        <v>0.4</v>
      </c>
      <c r="AB92" s="4">
        <f>IF($W92&lt;0,0,IF(T92&lt;20%,0,IF(AND(T92&gt;=20%,T92&lt;30%),20%,IF(AND(T92&gt;=30%,T92&lt;50%),40%,IF(AND(T92&gt;=50%,T92&lt;70%),60%,IF(AND(T92&gt;=70%,T92&lt;80%),80%,IF(T92&gt;=80%,100%)))))))*$AH$1</f>
        <v>0.4</v>
      </c>
      <c r="AC92" s="4">
        <f>IF($W92&lt;0,0,IF(U92&lt;20%,0,IF(AND(U92&gt;=20%,U92&lt;30%),20%,IF(AND(U92&gt;=30%,U92&lt;50%),40%,IF(AND(U92&gt;=50%,U92&lt;70%),60%,IF(AND(U92&gt;=70%,U92&lt;80%),80%,IF(U92&gt;=80%,100%)))))))*$AH$1</f>
        <v>0</v>
      </c>
      <c r="AD92" s="4">
        <f>IF($W92&lt;0,0,IF(V92&lt;20%,0,IF(AND(V92&gt;=20%,V92&lt;30%),20%,IF(AND(V92&gt;=30%,V92&lt;50%),40%,IF(AND(V92&gt;=50%,V92&lt;70%),60%,IF(AND(V92&gt;=70%,V92&lt;80%),80%,IF(V92&gt;=80%,100%)))))))*$AH$1</f>
        <v>0.2</v>
      </c>
      <c r="AE92" s="4">
        <f t="shared" si="38"/>
        <v>1</v>
      </c>
      <c r="AF92" s="7">
        <f t="shared" si="39"/>
        <v>1270.51</v>
      </c>
      <c r="AG92" t="s">
        <v>277</v>
      </c>
      <c r="AI92" t="s">
        <v>277</v>
      </c>
      <c r="AJ92" s="1">
        <f t="shared" si="40"/>
        <v>45364</v>
      </c>
      <c r="AK92" s="4">
        <f t="shared" si="41"/>
        <v>0.1</v>
      </c>
      <c r="AL92" s="4">
        <f t="shared" si="42"/>
        <v>0.1</v>
      </c>
      <c r="AM92" s="4">
        <f t="shared" si="43"/>
        <v>0</v>
      </c>
      <c r="AN92" s="4">
        <f>AD92*$AS$1</f>
        <v>0.05</v>
      </c>
      <c r="AO92" s="4">
        <f t="shared" si="44"/>
        <v>0.25</v>
      </c>
      <c r="AP92" s="4">
        <f t="shared" si="45"/>
        <v>0.2</v>
      </c>
      <c r="AQ92" s="2">
        <f t="shared" si="46"/>
        <v>1270.51</v>
      </c>
      <c r="AT92">
        <f t="shared" si="47"/>
        <v>1.3819999999999999</v>
      </c>
      <c r="AU92">
        <f t="shared" si="48"/>
        <v>1.3819999999999999</v>
      </c>
      <c r="AV92">
        <f t="shared" si="49"/>
        <v>0.61799999999999999</v>
      </c>
      <c r="AW92">
        <f t="shared" si="50"/>
        <v>0.61799999999999999</v>
      </c>
    </row>
    <row r="93" spans="1:49" x14ac:dyDescent="0.25">
      <c r="A93" s="1">
        <f>eod_group_score_df_positive[[#This Row],[date]]</f>
        <v>45363</v>
      </c>
      <c r="B93" t="s">
        <v>277</v>
      </c>
      <c r="C93" s="3">
        <f>AVERAGE(eod_group_score_df_positive!Z93:Z97)</f>
        <v>0.69837634805938575</v>
      </c>
      <c r="D93" s="3">
        <f>AVERAGE(eod_group_score_df_positive!AA93:AA97)</f>
        <v>0.37774289733835148</v>
      </c>
      <c r="E93" s="3">
        <f>AVERAGE(eod_group_score_df_positive!AB93:AB97)</f>
        <v>0.25777316378193893</v>
      </c>
      <c r="F93" s="3">
        <f>AVERAGE(eod_group_score_df_positive!AC93:AC97)</f>
        <v>0.17280543749031921</v>
      </c>
      <c r="G93" t="s">
        <v>277</v>
      </c>
      <c r="H93" s="3">
        <f>ABS(AVERAGE(eod_group_score_df_negative!Z93:Z97))</f>
        <v>0.41811701509221733</v>
      </c>
      <c r="I93" s="3">
        <f>ABS(AVERAGE(eod_group_score_df_negative!AA93:AA97))</f>
        <v>0.38512555843992435</v>
      </c>
      <c r="J93" s="3">
        <f>ABS(AVERAGE(eod_group_score_df_negative!AB93:AB97))</f>
        <v>0.3618994754779532</v>
      </c>
      <c r="K93" s="3">
        <f>ABS(AVERAGE(eod_group_score_df_negative!AC93:AC97))</f>
        <v>0.1566960739701666</v>
      </c>
      <c r="L93" t="s">
        <v>277</v>
      </c>
      <c r="M93" s="4">
        <f t="shared" si="29"/>
        <v>0.25101746433678834</v>
      </c>
      <c r="N93" s="4">
        <f t="shared" si="30"/>
        <v>-9.6775021245846474E-3</v>
      </c>
      <c r="O93" s="4">
        <f t="shared" si="31"/>
        <v>-0.16803438638242579</v>
      </c>
      <c r="P93" s="4">
        <f t="shared" si="32"/>
        <v>4.8890105082520868E-2</v>
      </c>
      <c r="Q93" t="s">
        <v>277</v>
      </c>
      <c r="R93" s="6">
        <f t="shared" si="27"/>
        <v>45363</v>
      </c>
      <c r="S93" s="5">
        <f t="shared" si="33"/>
        <v>0.46270746786157596</v>
      </c>
      <c r="T93" s="5">
        <f t="shared" si="34"/>
        <v>0.36241744344587123</v>
      </c>
      <c r="U93" s="5">
        <f t="shared" si="35"/>
        <v>0.19028369680828261</v>
      </c>
      <c r="V93" s="5">
        <f t="shared" si="36"/>
        <v>0.24859414205510705</v>
      </c>
      <c r="W93" s="5">
        <f t="shared" si="37"/>
        <v>1.2640027501708369</v>
      </c>
      <c r="X93">
        <f>group_stock_price_index[[#This Row],[VNINDEX]]</f>
        <v>1245</v>
      </c>
      <c r="Y93" t="s">
        <v>277</v>
      </c>
      <c r="Z93" s="1">
        <f t="shared" si="28"/>
        <v>45363</v>
      </c>
      <c r="AA93" s="4">
        <f>IF($W93&lt;0,0,IF(S93&lt;20%,0,IF(AND(S93&gt;=20%,S93&lt;30%),20%,IF(AND(S93&gt;=30%,S93&lt;50%),40%,IF(AND(S93&gt;=50%,S93&lt;70%),60%,IF(AND(S93&gt;=70%,S93&lt;80%),80%,IF(S93&gt;=80%,100%)))))))*$AH$1</f>
        <v>0.4</v>
      </c>
      <c r="AB93" s="4">
        <f>IF($W93&lt;0,0,IF(T93&lt;20%,0,IF(AND(T93&gt;=20%,T93&lt;30%),20%,IF(AND(T93&gt;=30%,T93&lt;50%),40%,IF(AND(T93&gt;=50%,T93&lt;70%),60%,IF(AND(T93&gt;=70%,T93&lt;80%),80%,IF(T93&gt;=80%,100%)))))))*$AH$1</f>
        <v>0.4</v>
      </c>
      <c r="AC93" s="4">
        <f>IF($W93&lt;0,0,IF(U93&lt;20%,0,IF(AND(U93&gt;=20%,U93&lt;30%),20%,IF(AND(U93&gt;=30%,U93&lt;50%),40%,IF(AND(U93&gt;=50%,U93&lt;70%),60%,IF(AND(U93&gt;=70%,U93&lt;80%),80%,IF(U93&gt;=80%,100%)))))))*$AH$1</f>
        <v>0</v>
      </c>
      <c r="AD93" s="4">
        <f>IF($W93&lt;0,0,IF(V93&lt;20%,0,IF(AND(V93&gt;=20%,V93&lt;30%),20%,IF(AND(V93&gt;=30%,V93&lt;50%),40%,IF(AND(V93&gt;=50%,V93&lt;70%),60%,IF(AND(V93&gt;=70%,V93&lt;80%),80%,IF(V93&gt;=80%,100%)))))))*$AH$1</f>
        <v>0.2</v>
      </c>
      <c r="AE93" s="4">
        <f t="shared" si="38"/>
        <v>1</v>
      </c>
      <c r="AF93" s="7">
        <f t="shared" si="39"/>
        <v>1245</v>
      </c>
      <c r="AG93" t="s">
        <v>277</v>
      </c>
      <c r="AI93" t="s">
        <v>277</v>
      </c>
      <c r="AJ93" s="1">
        <f t="shared" si="40"/>
        <v>45363</v>
      </c>
      <c r="AK93" s="4">
        <f t="shared" si="41"/>
        <v>0.1</v>
      </c>
      <c r="AL93" s="4">
        <f t="shared" si="42"/>
        <v>0.1</v>
      </c>
      <c r="AM93" s="4">
        <f t="shared" si="43"/>
        <v>0</v>
      </c>
      <c r="AN93" s="4">
        <f>AD93*$AS$1</f>
        <v>0.05</v>
      </c>
      <c r="AO93" s="4">
        <f t="shared" si="44"/>
        <v>0.25</v>
      </c>
      <c r="AP93" s="4">
        <f t="shared" si="45"/>
        <v>0.2</v>
      </c>
      <c r="AQ93" s="2">
        <f t="shared" si="46"/>
        <v>1245</v>
      </c>
      <c r="AT93">
        <f t="shared" si="47"/>
        <v>1.3819999999999999</v>
      </c>
      <c r="AU93">
        <f t="shared" si="48"/>
        <v>1.3819999999999999</v>
      </c>
      <c r="AV93">
        <f t="shared" si="49"/>
        <v>0.61799999999999999</v>
      </c>
      <c r="AW93">
        <f t="shared" si="50"/>
        <v>0.61799999999999999</v>
      </c>
    </row>
    <row r="94" spans="1:49" x14ac:dyDescent="0.25">
      <c r="A94" s="1">
        <f>eod_group_score_df_positive[[#This Row],[date]]</f>
        <v>45362</v>
      </c>
      <c r="B94" t="s">
        <v>277</v>
      </c>
      <c r="C94" s="3">
        <f>AVERAGE(eod_group_score_df_positive!Z94:Z98)</f>
        <v>0.75032145326643263</v>
      </c>
      <c r="D94" s="3">
        <f>AVERAGE(eod_group_score_df_positive!AA94:AA98)</f>
        <v>0.54843110251655891</v>
      </c>
      <c r="E94" s="3">
        <f>AVERAGE(eod_group_score_df_positive!AB94:AB98)</f>
        <v>0.30942527147925991</v>
      </c>
      <c r="F94" s="3">
        <f>AVERAGE(eod_group_score_df_positive!AC94:AC98)</f>
        <v>0.18396562024732294</v>
      </c>
      <c r="G94" t="s">
        <v>277</v>
      </c>
      <c r="H94" s="3">
        <f>ABS(AVERAGE(eod_group_score_df_negative!Z94:Z98))</f>
        <v>0.39924635439789469</v>
      </c>
      <c r="I94" s="3">
        <f>ABS(AVERAGE(eod_group_score_df_negative!AA94:AA98))</f>
        <v>0.38278862170342592</v>
      </c>
      <c r="J94" s="3">
        <f>ABS(AVERAGE(eod_group_score_df_negative!AB94:AB98))</f>
        <v>0.35686618575838036</v>
      </c>
      <c r="K94" s="3">
        <f>ABS(AVERAGE(eod_group_score_df_negative!AC94:AC98))</f>
        <v>0.15132979928126339</v>
      </c>
      <c r="L94" t="s">
        <v>277</v>
      </c>
      <c r="M94" s="4">
        <f t="shared" si="29"/>
        <v>0.30539746896866093</v>
      </c>
      <c r="N94" s="4">
        <f t="shared" si="30"/>
        <v>0.17787690327530342</v>
      </c>
      <c r="O94" s="4">
        <f t="shared" si="31"/>
        <v>-7.1201444598741295E-2</v>
      </c>
      <c r="P94" s="4">
        <f t="shared" si="32"/>
        <v>9.7334526704672478E-2</v>
      </c>
      <c r="Q94" t="s">
        <v>277</v>
      </c>
      <c r="R94" s="6">
        <f t="shared" si="27"/>
        <v>45362</v>
      </c>
      <c r="S94" s="5">
        <f t="shared" si="33"/>
        <v>0.55518286797968375</v>
      </c>
      <c r="T94" s="5">
        <f t="shared" si="34"/>
        <v>0.49893812950183636</v>
      </c>
      <c r="U94" s="5">
        <f t="shared" si="35"/>
        <v>0.36394932861528889</v>
      </c>
      <c r="V94" s="5">
        <f t="shared" si="36"/>
        <v>0.35778360111990304</v>
      </c>
      <c r="W94" s="5">
        <f t="shared" si="37"/>
        <v>1.775853927216712</v>
      </c>
      <c r="X94">
        <f>group_stock_price_index[[#This Row],[VNINDEX]]</f>
        <v>1235.49</v>
      </c>
      <c r="Y94" t="s">
        <v>277</v>
      </c>
      <c r="Z94" s="1">
        <f t="shared" si="28"/>
        <v>45362</v>
      </c>
      <c r="AA94" s="4">
        <f>IF($W94&lt;0,0,IF(S94&lt;20%,0,IF(AND(S94&gt;=20%,S94&lt;30%),20%,IF(AND(S94&gt;=30%,S94&lt;50%),40%,IF(AND(S94&gt;=50%,S94&lt;70%),60%,IF(AND(S94&gt;=70%,S94&lt;80%),80%,IF(S94&gt;=80%,100%)))))))*$AH$1</f>
        <v>0.6</v>
      </c>
      <c r="AB94" s="4">
        <f>IF($W94&lt;0,0,IF(T94&lt;20%,0,IF(AND(T94&gt;=20%,T94&lt;30%),20%,IF(AND(T94&gt;=30%,T94&lt;50%),40%,IF(AND(T94&gt;=50%,T94&lt;70%),60%,IF(AND(T94&gt;=70%,T94&lt;80%),80%,IF(T94&gt;=80%,100%)))))))*$AH$1</f>
        <v>0.4</v>
      </c>
      <c r="AC94" s="4">
        <f>IF($W94&lt;0,0,IF(U94&lt;20%,0,IF(AND(U94&gt;=20%,U94&lt;30%),20%,IF(AND(U94&gt;=30%,U94&lt;50%),40%,IF(AND(U94&gt;=50%,U94&lt;70%),60%,IF(AND(U94&gt;=70%,U94&lt;80%),80%,IF(U94&gt;=80%,100%)))))))*$AH$1</f>
        <v>0.4</v>
      </c>
      <c r="AD94" s="4">
        <f>IF($W94&lt;0,0,IF(V94&lt;20%,0,IF(AND(V94&gt;=20%,V94&lt;30%),20%,IF(AND(V94&gt;=30%,V94&lt;50%),40%,IF(AND(V94&gt;=50%,V94&lt;70%),60%,IF(AND(V94&gt;=70%,V94&lt;80%),80%,IF(V94&gt;=80%,100%)))))))*$AH$1</f>
        <v>0.4</v>
      </c>
      <c r="AE94" s="4">
        <f t="shared" si="38"/>
        <v>1.7999999999999998</v>
      </c>
      <c r="AF94" s="7">
        <f t="shared" si="39"/>
        <v>1235.49</v>
      </c>
      <c r="AG94" t="s">
        <v>277</v>
      </c>
      <c r="AI94" t="s">
        <v>277</v>
      </c>
      <c r="AJ94" s="1">
        <f t="shared" si="40"/>
        <v>45362</v>
      </c>
      <c r="AK94" s="4">
        <f t="shared" si="41"/>
        <v>0.15</v>
      </c>
      <c r="AL94" s="4">
        <f t="shared" si="42"/>
        <v>0.1</v>
      </c>
      <c r="AM94" s="4">
        <f t="shared" si="43"/>
        <v>0.1</v>
      </c>
      <c r="AN94" s="4">
        <f>AD94*$AS$1</f>
        <v>0.1</v>
      </c>
      <c r="AO94" s="4">
        <f t="shared" si="44"/>
        <v>0.44999999999999996</v>
      </c>
      <c r="AP94" s="4">
        <f t="shared" si="45"/>
        <v>0.4</v>
      </c>
      <c r="AQ94" s="2">
        <f t="shared" si="46"/>
        <v>1235.49</v>
      </c>
      <c r="AT94">
        <f t="shared" si="47"/>
        <v>1.3819999999999999</v>
      </c>
      <c r="AU94">
        <f t="shared" si="48"/>
        <v>1.3819999999999999</v>
      </c>
      <c r="AV94">
        <f t="shared" si="49"/>
        <v>0.61799999999999999</v>
      </c>
      <c r="AW94">
        <f t="shared" si="50"/>
        <v>0.61799999999999999</v>
      </c>
    </row>
    <row r="95" spans="1:49" x14ac:dyDescent="0.25">
      <c r="A95" s="1">
        <f>eod_group_score_df_positive[[#This Row],[date]]</f>
        <v>45359</v>
      </c>
      <c r="B95" t="s">
        <v>277</v>
      </c>
      <c r="C95" s="3">
        <f>AVERAGE(eod_group_score_df_positive!Z95:Z99)</f>
        <v>0.78344331463052175</v>
      </c>
      <c r="D95" s="3">
        <f>AVERAGE(eod_group_score_df_positive!AA95:AA99)</f>
        <v>0.58091407387740612</v>
      </c>
      <c r="E95" s="3">
        <f>AVERAGE(eod_group_score_df_positive!AB95:AB99)</f>
        <v>0.35124657171073237</v>
      </c>
      <c r="F95" s="3">
        <f>AVERAGE(eod_group_score_df_positive!AC95:AC99)</f>
        <v>0.23168268337705919</v>
      </c>
      <c r="G95" t="s">
        <v>277</v>
      </c>
      <c r="H95" s="3">
        <f>ABS(AVERAGE(eod_group_score_df_negative!Z95:Z99))</f>
        <v>0.30122817174542715</v>
      </c>
      <c r="I95" s="3">
        <f>ABS(AVERAGE(eod_group_score_df_negative!AA95:AA99))</f>
        <v>0.32581070970801795</v>
      </c>
      <c r="J95" s="3">
        <f>ABS(AVERAGE(eod_group_score_df_negative!AB95:AB99))</f>
        <v>0.28419051761575664</v>
      </c>
      <c r="K95" s="3">
        <f>ABS(AVERAGE(eod_group_score_df_negative!AC95:AC99))</f>
        <v>0.12886829381917253</v>
      </c>
      <c r="L95" t="s">
        <v>277</v>
      </c>
      <c r="M95" s="4">
        <f t="shared" si="29"/>
        <v>0.44457252628281774</v>
      </c>
      <c r="N95" s="4">
        <f t="shared" si="30"/>
        <v>0.28134597045053028</v>
      </c>
      <c r="O95" s="4">
        <f t="shared" si="31"/>
        <v>0.10552744751813216</v>
      </c>
      <c r="P95" s="4">
        <f t="shared" si="32"/>
        <v>0.2851590927790757</v>
      </c>
      <c r="Q95" t="s">
        <v>277</v>
      </c>
      <c r="R95" s="6">
        <f t="shared" si="27"/>
        <v>45359</v>
      </c>
      <c r="S95" s="5">
        <f t="shared" si="33"/>
        <v>0.64326200087671681</v>
      </c>
      <c r="T95" s="5">
        <f t="shared" si="34"/>
        <v>0.57623853058420993</v>
      </c>
      <c r="U95" s="5">
        <f t="shared" si="35"/>
        <v>0.52064787329908202</v>
      </c>
      <c r="V95" s="5">
        <f t="shared" si="36"/>
        <v>0.48616219189278825</v>
      </c>
      <c r="W95" s="5">
        <f t="shared" si="37"/>
        <v>2.2263105966527972</v>
      </c>
      <c r="X95">
        <f>group_stock_price_index[[#This Row],[VNINDEX]]</f>
        <v>1247.3499999999999</v>
      </c>
      <c r="Y95" t="s">
        <v>277</v>
      </c>
      <c r="Z95" s="1">
        <f t="shared" si="28"/>
        <v>45359</v>
      </c>
      <c r="AA95" s="4">
        <f>IF($W95&lt;0,0,IF(S95&lt;20%,0,IF(AND(S95&gt;=20%,S95&lt;30%),20%,IF(AND(S95&gt;=30%,S95&lt;50%),40%,IF(AND(S95&gt;=50%,S95&lt;70%),60%,IF(AND(S95&gt;=70%,S95&lt;80%),80%,IF(S95&gt;=80%,100%)))))))*$AH$1</f>
        <v>0.6</v>
      </c>
      <c r="AB95" s="4">
        <f>IF($W95&lt;0,0,IF(T95&lt;20%,0,IF(AND(T95&gt;=20%,T95&lt;30%),20%,IF(AND(T95&gt;=30%,T95&lt;50%),40%,IF(AND(T95&gt;=50%,T95&lt;70%),60%,IF(AND(T95&gt;=70%,T95&lt;80%),80%,IF(T95&gt;=80%,100%)))))))*$AH$1</f>
        <v>0.6</v>
      </c>
      <c r="AC95" s="4">
        <f>IF($W95&lt;0,0,IF(U95&lt;20%,0,IF(AND(U95&gt;=20%,U95&lt;30%),20%,IF(AND(U95&gt;=30%,U95&lt;50%),40%,IF(AND(U95&gt;=50%,U95&lt;70%),60%,IF(AND(U95&gt;=70%,U95&lt;80%),80%,IF(U95&gt;=80%,100%)))))))*$AH$1</f>
        <v>0.6</v>
      </c>
      <c r="AD95" s="4">
        <f>IF($W95&lt;0,0,IF(V95&lt;20%,0,IF(AND(V95&gt;=20%,V95&lt;30%),20%,IF(AND(V95&gt;=30%,V95&lt;50%),40%,IF(AND(V95&gt;=50%,V95&lt;70%),60%,IF(AND(V95&gt;=70%,V95&lt;80%),80%,IF(V95&gt;=80%,100%)))))))*$AH$1</f>
        <v>0.4</v>
      </c>
      <c r="AE95" s="4">
        <f t="shared" si="38"/>
        <v>2.1999999999999997</v>
      </c>
      <c r="AF95" s="7">
        <f t="shared" si="39"/>
        <v>1247.3499999999999</v>
      </c>
      <c r="AG95" t="s">
        <v>277</v>
      </c>
      <c r="AI95" t="s">
        <v>277</v>
      </c>
      <c r="AJ95" s="1">
        <f t="shared" si="40"/>
        <v>45359</v>
      </c>
      <c r="AK95" s="4">
        <f t="shared" si="41"/>
        <v>0.15</v>
      </c>
      <c r="AL95" s="4">
        <f t="shared" si="42"/>
        <v>0.15</v>
      </c>
      <c r="AM95" s="4">
        <f t="shared" si="43"/>
        <v>0.15</v>
      </c>
      <c r="AN95" s="4">
        <f>AD95*$AS$1</f>
        <v>0.1</v>
      </c>
      <c r="AO95" s="4">
        <f t="shared" si="44"/>
        <v>0.54999999999999993</v>
      </c>
      <c r="AP95" s="4">
        <f t="shared" si="45"/>
        <v>0.6</v>
      </c>
      <c r="AQ95" s="2">
        <f t="shared" si="46"/>
        <v>1247.3499999999999</v>
      </c>
      <c r="AT95">
        <f t="shared" si="47"/>
        <v>1.3819999999999999</v>
      </c>
      <c r="AU95">
        <f t="shared" si="48"/>
        <v>1.3819999999999999</v>
      </c>
      <c r="AV95">
        <f t="shared" si="49"/>
        <v>0.61799999999999999</v>
      </c>
      <c r="AW95">
        <f t="shared" si="50"/>
        <v>0.61799999999999999</v>
      </c>
    </row>
    <row r="96" spans="1:49" x14ac:dyDescent="0.25">
      <c r="A96" s="1">
        <f>eod_group_score_df_positive[[#This Row],[date]]</f>
        <v>45358</v>
      </c>
      <c r="B96" t="s">
        <v>277</v>
      </c>
      <c r="C96" s="3">
        <f>AVERAGE(eod_group_score_df_positive!Z96:Z100)</f>
        <v>1.0106130714484658</v>
      </c>
      <c r="D96" s="3">
        <f>AVERAGE(eod_group_score_df_positive!AA96:AA100)</f>
        <v>0.6987143147095517</v>
      </c>
      <c r="E96" s="3">
        <f>AVERAGE(eod_group_score_df_positive!AB96:AB100)</f>
        <v>0.42983267692016491</v>
      </c>
      <c r="F96" s="3">
        <f>AVERAGE(eod_group_score_df_positive!AC96:AC100)</f>
        <v>0.2588690031940315</v>
      </c>
      <c r="G96" t="s">
        <v>277</v>
      </c>
      <c r="H96" s="3">
        <f>ABS(AVERAGE(eod_group_score_df_negative!Z96:Z100))</f>
        <v>0.14461675623718212</v>
      </c>
      <c r="I96" s="3">
        <f>ABS(AVERAGE(eod_group_score_df_negative!AA96:AA100))</f>
        <v>0.12971641895110325</v>
      </c>
      <c r="J96" s="3">
        <f>ABS(AVERAGE(eod_group_score_df_negative!AB96:AB100))</f>
        <v>0.11377514610580068</v>
      </c>
      <c r="K96" s="3">
        <f>ABS(AVERAGE(eod_group_score_df_negative!AC96:AC100))</f>
        <v>7.9673480966457585E-2</v>
      </c>
      <c r="L96" t="s">
        <v>277</v>
      </c>
      <c r="M96" s="4">
        <f t="shared" si="29"/>
        <v>0.74963119412021617</v>
      </c>
      <c r="N96" s="4">
        <f t="shared" si="30"/>
        <v>0.68683822634654168</v>
      </c>
      <c r="O96" s="4">
        <f t="shared" si="31"/>
        <v>0.58140725248405345</v>
      </c>
      <c r="P96" s="4">
        <f t="shared" si="32"/>
        <v>0.52931472595511719</v>
      </c>
      <c r="Q96" t="s">
        <v>277</v>
      </c>
      <c r="R96" s="6">
        <f t="shared" si="27"/>
        <v>45358</v>
      </c>
      <c r="S96" s="5">
        <f t="shared" si="33"/>
        <v>0.72619803156386298</v>
      </c>
      <c r="T96" s="5">
        <f t="shared" si="34"/>
        <v>0.67768847389486575</v>
      </c>
      <c r="U96" s="5">
        <f t="shared" si="35"/>
        <v>0.65328035980306287</v>
      </c>
      <c r="V96" s="5">
        <f t="shared" si="36"/>
        <v>0.58671951968157909</v>
      </c>
      <c r="W96" s="5">
        <f t="shared" si="37"/>
        <v>2.6438863849433707</v>
      </c>
      <c r="X96">
        <f>group_stock_price_index[[#This Row],[VNINDEX]]</f>
        <v>1268.46</v>
      </c>
      <c r="Y96" t="s">
        <v>277</v>
      </c>
      <c r="Z96" s="1">
        <f t="shared" si="28"/>
        <v>45358</v>
      </c>
      <c r="AA96" s="4">
        <f>IF($W96&lt;0,0,IF(S96&lt;20%,0,IF(AND(S96&gt;=20%,S96&lt;30%),20%,IF(AND(S96&gt;=30%,S96&lt;50%),40%,IF(AND(S96&gt;=50%,S96&lt;70%),60%,IF(AND(S96&gt;=70%,S96&lt;80%),80%,IF(S96&gt;=80%,100%)))))))*$AH$1</f>
        <v>0.8</v>
      </c>
      <c r="AB96" s="4">
        <f>IF($W96&lt;0,0,IF(T96&lt;20%,0,IF(AND(T96&gt;=20%,T96&lt;30%),20%,IF(AND(T96&gt;=30%,T96&lt;50%),40%,IF(AND(T96&gt;=50%,T96&lt;70%),60%,IF(AND(T96&gt;=70%,T96&lt;80%),80%,IF(T96&gt;=80%,100%)))))))*$AH$1</f>
        <v>0.6</v>
      </c>
      <c r="AC96" s="4">
        <f>IF($W96&lt;0,0,IF(U96&lt;20%,0,IF(AND(U96&gt;=20%,U96&lt;30%),20%,IF(AND(U96&gt;=30%,U96&lt;50%),40%,IF(AND(U96&gt;=50%,U96&lt;70%),60%,IF(AND(U96&gt;=70%,U96&lt;80%),80%,IF(U96&gt;=80%,100%)))))))*$AH$1</f>
        <v>0.6</v>
      </c>
      <c r="AD96" s="4">
        <f>IF($W96&lt;0,0,IF(V96&lt;20%,0,IF(AND(V96&gt;=20%,V96&lt;30%),20%,IF(AND(V96&gt;=30%,V96&lt;50%),40%,IF(AND(V96&gt;=50%,V96&lt;70%),60%,IF(AND(V96&gt;=70%,V96&lt;80%),80%,IF(V96&gt;=80%,100%)))))))*$AH$1</f>
        <v>0.6</v>
      </c>
      <c r="AE96" s="4">
        <f t="shared" si="38"/>
        <v>2.6</v>
      </c>
      <c r="AF96" s="7">
        <f t="shared" si="39"/>
        <v>1268.46</v>
      </c>
      <c r="AG96" t="s">
        <v>277</v>
      </c>
      <c r="AI96" t="s">
        <v>277</v>
      </c>
      <c r="AJ96" s="1">
        <f t="shared" si="40"/>
        <v>45358</v>
      </c>
      <c r="AK96" s="4">
        <f t="shared" si="41"/>
        <v>0.2</v>
      </c>
      <c r="AL96" s="4">
        <f t="shared" si="42"/>
        <v>0.15</v>
      </c>
      <c r="AM96" s="4">
        <f t="shared" si="43"/>
        <v>0.15</v>
      </c>
      <c r="AN96" s="4">
        <f>AD96*$AS$1</f>
        <v>0.15</v>
      </c>
      <c r="AO96" s="4">
        <f t="shared" si="44"/>
        <v>0.65</v>
      </c>
      <c r="AP96" s="4">
        <f t="shared" si="45"/>
        <v>0.6</v>
      </c>
      <c r="AQ96" s="2">
        <f t="shared" si="46"/>
        <v>1268.46</v>
      </c>
      <c r="AT96">
        <f t="shared" si="47"/>
        <v>1.3819999999999999</v>
      </c>
      <c r="AU96">
        <f t="shared" si="48"/>
        <v>1.3819999999999999</v>
      </c>
      <c r="AV96">
        <f t="shared" si="49"/>
        <v>0.61799999999999999</v>
      </c>
      <c r="AW96">
        <f t="shared" si="50"/>
        <v>0.61799999999999999</v>
      </c>
    </row>
    <row r="97" spans="1:49" x14ac:dyDescent="0.25">
      <c r="A97" s="1">
        <f>eod_group_score_df_positive[[#This Row],[date]]</f>
        <v>45357</v>
      </c>
      <c r="B97" t="s">
        <v>277</v>
      </c>
      <c r="C97" s="3">
        <f>AVERAGE(eod_group_score_df_positive!Z97:Z101)</f>
        <v>0.60790843377581127</v>
      </c>
      <c r="D97" s="3">
        <f>AVERAGE(eod_group_score_df_positive!AA97:AA101)</f>
        <v>0.57490041806327707</v>
      </c>
      <c r="E97" s="3">
        <f>AVERAGE(eod_group_score_df_positive!AB97:AB101)</f>
        <v>0.38167039215165366</v>
      </c>
      <c r="F97" s="3">
        <f>AVERAGE(eod_group_score_df_positive!AC97:AC101)</f>
        <v>0.17534273438005357</v>
      </c>
      <c r="G97" t="s">
        <v>277</v>
      </c>
      <c r="H97" s="3">
        <f>ABS(AVERAGE(eod_group_score_df_negative!Z97:Z101))</f>
        <v>0.17000591247524985</v>
      </c>
      <c r="I97" s="3">
        <f>ABS(AVERAGE(eod_group_score_df_negative!AA97:AA101))</f>
        <v>0.11125960623715092</v>
      </c>
      <c r="J97" s="3">
        <f>ABS(AVERAGE(eod_group_score_df_negative!AB97:AB101))</f>
        <v>0.12596465940877594</v>
      </c>
      <c r="K97" s="3">
        <f>ABS(AVERAGE(eod_group_score_df_negative!AC97:AC101))</f>
        <v>9.8144792229423544E-2</v>
      </c>
      <c r="L97" t="s">
        <v>277</v>
      </c>
      <c r="M97" s="4">
        <f t="shared" si="29"/>
        <v>0.56291868559939684</v>
      </c>
      <c r="N97" s="4">
        <f t="shared" si="30"/>
        <v>0.67570361928156553</v>
      </c>
      <c r="O97" s="4">
        <f t="shared" si="31"/>
        <v>0.50371961502039453</v>
      </c>
      <c r="P97" s="4">
        <f t="shared" si="32"/>
        <v>0.28227225975414888</v>
      </c>
      <c r="Q97" t="s">
        <v>277</v>
      </c>
      <c r="R97" s="6">
        <f t="shared" si="27"/>
        <v>45357</v>
      </c>
      <c r="S97" s="5">
        <f t="shared" si="33"/>
        <v>0.60133348644175588</v>
      </c>
      <c r="T97" s="5">
        <f t="shared" si="34"/>
        <v>0.58431572701782275</v>
      </c>
      <c r="U97" s="5">
        <f t="shared" si="35"/>
        <v>0.54646168698662978</v>
      </c>
      <c r="V97" s="5">
        <f t="shared" si="36"/>
        <v>0.46945267808588131</v>
      </c>
      <c r="W97" s="5">
        <f t="shared" si="37"/>
        <v>2.2015635785320895</v>
      </c>
      <c r="X97">
        <f>group_stock_price_index[[#This Row],[VNINDEX]]</f>
        <v>1262.73</v>
      </c>
      <c r="Y97" t="s">
        <v>277</v>
      </c>
      <c r="Z97" s="1">
        <f t="shared" si="28"/>
        <v>45357</v>
      </c>
      <c r="AA97" s="4">
        <f>IF($W97&lt;0,0,IF(S97&lt;20%,0,IF(AND(S97&gt;=20%,S97&lt;30%),20%,IF(AND(S97&gt;=30%,S97&lt;50%),40%,IF(AND(S97&gt;=50%,S97&lt;70%),60%,IF(AND(S97&gt;=70%,S97&lt;80%),80%,IF(S97&gt;=80%,100%)))))))*$AH$1</f>
        <v>0.6</v>
      </c>
      <c r="AB97" s="4">
        <f>IF($W97&lt;0,0,IF(T97&lt;20%,0,IF(AND(T97&gt;=20%,T97&lt;30%),20%,IF(AND(T97&gt;=30%,T97&lt;50%),40%,IF(AND(T97&gt;=50%,T97&lt;70%),60%,IF(AND(T97&gt;=70%,T97&lt;80%),80%,IF(T97&gt;=80%,100%)))))))*$AH$1</f>
        <v>0.6</v>
      </c>
      <c r="AC97" s="4">
        <f>IF($W97&lt;0,0,IF(U97&lt;20%,0,IF(AND(U97&gt;=20%,U97&lt;30%),20%,IF(AND(U97&gt;=30%,U97&lt;50%),40%,IF(AND(U97&gt;=50%,U97&lt;70%),60%,IF(AND(U97&gt;=70%,U97&lt;80%),80%,IF(U97&gt;=80%,100%)))))))*$AH$1</f>
        <v>0.6</v>
      </c>
      <c r="AD97" s="4">
        <f>IF($W97&lt;0,0,IF(V97&lt;20%,0,IF(AND(V97&gt;=20%,V97&lt;30%),20%,IF(AND(V97&gt;=30%,V97&lt;50%),40%,IF(AND(V97&gt;=50%,V97&lt;70%),60%,IF(AND(V97&gt;=70%,V97&lt;80%),80%,IF(V97&gt;=80%,100%)))))))*$AH$1</f>
        <v>0.4</v>
      </c>
      <c r="AE97" s="4">
        <f t="shared" si="38"/>
        <v>2.1999999999999997</v>
      </c>
      <c r="AF97" s="7">
        <f t="shared" si="39"/>
        <v>1262.73</v>
      </c>
      <c r="AG97" t="s">
        <v>277</v>
      </c>
      <c r="AI97" t="s">
        <v>277</v>
      </c>
      <c r="AJ97" s="1">
        <f t="shared" si="40"/>
        <v>45357</v>
      </c>
      <c r="AK97" s="4">
        <f t="shared" si="41"/>
        <v>0.15</v>
      </c>
      <c r="AL97" s="4">
        <f t="shared" si="42"/>
        <v>0.15</v>
      </c>
      <c r="AM97" s="4">
        <f t="shared" si="43"/>
        <v>0.15</v>
      </c>
      <c r="AN97" s="4">
        <f>AD97*$AS$1</f>
        <v>0.1</v>
      </c>
      <c r="AO97" s="4">
        <f t="shared" si="44"/>
        <v>0.54999999999999993</v>
      </c>
      <c r="AP97" s="4">
        <f t="shared" si="45"/>
        <v>0.6</v>
      </c>
      <c r="AQ97" s="2">
        <f t="shared" si="46"/>
        <v>1262.73</v>
      </c>
      <c r="AT97">
        <f t="shared" si="47"/>
        <v>1.3819999999999999</v>
      </c>
      <c r="AU97">
        <f t="shared" si="48"/>
        <v>1.3819999999999999</v>
      </c>
      <c r="AV97">
        <f t="shared" si="49"/>
        <v>0.61799999999999999</v>
      </c>
      <c r="AW97">
        <f t="shared" si="50"/>
        <v>0.61799999999999999</v>
      </c>
    </row>
    <row r="98" spans="1:49" x14ac:dyDescent="0.25">
      <c r="A98" s="1">
        <f>eod_group_score_df_positive[[#This Row],[date]]</f>
        <v>45356</v>
      </c>
      <c r="B98" t="s">
        <v>277</v>
      </c>
      <c r="C98" s="3">
        <f>AVERAGE(eod_group_score_df_positive!Z98:Z102)</f>
        <v>0.56472313856405543</v>
      </c>
      <c r="D98" s="3">
        <f>AVERAGE(eod_group_score_df_positive!AA98:AA102)</f>
        <v>0.63696839681268469</v>
      </c>
      <c r="E98" s="3">
        <f>AVERAGE(eod_group_score_df_positive!AB98:AB102)</f>
        <v>0.44261398254584317</v>
      </c>
      <c r="F98" s="3">
        <f>AVERAGE(eod_group_score_df_positive!AC98:AC102)</f>
        <v>0.23143708803485588</v>
      </c>
      <c r="G98" t="s">
        <v>277</v>
      </c>
      <c r="H98" s="3">
        <f>ABS(AVERAGE(eod_group_score_df_negative!Z98:Z102))</f>
        <v>9.4463231094268615E-2</v>
      </c>
      <c r="I98" s="3">
        <f>ABS(AVERAGE(eod_group_score_df_negative!AA98:AA102))</f>
        <v>0.12453381448375782</v>
      </c>
      <c r="J98" s="3">
        <f>ABS(AVERAGE(eod_group_score_df_negative!AB98:AB102))</f>
        <v>7.8018380713744548E-2</v>
      </c>
      <c r="K98" s="3">
        <f>ABS(AVERAGE(eod_group_score_df_negative!AC98:AC102))</f>
        <v>5.8795744448086794E-2</v>
      </c>
      <c r="L98" t="s">
        <v>277</v>
      </c>
      <c r="M98" s="4">
        <f t="shared" si="29"/>
        <v>0.71339446492732639</v>
      </c>
      <c r="N98" s="4">
        <f t="shared" si="30"/>
        <v>0.67292592815524088</v>
      </c>
      <c r="O98" s="4">
        <f t="shared" si="31"/>
        <v>0.70029377265260584</v>
      </c>
      <c r="P98" s="4">
        <f t="shared" si="32"/>
        <v>0.5948374004065009</v>
      </c>
      <c r="Q98" t="s">
        <v>277</v>
      </c>
      <c r="R98" s="6">
        <f t="shared" si="27"/>
        <v>45356</v>
      </c>
      <c r="S98" s="5">
        <f t="shared" si="33"/>
        <v>0.54584357437709485</v>
      </c>
      <c r="T98" s="5">
        <f t="shared" si="34"/>
        <v>0.5068926426060415</v>
      </c>
      <c r="U98" s="5">
        <f t="shared" si="35"/>
        <v>0.47710342628474967</v>
      </c>
      <c r="V98" s="5">
        <f t="shared" si="36"/>
        <v>0.40006846018955117</v>
      </c>
      <c r="W98" s="5">
        <f t="shared" si="37"/>
        <v>1.9299081034574372</v>
      </c>
      <c r="X98">
        <f>group_stock_price_index[[#This Row],[VNINDEX]]</f>
        <v>1269.98</v>
      </c>
      <c r="Y98" t="s">
        <v>277</v>
      </c>
      <c r="Z98" s="1">
        <f t="shared" si="28"/>
        <v>45356</v>
      </c>
      <c r="AA98" s="4">
        <f>IF($W98&lt;0,0,IF(S98&lt;20%,0,IF(AND(S98&gt;=20%,S98&lt;30%),20%,IF(AND(S98&gt;=30%,S98&lt;50%),40%,IF(AND(S98&gt;=50%,S98&lt;70%),60%,IF(AND(S98&gt;=70%,S98&lt;80%),80%,IF(S98&gt;=80%,100%)))))))*$AH$1</f>
        <v>0.6</v>
      </c>
      <c r="AB98" s="4">
        <f>IF($W98&lt;0,0,IF(T98&lt;20%,0,IF(AND(T98&gt;=20%,T98&lt;30%),20%,IF(AND(T98&gt;=30%,T98&lt;50%),40%,IF(AND(T98&gt;=50%,T98&lt;70%),60%,IF(AND(T98&gt;=70%,T98&lt;80%),80%,IF(T98&gt;=80%,100%)))))))*$AH$1</f>
        <v>0.6</v>
      </c>
      <c r="AC98" s="4">
        <f>IF($W98&lt;0,0,IF(U98&lt;20%,0,IF(AND(U98&gt;=20%,U98&lt;30%),20%,IF(AND(U98&gt;=30%,U98&lt;50%),40%,IF(AND(U98&gt;=50%,U98&lt;70%),60%,IF(AND(U98&gt;=70%,U98&lt;80%),80%,IF(U98&gt;=80%,100%)))))))*$AH$1</f>
        <v>0.4</v>
      </c>
      <c r="AD98" s="4">
        <f>IF($W98&lt;0,0,IF(V98&lt;20%,0,IF(AND(V98&gt;=20%,V98&lt;30%),20%,IF(AND(V98&gt;=30%,V98&lt;50%),40%,IF(AND(V98&gt;=50%,V98&lt;70%),60%,IF(AND(V98&gt;=70%,V98&lt;80%),80%,IF(V98&gt;=80%,100%)))))))*$AH$1</f>
        <v>0.4</v>
      </c>
      <c r="AE98" s="4">
        <f t="shared" si="38"/>
        <v>2</v>
      </c>
      <c r="AF98" s="7">
        <f t="shared" si="39"/>
        <v>1269.98</v>
      </c>
      <c r="AG98" t="s">
        <v>277</v>
      </c>
      <c r="AI98" t="s">
        <v>277</v>
      </c>
      <c r="AJ98" s="1">
        <f t="shared" si="40"/>
        <v>45356</v>
      </c>
      <c r="AK98" s="4">
        <f t="shared" si="41"/>
        <v>0.15</v>
      </c>
      <c r="AL98" s="4">
        <f t="shared" si="42"/>
        <v>0.15</v>
      </c>
      <c r="AM98" s="4">
        <f t="shared" si="43"/>
        <v>0.1</v>
      </c>
      <c r="AN98" s="4">
        <f>AD98*$AS$1</f>
        <v>0.1</v>
      </c>
      <c r="AO98" s="4">
        <f t="shared" si="44"/>
        <v>0.5</v>
      </c>
      <c r="AP98" s="4">
        <f t="shared" si="45"/>
        <v>0.6</v>
      </c>
      <c r="AQ98" s="2">
        <f t="shared" si="46"/>
        <v>1269.98</v>
      </c>
      <c r="AT98">
        <f t="shared" si="47"/>
        <v>1.3819999999999999</v>
      </c>
      <c r="AU98">
        <f t="shared" si="48"/>
        <v>1.3819999999999999</v>
      </c>
      <c r="AV98">
        <f t="shared" si="49"/>
        <v>0.61799999999999999</v>
      </c>
      <c r="AW98">
        <f t="shared" si="50"/>
        <v>0.61799999999999999</v>
      </c>
    </row>
    <row r="99" spans="1:49" x14ac:dyDescent="0.25">
      <c r="A99" s="1">
        <f>eod_group_score_df_positive[[#This Row],[date]]</f>
        <v>45355</v>
      </c>
      <c r="B99" t="s">
        <v>277</v>
      </c>
      <c r="C99" s="3">
        <f>AVERAGE(eod_group_score_df_positive!Z99:Z103)</f>
        <v>0.6381673146195519</v>
      </c>
      <c r="D99" s="3">
        <f>AVERAGE(eod_group_score_df_positive!AA99:AA103)</f>
        <v>0.43049259847304172</v>
      </c>
      <c r="E99" s="3">
        <f>AVERAGE(eod_group_score_df_positive!AB99:AB103)</f>
        <v>0.44400585502927054</v>
      </c>
      <c r="F99" s="3">
        <f>AVERAGE(eod_group_score_df_positive!AC99:AC103)</f>
        <v>0.32606565033080098</v>
      </c>
      <c r="G99" t="s">
        <v>277</v>
      </c>
      <c r="H99" s="3">
        <f>ABS(AVERAGE(eod_group_score_df_negative!Z99:Z103))</f>
        <v>9.2924247594374246E-2</v>
      </c>
      <c r="I99" s="3">
        <f>ABS(AVERAGE(eod_group_score_df_negative!AA99:AA103))</f>
        <v>0.11987610834404469</v>
      </c>
      <c r="J99" s="3">
        <f>ABS(AVERAGE(eod_group_score_df_negative!AB99:AB103))</f>
        <v>7.4604337665505657E-2</v>
      </c>
      <c r="K99" s="3">
        <f>ABS(AVERAGE(eod_group_score_df_negative!AC99:AC103))</f>
        <v>4.8888924586688184E-2</v>
      </c>
      <c r="L99" t="s">
        <v>277</v>
      </c>
      <c r="M99" s="4">
        <f t="shared" si="29"/>
        <v>0.74579313345382725</v>
      </c>
      <c r="N99" s="4">
        <f t="shared" si="30"/>
        <v>0.56437890868717144</v>
      </c>
      <c r="O99" s="4">
        <f t="shared" si="31"/>
        <v>0.71229127882022392</v>
      </c>
      <c r="P99" s="4">
        <f t="shared" si="32"/>
        <v>0.73922748056909837</v>
      </c>
      <c r="Q99" t="s">
        <v>277</v>
      </c>
      <c r="R99" s="6">
        <f t="shared" si="27"/>
        <v>45355</v>
      </c>
      <c r="S99" s="5">
        <f t="shared" si="33"/>
        <v>0.46704520042372621</v>
      </c>
      <c r="T99" s="5">
        <f t="shared" si="34"/>
        <v>0.45868235826115838</v>
      </c>
      <c r="U99" s="5">
        <f t="shared" si="35"/>
        <v>0.37531025299525533</v>
      </c>
      <c r="V99" s="5">
        <f t="shared" si="36"/>
        <v>0.25832784932348518</v>
      </c>
      <c r="W99" s="5">
        <f t="shared" si="37"/>
        <v>1.5593656610036253</v>
      </c>
      <c r="X99">
        <f>group_stock_price_index[[#This Row],[VNINDEX]]</f>
        <v>1261.4100000000001</v>
      </c>
      <c r="Y99" t="s">
        <v>277</v>
      </c>
      <c r="Z99" s="1">
        <f t="shared" si="28"/>
        <v>45355</v>
      </c>
      <c r="AA99" s="4">
        <f>IF($W99&lt;0,0,IF(S99&lt;20%,0,IF(AND(S99&gt;=20%,S99&lt;30%),20%,IF(AND(S99&gt;=30%,S99&lt;50%),40%,IF(AND(S99&gt;=50%,S99&lt;70%),60%,IF(AND(S99&gt;=70%,S99&lt;80%),80%,IF(S99&gt;=80%,100%)))))))*$AH$1</f>
        <v>0.4</v>
      </c>
      <c r="AB99" s="4">
        <f>IF($W99&lt;0,0,IF(T99&lt;20%,0,IF(AND(T99&gt;=20%,T99&lt;30%),20%,IF(AND(T99&gt;=30%,T99&lt;50%),40%,IF(AND(T99&gt;=50%,T99&lt;70%),60%,IF(AND(T99&gt;=70%,T99&lt;80%),80%,IF(T99&gt;=80%,100%)))))))*$AH$1</f>
        <v>0.4</v>
      </c>
      <c r="AC99" s="4">
        <f>IF($W99&lt;0,0,IF(U99&lt;20%,0,IF(AND(U99&gt;=20%,U99&lt;30%),20%,IF(AND(U99&gt;=30%,U99&lt;50%),40%,IF(AND(U99&gt;=50%,U99&lt;70%),60%,IF(AND(U99&gt;=70%,U99&lt;80%),80%,IF(U99&gt;=80%,100%)))))))*$AH$1</f>
        <v>0.4</v>
      </c>
      <c r="AD99" s="4">
        <f>IF($W99&lt;0,0,IF(V99&lt;20%,0,IF(AND(V99&gt;=20%,V99&lt;30%),20%,IF(AND(V99&gt;=30%,V99&lt;50%),40%,IF(AND(V99&gt;=50%,V99&lt;70%),60%,IF(AND(V99&gt;=70%,V99&lt;80%),80%,IF(V99&gt;=80%,100%)))))))*$AH$1</f>
        <v>0.2</v>
      </c>
      <c r="AE99" s="4">
        <f t="shared" si="38"/>
        <v>1.4000000000000001</v>
      </c>
      <c r="AF99" s="7">
        <f t="shared" si="39"/>
        <v>1261.4100000000001</v>
      </c>
      <c r="AG99" t="s">
        <v>277</v>
      </c>
      <c r="AI99" t="s">
        <v>277</v>
      </c>
      <c r="AJ99" s="1">
        <f t="shared" si="40"/>
        <v>45355</v>
      </c>
      <c r="AK99" s="4">
        <f t="shared" si="41"/>
        <v>0.1</v>
      </c>
      <c r="AL99" s="4">
        <f t="shared" si="42"/>
        <v>0.1</v>
      </c>
      <c r="AM99" s="4">
        <f t="shared" si="43"/>
        <v>0.1</v>
      </c>
      <c r="AN99" s="4">
        <f>AD99*$AS$1</f>
        <v>0.05</v>
      </c>
      <c r="AO99" s="4">
        <f t="shared" si="44"/>
        <v>0.35000000000000003</v>
      </c>
      <c r="AP99" s="4">
        <f t="shared" si="45"/>
        <v>0.4</v>
      </c>
      <c r="AQ99" s="2">
        <f t="shared" si="46"/>
        <v>1261.4100000000001</v>
      </c>
      <c r="AT99">
        <f t="shared" si="47"/>
        <v>1.3819999999999999</v>
      </c>
      <c r="AU99">
        <f t="shared" si="48"/>
        <v>1.3819999999999999</v>
      </c>
      <c r="AV99">
        <f t="shared" si="49"/>
        <v>0.61799999999999999</v>
      </c>
      <c r="AW99">
        <f t="shared" si="50"/>
        <v>0.61799999999999999</v>
      </c>
    </row>
    <row r="100" spans="1:49" x14ac:dyDescent="0.25">
      <c r="A100" s="1">
        <f>eod_group_score_df_positive[[#This Row],[date]]</f>
        <v>45352</v>
      </c>
      <c r="B100" t="s">
        <v>277</v>
      </c>
      <c r="C100" s="3">
        <f>AVERAGE(eod_group_score_df_positive!Z100:Z104)</f>
        <v>0.83900880711756665</v>
      </c>
      <c r="D100" s="3">
        <f>AVERAGE(eod_group_score_df_positive!AA100:AA104)</f>
        <v>0.74829452723292511</v>
      </c>
      <c r="E100" s="3">
        <f>AVERAGE(eod_group_score_df_positive!AB100:AB104)</f>
        <v>0.48218674337586875</v>
      </c>
      <c r="F100" s="3">
        <f>AVERAGE(eod_group_score_df_positive!AC100:AC104)</f>
        <v>0.31253431101100276</v>
      </c>
      <c r="G100" t="s">
        <v>277</v>
      </c>
      <c r="H100" s="3">
        <f>ABS(AVERAGE(eod_group_score_df_negative!Z100:Z104))</f>
        <v>6.3513820677785257E-2</v>
      </c>
      <c r="I100" s="3">
        <f>ABS(AVERAGE(eod_group_score_df_negative!AA100:AA104))</f>
        <v>8.8445192839240558E-2</v>
      </c>
      <c r="J100" s="3">
        <f>ABS(AVERAGE(eod_group_score_df_negative!AB100:AB104))</f>
        <v>6.3060616060030827E-2</v>
      </c>
      <c r="K100" s="3">
        <f>ABS(AVERAGE(eod_group_score_df_negative!AC100:AC104))</f>
        <v>3.7067251794615216E-2</v>
      </c>
      <c r="L100" t="s">
        <v>277</v>
      </c>
      <c r="M100" s="4">
        <f t="shared" si="29"/>
        <v>0.85925267971854757</v>
      </c>
      <c r="N100" s="4">
        <f t="shared" si="30"/>
        <v>0.78859568700380922</v>
      </c>
      <c r="O100" s="4">
        <f t="shared" si="31"/>
        <v>0.76868988003803673</v>
      </c>
      <c r="P100" s="4">
        <f t="shared" si="32"/>
        <v>0.78794573172303006</v>
      </c>
      <c r="Q100" t="s">
        <v>277</v>
      </c>
      <c r="R100" s="6">
        <f t="shared" si="27"/>
        <v>45352</v>
      </c>
      <c r="S100" s="5">
        <f t="shared" si="33"/>
        <v>0.37029100679556193</v>
      </c>
      <c r="T100" s="5">
        <f t="shared" si="34"/>
        <v>0.43142038364078095</v>
      </c>
      <c r="U100" s="5">
        <f t="shared" si="35"/>
        <v>0.24616592741057075</v>
      </c>
      <c r="V100" s="5">
        <f t="shared" si="36"/>
        <v>5.9766452364698373E-2</v>
      </c>
      <c r="W100" s="5">
        <f t="shared" si="37"/>
        <v>1.107643770211612</v>
      </c>
      <c r="X100">
        <f>group_stock_price_index[[#This Row],[VNINDEX]]</f>
        <v>1258.28</v>
      </c>
      <c r="Y100" t="s">
        <v>277</v>
      </c>
      <c r="Z100" s="1">
        <f t="shared" si="28"/>
        <v>45352</v>
      </c>
      <c r="AA100" s="4">
        <f>IF($W100&lt;0,0,IF(S100&lt;20%,0,IF(AND(S100&gt;=20%,S100&lt;30%),20%,IF(AND(S100&gt;=30%,S100&lt;50%),40%,IF(AND(S100&gt;=50%,S100&lt;70%),60%,IF(AND(S100&gt;=70%,S100&lt;80%),80%,IF(S100&gt;=80%,100%)))))))*$AH$1</f>
        <v>0.4</v>
      </c>
      <c r="AB100" s="4">
        <f>IF($W100&lt;0,0,IF(T100&lt;20%,0,IF(AND(T100&gt;=20%,T100&lt;30%),20%,IF(AND(T100&gt;=30%,T100&lt;50%),40%,IF(AND(T100&gt;=50%,T100&lt;70%),60%,IF(AND(T100&gt;=70%,T100&lt;80%),80%,IF(T100&gt;=80%,100%)))))))*$AH$1</f>
        <v>0.4</v>
      </c>
      <c r="AC100" s="4">
        <f>IF($W100&lt;0,0,IF(U100&lt;20%,0,IF(AND(U100&gt;=20%,U100&lt;30%),20%,IF(AND(U100&gt;=30%,U100&lt;50%),40%,IF(AND(U100&gt;=50%,U100&lt;70%),60%,IF(AND(U100&gt;=70%,U100&lt;80%),80%,IF(U100&gt;=80%,100%)))))))*$AH$1</f>
        <v>0.2</v>
      </c>
      <c r="AD100" s="4">
        <f>IF($W100&lt;0,0,IF(V100&lt;20%,0,IF(AND(V100&gt;=20%,V100&lt;30%),20%,IF(AND(V100&gt;=30%,V100&lt;50%),40%,IF(AND(V100&gt;=50%,V100&lt;70%),60%,IF(AND(V100&gt;=70%,V100&lt;80%),80%,IF(V100&gt;=80%,100%)))))))*$AH$1</f>
        <v>0</v>
      </c>
      <c r="AE100" s="4">
        <f t="shared" si="38"/>
        <v>1</v>
      </c>
      <c r="AF100" s="7">
        <f t="shared" si="39"/>
        <v>1258.28</v>
      </c>
      <c r="AG100" t="s">
        <v>277</v>
      </c>
      <c r="AI100" t="s">
        <v>277</v>
      </c>
      <c r="AJ100" s="1">
        <f t="shared" si="40"/>
        <v>45352</v>
      </c>
      <c r="AK100" s="4">
        <f t="shared" si="41"/>
        <v>0.1</v>
      </c>
      <c r="AL100" s="4">
        <f t="shared" si="42"/>
        <v>0.1</v>
      </c>
      <c r="AM100" s="4">
        <f t="shared" si="43"/>
        <v>0.05</v>
      </c>
      <c r="AN100" s="4">
        <f>AD100*$AS$1</f>
        <v>0</v>
      </c>
      <c r="AO100" s="4">
        <f t="shared" si="44"/>
        <v>0.25</v>
      </c>
      <c r="AP100" s="4">
        <f t="shared" si="45"/>
        <v>0.2</v>
      </c>
      <c r="AQ100" s="2">
        <f t="shared" si="46"/>
        <v>1258.28</v>
      </c>
      <c r="AT100">
        <f t="shared" si="47"/>
        <v>0.61799999999999999</v>
      </c>
      <c r="AU100">
        <f t="shared" si="48"/>
        <v>1</v>
      </c>
      <c r="AV100">
        <f t="shared" si="49"/>
        <v>1</v>
      </c>
      <c r="AW100">
        <f t="shared" si="50"/>
        <v>0.61799999999999999</v>
      </c>
    </row>
    <row r="101" spans="1:49" x14ac:dyDescent="0.25">
      <c r="A101" s="1">
        <f>eod_group_score_df_positive[[#This Row],[date]]</f>
        <v>45351</v>
      </c>
      <c r="B101" t="s">
        <v>277</v>
      </c>
      <c r="C101" s="3">
        <f>AVERAGE(eod_group_score_df_positive!Z101:Z105)</f>
        <v>0.57962288598345446</v>
      </c>
      <c r="D101" s="3">
        <f>AVERAGE(eod_group_score_df_positive!AA101:AA105)</f>
        <v>0.62916995215222704</v>
      </c>
      <c r="E101" s="3">
        <f>AVERAGE(eod_group_score_df_positive!AB101:AB105)</f>
        <v>0.38964182900851319</v>
      </c>
      <c r="F101" s="3">
        <f>AVERAGE(eod_group_score_df_positive!AC101:AC105)</f>
        <v>0.27001137144943477</v>
      </c>
      <c r="G101" t="s">
        <v>277</v>
      </c>
      <c r="H101" s="3">
        <f>ABS(AVERAGE(eod_group_score_df_negative!Z101:Z105))</f>
        <v>0.4505353367678353</v>
      </c>
      <c r="I101" s="3">
        <f>ABS(AVERAGE(eod_group_score_df_negative!AA101:AA105))</f>
        <v>0.40227776466146514</v>
      </c>
      <c r="J101" s="3">
        <f>ABS(AVERAGE(eod_group_score_df_negative!AB101:AB105))</f>
        <v>0.35443658592222693</v>
      </c>
      <c r="K101" s="3">
        <f>ABS(AVERAGE(eod_group_score_df_negative!AC101:AC105))</f>
        <v>0.30266508644558837</v>
      </c>
      <c r="L101" t="s">
        <v>277</v>
      </c>
      <c r="M101" s="4">
        <f t="shared" si="29"/>
        <v>0.12530846850968122</v>
      </c>
      <c r="N101" s="4">
        <f t="shared" si="30"/>
        <v>0.21997449196132629</v>
      </c>
      <c r="O101" s="4">
        <f t="shared" si="31"/>
        <v>4.7313888401887327E-2</v>
      </c>
      <c r="P101" s="4">
        <f t="shared" si="32"/>
        <v>-5.701948202337196E-2</v>
      </c>
      <c r="Q101" t="s">
        <v>277</v>
      </c>
      <c r="R101" s="6">
        <f t="shared" si="27"/>
        <v>45351</v>
      </c>
      <c r="S101" s="5">
        <f t="shared" si="33"/>
        <v>0.25179195742304572</v>
      </c>
      <c r="T101" s="5">
        <f t="shared" si="34"/>
        <v>0.32841361696293808</v>
      </c>
      <c r="U101" s="5">
        <f t="shared" si="35"/>
        <v>0.10932560495789749</v>
      </c>
      <c r="V101" s="5">
        <f t="shared" si="36"/>
        <v>-0.11011947733667463</v>
      </c>
      <c r="W101" s="5">
        <f t="shared" si="37"/>
        <v>0.5794117020072066</v>
      </c>
      <c r="X101">
        <f>group_stock_price_index[[#This Row],[VNINDEX]]</f>
        <v>1252.73</v>
      </c>
      <c r="Y101" t="s">
        <v>277</v>
      </c>
      <c r="Z101" s="1">
        <f t="shared" si="28"/>
        <v>45351</v>
      </c>
      <c r="AA101" s="4">
        <f>IF($W101&lt;0,0,IF(S101&lt;20%,0,IF(AND(S101&gt;=20%,S101&lt;30%),20%,IF(AND(S101&gt;=30%,S101&lt;50%),40%,IF(AND(S101&gt;=50%,S101&lt;70%),60%,IF(AND(S101&gt;=70%,S101&lt;80%),80%,IF(S101&gt;=80%,100%)))))))*$AH$1</f>
        <v>0.2</v>
      </c>
      <c r="AB101" s="4">
        <f>IF($W101&lt;0,0,IF(T101&lt;20%,0,IF(AND(T101&gt;=20%,T101&lt;30%),20%,IF(AND(T101&gt;=30%,T101&lt;50%),40%,IF(AND(T101&gt;=50%,T101&lt;70%),60%,IF(AND(T101&gt;=70%,T101&lt;80%),80%,IF(T101&gt;=80%,100%)))))))*$AH$1</f>
        <v>0.4</v>
      </c>
      <c r="AC101" s="4">
        <f>IF($W101&lt;0,0,IF(U101&lt;20%,0,IF(AND(U101&gt;=20%,U101&lt;30%),20%,IF(AND(U101&gt;=30%,U101&lt;50%),40%,IF(AND(U101&gt;=50%,U101&lt;70%),60%,IF(AND(U101&gt;=70%,U101&lt;80%),80%,IF(U101&gt;=80%,100%)))))))*$AH$1</f>
        <v>0</v>
      </c>
      <c r="AD101" s="4">
        <f>IF($W101&lt;0,0,IF(V101&lt;20%,0,IF(AND(V101&gt;=20%,V101&lt;30%),20%,IF(AND(V101&gt;=30%,V101&lt;50%),40%,IF(AND(V101&gt;=50%,V101&lt;70%),60%,IF(AND(V101&gt;=70%,V101&lt;80%),80%,IF(V101&gt;=80%,100%)))))))*$AH$1</f>
        <v>0</v>
      </c>
      <c r="AE101" s="4">
        <f t="shared" si="38"/>
        <v>0.60000000000000009</v>
      </c>
      <c r="AF101" s="7">
        <f t="shared" si="39"/>
        <v>1252.73</v>
      </c>
      <c r="AG101" t="s">
        <v>277</v>
      </c>
      <c r="AI101" t="s">
        <v>277</v>
      </c>
      <c r="AJ101" s="1">
        <f t="shared" si="40"/>
        <v>45351</v>
      </c>
      <c r="AK101" s="4">
        <f t="shared" si="41"/>
        <v>0.05</v>
      </c>
      <c r="AL101" s="4">
        <f t="shared" si="42"/>
        <v>0.1</v>
      </c>
      <c r="AM101" s="4">
        <f t="shared" si="43"/>
        <v>0</v>
      </c>
      <c r="AN101" s="4">
        <f>AD101*$AS$1</f>
        <v>0</v>
      </c>
      <c r="AO101" s="4">
        <f t="shared" si="44"/>
        <v>0.15000000000000002</v>
      </c>
      <c r="AP101" s="4">
        <f t="shared" si="45"/>
        <v>0</v>
      </c>
      <c r="AQ101" s="2">
        <f t="shared" si="46"/>
        <v>1252.73</v>
      </c>
      <c r="AT101">
        <f t="shared" si="47"/>
        <v>0.61799999999999999</v>
      </c>
      <c r="AU101">
        <f t="shared" si="48"/>
        <v>1</v>
      </c>
      <c r="AV101">
        <f t="shared" si="49"/>
        <v>1</v>
      </c>
      <c r="AW101">
        <f t="shared" si="50"/>
        <v>0.61799999999999999</v>
      </c>
    </row>
    <row r="102" spans="1:49" x14ac:dyDescent="0.25">
      <c r="A102" s="1">
        <f>eod_group_score_df_positive[[#This Row],[date]]</f>
        <v>45350</v>
      </c>
      <c r="B102" t="s">
        <v>277</v>
      </c>
      <c r="C102" s="3">
        <f>AVERAGE(eod_group_score_df_positive!Z102:Z106)</f>
        <v>0.80449617967984532</v>
      </c>
      <c r="D102" s="3">
        <f>AVERAGE(eod_group_score_df_positive!AA102:AA106)</f>
        <v>0.73611783847748424</v>
      </c>
      <c r="E102" s="3">
        <f>AVERAGE(eod_group_score_df_positive!AB102:AB106)</f>
        <v>0.47363565443103506</v>
      </c>
      <c r="F102" s="3">
        <f>AVERAGE(eod_group_score_df_positive!AC102:AC106)</f>
        <v>0.29009809455619773</v>
      </c>
      <c r="G102" t="s">
        <v>277</v>
      </c>
      <c r="H102" s="3">
        <f>ABS(AVERAGE(eod_group_score_df_negative!Z102:Z106))</f>
        <v>0.44718099227410046</v>
      </c>
      <c r="I102" s="3">
        <f>ABS(AVERAGE(eod_group_score_df_negative!AA102:AA106))</f>
        <v>0.40640052396610421</v>
      </c>
      <c r="J102" s="3">
        <f>ABS(AVERAGE(eod_group_score_df_negative!AB102:AB106))</f>
        <v>0.34514568183421374</v>
      </c>
      <c r="K102" s="3">
        <f>ABS(AVERAGE(eod_group_score_df_negative!AC102:AC106))</f>
        <v>0.33019961560047556</v>
      </c>
      <c r="L102" t="s">
        <v>277</v>
      </c>
      <c r="M102" s="4">
        <f t="shared" si="29"/>
        <v>0.28546912527609153</v>
      </c>
      <c r="N102" s="4">
        <f t="shared" si="30"/>
        <v>0.28858819722265933</v>
      </c>
      <c r="O102" s="4">
        <f t="shared" si="31"/>
        <v>0.15692831151099454</v>
      </c>
      <c r="P102" s="4">
        <f t="shared" si="32"/>
        <v>-6.4648829727501467E-2</v>
      </c>
      <c r="Q102" t="s">
        <v>277</v>
      </c>
      <c r="R102" s="6">
        <f t="shared" si="27"/>
        <v>45350</v>
      </c>
      <c r="S102" s="5">
        <f t="shared" si="33"/>
        <v>0.38983563837898938</v>
      </c>
      <c r="T102" s="5">
        <f t="shared" si="34"/>
        <v>0.45177202159090746</v>
      </c>
      <c r="U102" s="5">
        <f t="shared" si="35"/>
        <v>0.2442107745126445</v>
      </c>
      <c r="V102" s="5">
        <f t="shared" si="36"/>
        <v>2.6744342449795698E-2</v>
      </c>
      <c r="W102" s="5">
        <f t="shared" si="37"/>
        <v>1.112562776932337</v>
      </c>
      <c r="X102">
        <f>group_stock_price_index[[#This Row],[VNINDEX]]</f>
        <v>1254.55</v>
      </c>
      <c r="Y102" t="s">
        <v>277</v>
      </c>
      <c r="Z102" s="1">
        <f t="shared" si="28"/>
        <v>45350</v>
      </c>
      <c r="AA102" s="4">
        <f>IF($W102&lt;0,0,IF(S102&lt;20%,0,IF(AND(S102&gt;=20%,S102&lt;30%),20%,IF(AND(S102&gt;=30%,S102&lt;50%),40%,IF(AND(S102&gt;=50%,S102&lt;70%),60%,IF(AND(S102&gt;=70%,S102&lt;80%),80%,IF(S102&gt;=80%,100%)))))))*$AH$1</f>
        <v>0.4</v>
      </c>
      <c r="AB102" s="4">
        <f>IF($W102&lt;0,0,IF(T102&lt;20%,0,IF(AND(T102&gt;=20%,T102&lt;30%),20%,IF(AND(T102&gt;=30%,T102&lt;50%),40%,IF(AND(T102&gt;=50%,T102&lt;70%),60%,IF(AND(T102&gt;=70%,T102&lt;80%),80%,IF(T102&gt;=80%,100%)))))))*$AH$1</f>
        <v>0.4</v>
      </c>
      <c r="AC102" s="4">
        <f>IF($W102&lt;0,0,IF(U102&lt;20%,0,IF(AND(U102&gt;=20%,U102&lt;30%),20%,IF(AND(U102&gt;=30%,U102&lt;50%),40%,IF(AND(U102&gt;=50%,U102&lt;70%),60%,IF(AND(U102&gt;=70%,U102&lt;80%),80%,IF(U102&gt;=80%,100%)))))))*$AH$1</f>
        <v>0.2</v>
      </c>
      <c r="AD102" s="4">
        <f>IF($W102&lt;0,0,IF(V102&lt;20%,0,IF(AND(V102&gt;=20%,V102&lt;30%),20%,IF(AND(V102&gt;=30%,V102&lt;50%),40%,IF(AND(V102&gt;=50%,V102&lt;70%),60%,IF(AND(V102&gt;=70%,V102&lt;80%),80%,IF(V102&gt;=80%,100%)))))))*$AH$1</f>
        <v>0</v>
      </c>
      <c r="AE102" s="4">
        <f t="shared" si="38"/>
        <v>1</v>
      </c>
      <c r="AF102" s="7">
        <f t="shared" si="39"/>
        <v>1254.55</v>
      </c>
      <c r="AG102" t="s">
        <v>277</v>
      </c>
      <c r="AI102" t="s">
        <v>277</v>
      </c>
      <c r="AJ102" s="1">
        <f t="shared" si="40"/>
        <v>45350</v>
      </c>
      <c r="AK102" s="4">
        <f t="shared" si="41"/>
        <v>0.1</v>
      </c>
      <c r="AL102" s="4">
        <f t="shared" si="42"/>
        <v>0.1</v>
      </c>
      <c r="AM102" s="4">
        <f t="shared" si="43"/>
        <v>0.05</v>
      </c>
      <c r="AN102" s="4">
        <f>AD102*$AS$1</f>
        <v>0</v>
      </c>
      <c r="AO102" s="4">
        <f t="shared" si="44"/>
        <v>0.25</v>
      </c>
      <c r="AP102" s="4">
        <f t="shared" si="45"/>
        <v>0.2</v>
      </c>
      <c r="AQ102" s="2">
        <f t="shared" si="46"/>
        <v>1254.55</v>
      </c>
      <c r="AT102">
        <f t="shared" si="47"/>
        <v>0.61799999999999999</v>
      </c>
      <c r="AU102">
        <f t="shared" si="48"/>
        <v>1</v>
      </c>
      <c r="AV102">
        <f t="shared" si="49"/>
        <v>1</v>
      </c>
      <c r="AW102">
        <f t="shared" si="50"/>
        <v>0.61799999999999999</v>
      </c>
    </row>
    <row r="103" spans="1:49" x14ac:dyDescent="0.25">
      <c r="A103" s="1">
        <f>eod_group_score_df_positive[[#This Row],[date]]</f>
        <v>45349</v>
      </c>
      <c r="B103" t="s">
        <v>277</v>
      </c>
      <c r="C103" s="3">
        <f>AVERAGE(eod_group_score_df_positive!Z103:Z107)</f>
        <v>0.87537784490747883</v>
      </c>
      <c r="D103" s="3">
        <f>AVERAGE(eod_group_score_df_positive!AA103:AA107)</f>
        <v>0.86892061369807061</v>
      </c>
      <c r="E103" s="3">
        <f>AVERAGE(eod_group_score_df_positive!AB103:AB107)</f>
        <v>0.50039361984384811</v>
      </c>
      <c r="F103" s="3">
        <f>AVERAGE(eod_group_score_df_positive!AC103:AC107)</f>
        <v>0.26788321607179005</v>
      </c>
      <c r="G103" t="s">
        <v>277</v>
      </c>
      <c r="H103" s="3">
        <f>ABS(AVERAGE(eod_group_score_df_negative!Z103:Z107))</f>
        <v>0.45155276462494154</v>
      </c>
      <c r="I103" s="3">
        <f>ABS(AVERAGE(eod_group_score_df_negative!AA103:AA107))</f>
        <v>0.34476202370566822</v>
      </c>
      <c r="J103" s="3">
        <f>ABS(AVERAGE(eod_group_score_df_negative!AB103:AB107))</f>
        <v>0.33966664775754818</v>
      </c>
      <c r="K103" s="3">
        <f>ABS(AVERAGE(eod_group_score_df_negative!AC103:AC107))</f>
        <v>0.33672762484185897</v>
      </c>
      <c r="L103" t="s">
        <v>277</v>
      </c>
      <c r="M103" s="4">
        <f t="shared" si="29"/>
        <v>0.31940259516048347</v>
      </c>
      <c r="N103" s="4">
        <f t="shared" si="30"/>
        <v>0.43187450643082559</v>
      </c>
      <c r="O103" s="4">
        <f t="shared" si="31"/>
        <v>0.19132790620513426</v>
      </c>
      <c r="P103" s="4">
        <f t="shared" si="32"/>
        <v>-0.11386565392382922</v>
      </c>
      <c r="Q103" t="s">
        <v>277</v>
      </c>
      <c r="R103" s="6">
        <f t="shared" si="27"/>
        <v>45349</v>
      </c>
      <c r="S103" s="5">
        <f t="shared" si="33"/>
        <v>0.49611734808922014</v>
      </c>
      <c r="T103" s="5">
        <f t="shared" si="34"/>
        <v>0.56044498003915777</v>
      </c>
      <c r="U103" s="5">
        <f t="shared" si="35"/>
        <v>0.34995648270180446</v>
      </c>
      <c r="V103" s="5">
        <f t="shared" si="36"/>
        <v>0.18323045640403463</v>
      </c>
      <c r="W103" s="5">
        <f t="shared" si="37"/>
        <v>1.5897492672342168</v>
      </c>
      <c r="X103">
        <f>group_stock_price_index[[#This Row],[VNINDEX]]</f>
        <v>1237.46</v>
      </c>
      <c r="Y103" t="s">
        <v>277</v>
      </c>
      <c r="Z103" s="1">
        <f t="shared" si="28"/>
        <v>45349</v>
      </c>
      <c r="AA103" s="4">
        <f>IF($W103&lt;0,0,IF(S103&lt;20%,0,IF(AND(S103&gt;=20%,S103&lt;30%),20%,IF(AND(S103&gt;=30%,S103&lt;50%),40%,IF(AND(S103&gt;=50%,S103&lt;70%),60%,IF(AND(S103&gt;=70%,S103&lt;80%),80%,IF(S103&gt;=80%,100%)))))))*$AH$1</f>
        <v>0.4</v>
      </c>
      <c r="AB103" s="4">
        <f>IF($W103&lt;0,0,IF(T103&lt;20%,0,IF(AND(T103&gt;=20%,T103&lt;30%),20%,IF(AND(T103&gt;=30%,T103&lt;50%),40%,IF(AND(T103&gt;=50%,T103&lt;70%),60%,IF(AND(T103&gt;=70%,T103&lt;80%),80%,IF(T103&gt;=80%,100%)))))))*$AH$1</f>
        <v>0.6</v>
      </c>
      <c r="AC103" s="4">
        <f>IF($W103&lt;0,0,IF(U103&lt;20%,0,IF(AND(U103&gt;=20%,U103&lt;30%),20%,IF(AND(U103&gt;=30%,U103&lt;50%),40%,IF(AND(U103&gt;=50%,U103&lt;70%),60%,IF(AND(U103&gt;=70%,U103&lt;80%),80%,IF(U103&gt;=80%,100%)))))))*$AH$1</f>
        <v>0.4</v>
      </c>
      <c r="AD103" s="4">
        <f>IF($W103&lt;0,0,IF(V103&lt;20%,0,IF(AND(V103&gt;=20%,V103&lt;30%),20%,IF(AND(V103&gt;=30%,V103&lt;50%),40%,IF(AND(V103&gt;=50%,V103&lt;70%),60%,IF(AND(V103&gt;=70%,V103&lt;80%),80%,IF(V103&gt;=80%,100%)))))))*$AH$1</f>
        <v>0</v>
      </c>
      <c r="AE103" s="4">
        <f t="shared" si="38"/>
        <v>1.4</v>
      </c>
      <c r="AF103" s="7">
        <f t="shared" si="39"/>
        <v>1237.46</v>
      </c>
      <c r="AG103" t="s">
        <v>277</v>
      </c>
      <c r="AI103" t="s">
        <v>277</v>
      </c>
      <c r="AJ103" s="1">
        <f t="shared" si="40"/>
        <v>45349</v>
      </c>
      <c r="AK103" s="4">
        <f t="shared" si="41"/>
        <v>0.1</v>
      </c>
      <c r="AL103" s="4">
        <f t="shared" si="42"/>
        <v>0.15</v>
      </c>
      <c r="AM103" s="4">
        <f t="shared" si="43"/>
        <v>0.1</v>
      </c>
      <c r="AN103" s="4">
        <f>AD103*$AS$1</f>
        <v>0</v>
      </c>
      <c r="AO103" s="4">
        <f t="shared" si="44"/>
        <v>0.35</v>
      </c>
      <c r="AP103" s="4">
        <f t="shared" si="45"/>
        <v>0.4</v>
      </c>
      <c r="AQ103" s="2">
        <f t="shared" si="46"/>
        <v>1237.46</v>
      </c>
      <c r="AT103">
        <f t="shared" si="47"/>
        <v>0.61799999999999999</v>
      </c>
      <c r="AU103">
        <f t="shared" si="48"/>
        <v>1</v>
      </c>
      <c r="AV103">
        <f t="shared" si="49"/>
        <v>1</v>
      </c>
      <c r="AW103">
        <f t="shared" si="50"/>
        <v>0.61799999999999999</v>
      </c>
    </row>
    <row r="104" spans="1:49" x14ac:dyDescent="0.25">
      <c r="A104" s="1">
        <f>eod_group_score_df_positive[[#This Row],[date]]</f>
        <v>45348</v>
      </c>
      <c r="B104" t="s">
        <v>277</v>
      </c>
      <c r="C104" s="3">
        <f>AVERAGE(eod_group_score_df_positive!Z104:Z108)</f>
        <v>0.78815047617624912</v>
      </c>
      <c r="D104" s="3">
        <f>AVERAGE(eod_group_score_df_positive!AA104:AA108)</f>
        <v>0.89283598816094578</v>
      </c>
      <c r="E104" s="3">
        <f>AVERAGE(eod_group_score_df_positive!AB104:AB108)</f>
        <v>0.4129854834616517</v>
      </c>
      <c r="F104" s="3">
        <f>AVERAGE(eod_group_score_df_positive!AC104:AC108)</f>
        <v>0.21096661068073005</v>
      </c>
      <c r="G104" t="s">
        <v>277</v>
      </c>
      <c r="H104" s="3">
        <f>ABS(AVERAGE(eod_group_score_df_negative!Z104:Z108))</f>
        <v>0.46087746935238194</v>
      </c>
      <c r="I104" s="3">
        <f>ABS(AVERAGE(eod_group_score_df_negative!AA104:AA108))</f>
        <v>0.35757413335677646</v>
      </c>
      <c r="J104" s="3">
        <f>ABS(AVERAGE(eod_group_score_df_negative!AB104:AB108))</f>
        <v>0.36143273313470881</v>
      </c>
      <c r="K104" s="3">
        <f>ABS(AVERAGE(eod_group_score_df_negative!AC104:AC108))</f>
        <v>0.35430889253716946</v>
      </c>
      <c r="L104" t="s">
        <v>277</v>
      </c>
      <c r="M104" s="4">
        <f t="shared" si="29"/>
        <v>0.26202216531300598</v>
      </c>
      <c r="N104" s="4">
        <f t="shared" si="30"/>
        <v>0.4280690355852842</v>
      </c>
      <c r="O104" s="4">
        <f t="shared" si="31"/>
        <v>6.6569650896800947E-2</v>
      </c>
      <c r="P104" s="4">
        <f t="shared" si="32"/>
        <v>-0.25357950422483555</v>
      </c>
      <c r="Q104" t="s">
        <v>277</v>
      </c>
      <c r="R104" s="6">
        <f t="shared" si="27"/>
        <v>45348</v>
      </c>
      <c r="S104" s="5">
        <f t="shared" si="33"/>
        <v>0.5997198213723538</v>
      </c>
      <c r="T104" s="5">
        <f t="shared" si="34"/>
        <v>0.63084607368253298</v>
      </c>
      <c r="U104" s="5">
        <f t="shared" si="35"/>
        <v>0.45408731957527004</v>
      </c>
      <c r="V104" s="5">
        <f t="shared" si="36"/>
        <v>0.35726078580949533</v>
      </c>
      <c r="W104" s="5">
        <f t="shared" si="37"/>
        <v>2.0419140004396521</v>
      </c>
      <c r="X104">
        <f>group_stock_price_index[[#This Row],[VNINDEX]]</f>
        <v>1224.17</v>
      </c>
      <c r="Y104" t="s">
        <v>277</v>
      </c>
      <c r="Z104" s="1">
        <f t="shared" si="28"/>
        <v>45348</v>
      </c>
      <c r="AA104" s="4">
        <f>IF($W104&lt;0,0,IF(S104&lt;20%,0,IF(AND(S104&gt;=20%,S104&lt;30%),20%,IF(AND(S104&gt;=30%,S104&lt;50%),40%,IF(AND(S104&gt;=50%,S104&lt;70%),60%,IF(AND(S104&gt;=70%,S104&lt;80%),80%,IF(S104&gt;=80%,100%)))))))*$AH$1</f>
        <v>0.6</v>
      </c>
      <c r="AB104" s="4">
        <f>IF($W104&lt;0,0,IF(T104&lt;20%,0,IF(AND(T104&gt;=20%,T104&lt;30%),20%,IF(AND(T104&gt;=30%,T104&lt;50%),40%,IF(AND(T104&gt;=50%,T104&lt;70%),60%,IF(AND(T104&gt;=70%,T104&lt;80%),80%,IF(T104&gt;=80%,100%)))))))*$AH$1</f>
        <v>0.6</v>
      </c>
      <c r="AC104" s="4">
        <f>IF($W104&lt;0,0,IF(U104&lt;20%,0,IF(AND(U104&gt;=20%,U104&lt;30%),20%,IF(AND(U104&gt;=30%,U104&lt;50%),40%,IF(AND(U104&gt;=50%,U104&lt;70%),60%,IF(AND(U104&gt;=70%,U104&lt;80%),80%,IF(U104&gt;=80%,100%)))))))*$AH$1</f>
        <v>0.4</v>
      </c>
      <c r="AD104" s="4">
        <f>IF($W104&lt;0,0,IF(V104&lt;20%,0,IF(AND(V104&gt;=20%,V104&lt;30%),20%,IF(AND(V104&gt;=30%,V104&lt;50%),40%,IF(AND(V104&gt;=50%,V104&lt;70%),60%,IF(AND(V104&gt;=70%,V104&lt;80%),80%,IF(V104&gt;=80%,100%)))))))*$AH$1</f>
        <v>0.4</v>
      </c>
      <c r="AE104" s="4">
        <f t="shared" si="38"/>
        <v>2</v>
      </c>
      <c r="AF104" s="7">
        <f t="shared" si="39"/>
        <v>1224.17</v>
      </c>
      <c r="AG104" t="s">
        <v>277</v>
      </c>
      <c r="AI104" t="s">
        <v>277</v>
      </c>
      <c r="AJ104" s="1">
        <f t="shared" si="40"/>
        <v>45348</v>
      </c>
      <c r="AK104" s="4">
        <f t="shared" si="41"/>
        <v>0.15</v>
      </c>
      <c r="AL104" s="4">
        <f t="shared" si="42"/>
        <v>0.15</v>
      </c>
      <c r="AM104" s="4">
        <f t="shared" si="43"/>
        <v>0.1</v>
      </c>
      <c r="AN104" s="4">
        <f>AD104*$AS$1</f>
        <v>0.1</v>
      </c>
      <c r="AO104" s="4">
        <f t="shared" si="44"/>
        <v>0.5</v>
      </c>
      <c r="AP104" s="4">
        <f t="shared" si="45"/>
        <v>0.6</v>
      </c>
      <c r="AQ104" s="2">
        <f t="shared" si="46"/>
        <v>1224.17</v>
      </c>
      <c r="AT104">
        <f t="shared" si="47"/>
        <v>0.61799999999999999</v>
      </c>
      <c r="AU104">
        <f t="shared" si="48"/>
        <v>1</v>
      </c>
      <c r="AV104">
        <f t="shared" si="49"/>
        <v>1</v>
      </c>
      <c r="AW104">
        <f t="shared" si="50"/>
        <v>0.61799999999999999</v>
      </c>
    </row>
    <row r="105" spans="1:49" x14ac:dyDescent="0.25">
      <c r="A105" s="1">
        <f>eod_group_score_df_positive[[#This Row],[date]]</f>
        <v>45345</v>
      </c>
      <c r="B105" t="s">
        <v>277</v>
      </c>
      <c r="C105" s="3">
        <f>AVERAGE(eod_group_score_df_positive!Z105:Z109)</f>
        <v>0.81787869493986531</v>
      </c>
      <c r="D105" s="3">
        <f>AVERAGE(eod_group_score_df_positive!AA105:AA109)</f>
        <v>0.66008705164031012</v>
      </c>
      <c r="E105" s="3">
        <f>AVERAGE(eod_group_score_df_positive!AB105:AB109)</f>
        <v>0.42907041922710504</v>
      </c>
      <c r="F105" s="3">
        <f>AVERAGE(eod_group_score_df_positive!AC105:AC109)</f>
        <v>0.32365694016789198</v>
      </c>
      <c r="G105" t="s">
        <v>277</v>
      </c>
      <c r="H105" s="3">
        <f>ABS(AVERAGE(eod_group_score_df_negative!Z105:Z109))</f>
        <v>0.47341618713699435</v>
      </c>
      <c r="I105" s="3">
        <f>ABS(AVERAGE(eod_group_score_df_negative!AA105:AA109))</f>
        <v>0.37651285870855233</v>
      </c>
      <c r="J105" s="3">
        <f>ABS(AVERAGE(eod_group_score_df_negative!AB105:AB109))</f>
        <v>0.36221600032548562</v>
      </c>
      <c r="K105" s="3">
        <f>ABS(AVERAGE(eod_group_score_df_negative!AC105:AC109))</f>
        <v>0.36606366442476312</v>
      </c>
      <c r="L105" t="s">
        <v>277</v>
      </c>
      <c r="M105" s="4">
        <f t="shared" si="29"/>
        <v>0.26675743285596643</v>
      </c>
      <c r="N105" s="4">
        <f t="shared" si="30"/>
        <v>0.27356185361459501</v>
      </c>
      <c r="O105" s="4">
        <f t="shared" si="31"/>
        <v>8.4488267774670348E-2</v>
      </c>
      <c r="P105" s="4">
        <f t="shared" si="32"/>
        <v>-6.1483916783834955E-2</v>
      </c>
      <c r="Q105" t="s">
        <v>277</v>
      </c>
      <c r="R105" s="6">
        <f t="shared" si="27"/>
        <v>45345</v>
      </c>
      <c r="S105" s="5">
        <f t="shared" si="33"/>
        <v>0.71350783018437514</v>
      </c>
      <c r="T105" s="5">
        <f t="shared" si="34"/>
        <v>0.70523043731339286</v>
      </c>
      <c r="U105" s="5">
        <f t="shared" si="35"/>
        <v>0.58929459242424176</v>
      </c>
      <c r="V105" s="5">
        <f t="shared" si="36"/>
        <v>0.57013081062823878</v>
      </c>
      <c r="W105" s="5">
        <f t="shared" si="37"/>
        <v>2.5781636705502482</v>
      </c>
      <c r="X105">
        <f>group_stock_price_index[[#This Row],[VNINDEX]]</f>
        <v>1212</v>
      </c>
      <c r="Y105" t="s">
        <v>277</v>
      </c>
      <c r="Z105" s="1">
        <f t="shared" si="28"/>
        <v>45345</v>
      </c>
      <c r="AA105" s="4">
        <f>IF($W105&lt;0,0,IF(S105&lt;20%,0,IF(AND(S105&gt;=20%,S105&lt;30%),20%,IF(AND(S105&gt;=30%,S105&lt;50%),40%,IF(AND(S105&gt;=50%,S105&lt;70%),60%,IF(AND(S105&gt;=70%,S105&lt;80%),80%,IF(S105&gt;=80%,100%)))))))*$AH$1</f>
        <v>0.8</v>
      </c>
      <c r="AB105" s="4">
        <f>IF($W105&lt;0,0,IF(T105&lt;20%,0,IF(AND(T105&gt;=20%,T105&lt;30%),20%,IF(AND(T105&gt;=30%,T105&lt;50%),40%,IF(AND(T105&gt;=50%,T105&lt;70%),60%,IF(AND(T105&gt;=70%,T105&lt;80%),80%,IF(T105&gt;=80%,100%)))))))*$AH$1</f>
        <v>0.8</v>
      </c>
      <c r="AC105" s="4">
        <f>IF($W105&lt;0,0,IF(U105&lt;20%,0,IF(AND(U105&gt;=20%,U105&lt;30%),20%,IF(AND(U105&gt;=30%,U105&lt;50%),40%,IF(AND(U105&gt;=50%,U105&lt;70%),60%,IF(AND(U105&gt;=70%,U105&lt;80%),80%,IF(U105&gt;=80%,100%)))))))*$AH$1</f>
        <v>0.6</v>
      </c>
      <c r="AD105" s="4">
        <f>IF($W105&lt;0,0,IF(V105&lt;20%,0,IF(AND(V105&gt;=20%,V105&lt;30%),20%,IF(AND(V105&gt;=30%,V105&lt;50%),40%,IF(AND(V105&gt;=50%,V105&lt;70%),60%,IF(AND(V105&gt;=70%,V105&lt;80%),80%,IF(V105&gt;=80%,100%)))))))*$AH$1</f>
        <v>0.6</v>
      </c>
      <c r="AE105" s="4">
        <f t="shared" si="38"/>
        <v>2.8000000000000003</v>
      </c>
      <c r="AF105" s="7">
        <f t="shared" si="39"/>
        <v>1212</v>
      </c>
      <c r="AG105" t="s">
        <v>277</v>
      </c>
      <c r="AI105" t="s">
        <v>277</v>
      </c>
      <c r="AJ105" s="1">
        <f t="shared" si="40"/>
        <v>45345</v>
      </c>
      <c r="AK105" s="4">
        <f t="shared" si="41"/>
        <v>0.2</v>
      </c>
      <c r="AL105" s="4">
        <f t="shared" si="42"/>
        <v>0.2</v>
      </c>
      <c r="AM105" s="4">
        <f t="shared" si="43"/>
        <v>0.15</v>
      </c>
      <c r="AN105" s="4">
        <f>AD105*$AS$1</f>
        <v>0.15</v>
      </c>
      <c r="AO105" s="4">
        <f t="shared" si="44"/>
        <v>0.70000000000000007</v>
      </c>
      <c r="AP105" s="4">
        <f t="shared" si="45"/>
        <v>0.8</v>
      </c>
      <c r="AQ105" s="2">
        <f t="shared" si="46"/>
        <v>1212</v>
      </c>
      <c r="AT105">
        <f t="shared" si="47"/>
        <v>1.3819999999999999</v>
      </c>
      <c r="AU105">
        <f t="shared" si="48"/>
        <v>1.3819999999999999</v>
      </c>
      <c r="AV105">
        <f t="shared" si="49"/>
        <v>0.61799999999999999</v>
      </c>
      <c r="AW105">
        <f t="shared" si="50"/>
        <v>0.61799999999999999</v>
      </c>
    </row>
    <row r="106" spans="1:49" x14ac:dyDescent="0.25">
      <c r="A106" s="1">
        <f>eod_group_score_df_positive[[#This Row],[date]]</f>
        <v>45344</v>
      </c>
      <c r="B106" t="s">
        <v>277</v>
      </c>
      <c r="C106" s="3">
        <f>AVERAGE(eod_group_score_df_positive!Z106:Z110)</f>
        <v>0.99417695707384757</v>
      </c>
      <c r="D106" s="3">
        <f>AVERAGE(eod_group_score_df_positive!AA106:AA110)</f>
        <v>0.75744150074870542</v>
      </c>
      <c r="E106" s="3">
        <f>AVERAGE(eod_group_score_df_positive!AB106:AB110)</f>
        <v>0.48644595187042139</v>
      </c>
      <c r="F106" s="3">
        <f>AVERAGE(eod_group_score_df_positive!AC106:AC110)</f>
        <v>0.4384025819599312</v>
      </c>
      <c r="G106" t="s">
        <v>277</v>
      </c>
      <c r="H106" s="3">
        <f>ABS(AVERAGE(eod_group_score_df_negative!Z106:Z110))</f>
        <v>0.10101691937104626</v>
      </c>
      <c r="I106" s="3">
        <f>ABS(AVERAGE(eod_group_score_df_negative!AA106:AA110))</f>
        <v>6.7313844605555617E-2</v>
      </c>
      <c r="J106" s="3">
        <f>ABS(AVERAGE(eod_group_score_df_negative!AB106:AB110))</f>
        <v>7.8617328774920558E-2</v>
      </c>
      <c r="K106" s="3">
        <f>ABS(AVERAGE(eod_group_score_df_negative!AC106:AC110))</f>
        <v>0.10040733036914237</v>
      </c>
      <c r="L106" t="s">
        <v>277</v>
      </c>
      <c r="M106" s="4">
        <f t="shared" si="29"/>
        <v>0.81552687328939955</v>
      </c>
      <c r="N106" s="4">
        <f t="shared" si="30"/>
        <v>0.83676651510117339</v>
      </c>
      <c r="O106" s="4">
        <f t="shared" si="31"/>
        <v>0.72173973617562248</v>
      </c>
      <c r="P106" s="4">
        <f t="shared" si="32"/>
        <v>0.62729961690897973</v>
      </c>
      <c r="Q106" t="s">
        <v>277</v>
      </c>
      <c r="R106" s="6">
        <f t="shared" si="27"/>
        <v>45344</v>
      </c>
      <c r="S106" s="5">
        <f t="shared" si="33"/>
        <v>0.77895879552703617</v>
      </c>
      <c r="T106" s="5">
        <f t="shared" si="34"/>
        <v>0.79380793944873385</v>
      </c>
      <c r="U106" s="5">
        <f t="shared" si="35"/>
        <v>0.71283868615057311</v>
      </c>
      <c r="V106" s="5">
        <f t="shared" si="36"/>
        <v>0.74882884228337221</v>
      </c>
      <c r="W106" s="5">
        <f t="shared" si="37"/>
        <v>3.0344342634097154</v>
      </c>
      <c r="X106">
        <f>group_stock_price_index[[#This Row],[VNINDEX]]</f>
        <v>1227.31</v>
      </c>
      <c r="Y106" t="s">
        <v>277</v>
      </c>
      <c r="Z106" s="1">
        <f t="shared" si="28"/>
        <v>45344</v>
      </c>
      <c r="AA106" s="4">
        <f>IF($W106&lt;0,0,IF(S106&lt;20%,0,IF(AND(S106&gt;=20%,S106&lt;30%),20%,IF(AND(S106&gt;=30%,S106&lt;50%),40%,IF(AND(S106&gt;=50%,S106&lt;70%),60%,IF(AND(S106&gt;=70%,S106&lt;80%),80%,IF(S106&gt;=80%,100%)))))))*$AH$1</f>
        <v>0.8</v>
      </c>
      <c r="AB106" s="4">
        <f>IF($W106&lt;0,0,IF(T106&lt;20%,0,IF(AND(T106&gt;=20%,T106&lt;30%),20%,IF(AND(T106&gt;=30%,T106&lt;50%),40%,IF(AND(T106&gt;=50%,T106&lt;70%),60%,IF(AND(T106&gt;=70%,T106&lt;80%),80%,IF(T106&gt;=80%,100%)))))))*$AH$1</f>
        <v>0.8</v>
      </c>
      <c r="AC106" s="4">
        <f>IF($W106&lt;0,0,IF(U106&lt;20%,0,IF(AND(U106&gt;=20%,U106&lt;30%),20%,IF(AND(U106&gt;=30%,U106&lt;50%),40%,IF(AND(U106&gt;=50%,U106&lt;70%),60%,IF(AND(U106&gt;=70%,U106&lt;80%),80%,IF(U106&gt;=80%,100%)))))))*$AH$1</f>
        <v>0.8</v>
      </c>
      <c r="AD106" s="4">
        <f>IF($W106&lt;0,0,IF(V106&lt;20%,0,IF(AND(V106&gt;=20%,V106&lt;30%),20%,IF(AND(V106&gt;=30%,V106&lt;50%),40%,IF(AND(V106&gt;=50%,V106&lt;70%),60%,IF(AND(V106&gt;=70%,V106&lt;80%),80%,IF(V106&gt;=80%,100%)))))))*$AH$1</f>
        <v>0.8</v>
      </c>
      <c r="AE106" s="4">
        <f t="shared" si="38"/>
        <v>3.2</v>
      </c>
      <c r="AF106" s="7">
        <f t="shared" si="39"/>
        <v>1227.31</v>
      </c>
      <c r="AG106" t="s">
        <v>277</v>
      </c>
      <c r="AI106" t="s">
        <v>277</v>
      </c>
      <c r="AJ106" s="1">
        <f t="shared" si="40"/>
        <v>45344</v>
      </c>
      <c r="AK106" s="4">
        <f t="shared" si="41"/>
        <v>0.2</v>
      </c>
      <c r="AL106" s="4">
        <f t="shared" si="42"/>
        <v>0.2</v>
      </c>
      <c r="AM106" s="4">
        <f t="shared" si="43"/>
        <v>0.2</v>
      </c>
      <c r="AN106" s="4">
        <f>AD106*$AS$1</f>
        <v>0.2</v>
      </c>
      <c r="AO106" s="4">
        <f t="shared" si="44"/>
        <v>0.8</v>
      </c>
      <c r="AP106" s="4">
        <f t="shared" si="45"/>
        <v>1</v>
      </c>
      <c r="AQ106" s="2">
        <f t="shared" si="46"/>
        <v>1227.31</v>
      </c>
      <c r="AT106">
        <f t="shared" si="47"/>
        <v>0.61799999999999999</v>
      </c>
      <c r="AU106">
        <f t="shared" si="48"/>
        <v>1</v>
      </c>
      <c r="AV106">
        <f t="shared" si="49"/>
        <v>1</v>
      </c>
      <c r="AW106">
        <f t="shared" si="50"/>
        <v>0.61799999999999999</v>
      </c>
    </row>
    <row r="107" spans="1:49" x14ac:dyDescent="0.25">
      <c r="A107" s="1">
        <f>eod_group_score_df_positive[[#This Row],[date]]</f>
        <v>45343</v>
      </c>
      <c r="B107" t="s">
        <v>277</v>
      </c>
      <c r="C107" s="3">
        <f>AVERAGE(eod_group_score_df_positive!Z107:Z111)</f>
        <v>0.83566668048657111</v>
      </c>
      <c r="D107" s="3">
        <f>AVERAGE(eod_group_score_df_positive!AA107:AA111)</f>
        <v>0.72183801798474256</v>
      </c>
      <c r="E107" s="3">
        <f>AVERAGE(eod_group_score_df_positive!AB107:AB111)</f>
        <v>0.46230144570852022</v>
      </c>
      <c r="F107" s="3">
        <f>AVERAGE(eod_group_score_df_positive!AC107:AC111)</f>
        <v>0.404959834370891</v>
      </c>
      <c r="G107" t="s">
        <v>277</v>
      </c>
      <c r="H107" s="3">
        <f>ABS(AVERAGE(eod_group_score_df_negative!Z107:Z111))</f>
        <v>8.4226488464360719E-2</v>
      </c>
      <c r="I107" s="3">
        <f>ABS(AVERAGE(eod_group_score_df_negative!AA107:AA111))</f>
        <v>6.621497478989849E-2</v>
      </c>
      <c r="J107" s="3">
        <f>ABS(AVERAGE(eod_group_score_df_negative!AB107:AB111))</f>
        <v>8.6210483080224304E-2</v>
      </c>
      <c r="K107" s="3">
        <f>ABS(AVERAGE(eod_group_score_df_negative!AC107:AC111))</f>
        <v>6.6531770098708892E-2</v>
      </c>
      <c r="L107" t="s">
        <v>277</v>
      </c>
      <c r="M107" s="4">
        <f t="shared" si="29"/>
        <v>0.8168776738272453</v>
      </c>
      <c r="N107" s="4">
        <f t="shared" si="30"/>
        <v>0.8319529894639105</v>
      </c>
      <c r="O107" s="4">
        <f t="shared" si="31"/>
        <v>0.68565685245679431</v>
      </c>
      <c r="P107" s="4">
        <f t="shared" si="32"/>
        <v>0.717781740043693</v>
      </c>
      <c r="Q107" t="s">
        <v>277</v>
      </c>
      <c r="R107" s="6">
        <f t="shared" si="27"/>
        <v>45343</v>
      </c>
      <c r="S107" s="5">
        <f t="shared" si="33"/>
        <v>0.68888284409403755</v>
      </c>
      <c r="T107" s="5">
        <f t="shared" si="34"/>
        <v>0.71891379215587081</v>
      </c>
      <c r="U107" s="5">
        <f t="shared" si="35"/>
        <v>0.68467934936936992</v>
      </c>
      <c r="V107" s="5">
        <f t="shared" si="36"/>
        <v>0.74354782188804036</v>
      </c>
      <c r="W107" s="5">
        <f t="shared" si="37"/>
        <v>2.8360238075073183</v>
      </c>
      <c r="X107">
        <f>group_stock_price_index[[#This Row],[VNINDEX]]</f>
        <v>1230.04</v>
      </c>
      <c r="Y107" t="s">
        <v>277</v>
      </c>
      <c r="Z107" s="1">
        <f t="shared" si="28"/>
        <v>45343</v>
      </c>
      <c r="AA107" s="4">
        <f>IF($W107&lt;0,0,IF(S107&lt;20%,0,IF(AND(S107&gt;=20%,S107&lt;30%),20%,IF(AND(S107&gt;=30%,S107&lt;50%),40%,IF(AND(S107&gt;=50%,S107&lt;70%),60%,IF(AND(S107&gt;=70%,S107&lt;80%),80%,IF(S107&gt;=80%,100%)))))))*$AH$1</f>
        <v>0.6</v>
      </c>
      <c r="AB107" s="4">
        <f>IF($W107&lt;0,0,IF(T107&lt;20%,0,IF(AND(T107&gt;=20%,T107&lt;30%),20%,IF(AND(T107&gt;=30%,T107&lt;50%),40%,IF(AND(T107&gt;=50%,T107&lt;70%),60%,IF(AND(T107&gt;=70%,T107&lt;80%),80%,IF(T107&gt;=80%,100%)))))))*$AH$1</f>
        <v>0.8</v>
      </c>
      <c r="AC107" s="4">
        <f>IF($W107&lt;0,0,IF(U107&lt;20%,0,IF(AND(U107&gt;=20%,U107&lt;30%),20%,IF(AND(U107&gt;=30%,U107&lt;50%),40%,IF(AND(U107&gt;=50%,U107&lt;70%),60%,IF(AND(U107&gt;=70%,U107&lt;80%),80%,IF(U107&gt;=80%,100%)))))))*$AH$1</f>
        <v>0.6</v>
      </c>
      <c r="AD107" s="4">
        <f>IF($W107&lt;0,0,IF(V107&lt;20%,0,IF(AND(V107&gt;=20%,V107&lt;30%),20%,IF(AND(V107&gt;=30%,V107&lt;50%),40%,IF(AND(V107&gt;=50%,V107&lt;70%),60%,IF(AND(V107&gt;=70%,V107&lt;80%),80%,IF(V107&gt;=80%,100%)))))))*$AH$1</f>
        <v>0.8</v>
      </c>
      <c r="AE107" s="4">
        <f t="shared" si="38"/>
        <v>2.8</v>
      </c>
      <c r="AF107" s="7">
        <f t="shared" si="39"/>
        <v>1230.04</v>
      </c>
      <c r="AG107" t="s">
        <v>277</v>
      </c>
      <c r="AI107" t="s">
        <v>277</v>
      </c>
      <c r="AJ107" s="1">
        <f t="shared" si="40"/>
        <v>45343</v>
      </c>
      <c r="AK107" s="4">
        <f t="shared" si="41"/>
        <v>0.15</v>
      </c>
      <c r="AL107" s="4">
        <f t="shared" si="42"/>
        <v>0.2</v>
      </c>
      <c r="AM107" s="4">
        <f t="shared" si="43"/>
        <v>0.15</v>
      </c>
      <c r="AN107" s="4">
        <f>AD107*$AS$1</f>
        <v>0.2</v>
      </c>
      <c r="AO107" s="4">
        <f t="shared" si="44"/>
        <v>0.7</v>
      </c>
      <c r="AP107" s="4">
        <f t="shared" si="45"/>
        <v>0.8</v>
      </c>
      <c r="AQ107" s="2">
        <f t="shared" si="46"/>
        <v>1230.04</v>
      </c>
      <c r="AT107">
        <f t="shared" si="47"/>
        <v>0.61799999999999999</v>
      </c>
      <c r="AU107">
        <f t="shared" si="48"/>
        <v>0.61799999999999999</v>
      </c>
      <c r="AV107">
        <f t="shared" si="49"/>
        <v>0.61799999999999999</v>
      </c>
      <c r="AW107">
        <f t="shared" si="50"/>
        <v>0.61799999999999999</v>
      </c>
    </row>
    <row r="108" spans="1:49" x14ac:dyDescent="0.25">
      <c r="A108" s="1">
        <f>eod_group_score_df_positive[[#This Row],[date]]</f>
        <v>45342</v>
      </c>
      <c r="B108" t="s">
        <v>277</v>
      </c>
      <c r="C108" s="3">
        <f>AVERAGE(eod_group_score_df_positive!Z108:Z112)</f>
        <v>0.8191579035406471</v>
      </c>
      <c r="D108" s="3">
        <f>AVERAGE(eod_group_score_df_positive!AA108:AA112)</f>
        <v>0.56956960703451309</v>
      </c>
      <c r="E108" s="3">
        <f>AVERAGE(eod_group_score_df_positive!AB108:AB112)</f>
        <v>0.49491843491144483</v>
      </c>
      <c r="F108" s="3">
        <f>AVERAGE(eod_group_score_df_positive!AC108:AC112)</f>
        <v>0.41913476291614993</v>
      </c>
      <c r="G108" t="s">
        <v>277</v>
      </c>
      <c r="H108" s="3">
        <f>ABS(AVERAGE(eod_group_score_df_negative!Z108:Z112))</f>
        <v>7.2483800343124447E-2</v>
      </c>
      <c r="I108" s="3">
        <f>ABS(AVERAGE(eod_group_score_df_negative!AA108:AA112))</f>
        <v>6.9004305032634022E-2</v>
      </c>
      <c r="J108" s="3">
        <f>ABS(AVERAGE(eod_group_score_df_negative!AB108:AB112))</f>
        <v>8.3263355233277131E-2</v>
      </c>
      <c r="K108" s="3">
        <f>ABS(AVERAGE(eod_group_score_df_negative!AC108:AC112))</f>
        <v>5.8161946801964778E-2</v>
      </c>
      <c r="L108" t="s">
        <v>277</v>
      </c>
      <c r="M108" s="4">
        <f t="shared" si="29"/>
        <v>0.83741496157615147</v>
      </c>
      <c r="N108" s="4">
        <f t="shared" si="30"/>
        <v>0.78387997464770187</v>
      </c>
      <c r="O108" s="4">
        <f t="shared" si="31"/>
        <v>0.7119820905724622</v>
      </c>
      <c r="P108" s="4">
        <f t="shared" si="32"/>
        <v>0.75628599310347444</v>
      </c>
      <c r="Q108" t="s">
        <v>277</v>
      </c>
      <c r="R108" s="6">
        <f t="shared" si="27"/>
        <v>45342</v>
      </c>
      <c r="S108" s="5">
        <f t="shared" si="33"/>
        <v>0.6040116562726211</v>
      </c>
      <c r="T108" s="5">
        <f t="shared" si="34"/>
        <v>0.66470487306837645</v>
      </c>
      <c r="U108" s="5">
        <f t="shared" si="35"/>
        <v>0.69585142910093112</v>
      </c>
      <c r="V108" s="5">
        <f t="shared" si="36"/>
        <v>0.74399536270084587</v>
      </c>
      <c r="W108" s="5">
        <f t="shared" si="37"/>
        <v>2.7085633211427744</v>
      </c>
      <c r="X108">
        <f>group_stock_price_index[[#This Row],[VNINDEX]]</f>
        <v>1230.06</v>
      </c>
      <c r="Y108" t="s">
        <v>277</v>
      </c>
      <c r="Z108" s="1">
        <f t="shared" si="28"/>
        <v>45342</v>
      </c>
      <c r="AA108" s="4">
        <f>IF($W108&lt;0,0,IF(S108&lt;20%,0,IF(AND(S108&gt;=20%,S108&lt;30%),20%,IF(AND(S108&gt;=30%,S108&lt;50%),40%,IF(AND(S108&gt;=50%,S108&lt;70%),60%,IF(AND(S108&gt;=70%,S108&lt;80%),80%,IF(S108&gt;=80%,100%)))))))*$AH$1</f>
        <v>0.6</v>
      </c>
      <c r="AB108" s="4">
        <f>IF($W108&lt;0,0,IF(T108&lt;20%,0,IF(AND(T108&gt;=20%,T108&lt;30%),20%,IF(AND(T108&gt;=30%,T108&lt;50%),40%,IF(AND(T108&gt;=50%,T108&lt;70%),60%,IF(AND(T108&gt;=70%,T108&lt;80%),80%,IF(T108&gt;=80%,100%)))))))*$AH$1</f>
        <v>0.6</v>
      </c>
      <c r="AC108" s="4">
        <f>IF($W108&lt;0,0,IF(U108&lt;20%,0,IF(AND(U108&gt;=20%,U108&lt;30%),20%,IF(AND(U108&gt;=30%,U108&lt;50%),40%,IF(AND(U108&gt;=50%,U108&lt;70%),60%,IF(AND(U108&gt;=70%,U108&lt;80%),80%,IF(U108&gt;=80%,100%)))))))*$AH$1</f>
        <v>0.6</v>
      </c>
      <c r="AD108" s="4">
        <f>IF($W108&lt;0,0,IF(V108&lt;20%,0,IF(AND(V108&gt;=20%,V108&lt;30%),20%,IF(AND(V108&gt;=30%,V108&lt;50%),40%,IF(AND(V108&gt;=50%,V108&lt;70%),60%,IF(AND(V108&gt;=70%,V108&lt;80%),80%,IF(V108&gt;=80%,100%)))))))*$AH$1</f>
        <v>0.8</v>
      </c>
      <c r="AE108" s="4">
        <f t="shared" si="38"/>
        <v>2.5999999999999996</v>
      </c>
      <c r="AF108" s="7">
        <f t="shared" si="39"/>
        <v>1230.06</v>
      </c>
      <c r="AG108" t="s">
        <v>277</v>
      </c>
      <c r="AI108" t="s">
        <v>277</v>
      </c>
      <c r="AJ108" s="1">
        <f t="shared" si="40"/>
        <v>45342</v>
      </c>
      <c r="AK108" s="4">
        <f t="shared" si="41"/>
        <v>0.15</v>
      </c>
      <c r="AL108" s="4">
        <f t="shared" si="42"/>
        <v>0.15</v>
      </c>
      <c r="AM108" s="4">
        <f t="shared" si="43"/>
        <v>0.15</v>
      </c>
      <c r="AN108" s="4">
        <f>AD108*$AS$1</f>
        <v>0.2</v>
      </c>
      <c r="AO108" s="4">
        <f t="shared" si="44"/>
        <v>0.64999999999999991</v>
      </c>
      <c r="AP108" s="4">
        <f t="shared" si="45"/>
        <v>0.6</v>
      </c>
      <c r="AQ108" s="2">
        <f t="shared" si="46"/>
        <v>1230.06</v>
      </c>
      <c r="AT108">
        <f t="shared" si="47"/>
        <v>0.61799999999999999</v>
      </c>
      <c r="AU108">
        <f t="shared" si="48"/>
        <v>0.61799999999999999</v>
      </c>
      <c r="AV108">
        <f t="shared" si="49"/>
        <v>0.61799999999999999</v>
      </c>
      <c r="AW108">
        <f t="shared" si="50"/>
        <v>0.61799999999999999</v>
      </c>
    </row>
    <row r="109" spans="1:49" x14ac:dyDescent="0.25">
      <c r="A109" s="1">
        <f>eod_group_score_df_positive[[#This Row],[date]]</f>
        <v>45341</v>
      </c>
      <c r="B109" t="s">
        <v>277</v>
      </c>
      <c r="C109" s="3">
        <f>AVERAGE(eod_group_score_df_positive!Z109:Z113)</f>
        <v>0.74530054534658063</v>
      </c>
      <c r="D109" s="3">
        <f>AVERAGE(eod_group_score_df_positive!AA109:AA113)</f>
        <v>0.51106926407645104</v>
      </c>
      <c r="E109" s="3">
        <f>AVERAGE(eod_group_score_df_positive!AB109:AB113)</f>
        <v>0.46890357479650041</v>
      </c>
      <c r="F109" s="3">
        <f>AVERAGE(eod_group_score_df_positive!AC109:AC113)</f>
        <v>0.42090587420263603</v>
      </c>
      <c r="G109" t="s">
        <v>277</v>
      </c>
      <c r="H109" s="3">
        <f>ABS(AVERAGE(eod_group_score_df_negative!Z109:Z113))</f>
        <v>6.8807513827133987E-2</v>
      </c>
      <c r="I109" s="3">
        <f>ABS(AVERAGE(eod_group_score_df_negative!AA109:AA113))</f>
        <v>5.678835921610681E-2</v>
      </c>
      <c r="J109" s="3">
        <f>ABS(AVERAGE(eod_group_score_df_negative!AB109:AB113))</f>
        <v>6.9260038461063739E-2</v>
      </c>
      <c r="K109" s="3">
        <f>ABS(AVERAGE(eod_group_score_df_negative!AC109:AC113))</f>
        <v>4.3985558852660554E-2</v>
      </c>
      <c r="L109" t="s">
        <v>277</v>
      </c>
      <c r="M109" s="4">
        <f t="shared" si="29"/>
        <v>0.8309622093731126</v>
      </c>
      <c r="N109" s="4">
        <f t="shared" si="30"/>
        <v>0.79999085373958367</v>
      </c>
      <c r="O109" s="4">
        <f t="shared" si="31"/>
        <v>0.74260601514165925</v>
      </c>
      <c r="P109" s="4">
        <f t="shared" si="32"/>
        <v>0.81077061986888166</v>
      </c>
      <c r="Q109" t="s">
        <v>277</v>
      </c>
      <c r="R109" s="6">
        <f t="shared" si="27"/>
        <v>45341</v>
      </c>
      <c r="S109" s="5">
        <f t="shared" si="33"/>
        <v>0.40863397124005096</v>
      </c>
      <c r="T109" s="5">
        <f t="shared" si="34"/>
        <v>0.50854254377714836</v>
      </c>
      <c r="U109" s="5">
        <f t="shared" si="35"/>
        <v>0.61752689762656621</v>
      </c>
      <c r="V109" s="5">
        <f t="shared" si="36"/>
        <v>0.69420742021257542</v>
      </c>
      <c r="W109" s="5">
        <f t="shared" si="37"/>
        <v>2.2289108328563412</v>
      </c>
      <c r="X109">
        <f>group_stock_price_index[[#This Row],[VNINDEX]]</f>
        <v>1224.97</v>
      </c>
      <c r="Y109" t="s">
        <v>277</v>
      </c>
      <c r="Z109" s="1">
        <f t="shared" si="28"/>
        <v>45341</v>
      </c>
      <c r="AA109" s="4">
        <f>IF($W109&lt;0,0,IF(S109&lt;20%,0,IF(AND(S109&gt;=20%,S109&lt;30%),20%,IF(AND(S109&gt;=30%,S109&lt;50%),40%,IF(AND(S109&gt;=50%,S109&lt;70%),60%,IF(AND(S109&gt;=70%,S109&lt;80%),80%,IF(S109&gt;=80%,100%)))))))*$AH$1</f>
        <v>0.4</v>
      </c>
      <c r="AB109" s="4">
        <f>IF($W109&lt;0,0,IF(T109&lt;20%,0,IF(AND(T109&gt;=20%,T109&lt;30%),20%,IF(AND(T109&gt;=30%,T109&lt;50%),40%,IF(AND(T109&gt;=50%,T109&lt;70%),60%,IF(AND(T109&gt;=70%,T109&lt;80%),80%,IF(T109&gt;=80%,100%)))))))*$AH$1</f>
        <v>0.6</v>
      </c>
      <c r="AC109" s="4">
        <f>IF($W109&lt;0,0,IF(U109&lt;20%,0,IF(AND(U109&gt;=20%,U109&lt;30%),20%,IF(AND(U109&gt;=30%,U109&lt;50%),40%,IF(AND(U109&gt;=50%,U109&lt;70%),60%,IF(AND(U109&gt;=70%,U109&lt;80%),80%,IF(U109&gt;=80%,100%)))))))*$AH$1</f>
        <v>0.6</v>
      </c>
      <c r="AD109" s="4">
        <f>IF($W109&lt;0,0,IF(V109&lt;20%,0,IF(AND(V109&gt;=20%,V109&lt;30%),20%,IF(AND(V109&gt;=30%,V109&lt;50%),40%,IF(AND(V109&gt;=50%,V109&lt;70%),60%,IF(AND(V109&gt;=70%,V109&lt;80%),80%,IF(V109&gt;=80%,100%)))))))*$AH$1</f>
        <v>0.6</v>
      </c>
      <c r="AE109" s="4">
        <f t="shared" si="38"/>
        <v>2.2000000000000002</v>
      </c>
      <c r="AF109" s="7">
        <f t="shared" si="39"/>
        <v>1224.97</v>
      </c>
      <c r="AG109" t="s">
        <v>277</v>
      </c>
      <c r="AI109" t="s">
        <v>277</v>
      </c>
      <c r="AJ109" s="1">
        <f t="shared" si="40"/>
        <v>45341</v>
      </c>
      <c r="AK109" s="4">
        <f t="shared" si="41"/>
        <v>0.1</v>
      </c>
      <c r="AL109" s="4">
        <f t="shared" si="42"/>
        <v>0.15</v>
      </c>
      <c r="AM109" s="4">
        <f t="shared" si="43"/>
        <v>0.15</v>
      </c>
      <c r="AN109" s="4">
        <f>AD109*$AS$1</f>
        <v>0.15</v>
      </c>
      <c r="AO109" s="4">
        <f t="shared" si="44"/>
        <v>0.55000000000000004</v>
      </c>
      <c r="AP109" s="4">
        <f t="shared" si="45"/>
        <v>0.6</v>
      </c>
      <c r="AQ109" s="2">
        <f t="shared" si="46"/>
        <v>1224.97</v>
      </c>
      <c r="AT109">
        <f t="shared" si="47"/>
        <v>0.61799999999999999</v>
      </c>
      <c r="AU109">
        <f t="shared" si="48"/>
        <v>0.61799999999999999</v>
      </c>
      <c r="AV109">
        <f t="shared" si="49"/>
        <v>0.61799999999999999</v>
      </c>
      <c r="AW109">
        <f t="shared" si="50"/>
        <v>0.61799999999999999</v>
      </c>
    </row>
    <row r="110" spans="1:49" x14ac:dyDescent="0.25">
      <c r="A110" s="1">
        <f>eod_group_score_df_positive[[#This Row],[date]]</f>
        <v>45338</v>
      </c>
      <c r="B110" t="s">
        <v>277</v>
      </c>
      <c r="C110" s="3">
        <f>AVERAGE(eod_group_score_df_positive!Z110:Z114)</f>
        <v>0.47573724808451934</v>
      </c>
      <c r="D110" s="3">
        <f>AVERAGE(eod_group_score_df_positive!AA110:AA114)</f>
        <v>0.39870456793791531</v>
      </c>
      <c r="E110" s="3">
        <f>AVERAGE(eod_group_score_df_positive!AB110:AB114)</f>
        <v>0.50398064714140001</v>
      </c>
      <c r="F110" s="3">
        <f>AVERAGE(eod_group_score_df_positive!AC110:AC114)</f>
        <v>0.35204597231171386</v>
      </c>
      <c r="G110" t="s">
        <v>277</v>
      </c>
      <c r="H110" s="3">
        <f>ABS(AVERAGE(eod_group_score_df_negative!Z110:Z114))</f>
        <v>0.12116813357555815</v>
      </c>
      <c r="I110" s="3">
        <f>ABS(AVERAGE(eod_group_score_df_negative!AA110:AA114))</f>
        <v>6.586441525785211E-2</v>
      </c>
      <c r="J110" s="3">
        <f>ABS(AVERAGE(eod_group_score_df_negative!AB110:AB114))</f>
        <v>8.8168407627752354E-2</v>
      </c>
      <c r="K110" s="3">
        <f>ABS(AVERAGE(eod_group_score_df_negative!AC110:AC114))</f>
        <v>3.2282382405066132E-2</v>
      </c>
      <c r="L110" t="s">
        <v>277</v>
      </c>
      <c r="M110" s="4">
        <f t="shared" si="29"/>
        <v>0.59401225956927184</v>
      </c>
      <c r="N110" s="4">
        <f t="shared" si="30"/>
        <v>0.71644936429129991</v>
      </c>
      <c r="O110" s="4">
        <f t="shared" si="31"/>
        <v>0.70220873640632742</v>
      </c>
      <c r="P110" s="4">
        <f t="shared" si="32"/>
        <v>0.832006241491832</v>
      </c>
      <c r="Q110" t="s">
        <v>277</v>
      </c>
      <c r="R110" s="6">
        <f t="shared" si="27"/>
        <v>45338</v>
      </c>
      <c r="S110" s="5">
        <f t="shared" si="33"/>
        <v>0.24474948524626478</v>
      </c>
      <c r="T110" s="5">
        <f t="shared" si="34"/>
        <v>0.44390785864247662</v>
      </c>
      <c r="U110" s="5">
        <f t="shared" si="35"/>
        <v>0.56183856145923294</v>
      </c>
      <c r="V110" s="5">
        <f t="shared" si="36"/>
        <v>0.65681203600914384</v>
      </c>
      <c r="W110" s="5">
        <f t="shared" si="37"/>
        <v>1.9073079413571181</v>
      </c>
      <c r="X110">
        <f>group_stock_price_index[[#This Row],[VNINDEX]]</f>
        <v>1209.7</v>
      </c>
      <c r="Y110" t="s">
        <v>277</v>
      </c>
      <c r="Z110" s="1">
        <f t="shared" si="28"/>
        <v>45338</v>
      </c>
      <c r="AA110" s="4">
        <f>IF($W110&lt;0,0,IF(S110&lt;20%,0,IF(AND(S110&gt;=20%,S110&lt;30%),20%,IF(AND(S110&gt;=30%,S110&lt;50%),40%,IF(AND(S110&gt;=50%,S110&lt;70%),60%,IF(AND(S110&gt;=70%,S110&lt;80%),80%,IF(S110&gt;=80%,100%)))))))*$AH$1</f>
        <v>0.2</v>
      </c>
      <c r="AB110" s="4">
        <f>IF($W110&lt;0,0,IF(T110&lt;20%,0,IF(AND(T110&gt;=20%,T110&lt;30%),20%,IF(AND(T110&gt;=30%,T110&lt;50%),40%,IF(AND(T110&gt;=50%,T110&lt;70%),60%,IF(AND(T110&gt;=70%,T110&lt;80%),80%,IF(T110&gt;=80%,100%)))))))*$AH$1</f>
        <v>0.4</v>
      </c>
      <c r="AC110" s="4">
        <f>IF($W110&lt;0,0,IF(U110&lt;20%,0,IF(AND(U110&gt;=20%,U110&lt;30%),20%,IF(AND(U110&gt;=30%,U110&lt;50%),40%,IF(AND(U110&gt;=50%,U110&lt;70%),60%,IF(AND(U110&gt;=70%,U110&lt;80%),80%,IF(U110&gt;=80%,100%)))))))*$AH$1</f>
        <v>0.6</v>
      </c>
      <c r="AD110" s="4">
        <f>IF($W110&lt;0,0,IF(V110&lt;20%,0,IF(AND(V110&gt;=20%,V110&lt;30%),20%,IF(AND(V110&gt;=30%,V110&lt;50%),40%,IF(AND(V110&gt;=50%,V110&lt;70%),60%,IF(AND(V110&gt;=70%,V110&lt;80%),80%,IF(V110&gt;=80%,100%)))))))*$AH$1</f>
        <v>0.6</v>
      </c>
      <c r="AE110" s="4">
        <f t="shared" si="38"/>
        <v>1.8000000000000003</v>
      </c>
      <c r="AF110" s="7">
        <f t="shared" si="39"/>
        <v>1209.7</v>
      </c>
      <c r="AG110" t="s">
        <v>277</v>
      </c>
      <c r="AI110" t="s">
        <v>277</v>
      </c>
      <c r="AJ110" s="1">
        <f t="shared" si="40"/>
        <v>45338</v>
      </c>
      <c r="AK110" s="4">
        <f t="shared" si="41"/>
        <v>0.05</v>
      </c>
      <c r="AL110" s="4">
        <f t="shared" si="42"/>
        <v>0.1</v>
      </c>
      <c r="AM110" s="4">
        <f t="shared" si="43"/>
        <v>0.15</v>
      </c>
      <c r="AN110" s="4">
        <f>AD110*$AS$1</f>
        <v>0.15</v>
      </c>
      <c r="AO110" s="4">
        <f t="shared" si="44"/>
        <v>0.45000000000000007</v>
      </c>
      <c r="AP110" s="4">
        <f t="shared" si="45"/>
        <v>0.4</v>
      </c>
      <c r="AQ110" s="2">
        <f t="shared" si="46"/>
        <v>1209.7</v>
      </c>
      <c r="AT110">
        <f t="shared" si="47"/>
        <v>0.61799999999999999</v>
      </c>
      <c r="AU110">
        <f t="shared" si="48"/>
        <v>0.61799999999999999</v>
      </c>
      <c r="AV110">
        <f t="shared" si="49"/>
        <v>0.61799999999999999</v>
      </c>
      <c r="AW110">
        <f t="shared" si="50"/>
        <v>0.61799999999999999</v>
      </c>
    </row>
    <row r="111" spans="1:49" x14ac:dyDescent="0.25">
      <c r="A111" s="1">
        <f>eod_group_score_df_positive[[#This Row],[date]]</f>
        <v>45337</v>
      </c>
      <c r="B111" t="s">
        <v>277</v>
      </c>
      <c r="C111" s="3">
        <f>AVERAGE(eod_group_score_df_positive!Z111:Z115)</f>
        <v>0.31553078135661705</v>
      </c>
      <c r="D111" s="3">
        <f>AVERAGE(eod_group_score_df_positive!AA111:AA115)</f>
        <v>0.30868207920192642</v>
      </c>
      <c r="E111" s="3">
        <f>AVERAGE(eod_group_score_df_positive!AB111:AB115)</f>
        <v>0.47471639344926836</v>
      </c>
      <c r="F111" s="3">
        <f>AVERAGE(eod_group_score_df_positive!AC111:AC115)</f>
        <v>0.25284680298010581</v>
      </c>
      <c r="G111" t="s">
        <v>277</v>
      </c>
      <c r="H111" s="3">
        <f>ABS(AVERAGE(eod_group_score_df_negative!Z111:Z115))</f>
        <v>0.14673555994789425</v>
      </c>
      <c r="I111" s="3">
        <f>ABS(AVERAGE(eod_group_score_df_negative!AA111:AA115))</f>
        <v>0.11350621363398369</v>
      </c>
      <c r="J111" s="3">
        <f>ABS(AVERAGE(eod_group_score_df_negative!AB111:AB115))</f>
        <v>0.12583198527666278</v>
      </c>
      <c r="K111" s="3">
        <f>ABS(AVERAGE(eod_group_score_df_negative!AC111:AC115))</f>
        <v>6.303510007057106E-2</v>
      </c>
      <c r="L111" t="s">
        <v>277</v>
      </c>
      <c r="M111" s="4">
        <f t="shared" si="29"/>
        <v>0.36514711612440626</v>
      </c>
      <c r="N111" s="4">
        <f t="shared" si="30"/>
        <v>0.46229577863685767</v>
      </c>
      <c r="O111" s="4">
        <f t="shared" si="31"/>
        <v>0.58094305226960574</v>
      </c>
      <c r="P111" s="4">
        <f t="shared" si="32"/>
        <v>0.60089451493232049</v>
      </c>
      <c r="Q111" t="s">
        <v>277</v>
      </c>
      <c r="R111" s="6">
        <f t="shared" si="27"/>
        <v>45337</v>
      </c>
      <c r="S111" s="5">
        <f t="shared" si="33"/>
        <v>0.1309169797284076</v>
      </c>
      <c r="T111" s="5">
        <f t="shared" si="34"/>
        <v>0.4092534367122288</v>
      </c>
      <c r="U111" s="5">
        <f t="shared" si="35"/>
        <v>0.50119943451974491</v>
      </c>
      <c r="V111" s="5">
        <f t="shared" si="36"/>
        <v>0.58501324111584441</v>
      </c>
      <c r="W111" s="5">
        <f t="shared" si="37"/>
        <v>1.6263830920762257</v>
      </c>
      <c r="X111">
        <f>group_stock_price_index[[#This Row],[VNINDEX]]</f>
        <v>1202.5</v>
      </c>
      <c r="Y111" t="s">
        <v>277</v>
      </c>
      <c r="Z111" s="1">
        <f t="shared" si="28"/>
        <v>45337</v>
      </c>
      <c r="AA111" s="4">
        <f>IF($W111&lt;0,0,IF(S111&lt;20%,0,IF(AND(S111&gt;=20%,S111&lt;30%),20%,IF(AND(S111&gt;=30%,S111&lt;50%),40%,IF(AND(S111&gt;=50%,S111&lt;70%),60%,IF(AND(S111&gt;=70%,S111&lt;80%),80%,IF(S111&gt;=80%,100%)))))))*$AH$1</f>
        <v>0</v>
      </c>
      <c r="AB111" s="4">
        <f>IF($W111&lt;0,0,IF(T111&lt;20%,0,IF(AND(T111&gt;=20%,T111&lt;30%),20%,IF(AND(T111&gt;=30%,T111&lt;50%),40%,IF(AND(T111&gt;=50%,T111&lt;70%),60%,IF(AND(T111&gt;=70%,T111&lt;80%),80%,IF(T111&gt;=80%,100%)))))))*$AH$1</f>
        <v>0.4</v>
      </c>
      <c r="AC111" s="4">
        <f>IF($W111&lt;0,0,IF(U111&lt;20%,0,IF(AND(U111&gt;=20%,U111&lt;30%),20%,IF(AND(U111&gt;=30%,U111&lt;50%),40%,IF(AND(U111&gt;=50%,U111&lt;70%),60%,IF(AND(U111&gt;=70%,U111&lt;80%),80%,IF(U111&gt;=80%,100%)))))))*$AH$1</f>
        <v>0.6</v>
      </c>
      <c r="AD111" s="4">
        <f>IF($W111&lt;0,0,IF(V111&lt;20%,0,IF(AND(V111&gt;=20%,V111&lt;30%),20%,IF(AND(V111&gt;=30%,V111&lt;50%),40%,IF(AND(V111&gt;=50%,V111&lt;70%),60%,IF(AND(V111&gt;=70%,V111&lt;80%),80%,IF(V111&gt;=80%,100%)))))))*$AH$1</f>
        <v>0.6</v>
      </c>
      <c r="AE111" s="4">
        <f t="shared" si="38"/>
        <v>1.6</v>
      </c>
      <c r="AF111" s="7">
        <f t="shared" si="39"/>
        <v>1202.5</v>
      </c>
      <c r="AG111" t="s">
        <v>277</v>
      </c>
      <c r="AI111" t="s">
        <v>277</v>
      </c>
      <c r="AJ111" s="1">
        <f t="shared" si="40"/>
        <v>45337</v>
      </c>
      <c r="AK111" s="4">
        <f t="shared" si="41"/>
        <v>0</v>
      </c>
      <c r="AL111" s="4">
        <f t="shared" si="42"/>
        <v>0.1</v>
      </c>
      <c r="AM111" s="4">
        <f t="shared" si="43"/>
        <v>0.15</v>
      </c>
      <c r="AN111" s="4">
        <f>AD111*$AS$1</f>
        <v>0.15</v>
      </c>
      <c r="AO111" s="4">
        <f t="shared" si="44"/>
        <v>0.4</v>
      </c>
      <c r="AP111" s="4">
        <f t="shared" si="45"/>
        <v>0.4</v>
      </c>
      <c r="AQ111" s="2">
        <f t="shared" si="46"/>
        <v>1202.5</v>
      </c>
      <c r="AT111">
        <f t="shared" si="47"/>
        <v>0.61799999999999999</v>
      </c>
      <c r="AU111">
        <f t="shared" si="48"/>
        <v>0.61799999999999999</v>
      </c>
      <c r="AV111">
        <f t="shared" si="49"/>
        <v>0.61799999999999999</v>
      </c>
      <c r="AW111">
        <f t="shared" si="50"/>
        <v>0.61799999999999999</v>
      </c>
    </row>
    <row r="112" spans="1:49" x14ac:dyDescent="0.25">
      <c r="A112" s="1">
        <f>eod_group_score_df_positive[[#This Row],[date]]</f>
        <v>45329</v>
      </c>
      <c r="B112" t="s">
        <v>277</v>
      </c>
      <c r="C112" s="3">
        <f>AVERAGE(eod_group_score_df_positive!Z112:Z116)</f>
        <v>0.34665443866344264</v>
      </c>
      <c r="D112" s="3">
        <f>AVERAGE(eod_group_score_df_positive!AA112:AA116)</f>
        <v>0.36086210197301272</v>
      </c>
      <c r="E112" s="3">
        <f>AVERAGE(eod_group_score_df_positive!AB112:AB116)</f>
        <v>0.75343118033585088</v>
      </c>
      <c r="F112" s="3">
        <f>AVERAGE(eod_group_score_df_positive!AC112:AC116)</f>
        <v>0.36559808090685958</v>
      </c>
      <c r="G112" t="s">
        <v>277</v>
      </c>
      <c r="H112" s="3">
        <f>ABS(AVERAGE(eod_group_score_df_negative!Z112:Z116))</f>
        <v>0.15122567339542631</v>
      </c>
      <c r="I112" s="3">
        <f>ABS(AVERAGE(eod_group_score_df_negative!AA112:AA116))</f>
        <v>0.10151237606045019</v>
      </c>
      <c r="J112" s="3">
        <f>ABS(AVERAGE(eod_group_score_df_negative!AB112:AB116))</f>
        <v>0.11182717969893155</v>
      </c>
      <c r="K112" s="3">
        <f>ABS(AVERAGE(eod_group_score_df_negative!AC112:AC116))</f>
        <v>5.9511160920947458E-2</v>
      </c>
      <c r="L112" t="s">
        <v>277</v>
      </c>
      <c r="M112" s="4">
        <f t="shared" si="29"/>
        <v>0.39252173472016288</v>
      </c>
      <c r="N112" s="4">
        <f t="shared" si="30"/>
        <v>0.56090839402643877</v>
      </c>
      <c r="O112" s="4">
        <f t="shared" si="31"/>
        <v>0.74151725111460076</v>
      </c>
      <c r="P112" s="4">
        <f t="shared" si="32"/>
        <v>0.72001944410772056</v>
      </c>
      <c r="Q112" t="s">
        <v>277</v>
      </c>
      <c r="R112" s="6">
        <f t="shared" si="27"/>
        <v>45329</v>
      </c>
      <c r="S112" s="5">
        <f t="shared" si="33"/>
        <v>7.6158688993123919E-2</v>
      </c>
      <c r="T112" s="5">
        <f t="shared" si="34"/>
        <v>0.44171654046724951</v>
      </c>
      <c r="U112" s="5">
        <f t="shared" si="35"/>
        <v>0.48044958913567548</v>
      </c>
      <c r="V112" s="5">
        <f t="shared" si="36"/>
        <v>0.57978941875074141</v>
      </c>
      <c r="W112" s="5">
        <f t="shared" si="37"/>
        <v>1.5781142373467905</v>
      </c>
      <c r="X112">
        <f>group_stock_price_index[[#This Row],[VNINDEX]]</f>
        <v>1198.53</v>
      </c>
      <c r="Y112" t="s">
        <v>277</v>
      </c>
      <c r="Z112" s="1">
        <f t="shared" si="28"/>
        <v>45329</v>
      </c>
      <c r="AA112" s="4">
        <f>IF($W112&lt;0,0,IF(S112&lt;20%,0,IF(AND(S112&gt;=20%,S112&lt;30%),20%,IF(AND(S112&gt;=30%,S112&lt;50%),40%,IF(AND(S112&gt;=50%,S112&lt;70%),60%,IF(AND(S112&gt;=70%,S112&lt;80%),80%,IF(S112&gt;=80%,100%)))))))*$AH$1</f>
        <v>0</v>
      </c>
      <c r="AB112" s="4">
        <f>IF($W112&lt;0,0,IF(T112&lt;20%,0,IF(AND(T112&gt;=20%,T112&lt;30%),20%,IF(AND(T112&gt;=30%,T112&lt;50%),40%,IF(AND(T112&gt;=50%,T112&lt;70%),60%,IF(AND(T112&gt;=70%,T112&lt;80%),80%,IF(T112&gt;=80%,100%)))))))*$AH$1</f>
        <v>0.4</v>
      </c>
      <c r="AC112" s="4">
        <f>IF($W112&lt;0,0,IF(U112&lt;20%,0,IF(AND(U112&gt;=20%,U112&lt;30%),20%,IF(AND(U112&gt;=30%,U112&lt;50%),40%,IF(AND(U112&gt;=50%,U112&lt;70%),60%,IF(AND(U112&gt;=70%,U112&lt;80%),80%,IF(U112&gt;=80%,100%)))))))*$AH$1</f>
        <v>0.4</v>
      </c>
      <c r="AD112" s="4">
        <f>IF($W112&lt;0,0,IF(V112&lt;20%,0,IF(AND(V112&gt;=20%,V112&lt;30%),20%,IF(AND(V112&gt;=30%,V112&lt;50%),40%,IF(AND(V112&gt;=50%,V112&lt;70%),60%,IF(AND(V112&gt;=70%,V112&lt;80%),80%,IF(V112&gt;=80%,100%)))))))*$AH$1</f>
        <v>0.6</v>
      </c>
      <c r="AE112" s="4">
        <f t="shared" si="38"/>
        <v>1.4</v>
      </c>
      <c r="AF112" s="7">
        <f t="shared" si="39"/>
        <v>1198.53</v>
      </c>
      <c r="AG112" t="s">
        <v>277</v>
      </c>
      <c r="AI112" t="s">
        <v>277</v>
      </c>
      <c r="AJ112" s="1">
        <f t="shared" si="40"/>
        <v>45329</v>
      </c>
      <c r="AK112" s="4">
        <f t="shared" si="41"/>
        <v>0</v>
      </c>
      <c r="AL112" s="4">
        <f t="shared" si="42"/>
        <v>0.1</v>
      </c>
      <c r="AM112" s="4">
        <f t="shared" si="43"/>
        <v>0.1</v>
      </c>
      <c r="AN112" s="4">
        <f>AD112*$AS$1</f>
        <v>0.15</v>
      </c>
      <c r="AO112" s="4">
        <f t="shared" si="44"/>
        <v>0.35</v>
      </c>
      <c r="AP112" s="4">
        <f t="shared" si="45"/>
        <v>0.4</v>
      </c>
      <c r="AQ112" s="2">
        <f t="shared" si="46"/>
        <v>1198.53</v>
      </c>
      <c r="AT112">
        <f t="shared" si="47"/>
        <v>0.61799999999999999</v>
      </c>
      <c r="AU112">
        <f t="shared" si="48"/>
        <v>0.61799999999999999</v>
      </c>
      <c r="AV112">
        <f t="shared" si="49"/>
        <v>0.61799999999999999</v>
      </c>
      <c r="AW112">
        <f t="shared" si="50"/>
        <v>0.61799999999999999</v>
      </c>
    </row>
    <row r="113" spans="1:49" x14ac:dyDescent="0.25">
      <c r="A113" s="1">
        <f>eod_group_score_df_positive[[#This Row],[date]]</f>
        <v>45328</v>
      </c>
      <c r="B113" t="s">
        <v>277</v>
      </c>
      <c r="C113" s="3">
        <f>AVERAGE(eod_group_score_df_positive!Z113:Z117)</f>
        <v>0.29587595564589664</v>
      </c>
      <c r="D113" s="3">
        <f>AVERAGE(eod_group_score_df_positive!AA113:AA117)</f>
        <v>0.33054691058049979</v>
      </c>
      <c r="E113" s="3">
        <f>AVERAGE(eod_group_score_df_positive!AB113:AB117)</f>
        <v>0.63061496396896333</v>
      </c>
      <c r="F113" s="3">
        <f>AVERAGE(eod_group_score_df_positive!AC113:AC117)</f>
        <v>0.34386137740085559</v>
      </c>
      <c r="G113" t="s">
        <v>277</v>
      </c>
      <c r="H113" s="3">
        <f>ABS(AVERAGE(eod_group_score_df_negative!Z113:Z117))</f>
        <v>0.39178663958124393</v>
      </c>
      <c r="I113" s="3">
        <f>ABS(AVERAGE(eod_group_score_df_negative!AA113:AA117))</f>
        <v>0.32852466269197078</v>
      </c>
      <c r="J113" s="3">
        <f>ABS(AVERAGE(eod_group_score_df_negative!AB113:AB117))</f>
        <v>0.32460215057129677</v>
      </c>
      <c r="K113" s="3">
        <f>ABS(AVERAGE(eod_group_score_df_negative!AC113:AC117))</f>
        <v>0.11238597838232889</v>
      </c>
      <c r="L113" t="s">
        <v>277</v>
      </c>
      <c r="M113" s="4">
        <f t="shared" si="29"/>
        <v>-0.13947346358669868</v>
      </c>
      <c r="N113" s="4">
        <f t="shared" si="30"/>
        <v>3.0683281915619446E-3</v>
      </c>
      <c r="O113" s="4">
        <f t="shared" si="31"/>
        <v>0.32035943320063792</v>
      </c>
      <c r="P113" s="4">
        <f t="shared" si="32"/>
        <v>0.5073462806621224</v>
      </c>
      <c r="Q113" t="s">
        <v>277</v>
      </c>
      <c r="R113" s="6">
        <f t="shared" si="27"/>
        <v>45328</v>
      </c>
      <c r="S113" s="5">
        <f t="shared" si="33"/>
        <v>-1.3327874856037352E-2</v>
      </c>
      <c r="T113" s="5">
        <f t="shared" si="34"/>
        <v>0.44693810363615893</v>
      </c>
      <c r="U113" s="5">
        <f t="shared" si="35"/>
        <v>0.37580015868099559</v>
      </c>
      <c r="V113" s="5">
        <f t="shared" si="36"/>
        <v>0.53915755967441326</v>
      </c>
      <c r="W113" s="5">
        <f t="shared" si="37"/>
        <v>1.3485679471355305</v>
      </c>
      <c r="X113">
        <f>group_stock_price_index[[#This Row],[VNINDEX]]</f>
        <v>1188.48</v>
      </c>
      <c r="Y113" t="s">
        <v>277</v>
      </c>
      <c r="Z113" s="1">
        <f t="shared" si="28"/>
        <v>45328</v>
      </c>
      <c r="AA113" s="4">
        <f>IF($W113&lt;0,0,IF(S113&lt;20%,0,IF(AND(S113&gt;=20%,S113&lt;30%),20%,IF(AND(S113&gt;=30%,S113&lt;50%),40%,IF(AND(S113&gt;=50%,S113&lt;70%),60%,IF(AND(S113&gt;=70%,S113&lt;80%),80%,IF(S113&gt;=80%,100%)))))))*$AH$1</f>
        <v>0</v>
      </c>
      <c r="AB113" s="4">
        <f>IF($W113&lt;0,0,IF(T113&lt;20%,0,IF(AND(T113&gt;=20%,T113&lt;30%),20%,IF(AND(T113&gt;=30%,T113&lt;50%),40%,IF(AND(T113&gt;=50%,T113&lt;70%),60%,IF(AND(T113&gt;=70%,T113&lt;80%),80%,IF(T113&gt;=80%,100%)))))))*$AH$1</f>
        <v>0.4</v>
      </c>
      <c r="AC113" s="4">
        <f>IF($W113&lt;0,0,IF(U113&lt;20%,0,IF(AND(U113&gt;=20%,U113&lt;30%),20%,IF(AND(U113&gt;=30%,U113&lt;50%),40%,IF(AND(U113&gt;=50%,U113&lt;70%),60%,IF(AND(U113&gt;=70%,U113&lt;80%),80%,IF(U113&gt;=80%,100%)))))))*$AH$1</f>
        <v>0.4</v>
      </c>
      <c r="AD113" s="4">
        <f>IF($W113&lt;0,0,IF(V113&lt;20%,0,IF(AND(V113&gt;=20%,V113&lt;30%),20%,IF(AND(V113&gt;=30%,V113&lt;50%),40%,IF(AND(V113&gt;=50%,V113&lt;70%),60%,IF(AND(V113&gt;=70%,V113&lt;80%),80%,IF(V113&gt;=80%,100%)))))))*$AH$1</f>
        <v>0.6</v>
      </c>
      <c r="AE113" s="4">
        <f t="shared" si="38"/>
        <v>1.4</v>
      </c>
      <c r="AF113" s="7">
        <f t="shared" si="39"/>
        <v>1188.48</v>
      </c>
      <c r="AG113" t="s">
        <v>277</v>
      </c>
      <c r="AI113" t="s">
        <v>277</v>
      </c>
      <c r="AJ113" s="1">
        <f t="shared" si="40"/>
        <v>45328</v>
      </c>
      <c r="AK113" s="4">
        <f t="shared" si="41"/>
        <v>0</v>
      </c>
      <c r="AL113" s="4">
        <f t="shared" si="42"/>
        <v>0.1</v>
      </c>
      <c r="AM113" s="4">
        <f t="shared" si="43"/>
        <v>0.1</v>
      </c>
      <c r="AN113" s="4">
        <f>AD113*$AS$1</f>
        <v>0.15</v>
      </c>
      <c r="AO113" s="4">
        <f t="shared" si="44"/>
        <v>0.35</v>
      </c>
      <c r="AP113" s="4">
        <f t="shared" si="45"/>
        <v>0.4</v>
      </c>
      <c r="AQ113" s="2">
        <f t="shared" si="46"/>
        <v>1188.48</v>
      </c>
      <c r="AT113">
        <f t="shared" si="47"/>
        <v>0.61799999999999999</v>
      </c>
      <c r="AU113">
        <f t="shared" si="48"/>
        <v>0.61799999999999999</v>
      </c>
      <c r="AV113">
        <f t="shared" si="49"/>
        <v>0.61799999999999999</v>
      </c>
      <c r="AW113">
        <f t="shared" si="50"/>
        <v>0.61799999999999999</v>
      </c>
    </row>
    <row r="114" spans="1:49" x14ac:dyDescent="0.25">
      <c r="A114" s="1">
        <f>eod_group_score_df_positive[[#This Row],[date]]</f>
        <v>45327</v>
      </c>
      <c r="B114" t="s">
        <v>277</v>
      </c>
      <c r="C114" s="3">
        <f>AVERAGE(eod_group_score_df_positive!Z114:Z118)</f>
        <v>0.39494359800613654</v>
      </c>
      <c r="D114" s="3">
        <f>AVERAGE(eod_group_score_df_positive!AA114:AA118)</f>
        <v>0.93957912663489529</v>
      </c>
      <c r="E114" s="3">
        <f>AVERAGE(eod_group_score_df_positive!AB114:AB118)</f>
        <v>0.87168063776505433</v>
      </c>
      <c r="F114" s="3">
        <f>AVERAGE(eod_group_score_df_positive!AC114:AC118)</f>
        <v>0.4797203903681142</v>
      </c>
      <c r="G114" t="s">
        <v>277</v>
      </c>
      <c r="H114" s="3">
        <f>ABS(AVERAGE(eod_group_score_df_negative!Z114:Z118))</f>
        <v>0.38593246054841013</v>
      </c>
      <c r="I114" s="3">
        <f>ABS(AVERAGE(eod_group_score_df_negative!AA114:AA118))</f>
        <v>0.33285862874181321</v>
      </c>
      <c r="J114" s="3">
        <f>ABS(AVERAGE(eod_group_score_df_negative!AB114:AB118))</f>
        <v>0.31900625077853567</v>
      </c>
      <c r="K114" s="3">
        <f>ABS(AVERAGE(eod_group_score_df_negative!AC114:AC118))</f>
        <v>0.11114332674983189</v>
      </c>
      <c r="L114" t="s">
        <v>277</v>
      </c>
      <c r="M114" s="4">
        <f t="shared" si="29"/>
        <v>1.1539779404181794E-2</v>
      </c>
      <c r="N114" s="4">
        <f t="shared" si="30"/>
        <v>0.47681742806622462</v>
      </c>
      <c r="O114" s="4">
        <f t="shared" si="31"/>
        <v>0.46416433430499293</v>
      </c>
      <c r="P114" s="4">
        <f t="shared" si="32"/>
        <v>0.62379369885172398</v>
      </c>
      <c r="Q114" t="s">
        <v>277</v>
      </c>
      <c r="R114" s="6">
        <f t="shared" si="27"/>
        <v>45327</v>
      </c>
      <c r="S114" s="5">
        <f t="shared" si="33"/>
        <v>9.1384546495550764E-2</v>
      </c>
      <c r="T114" s="5">
        <f t="shared" si="34"/>
        <v>0.61061972622721272</v>
      </c>
      <c r="U114" s="5">
        <f t="shared" si="35"/>
        <v>0.43290302455604934</v>
      </c>
      <c r="V114" s="5">
        <f t="shared" si="36"/>
        <v>0.56694312780314493</v>
      </c>
      <c r="W114" s="5">
        <f t="shared" si="37"/>
        <v>1.7018504250819577</v>
      </c>
      <c r="X114">
        <f>group_stock_price_index[[#This Row],[VNINDEX]]</f>
        <v>1186.06</v>
      </c>
      <c r="Y114" t="s">
        <v>277</v>
      </c>
      <c r="Z114" s="1">
        <f t="shared" si="28"/>
        <v>45327</v>
      </c>
      <c r="AA114" s="4">
        <f>IF($W114&lt;0,0,IF(S114&lt;20%,0,IF(AND(S114&gt;=20%,S114&lt;30%),20%,IF(AND(S114&gt;=30%,S114&lt;50%),40%,IF(AND(S114&gt;=50%,S114&lt;70%),60%,IF(AND(S114&gt;=70%,S114&lt;80%),80%,IF(S114&gt;=80%,100%)))))))*$AH$1</f>
        <v>0</v>
      </c>
      <c r="AB114" s="4">
        <f>IF($W114&lt;0,0,IF(T114&lt;20%,0,IF(AND(T114&gt;=20%,T114&lt;30%),20%,IF(AND(T114&gt;=30%,T114&lt;50%),40%,IF(AND(T114&gt;=50%,T114&lt;70%),60%,IF(AND(T114&gt;=70%,T114&lt;80%),80%,IF(T114&gt;=80%,100%)))))))*$AH$1</f>
        <v>0.6</v>
      </c>
      <c r="AC114" s="4">
        <f>IF($W114&lt;0,0,IF(U114&lt;20%,0,IF(AND(U114&gt;=20%,U114&lt;30%),20%,IF(AND(U114&gt;=30%,U114&lt;50%),40%,IF(AND(U114&gt;=50%,U114&lt;70%),60%,IF(AND(U114&gt;=70%,U114&lt;80%),80%,IF(U114&gt;=80%,100%)))))))*$AH$1</f>
        <v>0.4</v>
      </c>
      <c r="AD114" s="4">
        <f>IF($W114&lt;0,0,IF(V114&lt;20%,0,IF(AND(V114&gt;=20%,V114&lt;30%),20%,IF(AND(V114&gt;=30%,V114&lt;50%),40%,IF(AND(V114&gt;=50%,V114&lt;70%),60%,IF(AND(V114&gt;=70%,V114&lt;80%),80%,IF(V114&gt;=80%,100%)))))))*$AH$1</f>
        <v>0.6</v>
      </c>
      <c r="AE114" s="4">
        <f t="shared" si="38"/>
        <v>1.6</v>
      </c>
      <c r="AF114" s="7">
        <f t="shared" si="39"/>
        <v>1186.06</v>
      </c>
      <c r="AG114" t="s">
        <v>277</v>
      </c>
      <c r="AI114" t="s">
        <v>277</v>
      </c>
      <c r="AJ114" s="1">
        <f t="shared" si="40"/>
        <v>45327</v>
      </c>
      <c r="AK114" s="4">
        <f t="shared" si="41"/>
        <v>0</v>
      </c>
      <c r="AL114" s="4">
        <f t="shared" si="42"/>
        <v>0.15</v>
      </c>
      <c r="AM114" s="4">
        <f t="shared" si="43"/>
        <v>0.1</v>
      </c>
      <c r="AN114" s="4">
        <f>AD114*$AS$1</f>
        <v>0.15</v>
      </c>
      <c r="AO114" s="4">
        <f t="shared" si="44"/>
        <v>0.4</v>
      </c>
      <c r="AP114" s="4">
        <f t="shared" si="45"/>
        <v>0.4</v>
      </c>
      <c r="AQ114" s="2">
        <f t="shared" si="46"/>
        <v>1186.06</v>
      </c>
      <c r="AT114">
        <f t="shared" si="47"/>
        <v>0.61799999999999999</v>
      </c>
      <c r="AU114">
        <f t="shared" si="48"/>
        <v>1</v>
      </c>
      <c r="AV114">
        <f t="shared" si="49"/>
        <v>1</v>
      </c>
      <c r="AW114">
        <f t="shared" si="50"/>
        <v>0.61799999999999999</v>
      </c>
    </row>
    <row r="115" spans="1:49" x14ac:dyDescent="0.25">
      <c r="A115" s="1">
        <f>eod_group_score_df_positive[[#This Row],[date]]</f>
        <v>45324</v>
      </c>
      <c r="B115" t="s">
        <v>277</v>
      </c>
      <c r="C115" s="3">
        <f>AVERAGE(eod_group_score_df_positive!Z115:Z119)</f>
        <v>0.42601902240659556</v>
      </c>
      <c r="D115" s="3">
        <f>AVERAGE(eod_group_score_df_positive!AA115:AA119)</f>
        <v>1.0990340011741879</v>
      </c>
      <c r="E115" s="3">
        <f>AVERAGE(eod_group_score_df_positive!AB115:AB119)</f>
        <v>0.76981659406939307</v>
      </c>
      <c r="F115" s="3">
        <f>AVERAGE(eod_group_score_df_positive!AC115:AC119)</f>
        <v>0.41695411381219188</v>
      </c>
      <c r="G115" t="s">
        <v>277</v>
      </c>
      <c r="H115" s="3">
        <f>ABS(AVERAGE(eod_group_score_df_negative!Z115:Z119))</f>
        <v>0.4053594892187854</v>
      </c>
      <c r="I115" s="3">
        <f>ABS(AVERAGE(eod_group_score_df_negative!AA115:AA119))</f>
        <v>0.32534417426818224</v>
      </c>
      <c r="J115" s="3">
        <f>ABS(AVERAGE(eod_group_score_df_negative!AB115:AB119))</f>
        <v>0.33069717971738</v>
      </c>
      <c r="K115" s="3">
        <f>ABS(AVERAGE(eod_group_score_df_negative!AC115:AC119))</f>
        <v>0.14917031453925325</v>
      </c>
      <c r="L115" t="s">
        <v>277</v>
      </c>
      <c r="M115" s="4">
        <f t="shared" si="29"/>
        <v>2.4849731979985728E-2</v>
      </c>
      <c r="N115" s="4">
        <f t="shared" si="30"/>
        <v>0.54317725464006095</v>
      </c>
      <c r="O115" s="4">
        <f t="shared" si="31"/>
        <v>0.39901310170888726</v>
      </c>
      <c r="P115" s="4">
        <f t="shared" si="32"/>
        <v>0.47301226702533444</v>
      </c>
      <c r="Q115" t="s">
        <v>277</v>
      </c>
      <c r="R115" s="6">
        <f t="shared" si="27"/>
        <v>45324</v>
      </c>
      <c r="S115" s="5">
        <f t="shared" si="33"/>
        <v>0.12541625228398987</v>
      </c>
      <c r="T115" s="5">
        <f t="shared" si="34"/>
        <v>0.63868247694074609</v>
      </c>
      <c r="U115" s="5">
        <f t="shared" si="35"/>
        <v>0.41319467285264277</v>
      </c>
      <c r="V115" s="5">
        <f t="shared" si="36"/>
        <v>0.49835176736333003</v>
      </c>
      <c r="W115" s="5">
        <f t="shared" si="37"/>
        <v>1.6756451694407086</v>
      </c>
      <c r="X115">
        <f>group_stock_price_index[[#This Row],[VNINDEX]]</f>
        <v>1172.55</v>
      </c>
      <c r="Y115" t="s">
        <v>277</v>
      </c>
      <c r="Z115" s="1">
        <f t="shared" si="28"/>
        <v>45324</v>
      </c>
      <c r="AA115" s="4">
        <f>IF($W115&lt;0,0,IF(S115&lt;20%,0,IF(AND(S115&gt;=20%,S115&lt;30%),20%,IF(AND(S115&gt;=30%,S115&lt;50%),40%,IF(AND(S115&gt;=50%,S115&lt;70%),60%,IF(AND(S115&gt;=70%,S115&lt;80%),80%,IF(S115&gt;=80%,100%)))))))*$AH$1</f>
        <v>0</v>
      </c>
      <c r="AB115" s="4">
        <f>IF($W115&lt;0,0,IF(T115&lt;20%,0,IF(AND(T115&gt;=20%,T115&lt;30%),20%,IF(AND(T115&gt;=30%,T115&lt;50%),40%,IF(AND(T115&gt;=50%,T115&lt;70%),60%,IF(AND(T115&gt;=70%,T115&lt;80%),80%,IF(T115&gt;=80%,100%)))))))*$AH$1</f>
        <v>0.6</v>
      </c>
      <c r="AC115" s="4">
        <f>IF($W115&lt;0,0,IF(U115&lt;20%,0,IF(AND(U115&gt;=20%,U115&lt;30%),20%,IF(AND(U115&gt;=30%,U115&lt;50%),40%,IF(AND(U115&gt;=50%,U115&lt;70%),60%,IF(AND(U115&gt;=70%,U115&lt;80%),80%,IF(U115&gt;=80%,100%)))))))*$AH$1</f>
        <v>0.4</v>
      </c>
      <c r="AD115" s="4">
        <f>IF($W115&lt;0,0,IF(V115&lt;20%,0,IF(AND(V115&gt;=20%,V115&lt;30%),20%,IF(AND(V115&gt;=30%,V115&lt;50%),40%,IF(AND(V115&gt;=50%,V115&lt;70%),60%,IF(AND(V115&gt;=70%,V115&lt;80%),80%,IF(V115&gt;=80%,100%)))))))*$AH$1</f>
        <v>0.4</v>
      </c>
      <c r="AE115" s="4">
        <f t="shared" si="38"/>
        <v>1.4</v>
      </c>
      <c r="AF115" s="7">
        <f t="shared" si="39"/>
        <v>1172.55</v>
      </c>
      <c r="AG115" t="s">
        <v>277</v>
      </c>
      <c r="AI115" t="s">
        <v>277</v>
      </c>
      <c r="AJ115" s="1">
        <f t="shared" si="40"/>
        <v>45324</v>
      </c>
      <c r="AK115" s="4">
        <f t="shared" si="41"/>
        <v>0</v>
      </c>
      <c r="AL115" s="4">
        <f t="shared" si="42"/>
        <v>0.15</v>
      </c>
      <c r="AM115" s="4">
        <f t="shared" si="43"/>
        <v>0.1</v>
      </c>
      <c r="AN115" s="4">
        <f>AD115*$AS$1</f>
        <v>0.1</v>
      </c>
      <c r="AO115" s="4">
        <f t="shared" si="44"/>
        <v>0.35</v>
      </c>
      <c r="AP115" s="4">
        <f t="shared" si="45"/>
        <v>0.4</v>
      </c>
      <c r="AQ115" s="2">
        <f t="shared" si="46"/>
        <v>1172.55</v>
      </c>
      <c r="AT115">
        <f t="shared" si="47"/>
        <v>0.61799999999999999</v>
      </c>
      <c r="AU115">
        <f t="shared" si="48"/>
        <v>1</v>
      </c>
      <c r="AV115">
        <f t="shared" si="49"/>
        <v>1</v>
      </c>
      <c r="AW115">
        <f t="shared" si="50"/>
        <v>0.61799999999999999</v>
      </c>
    </row>
    <row r="116" spans="1:49" x14ac:dyDescent="0.25">
      <c r="A116" s="1">
        <f>eod_group_score_df_positive[[#This Row],[date]]</f>
        <v>45323</v>
      </c>
      <c r="B116" t="s">
        <v>277</v>
      </c>
      <c r="C116" s="3">
        <f>AVERAGE(eod_group_score_df_positive!Z116:Z120)</f>
        <v>0.46971717564262805</v>
      </c>
      <c r="D116" s="3">
        <f>AVERAGE(eod_group_score_df_positive!AA116:AA120)</f>
        <v>1.2160358649314262</v>
      </c>
      <c r="E116" s="3">
        <f>AVERAGE(eod_group_score_df_positive!AB116:AB120)</f>
        <v>0.80544044327546727</v>
      </c>
      <c r="F116" s="3">
        <f>AVERAGE(eod_group_score_df_positive!AC116:AC120)</f>
        <v>0.49035725254064727</v>
      </c>
      <c r="G116" t="s">
        <v>277</v>
      </c>
      <c r="H116" s="3">
        <f>ABS(AVERAGE(eod_group_score_df_negative!Z116:Z120))</f>
        <v>0.39107860671308764</v>
      </c>
      <c r="I116" s="3">
        <f>ABS(AVERAGE(eod_group_score_df_negative!AA116:AA120))</f>
        <v>0.28098175013575466</v>
      </c>
      <c r="J116" s="3">
        <f>ABS(AVERAGE(eod_group_score_df_negative!AB116:AB120))</f>
        <v>0.28506024722807433</v>
      </c>
      <c r="K116" s="3">
        <f>ABS(AVERAGE(eod_group_score_df_negative!AC116:AC120))</f>
        <v>0.13240743069385452</v>
      </c>
      <c r="L116" t="s">
        <v>277</v>
      </c>
      <c r="M116" s="4">
        <f t="shared" si="29"/>
        <v>9.1355662447987873E-2</v>
      </c>
      <c r="N116" s="4">
        <f t="shared" si="30"/>
        <v>0.62461129741196109</v>
      </c>
      <c r="O116" s="4">
        <f t="shared" si="31"/>
        <v>0.47719382534925864</v>
      </c>
      <c r="P116" s="4">
        <f t="shared" si="32"/>
        <v>0.57477540310680542</v>
      </c>
      <c r="Q116" t="s">
        <v>277</v>
      </c>
      <c r="R116" s="6">
        <f t="shared" si="27"/>
        <v>45323</v>
      </c>
      <c r="S116" s="5">
        <f t="shared" si="33"/>
        <v>0.21891872183529687</v>
      </c>
      <c r="T116" s="5">
        <f t="shared" si="34"/>
        <v>0.6653654058098406</v>
      </c>
      <c r="U116" s="5">
        <f t="shared" si="35"/>
        <v>0.41749714562271167</v>
      </c>
      <c r="V116" s="5">
        <f t="shared" si="36"/>
        <v>0.49152835112216342</v>
      </c>
      <c r="W116" s="5">
        <f t="shared" si="37"/>
        <v>1.7933096243900124</v>
      </c>
      <c r="X116">
        <f>group_stock_price_index[[#This Row],[VNINDEX]]</f>
        <v>1173.02</v>
      </c>
      <c r="Y116" t="s">
        <v>277</v>
      </c>
      <c r="Z116" s="1">
        <f t="shared" si="28"/>
        <v>45323</v>
      </c>
      <c r="AA116" s="4">
        <f>IF($W116&lt;0,0,IF(S116&lt;20%,0,IF(AND(S116&gt;=20%,S116&lt;30%),20%,IF(AND(S116&gt;=30%,S116&lt;50%),40%,IF(AND(S116&gt;=50%,S116&lt;70%),60%,IF(AND(S116&gt;=70%,S116&lt;80%),80%,IF(S116&gt;=80%,100%)))))))*$AH$1</f>
        <v>0.2</v>
      </c>
      <c r="AB116" s="4">
        <f>IF($W116&lt;0,0,IF(T116&lt;20%,0,IF(AND(T116&gt;=20%,T116&lt;30%),20%,IF(AND(T116&gt;=30%,T116&lt;50%),40%,IF(AND(T116&gt;=50%,T116&lt;70%),60%,IF(AND(T116&gt;=70%,T116&lt;80%),80%,IF(T116&gt;=80%,100%)))))))*$AH$1</f>
        <v>0.6</v>
      </c>
      <c r="AC116" s="4">
        <f>IF($W116&lt;0,0,IF(U116&lt;20%,0,IF(AND(U116&gt;=20%,U116&lt;30%),20%,IF(AND(U116&gt;=30%,U116&lt;50%),40%,IF(AND(U116&gt;=50%,U116&lt;70%),60%,IF(AND(U116&gt;=70%,U116&lt;80%),80%,IF(U116&gt;=80%,100%)))))))*$AH$1</f>
        <v>0.4</v>
      </c>
      <c r="AD116" s="4">
        <f>IF($W116&lt;0,0,IF(V116&lt;20%,0,IF(AND(V116&gt;=20%,V116&lt;30%),20%,IF(AND(V116&gt;=30%,V116&lt;50%),40%,IF(AND(V116&gt;=50%,V116&lt;70%),60%,IF(AND(V116&gt;=70%,V116&lt;80%),80%,IF(V116&gt;=80%,100%)))))))*$AH$1</f>
        <v>0.4</v>
      </c>
      <c r="AE116" s="4">
        <f t="shared" si="38"/>
        <v>1.6</v>
      </c>
      <c r="AF116" s="7">
        <f t="shared" si="39"/>
        <v>1173.02</v>
      </c>
      <c r="AG116" t="s">
        <v>277</v>
      </c>
      <c r="AI116" t="s">
        <v>277</v>
      </c>
      <c r="AJ116" s="1">
        <f t="shared" si="40"/>
        <v>45323</v>
      </c>
      <c r="AK116" s="4">
        <f t="shared" si="41"/>
        <v>0.05</v>
      </c>
      <c r="AL116" s="4">
        <f t="shared" si="42"/>
        <v>0.15</v>
      </c>
      <c r="AM116" s="4">
        <f t="shared" si="43"/>
        <v>0.1</v>
      </c>
      <c r="AN116" s="4">
        <f>AD116*$AS$1</f>
        <v>0.1</v>
      </c>
      <c r="AO116" s="4">
        <f t="shared" si="44"/>
        <v>0.4</v>
      </c>
      <c r="AP116" s="4">
        <f t="shared" si="45"/>
        <v>0.4</v>
      </c>
      <c r="AQ116" s="2">
        <f t="shared" si="46"/>
        <v>1173.02</v>
      </c>
      <c r="AT116">
        <f t="shared" si="47"/>
        <v>0.61799999999999999</v>
      </c>
      <c r="AU116">
        <f t="shared" si="48"/>
        <v>1</v>
      </c>
      <c r="AV116">
        <f t="shared" si="49"/>
        <v>1</v>
      </c>
      <c r="AW116">
        <f t="shared" si="50"/>
        <v>0.61799999999999999</v>
      </c>
    </row>
    <row r="117" spans="1:49" x14ac:dyDescent="0.25">
      <c r="A117" s="1">
        <f>eod_group_score_df_positive[[#This Row],[date]]</f>
        <v>45322</v>
      </c>
      <c r="B117" t="s">
        <v>277</v>
      </c>
      <c r="C117" s="3">
        <f>AVERAGE(eod_group_score_df_positive!Z117:Z121)</f>
        <v>0.36913933628077245</v>
      </c>
      <c r="D117" s="3">
        <f>AVERAGE(eod_group_score_df_positive!AA117:AA121)</f>
        <v>1.1246548349914174</v>
      </c>
      <c r="E117" s="3">
        <f>AVERAGE(eod_group_score_df_positive!AB117:AB121)</f>
        <v>0.46579423875913123</v>
      </c>
      <c r="F117" s="3">
        <f>AVERAGE(eod_group_score_df_positive!AC117:AC121)</f>
        <v>0.40359772176402686</v>
      </c>
      <c r="G117" t="s">
        <v>277</v>
      </c>
      <c r="H117" s="3">
        <f>ABS(AVERAGE(eod_group_score_df_negative!Z117:Z121))</f>
        <v>0.41203443528017114</v>
      </c>
      <c r="I117" s="3">
        <f>ABS(AVERAGE(eod_group_score_df_negative!AA117:AA121))</f>
        <v>0.29266507389954999</v>
      </c>
      <c r="J117" s="3">
        <f>ABS(AVERAGE(eod_group_score_df_negative!AB117:AB121))</f>
        <v>0.29888715529656673</v>
      </c>
      <c r="K117" s="3">
        <f>ABS(AVERAGE(eod_group_score_df_negative!AC117:AC121))</f>
        <v>0.12855116764147892</v>
      </c>
      <c r="L117" t="s">
        <v>277</v>
      </c>
      <c r="M117" s="4">
        <f t="shared" si="29"/>
        <v>-5.4911084525643493E-2</v>
      </c>
      <c r="N117" s="4">
        <f t="shared" si="30"/>
        <v>0.58701620987098635</v>
      </c>
      <c r="O117" s="4">
        <f t="shared" si="31"/>
        <v>0.21827009884120091</v>
      </c>
      <c r="P117" s="4">
        <f t="shared" si="32"/>
        <v>0.51686014872607999</v>
      </c>
      <c r="Q117" t="s">
        <v>277</v>
      </c>
      <c r="R117" s="6">
        <f t="shared" si="27"/>
        <v>45322</v>
      </c>
      <c r="S117" s="5">
        <f t="shared" si="33"/>
        <v>0.28864260445154322</v>
      </c>
      <c r="T117" s="5">
        <f t="shared" si="34"/>
        <v>0.66859787064780174</v>
      </c>
      <c r="U117" s="5">
        <f t="shared" si="35"/>
        <v>0.40468102773250292</v>
      </c>
      <c r="V117" s="5">
        <f t="shared" si="36"/>
        <v>0.46848006128965836</v>
      </c>
      <c r="W117" s="5">
        <f t="shared" si="37"/>
        <v>1.8304015641215061</v>
      </c>
      <c r="X117">
        <f>group_stock_price_index[[#This Row],[VNINDEX]]</f>
        <v>1164.31</v>
      </c>
      <c r="Y117" t="s">
        <v>277</v>
      </c>
      <c r="Z117" s="1">
        <f t="shared" si="28"/>
        <v>45322</v>
      </c>
      <c r="AA117" s="4">
        <f>IF($W117&lt;0,0,IF(S117&lt;20%,0,IF(AND(S117&gt;=20%,S117&lt;30%),20%,IF(AND(S117&gt;=30%,S117&lt;50%),40%,IF(AND(S117&gt;=50%,S117&lt;70%),60%,IF(AND(S117&gt;=70%,S117&lt;80%),80%,IF(S117&gt;=80%,100%)))))))*$AH$1</f>
        <v>0.2</v>
      </c>
      <c r="AB117" s="4">
        <f>IF($W117&lt;0,0,IF(T117&lt;20%,0,IF(AND(T117&gt;=20%,T117&lt;30%),20%,IF(AND(T117&gt;=30%,T117&lt;50%),40%,IF(AND(T117&gt;=50%,T117&lt;70%),60%,IF(AND(T117&gt;=70%,T117&lt;80%),80%,IF(T117&gt;=80%,100%)))))))*$AH$1</f>
        <v>0.6</v>
      </c>
      <c r="AC117" s="4">
        <f>IF($W117&lt;0,0,IF(U117&lt;20%,0,IF(AND(U117&gt;=20%,U117&lt;30%),20%,IF(AND(U117&gt;=30%,U117&lt;50%),40%,IF(AND(U117&gt;=50%,U117&lt;70%),60%,IF(AND(U117&gt;=70%,U117&lt;80%),80%,IF(U117&gt;=80%,100%)))))))*$AH$1</f>
        <v>0.4</v>
      </c>
      <c r="AD117" s="4">
        <f>IF($W117&lt;0,0,IF(V117&lt;20%,0,IF(AND(V117&gt;=20%,V117&lt;30%),20%,IF(AND(V117&gt;=30%,V117&lt;50%),40%,IF(AND(V117&gt;=50%,V117&lt;70%),60%,IF(AND(V117&gt;=70%,V117&lt;80%),80%,IF(V117&gt;=80%,100%)))))))*$AH$1</f>
        <v>0.4</v>
      </c>
      <c r="AE117" s="4">
        <f t="shared" si="38"/>
        <v>1.6</v>
      </c>
      <c r="AF117" s="7">
        <f t="shared" si="39"/>
        <v>1164.31</v>
      </c>
      <c r="AG117" t="s">
        <v>277</v>
      </c>
      <c r="AI117" t="s">
        <v>277</v>
      </c>
      <c r="AJ117" s="1">
        <f t="shared" si="40"/>
        <v>45322</v>
      </c>
      <c r="AK117" s="4">
        <f t="shared" si="41"/>
        <v>0.05</v>
      </c>
      <c r="AL117" s="4">
        <f t="shared" si="42"/>
        <v>0.15</v>
      </c>
      <c r="AM117" s="4">
        <f t="shared" si="43"/>
        <v>0.1</v>
      </c>
      <c r="AN117" s="4">
        <f>AD117*$AS$1</f>
        <v>0.1</v>
      </c>
      <c r="AO117" s="4">
        <f t="shared" si="44"/>
        <v>0.4</v>
      </c>
      <c r="AP117" s="4">
        <f t="shared" si="45"/>
        <v>0.4</v>
      </c>
      <c r="AQ117" s="2">
        <f t="shared" si="46"/>
        <v>1164.31</v>
      </c>
      <c r="AT117">
        <f t="shared" si="47"/>
        <v>0.61799999999999999</v>
      </c>
      <c r="AU117">
        <f t="shared" si="48"/>
        <v>1</v>
      </c>
      <c r="AV117">
        <f t="shared" si="49"/>
        <v>1</v>
      </c>
      <c r="AW117">
        <f t="shared" si="50"/>
        <v>0.61799999999999999</v>
      </c>
    </row>
    <row r="118" spans="1:49" x14ac:dyDescent="0.25">
      <c r="A118" s="1">
        <f>eod_group_score_df_positive[[#This Row],[date]]</f>
        <v>45321</v>
      </c>
      <c r="B118" t="s">
        <v>277</v>
      </c>
      <c r="C118" s="3">
        <f>AVERAGE(eod_group_score_df_positive!Z118:Z122)</f>
        <v>0.43414417564079832</v>
      </c>
      <c r="D118" s="3">
        <f>AVERAGE(eod_group_score_df_positive!AA118:AA122)</f>
        <v>1.1378571666984389</v>
      </c>
      <c r="E118" s="3">
        <f>AVERAGE(eod_group_score_df_positive!AB118:AB122)</f>
        <v>0.47233963769754694</v>
      </c>
      <c r="F118" s="3">
        <f>AVERAGE(eod_group_score_df_positive!AC118:AC122)</f>
        <v>0.36638030691390072</v>
      </c>
      <c r="G118" t="s">
        <v>277</v>
      </c>
      <c r="H118" s="3">
        <f>ABS(AVERAGE(eod_group_score_df_negative!Z118:Z122))</f>
        <v>0.19319162078056601</v>
      </c>
      <c r="I118" s="3">
        <f>ABS(AVERAGE(eod_group_score_df_negative!AA118:AA122))</f>
        <v>0.11152178874061791</v>
      </c>
      <c r="J118" s="3">
        <f>ABS(AVERAGE(eod_group_score_df_negative!AB118:AB122))</f>
        <v>0.11592532895822445</v>
      </c>
      <c r="K118" s="3">
        <f>ABS(AVERAGE(eod_group_score_df_negative!AC118:AC122))</f>
        <v>7.8722124293968215E-2</v>
      </c>
      <c r="L118" t="s">
        <v>277</v>
      </c>
      <c r="M118" s="4">
        <f t="shared" si="29"/>
        <v>0.38408864317124197</v>
      </c>
      <c r="N118" s="4">
        <f t="shared" si="30"/>
        <v>0.8214764411468306</v>
      </c>
      <c r="O118" s="4">
        <f t="shared" si="31"/>
        <v>0.60587376257590664</v>
      </c>
      <c r="P118" s="4">
        <f t="shared" si="32"/>
        <v>0.64627412130578132</v>
      </c>
      <c r="Q118" t="s">
        <v>277</v>
      </c>
      <c r="R118" s="6">
        <f t="shared" si="27"/>
        <v>45321</v>
      </c>
      <c r="S118" s="5">
        <f t="shared" si="33"/>
        <v>0.40856509676963049</v>
      </c>
      <c r="T118" s="5">
        <f t="shared" si="34"/>
        <v>0.68130163402742938</v>
      </c>
      <c r="U118" s="5">
        <f t="shared" si="35"/>
        <v>0.4518169488877386</v>
      </c>
      <c r="V118" s="5">
        <f t="shared" si="36"/>
        <v>0.47641574943210452</v>
      </c>
      <c r="W118" s="5">
        <f t="shared" si="37"/>
        <v>2.0180994291169032</v>
      </c>
      <c r="X118">
        <f>group_stock_price_index[[#This Row],[VNINDEX]]</f>
        <v>1179.6500000000001</v>
      </c>
      <c r="Y118" t="s">
        <v>277</v>
      </c>
      <c r="Z118" s="1">
        <f t="shared" si="28"/>
        <v>45321</v>
      </c>
      <c r="AA118" s="4">
        <f>IF($W118&lt;0,0,IF(S118&lt;20%,0,IF(AND(S118&gt;=20%,S118&lt;30%),20%,IF(AND(S118&gt;=30%,S118&lt;50%),40%,IF(AND(S118&gt;=50%,S118&lt;70%),60%,IF(AND(S118&gt;=70%,S118&lt;80%),80%,IF(S118&gt;=80%,100%)))))))*$AH$1</f>
        <v>0.4</v>
      </c>
      <c r="AB118" s="4">
        <f>IF($W118&lt;0,0,IF(T118&lt;20%,0,IF(AND(T118&gt;=20%,T118&lt;30%),20%,IF(AND(T118&gt;=30%,T118&lt;50%),40%,IF(AND(T118&gt;=50%,T118&lt;70%),60%,IF(AND(T118&gt;=70%,T118&lt;80%),80%,IF(T118&gt;=80%,100%)))))))*$AH$1</f>
        <v>0.6</v>
      </c>
      <c r="AC118" s="4">
        <f>IF($W118&lt;0,0,IF(U118&lt;20%,0,IF(AND(U118&gt;=20%,U118&lt;30%),20%,IF(AND(U118&gt;=30%,U118&lt;50%),40%,IF(AND(U118&gt;=50%,U118&lt;70%),60%,IF(AND(U118&gt;=70%,U118&lt;80%),80%,IF(U118&gt;=80%,100%)))))))*$AH$1</f>
        <v>0.4</v>
      </c>
      <c r="AD118" s="4">
        <f>IF($W118&lt;0,0,IF(V118&lt;20%,0,IF(AND(V118&gt;=20%,V118&lt;30%),20%,IF(AND(V118&gt;=30%,V118&lt;50%),40%,IF(AND(V118&gt;=50%,V118&lt;70%),60%,IF(AND(V118&gt;=70%,V118&lt;80%),80%,IF(V118&gt;=80%,100%)))))))*$AH$1</f>
        <v>0.4</v>
      </c>
      <c r="AE118" s="4">
        <f t="shared" si="38"/>
        <v>1.7999999999999998</v>
      </c>
      <c r="AF118" s="7">
        <f t="shared" si="39"/>
        <v>1179.6500000000001</v>
      </c>
      <c r="AG118" t="s">
        <v>277</v>
      </c>
      <c r="AI118" t="s">
        <v>277</v>
      </c>
      <c r="AJ118" s="1">
        <f t="shared" si="40"/>
        <v>45321</v>
      </c>
      <c r="AK118" s="4">
        <f t="shared" si="41"/>
        <v>0.1</v>
      </c>
      <c r="AL118" s="4">
        <f t="shared" si="42"/>
        <v>0.15</v>
      </c>
      <c r="AM118" s="4">
        <f t="shared" si="43"/>
        <v>0.1</v>
      </c>
      <c r="AN118" s="4">
        <f>AD118*$AS$1</f>
        <v>0.1</v>
      </c>
      <c r="AO118" s="4">
        <f t="shared" si="44"/>
        <v>0.44999999999999996</v>
      </c>
      <c r="AP118" s="4">
        <f t="shared" si="45"/>
        <v>0.4</v>
      </c>
      <c r="AQ118" s="2">
        <f t="shared" si="46"/>
        <v>1179.6500000000001</v>
      </c>
      <c r="AT118">
        <f t="shared" si="47"/>
        <v>0.61799999999999999</v>
      </c>
      <c r="AU118">
        <f t="shared" si="48"/>
        <v>1</v>
      </c>
      <c r="AV118">
        <f t="shared" si="49"/>
        <v>1</v>
      </c>
      <c r="AW118">
        <f t="shared" si="50"/>
        <v>0.61799999999999999</v>
      </c>
    </row>
    <row r="119" spans="1:49" x14ac:dyDescent="0.25">
      <c r="A119" s="1">
        <f>eod_group_score_df_positive[[#This Row],[date]]</f>
        <v>45320</v>
      </c>
      <c r="B119" t="s">
        <v>277</v>
      </c>
      <c r="C119" s="3">
        <f>AVERAGE(eod_group_score_df_positive!Z119:Z123)</f>
        <v>0.34859373843448427</v>
      </c>
      <c r="D119" s="3">
        <f>AVERAGE(eod_group_score_df_positive!AA119:AA123)</f>
        <v>0.53083561936735979</v>
      </c>
      <c r="E119" s="3">
        <f>AVERAGE(eod_group_score_df_positive!AB119:AB123)</f>
        <v>0.29713236982790292</v>
      </c>
      <c r="F119" s="3">
        <f>AVERAGE(eod_group_score_df_positive!AC119:AC123)</f>
        <v>0.17406347372182637</v>
      </c>
      <c r="G119" t="s">
        <v>277</v>
      </c>
      <c r="H119" s="3">
        <f>ABS(AVERAGE(eod_group_score_df_negative!Z119:Z123))</f>
        <v>0.2413939698872663</v>
      </c>
      <c r="I119" s="3">
        <f>ABS(AVERAGE(eod_group_score_df_negative!AA119:AA123))</f>
        <v>0.12567960388252206</v>
      </c>
      <c r="J119" s="3">
        <f>ABS(AVERAGE(eod_group_score_df_negative!AB119:AB123))</f>
        <v>0.13802793741358849</v>
      </c>
      <c r="K119" s="3">
        <f>ABS(AVERAGE(eod_group_score_df_negative!AC119:AC123))</f>
        <v>9.7732996502798625E-2</v>
      </c>
      <c r="L119" t="s">
        <v>277</v>
      </c>
      <c r="M119" s="4">
        <f t="shared" si="29"/>
        <v>0.18169830834637732</v>
      </c>
      <c r="N119" s="4">
        <f t="shared" si="30"/>
        <v>0.61713118163389158</v>
      </c>
      <c r="O119" s="4">
        <f t="shared" si="31"/>
        <v>0.36562257578796065</v>
      </c>
      <c r="P119" s="4">
        <f t="shared" si="32"/>
        <v>0.28083689665264883</v>
      </c>
      <c r="Q119" t="s">
        <v>277</v>
      </c>
      <c r="R119" s="6">
        <f t="shared" si="27"/>
        <v>45320</v>
      </c>
      <c r="S119" s="5">
        <f t="shared" si="33"/>
        <v>0.43453932381900673</v>
      </c>
      <c r="T119" s="5">
        <f t="shared" si="34"/>
        <v>0.66440637461146146</v>
      </c>
      <c r="U119" s="5">
        <f t="shared" si="35"/>
        <v>0.43858726002147808</v>
      </c>
      <c r="V119" s="5">
        <f t="shared" si="36"/>
        <v>0.45735510794751022</v>
      </c>
      <c r="W119" s="5">
        <f t="shared" si="37"/>
        <v>1.9948880663994566</v>
      </c>
      <c r="X119">
        <f>group_stock_price_index[[#This Row],[VNINDEX]]</f>
        <v>1175.69</v>
      </c>
      <c r="Y119" t="s">
        <v>277</v>
      </c>
      <c r="Z119" s="1">
        <f t="shared" si="28"/>
        <v>45320</v>
      </c>
      <c r="AA119" s="4">
        <f>IF($W119&lt;0,0,IF(S119&lt;20%,0,IF(AND(S119&gt;=20%,S119&lt;30%),20%,IF(AND(S119&gt;=30%,S119&lt;50%),40%,IF(AND(S119&gt;=50%,S119&lt;70%),60%,IF(AND(S119&gt;=70%,S119&lt;80%),80%,IF(S119&gt;=80%,100%)))))))*$AH$1</f>
        <v>0.4</v>
      </c>
      <c r="AB119" s="4">
        <f>IF($W119&lt;0,0,IF(T119&lt;20%,0,IF(AND(T119&gt;=20%,T119&lt;30%),20%,IF(AND(T119&gt;=30%,T119&lt;50%),40%,IF(AND(T119&gt;=50%,T119&lt;70%),60%,IF(AND(T119&gt;=70%,T119&lt;80%),80%,IF(T119&gt;=80%,100%)))))))*$AH$1</f>
        <v>0.6</v>
      </c>
      <c r="AC119" s="4">
        <f>IF($W119&lt;0,0,IF(U119&lt;20%,0,IF(AND(U119&gt;=20%,U119&lt;30%),20%,IF(AND(U119&gt;=30%,U119&lt;50%),40%,IF(AND(U119&gt;=50%,U119&lt;70%),60%,IF(AND(U119&gt;=70%,U119&lt;80%),80%,IF(U119&gt;=80%,100%)))))))*$AH$1</f>
        <v>0.4</v>
      </c>
      <c r="AD119" s="4">
        <f>IF($W119&lt;0,0,IF(V119&lt;20%,0,IF(AND(V119&gt;=20%,V119&lt;30%),20%,IF(AND(V119&gt;=30%,V119&lt;50%),40%,IF(AND(V119&gt;=50%,V119&lt;70%),60%,IF(AND(V119&gt;=70%,V119&lt;80%),80%,IF(V119&gt;=80%,100%)))))))*$AH$1</f>
        <v>0.4</v>
      </c>
      <c r="AE119" s="4">
        <f t="shared" si="38"/>
        <v>1.7999999999999998</v>
      </c>
      <c r="AF119" s="7">
        <f t="shared" si="39"/>
        <v>1175.69</v>
      </c>
      <c r="AG119" t="s">
        <v>277</v>
      </c>
      <c r="AI119" t="s">
        <v>277</v>
      </c>
      <c r="AJ119" s="1">
        <f t="shared" si="40"/>
        <v>45320</v>
      </c>
      <c r="AK119" s="4">
        <f t="shared" si="41"/>
        <v>0.1</v>
      </c>
      <c r="AL119" s="4">
        <f t="shared" si="42"/>
        <v>0.15</v>
      </c>
      <c r="AM119" s="4">
        <f t="shared" si="43"/>
        <v>0.1</v>
      </c>
      <c r="AN119" s="4">
        <f>AD119*$AS$1</f>
        <v>0.1</v>
      </c>
      <c r="AO119" s="4">
        <f t="shared" si="44"/>
        <v>0.44999999999999996</v>
      </c>
      <c r="AP119" s="4">
        <f t="shared" si="45"/>
        <v>0.4</v>
      </c>
      <c r="AQ119" s="2">
        <f t="shared" si="46"/>
        <v>1175.69</v>
      </c>
      <c r="AT119">
        <f t="shared" si="47"/>
        <v>0.61799999999999999</v>
      </c>
      <c r="AU119">
        <f t="shared" si="48"/>
        <v>1</v>
      </c>
      <c r="AV119">
        <f t="shared" si="49"/>
        <v>1</v>
      </c>
      <c r="AW119">
        <f t="shared" si="50"/>
        <v>0.61799999999999999</v>
      </c>
    </row>
    <row r="120" spans="1:49" x14ac:dyDescent="0.25">
      <c r="A120" s="1">
        <f>eod_group_score_df_positive[[#This Row],[date]]</f>
        <v>45317</v>
      </c>
      <c r="B120" t="s">
        <v>277</v>
      </c>
      <c r="C120" s="3">
        <f>AVERAGE(eod_group_score_df_positive!Z120:Z124)</f>
        <v>0.48728461284076108</v>
      </c>
      <c r="D120" s="3">
        <f>AVERAGE(eod_group_score_df_positive!AA120:AA124)</f>
        <v>0.61039857399854947</v>
      </c>
      <c r="E120" s="3">
        <f>AVERAGE(eod_group_score_df_positive!AB120:AB124)</f>
        <v>0.27618097914779571</v>
      </c>
      <c r="F120" s="3">
        <f>AVERAGE(eod_group_score_df_positive!AC120:AC124)</f>
        <v>0.17114521541385394</v>
      </c>
      <c r="G120" t="s">
        <v>277</v>
      </c>
      <c r="H120" s="3">
        <f>ABS(AVERAGE(eod_group_score_df_negative!Z120:Z124))</f>
        <v>0.16575343932790856</v>
      </c>
      <c r="I120" s="3">
        <f>ABS(AVERAGE(eod_group_score_df_negative!AA120:AA124))</f>
        <v>0.11774352709103275</v>
      </c>
      <c r="J120" s="3">
        <f>ABS(AVERAGE(eod_group_score_df_negative!AB120:AB124))</f>
        <v>0.11266242541457012</v>
      </c>
      <c r="K120" s="3">
        <f>ABS(AVERAGE(eod_group_score_df_negative!AC120:AC124))</f>
        <v>6.6738985048434327E-2</v>
      </c>
      <c r="L120" t="s">
        <v>277</v>
      </c>
      <c r="M120" s="4">
        <f t="shared" si="29"/>
        <v>0.49236207973652052</v>
      </c>
      <c r="N120" s="4">
        <f t="shared" si="30"/>
        <v>0.67659189898553351</v>
      </c>
      <c r="O120" s="4">
        <f t="shared" si="31"/>
        <v>0.42052546555923181</v>
      </c>
      <c r="P120" s="4">
        <f t="shared" si="32"/>
        <v>0.43889518581950177</v>
      </c>
      <c r="Q120" t="s">
        <v>277</v>
      </c>
      <c r="R120" s="6">
        <f t="shared" si="27"/>
        <v>45317</v>
      </c>
      <c r="S120" s="5">
        <f t="shared" si="33"/>
        <v>0.54110448020695812</v>
      </c>
      <c r="T120" s="5">
        <f t="shared" si="34"/>
        <v>0.69955649700331946</v>
      </c>
      <c r="U120" s="5">
        <f t="shared" si="35"/>
        <v>0.49300214041510487</v>
      </c>
      <c r="V120" s="5">
        <f t="shared" si="36"/>
        <v>0.54518492340411284</v>
      </c>
      <c r="W120" s="5">
        <f t="shared" si="37"/>
        <v>2.2788480410294953</v>
      </c>
      <c r="X120">
        <f>group_stock_price_index[[#This Row],[VNINDEX]]</f>
        <v>1175.67</v>
      </c>
      <c r="Y120" t="s">
        <v>277</v>
      </c>
      <c r="Z120" s="1">
        <f t="shared" si="28"/>
        <v>45317</v>
      </c>
      <c r="AA120" s="4">
        <f>IF($W120&lt;0,0,IF(S120&lt;20%,0,IF(AND(S120&gt;=20%,S120&lt;30%),20%,IF(AND(S120&gt;=30%,S120&lt;50%),40%,IF(AND(S120&gt;=50%,S120&lt;70%),60%,IF(AND(S120&gt;=70%,S120&lt;80%),80%,IF(S120&gt;=80%,100%)))))))*$AH$1</f>
        <v>0.6</v>
      </c>
      <c r="AB120" s="4">
        <f>IF($W120&lt;0,0,IF(T120&lt;20%,0,IF(AND(T120&gt;=20%,T120&lt;30%),20%,IF(AND(T120&gt;=30%,T120&lt;50%),40%,IF(AND(T120&gt;=50%,T120&lt;70%),60%,IF(AND(T120&gt;=70%,T120&lt;80%),80%,IF(T120&gt;=80%,100%)))))))*$AH$1</f>
        <v>0.6</v>
      </c>
      <c r="AC120" s="4">
        <f>IF($W120&lt;0,0,IF(U120&lt;20%,0,IF(AND(U120&gt;=20%,U120&lt;30%),20%,IF(AND(U120&gt;=30%,U120&lt;50%),40%,IF(AND(U120&gt;=50%,U120&lt;70%),60%,IF(AND(U120&gt;=70%,U120&lt;80%),80%,IF(U120&gt;=80%,100%)))))))*$AH$1</f>
        <v>0.4</v>
      </c>
      <c r="AD120" s="4">
        <f>IF($W120&lt;0,0,IF(V120&lt;20%,0,IF(AND(V120&gt;=20%,V120&lt;30%),20%,IF(AND(V120&gt;=30%,V120&lt;50%),40%,IF(AND(V120&gt;=50%,V120&lt;70%),60%,IF(AND(V120&gt;=70%,V120&lt;80%),80%,IF(V120&gt;=80%,100%)))))))*$AH$1</f>
        <v>0.6</v>
      </c>
      <c r="AE120" s="4">
        <f t="shared" si="38"/>
        <v>2.2000000000000002</v>
      </c>
      <c r="AF120" s="7">
        <f t="shared" si="39"/>
        <v>1175.67</v>
      </c>
      <c r="AG120" t="s">
        <v>277</v>
      </c>
      <c r="AI120" t="s">
        <v>277</v>
      </c>
      <c r="AJ120" s="1">
        <f t="shared" si="40"/>
        <v>45317</v>
      </c>
      <c r="AK120" s="4">
        <f t="shared" si="41"/>
        <v>0.15</v>
      </c>
      <c r="AL120" s="4">
        <f t="shared" si="42"/>
        <v>0.15</v>
      </c>
      <c r="AM120" s="4">
        <f t="shared" si="43"/>
        <v>0.1</v>
      </c>
      <c r="AN120" s="4">
        <f>AD120*$AS$1</f>
        <v>0.15</v>
      </c>
      <c r="AO120" s="4">
        <f t="shared" si="44"/>
        <v>0.55000000000000004</v>
      </c>
      <c r="AP120" s="4">
        <f t="shared" si="45"/>
        <v>0.6</v>
      </c>
      <c r="AQ120" s="2">
        <f t="shared" si="46"/>
        <v>1175.67</v>
      </c>
      <c r="AT120">
        <f t="shared" si="47"/>
        <v>0.61799999999999999</v>
      </c>
      <c r="AU120">
        <f t="shared" si="48"/>
        <v>1</v>
      </c>
      <c r="AV120">
        <f t="shared" si="49"/>
        <v>1</v>
      </c>
      <c r="AW120">
        <f t="shared" si="50"/>
        <v>0.61799999999999999</v>
      </c>
    </row>
    <row r="121" spans="1:49" x14ac:dyDescent="0.25">
      <c r="A121" s="1">
        <f>eod_group_score_df_positive[[#This Row],[date]]</f>
        <v>45316</v>
      </c>
      <c r="B121" t="s">
        <v>277</v>
      </c>
      <c r="C121" s="3">
        <f>AVERAGE(eod_group_score_df_positive!Z121:Z125)</f>
        <v>0.452341714232393</v>
      </c>
      <c r="D121" s="3">
        <f>AVERAGE(eod_group_score_df_positive!AA121:AA125)</f>
        <v>0.57463564112799048</v>
      </c>
      <c r="E121" s="3">
        <f>AVERAGE(eod_group_score_df_positive!AB121:AB125)</f>
        <v>0.29450346620847878</v>
      </c>
      <c r="F121" s="3">
        <f>AVERAGE(eod_group_score_df_positive!AC121:AC125)</f>
        <v>0.14272475135706672</v>
      </c>
      <c r="G121" t="s">
        <v>277</v>
      </c>
      <c r="H121" s="3">
        <f>ABS(AVERAGE(eod_group_score_df_negative!Z121:Z125))</f>
        <v>0.17592154104117261</v>
      </c>
      <c r="I121" s="3">
        <f>ABS(AVERAGE(eod_group_score_df_negative!AA121:AA125))</f>
        <v>0.12580911683565332</v>
      </c>
      <c r="J121" s="3">
        <f>ABS(AVERAGE(eod_group_score_df_negative!AB121:AB125))</f>
        <v>0.12231163215309601</v>
      </c>
      <c r="K121" s="3">
        <f>ABS(AVERAGE(eod_group_score_df_negative!AC121:AC125))</f>
        <v>5.2851036340593779E-2</v>
      </c>
      <c r="L121" t="s">
        <v>277</v>
      </c>
      <c r="M121" s="4">
        <f t="shared" si="29"/>
        <v>0.43997507552921949</v>
      </c>
      <c r="N121" s="4">
        <f t="shared" si="30"/>
        <v>0.64077362160176699</v>
      </c>
      <c r="O121" s="4">
        <f t="shared" si="31"/>
        <v>0.41311323589821458</v>
      </c>
      <c r="P121" s="4">
        <f t="shared" si="32"/>
        <v>0.4595339539442797</v>
      </c>
      <c r="Q121" t="s">
        <v>277</v>
      </c>
      <c r="R121" s="6">
        <f t="shared" si="27"/>
        <v>45316</v>
      </c>
      <c r="S121" s="5">
        <f t="shared" si="33"/>
        <v>0.53091619232446585</v>
      </c>
      <c r="T121" s="5">
        <f t="shared" si="34"/>
        <v>0.66102164811915209</v>
      </c>
      <c r="U121" s="5">
        <f t="shared" si="35"/>
        <v>0.47602161075303256</v>
      </c>
      <c r="V121" s="5">
        <f t="shared" si="36"/>
        <v>0.58393087649898656</v>
      </c>
      <c r="W121" s="5">
        <f t="shared" si="37"/>
        <v>2.2518903276956372</v>
      </c>
      <c r="X121">
        <f>group_stock_price_index[[#This Row],[VNINDEX]]</f>
        <v>1170.3699999999999</v>
      </c>
      <c r="Y121" t="s">
        <v>277</v>
      </c>
      <c r="Z121" s="1">
        <f t="shared" si="28"/>
        <v>45316</v>
      </c>
      <c r="AA121" s="4">
        <f>IF($W121&lt;0,0,IF(S121&lt;20%,0,IF(AND(S121&gt;=20%,S121&lt;30%),20%,IF(AND(S121&gt;=30%,S121&lt;50%),40%,IF(AND(S121&gt;=50%,S121&lt;70%),60%,IF(AND(S121&gt;=70%,S121&lt;80%),80%,IF(S121&gt;=80%,100%)))))))*$AH$1</f>
        <v>0.6</v>
      </c>
      <c r="AB121" s="4">
        <f>IF($W121&lt;0,0,IF(T121&lt;20%,0,IF(AND(T121&gt;=20%,T121&lt;30%),20%,IF(AND(T121&gt;=30%,T121&lt;50%),40%,IF(AND(T121&gt;=50%,T121&lt;70%),60%,IF(AND(T121&gt;=70%,T121&lt;80%),80%,IF(T121&gt;=80%,100%)))))))*$AH$1</f>
        <v>0.6</v>
      </c>
      <c r="AC121" s="4">
        <f>IF($W121&lt;0,0,IF(U121&lt;20%,0,IF(AND(U121&gt;=20%,U121&lt;30%),20%,IF(AND(U121&gt;=30%,U121&lt;50%),40%,IF(AND(U121&gt;=50%,U121&lt;70%),60%,IF(AND(U121&gt;=70%,U121&lt;80%),80%,IF(U121&gt;=80%,100%)))))))*$AH$1</f>
        <v>0.4</v>
      </c>
      <c r="AD121" s="4">
        <f>IF($W121&lt;0,0,IF(V121&lt;20%,0,IF(AND(V121&gt;=20%,V121&lt;30%),20%,IF(AND(V121&gt;=30%,V121&lt;50%),40%,IF(AND(V121&gt;=50%,V121&lt;70%),60%,IF(AND(V121&gt;=70%,V121&lt;80%),80%,IF(V121&gt;=80%,100%)))))))*$AH$1</f>
        <v>0.6</v>
      </c>
      <c r="AE121" s="4">
        <f t="shared" si="38"/>
        <v>2.2000000000000002</v>
      </c>
      <c r="AF121" s="7">
        <f t="shared" si="39"/>
        <v>1170.3699999999999</v>
      </c>
      <c r="AG121" t="s">
        <v>277</v>
      </c>
      <c r="AI121" t="s">
        <v>277</v>
      </c>
      <c r="AJ121" s="1">
        <f t="shared" si="40"/>
        <v>45316</v>
      </c>
      <c r="AK121" s="4">
        <f t="shared" si="41"/>
        <v>0.15</v>
      </c>
      <c r="AL121" s="4">
        <f t="shared" si="42"/>
        <v>0.15</v>
      </c>
      <c r="AM121" s="4">
        <f t="shared" si="43"/>
        <v>0.1</v>
      </c>
      <c r="AN121" s="4">
        <f>AD121*$AS$1</f>
        <v>0.15</v>
      </c>
      <c r="AO121" s="4">
        <f t="shared" si="44"/>
        <v>0.55000000000000004</v>
      </c>
      <c r="AP121" s="4">
        <f t="shared" si="45"/>
        <v>0.6</v>
      </c>
      <c r="AQ121" s="2">
        <f t="shared" si="46"/>
        <v>1170.3699999999999</v>
      </c>
      <c r="AT121">
        <f t="shared" si="47"/>
        <v>0.61799999999999999</v>
      </c>
      <c r="AU121">
        <f t="shared" si="48"/>
        <v>1</v>
      </c>
      <c r="AV121">
        <f t="shared" si="49"/>
        <v>1</v>
      </c>
      <c r="AW121">
        <f t="shared" si="50"/>
        <v>0.61799999999999999</v>
      </c>
    </row>
    <row r="122" spans="1:49" x14ac:dyDescent="0.25">
      <c r="A122" s="1">
        <f>eod_group_score_df_positive[[#This Row],[date]]</f>
        <v>45315</v>
      </c>
      <c r="B122" t="s">
        <v>277</v>
      </c>
      <c r="C122" s="3">
        <f>AVERAGE(eod_group_score_df_positive!Z122:Z126)</f>
        <v>0.5300240222209659</v>
      </c>
      <c r="D122" s="3">
        <f>AVERAGE(eod_group_score_df_positive!AA122:AA126)</f>
        <v>0.53394747827005506</v>
      </c>
      <c r="E122" s="3">
        <f>AVERAGE(eod_group_score_df_positive!AB122:AB126)</f>
        <v>0.30366346271903089</v>
      </c>
      <c r="F122" s="3">
        <f>AVERAGE(eod_group_score_df_positive!AC122:AC126)</f>
        <v>0.19752035136252333</v>
      </c>
      <c r="G122" t="s">
        <v>277</v>
      </c>
      <c r="H122" s="3">
        <f>ABS(AVERAGE(eod_group_score_df_negative!Z122:Z126))</f>
        <v>0.15622385725992854</v>
      </c>
      <c r="I122" s="3">
        <f>ABS(AVERAGE(eod_group_score_df_negative!AA122:AA126))</f>
        <v>0.11305179119136574</v>
      </c>
      <c r="J122" s="3">
        <f>ABS(AVERAGE(eod_group_score_df_negative!AB122:AB126))</f>
        <v>0.11404488269989517</v>
      </c>
      <c r="K122" s="3">
        <f>ABS(AVERAGE(eod_group_score_df_negative!AC122:AC126))</f>
        <v>5.627400067316899E-2</v>
      </c>
      <c r="L122" t="s">
        <v>277</v>
      </c>
      <c r="M122" s="4">
        <f t="shared" si="29"/>
        <v>0.54470137706479316</v>
      </c>
      <c r="N122" s="4">
        <f t="shared" si="30"/>
        <v>0.65053502676912434</v>
      </c>
      <c r="O122" s="4">
        <f t="shared" si="31"/>
        <v>0.45394970461737932</v>
      </c>
      <c r="P122" s="4">
        <f t="shared" si="32"/>
        <v>0.55653858943831103</v>
      </c>
      <c r="Q122" t="s">
        <v>277</v>
      </c>
      <c r="R122" s="6">
        <f t="shared" si="27"/>
        <v>45315</v>
      </c>
      <c r="S122" s="5">
        <f t="shared" si="33"/>
        <v>0.47523857642798217</v>
      </c>
      <c r="T122" s="5">
        <f t="shared" si="34"/>
        <v>0.48527431968185819</v>
      </c>
      <c r="U122" s="5">
        <f t="shared" si="35"/>
        <v>0.40847468629501044</v>
      </c>
      <c r="V122" s="5">
        <f t="shared" si="36"/>
        <v>0.53100440566807483</v>
      </c>
      <c r="W122" s="5">
        <f t="shared" si="37"/>
        <v>1.8999919880729257</v>
      </c>
      <c r="X122">
        <f>group_stock_price_index[[#This Row],[VNINDEX]]</f>
        <v>1172.97</v>
      </c>
      <c r="Y122" t="s">
        <v>277</v>
      </c>
      <c r="Z122" s="1">
        <f t="shared" si="28"/>
        <v>45315</v>
      </c>
      <c r="AA122" s="4">
        <f>IF($W122&lt;0,0,IF(S122&lt;20%,0,IF(AND(S122&gt;=20%,S122&lt;30%),20%,IF(AND(S122&gt;=30%,S122&lt;50%),40%,IF(AND(S122&gt;=50%,S122&lt;70%),60%,IF(AND(S122&gt;=70%,S122&lt;80%),80%,IF(S122&gt;=80%,100%)))))))*$AH$1</f>
        <v>0.4</v>
      </c>
      <c r="AB122" s="4">
        <f>IF($W122&lt;0,0,IF(T122&lt;20%,0,IF(AND(T122&gt;=20%,T122&lt;30%),20%,IF(AND(T122&gt;=30%,T122&lt;50%),40%,IF(AND(T122&gt;=50%,T122&lt;70%),60%,IF(AND(T122&gt;=70%,T122&lt;80%),80%,IF(T122&gt;=80%,100%)))))))*$AH$1</f>
        <v>0.4</v>
      </c>
      <c r="AC122" s="4">
        <f>IF($W122&lt;0,0,IF(U122&lt;20%,0,IF(AND(U122&gt;=20%,U122&lt;30%),20%,IF(AND(U122&gt;=30%,U122&lt;50%),40%,IF(AND(U122&gt;=50%,U122&lt;70%),60%,IF(AND(U122&gt;=70%,U122&lt;80%),80%,IF(U122&gt;=80%,100%)))))))*$AH$1</f>
        <v>0.4</v>
      </c>
      <c r="AD122" s="4">
        <f>IF($W122&lt;0,0,IF(V122&lt;20%,0,IF(AND(V122&gt;=20%,V122&lt;30%),20%,IF(AND(V122&gt;=30%,V122&lt;50%),40%,IF(AND(V122&gt;=50%,V122&lt;70%),60%,IF(AND(V122&gt;=70%,V122&lt;80%),80%,IF(V122&gt;=80%,100%)))))))*$AH$1</f>
        <v>0.6</v>
      </c>
      <c r="AE122" s="4">
        <f t="shared" si="38"/>
        <v>1.8000000000000003</v>
      </c>
      <c r="AF122" s="7">
        <f t="shared" si="39"/>
        <v>1172.97</v>
      </c>
      <c r="AG122" t="s">
        <v>277</v>
      </c>
      <c r="AI122" t="s">
        <v>277</v>
      </c>
      <c r="AJ122" s="1">
        <f t="shared" si="40"/>
        <v>45315</v>
      </c>
      <c r="AK122" s="4">
        <f t="shared" si="41"/>
        <v>0.1</v>
      </c>
      <c r="AL122" s="4">
        <f t="shared" si="42"/>
        <v>0.1</v>
      </c>
      <c r="AM122" s="4">
        <f t="shared" si="43"/>
        <v>0.1</v>
      </c>
      <c r="AN122" s="4">
        <f>AD122*$AS$1</f>
        <v>0.15</v>
      </c>
      <c r="AO122" s="4">
        <f t="shared" si="44"/>
        <v>0.45000000000000007</v>
      </c>
      <c r="AP122" s="4">
        <f t="shared" si="45"/>
        <v>0.4</v>
      </c>
      <c r="AQ122" s="2">
        <f t="shared" si="46"/>
        <v>1172.97</v>
      </c>
      <c r="AT122">
        <f t="shared" si="47"/>
        <v>0.61799999999999999</v>
      </c>
      <c r="AU122">
        <f t="shared" si="48"/>
        <v>0.61799999999999999</v>
      </c>
      <c r="AV122">
        <f t="shared" si="49"/>
        <v>0.61799999999999999</v>
      </c>
      <c r="AW122">
        <f t="shared" si="50"/>
        <v>0.61799999999999999</v>
      </c>
    </row>
    <row r="123" spans="1:49" x14ac:dyDescent="0.25">
      <c r="A123" s="1">
        <f>eod_group_score_df_positive[[#This Row],[date]]</f>
        <v>45314</v>
      </c>
      <c r="B123" t="s">
        <v>277</v>
      </c>
      <c r="C123" s="3">
        <f>AVERAGE(eod_group_score_df_positive!Z123:Z127)</f>
        <v>0.50714113727566446</v>
      </c>
      <c r="D123" s="3">
        <f>AVERAGE(eod_group_score_df_positive!AA123:AA127)</f>
        <v>0.51420502532489176</v>
      </c>
      <c r="E123" s="3">
        <f>AVERAGE(eod_group_score_df_positive!AB123:AB127)</f>
        <v>0.31255756603131746</v>
      </c>
      <c r="F123" s="3">
        <f>AVERAGE(eod_group_score_df_positive!AC123:AC127)</f>
        <v>0.21010525532997701</v>
      </c>
      <c r="G123" t="s">
        <v>277</v>
      </c>
      <c r="H123" s="3">
        <f>ABS(AVERAGE(eod_group_score_df_negative!Z123:Z127))</f>
        <v>0.16281211314100935</v>
      </c>
      <c r="I123" s="3">
        <f>ABS(AVERAGE(eod_group_score_df_negative!AA123:AA127))</f>
        <v>7.7855979484167712E-2</v>
      </c>
      <c r="J123" s="3">
        <f>ABS(AVERAGE(eod_group_score_df_negative!AB123:AB127))</f>
        <v>9.3433765445462058E-2</v>
      </c>
      <c r="K123" s="3">
        <f>ABS(AVERAGE(eod_group_score_df_negative!AC123:AC127))</f>
        <v>6.0828588044280353E-2</v>
      </c>
      <c r="L123" t="s">
        <v>277</v>
      </c>
      <c r="M123" s="4">
        <f t="shared" si="29"/>
        <v>0.51395977841812324</v>
      </c>
      <c r="N123" s="4">
        <f t="shared" si="30"/>
        <v>0.73700014406699066</v>
      </c>
      <c r="O123" s="4">
        <f t="shared" si="31"/>
        <v>0.53972531824460412</v>
      </c>
      <c r="P123" s="4">
        <f t="shared" si="32"/>
        <v>0.55097091388280994</v>
      </c>
      <c r="Q123" t="s">
        <v>277</v>
      </c>
      <c r="R123" s="6">
        <f t="shared" si="27"/>
        <v>45314</v>
      </c>
      <c r="S123" s="5">
        <f t="shared" si="33"/>
        <v>0.38042616011226316</v>
      </c>
      <c r="T123" s="5">
        <f t="shared" si="34"/>
        <v>0.30264558139665709</v>
      </c>
      <c r="U123" s="5">
        <f t="shared" si="35"/>
        <v>0.34896312931513945</v>
      </c>
      <c r="V123" s="5">
        <f t="shared" si="36"/>
        <v>0.45937282746520058</v>
      </c>
      <c r="W123" s="5">
        <f t="shared" si="37"/>
        <v>1.4914076982892603</v>
      </c>
      <c r="X123">
        <f>group_stock_price_index[[#This Row],[VNINDEX]]</f>
        <v>1177.5</v>
      </c>
      <c r="Y123" t="s">
        <v>277</v>
      </c>
      <c r="Z123" s="1">
        <f t="shared" si="28"/>
        <v>45314</v>
      </c>
      <c r="AA123" s="4">
        <f>IF($W123&lt;0,0,IF(S123&lt;20%,0,IF(AND(S123&gt;=20%,S123&lt;30%),20%,IF(AND(S123&gt;=30%,S123&lt;50%),40%,IF(AND(S123&gt;=50%,S123&lt;70%),60%,IF(AND(S123&gt;=70%,S123&lt;80%),80%,IF(S123&gt;=80%,100%)))))))*$AH$1</f>
        <v>0.4</v>
      </c>
      <c r="AB123" s="4">
        <f>IF($W123&lt;0,0,IF(T123&lt;20%,0,IF(AND(T123&gt;=20%,T123&lt;30%),20%,IF(AND(T123&gt;=30%,T123&lt;50%),40%,IF(AND(T123&gt;=50%,T123&lt;70%),60%,IF(AND(T123&gt;=70%,T123&lt;80%),80%,IF(T123&gt;=80%,100%)))))))*$AH$1</f>
        <v>0.4</v>
      </c>
      <c r="AC123" s="4">
        <f>IF($W123&lt;0,0,IF(U123&lt;20%,0,IF(AND(U123&gt;=20%,U123&lt;30%),20%,IF(AND(U123&gt;=30%,U123&lt;50%),40%,IF(AND(U123&gt;=50%,U123&lt;70%),60%,IF(AND(U123&gt;=70%,U123&lt;80%),80%,IF(U123&gt;=80%,100%)))))))*$AH$1</f>
        <v>0.4</v>
      </c>
      <c r="AD123" s="4">
        <f>IF($W123&lt;0,0,IF(V123&lt;20%,0,IF(AND(V123&gt;=20%,V123&lt;30%),20%,IF(AND(V123&gt;=30%,V123&lt;50%),40%,IF(AND(V123&gt;=50%,V123&lt;70%),60%,IF(AND(V123&gt;=70%,V123&lt;80%),80%,IF(V123&gt;=80%,100%)))))))*$AH$1</f>
        <v>0.4</v>
      </c>
      <c r="AE123" s="4">
        <f t="shared" si="38"/>
        <v>1.6</v>
      </c>
      <c r="AF123" s="7">
        <f t="shared" si="39"/>
        <v>1177.5</v>
      </c>
      <c r="AG123" t="s">
        <v>277</v>
      </c>
      <c r="AI123" t="s">
        <v>277</v>
      </c>
      <c r="AJ123" s="1">
        <f t="shared" si="40"/>
        <v>45314</v>
      </c>
      <c r="AK123" s="4">
        <f t="shared" si="41"/>
        <v>0.1</v>
      </c>
      <c r="AL123" s="4">
        <f t="shared" si="42"/>
        <v>0.1</v>
      </c>
      <c r="AM123" s="4">
        <f t="shared" si="43"/>
        <v>0.1</v>
      </c>
      <c r="AN123" s="4">
        <f>AD123*$AS$1</f>
        <v>0.1</v>
      </c>
      <c r="AO123" s="4">
        <f t="shared" si="44"/>
        <v>0.4</v>
      </c>
      <c r="AP123" s="4">
        <f t="shared" si="45"/>
        <v>0.4</v>
      </c>
      <c r="AQ123" s="2">
        <f t="shared" si="46"/>
        <v>1177.5</v>
      </c>
      <c r="AT123">
        <f t="shared" si="47"/>
        <v>0.61799999999999999</v>
      </c>
      <c r="AU123">
        <f t="shared" si="48"/>
        <v>0.61799999999999999</v>
      </c>
      <c r="AV123">
        <f t="shared" si="49"/>
        <v>0.61799999999999999</v>
      </c>
      <c r="AW123">
        <f t="shared" si="50"/>
        <v>0.61799999999999999</v>
      </c>
    </row>
    <row r="124" spans="1:49" x14ac:dyDescent="0.25">
      <c r="A124" s="1">
        <f>eod_group_score_df_positive[[#This Row],[date]]</f>
        <v>45313</v>
      </c>
      <c r="B124" t="s">
        <v>277</v>
      </c>
      <c r="C124" s="3">
        <f>AVERAGE(eod_group_score_df_positive!Z124:Z128)</f>
        <v>0.65761729819610559</v>
      </c>
      <c r="D124" s="3">
        <f>AVERAGE(eod_group_score_df_positive!AA124:AA128)</f>
        <v>0.50363188971572292</v>
      </c>
      <c r="E124" s="3">
        <f>AVERAGE(eod_group_score_df_positive!AB124:AB128)</f>
        <v>0.30131964554882701</v>
      </c>
      <c r="F124" s="3">
        <f>AVERAGE(eod_group_score_df_positive!AC124:AC128)</f>
        <v>0.24767018606466115</v>
      </c>
      <c r="G124" t="s">
        <v>277</v>
      </c>
      <c r="H124" s="3">
        <f>ABS(AVERAGE(eod_group_score_df_negative!Z124:Z128))</f>
        <v>0.10949621385300987</v>
      </c>
      <c r="I124" s="3">
        <f>ABS(AVERAGE(eod_group_score_df_negative!AA124:AA128))</f>
        <v>5.818082043107986E-2</v>
      </c>
      <c r="J124" s="3">
        <f>ABS(AVERAGE(eod_group_score_df_negative!AB124:AB128))</f>
        <v>6.6660084085507318E-2</v>
      </c>
      <c r="K124" s="3">
        <f>ABS(AVERAGE(eod_group_score_df_negative!AC124:AC128))</f>
        <v>4.0320750859020496E-2</v>
      </c>
      <c r="L124" t="s">
        <v>277</v>
      </c>
      <c r="M124" s="4">
        <f t="shared" si="29"/>
        <v>0.71452409028613417</v>
      </c>
      <c r="N124" s="4">
        <f t="shared" si="30"/>
        <v>0.79288179359318123</v>
      </c>
      <c r="O124" s="4">
        <f t="shared" si="31"/>
        <v>0.63769697775609424</v>
      </c>
      <c r="P124" s="4">
        <f t="shared" si="32"/>
        <v>0.71998597393566166</v>
      </c>
      <c r="Q124" t="s">
        <v>277</v>
      </c>
      <c r="R124" s="6">
        <f t="shared" si="27"/>
        <v>45313</v>
      </c>
      <c r="S124" s="5">
        <f t="shared" si="33"/>
        <v>0.26259168506256059</v>
      </c>
      <c r="T124" s="5">
        <f t="shared" si="34"/>
        <v>9.1176662498077848E-2</v>
      </c>
      <c r="U124" s="5">
        <f t="shared" si="35"/>
        <v>0.27644829335556353</v>
      </c>
      <c r="V124" s="5">
        <f t="shared" si="36"/>
        <v>0.38636876706909973</v>
      </c>
      <c r="W124" s="5">
        <f t="shared" si="37"/>
        <v>1.0165854079853016</v>
      </c>
      <c r="X124">
        <f>group_stock_price_index[[#This Row],[VNINDEX]]</f>
        <v>1182.8599999999999</v>
      </c>
      <c r="Y124" t="s">
        <v>277</v>
      </c>
      <c r="Z124" s="1">
        <f t="shared" si="28"/>
        <v>45313</v>
      </c>
      <c r="AA124" s="4">
        <f>IF($W124&lt;0,0,IF(S124&lt;20%,0,IF(AND(S124&gt;=20%,S124&lt;30%),20%,IF(AND(S124&gt;=30%,S124&lt;50%),40%,IF(AND(S124&gt;=50%,S124&lt;70%),60%,IF(AND(S124&gt;=70%,S124&lt;80%),80%,IF(S124&gt;=80%,100%)))))))*$AH$1</f>
        <v>0.2</v>
      </c>
      <c r="AB124" s="4">
        <f>IF($W124&lt;0,0,IF(T124&lt;20%,0,IF(AND(T124&gt;=20%,T124&lt;30%),20%,IF(AND(T124&gt;=30%,T124&lt;50%),40%,IF(AND(T124&gt;=50%,T124&lt;70%),60%,IF(AND(T124&gt;=70%,T124&lt;80%),80%,IF(T124&gt;=80%,100%)))))))*$AH$1</f>
        <v>0</v>
      </c>
      <c r="AC124" s="4">
        <f>IF($W124&lt;0,0,IF(U124&lt;20%,0,IF(AND(U124&gt;=20%,U124&lt;30%),20%,IF(AND(U124&gt;=30%,U124&lt;50%),40%,IF(AND(U124&gt;=50%,U124&lt;70%),60%,IF(AND(U124&gt;=70%,U124&lt;80%),80%,IF(U124&gt;=80%,100%)))))))*$AH$1</f>
        <v>0.2</v>
      </c>
      <c r="AD124" s="4">
        <f>IF($W124&lt;0,0,IF(V124&lt;20%,0,IF(AND(V124&gt;=20%,V124&lt;30%),20%,IF(AND(V124&gt;=30%,V124&lt;50%),40%,IF(AND(V124&gt;=50%,V124&lt;70%),60%,IF(AND(V124&gt;=70%,V124&lt;80%),80%,IF(V124&gt;=80%,100%)))))))*$AH$1</f>
        <v>0.4</v>
      </c>
      <c r="AE124" s="4">
        <f t="shared" si="38"/>
        <v>0.8</v>
      </c>
      <c r="AF124" s="7">
        <f t="shared" si="39"/>
        <v>1182.8599999999999</v>
      </c>
      <c r="AG124" t="s">
        <v>277</v>
      </c>
      <c r="AI124" t="s">
        <v>277</v>
      </c>
      <c r="AJ124" s="1">
        <f t="shared" si="40"/>
        <v>45313</v>
      </c>
      <c r="AK124" s="4">
        <f t="shared" si="41"/>
        <v>0.05</v>
      </c>
      <c r="AL124" s="4">
        <f t="shared" si="42"/>
        <v>0</v>
      </c>
      <c r="AM124" s="4">
        <f t="shared" si="43"/>
        <v>0.05</v>
      </c>
      <c r="AN124" s="4">
        <f>AD124*$AS$1</f>
        <v>0.1</v>
      </c>
      <c r="AO124" s="4">
        <f t="shared" si="44"/>
        <v>0.2</v>
      </c>
      <c r="AP124" s="4">
        <f t="shared" si="45"/>
        <v>0.2</v>
      </c>
      <c r="AQ124" s="2">
        <f t="shared" si="46"/>
        <v>1182.8599999999999</v>
      </c>
      <c r="AT124">
        <f t="shared" si="47"/>
        <v>0.61799999999999999</v>
      </c>
      <c r="AU124">
        <f t="shared" si="48"/>
        <v>0.61799999999999999</v>
      </c>
      <c r="AV124">
        <f t="shared" si="49"/>
        <v>0.61799999999999999</v>
      </c>
      <c r="AW124">
        <f t="shared" si="50"/>
        <v>0.61799999999999999</v>
      </c>
    </row>
    <row r="125" spans="1:49" x14ac:dyDescent="0.25">
      <c r="A125" s="1">
        <f>eod_group_score_df_positive[[#This Row],[date]]</f>
        <v>45310</v>
      </c>
      <c r="B125" t="s">
        <v>277</v>
      </c>
      <c r="C125" s="3">
        <f>AVERAGE(eod_group_score_df_positive!Z125:Z129)</f>
        <v>0.47845461880631512</v>
      </c>
      <c r="D125" s="3">
        <f>AVERAGE(eod_group_score_df_positive!AA125:AA129)</f>
        <v>0.23718843629008979</v>
      </c>
      <c r="E125" s="3">
        <f>AVERAGE(eod_group_score_df_positive!AB125:AB129)</f>
        <v>0.27961542137136541</v>
      </c>
      <c r="F125" s="3">
        <f>AVERAGE(eod_group_score_df_positive!AC125:AC129)</f>
        <v>0.25419241741393173</v>
      </c>
      <c r="G125" t="s">
        <v>277</v>
      </c>
      <c r="H125" s="3">
        <f>ABS(AVERAGE(eod_group_score_df_negative!Z125:Z129))</f>
        <v>0.18541074487926273</v>
      </c>
      <c r="I125" s="3">
        <f>ABS(AVERAGE(eod_group_score_df_negative!AA125:AA129))</f>
        <v>8.2490267660188854E-2</v>
      </c>
      <c r="J125" s="3">
        <f>ABS(AVERAGE(eod_group_score_df_negative!AB125:AB129))</f>
        <v>0.13908874833924201</v>
      </c>
      <c r="K125" s="3">
        <f>ABS(AVERAGE(eod_group_score_df_negative!AC125:AC129))</f>
        <v>5.7198655241771514E-2</v>
      </c>
      <c r="L125" t="s">
        <v>277</v>
      </c>
      <c r="M125" s="4">
        <f t="shared" si="29"/>
        <v>0.44142064032405948</v>
      </c>
      <c r="N125" s="4">
        <f t="shared" si="30"/>
        <v>0.48391765456469688</v>
      </c>
      <c r="O125" s="4">
        <f t="shared" si="31"/>
        <v>0.33562281724887089</v>
      </c>
      <c r="P125" s="4">
        <f t="shared" si="32"/>
        <v>0.63262495129387009</v>
      </c>
      <c r="Q125" t="s">
        <v>277</v>
      </c>
      <c r="R125" s="6">
        <f t="shared" si="27"/>
        <v>45310</v>
      </c>
      <c r="S125" s="5">
        <f t="shared" si="33"/>
        <v>-7.9716778998257794E-4</v>
      </c>
      <c r="T125" s="5">
        <f t="shared" si="34"/>
        <v>-0.10575498169926445</v>
      </c>
      <c r="U125" s="5">
        <f t="shared" si="35"/>
        <v>0.16599606380004525</v>
      </c>
      <c r="V125" s="5">
        <f t="shared" si="36"/>
        <v>0.29772030573516406</v>
      </c>
      <c r="W125" s="5">
        <f t="shared" si="37"/>
        <v>0.35716422004596227</v>
      </c>
      <c r="X125">
        <f>group_stock_price_index[[#This Row],[VNINDEX]]</f>
        <v>1181.5</v>
      </c>
      <c r="Y125" t="s">
        <v>277</v>
      </c>
      <c r="Z125" s="1">
        <f t="shared" si="28"/>
        <v>45310</v>
      </c>
      <c r="AA125" s="4">
        <f>IF($W125&lt;0,0,IF(S125&lt;20%,0,IF(AND(S125&gt;=20%,S125&lt;30%),20%,IF(AND(S125&gt;=30%,S125&lt;50%),40%,IF(AND(S125&gt;=50%,S125&lt;70%),60%,IF(AND(S125&gt;=70%,S125&lt;80%),80%,IF(S125&gt;=80%,100%)))))))*$AH$1</f>
        <v>0</v>
      </c>
      <c r="AB125" s="4">
        <f>IF($W125&lt;0,0,IF(T125&lt;20%,0,IF(AND(T125&gt;=20%,T125&lt;30%),20%,IF(AND(T125&gt;=30%,T125&lt;50%),40%,IF(AND(T125&gt;=50%,T125&lt;70%),60%,IF(AND(T125&gt;=70%,T125&lt;80%),80%,IF(T125&gt;=80%,100%)))))))*$AH$1</f>
        <v>0</v>
      </c>
      <c r="AC125" s="4">
        <f>IF($W125&lt;0,0,IF(U125&lt;20%,0,IF(AND(U125&gt;=20%,U125&lt;30%),20%,IF(AND(U125&gt;=30%,U125&lt;50%),40%,IF(AND(U125&gt;=50%,U125&lt;70%),60%,IF(AND(U125&gt;=70%,U125&lt;80%),80%,IF(U125&gt;=80%,100%)))))))*$AH$1</f>
        <v>0</v>
      </c>
      <c r="AD125" s="4">
        <f>IF($W125&lt;0,0,IF(V125&lt;20%,0,IF(AND(V125&gt;=20%,V125&lt;30%),20%,IF(AND(V125&gt;=30%,V125&lt;50%),40%,IF(AND(V125&gt;=50%,V125&lt;70%),60%,IF(AND(V125&gt;=70%,V125&lt;80%),80%,IF(V125&gt;=80%,100%)))))))*$AH$1</f>
        <v>0.2</v>
      </c>
      <c r="AE125" s="4">
        <f t="shared" si="38"/>
        <v>0.2</v>
      </c>
      <c r="AF125" s="7">
        <f t="shared" si="39"/>
        <v>1181.5</v>
      </c>
      <c r="AG125" t="s">
        <v>277</v>
      </c>
      <c r="AI125" t="s">
        <v>277</v>
      </c>
      <c r="AJ125" s="1">
        <f t="shared" si="40"/>
        <v>45310</v>
      </c>
      <c r="AK125" s="4">
        <f t="shared" si="41"/>
        <v>0</v>
      </c>
      <c r="AL125" s="4">
        <f t="shared" si="42"/>
        <v>0</v>
      </c>
      <c r="AM125" s="4">
        <f t="shared" si="43"/>
        <v>0</v>
      </c>
      <c r="AN125" s="4">
        <f>AD125*$AS$1</f>
        <v>0.05</v>
      </c>
      <c r="AO125" s="4">
        <f t="shared" si="44"/>
        <v>0.05</v>
      </c>
      <c r="AP125" s="4">
        <f t="shared" si="45"/>
        <v>0</v>
      </c>
      <c r="AQ125" s="2">
        <f t="shared" si="46"/>
        <v>1181.5</v>
      </c>
      <c r="AT125">
        <f t="shared" si="47"/>
        <v>0.61799999999999999</v>
      </c>
      <c r="AU125">
        <f t="shared" si="48"/>
        <v>0.61799999999999999</v>
      </c>
      <c r="AV125">
        <f t="shared" si="49"/>
        <v>0.61799999999999999</v>
      </c>
      <c r="AW125">
        <f t="shared" si="50"/>
        <v>0.61799999999999999</v>
      </c>
    </row>
    <row r="126" spans="1:49" x14ac:dyDescent="0.25">
      <c r="A126" s="1">
        <f>eod_group_score_df_positive[[#This Row],[date]]</f>
        <v>45309</v>
      </c>
      <c r="B126" t="s">
        <v>277</v>
      </c>
      <c r="C126" s="3">
        <f>AVERAGE(eod_group_score_df_positive!Z126:Z130)</f>
        <v>0.44430002318333417</v>
      </c>
      <c r="D126" s="3">
        <f>AVERAGE(eod_group_score_df_positive!AA126:AA130)</f>
        <v>0.14379577375102856</v>
      </c>
      <c r="E126" s="3">
        <f>AVERAGE(eod_group_score_df_positive!AB126:AB130)</f>
        <v>0.21443843784871755</v>
      </c>
      <c r="F126" s="3">
        <f>AVERAGE(eod_group_score_df_positive!AC126:AC130)</f>
        <v>0.21045852854464847</v>
      </c>
      <c r="G126" t="s">
        <v>277</v>
      </c>
      <c r="H126" s="3">
        <f>ABS(AVERAGE(eod_group_score_df_negative!Z126:Z130))</f>
        <v>0.32068791951128783</v>
      </c>
      <c r="I126" s="3">
        <f>ABS(AVERAGE(eod_group_score_df_negative!AA126:AA130))</f>
        <v>0.23360264032950956</v>
      </c>
      <c r="J126" s="3">
        <f>ABS(AVERAGE(eod_group_score_df_negative!AB126:AB130))</f>
        <v>0.18437633331217632</v>
      </c>
      <c r="K126" s="3">
        <f>ABS(AVERAGE(eod_group_score_df_negative!AC126:AC130))</f>
        <v>0.14180232470332602</v>
      </c>
      <c r="L126" t="s">
        <v>277</v>
      </c>
      <c r="M126" s="4">
        <f t="shared" si="29"/>
        <v>0.16158699604680102</v>
      </c>
      <c r="N126" s="4">
        <f t="shared" si="30"/>
        <v>-0.23796302058470206</v>
      </c>
      <c r="O126" s="4">
        <f t="shared" si="31"/>
        <v>7.5378613608103495E-2</v>
      </c>
      <c r="P126" s="4">
        <f t="shared" si="32"/>
        <v>0.19490159978972124</v>
      </c>
      <c r="Q126" t="s">
        <v>277</v>
      </c>
      <c r="R126" s="6">
        <f t="shared" si="27"/>
        <v>45309</v>
      </c>
      <c r="S126" s="5">
        <f t="shared" si="33"/>
        <v>-0.147847230447753</v>
      </c>
      <c r="T126" s="5">
        <f t="shared" si="34"/>
        <v>-0.21085353289626285</v>
      </c>
      <c r="U126" s="5">
        <f t="shared" si="35"/>
        <v>0.16428026521113331</v>
      </c>
      <c r="V126" s="5">
        <f t="shared" si="36"/>
        <v>0.22631598892004812</v>
      </c>
      <c r="W126" s="5">
        <f t="shared" si="37"/>
        <v>3.1895490787165581E-2</v>
      </c>
      <c r="X126">
        <f>group_stock_price_index[[#This Row],[VNINDEX]]</f>
        <v>1169.06</v>
      </c>
      <c r="Y126" t="s">
        <v>277</v>
      </c>
      <c r="Z126" s="1">
        <f t="shared" si="28"/>
        <v>45309</v>
      </c>
      <c r="AA126" s="4">
        <f>IF($W126&lt;0,0,IF(S126&lt;20%,0,IF(AND(S126&gt;=20%,S126&lt;30%),20%,IF(AND(S126&gt;=30%,S126&lt;50%),40%,IF(AND(S126&gt;=50%,S126&lt;70%),60%,IF(AND(S126&gt;=70%,S126&lt;80%),80%,IF(S126&gt;=80%,100%)))))))*$AH$1</f>
        <v>0</v>
      </c>
      <c r="AB126" s="4">
        <f>IF($W126&lt;0,0,IF(T126&lt;20%,0,IF(AND(T126&gt;=20%,T126&lt;30%),20%,IF(AND(T126&gt;=30%,T126&lt;50%),40%,IF(AND(T126&gt;=50%,T126&lt;70%),60%,IF(AND(T126&gt;=70%,T126&lt;80%),80%,IF(T126&gt;=80%,100%)))))))*$AH$1</f>
        <v>0</v>
      </c>
      <c r="AC126" s="4">
        <f>IF($W126&lt;0,0,IF(U126&lt;20%,0,IF(AND(U126&gt;=20%,U126&lt;30%),20%,IF(AND(U126&gt;=30%,U126&lt;50%),40%,IF(AND(U126&gt;=50%,U126&lt;70%),60%,IF(AND(U126&gt;=70%,U126&lt;80%),80%,IF(U126&gt;=80%,100%)))))))*$AH$1</f>
        <v>0</v>
      </c>
      <c r="AD126" s="4">
        <f>IF($W126&lt;0,0,IF(V126&lt;20%,0,IF(AND(V126&gt;=20%,V126&lt;30%),20%,IF(AND(V126&gt;=30%,V126&lt;50%),40%,IF(AND(V126&gt;=50%,V126&lt;70%),60%,IF(AND(V126&gt;=70%,V126&lt;80%),80%,IF(V126&gt;=80%,100%)))))))*$AH$1</f>
        <v>0.2</v>
      </c>
      <c r="AE126" s="4">
        <f t="shared" si="38"/>
        <v>0.2</v>
      </c>
      <c r="AF126" s="7">
        <f t="shared" si="39"/>
        <v>1169.06</v>
      </c>
      <c r="AG126" t="s">
        <v>277</v>
      </c>
      <c r="AI126" t="s">
        <v>277</v>
      </c>
      <c r="AJ126" s="1">
        <f t="shared" si="40"/>
        <v>45309</v>
      </c>
      <c r="AK126" s="4">
        <f t="shared" si="41"/>
        <v>0</v>
      </c>
      <c r="AL126" s="4">
        <f t="shared" si="42"/>
        <v>0</v>
      </c>
      <c r="AM126" s="4">
        <f t="shared" si="43"/>
        <v>0</v>
      </c>
      <c r="AN126" s="4">
        <f>AD126*$AS$1</f>
        <v>0.05</v>
      </c>
      <c r="AO126" s="4">
        <f t="shared" si="44"/>
        <v>0.05</v>
      </c>
      <c r="AP126" s="4">
        <f t="shared" si="45"/>
        <v>0</v>
      </c>
      <c r="AQ126" s="2">
        <f t="shared" si="46"/>
        <v>1169.06</v>
      </c>
      <c r="AT126">
        <f t="shared" si="47"/>
        <v>0.61799999999999999</v>
      </c>
      <c r="AU126">
        <f t="shared" si="48"/>
        <v>0.61799999999999999</v>
      </c>
      <c r="AV126">
        <f t="shared" si="49"/>
        <v>0.61799999999999999</v>
      </c>
      <c r="AW126">
        <f t="shared" si="50"/>
        <v>0.61799999999999999</v>
      </c>
    </row>
    <row r="127" spans="1:49" x14ac:dyDescent="0.25">
      <c r="A127" s="1">
        <f>eod_group_score_df_positive[[#This Row],[date]]</f>
        <v>45308</v>
      </c>
      <c r="B127" t="s">
        <v>277</v>
      </c>
      <c r="C127" s="3">
        <f>AVERAGE(eod_group_score_df_positive!Z127:Z131)</f>
        <v>0.37228846144107652</v>
      </c>
      <c r="D127" s="3">
        <f>AVERAGE(eod_group_score_df_positive!AA127:AA131)</f>
        <v>0.14082515540601864</v>
      </c>
      <c r="E127" s="3">
        <f>AVERAGE(eod_group_score_df_positive!AB127:AB131)</f>
        <v>0.24048684672018114</v>
      </c>
      <c r="F127" s="3">
        <f>AVERAGE(eod_group_score_df_positive!AC127:AC131)</f>
        <v>0.21876976328661873</v>
      </c>
      <c r="G127" t="s">
        <v>277</v>
      </c>
      <c r="H127" s="3">
        <f>ABS(AVERAGE(eod_group_score_df_negative!Z127:Z131))</f>
        <v>0.32316230897364689</v>
      </c>
      <c r="I127" s="3">
        <f>ABS(AVERAGE(eod_group_score_df_negative!AA127:AA131))</f>
        <v>0.2411298490977723</v>
      </c>
      <c r="J127" s="3">
        <f>ABS(AVERAGE(eod_group_score_df_negative!AB127:AB131))</f>
        <v>0.17543935030620708</v>
      </c>
      <c r="K127" s="3">
        <f>ABS(AVERAGE(eod_group_score_df_negative!AC127:AC131))</f>
        <v>0.14633919344864177</v>
      </c>
      <c r="L127" t="s">
        <v>277</v>
      </c>
      <c r="M127" s="4">
        <f t="shared" si="29"/>
        <v>7.0639295486197906E-2</v>
      </c>
      <c r="N127" s="4">
        <f t="shared" si="30"/>
        <v>-0.26260866465688137</v>
      </c>
      <c r="O127" s="4">
        <f t="shared" si="31"/>
        <v>0.1563919197180243</v>
      </c>
      <c r="P127" s="4">
        <f t="shared" si="32"/>
        <v>0.19838069842393971</v>
      </c>
      <c r="Q127" t="s">
        <v>277</v>
      </c>
      <c r="R127" s="6">
        <f t="shared" si="27"/>
        <v>45308</v>
      </c>
      <c r="S127" s="5">
        <f t="shared" si="33"/>
        <v>-0.15254859894957676</v>
      </c>
      <c r="T127" s="5">
        <f t="shared" si="34"/>
        <v>-7.8757590333723107E-2</v>
      </c>
      <c r="U127" s="5">
        <f t="shared" si="35"/>
        <v>0.24645276000476826</v>
      </c>
      <c r="V127" s="5">
        <f t="shared" si="36"/>
        <v>0.29856336432735003</v>
      </c>
      <c r="W127" s="5">
        <f t="shared" si="37"/>
        <v>0.31370993504881839</v>
      </c>
      <c r="X127">
        <f>group_stock_price_index[[#This Row],[VNINDEX]]</f>
        <v>1162.53</v>
      </c>
      <c r="Y127" t="s">
        <v>277</v>
      </c>
      <c r="Z127" s="1">
        <f t="shared" si="28"/>
        <v>45308</v>
      </c>
      <c r="AA127" s="4">
        <f>IF($W127&lt;0,0,IF(S127&lt;20%,0,IF(AND(S127&gt;=20%,S127&lt;30%),20%,IF(AND(S127&gt;=30%,S127&lt;50%),40%,IF(AND(S127&gt;=50%,S127&lt;70%),60%,IF(AND(S127&gt;=70%,S127&lt;80%),80%,IF(S127&gt;=80%,100%)))))))*$AH$1</f>
        <v>0</v>
      </c>
      <c r="AB127" s="4">
        <f>IF($W127&lt;0,0,IF(T127&lt;20%,0,IF(AND(T127&gt;=20%,T127&lt;30%),20%,IF(AND(T127&gt;=30%,T127&lt;50%),40%,IF(AND(T127&gt;=50%,T127&lt;70%),60%,IF(AND(T127&gt;=70%,T127&lt;80%),80%,IF(T127&gt;=80%,100%)))))))*$AH$1</f>
        <v>0</v>
      </c>
      <c r="AC127" s="4">
        <f>IF($W127&lt;0,0,IF(U127&lt;20%,0,IF(AND(U127&gt;=20%,U127&lt;30%),20%,IF(AND(U127&gt;=30%,U127&lt;50%),40%,IF(AND(U127&gt;=50%,U127&lt;70%),60%,IF(AND(U127&gt;=70%,U127&lt;80%),80%,IF(U127&gt;=80%,100%)))))))*$AH$1</f>
        <v>0.2</v>
      </c>
      <c r="AD127" s="4">
        <f>IF($W127&lt;0,0,IF(V127&lt;20%,0,IF(AND(V127&gt;=20%,V127&lt;30%),20%,IF(AND(V127&gt;=30%,V127&lt;50%),40%,IF(AND(V127&gt;=50%,V127&lt;70%),60%,IF(AND(V127&gt;=70%,V127&lt;80%),80%,IF(V127&gt;=80%,100%)))))))*$AH$1</f>
        <v>0.2</v>
      </c>
      <c r="AE127" s="4">
        <f t="shared" si="38"/>
        <v>0.4</v>
      </c>
      <c r="AF127" s="7">
        <f t="shared" si="39"/>
        <v>1162.53</v>
      </c>
      <c r="AG127" t="s">
        <v>277</v>
      </c>
      <c r="AI127" t="s">
        <v>277</v>
      </c>
      <c r="AJ127" s="1">
        <f t="shared" si="40"/>
        <v>45308</v>
      </c>
      <c r="AK127" s="4">
        <f t="shared" si="41"/>
        <v>0</v>
      </c>
      <c r="AL127" s="4">
        <f t="shared" si="42"/>
        <v>0</v>
      </c>
      <c r="AM127" s="4">
        <f t="shared" si="43"/>
        <v>0.05</v>
      </c>
      <c r="AN127" s="4">
        <f>AD127*$AS$1</f>
        <v>0.05</v>
      </c>
      <c r="AO127" s="4">
        <f t="shared" si="44"/>
        <v>0.1</v>
      </c>
      <c r="AP127" s="4">
        <f t="shared" si="45"/>
        <v>0</v>
      </c>
      <c r="AQ127" s="2">
        <f t="shared" si="46"/>
        <v>1162.53</v>
      </c>
      <c r="AT127">
        <f t="shared" si="47"/>
        <v>0.61799999999999999</v>
      </c>
      <c r="AU127">
        <f t="shared" si="48"/>
        <v>0.61799999999999999</v>
      </c>
      <c r="AV127">
        <f t="shared" si="49"/>
        <v>0.61799999999999999</v>
      </c>
      <c r="AW127">
        <f t="shared" si="50"/>
        <v>0.61799999999999999</v>
      </c>
    </row>
    <row r="128" spans="1:49" x14ac:dyDescent="0.25">
      <c r="A128" s="1">
        <f>eod_group_score_df_positive[[#This Row],[date]]</f>
        <v>45307</v>
      </c>
      <c r="B128" t="s">
        <v>277</v>
      </c>
      <c r="C128" s="3">
        <f>AVERAGE(eod_group_score_df_positive!Z128:Z132)</f>
        <v>0.31659649307155652</v>
      </c>
      <c r="D128" s="3">
        <f>AVERAGE(eod_group_score_df_positive!AA128:AA132)</f>
        <v>0.13375343159481204</v>
      </c>
      <c r="E128" s="3">
        <f>AVERAGE(eod_group_score_df_positive!AB128:AB132)</f>
        <v>0.27593272774660044</v>
      </c>
      <c r="F128" s="3">
        <f>AVERAGE(eod_group_score_df_positive!AC128:AC132)</f>
        <v>0.23320612943634872</v>
      </c>
      <c r="G128" t="s">
        <v>277</v>
      </c>
      <c r="H128" s="3">
        <f>ABS(AVERAGE(eod_group_score_df_negative!Z128:Z132))</f>
        <v>0.36809383031835063</v>
      </c>
      <c r="I128" s="3">
        <f>ABS(AVERAGE(eod_group_score_df_negative!AA128:AA132))</f>
        <v>0.25983838613882815</v>
      </c>
      <c r="J128" s="3">
        <f>ABS(AVERAGE(eod_group_score_df_negative!AB128:AB132))</f>
        <v>0.19288171541946469</v>
      </c>
      <c r="K128" s="3">
        <f>ABS(AVERAGE(eod_group_score_df_negative!AC128:AC132))</f>
        <v>0.16007522156743037</v>
      </c>
      <c r="L128" t="s">
        <v>277</v>
      </c>
      <c r="M128" s="4">
        <f t="shared" si="29"/>
        <v>-7.5212596830389541E-2</v>
      </c>
      <c r="N128" s="4">
        <f t="shared" si="30"/>
        <v>-0.32034445042590548</v>
      </c>
      <c r="O128" s="4">
        <f t="shared" si="31"/>
        <v>0.17715113844672467</v>
      </c>
      <c r="P128" s="4">
        <f t="shared" si="32"/>
        <v>0.18595061190230611</v>
      </c>
      <c r="Q128" t="s">
        <v>277</v>
      </c>
      <c r="R128" s="6">
        <f t="shared" si="27"/>
        <v>45307</v>
      </c>
      <c r="S128" s="5">
        <f t="shared" si="33"/>
        <v>-0.19220940437227915</v>
      </c>
      <c r="T128" s="5">
        <f t="shared" si="34"/>
        <v>2.4568251509360196E-2</v>
      </c>
      <c r="U128" s="5">
        <f t="shared" si="35"/>
        <v>0.29449714270759297</v>
      </c>
      <c r="V128" s="5">
        <f t="shared" si="36"/>
        <v>0.31982663966887709</v>
      </c>
      <c r="W128" s="5">
        <f t="shared" si="37"/>
        <v>0.44668262951355109</v>
      </c>
      <c r="X128">
        <f>group_stock_price_index[[#This Row],[VNINDEX]]</f>
        <v>1163.1199999999999</v>
      </c>
      <c r="Y128" t="s">
        <v>277</v>
      </c>
      <c r="Z128" s="1">
        <f t="shared" si="28"/>
        <v>45307</v>
      </c>
      <c r="AA128" s="4">
        <f>IF($W128&lt;0,0,IF(S128&lt;20%,0,IF(AND(S128&gt;=20%,S128&lt;30%),20%,IF(AND(S128&gt;=30%,S128&lt;50%),40%,IF(AND(S128&gt;=50%,S128&lt;70%),60%,IF(AND(S128&gt;=70%,S128&lt;80%),80%,IF(S128&gt;=80%,100%)))))))*$AH$1</f>
        <v>0</v>
      </c>
      <c r="AB128" s="4">
        <f>IF($W128&lt;0,0,IF(T128&lt;20%,0,IF(AND(T128&gt;=20%,T128&lt;30%),20%,IF(AND(T128&gt;=30%,T128&lt;50%),40%,IF(AND(T128&gt;=50%,T128&lt;70%),60%,IF(AND(T128&gt;=70%,T128&lt;80%),80%,IF(T128&gt;=80%,100%)))))))*$AH$1</f>
        <v>0</v>
      </c>
      <c r="AC128" s="4">
        <f>IF($W128&lt;0,0,IF(U128&lt;20%,0,IF(AND(U128&gt;=20%,U128&lt;30%),20%,IF(AND(U128&gt;=30%,U128&lt;50%),40%,IF(AND(U128&gt;=50%,U128&lt;70%),60%,IF(AND(U128&gt;=70%,U128&lt;80%),80%,IF(U128&gt;=80%,100%)))))))*$AH$1</f>
        <v>0.2</v>
      </c>
      <c r="AD128" s="4">
        <f>IF($W128&lt;0,0,IF(V128&lt;20%,0,IF(AND(V128&gt;=20%,V128&lt;30%),20%,IF(AND(V128&gt;=30%,V128&lt;50%),40%,IF(AND(V128&gt;=50%,V128&lt;70%),60%,IF(AND(V128&gt;=70%,V128&lt;80%),80%,IF(V128&gt;=80%,100%)))))))*$AH$1</f>
        <v>0.4</v>
      </c>
      <c r="AE128" s="4">
        <f t="shared" si="38"/>
        <v>0.60000000000000009</v>
      </c>
      <c r="AF128" s="7">
        <f t="shared" si="39"/>
        <v>1163.1199999999999</v>
      </c>
      <c r="AG128" t="s">
        <v>277</v>
      </c>
      <c r="AI128" t="s">
        <v>277</v>
      </c>
      <c r="AJ128" s="1">
        <f t="shared" si="40"/>
        <v>45307</v>
      </c>
      <c r="AK128" s="4">
        <f t="shared" si="41"/>
        <v>0</v>
      </c>
      <c r="AL128" s="4">
        <f t="shared" si="42"/>
        <v>0</v>
      </c>
      <c r="AM128" s="4">
        <f t="shared" si="43"/>
        <v>0.05</v>
      </c>
      <c r="AN128" s="4">
        <f>AD128*$AS$1</f>
        <v>0.1</v>
      </c>
      <c r="AO128" s="4">
        <f t="shared" si="44"/>
        <v>0.15000000000000002</v>
      </c>
      <c r="AP128" s="4">
        <f t="shared" si="45"/>
        <v>0</v>
      </c>
      <c r="AQ128" s="2">
        <f t="shared" si="46"/>
        <v>1163.1199999999999</v>
      </c>
      <c r="AT128">
        <f t="shared" si="47"/>
        <v>0.61799999999999999</v>
      </c>
      <c r="AU128">
        <f t="shared" si="48"/>
        <v>0.61799999999999999</v>
      </c>
      <c r="AV128">
        <f t="shared" si="49"/>
        <v>0.61799999999999999</v>
      </c>
      <c r="AW128">
        <f t="shared" si="50"/>
        <v>0.61799999999999999</v>
      </c>
    </row>
    <row r="129" spans="1:49" x14ac:dyDescent="0.25">
      <c r="A129" s="1">
        <f>eod_group_score_df_positive[[#This Row],[date]]</f>
        <v>45306</v>
      </c>
      <c r="B129" t="s">
        <v>277</v>
      </c>
      <c r="C129" s="3">
        <f>AVERAGE(eod_group_score_df_positive!Z129:Z133)</f>
        <v>0.10421924977674397</v>
      </c>
      <c r="D129" s="3">
        <f>AVERAGE(eod_group_score_df_positive!AA129:AA133)</f>
        <v>0.19992092828389627</v>
      </c>
      <c r="E129" s="3">
        <f>AVERAGE(eod_group_score_df_positive!AB129:AB133)</f>
        <v>0.25197797436652269</v>
      </c>
      <c r="F129" s="3">
        <f>AVERAGE(eod_group_score_df_positive!AC129:AC133)</f>
        <v>0.2851875261365272</v>
      </c>
      <c r="G129" t="s">
        <v>277</v>
      </c>
      <c r="H129" s="3">
        <f>ABS(AVERAGE(eod_group_score_df_negative!Z129:Z133))</f>
        <v>0.42004905034875212</v>
      </c>
      <c r="I129" s="3">
        <f>ABS(AVERAGE(eod_group_score_df_negative!AA129:AA133))</f>
        <v>0.29479596704041094</v>
      </c>
      <c r="J129" s="3">
        <f>ABS(AVERAGE(eod_group_score_df_negative!AB129:AB133))</f>
        <v>0.21231105573028755</v>
      </c>
      <c r="K129" s="3">
        <f>ABS(AVERAGE(eod_group_score_df_negative!AC129:AC133))</f>
        <v>0.16155449960968588</v>
      </c>
      <c r="L129" t="s">
        <v>277</v>
      </c>
      <c r="M129" s="4">
        <f t="shared" si="29"/>
        <v>-0.60242017397658176</v>
      </c>
      <c r="N129" s="4">
        <f t="shared" si="30"/>
        <v>-0.19177642739353021</v>
      </c>
      <c r="O129" s="4">
        <f t="shared" si="31"/>
        <v>8.5435829978503006E-2</v>
      </c>
      <c r="P129" s="4">
        <f t="shared" si="32"/>
        <v>0.27674366726598326</v>
      </c>
      <c r="Q129" t="s">
        <v>277</v>
      </c>
      <c r="R129" s="6">
        <f t="shared" ref="R129:R192" si="51">A129</f>
        <v>45306</v>
      </c>
      <c r="S129" s="5">
        <f t="shared" si="33"/>
        <v>-7.0962139466180157E-2</v>
      </c>
      <c r="T129" s="5">
        <f t="shared" si="34"/>
        <v>0.21425357550046761</v>
      </c>
      <c r="U129" s="5">
        <f t="shared" si="35"/>
        <v>0.38367883845741352</v>
      </c>
      <c r="V129" s="5">
        <f t="shared" si="36"/>
        <v>0.40531222177651838</v>
      </c>
      <c r="W129" s="5">
        <f t="shared" si="37"/>
        <v>0.93228249626821935</v>
      </c>
      <c r="X129">
        <f>group_stock_price_index[[#This Row],[VNINDEX]]</f>
        <v>1154.1199999999999</v>
      </c>
      <c r="Y129" t="s">
        <v>277</v>
      </c>
      <c r="Z129" s="1">
        <f t="shared" si="28"/>
        <v>45306</v>
      </c>
      <c r="AA129" s="4">
        <f>IF($W129&lt;0,0,IF(S129&lt;20%,0,IF(AND(S129&gt;=20%,S129&lt;30%),20%,IF(AND(S129&gt;=30%,S129&lt;50%),40%,IF(AND(S129&gt;=50%,S129&lt;70%),60%,IF(AND(S129&gt;=70%,S129&lt;80%),80%,IF(S129&gt;=80%,100%)))))))*$AH$1</f>
        <v>0</v>
      </c>
      <c r="AB129" s="4">
        <f>IF($W129&lt;0,0,IF(T129&lt;20%,0,IF(AND(T129&gt;=20%,T129&lt;30%),20%,IF(AND(T129&gt;=30%,T129&lt;50%),40%,IF(AND(T129&gt;=50%,T129&lt;70%),60%,IF(AND(T129&gt;=70%,T129&lt;80%),80%,IF(T129&gt;=80%,100%)))))))*$AH$1</f>
        <v>0.2</v>
      </c>
      <c r="AC129" s="4">
        <f>IF($W129&lt;0,0,IF(U129&lt;20%,0,IF(AND(U129&gt;=20%,U129&lt;30%),20%,IF(AND(U129&gt;=30%,U129&lt;50%),40%,IF(AND(U129&gt;=50%,U129&lt;70%),60%,IF(AND(U129&gt;=70%,U129&lt;80%),80%,IF(U129&gt;=80%,100%)))))))*$AH$1</f>
        <v>0.4</v>
      </c>
      <c r="AD129" s="4">
        <f>IF($W129&lt;0,0,IF(V129&lt;20%,0,IF(AND(V129&gt;=20%,V129&lt;30%),20%,IF(AND(V129&gt;=30%,V129&lt;50%),40%,IF(AND(V129&gt;=50%,V129&lt;70%),60%,IF(AND(V129&gt;=70%,V129&lt;80%),80%,IF(V129&gt;=80%,100%)))))))*$AH$1</f>
        <v>0.4</v>
      </c>
      <c r="AE129" s="4">
        <f t="shared" si="38"/>
        <v>1</v>
      </c>
      <c r="AF129" s="7">
        <f t="shared" si="39"/>
        <v>1154.1199999999999</v>
      </c>
      <c r="AG129" t="s">
        <v>277</v>
      </c>
      <c r="AI129" t="s">
        <v>277</v>
      </c>
      <c r="AJ129" s="1">
        <f t="shared" si="40"/>
        <v>45306</v>
      </c>
      <c r="AK129" s="4">
        <f t="shared" si="41"/>
        <v>0</v>
      </c>
      <c r="AL129" s="4">
        <f t="shared" si="42"/>
        <v>0.05</v>
      </c>
      <c r="AM129" s="4">
        <f t="shared" si="43"/>
        <v>0.1</v>
      </c>
      <c r="AN129" s="4">
        <f>AD129*$AS$1</f>
        <v>0.1</v>
      </c>
      <c r="AO129" s="4">
        <f t="shared" si="44"/>
        <v>0.25</v>
      </c>
      <c r="AP129" s="4">
        <f t="shared" si="45"/>
        <v>0.2</v>
      </c>
      <c r="AQ129" s="2">
        <f t="shared" si="46"/>
        <v>1154.1199999999999</v>
      </c>
      <c r="AT129">
        <f t="shared" si="47"/>
        <v>0.61799999999999999</v>
      </c>
      <c r="AU129">
        <f t="shared" si="48"/>
        <v>0.61799999999999999</v>
      </c>
      <c r="AV129">
        <f t="shared" si="49"/>
        <v>0.61799999999999999</v>
      </c>
      <c r="AW129">
        <f t="shared" si="50"/>
        <v>0.61799999999999999</v>
      </c>
    </row>
    <row r="130" spans="1:49" x14ac:dyDescent="0.25">
      <c r="A130" s="1">
        <f>eod_group_score_df_positive[[#This Row],[date]]</f>
        <v>45303</v>
      </c>
      <c r="B130" t="s">
        <v>277</v>
      </c>
      <c r="C130" s="3">
        <f>AVERAGE(eod_group_score_df_positive!Z130:Z134)</f>
        <v>0.19535608528545137</v>
      </c>
      <c r="D130" s="3">
        <f>AVERAGE(eod_group_score_df_positive!AA130:AA134)</f>
        <v>0.27808764282443837</v>
      </c>
      <c r="E130" s="3">
        <f>AVERAGE(eod_group_score_df_positive!AB130:AB134)</f>
        <v>0.28030738222132134</v>
      </c>
      <c r="F130" s="3">
        <f>AVERAGE(eod_group_score_df_positive!AC130:AC134)</f>
        <v>0.27048577605761215</v>
      </c>
      <c r="G130" t="s">
        <v>277</v>
      </c>
      <c r="H130" s="3">
        <f>ABS(AVERAGE(eod_group_score_df_negative!Z130:Z134))</f>
        <v>0.35792710378774661</v>
      </c>
      <c r="I130" s="3">
        <f>ABS(AVERAGE(eod_group_score_df_negative!AA130:AA134))</f>
        <v>0.30221373130834539</v>
      </c>
      <c r="J130" s="3">
        <f>ABS(AVERAGE(eod_group_score_df_negative!AB130:AB134))</f>
        <v>0.14214646155926305</v>
      </c>
      <c r="K130" s="3">
        <f>ABS(AVERAGE(eod_group_score_df_negative!AC130:AC134))</f>
        <v>0.15360494525721285</v>
      </c>
      <c r="L130" t="s">
        <v>277</v>
      </c>
      <c r="M130" s="4">
        <f t="shared" si="29"/>
        <v>-0.29382967296479257</v>
      </c>
      <c r="N130" s="4">
        <f t="shared" si="30"/>
        <v>-4.1575101420294955E-2</v>
      </c>
      <c r="O130" s="4">
        <f t="shared" si="31"/>
        <v>0.327043824304311</v>
      </c>
      <c r="P130" s="4">
        <f t="shared" si="32"/>
        <v>0.27560336721829021</v>
      </c>
      <c r="Q130" t="s">
        <v>277</v>
      </c>
      <c r="R130" s="6">
        <f t="shared" si="51"/>
        <v>45303</v>
      </c>
      <c r="S130" s="5">
        <f t="shared" si="33"/>
        <v>0.14507494176876037</v>
      </c>
      <c r="T130" s="5">
        <f t="shared" si="34"/>
        <v>0.36946553240605806</v>
      </c>
      <c r="U130" s="5">
        <f t="shared" si="35"/>
        <v>0.49711601522204091</v>
      </c>
      <c r="V130" s="5">
        <f t="shared" si="36"/>
        <v>0.39776511721493418</v>
      </c>
      <c r="W130" s="5">
        <f t="shared" si="37"/>
        <v>1.4094216066117935</v>
      </c>
      <c r="X130">
        <f>group_stock_price_index[[#This Row],[VNINDEX]]</f>
        <v>1154.7</v>
      </c>
      <c r="Y130" t="s">
        <v>277</v>
      </c>
      <c r="Z130" s="1">
        <f t="shared" ref="Z130:Z193" si="52">R130</f>
        <v>45303</v>
      </c>
      <c r="AA130" s="4">
        <f>IF($W130&lt;0,0,IF(S130&lt;20%,0,IF(AND(S130&gt;=20%,S130&lt;30%),20%,IF(AND(S130&gt;=30%,S130&lt;50%),40%,IF(AND(S130&gt;=50%,S130&lt;70%),60%,IF(AND(S130&gt;=70%,S130&lt;80%),80%,IF(S130&gt;=80%,100%)))))))*$AH$1</f>
        <v>0</v>
      </c>
      <c r="AB130" s="4">
        <f>IF($W130&lt;0,0,IF(T130&lt;20%,0,IF(AND(T130&gt;=20%,T130&lt;30%),20%,IF(AND(T130&gt;=30%,T130&lt;50%),40%,IF(AND(T130&gt;=50%,T130&lt;70%),60%,IF(AND(T130&gt;=70%,T130&lt;80%),80%,IF(T130&gt;=80%,100%)))))))*$AH$1</f>
        <v>0.4</v>
      </c>
      <c r="AC130" s="4">
        <f>IF($W130&lt;0,0,IF(U130&lt;20%,0,IF(AND(U130&gt;=20%,U130&lt;30%),20%,IF(AND(U130&gt;=30%,U130&lt;50%),40%,IF(AND(U130&gt;=50%,U130&lt;70%),60%,IF(AND(U130&gt;=70%,U130&lt;80%),80%,IF(U130&gt;=80%,100%)))))))*$AH$1</f>
        <v>0.4</v>
      </c>
      <c r="AD130" s="4">
        <f>IF($W130&lt;0,0,IF(V130&lt;20%,0,IF(AND(V130&gt;=20%,V130&lt;30%),20%,IF(AND(V130&gt;=30%,V130&lt;50%),40%,IF(AND(V130&gt;=50%,V130&lt;70%),60%,IF(AND(V130&gt;=70%,V130&lt;80%),80%,IF(V130&gt;=80%,100%)))))))*$AH$1</f>
        <v>0.4</v>
      </c>
      <c r="AE130" s="4">
        <f t="shared" si="38"/>
        <v>1.2000000000000002</v>
      </c>
      <c r="AF130" s="7">
        <f t="shared" si="39"/>
        <v>1154.7</v>
      </c>
      <c r="AG130" t="s">
        <v>277</v>
      </c>
      <c r="AI130" t="s">
        <v>277</v>
      </c>
      <c r="AJ130" s="1">
        <f t="shared" si="40"/>
        <v>45303</v>
      </c>
      <c r="AK130" s="4">
        <f t="shared" si="41"/>
        <v>0</v>
      </c>
      <c r="AL130" s="4">
        <f t="shared" si="42"/>
        <v>0.1</v>
      </c>
      <c r="AM130" s="4">
        <f t="shared" si="43"/>
        <v>0.1</v>
      </c>
      <c r="AN130" s="4">
        <f>AD130*$AS$1</f>
        <v>0.1</v>
      </c>
      <c r="AO130" s="4">
        <f t="shared" si="44"/>
        <v>0.30000000000000004</v>
      </c>
      <c r="AP130" s="4">
        <f t="shared" si="45"/>
        <v>0.4</v>
      </c>
      <c r="AQ130" s="2">
        <f t="shared" si="46"/>
        <v>1154.7</v>
      </c>
      <c r="AT130">
        <f t="shared" si="47"/>
        <v>0.61799999999999999</v>
      </c>
      <c r="AU130">
        <f t="shared" si="48"/>
        <v>1</v>
      </c>
      <c r="AV130">
        <f t="shared" si="49"/>
        <v>1</v>
      </c>
      <c r="AW130">
        <f t="shared" si="50"/>
        <v>0.61799999999999999</v>
      </c>
    </row>
    <row r="131" spans="1:49" x14ac:dyDescent="0.25">
      <c r="A131" s="1">
        <f>eod_group_score_df_positive[[#This Row],[date]]</f>
        <v>45302</v>
      </c>
      <c r="B131" t="s">
        <v>277</v>
      </c>
      <c r="C131" s="3">
        <f>AVERAGE(eod_group_score_df_positive!Z131:Z135)</f>
        <v>0.2614458993833319</v>
      </c>
      <c r="D131" s="3">
        <f>AVERAGE(eod_group_score_df_positive!AA131:AA135)</f>
        <v>0.35557289383359458</v>
      </c>
      <c r="E131" s="3">
        <f>AVERAGE(eod_group_score_df_positive!AB131:AB135)</f>
        <v>0.28514424827273394</v>
      </c>
      <c r="F131" s="3">
        <f>AVERAGE(eod_group_score_df_positive!AC131:AC135)</f>
        <v>0.29056637906799471</v>
      </c>
      <c r="G131" t="s">
        <v>277</v>
      </c>
      <c r="H131" s="3">
        <f>ABS(AVERAGE(eod_group_score_df_negative!Z131:Z135))</f>
        <v>0.19800486701591774</v>
      </c>
      <c r="I131" s="3">
        <f>ABS(AVERAGE(eod_group_score_df_negative!AA131:AA135))</f>
        <v>0.14434797989152648</v>
      </c>
      <c r="J131" s="3">
        <f>ABS(AVERAGE(eod_group_score_df_negative!AB131:AB135))</f>
        <v>9.8567722357467691E-2</v>
      </c>
      <c r="K131" s="3">
        <f>ABS(AVERAGE(eod_group_score_df_negative!AC131:AC135))</f>
        <v>8.2879022347192313E-2</v>
      </c>
      <c r="L131" t="s">
        <v>277</v>
      </c>
      <c r="M131" s="4">
        <f t="shared" ref="M131:M194" si="53">(C131-H131)/(C131+H131)</f>
        <v>0.13808015353768224</v>
      </c>
      <c r="N131" s="4">
        <f t="shared" ref="N131:N194" si="54">(D131-I131)/(D131+I131)</f>
        <v>0.42251669222799654</v>
      </c>
      <c r="O131" s="4">
        <f t="shared" ref="O131:O194" si="55">(E131-J131)/(E131+J131)</f>
        <v>0.48624108757627843</v>
      </c>
      <c r="P131" s="4">
        <f t="shared" ref="P131:P194" si="56">(F131-K131)/(F131+K131)</f>
        <v>0.55613847682623074</v>
      </c>
      <c r="Q131" t="s">
        <v>277</v>
      </c>
      <c r="R131" s="6">
        <f t="shared" si="51"/>
        <v>45302</v>
      </c>
      <c r="S131" s="5">
        <f t="shared" ref="S131:S194" si="57">AVERAGE(M131:M135)</f>
        <v>0.29962434270101057</v>
      </c>
      <c r="T131" s="5">
        <f t="shared" ref="T131:T194" si="58">AVERAGE(N131:N135)</f>
        <v>0.50171058892773179</v>
      </c>
      <c r="U131" s="5">
        <f t="shared" ref="U131:U194" si="59">AVERAGE(O131:O135)</f>
        <v>0.55150447554603921</v>
      </c>
      <c r="V131" s="5">
        <f t="shared" ref="V131:V194" si="60">AVERAGE(P131:P135)</f>
        <v>0.40551501695515596</v>
      </c>
      <c r="W131" s="5">
        <f t="shared" ref="W131:W194" si="61">SUM(S131:V131)</f>
        <v>1.7583544241299376</v>
      </c>
      <c r="X131">
        <f>group_stock_price_index[[#This Row],[VNINDEX]]</f>
        <v>1162.22</v>
      </c>
      <c r="Y131" t="s">
        <v>277</v>
      </c>
      <c r="Z131" s="1">
        <f t="shared" si="52"/>
        <v>45302</v>
      </c>
      <c r="AA131" s="4">
        <f>IF($W131&lt;0,0,IF(S131&lt;20%,0,IF(AND(S131&gt;=20%,S131&lt;30%),20%,IF(AND(S131&gt;=30%,S131&lt;50%),40%,IF(AND(S131&gt;=50%,S131&lt;70%),60%,IF(AND(S131&gt;=70%,S131&lt;80%),80%,IF(S131&gt;=80%,100%)))))))*$AH$1</f>
        <v>0.2</v>
      </c>
      <c r="AB131" s="4">
        <f>IF($W131&lt;0,0,IF(T131&lt;20%,0,IF(AND(T131&gt;=20%,T131&lt;30%),20%,IF(AND(T131&gt;=30%,T131&lt;50%),40%,IF(AND(T131&gt;=50%,T131&lt;70%),60%,IF(AND(T131&gt;=70%,T131&lt;80%),80%,IF(T131&gt;=80%,100%)))))))*$AH$1</f>
        <v>0.6</v>
      </c>
      <c r="AC131" s="4">
        <f>IF($W131&lt;0,0,IF(U131&lt;20%,0,IF(AND(U131&gt;=20%,U131&lt;30%),20%,IF(AND(U131&gt;=30%,U131&lt;50%),40%,IF(AND(U131&gt;=50%,U131&lt;70%),60%,IF(AND(U131&gt;=70%,U131&lt;80%),80%,IF(U131&gt;=80%,100%)))))))*$AH$1</f>
        <v>0.6</v>
      </c>
      <c r="AD131" s="4">
        <f>IF($W131&lt;0,0,IF(V131&lt;20%,0,IF(AND(V131&gt;=20%,V131&lt;30%),20%,IF(AND(V131&gt;=30%,V131&lt;50%),40%,IF(AND(V131&gt;=50%,V131&lt;70%),60%,IF(AND(V131&gt;=70%,V131&lt;80%),80%,IF(V131&gt;=80%,100%)))))))*$AH$1</f>
        <v>0.4</v>
      </c>
      <c r="AE131" s="4">
        <f t="shared" ref="AE131:AE194" si="62">SUM(AA131:AD131)</f>
        <v>1.7999999999999998</v>
      </c>
      <c r="AF131" s="7">
        <f t="shared" ref="AF131:AF194" si="63">X131</f>
        <v>1162.22</v>
      </c>
      <c r="AG131" t="s">
        <v>277</v>
      </c>
      <c r="AI131" t="s">
        <v>277</v>
      </c>
      <c r="AJ131" s="1">
        <f t="shared" ref="AJ131:AJ194" si="64">Z131</f>
        <v>45302</v>
      </c>
      <c r="AK131" s="4">
        <f t="shared" ref="AK131:AK194" si="65">AA131*$AS$1</f>
        <v>0.05</v>
      </c>
      <c r="AL131" s="4">
        <f t="shared" ref="AL131:AL194" si="66">AB131*$AS$1</f>
        <v>0.15</v>
      </c>
      <c r="AM131" s="4">
        <f t="shared" ref="AM131:AM194" si="67">AC131*$AS$1</f>
        <v>0.15</v>
      </c>
      <c r="AN131" s="4">
        <f>AD131*$AS$1</f>
        <v>0.1</v>
      </c>
      <c r="AO131" s="4">
        <f t="shared" ref="AO131:AO194" si="68">AE131*$AS$1</f>
        <v>0.44999999999999996</v>
      </c>
      <c r="AP131" s="4">
        <f t="shared" ref="AP131:AP194" si="69">IF(AO131&lt;20%,0,IF(AND(AO131&gt;=20%,AO131&lt;30%),20%,IF(AND(AO131&gt;=30%,AO131&lt;50%),40%,IF(AND(AO131&gt;=50%,AO131&lt;70%),60%,IF(AND(AO131&gt;=70%,AO131&lt;80%),80%,IF(AO131&gt;=80%,100%))))))</f>
        <v>0.4</v>
      </c>
      <c r="AQ131" s="2">
        <f t="shared" ref="AQ131:AQ194" si="70">AF131</f>
        <v>1162.22</v>
      </c>
      <c r="AT131">
        <f t="shared" ref="AT131:AT194" si="71">IF(AND($S131&gt;$T131,$S131&gt;$U131,$S131&gt;$V131),1.382,0.618)</f>
        <v>0.61799999999999999</v>
      </c>
      <c r="AU131">
        <f t="shared" ref="AU131:AU194" si="72">IF(AND($S131&gt;$T131,$S131&gt;$U131,$S131&gt;$V131),1.382,IF(AND($V131&gt;$T131,$V131&gt;$U131,$V131&gt;$S131),0.618,1))</f>
        <v>1</v>
      </c>
      <c r="AV131">
        <f t="shared" ref="AV131:AV194" si="73">IF(AND($S131&gt;$T131,$S131&gt;$U131,$S131&gt;$V131),0.618,IF(AND($V131&gt;$T131,$V131&gt;$U131,$V131&gt;$S131),0.618,1))</f>
        <v>1</v>
      </c>
      <c r="AW131">
        <f t="shared" ref="AW131:AW194" si="74">IF(AND($S131&gt;$T131,$S131&gt;$U131,$S131&gt;$V131),0.618,0.618)</f>
        <v>0.61799999999999999</v>
      </c>
    </row>
    <row r="132" spans="1:49" x14ac:dyDescent="0.25">
      <c r="A132" s="1">
        <f>eod_group_score_df_positive[[#This Row],[date]]</f>
        <v>45301</v>
      </c>
      <c r="B132" t="s">
        <v>277</v>
      </c>
      <c r="C132" s="3">
        <f>AVERAGE(eod_group_score_df_positive!Z132:Z136)</f>
        <v>0.22545951132508199</v>
      </c>
      <c r="D132" s="3">
        <f>AVERAGE(eod_group_score_df_positive!AA132:AA136)</f>
        <v>0.34858397537787955</v>
      </c>
      <c r="E132" s="3">
        <f>AVERAGE(eod_group_score_df_positive!AB132:AB136)</f>
        <v>0.31817928929449096</v>
      </c>
      <c r="F132" s="3">
        <f>AVERAGE(eod_group_score_df_positive!AC132:AC136)</f>
        <v>0.21436063319260695</v>
      </c>
      <c r="G132" t="s">
        <v>277</v>
      </c>
      <c r="H132" s="3">
        <f>ABS(AVERAGE(eod_group_score_df_negative!Z132:Z136))</f>
        <v>0.29145071688492646</v>
      </c>
      <c r="I132" s="3">
        <f>ABS(AVERAGE(eod_group_score_df_negative!AA132:AA136))</f>
        <v>0.20736222006598365</v>
      </c>
      <c r="J132" s="3">
        <f>ABS(AVERAGE(eod_group_score_df_negative!AB132:AB136))</f>
        <v>0.13746461415752737</v>
      </c>
      <c r="K132" s="3">
        <f>ABS(AVERAGE(eod_group_score_df_negative!AC132:AC136))</f>
        <v>0.1142376863383681</v>
      </c>
      <c r="L132" t="s">
        <v>277</v>
      </c>
      <c r="M132" s="4">
        <f t="shared" si="53"/>
        <v>-0.12766473162731423</v>
      </c>
      <c r="N132" s="4">
        <f t="shared" si="54"/>
        <v>0.25402054455853512</v>
      </c>
      <c r="O132" s="4">
        <f t="shared" si="55"/>
        <v>0.39661383323214766</v>
      </c>
      <c r="P132" s="4">
        <f t="shared" si="56"/>
        <v>0.30469707513157518</v>
      </c>
      <c r="Q132" t="s">
        <v>277</v>
      </c>
      <c r="R132" s="6">
        <f t="shared" si="51"/>
        <v>45301</v>
      </c>
      <c r="S132" s="5">
        <f t="shared" si="57"/>
        <v>0.36641156497495037</v>
      </c>
      <c r="T132" s="5">
        <f t="shared" si="58"/>
        <v>0.52797388791624633</v>
      </c>
      <c r="U132" s="5">
        <f t="shared" si="59"/>
        <v>0.58436049928418854</v>
      </c>
      <c r="V132" s="5">
        <f t="shared" si="60"/>
        <v>0.36893714415368795</v>
      </c>
      <c r="W132" s="5">
        <f t="shared" si="61"/>
        <v>1.8476830963290731</v>
      </c>
      <c r="X132">
        <f>group_stock_price_index[[#This Row],[VNINDEX]]</f>
        <v>1161.54</v>
      </c>
      <c r="Y132" t="s">
        <v>277</v>
      </c>
      <c r="Z132" s="1">
        <f t="shared" si="52"/>
        <v>45301</v>
      </c>
      <c r="AA132" s="4">
        <f>IF($W132&lt;0,0,IF(S132&lt;20%,0,IF(AND(S132&gt;=20%,S132&lt;30%),20%,IF(AND(S132&gt;=30%,S132&lt;50%),40%,IF(AND(S132&gt;=50%,S132&lt;70%),60%,IF(AND(S132&gt;=70%,S132&lt;80%),80%,IF(S132&gt;=80%,100%)))))))*$AH$1</f>
        <v>0.4</v>
      </c>
      <c r="AB132" s="4">
        <f>IF($W132&lt;0,0,IF(T132&lt;20%,0,IF(AND(T132&gt;=20%,T132&lt;30%),20%,IF(AND(T132&gt;=30%,T132&lt;50%),40%,IF(AND(T132&gt;=50%,T132&lt;70%),60%,IF(AND(T132&gt;=70%,T132&lt;80%),80%,IF(T132&gt;=80%,100%)))))))*$AH$1</f>
        <v>0.6</v>
      </c>
      <c r="AC132" s="4">
        <f>IF($W132&lt;0,0,IF(U132&lt;20%,0,IF(AND(U132&gt;=20%,U132&lt;30%),20%,IF(AND(U132&gt;=30%,U132&lt;50%),40%,IF(AND(U132&gt;=50%,U132&lt;70%),60%,IF(AND(U132&gt;=70%,U132&lt;80%),80%,IF(U132&gt;=80%,100%)))))))*$AH$1</f>
        <v>0.6</v>
      </c>
      <c r="AD132" s="4">
        <f>IF($W132&lt;0,0,IF(V132&lt;20%,0,IF(AND(V132&gt;=20%,V132&lt;30%),20%,IF(AND(V132&gt;=30%,V132&lt;50%),40%,IF(AND(V132&gt;=50%,V132&lt;70%),60%,IF(AND(V132&gt;=70%,V132&lt;80%),80%,IF(V132&gt;=80%,100%)))))))*$AH$1</f>
        <v>0.4</v>
      </c>
      <c r="AE132" s="4">
        <f t="shared" si="62"/>
        <v>2</v>
      </c>
      <c r="AF132" s="7">
        <f t="shared" si="63"/>
        <v>1161.54</v>
      </c>
      <c r="AG132" t="s">
        <v>277</v>
      </c>
      <c r="AI132" t="s">
        <v>277</v>
      </c>
      <c r="AJ132" s="1">
        <f t="shared" si="64"/>
        <v>45301</v>
      </c>
      <c r="AK132" s="4">
        <f t="shared" si="65"/>
        <v>0.1</v>
      </c>
      <c r="AL132" s="4">
        <f t="shared" si="66"/>
        <v>0.15</v>
      </c>
      <c r="AM132" s="4">
        <f t="shared" si="67"/>
        <v>0.15</v>
      </c>
      <c r="AN132" s="4">
        <f>AD132*$AS$1</f>
        <v>0.1</v>
      </c>
      <c r="AO132" s="4">
        <f t="shared" si="68"/>
        <v>0.5</v>
      </c>
      <c r="AP132" s="4">
        <f t="shared" si="69"/>
        <v>0.6</v>
      </c>
      <c r="AQ132" s="2">
        <f t="shared" si="70"/>
        <v>1161.54</v>
      </c>
      <c r="AT132">
        <f t="shared" si="71"/>
        <v>0.61799999999999999</v>
      </c>
      <c r="AU132">
        <f t="shared" si="72"/>
        <v>1</v>
      </c>
      <c r="AV132">
        <f t="shared" si="73"/>
        <v>1</v>
      </c>
      <c r="AW132">
        <f t="shared" si="74"/>
        <v>0.61799999999999999</v>
      </c>
    </row>
    <row r="133" spans="1:49" x14ac:dyDescent="0.25">
      <c r="A133" s="1">
        <f>eod_group_score_df_positive[[#This Row],[date]]</f>
        <v>45300</v>
      </c>
      <c r="B133" t="s">
        <v>277</v>
      </c>
      <c r="C133" s="3">
        <f>AVERAGE(eod_group_score_df_positive!Z133:Z137)</f>
        <v>0.6972121728906272</v>
      </c>
      <c r="D133" s="3">
        <f>AVERAGE(eod_group_score_df_positive!AA133:AA137)</f>
        <v>0.75040591465118989</v>
      </c>
      <c r="E133" s="3">
        <f>AVERAGE(eod_group_score_df_positive!AB133:AB137)</f>
        <v>0.46421341322426485</v>
      </c>
      <c r="F133" s="3">
        <f>AVERAGE(eod_group_score_df_positive!AC133:AC137)</f>
        <v>0.37122917208631134</v>
      </c>
      <c r="G133" t="s">
        <v>277</v>
      </c>
      <c r="H133" s="3">
        <f>ABS(AVERAGE(eod_group_score_df_negative!Z133:Z137))</f>
        <v>0.21356688333990559</v>
      </c>
      <c r="I133" s="3">
        <f>ABS(AVERAGE(eod_group_score_df_negative!AA133:AA137))</f>
        <v>0.17142214623592036</v>
      </c>
      <c r="J133" s="3">
        <f>ABS(AVERAGE(eod_group_score_df_negative!AB133:AB137))</f>
        <v>0.10780921404840424</v>
      </c>
      <c r="K133" s="3">
        <f>ABS(AVERAGE(eod_group_score_df_negative!AC133:AC137))</f>
        <v>8.8959391134132829E-2</v>
      </c>
      <c r="L133" t="s">
        <v>277</v>
      </c>
      <c r="M133" s="4">
        <f t="shared" si="53"/>
        <v>0.53102372770010564</v>
      </c>
      <c r="N133" s="4">
        <f t="shared" si="54"/>
        <v>0.62808216952963158</v>
      </c>
      <c r="O133" s="4">
        <f t="shared" si="55"/>
        <v>0.62305961719582736</v>
      </c>
      <c r="P133" s="4">
        <f t="shared" si="56"/>
        <v>0.61337852244051272</v>
      </c>
      <c r="Q133" t="s">
        <v>277</v>
      </c>
      <c r="R133" s="6">
        <f t="shared" si="51"/>
        <v>45300</v>
      </c>
      <c r="S133" s="5">
        <f t="shared" si="57"/>
        <v>0.50798896491460543</v>
      </c>
      <c r="T133" s="5">
        <f t="shared" si="58"/>
        <v>0.61271988020539492</v>
      </c>
      <c r="U133" s="5">
        <f t="shared" si="59"/>
        <v>0.63255393706303309</v>
      </c>
      <c r="V133" s="5">
        <f t="shared" si="60"/>
        <v>0.41030972452150449</v>
      </c>
      <c r="W133" s="5">
        <f t="shared" si="61"/>
        <v>2.1635725067045377</v>
      </c>
      <c r="X133">
        <f>group_stock_price_index[[#This Row],[VNINDEX]]</f>
        <v>1158.5899999999999</v>
      </c>
      <c r="Y133" t="s">
        <v>277</v>
      </c>
      <c r="Z133" s="1">
        <f t="shared" si="52"/>
        <v>45300</v>
      </c>
      <c r="AA133" s="4">
        <f>IF($W133&lt;0,0,IF(S133&lt;20%,0,IF(AND(S133&gt;=20%,S133&lt;30%),20%,IF(AND(S133&gt;=30%,S133&lt;50%),40%,IF(AND(S133&gt;=50%,S133&lt;70%),60%,IF(AND(S133&gt;=70%,S133&lt;80%),80%,IF(S133&gt;=80%,100%)))))))*$AH$1</f>
        <v>0.6</v>
      </c>
      <c r="AB133" s="4">
        <f>IF($W133&lt;0,0,IF(T133&lt;20%,0,IF(AND(T133&gt;=20%,T133&lt;30%),20%,IF(AND(T133&gt;=30%,T133&lt;50%),40%,IF(AND(T133&gt;=50%,T133&lt;70%),60%,IF(AND(T133&gt;=70%,T133&lt;80%),80%,IF(T133&gt;=80%,100%)))))))*$AH$1</f>
        <v>0.6</v>
      </c>
      <c r="AC133" s="4">
        <f>IF($W133&lt;0,0,IF(U133&lt;20%,0,IF(AND(U133&gt;=20%,U133&lt;30%),20%,IF(AND(U133&gt;=30%,U133&lt;50%),40%,IF(AND(U133&gt;=50%,U133&lt;70%),60%,IF(AND(U133&gt;=70%,U133&lt;80%),80%,IF(U133&gt;=80%,100%)))))))*$AH$1</f>
        <v>0.6</v>
      </c>
      <c r="AD133" s="4">
        <f>IF($W133&lt;0,0,IF(V133&lt;20%,0,IF(AND(V133&gt;=20%,V133&lt;30%),20%,IF(AND(V133&gt;=30%,V133&lt;50%),40%,IF(AND(V133&gt;=50%,V133&lt;70%),60%,IF(AND(V133&gt;=70%,V133&lt;80%),80%,IF(V133&gt;=80%,100%)))))))*$AH$1</f>
        <v>0.4</v>
      </c>
      <c r="AE133" s="4">
        <f t="shared" si="62"/>
        <v>2.1999999999999997</v>
      </c>
      <c r="AF133" s="7">
        <f t="shared" si="63"/>
        <v>1158.5899999999999</v>
      </c>
      <c r="AG133" t="s">
        <v>277</v>
      </c>
      <c r="AI133" t="s">
        <v>277</v>
      </c>
      <c r="AJ133" s="1">
        <f t="shared" si="64"/>
        <v>45300</v>
      </c>
      <c r="AK133" s="4">
        <f t="shared" si="65"/>
        <v>0.15</v>
      </c>
      <c r="AL133" s="4">
        <f t="shared" si="66"/>
        <v>0.15</v>
      </c>
      <c r="AM133" s="4">
        <f t="shared" si="67"/>
        <v>0.15</v>
      </c>
      <c r="AN133" s="4">
        <f>AD133*$AS$1</f>
        <v>0.1</v>
      </c>
      <c r="AO133" s="4">
        <f t="shared" si="68"/>
        <v>0.54999999999999993</v>
      </c>
      <c r="AP133" s="4">
        <f t="shared" si="69"/>
        <v>0.6</v>
      </c>
      <c r="AQ133" s="2">
        <f t="shared" si="70"/>
        <v>1158.5899999999999</v>
      </c>
      <c r="AT133">
        <f t="shared" si="71"/>
        <v>0.61799999999999999</v>
      </c>
      <c r="AU133">
        <f t="shared" si="72"/>
        <v>1</v>
      </c>
      <c r="AV133">
        <f t="shared" si="73"/>
        <v>1</v>
      </c>
      <c r="AW133">
        <f t="shared" si="74"/>
        <v>0.61799999999999999</v>
      </c>
    </row>
    <row r="134" spans="1:49" x14ac:dyDescent="0.25">
      <c r="A134" s="1">
        <f>eod_group_score_df_positive[[#This Row],[date]]</f>
        <v>45299</v>
      </c>
      <c r="B134" t="s">
        <v>277</v>
      </c>
      <c r="C134" s="3">
        <f>AVERAGE(eod_group_score_df_positive!Z134:Z138)</f>
        <v>0.7031137353653949</v>
      </c>
      <c r="D134" s="3">
        <f>AVERAGE(eod_group_score_df_positive!AA134:AA138)</f>
        <v>0.70287914622107706</v>
      </c>
      <c r="E134" s="3">
        <f>AVERAGE(eod_group_score_df_positive!AB134:AB138)</f>
        <v>0.54245071444087034</v>
      </c>
      <c r="F134" s="3">
        <f>AVERAGE(eod_group_score_df_positive!AC134:AC138)</f>
        <v>0.28432581692326447</v>
      </c>
      <c r="G134" t="s">
        <v>277</v>
      </c>
      <c r="H134" s="3">
        <f>ABS(AVERAGE(eod_group_score_df_negative!Z134:Z138))</f>
        <v>0.2484768421440508</v>
      </c>
      <c r="I134" s="3">
        <f>ABS(AVERAGE(eod_group_score_df_negative!AA134:AA138))</f>
        <v>0.18443579407143748</v>
      </c>
      <c r="J134" s="3">
        <f>ABS(AVERAGE(eod_group_score_df_negative!AB134:AB138))</f>
        <v>0.11402222175580282</v>
      </c>
      <c r="K134" s="3">
        <f>ABS(AVERAGE(eod_group_score_df_negative!AC134:AC138))</f>
        <v>0.17463132261616546</v>
      </c>
      <c r="L134" t="s">
        <v>277</v>
      </c>
      <c r="M134" s="4">
        <f t="shared" si="53"/>
        <v>0.47776523219812067</v>
      </c>
      <c r="N134" s="4">
        <f t="shared" si="54"/>
        <v>0.58428335713442192</v>
      </c>
      <c r="O134" s="4">
        <f t="shared" si="55"/>
        <v>0.65262171380164014</v>
      </c>
      <c r="P134" s="4">
        <f t="shared" si="56"/>
        <v>0.23900814445806204</v>
      </c>
      <c r="Q134" t="s">
        <v>277</v>
      </c>
      <c r="R134" s="6">
        <f t="shared" si="51"/>
        <v>45299</v>
      </c>
      <c r="S134" s="5">
        <f t="shared" si="57"/>
        <v>0.44948175962711617</v>
      </c>
      <c r="T134" s="5">
        <f t="shared" si="58"/>
        <v>0.56105754463017565</v>
      </c>
      <c r="U134" s="5">
        <f t="shared" si="59"/>
        <v>0.60146019023930408</v>
      </c>
      <c r="V134" s="5">
        <f t="shared" si="60"/>
        <v>0.33821441026056898</v>
      </c>
      <c r="W134" s="5">
        <f t="shared" si="61"/>
        <v>1.9502139047571649</v>
      </c>
      <c r="X134">
        <f>group_stock_price_index[[#This Row],[VNINDEX]]</f>
        <v>1160.19</v>
      </c>
      <c r="Y134" t="s">
        <v>277</v>
      </c>
      <c r="Z134" s="1">
        <f t="shared" si="52"/>
        <v>45299</v>
      </c>
      <c r="AA134" s="4">
        <f>IF($W134&lt;0,0,IF(S134&lt;20%,0,IF(AND(S134&gt;=20%,S134&lt;30%),20%,IF(AND(S134&gt;=30%,S134&lt;50%),40%,IF(AND(S134&gt;=50%,S134&lt;70%),60%,IF(AND(S134&gt;=70%,S134&lt;80%),80%,IF(S134&gt;=80%,100%)))))))*$AH$1</f>
        <v>0.4</v>
      </c>
      <c r="AB134" s="4">
        <f>IF($W134&lt;0,0,IF(T134&lt;20%,0,IF(AND(T134&gt;=20%,T134&lt;30%),20%,IF(AND(T134&gt;=30%,T134&lt;50%),40%,IF(AND(T134&gt;=50%,T134&lt;70%),60%,IF(AND(T134&gt;=70%,T134&lt;80%),80%,IF(T134&gt;=80%,100%)))))))*$AH$1</f>
        <v>0.6</v>
      </c>
      <c r="AC134" s="4">
        <f>IF($W134&lt;0,0,IF(U134&lt;20%,0,IF(AND(U134&gt;=20%,U134&lt;30%),20%,IF(AND(U134&gt;=30%,U134&lt;50%),40%,IF(AND(U134&gt;=50%,U134&lt;70%),60%,IF(AND(U134&gt;=70%,U134&lt;80%),80%,IF(U134&gt;=80%,100%)))))))*$AH$1</f>
        <v>0.6</v>
      </c>
      <c r="AD134" s="4">
        <f>IF($W134&lt;0,0,IF(V134&lt;20%,0,IF(AND(V134&gt;=20%,V134&lt;30%),20%,IF(AND(V134&gt;=30%,V134&lt;50%),40%,IF(AND(V134&gt;=50%,V134&lt;70%),60%,IF(AND(V134&gt;=70%,V134&lt;80%),80%,IF(V134&gt;=80%,100%)))))))*$AH$1</f>
        <v>0.4</v>
      </c>
      <c r="AE134" s="4">
        <f t="shared" si="62"/>
        <v>2</v>
      </c>
      <c r="AF134" s="7">
        <f t="shared" si="63"/>
        <v>1160.19</v>
      </c>
      <c r="AG134" t="s">
        <v>277</v>
      </c>
      <c r="AI134" t="s">
        <v>277</v>
      </c>
      <c r="AJ134" s="1">
        <f t="shared" si="64"/>
        <v>45299</v>
      </c>
      <c r="AK134" s="4">
        <f t="shared" si="65"/>
        <v>0.1</v>
      </c>
      <c r="AL134" s="4">
        <f t="shared" si="66"/>
        <v>0.15</v>
      </c>
      <c r="AM134" s="4">
        <f t="shared" si="67"/>
        <v>0.15</v>
      </c>
      <c r="AN134" s="4">
        <f>AD134*$AS$1</f>
        <v>0.1</v>
      </c>
      <c r="AO134" s="4">
        <f t="shared" si="68"/>
        <v>0.5</v>
      </c>
      <c r="AP134" s="4">
        <f t="shared" si="69"/>
        <v>0.6</v>
      </c>
      <c r="AQ134" s="2">
        <f t="shared" si="70"/>
        <v>1160.19</v>
      </c>
      <c r="AT134">
        <f t="shared" si="71"/>
        <v>0.61799999999999999</v>
      </c>
      <c r="AU134">
        <f t="shared" si="72"/>
        <v>1</v>
      </c>
      <c r="AV134">
        <f t="shared" si="73"/>
        <v>1</v>
      </c>
      <c r="AW134">
        <f t="shared" si="74"/>
        <v>0.61799999999999999</v>
      </c>
    </row>
    <row r="135" spans="1:49" x14ac:dyDescent="0.25">
      <c r="A135" s="1">
        <f>eod_group_score_df_positive[[#This Row],[date]]</f>
        <v>45296</v>
      </c>
      <c r="B135" t="s">
        <v>277</v>
      </c>
      <c r="C135" s="3">
        <f>AVERAGE(eod_group_score_df_positive!Z135:Z139)</f>
        <v>0.71465875856204375</v>
      </c>
      <c r="D135" s="3">
        <f>AVERAGE(eod_group_score_df_positive!AA135:AA139)</f>
        <v>0.64874511965876158</v>
      </c>
      <c r="E135" s="3">
        <f>AVERAGE(eod_group_score_df_positive!AB135:AB139)</f>
        <v>0.59633512937567634</v>
      </c>
      <c r="F135" s="3">
        <f>AVERAGE(eod_group_score_df_positive!AC135:AC139)</f>
        <v>0.3484044371818803</v>
      </c>
      <c r="G135" t="s">
        <v>277</v>
      </c>
      <c r="H135" s="3">
        <f>ABS(AVERAGE(eod_group_score_df_negative!Z135:Z139))</f>
        <v>0.25180331912861709</v>
      </c>
      <c r="I135" s="3">
        <f>ABS(AVERAGE(eod_group_score_df_negative!AA135:AA139))</f>
        <v>0.15234776718039883</v>
      </c>
      <c r="J135" s="3">
        <f>ABS(AVERAGE(eod_group_score_df_negative!AB135:AB139))</f>
        <v>0.1495564324175338</v>
      </c>
      <c r="K135" s="3">
        <f>ABS(AVERAGE(eod_group_score_df_negative!AC135:AC139))</f>
        <v>0.18174914062185338</v>
      </c>
      <c r="L135" t="s">
        <v>277</v>
      </c>
      <c r="M135" s="4">
        <f t="shared" si="53"/>
        <v>0.4789173316964585</v>
      </c>
      <c r="N135" s="4">
        <f t="shared" si="54"/>
        <v>0.61965018118807369</v>
      </c>
      <c r="O135" s="4">
        <f t="shared" si="55"/>
        <v>0.59898612592430267</v>
      </c>
      <c r="P135" s="4">
        <f t="shared" si="56"/>
        <v>0.31435286591939932</v>
      </c>
      <c r="Q135" t="s">
        <v>277</v>
      </c>
      <c r="R135" s="6">
        <f t="shared" si="51"/>
        <v>45296</v>
      </c>
      <c r="S135" s="5">
        <f t="shared" si="57"/>
        <v>0.47182387792108466</v>
      </c>
      <c r="T135" s="5">
        <f t="shared" si="58"/>
        <v>0.55989024810918553</v>
      </c>
      <c r="U135" s="5">
        <f t="shared" si="59"/>
        <v>0.59617206379732113</v>
      </c>
      <c r="V135" s="5">
        <f t="shared" si="60"/>
        <v>0.42804985491968733</v>
      </c>
      <c r="W135" s="5">
        <f t="shared" si="61"/>
        <v>2.0559360447472788</v>
      </c>
      <c r="X135">
        <f>group_stock_price_index[[#This Row],[VNINDEX]]</f>
        <v>1154.68</v>
      </c>
      <c r="Y135" t="s">
        <v>277</v>
      </c>
      <c r="Z135" s="1">
        <f t="shared" si="52"/>
        <v>45296</v>
      </c>
      <c r="AA135" s="4">
        <f>IF($W135&lt;0,0,IF(S135&lt;20%,0,IF(AND(S135&gt;=20%,S135&lt;30%),20%,IF(AND(S135&gt;=30%,S135&lt;50%),40%,IF(AND(S135&gt;=50%,S135&lt;70%),60%,IF(AND(S135&gt;=70%,S135&lt;80%),80%,IF(S135&gt;=80%,100%)))))))*$AH$1</f>
        <v>0.4</v>
      </c>
      <c r="AB135" s="4">
        <f>IF($W135&lt;0,0,IF(T135&lt;20%,0,IF(AND(T135&gt;=20%,T135&lt;30%),20%,IF(AND(T135&gt;=30%,T135&lt;50%),40%,IF(AND(T135&gt;=50%,T135&lt;70%),60%,IF(AND(T135&gt;=70%,T135&lt;80%),80%,IF(T135&gt;=80%,100%)))))))*$AH$1</f>
        <v>0.6</v>
      </c>
      <c r="AC135" s="4">
        <f>IF($W135&lt;0,0,IF(U135&lt;20%,0,IF(AND(U135&gt;=20%,U135&lt;30%),20%,IF(AND(U135&gt;=30%,U135&lt;50%),40%,IF(AND(U135&gt;=50%,U135&lt;70%),60%,IF(AND(U135&gt;=70%,U135&lt;80%),80%,IF(U135&gt;=80%,100%)))))))*$AH$1</f>
        <v>0.6</v>
      </c>
      <c r="AD135" s="4">
        <f>IF($W135&lt;0,0,IF(V135&lt;20%,0,IF(AND(V135&gt;=20%,V135&lt;30%),20%,IF(AND(V135&gt;=30%,V135&lt;50%),40%,IF(AND(V135&gt;=50%,V135&lt;70%),60%,IF(AND(V135&gt;=70%,V135&lt;80%),80%,IF(V135&gt;=80%,100%)))))))*$AH$1</f>
        <v>0.4</v>
      </c>
      <c r="AE135" s="4">
        <f t="shared" si="62"/>
        <v>2</v>
      </c>
      <c r="AF135" s="7">
        <f t="shared" si="63"/>
        <v>1154.68</v>
      </c>
      <c r="AG135" t="s">
        <v>277</v>
      </c>
      <c r="AI135" t="s">
        <v>277</v>
      </c>
      <c r="AJ135" s="1">
        <f t="shared" si="64"/>
        <v>45296</v>
      </c>
      <c r="AK135" s="4">
        <f t="shared" si="65"/>
        <v>0.1</v>
      </c>
      <c r="AL135" s="4">
        <f t="shared" si="66"/>
        <v>0.15</v>
      </c>
      <c r="AM135" s="4">
        <f t="shared" si="67"/>
        <v>0.15</v>
      </c>
      <c r="AN135" s="4">
        <f>AD135*$AS$1</f>
        <v>0.1</v>
      </c>
      <c r="AO135" s="4">
        <f t="shared" si="68"/>
        <v>0.5</v>
      </c>
      <c r="AP135" s="4">
        <f t="shared" si="69"/>
        <v>0.6</v>
      </c>
      <c r="AQ135" s="2">
        <f t="shared" si="70"/>
        <v>1154.68</v>
      </c>
      <c r="AT135">
        <f t="shared" si="71"/>
        <v>0.61799999999999999</v>
      </c>
      <c r="AU135">
        <f t="shared" si="72"/>
        <v>1</v>
      </c>
      <c r="AV135">
        <f t="shared" si="73"/>
        <v>1</v>
      </c>
      <c r="AW135">
        <f t="shared" si="74"/>
        <v>0.61799999999999999</v>
      </c>
    </row>
    <row r="136" spans="1:49" x14ac:dyDescent="0.25">
      <c r="A136" s="1">
        <f>eod_group_score_df_positive[[#This Row],[date]]</f>
        <v>45295</v>
      </c>
      <c r="B136" t="s">
        <v>277</v>
      </c>
      <c r="C136" s="3">
        <f>AVERAGE(eod_group_score_df_positive!Z136:Z140)</f>
        <v>0.75242363716094318</v>
      </c>
      <c r="D136" s="3">
        <f>AVERAGE(eod_group_score_df_positive!AA136:AA140)</f>
        <v>0.57491033108927936</v>
      </c>
      <c r="E136" s="3">
        <f>AVERAGE(eod_group_score_df_positive!AB136:AB140)</f>
        <v>0.66739529435197653</v>
      </c>
      <c r="F136" s="3">
        <f>AVERAGE(eod_group_score_df_positive!AC136:AC140)</f>
        <v>0.36673653825869451</v>
      </c>
      <c r="G136" t="s">
        <v>277</v>
      </c>
      <c r="H136" s="3">
        <f>ABS(AVERAGE(eod_group_score_df_negative!Z136:Z140))</f>
        <v>0.26987979127065131</v>
      </c>
      <c r="I136" s="3">
        <f>ABS(AVERAGE(eod_group_score_df_negative!AA136:AA140))</f>
        <v>0.16507943851546697</v>
      </c>
      <c r="J136" s="3">
        <f>ABS(AVERAGE(eod_group_score_df_negative!AB136:AB140))</f>
        <v>0.14131324185813501</v>
      </c>
      <c r="K136" s="3">
        <f>ABS(AVERAGE(eod_group_score_df_negative!AC136:AC140))</f>
        <v>0.16737855394899465</v>
      </c>
      <c r="L136" t="s">
        <v>277</v>
      </c>
      <c r="M136" s="4">
        <f t="shared" si="53"/>
        <v>0.47201626490738147</v>
      </c>
      <c r="N136" s="4">
        <f t="shared" si="54"/>
        <v>0.55383318717056984</v>
      </c>
      <c r="O136" s="4">
        <f t="shared" si="55"/>
        <v>0.6505212062670247</v>
      </c>
      <c r="P136" s="4">
        <f t="shared" si="56"/>
        <v>0.3732491128188905</v>
      </c>
      <c r="Q136" t="s">
        <v>277</v>
      </c>
      <c r="R136" s="6">
        <f t="shared" si="51"/>
        <v>45295</v>
      </c>
      <c r="S136" s="5">
        <f t="shared" si="57"/>
        <v>0.47407846317592589</v>
      </c>
      <c r="T136" s="5">
        <f t="shared" si="58"/>
        <v>0.53853427064453452</v>
      </c>
      <c r="U136" s="5">
        <f t="shared" si="59"/>
        <v>0.61340593743746741</v>
      </c>
      <c r="V136" s="5">
        <f t="shared" si="60"/>
        <v>0.50326329120463398</v>
      </c>
      <c r="W136" s="5">
        <f t="shared" si="61"/>
        <v>2.1292819624625619</v>
      </c>
      <c r="X136">
        <f>group_stock_price_index[[#This Row],[VNINDEX]]</f>
        <v>1150.72</v>
      </c>
      <c r="Y136" t="s">
        <v>277</v>
      </c>
      <c r="Z136" s="1">
        <f t="shared" si="52"/>
        <v>45295</v>
      </c>
      <c r="AA136" s="4">
        <f>IF($W136&lt;0,0,IF(S136&lt;20%,0,IF(AND(S136&gt;=20%,S136&lt;30%),20%,IF(AND(S136&gt;=30%,S136&lt;50%),40%,IF(AND(S136&gt;=50%,S136&lt;70%),60%,IF(AND(S136&gt;=70%,S136&lt;80%),80%,IF(S136&gt;=80%,100%)))))))*$AH$1</f>
        <v>0.4</v>
      </c>
      <c r="AB136" s="4">
        <f>IF($W136&lt;0,0,IF(T136&lt;20%,0,IF(AND(T136&gt;=20%,T136&lt;30%),20%,IF(AND(T136&gt;=30%,T136&lt;50%),40%,IF(AND(T136&gt;=50%,T136&lt;70%),60%,IF(AND(T136&gt;=70%,T136&lt;80%),80%,IF(T136&gt;=80%,100%)))))))*$AH$1</f>
        <v>0.6</v>
      </c>
      <c r="AC136" s="4">
        <f>IF($W136&lt;0,0,IF(U136&lt;20%,0,IF(AND(U136&gt;=20%,U136&lt;30%),20%,IF(AND(U136&gt;=30%,U136&lt;50%),40%,IF(AND(U136&gt;=50%,U136&lt;70%),60%,IF(AND(U136&gt;=70%,U136&lt;80%),80%,IF(U136&gt;=80%,100%)))))))*$AH$1</f>
        <v>0.6</v>
      </c>
      <c r="AD136" s="4">
        <f>IF($W136&lt;0,0,IF(V136&lt;20%,0,IF(AND(V136&gt;=20%,V136&lt;30%),20%,IF(AND(V136&gt;=30%,V136&lt;50%),40%,IF(AND(V136&gt;=50%,V136&lt;70%),60%,IF(AND(V136&gt;=70%,V136&lt;80%),80%,IF(V136&gt;=80%,100%)))))))*$AH$1</f>
        <v>0.6</v>
      </c>
      <c r="AE136" s="4">
        <f t="shared" si="62"/>
        <v>2.2000000000000002</v>
      </c>
      <c r="AF136" s="7">
        <f t="shared" si="63"/>
        <v>1150.72</v>
      </c>
      <c r="AG136" t="s">
        <v>277</v>
      </c>
      <c r="AI136" t="s">
        <v>277</v>
      </c>
      <c r="AJ136" s="1">
        <f t="shared" si="64"/>
        <v>45295</v>
      </c>
      <c r="AK136" s="4">
        <f t="shared" si="65"/>
        <v>0.1</v>
      </c>
      <c r="AL136" s="4">
        <f t="shared" si="66"/>
        <v>0.15</v>
      </c>
      <c r="AM136" s="4">
        <f t="shared" si="67"/>
        <v>0.15</v>
      </c>
      <c r="AN136" s="4">
        <f>AD136*$AS$1</f>
        <v>0.15</v>
      </c>
      <c r="AO136" s="4">
        <f t="shared" si="68"/>
        <v>0.55000000000000004</v>
      </c>
      <c r="AP136" s="4">
        <f t="shared" si="69"/>
        <v>0.6</v>
      </c>
      <c r="AQ136" s="2">
        <f t="shared" si="70"/>
        <v>1150.72</v>
      </c>
      <c r="AT136">
        <f t="shared" si="71"/>
        <v>0.61799999999999999</v>
      </c>
      <c r="AU136">
        <f t="shared" si="72"/>
        <v>1</v>
      </c>
      <c r="AV136">
        <f t="shared" si="73"/>
        <v>1</v>
      </c>
      <c r="AW136">
        <f t="shared" si="74"/>
        <v>0.61799999999999999</v>
      </c>
    </row>
    <row r="137" spans="1:49" x14ac:dyDescent="0.25">
      <c r="A137" s="1">
        <f>eod_group_score_df_positive[[#This Row],[date]]</f>
        <v>45294</v>
      </c>
      <c r="B137" t="s">
        <v>277</v>
      </c>
      <c r="C137" s="3">
        <f>AVERAGE(eod_group_score_df_positive!Z137:Z141)</f>
        <v>0.76889064630143655</v>
      </c>
      <c r="D137" s="3">
        <f>AVERAGE(eod_group_score_df_positive!AA137:AA141)</f>
        <v>0.58288527877553897</v>
      </c>
      <c r="E137" s="3">
        <f>AVERAGE(eod_group_score_df_positive!AB137:AB141)</f>
        <v>0.60934969992464683</v>
      </c>
      <c r="F137" s="3">
        <f>AVERAGE(eod_group_score_df_positive!AC137:AC141)</f>
        <v>0.41068431344287165</v>
      </c>
      <c r="G137" t="s">
        <v>277</v>
      </c>
      <c r="H137" s="3">
        <f>ABS(AVERAGE(eod_group_score_df_negative!Z137:Z141))</f>
        <v>0.20425175503942211</v>
      </c>
      <c r="I137" s="3">
        <f>ABS(AVERAGE(eod_group_score_df_negative!AA137:AA141))</f>
        <v>0.11195614930274618</v>
      </c>
      <c r="J137" s="3">
        <f>ABS(AVERAGE(eod_group_score_df_negative!AB137:AB141))</f>
        <v>0.13485738563795549</v>
      </c>
      <c r="K137" s="3">
        <f>ABS(AVERAGE(eod_group_score_df_negative!AC137:AC141))</f>
        <v>0.13270704343326215</v>
      </c>
      <c r="L137" t="s">
        <v>277</v>
      </c>
      <c r="M137" s="4">
        <f t="shared" si="53"/>
        <v>0.58022226807096089</v>
      </c>
      <c r="N137" s="4">
        <f t="shared" si="54"/>
        <v>0.67775050600427778</v>
      </c>
      <c r="O137" s="4">
        <f t="shared" si="55"/>
        <v>0.63758102212637069</v>
      </c>
      <c r="P137" s="4">
        <f t="shared" si="56"/>
        <v>0.51155997697065769</v>
      </c>
      <c r="Q137" t="s">
        <v>277</v>
      </c>
      <c r="R137" s="6">
        <f t="shared" si="51"/>
        <v>45294</v>
      </c>
      <c r="S137" s="5">
        <f t="shared" si="57"/>
        <v>0.4821012942245792</v>
      </c>
      <c r="T137" s="5">
        <f t="shared" si="58"/>
        <v>0.56412936852824669</v>
      </c>
      <c r="U137" s="5">
        <f t="shared" si="59"/>
        <v>0.61836940158639142</v>
      </c>
      <c r="V137" s="5">
        <f t="shared" si="60"/>
        <v>0.57081781647952679</v>
      </c>
      <c r="W137" s="5">
        <f t="shared" si="61"/>
        <v>2.2354178808187442</v>
      </c>
      <c r="X137">
        <f>group_stock_price_index[[#This Row],[VNINDEX]]</f>
        <v>1144.17</v>
      </c>
      <c r="Y137" t="s">
        <v>277</v>
      </c>
      <c r="Z137" s="1">
        <f t="shared" si="52"/>
        <v>45294</v>
      </c>
      <c r="AA137" s="4">
        <f>IF($W137&lt;0,0,IF(S137&lt;20%,0,IF(AND(S137&gt;=20%,S137&lt;30%),20%,IF(AND(S137&gt;=30%,S137&lt;50%),40%,IF(AND(S137&gt;=50%,S137&lt;70%),60%,IF(AND(S137&gt;=70%,S137&lt;80%),80%,IF(S137&gt;=80%,100%)))))))*$AH$1</f>
        <v>0.4</v>
      </c>
      <c r="AB137" s="4">
        <f>IF($W137&lt;0,0,IF(T137&lt;20%,0,IF(AND(T137&gt;=20%,T137&lt;30%),20%,IF(AND(T137&gt;=30%,T137&lt;50%),40%,IF(AND(T137&gt;=50%,T137&lt;70%),60%,IF(AND(T137&gt;=70%,T137&lt;80%),80%,IF(T137&gt;=80%,100%)))))))*$AH$1</f>
        <v>0.6</v>
      </c>
      <c r="AC137" s="4">
        <f>IF($W137&lt;0,0,IF(U137&lt;20%,0,IF(AND(U137&gt;=20%,U137&lt;30%),20%,IF(AND(U137&gt;=30%,U137&lt;50%),40%,IF(AND(U137&gt;=50%,U137&lt;70%),60%,IF(AND(U137&gt;=70%,U137&lt;80%),80%,IF(U137&gt;=80%,100%)))))))*$AH$1</f>
        <v>0.6</v>
      </c>
      <c r="AD137" s="4">
        <f>IF($W137&lt;0,0,IF(V137&lt;20%,0,IF(AND(V137&gt;=20%,V137&lt;30%),20%,IF(AND(V137&gt;=30%,V137&lt;50%),40%,IF(AND(V137&gt;=50%,V137&lt;70%),60%,IF(AND(V137&gt;=70%,V137&lt;80%),80%,IF(V137&gt;=80%,100%)))))))*$AH$1</f>
        <v>0.6</v>
      </c>
      <c r="AE137" s="4">
        <f t="shared" si="62"/>
        <v>2.2000000000000002</v>
      </c>
      <c r="AF137" s="7">
        <f t="shared" si="63"/>
        <v>1144.17</v>
      </c>
      <c r="AG137" t="s">
        <v>277</v>
      </c>
      <c r="AI137" t="s">
        <v>277</v>
      </c>
      <c r="AJ137" s="1">
        <f t="shared" si="64"/>
        <v>45294</v>
      </c>
      <c r="AK137" s="4">
        <f t="shared" si="65"/>
        <v>0.1</v>
      </c>
      <c r="AL137" s="4">
        <f t="shared" si="66"/>
        <v>0.15</v>
      </c>
      <c r="AM137" s="4">
        <f t="shared" si="67"/>
        <v>0.15</v>
      </c>
      <c r="AN137" s="4">
        <f>AD137*$AS$1</f>
        <v>0.15</v>
      </c>
      <c r="AO137" s="4">
        <f t="shared" si="68"/>
        <v>0.55000000000000004</v>
      </c>
      <c r="AP137" s="4">
        <f t="shared" si="69"/>
        <v>0.6</v>
      </c>
      <c r="AQ137" s="2">
        <f t="shared" si="70"/>
        <v>1144.17</v>
      </c>
      <c r="AT137">
        <f t="shared" si="71"/>
        <v>0.61799999999999999</v>
      </c>
      <c r="AU137">
        <f t="shared" si="72"/>
        <v>1</v>
      </c>
      <c r="AV137">
        <f t="shared" si="73"/>
        <v>1</v>
      </c>
      <c r="AW137">
        <f t="shared" si="74"/>
        <v>0.61799999999999999</v>
      </c>
    </row>
    <row r="138" spans="1:49" x14ac:dyDescent="0.25">
      <c r="A138" s="1">
        <f>eod_group_score_df_positive[[#This Row],[date]]</f>
        <v>45293</v>
      </c>
      <c r="B138" t="s">
        <v>277</v>
      </c>
      <c r="C138" s="3">
        <f>AVERAGE(eod_group_score_df_positive!Z138:Z142)</f>
        <v>0.33738190352965536</v>
      </c>
      <c r="D138" s="3">
        <f>AVERAGE(eod_group_score_df_positive!AA138:AA142)</f>
        <v>0.27412987188832877</v>
      </c>
      <c r="E138" s="3">
        <f>AVERAGE(eod_group_score_df_positive!AB138:AB142)</f>
        <v>0.42878156918570792</v>
      </c>
      <c r="F138" s="3">
        <f>AVERAGE(eod_group_score_df_positive!AC138:AC142)</f>
        <v>0.25698558152720374</v>
      </c>
      <c r="G138" t="s">
        <v>277</v>
      </c>
      <c r="H138" s="3">
        <f>ABS(AVERAGE(eod_group_score_df_negative!Z138:Z142))</f>
        <v>0.20744692793260114</v>
      </c>
      <c r="I138" s="3">
        <f>ABS(AVERAGE(eod_group_score_df_negative!AA138:AA142))</f>
        <v>0.12612677483999951</v>
      </c>
      <c r="J138" s="3">
        <f>ABS(AVERAGE(eod_group_score_df_negative!AB138:AB142))</f>
        <v>0.15555235402136042</v>
      </c>
      <c r="K138" s="3">
        <f>ABS(AVERAGE(eod_group_score_df_negative!AC138:AC142))</f>
        <v>0.15323898759287782</v>
      </c>
      <c r="L138" t="s">
        <v>277</v>
      </c>
      <c r="M138" s="4">
        <f t="shared" si="53"/>
        <v>0.23848770126265903</v>
      </c>
      <c r="N138" s="4">
        <f t="shared" si="54"/>
        <v>0.36977049165353509</v>
      </c>
      <c r="O138" s="4">
        <f t="shared" si="55"/>
        <v>0.46759088307718227</v>
      </c>
      <c r="P138" s="4">
        <f t="shared" si="56"/>
        <v>0.25290195113583525</v>
      </c>
      <c r="Q138" t="s">
        <v>277</v>
      </c>
      <c r="R138" s="6">
        <f t="shared" si="51"/>
        <v>45293</v>
      </c>
      <c r="S138" s="5">
        <f t="shared" si="57"/>
        <v>0.50233042483704682</v>
      </c>
      <c r="T138" s="5">
        <f t="shared" si="58"/>
        <v>0.57843516912355364</v>
      </c>
      <c r="U138" s="5">
        <f t="shared" si="59"/>
        <v>0.65219612633294965</v>
      </c>
      <c r="V138" s="5">
        <f t="shared" si="60"/>
        <v>0.61447464433804266</v>
      </c>
      <c r="W138" s="5">
        <f t="shared" si="61"/>
        <v>2.3474363646315926</v>
      </c>
      <c r="X138">
        <f>group_stock_price_index[[#This Row],[VNINDEX]]</f>
        <v>1131.72</v>
      </c>
      <c r="Y138" t="s">
        <v>277</v>
      </c>
      <c r="Z138" s="1">
        <f t="shared" si="52"/>
        <v>45293</v>
      </c>
      <c r="AA138" s="4">
        <f>IF($W138&lt;0,0,IF(S138&lt;20%,0,IF(AND(S138&gt;=20%,S138&lt;30%),20%,IF(AND(S138&gt;=30%,S138&lt;50%),40%,IF(AND(S138&gt;=50%,S138&lt;70%),60%,IF(AND(S138&gt;=70%,S138&lt;80%),80%,IF(S138&gt;=80%,100%)))))))*$AH$1</f>
        <v>0.6</v>
      </c>
      <c r="AB138" s="4">
        <f>IF($W138&lt;0,0,IF(T138&lt;20%,0,IF(AND(T138&gt;=20%,T138&lt;30%),20%,IF(AND(T138&gt;=30%,T138&lt;50%),40%,IF(AND(T138&gt;=50%,T138&lt;70%),60%,IF(AND(T138&gt;=70%,T138&lt;80%),80%,IF(T138&gt;=80%,100%)))))))*$AH$1</f>
        <v>0.6</v>
      </c>
      <c r="AC138" s="4">
        <f>IF($W138&lt;0,0,IF(U138&lt;20%,0,IF(AND(U138&gt;=20%,U138&lt;30%),20%,IF(AND(U138&gt;=30%,U138&lt;50%),40%,IF(AND(U138&gt;=50%,U138&lt;70%),60%,IF(AND(U138&gt;=70%,U138&lt;80%),80%,IF(U138&gt;=80%,100%)))))))*$AH$1</f>
        <v>0.6</v>
      </c>
      <c r="AD138" s="4">
        <f>IF($W138&lt;0,0,IF(V138&lt;20%,0,IF(AND(V138&gt;=20%,V138&lt;30%),20%,IF(AND(V138&gt;=30%,V138&lt;50%),40%,IF(AND(V138&gt;=50%,V138&lt;70%),60%,IF(AND(V138&gt;=70%,V138&lt;80%),80%,IF(V138&gt;=80%,100%)))))))*$AH$1</f>
        <v>0.6</v>
      </c>
      <c r="AE138" s="4">
        <f t="shared" si="62"/>
        <v>2.4</v>
      </c>
      <c r="AF138" s="7">
        <f t="shared" si="63"/>
        <v>1131.72</v>
      </c>
      <c r="AG138" t="s">
        <v>277</v>
      </c>
      <c r="AI138" t="s">
        <v>277</v>
      </c>
      <c r="AJ138" s="1">
        <f t="shared" si="64"/>
        <v>45293</v>
      </c>
      <c r="AK138" s="4">
        <f t="shared" si="65"/>
        <v>0.15</v>
      </c>
      <c r="AL138" s="4">
        <f t="shared" si="66"/>
        <v>0.15</v>
      </c>
      <c r="AM138" s="4">
        <f t="shared" si="67"/>
        <v>0.15</v>
      </c>
      <c r="AN138" s="4">
        <f>AD138*$AS$1</f>
        <v>0.15</v>
      </c>
      <c r="AO138" s="4">
        <f t="shared" si="68"/>
        <v>0.6</v>
      </c>
      <c r="AP138" s="4">
        <f t="shared" si="69"/>
        <v>0.6</v>
      </c>
      <c r="AQ138" s="2">
        <f t="shared" si="70"/>
        <v>1131.72</v>
      </c>
      <c r="AT138">
        <f t="shared" si="71"/>
        <v>0.61799999999999999</v>
      </c>
      <c r="AU138">
        <f t="shared" si="72"/>
        <v>1</v>
      </c>
      <c r="AV138">
        <f t="shared" si="73"/>
        <v>1</v>
      </c>
      <c r="AW138">
        <f t="shared" si="74"/>
        <v>0.61799999999999999</v>
      </c>
    </row>
    <row r="139" spans="1:49" x14ac:dyDescent="0.25">
      <c r="A139" s="1">
        <f>eod_group_score_df_positive[[#This Row],[date]]</f>
        <v>45289</v>
      </c>
      <c r="B139" t="s">
        <v>277</v>
      </c>
      <c r="C139" s="3">
        <f>AVERAGE(eod_group_score_df_positive!Z139:Z143)</f>
        <v>0.47544101524963456</v>
      </c>
      <c r="D139" s="3">
        <f>AVERAGE(eod_group_score_df_positive!AA139:AA143)</f>
        <v>0.32474259431722097</v>
      </c>
      <c r="E139" s="3">
        <f>AVERAGE(eod_group_score_df_positive!AB139:AB143)</f>
        <v>0.57697270547559421</v>
      </c>
      <c r="F139" s="3">
        <f>AVERAGE(eod_group_score_df_positive!AC139:AC143)</f>
        <v>0.36200847297902783</v>
      </c>
      <c r="G139" t="s">
        <v>277</v>
      </c>
      <c r="H139" s="3">
        <f>ABS(AVERAGE(eod_group_score_df_negative!Z139:Z143))</f>
        <v>0.12279521857049391</v>
      </c>
      <c r="I139" s="3">
        <f>ABS(AVERAGE(eod_group_score_df_negative!AA139:AA143))</f>
        <v>8.6728453023571489E-2</v>
      </c>
      <c r="J139" s="3">
        <f>ABS(AVERAGE(eod_group_score_df_negative!AB139:AB143))</f>
        <v>0.13263179307243503</v>
      </c>
      <c r="K139" s="3">
        <f>ABS(AVERAGE(eod_group_score_df_negative!AC139:AC143))</f>
        <v>6.686442201677037E-2</v>
      </c>
      <c r="L139" t="s">
        <v>277</v>
      </c>
      <c r="M139" s="4">
        <f t="shared" si="53"/>
        <v>0.58947582366796347</v>
      </c>
      <c r="N139" s="4">
        <f t="shared" si="54"/>
        <v>0.57844687452947119</v>
      </c>
      <c r="O139" s="4">
        <f t="shared" si="55"/>
        <v>0.62618108159172592</v>
      </c>
      <c r="P139" s="4">
        <f t="shared" si="56"/>
        <v>0.68818536775365369</v>
      </c>
      <c r="Q139" t="s">
        <v>277</v>
      </c>
      <c r="R139" s="6">
        <f t="shared" si="51"/>
        <v>45289</v>
      </c>
      <c r="S139" s="5">
        <f t="shared" si="57"/>
        <v>0.60259768643767198</v>
      </c>
      <c r="T139" s="5">
        <f t="shared" si="58"/>
        <v>0.66016045543503166</v>
      </c>
      <c r="U139" s="5">
        <f t="shared" si="59"/>
        <v>0.73671637765277209</v>
      </c>
      <c r="V139" s="5">
        <f t="shared" si="60"/>
        <v>0.7121066383454725</v>
      </c>
      <c r="W139" s="5">
        <f t="shared" si="61"/>
        <v>2.7115811578709481</v>
      </c>
      <c r="X139">
        <f>group_stock_price_index[[#This Row],[VNINDEX]]</f>
        <v>1129.93</v>
      </c>
      <c r="Y139" t="s">
        <v>277</v>
      </c>
      <c r="Z139" s="1">
        <f t="shared" si="52"/>
        <v>45289</v>
      </c>
      <c r="AA139" s="4">
        <f>IF($W139&lt;0,0,IF(S139&lt;20%,0,IF(AND(S139&gt;=20%,S139&lt;30%),20%,IF(AND(S139&gt;=30%,S139&lt;50%),40%,IF(AND(S139&gt;=50%,S139&lt;70%),60%,IF(AND(S139&gt;=70%,S139&lt;80%),80%,IF(S139&gt;=80%,100%)))))))*$AH$1</f>
        <v>0.6</v>
      </c>
      <c r="AB139" s="4">
        <f>IF($W139&lt;0,0,IF(T139&lt;20%,0,IF(AND(T139&gt;=20%,T139&lt;30%),20%,IF(AND(T139&gt;=30%,T139&lt;50%),40%,IF(AND(T139&gt;=50%,T139&lt;70%),60%,IF(AND(T139&gt;=70%,T139&lt;80%),80%,IF(T139&gt;=80%,100%)))))))*$AH$1</f>
        <v>0.6</v>
      </c>
      <c r="AC139" s="4">
        <f>IF($W139&lt;0,0,IF(U139&lt;20%,0,IF(AND(U139&gt;=20%,U139&lt;30%),20%,IF(AND(U139&gt;=30%,U139&lt;50%),40%,IF(AND(U139&gt;=50%,U139&lt;70%),60%,IF(AND(U139&gt;=70%,U139&lt;80%),80%,IF(U139&gt;=80%,100%)))))))*$AH$1</f>
        <v>0.8</v>
      </c>
      <c r="AD139" s="4">
        <f>IF($W139&lt;0,0,IF(V139&lt;20%,0,IF(AND(V139&gt;=20%,V139&lt;30%),20%,IF(AND(V139&gt;=30%,V139&lt;50%),40%,IF(AND(V139&gt;=50%,V139&lt;70%),60%,IF(AND(V139&gt;=70%,V139&lt;80%),80%,IF(V139&gt;=80%,100%)))))))*$AH$1</f>
        <v>0.8</v>
      </c>
      <c r="AE139" s="4">
        <f t="shared" si="62"/>
        <v>2.8</v>
      </c>
      <c r="AF139" s="7">
        <f t="shared" si="63"/>
        <v>1129.93</v>
      </c>
      <c r="AG139" t="s">
        <v>277</v>
      </c>
      <c r="AI139" t="s">
        <v>277</v>
      </c>
      <c r="AJ139" s="1">
        <f t="shared" si="64"/>
        <v>45289</v>
      </c>
      <c r="AK139" s="4">
        <f t="shared" si="65"/>
        <v>0.15</v>
      </c>
      <c r="AL139" s="4">
        <f t="shared" si="66"/>
        <v>0.15</v>
      </c>
      <c r="AM139" s="4">
        <f t="shared" si="67"/>
        <v>0.2</v>
      </c>
      <c r="AN139" s="4">
        <f>AD139*$AS$1</f>
        <v>0.2</v>
      </c>
      <c r="AO139" s="4">
        <f t="shared" si="68"/>
        <v>0.7</v>
      </c>
      <c r="AP139" s="4">
        <f t="shared" si="69"/>
        <v>0.8</v>
      </c>
      <c r="AQ139" s="2">
        <f t="shared" si="70"/>
        <v>1129.93</v>
      </c>
      <c r="AT139">
        <f t="shared" si="71"/>
        <v>0.61799999999999999</v>
      </c>
      <c r="AU139">
        <f t="shared" si="72"/>
        <v>1</v>
      </c>
      <c r="AV139">
        <f t="shared" si="73"/>
        <v>1</v>
      </c>
      <c r="AW139">
        <f t="shared" si="74"/>
        <v>0.61799999999999999</v>
      </c>
    </row>
    <row r="140" spans="1:49" x14ac:dyDescent="0.25">
      <c r="A140" s="1">
        <f>eod_group_score_df_positive[[#This Row],[date]]</f>
        <v>45288</v>
      </c>
      <c r="B140" t="s">
        <v>277</v>
      </c>
      <c r="C140" s="3">
        <f>AVERAGE(eod_group_score_df_positive!Z140:Z144)</f>
        <v>0.40905640271824539</v>
      </c>
      <c r="D140" s="3">
        <f>AVERAGE(eod_group_score_df_positive!AA140:AA144)</f>
        <v>0.33419134857049904</v>
      </c>
      <c r="E140" s="3">
        <f>AVERAGE(eod_group_score_df_positive!AB140:AB144)</f>
        <v>0.51523615782590193</v>
      </c>
      <c r="F140" s="3">
        <f>AVERAGE(eod_group_score_df_positive!AC140:AC144)</f>
        <v>0.30831832082797883</v>
      </c>
      <c r="G140" t="s">
        <v>277</v>
      </c>
      <c r="H140" s="3">
        <f>ABS(AVERAGE(eod_group_score_df_negative!Z140:Z144))</f>
        <v>0.13994249259770816</v>
      </c>
      <c r="I140" s="3">
        <f>ABS(AVERAGE(eod_group_score_df_negative!AA140:AA144))</f>
        <v>0.10760640491273576</v>
      </c>
      <c r="J140" s="3">
        <f>ABS(AVERAGE(eod_group_score_df_negative!AB140:AB144))</f>
        <v>9.6263682541556872E-2</v>
      </c>
      <c r="K140" s="3">
        <f>ABS(AVERAGE(eod_group_score_df_negative!AC140:AC144))</f>
        <v>5.6464765260460029E-2</v>
      </c>
      <c r="L140" t="s">
        <v>277</v>
      </c>
      <c r="M140" s="4">
        <f t="shared" si="53"/>
        <v>0.49019025797066462</v>
      </c>
      <c r="N140" s="4">
        <f t="shared" si="54"/>
        <v>0.51287029386481853</v>
      </c>
      <c r="O140" s="4">
        <f t="shared" si="55"/>
        <v>0.68515549412503307</v>
      </c>
      <c r="P140" s="4">
        <f t="shared" si="56"/>
        <v>0.69042004734413276</v>
      </c>
      <c r="Q140" t="s">
        <v>277</v>
      </c>
      <c r="R140" s="6">
        <f t="shared" si="51"/>
        <v>45288</v>
      </c>
      <c r="S140" s="5">
        <f t="shared" si="57"/>
        <v>0.57993752715570412</v>
      </c>
      <c r="T140" s="5">
        <f t="shared" si="58"/>
        <v>0.62796278922491344</v>
      </c>
      <c r="U140" s="5">
        <f t="shared" si="59"/>
        <v>0.71790276775733131</v>
      </c>
      <c r="V140" s="5">
        <f t="shared" si="60"/>
        <v>0.67192685710286792</v>
      </c>
      <c r="W140" s="5">
        <f t="shared" si="61"/>
        <v>2.597729941240817</v>
      </c>
      <c r="X140">
        <f>group_stock_price_index[[#This Row],[VNINDEX]]</f>
        <v>1128.93</v>
      </c>
      <c r="Y140" t="s">
        <v>277</v>
      </c>
      <c r="Z140" s="1">
        <f t="shared" si="52"/>
        <v>45288</v>
      </c>
      <c r="AA140" s="4">
        <f>IF($W140&lt;0,0,IF(S140&lt;20%,0,IF(AND(S140&gt;=20%,S140&lt;30%),20%,IF(AND(S140&gt;=30%,S140&lt;50%),40%,IF(AND(S140&gt;=50%,S140&lt;70%),60%,IF(AND(S140&gt;=70%,S140&lt;80%),80%,IF(S140&gt;=80%,100%)))))))*$AH$1</f>
        <v>0.6</v>
      </c>
      <c r="AB140" s="4">
        <f>IF($W140&lt;0,0,IF(T140&lt;20%,0,IF(AND(T140&gt;=20%,T140&lt;30%),20%,IF(AND(T140&gt;=30%,T140&lt;50%),40%,IF(AND(T140&gt;=50%,T140&lt;70%),60%,IF(AND(T140&gt;=70%,T140&lt;80%),80%,IF(T140&gt;=80%,100%)))))))*$AH$1</f>
        <v>0.6</v>
      </c>
      <c r="AC140" s="4">
        <f>IF($W140&lt;0,0,IF(U140&lt;20%,0,IF(AND(U140&gt;=20%,U140&lt;30%),20%,IF(AND(U140&gt;=30%,U140&lt;50%),40%,IF(AND(U140&gt;=50%,U140&lt;70%),60%,IF(AND(U140&gt;=70%,U140&lt;80%),80%,IF(U140&gt;=80%,100%)))))))*$AH$1</f>
        <v>0.8</v>
      </c>
      <c r="AD140" s="4">
        <f>IF($W140&lt;0,0,IF(V140&lt;20%,0,IF(AND(V140&gt;=20%,V140&lt;30%),20%,IF(AND(V140&gt;=30%,V140&lt;50%),40%,IF(AND(V140&gt;=50%,V140&lt;70%),60%,IF(AND(V140&gt;=70%,V140&lt;80%),80%,IF(V140&gt;=80%,100%)))))))*$AH$1</f>
        <v>0.6</v>
      </c>
      <c r="AE140" s="4">
        <f t="shared" si="62"/>
        <v>2.6</v>
      </c>
      <c r="AF140" s="7">
        <f t="shared" si="63"/>
        <v>1128.93</v>
      </c>
      <c r="AG140" t="s">
        <v>277</v>
      </c>
      <c r="AI140" t="s">
        <v>277</v>
      </c>
      <c r="AJ140" s="1">
        <f t="shared" si="64"/>
        <v>45288</v>
      </c>
      <c r="AK140" s="4">
        <f t="shared" si="65"/>
        <v>0.15</v>
      </c>
      <c r="AL140" s="4">
        <f t="shared" si="66"/>
        <v>0.15</v>
      </c>
      <c r="AM140" s="4">
        <f t="shared" si="67"/>
        <v>0.2</v>
      </c>
      <c r="AN140" s="4">
        <f>AD140*$AS$1</f>
        <v>0.15</v>
      </c>
      <c r="AO140" s="4">
        <f t="shared" si="68"/>
        <v>0.65</v>
      </c>
      <c r="AP140" s="4">
        <f t="shared" si="69"/>
        <v>0.6</v>
      </c>
      <c r="AQ140" s="2">
        <f t="shared" si="70"/>
        <v>1128.93</v>
      </c>
      <c r="AT140">
        <f t="shared" si="71"/>
        <v>0.61799999999999999</v>
      </c>
      <c r="AU140">
        <f t="shared" si="72"/>
        <v>1</v>
      </c>
      <c r="AV140">
        <f t="shared" si="73"/>
        <v>1</v>
      </c>
      <c r="AW140">
        <f t="shared" si="74"/>
        <v>0.61799999999999999</v>
      </c>
    </row>
    <row r="141" spans="1:49" x14ac:dyDescent="0.25">
      <c r="A141" s="1">
        <f>eod_group_score_df_positive[[#This Row],[date]]</f>
        <v>45287</v>
      </c>
      <c r="B141" t="s">
        <v>277</v>
      </c>
      <c r="C141" s="3">
        <f>AVERAGE(eod_group_score_df_positive!Z141:Z145)</f>
        <v>0.35488058560932306</v>
      </c>
      <c r="D141" s="3">
        <f>AVERAGE(eod_group_score_df_positive!AA141:AA145)</f>
        <v>0.45197345409194034</v>
      </c>
      <c r="E141" s="3">
        <f>AVERAGE(eod_group_score_df_positive!AB141:AB145)</f>
        <v>0.48794018309639176</v>
      </c>
      <c r="F141" s="3">
        <f>AVERAGE(eod_group_score_df_positive!AC141:AC145)</f>
        <v>0.31950152250970004</v>
      </c>
      <c r="G141" t="s">
        <v>277</v>
      </c>
      <c r="H141" s="3">
        <f>ABS(AVERAGE(eod_group_score_df_negative!Z141:Z145))</f>
        <v>0.11449769139666111</v>
      </c>
      <c r="I141" s="3">
        <f>ABS(AVERAGE(eod_group_score_df_negative!AA141:AA145))</f>
        <v>8.5511529049644874E-2</v>
      </c>
      <c r="J141" s="3">
        <f>ABS(AVERAGE(eod_group_score_df_negative!AB141:AB145))</f>
        <v>9.4557234863363843E-2</v>
      </c>
      <c r="K141" s="3">
        <f>ABS(AVERAGE(eod_group_score_df_negative!AC141:AC145))</f>
        <v>5.3961321580552224E-2</v>
      </c>
      <c r="L141" t="s">
        <v>277</v>
      </c>
      <c r="M141" s="4">
        <f t="shared" si="53"/>
        <v>0.51213042015064814</v>
      </c>
      <c r="N141" s="4">
        <f t="shared" si="54"/>
        <v>0.6818086765891308</v>
      </c>
      <c r="O141" s="4">
        <f t="shared" si="55"/>
        <v>0.67533852701164498</v>
      </c>
      <c r="P141" s="4">
        <f t="shared" si="56"/>
        <v>0.71102173919335465</v>
      </c>
      <c r="Q141" t="s">
        <v>277</v>
      </c>
      <c r="R141" s="6">
        <f t="shared" si="51"/>
        <v>45287</v>
      </c>
      <c r="S141" s="5">
        <f t="shared" si="57"/>
        <v>0.59041843533834049</v>
      </c>
      <c r="T141" s="5">
        <f t="shared" si="58"/>
        <v>0.60142069879251336</v>
      </c>
      <c r="U141" s="5">
        <f t="shared" si="59"/>
        <v>0.65703072125213824</v>
      </c>
      <c r="V141" s="5">
        <f t="shared" si="60"/>
        <v>0.61221302555170465</v>
      </c>
      <c r="W141" s="5">
        <f t="shared" si="61"/>
        <v>2.461082880934697</v>
      </c>
      <c r="X141">
        <f>group_stock_price_index[[#This Row],[VNINDEX]]</f>
        <v>1121.99</v>
      </c>
      <c r="Y141" t="s">
        <v>277</v>
      </c>
      <c r="Z141" s="1">
        <f t="shared" si="52"/>
        <v>45287</v>
      </c>
      <c r="AA141" s="4">
        <f>IF($W141&lt;0,0,IF(S141&lt;20%,0,IF(AND(S141&gt;=20%,S141&lt;30%),20%,IF(AND(S141&gt;=30%,S141&lt;50%),40%,IF(AND(S141&gt;=50%,S141&lt;70%),60%,IF(AND(S141&gt;=70%,S141&lt;80%),80%,IF(S141&gt;=80%,100%)))))))*$AH$1</f>
        <v>0.6</v>
      </c>
      <c r="AB141" s="4">
        <f>IF($W141&lt;0,0,IF(T141&lt;20%,0,IF(AND(T141&gt;=20%,T141&lt;30%),20%,IF(AND(T141&gt;=30%,T141&lt;50%),40%,IF(AND(T141&gt;=50%,T141&lt;70%),60%,IF(AND(T141&gt;=70%,T141&lt;80%),80%,IF(T141&gt;=80%,100%)))))))*$AH$1</f>
        <v>0.6</v>
      </c>
      <c r="AC141" s="4">
        <f>IF($W141&lt;0,0,IF(U141&lt;20%,0,IF(AND(U141&gt;=20%,U141&lt;30%),20%,IF(AND(U141&gt;=30%,U141&lt;50%),40%,IF(AND(U141&gt;=50%,U141&lt;70%),60%,IF(AND(U141&gt;=70%,U141&lt;80%),80%,IF(U141&gt;=80%,100%)))))))*$AH$1</f>
        <v>0.6</v>
      </c>
      <c r="AD141" s="4">
        <f>IF($W141&lt;0,0,IF(V141&lt;20%,0,IF(AND(V141&gt;=20%,V141&lt;30%),20%,IF(AND(V141&gt;=30%,V141&lt;50%),40%,IF(AND(V141&gt;=50%,V141&lt;70%),60%,IF(AND(V141&gt;=70%,V141&lt;80%),80%,IF(V141&gt;=80%,100%)))))))*$AH$1</f>
        <v>0.6</v>
      </c>
      <c r="AE141" s="4">
        <f t="shared" si="62"/>
        <v>2.4</v>
      </c>
      <c r="AF141" s="7">
        <f t="shared" si="63"/>
        <v>1121.99</v>
      </c>
      <c r="AG141" t="s">
        <v>277</v>
      </c>
      <c r="AI141" t="s">
        <v>277</v>
      </c>
      <c r="AJ141" s="1">
        <f t="shared" si="64"/>
        <v>45287</v>
      </c>
      <c r="AK141" s="4">
        <f t="shared" si="65"/>
        <v>0.15</v>
      </c>
      <c r="AL141" s="4">
        <f t="shared" si="66"/>
        <v>0.15</v>
      </c>
      <c r="AM141" s="4">
        <f t="shared" si="67"/>
        <v>0.15</v>
      </c>
      <c r="AN141" s="4">
        <f>AD141*$AS$1</f>
        <v>0.15</v>
      </c>
      <c r="AO141" s="4">
        <f t="shared" si="68"/>
        <v>0.6</v>
      </c>
      <c r="AP141" s="4">
        <f t="shared" si="69"/>
        <v>0.6</v>
      </c>
      <c r="AQ141" s="2">
        <f t="shared" si="70"/>
        <v>1121.99</v>
      </c>
      <c r="AT141">
        <f t="shared" si="71"/>
        <v>0.61799999999999999</v>
      </c>
      <c r="AU141">
        <f t="shared" si="72"/>
        <v>1</v>
      </c>
      <c r="AV141">
        <f t="shared" si="73"/>
        <v>1</v>
      </c>
      <c r="AW141">
        <f t="shared" si="74"/>
        <v>0.61799999999999999</v>
      </c>
    </row>
    <row r="142" spans="1:49" x14ac:dyDescent="0.25">
      <c r="A142" s="1">
        <f>eod_group_score_df_positive[[#This Row],[date]]</f>
        <v>45286</v>
      </c>
      <c r="B142" t="s">
        <v>277</v>
      </c>
      <c r="C142" s="3">
        <f>AVERAGE(eod_group_score_df_positive!Z142:Z146)</f>
        <v>0.39720709522601305</v>
      </c>
      <c r="D142" s="3">
        <f>AVERAGE(eod_group_score_df_positive!AA142:AA146)</f>
        <v>0.47590612394330722</v>
      </c>
      <c r="E142" s="3">
        <f>AVERAGE(eod_group_score_df_positive!AB142:AB146)</f>
        <v>0.53274753453651591</v>
      </c>
      <c r="F142" s="3">
        <f>AVERAGE(eod_group_score_df_positive!AC142:AC146)</f>
        <v>0.31048079944295665</v>
      </c>
      <c r="G142" t="s">
        <v>277</v>
      </c>
      <c r="H142" s="3">
        <f>ABS(AVERAGE(eod_group_score_df_negative!Z142:Z146))</f>
        <v>7.5273782080462565E-2</v>
      </c>
      <c r="I142" s="3">
        <f>ABS(AVERAGE(eod_group_score_df_negative!AA142:AA146))</f>
        <v>6.8210606973624049E-2</v>
      </c>
      <c r="J142" s="3">
        <f>ABS(AVERAGE(eod_group_score_df_negative!AB142:AB146))</f>
        <v>5.6994222146010999E-2</v>
      </c>
      <c r="K142" s="3">
        <f>ABS(AVERAGE(eod_group_score_df_negative!AC142:AC146))</f>
        <v>4.8488886350060351E-2</v>
      </c>
      <c r="L142" t="s">
        <v>277</v>
      </c>
      <c r="M142" s="4">
        <f t="shared" si="53"/>
        <v>0.68136792113329891</v>
      </c>
      <c r="N142" s="4">
        <f t="shared" si="54"/>
        <v>0.74927950898081264</v>
      </c>
      <c r="O142" s="4">
        <f t="shared" si="55"/>
        <v>0.80671464585916219</v>
      </c>
      <c r="P142" s="4">
        <f t="shared" si="56"/>
        <v>0.72984411626323675</v>
      </c>
      <c r="Q142" t="s">
        <v>277</v>
      </c>
      <c r="R142" s="6">
        <f t="shared" si="51"/>
        <v>45286</v>
      </c>
      <c r="S142" s="5">
        <f t="shared" si="57"/>
        <v>0.53651827971115462</v>
      </c>
      <c r="T142" s="5">
        <f t="shared" si="58"/>
        <v>0.46005321504306246</v>
      </c>
      <c r="U142" s="5">
        <f t="shared" si="59"/>
        <v>0.557747695953967</v>
      </c>
      <c r="V142" s="5">
        <f t="shared" si="60"/>
        <v>0.49246833725361344</v>
      </c>
      <c r="W142" s="5">
        <f t="shared" si="61"/>
        <v>2.0467875279617975</v>
      </c>
      <c r="X142">
        <f>group_stock_price_index[[#This Row],[VNINDEX]]</f>
        <v>1122.25</v>
      </c>
      <c r="Y142" t="s">
        <v>277</v>
      </c>
      <c r="Z142" s="1">
        <f t="shared" si="52"/>
        <v>45286</v>
      </c>
      <c r="AA142" s="4">
        <f>IF($W142&lt;0,0,IF(S142&lt;20%,0,IF(AND(S142&gt;=20%,S142&lt;30%),20%,IF(AND(S142&gt;=30%,S142&lt;50%),40%,IF(AND(S142&gt;=50%,S142&lt;70%),60%,IF(AND(S142&gt;=70%,S142&lt;80%),80%,IF(S142&gt;=80%,100%)))))))*$AH$1</f>
        <v>0.6</v>
      </c>
      <c r="AB142" s="4">
        <f>IF($W142&lt;0,0,IF(T142&lt;20%,0,IF(AND(T142&gt;=20%,T142&lt;30%),20%,IF(AND(T142&gt;=30%,T142&lt;50%),40%,IF(AND(T142&gt;=50%,T142&lt;70%),60%,IF(AND(T142&gt;=70%,T142&lt;80%),80%,IF(T142&gt;=80%,100%)))))))*$AH$1</f>
        <v>0.4</v>
      </c>
      <c r="AC142" s="4">
        <f>IF($W142&lt;0,0,IF(U142&lt;20%,0,IF(AND(U142&gt;=20%,U142&lt;30%),20%,IF(AND(U142&gt;=30%,U142&lt;50%),40%,IF(AND(U142&gt;=50%,U142&lt;70%),60%,IF(AND(U142&gt;=70%,U142&lt;80%),80%,IF(U142&gt;=80%,100%)))))))*$AH$1</f>
        <v>0.6</v>
      </c>
      <c r="AD142" s="4">
        <f>IF($W142&lt;0,0,IF(V142&lt;20%,0,IF(AND(V142&gt;=20%,V142&lt;30%),20%,IF(AND(V142&gt;=30%,V142&lt;50%),40%,IF(AND(V142&gt;=50%,V142&lt;70%),60%,IF(AND(V142&gt;=70%,V142&lt;80%),80%,IF(V142&gt;=80%,100%)))))))*$AH$1</f>
        <v>0.4</v>
      </c>
      <c r="AE142" s="4">
        <f t="shared" si="62"/>
        <v>2</v>
      </c>
      <c r="AF142" s="7">
        <f t="shared" si="63"/>
        <v>1122.25</v>
      </c>
      <c r="AG142" t="s">
        <v>277</v>
      </c>
      <c r="AI142" t="s">
        <v>277</v>
      </c>
      <c r="AJ142" s="1">
        <f t="shared" si="64"/>
        <v>45286</v>
      </c>
      <c r="AK142" s="4">
        <f t="shared" si="65"/>
        <v>0.15</v>
      </c>
      <c r="AL142" s="4">
        <f t="shared" si="66"/>
        <v>0.1</v>
      </c>
      <c r="AM142" s="4">
        <f t="shared" si="67"/>
        <v>0.15</v>
      </c>
      <c r="AN142" s="4">
        <f>AD142*$AS$1</f>
        <v>0.1</v>
      </c>
      <c r="AO142" s="4">
        <f t="shared" si="68"/>
        <v>0.5</v>
      </c>
      <c r="AP142" s="4">
        <f t="shared" si="69"/>
        <v>0.6</v>
      </c>
      <c r="AQ142" s="2">
        <f t="shared" si="70"/>
        <v>1122.25</v>
      </c>
      <c r="AT142">
        <f t="shared" si="71"/>
        <v>0.61799999999999999</v>
      </c>
      <c r="AU142">
        <f t="shared" si="72"/>
        <v>1</v>
      </c>
      <c r="AV142">
        <f t="shared" si="73"/>
        <v>1</v>
      </c>
      <c r="AW142">
        <f t="shared" si="74"/>
        <v>0.61799999999999999</v>
      </c>
    </row>
    <row r="143" spans="1:49" x14ac:dyDescent="0.25">
      <c r="A143" s="1">
        <f>eod_group_score_df_positive[[#This Row],[date]]</f>
        <v>45285</v>
      </c>
      <c r="B143" t="s">
        <v>277</v>
      </c>
      <c r="C143" s="3">
        <f>AVERAGE(eod_group_score_df_positive!Z143:Z147)</f>
        <v>0.51039589852278211</v>
      </c>
      <c r="D143" s="3">
        <f>AVERAGE(eod_group_score_df_positive!AA143:AA147)</f>
        <v>0.44032390718946013</v>
      </c>
      <c r="E143" s="3">
        <f>AVERAGE(eod_group_score_df_positive!AB143:AB147)</f>
        <v>0.5918344524185325</v>
      </c>
      <c r="F143" s="3">
        <f>AVERAGE(eod_group_score_df_positive!AC143:AC147)</f>
        <v>0.31370980832801743</v>
      </c>
      <c r="G143" t="s">
        <v>277</v>
      </c>
      <c r="H143" s="3">
        <f>ABS(AVERAGE(eod_group_score_df_negative!Z143:Z147))</f>
        <v>7.6325397199734107E-2</v>
      </c>
      <c r="I143" s="3">
        <f>ABS(AVERAGE(eod_group_score_df_negative!AA143:AA147))</f>
        <v>5.4868028246919255E-2</v>
      </c>
      <c r="J143" s="3">
        <f>ABS(AVERAGE(eod_group_score_df_negative!AB143:AB147))</f>
        <v>3.4381729519339099E-2</v>
      </c>
      <c r="K143" s="3">
        <f>ABS(AVERAGE(eod_group_score_df_negative!AC143:AC147))</f>
        <v>4.665624702361016E-2</v>
      </c>
      <c r="L143" t="s">
        <v>277</v>
      </c>
      <c r="M143" s="4">
        <f t="shared" si="53"/>
        <v>0.73982400926578473</v>
      </c>
      <c r="N143" s="4">
        <f t="shared" si="54"/>
        <v>0.77839692321092524</v>
      </c>
      <c r="O143" s="4">
        <f t="shared" si="55"/>
        <v>0.89019213967629429</v>
      </c>
      <c r="P143" s="4">
        <f t="shared" si="56"/>
        <v>0.74106192117298464</v>
      </c>
      <c r="Q143" t="s">
        <v>277</v>
      </c>
      <c r="R143" s="6">
        <f t="shared" si="51"/>
        <v>45285</v>
      </c>
      <c r="S143" s="5">
        <f t="shared" si="57"/>
        <v>0.38138862715306948</v>
      </c>
      <c r="T143" s="5">
        <f t="shared" si="58"/>
        <v>0.20480605344976355</v>
      </c>
      <c r="U143" s="5">
        <f t="shared" si="59"/>
        <v>0.32666428025266075</v>
      </c>
      <c r="V143" s="5">
        <f t="shared" si="60"/>
        <v>0.29793860993717908</v>
      </c>
      <c r="W143" s="5">
        <f t="shared" si="61"/>
        <v>1.2107975707926728</v>
      </c>
      <c r="X143">
        <f>group_stock_price_index[[#This Row],[VNINDEX]]</f>
        <v>1117.6600000000001</v>
      </c>
      <c r="Y143" t="s">
        <v>277</v>
      </c>
      <c r="Z143" s="1">
        <f t="shared" si="52"/>
        <v>45285</v>
      </c>
      <c r="AA143" s="4">
        <f>IF($W143&lt;0,0,IF(S143&lt;20%,0,IF(AND(S143&gt;=20%,S143&lt;30%),20%,IF(AND(S143&gt;=30%,S143&lt;50%),40%,IF(AND(S143&gt;=50%,S143&lt;70%),60%,IF(AND(S143&gt;=70%,S143&lt;80%),80%,IF(S143&gt;=80%,100%)))))))*$AH$1</f>
        <v>0.4</v>
      </c>
      <c r="AB143" s="4">
        <f>IF($W143&lt;0,0,IF(T143&lt;20%,0,IF(AND(T143&gt;=20%,T143&lt;30%),20%,IF(AND(T143&gt;=30%,T143&lt;50%),40%,IF(AND(T143&gt;=50%,T143&lt;70%),60%,IF(AND(T143&gt;=70%,T143&lt;80%),80%,IF(T143&gt;=80%,100%)))))))*$AH$1</f>
        <v>0.2</v>
      </c>
      <c r="AC143" s="4">
        <f>IF($W143&lt;0,0,IF(U143&lt;20%,0,IF(AND(U143&gt;=20%,U143&lt;30%),20%,IF(AND(U143&gt;=30%,U143&lt;50%),40%,IF(AND(U143&gt;=50%,U143&lt;70%),60%,IF(AND(U143&gt;=70%,U143&lt;80%),80%,IF(U143&gt;=80%,100%)))))))*$AH$1</f>
        <v>0.4</v>
      </c>
      <c r="AD143" s="4">
        <f>IF($W143&lt;0,0,IF(V143&lt;20%,0,IF(AND(V143&gt;=20%,V143&lt;30%),20%,IF(AND(V143&gt;=30%,V143&lt;50%),40%,IF(AND(V143&gt;=50%,V143&lt;70%),60%,IF(AND(V143&gt;=70%,V143&lt;80%),80%,IF(V143&gt;=80%,100%)))))))*$AH$1</f>
        <v>0.2</v>
      </c>
      <c r="AE143" s="4">
        <f t="shared" si="62"/>
        <v>1.2</v>
      </c>
      <c r="AF143" s="7">
        <f t="shared" si="63"/>
        <v>1117.6600000000001</v>
      </c>
      <c r="AG143" t="s">
        <v>277</v>
      </c>
      <c r="AI143" t="s">
        <v>277</v>
      </c>
      <c r="AJ143" s="1">
        <f t="shared" si="64"/>
        <v>45285</v>
      </c>
      <c r="AK143" s="4">
        <f t="shared" si="65"/>
        <v>0.1</v>
      </c>
      <c r="AL143" s="4">
        <f t="shared" si="66"/>
        <v>0.05</v>
      </c>
      <c r="AM143" s="4">
        <f t="shared" si="67"/>
        <v>0.1</v>
      </c>
      <c r="AN143" s="4">
        <f>AD143*$AS$1</f>
        <v>0.05</v>
      </c>
      <c r="AO143" s="4">
        <f t="shared" si="68"/>
        <v>0.3</v>
      </c>
      <c r="AP143" s="4">
        <f t="shared" si="69"/>
        <v>0.4</v>
      </c>
      <c r="AQ143" s="2">
        <f t="shared" si="70"/>
        <v>1117.6600000000001</v>
      </c>
      <c r="AT143">
        <f t="shared" si="71"/>
        <v>1.3819999999999999</v>
      </c>
      <c r="AU143">
        <f t="shared" si="72"/>
        <v>1.3819999999999999</v>
      </c>
      <c r="AV143">
        <f t="shared" si="73"/>
        <v>0.61799999999999999</v>
      </c>
      <c r="AW143">
        <f t="shared" si="74"/>
        <v>0.61799999999999999</v>
      </c>
    </row>
    <row r="144" spans="1:49" x14ac:dyDescent="0.25">
      <c r="A144" s="1">
        <f>eod_group_score_df_positive[[#This Row],[date]]</f>
        <v>45282</v>
      </c>
      <c r="B144" t="s">
        <v>277</v>
      </c>
      <c r="C144" s="3">
        <f>AVERAGE(eod_group_score_df_positive!Z144:Z148)</f>
        <v>0.38353851016574853</v>
      </c>
      <c r="D144" s="3">
        <f>AVERAGE(eod_group_score_df_positive!AA144:AA148)</f>
        <v>0.30972389193965566</v>
      </c>
      <c r="E144" s="3">
        <f>AVERAGE(eod_group_score_df_positive!AB144:AB148)</f>
        <v>0.31099829164501885</v>
      </c>
      <c r="F144" s="3">
        <f>AVERAGE(eod_group_score_df_positive!AC144:AC148)</f>
        <v>0.20609124714453322</v>
      </c>
      <c r="G144" t="s">
        <v>277</v>
      </c>
      <c r="H144" s="3">
        <f>ABS(AVERAGE(eod_group_score_df_negative!Z144:Z148))</f>
        <v>0.136099748284051</v>
      </c>
      <c r="I144" s="3">
        <f>ABS(AVERAGE(eod_group_score_df_negative!AA144:AA148))</f>
        <v>0.12728908930704494</v>
      </c>
      <c r="J144" s="3">
        <f>ABS(AVERAGE(eod_group_score_df_negative!AB144:AB148))</f>
        <v>9.4974747061922216E-2</v>
      </c>
      <c r="K144" s="3">
        <f>ABS(AVERAGE(eod_group_score_df_negative!AC144:AC148))</f>
        <v>7.1046012521032681E-2</v>
      </c>
      <c r="L144" t="s">
        <v>277</v>
      </c>
      <c r="M144" s="4">
        <f t="shared" si="53"/>
        <v>0.47617502725812433</v>
      </c>
      <c r="N144" s="4">
        <f t="shared" si="54"/>
        <v>0.41745854347887995</v>
      </c>
      <c r="O144" s="4">
        <f t="shared" si="55"/>
        <v>0.5321130321145221</v>
      </c>
      <c r="P144" s="4">
        <f t="shared" si="56"/>
        <v>0.4872864615406306</v>
      </c>
      <c r="Q144" t="s">
        <v>277</v>
      </c>
      <c r="R144" s="6">
        <f t="shared" si="51"/>
        <v>45282</v>
      </c>
      <c r="S144" s="5">
        <f t="shared" si="57"/>
        <v>0.17575170658549361</v>
      </c>
      <c r="T144" s="5">
        <f t="shared" si="58"/>
        <v>-6.6221516700348773E-2</v>
      </c>
      <c r="U144" s="5">
        <f t="shared" si="59"/>
        <v>5.1253359298173942E-2</v>
      </c>
      <c r="V144" s="5">
        <f t="shared" si="60"/>
        <v>9.8089842677792458E-2</v>
      </c>
      <c r="W144" s="5">
        <f t="shared" si="61"/>
        <v>0.25887339186111125</v>
      </c>
      <c r="X144">
        <f>group_stock_price_index[[#This Row],[VNINDEX]]</f>
        <v>1103.06</v>
      </c>
      <c r="Y144" t="s">
        <v>277</v>
      </c>
      <c r="Z144" s="1">
        <f t="shared" si="52"/>
        <v>45282</v>
      </c>
      <c r="AA144" s="4">
        <f>IF($W144&lt;0,0,IF(S144&lt;20%,0,IF(AND(S144&gt;=20%,S144&lt;30%),20%,IF(AND(S144&gt;=30%,S144&lt;50%),40%,IF(AND(S144&gt;=50%,S144&lt;70%),60%,IF(AND(S144&gt;=70%,S144&lt;80%),80%,IF(S144&gt;=80%,100%)))))))*$AH$1</f>
        <v>0</v>
      </c>
      <c r="AB144" s="4">
        <f>IF($W144&lt;0,0,IF(T144&lt;20%,0,IF(AND(T144&gt;=20%,T144&lt;30%),20%,IF(AND(T144&gt;=30%,T144&lt;50%),40%,IF(AND(T144&gt;=50%,T144&lt;70%),60%,IF(AND(T144&gt;=70%,T144&lt;80%),80%,IF(T144&gt;=80%,100%)))))))*$AH$1</f>
        <v>0</v>
      </c>
      <c r="AC144" s="4">
        <f>IF($W144&lt;0,0,IF(U144&lt;20%,0,IF(AND(U144&gt;=20%,U144&lt;30%),20%,IF(AND(U144&gt;=30%,U144&lt;50%),40%,IF(AND(U144&gt;=50%,U144&lt;70%),60%,IF(AND(U144&gt;=70%,U144&lt;80%),80%,IF(U144&gt;=80%,100%)))))))*$AH$1</f>
        <v>0</v>
      </c>
      <c r="AD144" s="4">
        <f>IF($W144&lt;0,0,IF(V144&lt;20%,0,IF(AND(V144&gt;=20%,V144&lt;30%),20%,IF(AND(V144&gt;=30%,V144&lt;50%),40%,IF(AND(V144&gt;=50%,V144&lt;70%),60%,IF(AND(V144&gt;=70%,V144&lt;80%),80%,IF(V144&gt;=80%,100%)))))))*$AH$1</f>
        <v>0</v>
      </c>
      <c r="AE144" s="4">
        <f t="shared" si="62"/>
        <v>0</v>
      </c>
      <c r="AF144" s="7">
        <f t="shared" si="63"/>
        <v>1103.06</v>
      </c>
      <c r="AG144" t="s">
        <v>277</v>
      </c>
      <c r="AI144" t="s">
        <v>277</v>
      </c>
      <c r="AJ144" s="1">
        <f t="shared" si="64"/>
        <v>45282</v>
      </c>
      <c r="AK144" s="4">
        <f t="shared" si="65"/>
        <v>0</v>
      </c>
      <c r="AL144" s="4">
        <f t="shared" si="66"/>
        <v>0</v>
      </c>
      <c r="AM144" s="4">
        <f t="shared" si="67"/>
        <v>0</v>
      </c>
      <c r="AN144" s="4">
        <f>AD144*$AS$1</f>
        <v>0</v>
      </c>
      <c r="AO144" s="4">
        <f t="shared" si="68"/>
        <v>0</v>
      </c>
      <c r="AP144" s="4">
        <f t="shared" si="69"/>
        <v>0</v>
      </c>
      <c r="AQ144" s="2">
        <f t="shared" si="70"/>
        <v>1103.06</v>
      </c>
      <c r="AT144">
        <f t="shared" si="71"/>
        <v>1.3819999999999999</v>
      </c>
      <c r="AU144">
        <f t="shared" si="72"/>
        <v>1.3819999999999999</v>
      </c>
      <c r="AV144">
        <f t="shared" si="73"/>
        <v>0.61799999999999999</v>
      </c>
      <c r="AW144">
        <f t="shared" si="74"/>
        <v>0.61799999999999999</v>
      </c>
    </row>
    <row r="145" spans="1:49" x14ac:dyDescent="0.25">
      <c r="A145" s="1">
        <f>eod_group_score_df_positive[[#This Row],[date]]</f>
        <v>45281</v>
      </c>
      <c r="B145" t="s">
        <v>277</v>
      </c>
      <c r="C145" s="3">
        <f>AVERAGE(eod_group_score_df_positive!Z145:Z149)</f>
        <v>0.4019848842053878</v>
      </c>
      <c r="D145" s="3">
        <f>AVERAGE(eod_group_score_df_positive!AA145:AA149)</f>
        <v>0.28208416782324297</v>
      </c>
      <c r="E145" s="3">
        <f>AVERAGE(eod_group_score_df_positive!AB145:AB149)</f>
        <v>0.28696055963317868</v>
      </c>
      <c r="F145" s="3">
        <f>AVERAGE(eod_group_score_df_positive!AC145:AC149)</f>
        <v>0.21085738905661619</v>
      </c>
      <c r="G145" t="s">
        <v>277</v>
      </c>
      <c r="H145" s="3">
        <f>ABS(AVERAGE(eod_group_score_df_negative!Z145:Z149))</f>
        <v>0.11919525266042603</v>
      </c>
      <c r="I145" s="3">
        <f>ABS(AVERAGE(eod_group_score_df_negative!AA145:AA149))</f>
        <v>0.12668611993590861</v>
      </c>
      <c r="J145" s="3">
        <f>ABS(AVERAGE(eod_group_score_df_negative!AB145:AB149))</f>
        <v>0.12868478274850964</v>
      </c>
      <c r="K145" s="3">
        <f>ABS(AVERAGE(eod_group_score_df_negative!AC145:AC149))</f>
        <v>9.2131085691542852E-2</v>
      </c>
      <c r="L145" t="s">
        <v>277</v>
      </c>
      <c r="M145" s="4">
        <f t="shared" si="53"/>
        <v>0.54259479888384632</v>
      </c>
      <c r="N145" s="4">
        <f t="shared" si="54"/>
        <v>0.3801598417028178</v>
      </c>
      <c r="O145" s="4">
        <f t="shared" si="55"/>
        <v>0.38079526159906762</v>
      </c>
      <c r="P145" s="4">
        <f t="shared" si="56"/>
        <v>0.39185088958831665</v>
      </c>
      <c r="Q145" t="s">
        <v>277</v>
      </c>
      <c r="R145" s="6">
        <f t="shared" si="51"/>
        <v>45281</v>
      </c>
      <c r="S145" s="5">
        <f t="shared" si="57"/>
        <v>3.9202506279830539E-2</v>
      </c>
      <c r="T145" s="5">
        <f t="shared" si="58"/>
        <v>-0.2340500168374596</v>
      </c>
      <c r="U145" s="5">
        <f t="shared" si="59"/>
        <v>-0.14026689185553204</v>
      </c>
      <c r="V145" s="5">
        <f t="shared" si="60"/>
        <v>-5.426027400513217E-2</v>
      </c>
      <c r="W145" s="5">
        <f t="shared" si="61"/>
        <v>-0.38937467641829326</v>
      </c>
      <c r="X145">
        <f>group_stock_price_index[[#This Row],[VNINDEX]]</f>
        <v>1102.43</v>
      </c>
      <c r="Y145" t="s">
        <v>277</v>
      </c>
      <c r="Z145" s="1">
        <f t="shared" si="52"/>
        <v>45281</v>
      </c>
      <c r="AA145" s="4">
        <f>IF($W145&lt;0,0,IF(S145&lt;20%,0,IF(AND(S145&gt;=20%,S145&lt;30%),20%,IF(AND(S145&gt;=30%,S145&lt;50%),40%,IF(AND(S145&gt;=50%,S145&lt;70%),60%,IF(AND(S145&gt;=70%,S145&lt;80%),80%,IF(S145&gt;=80%,100%)))))))*$AH$1</f>
        <v>0</v>
      </c>
      <c r="AB145" s="4">
        <f>IF($W145&lt;0,0,IF(T145&lt;20%,0,IF(AND(T145&gt;=20%,T145&lt;30%),20%,IF(AND(T145&gt;=30%,T145&lt;50%),40%,IF(AND(T145&gt;=50%,T145&lt;70%),60%,IF(AND(T145&gt;=70%,T145&lt;80%),80%,IF(T145&gt;=80%,100%)))))))*$AH$1</f>
        <v>0</v>
      </c>
      <c r="AC145" s="4">
        <f>IF($W145&lt;0,0,IF(U145&lt;20%,0,IF(AND(U145&gt;=20%,U145&lt;30%),20%,IF(AND(U145&gt;=30%,U145&lt;50%),40%,IF(AND(U145&gt;=50%,U145&lt;70%),60%,IF(AND(U145&gt;=70%,U145&lt;80%),80%,IF(U145&gt;=80%,100%)))))))*$AH$1</f>
        <v>0</v>
      </c>
      <c r="AD145" s="4">
        <f>IF($W145&lt;0,0,IF(V145&lt;20%,0,IF(AND(V145&gt;=20%,V145&lt;30%),20%,IF(AND(V145&gt;=30%,V145&lt;50%),40%,IF(AND(V145&gt;=50%,V145&lt;70%),60%,IF(AND(V145&gt;=70%,V145&lt;80%),80%,IF(V145&gt;=80%,100%)))))))*$AH$1</f>
        <v>0</v>
      </c>
      <c r="AE145" s="4">
        <f t="shared" si="62"/>
        <v>0</v>
      </c>
      <c r="AF145" s="7">
        <f t="shared" si="63"/>
        <v>1102.43</v>
      </c>
      <c r="AG145" t="s">
        <v>277</v>
      </c>
      <c r="AI145" t="s">
        <v>277</v>
      </c>
      <c r="AJ145" s="1">
        <f t="shared" si="64"/>
        <v>45281</v>
      </c>
      <c r="AK145" s="4">
        <f t="shared" si="65"/>
        <v>0</v>
      </c>
      <c r="AL145" s="4">
        <f t="shared" si="66"/>
        <v>0</v>
      </c>
      <c r="AM145" s="4">
        <f t="shared" si="67"/>
        <v>0</v>
      </c>
      <c r="AN145" s="4">
        <f>AD145*$AS$1</f>
        <v>0</v>
      </c>
      <c r="AO145" s="4">
        <f t="shared" si="68"/>
        <v>0</v>
      </c>
      <c r="AP145" s="4">
        <f t="shared" si="69"/>
        <v>0</v>
      </c>
      <c r="AQ145" s="2">
        <f t="shared" si="70"/>
        <v>1102.43</v>
      </c>
      <c r="AT145">
        <f t="shared" si="71"/>
        <v>1.3819999999999999</v>
      </c>
      <c r="AU145">
        <f t="shared" si="72"/>
        <v>1.3819999999999999</v>
      </c>
      <c r="AV145">
        <f t="shared" si="73"/>
        <v>0.61799999999999999</v>
      </c>
      <c r="AW145">
        <f t="shared" si="74"/>
        <v>0.61799999999999999</v>
      </c>
    </row>
    <row r="146" spans="1:49" x14ac:dyDescent="0.25">
      <c r="A146" s="1">
        <f>eod_group_score_df_positive[[#This Row],[date]]</f>
        <v>45280</v>
      </c>
      <c r="B146" t="s">
        <v>277</v>
      </c>
      <c r="C146" s="3">
        <f>AVERAGE(eod_group_score_df_positive!Z146:Z150)</f>
        <v>0.35010830069272958</v>
      </c>
      <c r="D146" s="3">
        <f>AVERAGE(eod_group_score_df_positive!AA146:AA150)</f>
        <v>0.16183182760865933</v>
      </c>
      <c r="E146" s="3">
        <f>AVERAGE(eod_group_score_df_positive!AB146:AB150)</f>
        <v>0.22078155607089403</v>
      </c>
      <c r="F146" s="3">
        <f>AVERAGE(eod_group_score_df_positive!AC146:AC150)</f>
        <v>0.1572284764375487</v>
      </c>
      <c r="G146" t="s">
        <v>277</v>
      </c>
      <c r="H146" s="3">
        <f>ABS(AVERAGE(eod_group_score_df_negative!Z146:Z150))</f>
        <v>0.21338751311239862</v>
      </c>
      <c r="I146" s="3">
        <f>ABS(AVERAGE(eod_group_score_df_negative!AA146:AA150))</f>
        <v>0.17014068195409066</v>
      </c>
      <c r="J146" s="3">
        <f>ABS(AVERAGE(eod_group_score_df_negative!AB146:AB150))</f>
        <v>0.15376619821638859</v>
      </c>
      <c r="K146" s="3">
        <f>ABS(AVERAGE(eod_group_score_df_negative!AC146:AC150))</f>
        <v>0.12548071544425957</v>
      </c>
      <c r="L146" t="s">
        <v>277</v>
      </c>
      <c r="M146" s="4">
        <f t="shared" si="53"/>
        <v>0.2426296420147189</v>
      </c>
      <c r="N146" s="4">
        <f t="shared" si="54"/>
        <v>-2.5028742158123708E-2</v>
      </c>
      <c r="O146" s="4">
        <f t="shared" si="55"/>
        <v>0.17892340052078876</v>
      </c>
      <c r="P146" s="4">
        <f t="shared" si="56"/>
        <v>0.1122982977028984</v>
      </c>
      <c r="Q146" t="s">
        <v>277</v>
      </c>
      <c r="R146" s="6">
        <f t="shared" si="51"/>
        <v>45280</v>
      </c>
      <c r="S146" s="5">
        <f t="shared" si="57"/>
        <v>-0.13596356913778262</v>
      </c>
      <c r="T146" s="5">
        <f t="shared" si="58"/>
        <v>-0.38506256245411902</v>
      </c>
      <c r="U146" s="5">
        <f t="shared" si="59"/>
        <v>-0.26160217425142407</v>
      </c>
      <c r="V146" s="5">
        <f t="shared" si="60"/>
        <v>-0.21269547743725159</v>
      </c>
      <c r="W146" s="5">
        <f t="shared" si="61"/>
        <v>-0.99532378328057725</v>
      </c>
      <c r="X146">
        <f>group_stock_price_index[[#This Row],[VNINDEX]]</f>
        <v>1100.76</v>
      </c>
      <c r="Y146" t="s">
        <v>277</v>
      </c>
      <c r="Z146" s="1">
        <f t="shared" si="52"/>
        <v>45280</v>
      </c>
      <c r="AA146" s="4">
        <f>IF($W146&lt;0,0,IF(S146&lt;20%,0,IF(AND(S146&gt;=20%,S146&lt;30%),20%,IF(AND(S146&gt;=30%,S146&lt;50%),40%,IF(AND(S146&gt;=50%,S146&lt;70%),60%,IF(AND(S146&gt;=70%,S146&lt;80%),80%,IF(S146&gt;=80%,100%)))))))*$AH$1</f>
        <v>0</v>
      </c>
      <c r="AB146" s="4">
        <f>IF($W146&lt;0,0,IF(T146&lt;20%,0,IF(AND(T146&gt;=20%,T146&lt;30%),20%,IF(AND(T146&gt;=30%,T146&lt;50%),40%,IF(AND(T146&gt;=50%,T146&lt;70%),60%,IF(AND(T146&gt;=70%,T146&lt;80%),80%,IF(T146&gt;=80%,100%)))))))*$AH$1</f>
        <v>0</v>
      </c>
      <c r="AC146" s="4">
        <f>IF($W146&lt;0,0,IF(U146&lt;20%,0,IF(AND(U146&gt;=20%,U146&lt;30%),20%,IF(AND(U146&gt;=30%,U146&lt;50%),40%,IF(AND(U146&gt;=50%,U146&lt;70%),60%,IF(AND(U146&gt;=70%,U146&lt;80%),80%,IF(U146&gt;=80%,100%)))))))*$AH$1</f>
        <v>0</v>
      </c>
      <c r="AD146" s="4">
        <f>IF($W146&lt;0,0,IF(V146&lt;20%,0,IF(AND(V146&gt;=20%,V146&lt;30%),20%,IF(AND(V146&gt;=30%,V146&lt;50%),40%,IF(AND(V146&gt;=50%,V146&lt;70%),60%,IF(AND(V146&gt;=70%,V146&lt;80%),80%,IF(V146&gt;=80%,100%)))))))*$AH$1</f>
        <v>0</v>
      </c>
      <c r="AE146" s="4">
        <f t="shared" si="62"/>
        <v>0</v>
      </c>
      <c r="AF146" s="7">
        <f t="shared" si="63"/>
        <v>1100.76</v>
      </c>
      <c r="AG146" t="s">
        <v>277</v>
      </c>
      <c r="AI146" t="s">
        <v>277</v>
      </c>
      <c r="AJ146" s="1">
        <f t="shared" si="64"/>
        <v>45280</v>
      </c>
      <c r="AK146" s="4">
        <f t="shared" si="65"/>
        <v>0</v>
      </c>
      <c r="AL146" s="4">
        <f t="shared" si="66"/>
        <v>0</v>
      </c>
      <c r="AM146" s="4">
        <f t="shared" si="67"/>
        <v>0</v>
      </c>
      <c r="AN146" s="4">
        <f>AD146*$AS$1</f>
        <v>0</v>
      </c>
      <c r="AO146" s="4">
        <f t="shared" si="68"/>
        <v>0</v>
      </c>
      <c r="AP146" s="4">
        <f t="shared" si="69"/>
        <v>0</v>
      </c>
      <c r="AQ146" s="2">
        <f t="shared" si="70"/>
        <v>1100.76</v>
      </c>
      <c r="AT146">
        <f t="shared" si="71"/>
        <v>1.3819999999999999</v>
      </c>
      <c r="AU146">
        <f t="shared" si="72"/>
        <v>1.3819999999999999</v>
      </c>
      <c r="AV146">
        <f t="shared" si="73"/>
        <v>0.61799999999999999</v>
      </c>
      <c r="AW146">
        <f t="shared" si="74"/>
        <v>0.61799999999999999</v>
      </c>
    </row>
    <row r="147" spans="1:49" x14ac:dyDescent="0.25">
      <c r="A147" s="1">
        <f>eod_group_score_df_positive[[#This Row],[date]]</f>
        <v>45279</v>
      </c>
      <c r="B147" t="s">
        <v>277</v>
      </c>
      <c r="C147" s="3">
        <f>AVERAGE(eod_group_score_df_positive!Z147:Z151)</f>
        <v>0.28911235841233107</v>
      </c>
      <c r="D147" s="3">
        <f>AVERAGE(eod_group_score_df_positive!AA147:AA151)</f>
        <v>0.11306729156394493</v>
      </c>
      <c r="E147" s="3">
        <f>AVERAGE(eod_group_score_df_positive!AB147:AB151)</f>
        <v>0.1472130040488506</v>
      </c>
      <c r="F147" s="3">
        <f>AVERAGE(eod_group_score_df_positive!AC147:AC151)</f>
        <v>0.11355998238251552</v>
      </c>
      <c r="G147" t="s">
        <v>277</v>
      </c>
      <c r="H147" s="3">
        <f>ABS(AVERAGE(eod_group_score_df_negative!Z147:Z151))</f>
        <v>0.34930231162209874</v>
      </c>
      <c r="I147" s="3">
        <f>ABS(AVERAGE(eod_group_score_df_negative!AA147:AA151))</f>
        <v>0.36497434104421234</v>
      </c>
      <c r="J147" s="3">
        <f>ABS(AVERAGE(eod_group_score_df_negative!AB147:AB151))</f>
        <v>0.30484765586497742</v>
      </c>
      <c r="K147" s="3">
        <f>ABS(AVERAGE(eod_group_score_df_negative!AC147:AC151))</f>
        <v>0.18638893551210164</v>
      </c>
      <c r="L147" t="s">
        <v>277</v>
      </c>
      <c r="M147" s="4">
        <f t="shared" si="53"/>
        <v>-9.4280341657126426E-2</v>
      </c>
      <c r="N147" s="4">
        <f t="shared" si="54"/>
        <v>-0.52695629898568153</v>
      </c>
      <c r="O147" s="4">
        <f t="shared" si="55"/>
        <v>-0.34870243264736905</v>
      </c>
      <c r="P147" s="4">
        <f t="shared" si="56"/>
        <v>-0.2428045203189349</v>
      </c>
      <c r="Q147" t="s">
        <v>277</v>
      </c>
      <c r="R147" s="6">
        <f t="shared" si="51"/>
        <v>45279</v>
      </c>
      <c r="S147" s="5">
        <f t="shared" si="57"/>
        <v>-0.18554810505871605</v>
      </c>
      <c r="T147" s="5">
        <f t="shared" si="58"/>
        <v>-0.40317763542598889</v>
      </c>
      <c r="U147" s="5">
        <f t="shared" si="59"/>
        <v>-0.29988753673674368</v>
      </c>
      <c r="V147" s="5">
        <f t="shared" si="60"/>
        <v>-0.2615670888724469</v>
      </c>
      <c r="W147" s="5">
        <f t="shared" si="61"/>
        <v>-1.1501803660938954</v>
      </c>
      <c r="X147">
        <f>group_stock_price_index[[#This Row],[VNINDEX]]</f>
        <v>1096.3</v>
      </c>
      <c r="Y147" t="s">
        <v>277</v>
      </c>
      <c r="Z147" s="1">
        <f t="shared" si="52"/>
        <v>45279</v>
      </c>
      <c r="AA147" s="4">
        <f>IF($W147&lt;0,0,IF(S147&lt;20%,0,IF(AND(S147&gt;=20%,S147&lt;30%),20%,IF(AND(S147&gt;=30%,S147&lt;50%),40%,IF(AND(S147&gt;=50%,S147&lt;70%),60%,IF(AND(S147&gt;=70%,S147&lt;80%),80%,IF(S147&gt;=80%,100%)))))))*$AH$1</f>
        <v>0</v>
      </c>
      <c r="AB147" s="4">
        <f>IF($W147&lt;0,0,IF(T147&lt;20%,0,IF(AND(T147&gt;=20%,T147&lt;30%),20%,IF(AND(T147&gt;=30%,T147&lt;50%),40%,IF(AND(T147&gt;=50%,T147&lt;70%),60%,IF(AND(T147&gt;=70%,T147&lt;80%),80%,IF(T147&gt;=80%,100%)))))))*$AH$1</f>
        <v>0</v>
      </c>
      <c r="AC147" s="4">
        <f>IF($W147&lt;0,0,IF(U147&lt;20%,0,IF(AND(U147&gt;=20%,U147&lt;30%),20%,IF(AND(U147&gt;=30%,U147&lt;50%),40%,IF(AND(U147&gt;=50%,U147&lt;70%),60%,IF(AND(U147&gt;=70%,U147&lt;80%),80%,IF(U147&gt;=80%,100%)))))))*$AH$1</f>
        <v>0</v>
      </c>
      <c r="AD147" s="4">
        <f>IF($W147&lt;0,0,IF(V147&lt;20%,0,IF(AND(V147&gt;=20%,V147&lt;30%),20%,IF(AND(V147&gt;=30%,V147&lt;50%),40%,IF(AND(V147&gt;=50%,V147&lt;70%),60%,IF(AND(V147&gt;=70%,V147&lt;80%),80%,IF(V147&gt;=80%,100%)))))))*$AH$1</f>
        <v>0</v>
      </c>
      <c r="AE147" s="4">
        <f t="shared" si="62"/>
        <v>0</v>
      </c>
      <c r="AF147" s="7">
        <f t="shared" si="63"/>
        <v>1096.3</v>
      </c>
      <c r="AG147" t="s">
        <v>277</v>
      </c>
      <c r="AI147" t="s">
        <v>277</v>
      </c>
      <c r="AJ147" s="1">
        <f t="shared" si="64"/>
        <v>45279</v>
      </c>
      <c r="AK147" s="4">
        <f t="shared" si="65"/>
        <v>0</v>
      </c>
      <c r="AL147" s="4">
        <f t="shared" si="66"/>
        <v>0</v>
      </c>
      <c r="AM147" s="4">
        <f t="shared" si="67"/>
        <v>0</v>
      </c>
      <c r="AN147" s="4">
        <f>AD147*$AS$1</f>
        <v>0</v>
      </c>
      <c r="AO147" s="4">
        <f t="shared" si="68"/>
        <v>0</v>
      </c>
      <c r="AP147" s="4">
        <f t="shared" si="69"/>
        <v>0</v>
      </c>
      <c r="AQ147" s="2">
        <f t="shared" si="70"/>
        <v>1096.3</v>
      </c>
      <c r="AT147">
        <f t="shared" si="71"/>
        <v>1.3819999999999999</v>
      </c>
      <c r="AU147">
        <f t="shared" si="72"/>
        <v>1.3819999999999999</v>
      </c>
      <c r="AV147">
        <f t="shared" si="73"/>
        <v>0.61799999999999999</v>
      </c>
      <c r="AW147">
        <f t="shared" si="74"/>
        <v>0.61799999999999999</v>
      </c>
    </row>
    <row r="148" spans="1:49" x14ac:dyDescent="0.25">
      <c r="A148" s="1">
        <f>eod_group_score_df_positive[[#This Row],[date]]</f>
        <v>45278</v>
      </c>
      <c r="B148" t="s">
        <v>277</v>
      </c>
      <c r="C148" s="3">
        <f>AVERAGE(eod_group_score_df_positive!Z148:Z152)</f>
        <v>0.19271779904625555</v>
      </c>
      <c r="D148" s="3">
        <f>AVERAGE(eod_group_score_df_positive!AA148:AA152)</f>
        <v>0.10215157753163333</v>
      </c>
      <c r="E148" s="3">
        <f>AVERAGE(eod_group_score_df_positive!AB148:AB152)</f>
        <v>0.10669308226234656</v>
      </c>
      <c r="F148" s="3">
        <f>AVERAGE(eod_group_score_df_positive!AC148:AC152)</f>
        <v>0.1024299185460904</v>
      </c>
      <c r="G148" t="s">
        <v>277</v>
      </c>
      <c r="H148" s="3">
        <f>ABS(AVERAGE(eod_group_score_df_negative!Z148:Z152))</f>
        <v>0.34889863564110463</v>
      </c>
      <c r="I148" s="3">
        <f>ABS(AVERAGE(eod_group_score_df_negative!AA148:AA152))</f>
        <v>0.38053897385022467</v>
      </c>
      <c r="J148" s="3">
        <f>ABS(AVERAGE(eod_group_score_df_negative!AB148:AB152))</f>
        <v>0.30915286548082987</v>
      </c>
      <c r="K148" s="3">
        <f>ABS(AVERAGE(eod_group_score_df_negative!AC148:AC152))</f>
        <v>0.17372921166224137</v>
      </c>
      <c r="L148" t="s">
        <v>277</v>
      </c>
      <c r="M148" s="4">
        <f t="shared" si="53"/>
        <v>-0.28836059357209509</v>
      </c>
      <c r="N148" s="4">
        <f t="shared" si="54"/>
        <v>-0.57674092753963646</v>
      </c>
      <c r="O148" s="4">
        <f t="shared" si="55"/>
        <v>-0.48686246509613962</v>
      </c>
      <c r="P148" s="4">
        <f t="shared" si="56"/>
        <v>-0.2581819151239485</v>
      </c>
      <c r="Q148" t="s">
        <v>277</v>
      </c>
      <c r="R148" s="6">
        <f t="shared" si="51"/>
        <v>45278</v>
      </c>
      <c r="S148" s="5">
        <f t="shared" si="57"/>
        <v>-3.4728833980480364E-2</v>
      </c>
      <c r="T148" s="5">
        <f t="shared" si="58"/>
        <v>-0.1547904413648889</v>
      </c>
      <c r="U148" s="5">
        <f t="shared" si="59"/>
        <v>-7.5868744207542221E-2</v>
      </c>
      <c r="V148" s="5">
        <f t="shared" si="60"/>
        <v>-0.11025406394342549</v>
      </c>
      <c r="W148" s="5">
        <f t="shared" si="61"/>
        <v>-0.37564208349633699</v>
      </c>
      <c r="X148">
        <f>group_stock_price_index[[#This Row],[VNINDEX]]</f>
        <v>1091.8800000000001</v>
      </c>
      <c r="Y148" t="s">
        <v>277</v>
      </c>
      <c r="Z148" s="1">
        <f t="shared" si="52"/>
        <v>45278</v>
      </c>
      <c r="AA148" s="4">
        <f>IF($W148&lt;0,0,IF(S148&lt;20%,0,IF(AND(S148&gt;=20%,S148&lt;30%),20%,IF(AND(S148&gt;=30%,S148&lt;50%),40%,IF(AND(S148&gt;=50%,S148&lt;70%),60%,IF(AND(S148&gt;=70%,S148&lt;80%),80%,IF(S148&gt;=80%,100%)))))))*$AH$1</f>
        <v>0</v>
      </c>
      <c r="AB148" s="4">
        <f>IF($W148&lt;0,0,IF(T148&lt;20%,0,IF(AND(T148&gt;=20%,T148&lt;30%),20%,IF(AND(T148&gt;=30%,T148&lt;50%),40%,IF(AND(T148&gt;=50%,T148&lt;70%),60%,IF(AND(T148&gt;=70%,T148&lt;80%),80%,IF(T148&gt;=80%,100%)))))))*$AH$1</f>
        <v>0</v>
      </c>
      <c r="AC148" s="4">
        <f>IF($W148&lt;0,0,IF(U148&lt;20%,0,IF(AND(U148&gt;=20%,U148&lt;30%),20%,IF(AND(U148&gt;=30%,U148&lt;50%),40%,IF(AND(U148&gt;=50%,U148&lt;70%),60%,IF(AND(U148&gt;=70%,U148&lt;80%),80%,IF(U148&gt;=80%,100%)))))))*$AH$1</f>
        <v>0</v>
      </c>
      <c r="AD148" s="4">
        <f>IF($W148&lt;0,0,IF(V148&lt;20%,0,IF(AND(V148&gt;=20%,V148&lt;30%),20%,IF(AND(V148&gt;=30%,V148&lt;50%),40%,IF(AND(V148&gt;=50%,V148&lt;70%),60%,IF(AND(V148&gt;=70%,V148&lt;80%),80%,IF(V148&gt;=80%,100%)))))))*$AH$1</f>
        <v>0</v>
      </c>
      <c r="AE148" s="4">
        <f t="shared" si="62"/>
        <v>0</v>
      </c>
      <c r="AF148" s="7">
        <f t="shared" si="63"/>
        <v>1091.8800000000001</v>
      </c>
      <c r="AG148" t="s">
        <v>277</v>
      </c>
      <c r="AI148" t="s">
        <v>277</v>
      </c>
      <c r="AJ148" s="1">
        <f t="shared" si="64"/>
        <v>45278</v>
      </c>
      <c r="AK148" s="4">
        <f t="shared" si="65"/>
        <v>0</v>
      </c>
      <c r="AL148" s="4">
        <f t="shared" si="66"/>
        <v>0</v>
      </c>
      <c r="AM148" s="4">
        <f t="shared" si="67"/>
        <v>0</v>
      </c>
      <c r="AN148" s="4">
        <f>AD148*$AS$1</f>
        <v>0</v>
      </c>
      <c r="AO148" s="4">
        <f t="shared" si="68"/>
        <v>0</v>
      </c>
      <c r="AP148" s="4">
        <f t="shared" si="69"/>
        <v>0</v>
      </c>
      <c r="AQ148" s="2">
        <f t="shared" si="70"/>
        <v>1091.8800000000001</v>
      </c>
      <c r="AT148">
        <f t="shared" si="71"/>
        <v>1.3819999999999999</v>
      </c>
      <c r="AU148">
        <f t="shared" si="72"/>
        <v>1.3819999999999999</v>
      </c>
      <c r="AV148">
        <f t="shared" si="73"/>
        <v>0.61799999999999999</v>
      </c>
      <c r="AW148">
        <f t="shared" si="74"/>
        <v>0.61799999999999999</v>
      </c>
    </row>
    <row r="149" spans="1:49" x14ac:dyDescent="0.25">
      <c r="A149" s="1">
        <f>eod_group_score_df_positive[[#This Row],[date]]</f>
        <v>45275</v>
      </c>
      <c r="B149" t="s">
        <v>277</v>
      </c>
      <c r="C149" s="3">
        <f>AVERAGE(eod_group_score_df_positive!Z149:Z153)</f>
        <v>0.2023713219174359</v>
      </c>
      <c r="D149" s="3">
        <f>AVERAGE(eod_group_score_df_positive!AA149:AA153)</f>
        <v>0.13471868525250799</v>
      </c>
      <c r="E149" s="3">
        <f>AVERAGE(eod_group_score_df_positive!AB149:AB153)</f>
        <v>0.10489114951743261</v>
      </c>
      <c r="F149" s="3">
        <f>AVERAGE(eod_group_score_df_positive!AC149:AC153)</f>
        <v>9.7200696039759865E-2</v>
      </c>
      <c r="G149" t="s">
        <v>277</v>
      </c>
      <c r="H149" s="3">
        <f>ABS(AVERAGE(eod_group_score_df_negative!Z149:Z153))</f>
        <v>0.30774695042908295</v>
      </c>
      <c r="I149" s="3">
        <f>ABS(AVERAGE(eod_group_score_df_negative!AA149:AA153))</f>
        <v>0.33118118707959232</v>
      </c>
      <c r="J149" s="3">
        <f>ABS(AVERAGE(eod_group_score_df_negative!AB149:AB153))</f>
        <v>0.26025767366095709</v>
      </c>
      <c r="K149" s="3">
        <f>ABS(AVERAGE(eod_group_score_df_negative!AC149:AC153))</f>
        <v>0.17074110799843692</v>
      </c>
      <c r="L149" t="s">
        <v>277</v>
      </c>
      <c r="M149" s="4">
        <f t="shared" si="53"/>
        <v>-0.20657097427019105</v>
      </c>
      <c r="N149" s="4">
        <f t="shared" si="54"/>
        <v>-0.42168395720667418</v>
      </c>
      <c r="O149" s="4">
        <f t="shared" si="55"/>
        <v>-0.42548822365400796</v>
      </c>
      <c r="P149" s="4">
        <f t="shared" si="56"/>
        <v>-0.27446412187399249</v>
      </c>
      <c r="Q149" t="s">
        <v>277</v>
      </c>
      <c r="R149" s="6">
        <f t="shared" si="51"/>
        <v>45275</v>
      </c>
      <c r="S149" s="5">
        <f t="shared" si="57"/>
        <v>0.1340994104384256</v>
      </c>
      <c r="T149" s="5">
        <f t="shared" si="58"/>
        <v>0.10131277628076929</v>
      </c>
      <c r="U149" s="5">
        <f t="shared" si="59"/>
        <v>0.15874505653014812</v>
      </c>
      <c r="V149" s="5">
        <f t="shared" si="60"/>
        <v>3.2417564322472184E-2</v>
      </c>
      <c r="W149" s="5">
        <f t="shared" si="61"/>
        <v>0.42657480757181515</v>
      </c>
      <c r="X149">
        <f>group_stock_price_index[[#This Row],[VNINDEX]]</f>
        <v>1102.3</v>
      </c>
      <c r="Y149" t="s">
        <v>277</v>
      </c>
      <c r="Z149" s="1">
        <f t="shared" si="52"/>
        <v>45275</v>
      </c>
      <c r="AA149" s="4">
        <f>IF($W149&lt;0,0,IF(S149&lt;20%,0,IF(AND(S149&gt;=20%,S149&lt;30%),20%,IF(AND(S149&gt;=30%,S149&lt;50%),40%,IF(AND(S149&gt;=50%,S149&lt;70%),60%,IF(AND(S149&gt;=70%,S149&lt;80%),80%,IF(S149&gt;=80%,100%)))))))*$AH$1</f>
        <v>0</v>
      </c>
      <c r="AB149" s="4">
        <f>IF($W149&lt;0,0,IF(T149&lt;20%,0,IF(AND(T149&gt;=20%,T149&lt;30%),20%,IF(AND(T149&gt;=30%,T149&lt;50%),40%,IF(AND(T149&gt;=50%,T149&lt;70%),60%,IF(AND(T149&gt;=70%,T149&lt;80%),80%,IF(T149&gt;=80%,100%)))))))*$AH$1</f>
        <v>0</v>
      </c>
      <c r="AC149" s="4">
        <f>IF($W149&lt;0,0,IF(U149&lt;20%,0,IF(AND(U149&gt;=20%,U149&lt;30%),20%,IF(AND(U149&gt;=30%,U149&lt;50%),40%,IF(AND(U149&gt;=50%,U149&lt;70%),60%,IF(AND(U149&gt;=70%,U149&lt;80%),80%,IF(U149&gt;=80%,100%)))))))*$AH$1</f>
        <v>0</v>
      </c>
      <c r="AD149" s="4">
        <f>IF($W149&lt;0,0,IF(V149&lt;20%,0,IF(AND(V149&gt;=20%,V149&lt;30%),20%,IF(AND(V149&gt;=30%,V149&lt;50%),40%,IF(AND(V149&gt;=50%,V149&lt;70%),60%,IF(AND(V149&gt;=70%,V149&lt;80%),80%,IF(V149&gt;=80%,100%)))))))*$AH$1</f>
        <v>0</v>
      </c>
      <c r="AE149" s="4">
        <f t="shared" si="62"/>
        <v>0</v>
      </c>
      <c r="AF149" s="7">
        <f t="shared" si="63"/>
        <v>1102.3</v>
      </c>
      <c r="AG149" t="s">
        <v>277</v>
      </c>
      <c r="AI149" t="s">
        <v>277</v>
      </c>
      <c r="AJ149" s="1">
        <f t="shared" si="64"/>
        <v>45275</v>
      </c>
      <c r="AK149" s="4">
        <f t="shared" si="65"/>
        <v>0</v>
      </c>
      <c r="AL149" s="4">
        <f t="shared" si="66"/>
        <v>0</v>
      </c>
      <c r="AM149" s="4">
        <f t="shared" si="67"/>
        <v>0</v>
      </c>
      <c r="AN149" s="4">
        <f>AD149*$AS$1</f>
        <v>0</v>
      </c>
      <c r="AO149" s="4">
        <f t="shared" si="68"/>
        <v>0</v>
      </c>
      <c r="AP149" s="4">
        <f t="shared" si="69"/>
        <v>0</v>
      </c>
      <c r="AQ149" s="2">
        <f t="shared" si="70"/>
        <v>1102.3</v>
      </c>
      <c r="AT149">
        <f t="shared" si="71"/>
        <v>0.61799999999999999</v>
      </c>
      <c r="AU149">
        <f t="shared" si="72"/>
        <v>1</v>
      </c>
      <c r="AV149">
        <f t="shared" si="73"/>
        <v>1</v>
      </c>
      <c r="AW149">
        <f t="shared" si="74"/>
        <v>0.61799999999999999</v>
      </c>
    </row>
    <row r="150" spans="1:49" x14ac:dyDescent="0.25">
      <c r="A150" s="1">
        <f>eod_group_score_df_positive[[#This Row],[date]]</f>
        <v>45274</v>
      </c>
      <c r="B150" t="s">
        <v>277</v>
      </c>
      <c r="C150" s="3">
        <f>AVERAGE(eod_group_score_df_positive!Z150:Z154)</f>
        <v>0.16643074563183169</v>
      </c>
      <c r="D150" s="3">
        <f>AVERAGE(eod_group_score_df_positive!AA150:AA154)</f>
        <v>0.14306232240957856</v>
      </c>
      <c r="E150" s="3">
        <f>AVERAGE(eod_group_score_df_positive!AB150:AB154)</f>
        <v>0.14204656951837172</v>
      </c>
      <c r="F150" s="3">
        <f>AVERAGE(eod_group_score_df_positive!AC150:AC154)</f>
        <v>7.3981435930814701E-2</v>
      </c>
      <c r="G150" t="s">
        <v>277</v>
      </c>
      <c r="H150" s="3">
        <f>ABS(AVERAGE(eod_group_score_df_negative!Z150:Z154))</f>
        <v>0.33278828943182026</v>
      </c>
      <c r="I150" s="3">
        <f>ABS(AVERAGE(eod_group_score_df_negative!AA150:AA154))</f>
        <v>0.31466598665651208</v>
      </c>
      <c r="J150" s="3">
        <f>ABS(AVERAGE(eod_group_score_df_negative!AB150:AB154))</f>
        <v>0.22494247767553568</v>
      </c>
      <c r="K150" s="3">
        <f>ABS(AVERAGE(eod_group_score_df_negative!AC150:AC154))</f>
        <v>0.17275705298171479</v>
      </c>
      <c r="L150" t="s">
        <v>277</v>
      </c>
      <c r="M150" s="4">
        <f t="shared" si="53"/>
        <v>-0.33323557820421945</v>
      </c>
      <c r="N150" s="4">
        <f t="shared" si="54"/>
        <v>-0.37490288638047936</v>
      </c>
      <c r="O150" s="4">
        <f t="shared" si="55"/>
        <v>-0.22588115038039253</v>
      </c>
      <c r="P150" s="4">
        <f t="shared" si="56"/>
        <v>-0.4003251275722805</v>
      </c>
      <c r="Q150" t="s">
        <v>277</v>
      </c>
      <c r="R150" s="6">
        <f t="shared" si="51"/>
        <v>45274</v>
      </c>
      <c r="S150" s="5">
        <f t="shared" si="57"/>
        <v>0.33541824419816468</v>
      </c>
      <c r="T150" s="5">
        <f t="shared" si="58"/>
        <v>0.35877067140758223</v>
      </c>
      <c r="U150" s="5">
        <f t="shared" si="59"/>
        <v>0.40849277574566634</v>
      </c>
      <c r="V150" s="5">
        <f t="shared" si="60"/>
        <v>0.23019197870673541</v>
      </c>
      <c r="W150" s="5">
        <f t="shared" si="61"/>
        <v>1.3328736700581487</v>
      </c>
      <c r="X150">
        <f>group_stock_price_index[[#This Row],[VNINDEX]]</f>
        <v>1110.1300000000001</v>
      </c>
      <c r="Y150" t="s">
        <v>277</v>
      </c>
      <c r="Z150" s="1">
        <f t="shared" si="52"/>
        <v>45274</v>
      </c>
      <c r="AA150" s="4">
        <f>IF($W150&lt;0,0,IF(S150&lt;20%,0,IF(AND(S150&gt;=20%,S150&lt;30%),20%,IF(AND(S150&gt;=30%,S150&lt;50%),40%,IF(AND(S150&gt;=50%,S150&lt;70%),60%,IF(AND(S150&gt;=70%,S150&lt;80%),80%,IF(S150&gt;=80%,100%)))))))*$AH$1</f>
        <v>0.4</v>
      </c>
      <c r="AB150" s="4">
        <f>IF($W150&lt;0,0,IF(T150&lt;20%,0,IF(AND(T150&gt;=20%,T150&lt;30%),20%,IF(AND(T150&gt;=30%,T150&lt;50%),40%,IF(AND(T150&gt;=50%,T150&lt;70%),60%,IF(AND(T150&gt;=70%,T150&lt;80%),80%,IF(T150&gt;=80%,100%)))))))*$AH$1</f>
        <v>0.4</v>
      </c>
      <c r="AC150" s="4">
        <f>IF($W150&lt;0,0,IF(U150&lt;20%,0,IF(AND(U150&gt;=20%,U150&lt;30%),20%,IF(AND(U150&gt;=30%,U150&lt;50%),40%,IF(AND(U150&gt;=50%,U150&lt;70%),60%,IF(AND(U150&gt;=70%,U150&lt;80%),80%,IF(U150&gt;=80%,100%)))))))*$AH$1</f>
        <v>0.4</v>
      </c>
      <c r="AD150" s="4">
        <f>IF($W150&lt;0,0,IF(V150&lt;20%,0,IF(AND(V150&gt;=20%,V150&lt;30%),20%,IF(AND(V150&gt;=30%,V150&lt;50%),40%,IF(AND(V150&gt;=50%,V150&lt;70%),60%,IF(AND(V150&gt;=70%,V150&lt;80%),80%,IF(V150&gt;=80%,100%)))))))*$AH$1</f>
        <v>0.2</v>
      </c>
      <c r="AE150" s="4">
        <f t="shared" si="62"/>
        <v>1.4000000000000001</v>
      </c>
      <c r="AF150" s="7">
        <f t="shared" si="63"/>
        <v>1110.1300000000001</v>
      </c>
      <c r="AG150" t="s">
        <v>277</v>
      </c>
      <c r="AI150" t="s">
        <v>277</v>
      </c>
      <c r="AJ150" s="1">
        <f t="shared" si="64"/>
        <v>45274</v>
      </c>
      <c r="AK150" s="4">
        <f t="shared" si="65"/>
        <v>0.1</v>
      </c>
      <c r="AL150" s="4">
        <f t="shared" si="66"/>
        <v>0.1</v>
      </c>
      <c r="AM150" s="4">
        <f t="shared" si="67"/>
        <v>0.1</v>
      </c>
      <c r="AN150" s="4">
        <f>AD150*$AS$1</f>
        <v>0.05</v>
      </c>
      <c r="AO150" s="4">
        <f t="shared" si="68"/>
        <v>0.35000000000000003</v>
      </c>
      <c r="AP150" s="4">
        <f t="shared" si="69"/>
        <v>0.4</v>
      </c>
      <c r="AQ150" s="2">
        <f t="shared" si="70"/>
        <v>1110.1300000000001</v>
      </c>
      <c r="AT150">
        <f t="shared" si="71"/>
        <v>0.61799999999999999</v>
      </c>
      <c r="AU150">
        <f t="shared" si="72"/>
        <v>1</v>
      </c>
      <c r="AV150">
        <f t="shared" si="73"/>
        <v>1</v>
      </c>
      <c r="AW150">
        <f t="shared" si="74"/>
        <v>0.61799999999999999</v>
      </c>
    </row>
    <row r="151" spans="1:49" x14ac:dyDescent="0.25">
      <c r="A151" s="1">
        <f>eod_group_score_df_positive[[#This Row],[date]]</f>
        <v>45273</v>
      </c>
      <c r="B151" t="s">
        <v>277</v>
      </c>
      <c r="C151" s="3">
        <f>AVERAGE(eod_group_score_df_positive!Z151:Z155)</f>
        <v>0.28028311444314991</v>
      </c>
      <c r="D151" s="3">
        <f>AVERAGE(eod_group_score_df_positive!AA151:AA155)</f>
        <v>0.25681000762340922</v>
      </c>
      <c r="E151" s="3">
        <f>AVERAGE(eod_group_score_df_positive!AB151:AB155)</f>
        <v>0.2172534918108541</v>
      </c>
      <c r="F151" s="3">
        <f>AVERAGE(eod_group_score_df_positive!AC151:AC155)</f>
        <v>0.12644427955065832</v>
      </c>
      <c r="G151" t="s">
        <v>277</v>
      </c>
      <c r="H151" s="3">
        <f>ABS(AVERAGE(eod_group_score_df_negative!Z151:Z155))</f>
        <v>0.28326600109547795</v>
      </c>
      <c r="I151" s="3">
        <f>ABS(AVERAGE(eod_group_score_df_negative!AA151:AA155))</f>
        <v>0.32394802090462022</v>
      </c>
      <c r="J151" s="3">
        <f>ABS(AVERAGE(eod_group_score_df_negative!AB151:AB155))</f>
        <v>0.22275510048239186</v>
      </c>
      <c r="K151" s="3">
        <f>ABS(AVERAGE(eod_group_score_df_negative!AC151:AC155))</f>
        <v>0.16492204648555503</v>
      </c>
      <c r="L151" t="s">
        <v>277</v>
      </c>
      <c r="M151" s="4">
        <f t="shared" si="53"/>
        <v>-5.2930375899482435E-3</v>
      </c>
      <c r="N151" s="4">
        <f t="shared" si="54"/>
        <v>-0.11560410701747309</v>
      </c>
      <c r="O151" s="4">
        <f t="shared" si="55"/>
        <v>-1.2503411905809298E-2</v>
      </c>
      <c r="P151" s="4">
        <f t="shared" si="56"/>
        <v>-0.13205975947307783</v>
      </c>
      <c r="Q151" t="s">
        <v>277</v>
      </c>
      <c r="R151" s="6">
        <f t="shared" si="51"/>
        <v>45273</v>
      </c>
      <c r="S151" s="5">
        <f t="shared" si="57"/>
        <v>0.57288979842179333</v>
      </c>
      <c r="T151" s="5">
        <f t="shared" si="58"/>
        <v>0.6109288697908708</v>
      </c>
      <c r="U151" s="5">
        <f t="shared" si="59"/>
        <v>0.62433017849679595</v>
      </c>
      <c r="V151" s="5">
        <f t="shared" si="60"/>
        <v>0.47835572346630101</v>
      </c>
      <c r="W151" s="5">
        <f t="shared" si="61"/>
        <v>2.2865045701757611</v>
      </c>
      <c r="X151">
        <f>group_stock_price_index[[#This Row],[VNINDEX]]</f>
        <v>1114.2</v>
      </c>
      <c r="Y151" t="s">
        <v>277</v>
      </c>
      <c r="Z151" s="1">
        <f t="shared" si="52"/>
        <v>45273</v>
      </c>
      <c r="AA151" s="4">
        <f>IF($W151&lt;0,0,IF(S151&lt;20%,0,IF(AND(S151&gt;=20%,S151&lt;30%),20%,IF(AND(S151&gt;=30%,S151&lt;50%),40%,IF(AND(S151&gt;=50%,S151&lt;70%),60%,IF(AND(S151&gt;=70%,S151&lt;80%),80%,IF(S151&gt;=80%,100%)))))))*$AH$1</f>
        <v>0.6</v>
      </c>
      <c r="AB151" s="4">
        <f>IF($W151&lt;0,0,IF(T151&lt;20%,0,IF(AND(T151&gt;=20%,T151&lt;30%),20%,IF(AND(T151&gt;=30%,T151&lt;50%),40%,IF(AND(T151&gt;=50%,T151&lt;70%),60%,IF(AND(T151&gt;=70%,T151&lt;80%),80%,IF(T151&gt;=80%,100%)))))))*$AH$1</f>
        <v>0.6</v>
      </c>
      <c r="AC151" s="4">
        <f>IF($W151&lt;0,0,IF(U151&lt;20%,0,IF(AND(U151&gt;=20%,U151&lt;30%),20%,IF(AND(U151&gt;=30%,U151&lt;50%),40%,IF(AND(U151&gt;=50%,U151&lt;70%),60%,IF(AND(U151&gt;=70%,U151&lt;80%),80%,IF(U151&gt;=80%,100%)))))))*$AH$1</f>
        <v>0.6</v>
      </c>
      <c r="AD151" s="4">
        <f>IF($W151&lt;0,0,IF(V151&lt;20%,0,IF(AND(V151&gt;=20%,V151&lt;30%),20%,IF(AND(V151&gt;=30%,V151&lt;50%),40%,IF(AND(V151&gt;=50%,V151&lt;70%),60%,IF(AND(V151&gt;=70%,V151&lt;80%),80%,IF(V151&gt;=80%,100%)))))))*$AH$1</f>
        <v>0.4</v>
      </c>
      <c r="AE151" s="4">
        <f t="shared" si="62"/>
        <v>2.1999999999999997</v>
      </c>
      <c r="AF151" s="7">
        <f t="shared" si="63"/>
        <v>1114.2</v>
      </c>
      <c r="AG151" t="s">
        <v>277</v>
      </c>
      <c r="AI151" t="s">
        <v>277</v>
      </c>
      <c r="AJ151" s="1">
        <f t="shared" si="64"/>
        <v>45273</v>
      </c>
      <c r="AK151" s="4">
        <f t="shared" si="65"/>
        <v>0.15</v>
      </c>
      <c r="AL151" s="4">
        <f t="shared" si="66"/>
        <v>0.15</v>
      </c>
      <c r="AM151" s="4">
        <f t="shared" si="67"/>
        <v>0.15</v>
      </c>
      <c r="AN151" s="4">
        <f>AD151*$AS$1</f>
        <v>0.1</v>
      </c>
      <c r="AO151" s="4">
        <f t="shared" si="68"/>
        <v>0.54999999999999993</v>
      </c>
      <c r="AP151" s="4">
        <f t="shared" si="69"/>
        <v>0.6</v>
      </c>
      <c r="AQ151" s="2">
        <f t="shared" si="70"/>
        <v>1114.2</v>
      </c>
      <c r="AT151">
        <f t="shared" si="71"/>
        <v>0.61799999999999999</v>
      </c>
      <c r="AU151">
        <f t="shared" si="72"/>
        <v>1</v>
      </c>
      <c r="AV151">
        <f t="shared" si="73"/>
        <v>1</v>
      </c>
      <c r="AW151">
        <f t="shared" si="74"/>
        <v>0.61799999999999999</v>
      </c>
    </row>
    <row r="152" spans="1:49" x14ac:dyDescent="0.25">
      <c r="A152" s="1">
        <f>eod_group_score_df_positive[[#This Row],[date]]</f>
        <v>45272</v>
      </c>
      <c r="B152" t="s">
        <v>277</v>
      </c>
      <c r="C152" s="3">
        <f>AVERAGE(eod_group_score_df_positive!Z152:Z156)</f>
        <v>0.69386495964715189</v>
      </c>
      <c r="D152" s="3">
        <f>AVERAGE(eod_group_score_df_positive!AA152:AA156)</f>
        <v>0.75067048166921213</v>
      </c>
      <c r="E152" s="3">
        <f>AVERAGE(eod_group_score_df_positive!AB152:AB156)</f>
        <v>0.57185730023768921</v>
      </c>
      <c r="F152" s="3">
        <f>AVERAGE(eod_group_score_df_positive!AC152:AC156)</f>
        <v>0.31016159950661493</v>
      </c>
      <c r="G152" t="s">
        <v>277</v>
      </c>
      <c r="H152" s="3">
        <f>ABS(AVERAGE(eod_group_score_df_negative!Z152:Z156))</f>
        <v>0.14220958585163382</v>
      </c>
      <c r="I152" s="3">
        <f>ABS(AVERAGE(eod_group_score_df_negative!AA152:AA156))</f>
        <v>0.12475736651222916</v>
      </c>
      <c r="J152" s="3">
        <f>ABS(AVERAGE(eod_group_score_df_negative!AB152:AB156))</f>
        <v>7.3801539779603603E-2</v>
      </c>
      <c r="K152" s="3">
        <f>ABS(AVERAGE(eod_group_score_df_negative!AC152:AC156))</f>
        <v>9.9627899070907883E-2</v>
      </c>
      <c r="L152" t="s">
        <v>277</v>
      </c>
      <c r="M152" s="4">
        <f t="shared" si="53"/>
        <v>0.65981601373405208</v>
      </c>
      <c r="N152" s="4">
        <f t="shared" si="54"/>
        <v>0.71497967131981865</v>
      </c>
      <c r="O152" s="4">
        <f t="shared" si="55"/>
        <v>0.77139152999863847</v>
      </c>
      <c r="P152" s="4">
        <f t="shared" si="56"/>
        <v>0.51376060432617188</v>
      </c>
      <c r="Q152" t="s">
        <v>277</v>
      </c>
      <c r="R152" s="6">
        <f t="shared" si="51"/>
        <v>45272</v>
      </c>
      <c r="S152" s="5">
        <f t="shared" si="57"/>
        <v>0.73735981566742692</v>
      </c>
      <c r="T152" s="5">
        <f t="shared" si="58"/>
        <v>0.80379196184263968</v>
      </c>
      <c r="U152" s="5">
        <f t="shared" si="59"/>
        <v>0.78228770754250188</v>
      </c>
      <c r="V152" s="5">
        <f t="shared" si="60"/>
        <v>0.66417513959938079</v>
      </c>
      <c r="W152" s="5">
        <f t="shared" si="61"/>
        <v>2.987614624651949</v>
      </c>
      <c r="X152">
        <f>group_stock_price_index[[#This Row],[VNINDEX]]</f>
        <v>1127.6300000000001</v>
      </c>
      <c r="Y152" t="s">
        <v>277</v>
      </c>
      <c r="Z152" s="1">
        <f t="shared" si="52"/>
        <v>45272</v>
      </c>
      <c r="AA152" s="4">
        <f>IF($W152&lt;0,0,IF(S152&lt;20%,0,IF(AND(S152&gt;=20%,S152&lt;30%),20%,IF(AND(S152&gt;=30%,S152&lt;50%),40%,IF(AND(S152&gt;=50%,S152&lt;70%),60%,IF(AND(S152&gt;=70%,S152&lt;80%),80%,IF(S152&gt;=80%,100%)))))))*$AH$1</f>
        <v>0.8</v>
      </c>
      <c r="AB152" s="4">
        <f>IF($W152&lt;0,0,IF(T152&lt;20%,0,IF(AND(T152&gt;=20%,T152&lt;30%),20%,IF(AND(T152&gt;=30%,T152&lt;50%),40%,IF(AND(T152&gt;=50%,T152&lt;70%),60%,IF(AND(T152&gt;=70%,T152&lt;80%),80%,IF(T152&gt;=80%,100%)))))))*$AH$1</f>
        <v>1</v>
      </c>
      <c r="AC152" s="4">
        <f>IF($W152&lt;0,0,IF(U152&lt;20%,0,IF(AND(U152&gt;=20%,U152&lt;30%),20%,IF(AND(U152&gt;=30%,U152&lt;50%),40%,IF(AND(U152&gt;=50%,U152&lt;70%),60%,IF(AND(U152&gt;=70%,U152&lt;80%),80%,IF(U152&gt;=80%,100%)))))))*$AH$1</f>
        <v>0.8</v>
      </c>
      <c r="AD152" s="4">
        <f>IF($W152&lt;0,0,IF(V152&lt;20%,0,IF(AND(V152&gt;=20%,V152&lt;30%),20%,IF(AND(V152&gt;=30%,V152&lt;50%),40%,IF(AND(V152&gt;=50%,V152&lt;70%),60%,IF(AND(V152&gt;=70%,V152&lt;80%),80%,IF(V152&gt;=80%,100%)))))))*$AH$1</f>
        <v>0.6</v>
      </c>
      <c r="AE152" s="4">
        <f t="shared" si="62"/>
        <v>3.2</v>
      </c>
      <c r="AF152" s="7">
        <f t="shared" si="63"/>
        <v>1127.6300000000001</v>
      </c>
      <c r="AG152" t="s">
        <v>277</v>
      </c>
      <c r="AI152" t="s">
        <v>277</v>
      </c>
      <c r="AJ152" s="1">
        <f t="shared" si="64"/>
        <v>45272</v>
      </c>
      <c r="AK152" s="4">
        <f t="shared" si="65"/>
        <v>0.2</v>
      </c>
      <c r="AL152" s="4">
        <f t="shared" si="66"/>
        <v>0.25</v>
      </c>
      <c r="AM152" s="4">
        <f t="shared" si="67"/>
        <v>0.2</v>
      </c>
      <c r="AN152" s="4">
        <f>AD152*$AS$1</f>
        <v>0.15</v>
      </c>
      <c r="AO152" s="4">
        <f t="shared" si="68"/>
        <v>0.8</v>
      </c>
      <c r="AP152" s="4">
        <f t="shared" si="69"/>
        <v>1</v>
      </c>
      <c r="AQ152" s="2">
        <f t="shared" si="70"/>
        <v>1127.6300000000001</v>
      </c>
      <c r="AT152">
        <f t="shared" si="71"/>
        <v>0.61799999999999999</v>
      </c>
      <c r="AU152">
        <f t="shared" si="72"/>
        <v>1</v>
      </c>
      <c r="AV152">
        <f t="shared" si="73"/>
        <v>1</v>
      </c>
      <c r="AW152">
        <f t="shared" si="74"/>
        <v>0.61799999999999999</v>
      </c>
    </row>
    <row r="153" spans="1:49" x14ac:dyDescent="0.25">
      <c r="A153" s="1">
        <f>eod_group_score_df_positive[[#This Row],[date]]</f>
        <v>45271</v>
      </c>
      <c r="B153" t="s">
        <v>277</v>
      </c>
      <c r="C153" s="3">
        <f>AVERAGE(eod_group_score_df_positive!Z153:Z157)</f>
        <v>0.70267898544628282</v>
      </c>
      <c r="D153" s="3">
        <f>AVERAGE(eod_group_score_df_positive!AA153:AA157)</f>
        <v>0.74622591090700185</v>
      </c>
      <c r="E153" s="3">
        <f>AVERAGE(eod_group_score_df_positive!AB153:AB157)</f>
        <v>0.55687119829289988</v>
      </c>
      <c r="F153" s="3">
        <f>AVERAGE(eod_group_score_df_positive!AC153:AC157)</f>
        <v>0.29347405875231491</v>
      </c>
      <c r="G153" t="s">
        <v>277</v>
      </c>
      <c r="H153" s="3">
        <f>ABS(AVERAGE(eod_group_score_df_negative!Z153:Z157))</f>
        <v>0.20063472416538053</v>
      </c>
      <c r="I153" s="3">
        <f>ABS(AVERAGE(eod_group_score_df_negative!AA153:AA157))</f>
        <v>0.12974167932994271</v>
      </c>
      <c r="J153" s="3">
        <f>ABS(AVERAGE(eod_group_score_df_negative!AB153:AB157))</f>
        <v>0.10363056770996493</v>
      </c>
      <c r="K153" s="3">
        <f>ABS(AVERAGE(eod_group_score_df_negative!AC153:AC157))</f>
        <v>0.10987785624916405</v>
      </c>
      <c r="L153" t="s">
        <v>277</v>
      </c>
      <c r="M153" s="4">
        <f t="shared" si="53"/>
        <v>0.55578062852243471</v>
      </c>
      <c r="N153" s="4">
        <f t="shared" si="54"/>
        <v>0.70377516068865442</v>
      </c>
      <c r="O153" s="4">
        <f t="shared" si="55"/>
        <v>0.68620653859231184</v>
      </c>
      <c r="P153" s="4">
        <f t="shared" si="56"/>
        <v>0.45517622620553988</v>
      </c>
      <c r="Q153" t="s">
        <v>277</v>
      </c>
      <c r="R153" s="6">
        <f t="shared" si="51"/>
        <v>45271</v>
      </c>
      <c r="S153" s="5">
        <f t="shared" si="57"/>
        <v>0.75815538285511153</v>
      </c>
      <c r="T153" s="5">
        <f t="shared" si="58"/>
        <v>0.82359395176493777</v>
      </c>
      <c r="U153" s="5">
        <f t="shared" si="59"/>
        <v>0.76398246918252344</v>
      </c>
      <c r="V153" s="5">
        <f t="shared" si="60"/>
        <v>0.70379645832302351</v>
      </c>
      <c r="W153" s="5">
        <f t="shared" si="61"/>
        <v>3.0495282621255964</v>
      </c>
      <c r="X153">
        <f>group_stock_price_index[[#This Row],[VNINDEX]]</f>
        <v>1125.5</v>
      </c>
      <c r="Y153" t="s">
        <v>277</v>
      </c>
      <c r="Z153" s="1">
        <f t="shared" si="52"/>
        <v>45271</v>
      </c>
      <c r="AA153" s="4">
        <f>IF($W153&lt;0,0,IF(S153&lt;20%,0,IF(AND(S153&gt;=20%,S153&lt;30%),20%,IF(AND(S153&gt;=30%,S153&lt;50%),40%,IF(AND(S153&gt;=50%,S153&lt;70%),60%,IF(AND(S153&gt;=70%,S153&lt;80%),80%,IF(S153&gt;=80%,100%)))))))*$AH$1</f>
        <v>0.8</v>
      </c>
      <c r="AB153" s="4">
        <f>IF($W153&lt;0,0,IF(T153&lt;20%,0,IF(AND(T153&gt;=20%,T153&lt;30%),20%,IF(AND(T153&gt;=30%,T153&lt;50%),40%,IF(AND(T153&gt;=50%,T153&lt;70%),60%,IF(AND(T153&gt;=70%,T153&lt;80%),80%,IF(T153&gt;=80%,100%)))))))*$AH$1</f>
        <v>1</v>
      </c>
      <c r="AC153" s="4">
        <f>IF($W153&lt;0,0,IF(U153&lt;20%,0,IF(AND(U153&gt;=20%,U153&lt;30%),20%,IF(AND(U153&gt;=30%,U153&lt;50%),40%,IF(AND(U153&gt;=50%,U153&lt;70%),60%,IF(AND(U153&gt;=70%,U153&lt;80%),80%,IF(U153&gt;=80%,100%)))))))*$AH$1</f>
        <v>0.8</v>
      </c>
      <c r="AD153" s="4">
        <f>IF($W153&lt;0,0,IF(V153&lt;20%,0,IF(AND(V153&gt;=20%,V153&lt;30%),20%,IF(AND(V153&gt;=30%,V153&lt;50%),40%,IF(AND(V153&gt;=50%,V153&lt;70%),60%,IF(AND(V153&gt;=70%,V153&lt;80%),80%,IF(V153&gt;=80%,100%)))))))*$AH$1</f>
        <v>0.8</v>
      </c>
      <c r="AE153" s="4">
        <f t="shared" si="62"/>
        <v>3.4000000000000004</v>
      </c>
      <c r="AF153" s="7">
        <f t="shared" si="63"/>
        <v>1125.5</v>
      </c>
      <c r="AG153" t="s">
        <v>277</v>
      </c>
      <c r="AI153" t="s">
        <v>277</v>
      </c>
      <c r="AJ153" s="1">
        <f t="shared" si="64"/>
        <v>45271</v>
      </c>
      <c r="AK153" s="4">
        <f t="shared" si="65"/>
        <v>0.2</v>
      </c>
      <c r="AL153" s="4">
        <f t="shared" si="66"/>
        <v>0.25</v>
      </c>
      <c r="AM153" s="4">
        <f t="shared" si="67"/>
        <v>0.2</v>
      </c>
      <c r="AN153" s="4">
        <f>AD153*$AS$1</f>
        <v>0.2</v>
      </c>
      <c r="AO153" s="4">
        <f t="shared" si="68"/>
        <v>0.85000000000000009</v>
      </c>
      <c r="AP153" s="4">
        <f t="shared" si="69"/>
        <v>1</v>
      </c>
      <c r="AQ153" s="2">
        <f t="shared" si="70"/>
        <v>1125.5</v>
      </c>
      <c r="AT153">
        <f t="shared" si="71"/>
        <v>0.61799999999999999</v>
      </c>
      <c r="AU153">
        <f t="shared" si="72"/>
        <v>1</v>
      </c>
      <c r="AV153">
        <f t="shared" si="73"/>
        <v>1</v>
      </c>
      <c r="AW153">
        <f t="shared" si="74"/>
        <v>0.61799999999999999</v>
      </c>
    </row>
    <row r="154" spans="1:49" x14ac:dyDescent="0.25">
      <c r="A154" s="1">
        <f>eod_group_score_df_positive[[#This Row],[date]]</f>
        <v>45268</v>
      </c>
      <c r="B154" t="s">
        <v>277</v>
      </c>
      <c r="C154" s="3">
        <f>AVERAGE(eod_group_score_df_positive!Z154:Z158)</f>
        <v>1.6156653018430909</v>
      </c>
      <c r="D154" s="3">
        <f>AVERAGE(eod_group_score_df_positive!AA154:AA158)</f>
        <v>1.3576532365464478</v>
      </c>
      <c r="E154" s="3">
        <f>AVERAGE(eod_group_score_df_positive!AB154:AB158)</f>
        <v>0.91967117506250917</v>
      </c>
      <c r="F154" s="3">
        <f>AVERAGE(eod_group_score_df_positive!AC154:AC158)</f>
        <v>0.52218707302158474</v>
      </c>
      <c r="G154" t="s">
        <v>277</v>
      </c>
      <c r="H154" s="3">
        <f>ABS(AVERAGE(eod_group_score_df_negative!Z154:Z158))</f>
        <v>0.1794952347035465</v>
      </c>
      <c r="I154" s="3">
        <f>ABS(AVERAGE(eod_group_score_df_negative!AA154:AA158))</f>
        <v>9.7802617476625039E-2</v>
      </c>
      <c r="J154" s="3">
        <f>ABS(AVERAGE(eod_group_score_df_negative!AB154:AB158))</f>
        <v>8.9154808436424635E-2</v>
      </c>
      <c r="K154" s="3">
        <f>ABS(AVERAGE(eod_group_score_df_negative!AC154:AC158))</f>
        <v>8.6987742117566436E-2</v>
      </c>
      <c r="L154" t="s">
        <v>277</v>
      </c>
      <c r="M154" s="4">
        <f t="shared" si="53"/>
        <v>0.80002319452850412</v>
      </c>
      <c r="N154" s="4">
        <f t="shared" si="54"/>
        <v>0.86560551842739064</v>
      </c>
      <c r="O154" s="4">
        <f t="shared" si="55"/>
        <v>0.8232503724235829</v>
      </c>
      <c r="P154" s="4">
        <f t="shared" si="56"/>
        <v>0.7144079500473236</v>
      </c>
      <c r="Q154" t="s">
        <v>277</v>
      </c>
      <c r="R154" s="6">
        <f t="shared" si="51"/>
        <v>45268</v>
      </c>
      <c r="S154" s="5">
        <f t="shared" si="57"/>
        <v>0.81978656813438655</v>
      </c>
      <c r="T154" s="5">
        <f t="shared" si="58"/>
        <v>0.8524707457488564</v>
      </c>
      <c r="U154" s="5">
        <f t="shared" si="59"/>
        <v>0.78506199209256222</v>
      </c>
      <c r="V154" s="5">
        <f t="shared" si="60"/>
        <v>0.77245843486338461</v>
      </c>
      <c r="W154" s="5">
        <f t="shared" si="61"/>
        <v>3.2297777408391899</v>
      </c>
      <c r="X154">
        <f>group_stock_price_index[[#This Row],[VNINDEX]]</f>
        <v>1124.44</v>
      </c>
      <c r="Y154" t="s">
        <v>277</v>
      </c>
      <c r="Z154" s="1">
        <f t="shared" si="52"/>
        <v>45268</v>
      </c>
      <c r="AA154" s="4">
        <f>IF($W154&lt;0,0,IF(S154&lt;20%,0,IF(AND(S154&gt;=20%,S154&lt;30%),20%,IF(AND(S154&gt;=30%,S154&lt;50%),40%,IF(AND(S154&gt;=50%,S154&lt;70%),60%,IF(AND(S154&gt;=70%,S154&lt;80%),80%,IF(S154&gt;=80%,100%)))))))*$AH$1</f>
        <v>1</v>
      </c>
      <c r="AB154" s="4">
        <f>IF($W154&lt;0,0,IF(T154&lt;20%,0,IF(AND(T154&gt;=20%,T154&lt;30%),20%,IF(AND(T154&gt;=30%,T154&lt;50%),40%,IF(AND(T154&gt;=50%,T154&lt;70%),60%,IF(AND(T154&gt;=70%,T154&lt;80%),80%,IF(T154&gt;=80%,100%)))))))*$AH$1</f>
        <v>1</v>
      </c>
      <c r="AC154" s="4">
        <f>IF($W154&lt;0,0,IF(U154&lt;20%,0,IF(AND(U154&gt;=20%,U154&lt;30%),20%,IF(AND(U154&gt;=30%,U154&lt;50%),40%,IF(AND(U154&gt;=50%,U154&lt;70%),60%,IF(AND(U154&gt;=70%,U154&lt;80%),80%,IF(U154&gt;=80%,100%)))))))*$AH$1</f>
        <v>0.8</v>
      </c>
      <c r="AD154" s="4">
        <f>IF($W154&lt;0,0,IF(V154&lt;20%,0,IF(AND(V154&gt;=20%,V154&lt;30%),20%,IF(AND(V154&gt;=30%,V154&lt;50%),40%,IF(AND(V154&gt;=50%,V154&lt;70%),60%,IF(AND(V154&gt;=70%,V154&lt;80%),80%,IF(V154&gt;=80%,100%)))))))*$AH$1</f>
        <v>0.8</v>
      </c>
      <c r="AE154" s="4">
        <f t="shared" si="62"/>
        <v>3.5999999999999996</v>
      </c>
      <c r="AF154" s="7">
        <f t="shared" si="63"/>
        <v>1124.44</v>
      </c>
      <c r="AG154" t="s">
        <v>277</v>
      </c>
      <c r="AI154" t="s">
        <v>277</v>
      </c>
      <c r="AJ154" s="1">
        <f t="shared" si="64"/>
        <v>45268</v>
      </c>
      <c r="AK154" s="4">
        <f t="shared" si="65"/>
        <v>0.25</v>
      </c>
      <c r="AL154" s="4">
        <f t="shared" si="66"/>
        <v>0.25</v>
      </c>
      <c r="AM154" s="4">
        <f t="shared" si="67"/>
        <v>0.2</v>
      </c>
      <c r="AN154" s="4">
        <f>AD154*$AS$1</f>
        <v>0.2</v>
      </c>
      <c r="AO154" s="4">
        <f t="shared" si="68"/>
        <v>0.89999999999999991</v>
      </c>
      <c r="AP154" s="4">
        <f t="shared" si="69"/>
        <v>1</v>
      </c>
      <c r="AQ154" s="2">
        <f t="shared" si="70"/>
        <v>1124.44</v>
      </c>
      <c r="AT154">
        <f t="shared" si="71"/>
        <v>0.61799999999999999</v>
      </c>
      <c r="AU154">
        <f t="shared" si="72"/>
        <v>1</v>
      </c>
      <c r="AV154">
        <f t="shared" si="73"/>
        <v>1</v>
      </c>
      <c r="AW154">
        <f t="shared" si="74"/>
        <v>0.61799999999999999</v>
      </c>
    </row>
    <row r="155" spans="1:49" x14ac:dyDescent="0.25">
      <c r="A155" s="1">
        <f>eod_group_score_df_positive[[#This Row],[date]]</f>
        <v>45267</v>
      </c>
      <c r="B155" t="s">
        <v>277</v>
      </c>
      <c r="C155" s="3">
        <f>AVERAGE(eod_group_score_df_positive!Z155:Z159)</f>
        <v>1.6465658456891905</v>
      </c>
      <c r="D155" s="3">
        <f>AVERAGE(eod_group_score_df_positive!AA155:AA159)</f>
        <v>1.392867145976864</v>
      </c>
      <c r="E155" s="3">
        <f>AVERAGE(eod_group_score_df_positive!AB155:AB159)</f>
        <v>1.0031364130775973</v>
      </c>
      <c r="F155" s="3">
        <f>AVERAGE(eod_group_score_df_positive!AC155:AC159)</f>
        <v>0.59265391328153194</v>
      </c>
      <c r="G155" t="s">
        <v>277</v>
      </c>
      <c r="H155" s="3">
        <f>ABS(AVERAGE(eod_group_score_df_negative!Z155:Z159))</f>
        <v>0.12954778045910587</v>
      </c>
      <c r="I155" s="3">
        <f>ABS(AVERAGE(eod_group_score_df_negative!AA155:AA159))</f>
        <v>8.4280031406722716E-2</v>
      </c>
      <c r="J155" s="3">
        <f>ABS(AVERAGE(eod_group_score_df_negative!AB155:AB159))</f>
        <v>7.9400941280821341E-2</v>
      </c>
      <c r="K155" s="3">
        <f>ABS(AVERAGE(eod_group_score_df_negative!AC155:AC159))</f>
        <v>5.1362359849693659E-2</v>
      </c>
      <c r="L155" t="s">
        <v>277</v>
      </c>
      <c r="M155" s="4">
        <f t="shared" si="53"/>
        <v>0.85412219291392422</v>
      </c>
      <c r="N155" s="4">
        <f t="shared" si="54"/>
        <v>0.88588810553596342</v>
      </c>
      <c r="O155" s="4">
        <f t="shared" si="55"/>
        <v>0.85330586337525605</v>
      </c>
      <c r="P155" s="4">
        <f t="shared" si="56"/>
        <v>0.84049359622554765</v>
      </c>
      <c r="Q155" t="s">
        <v>277</v>
      </c>
      <c r="R155" s="6">
        <f t="shared" si="51"/>
        <v>45267</v>
      </c>
      <c r="S155" s="5">
        <f t="shared" si="57"/>
        <v>0.70248571527924208</v>
      </c>
      <c r="T155" s="5">
        <f t="shared" si="58"/>
        <v>0.76629172262973877</v>
      </c>
      <c r="U155" s="5">
        <f t="shared" si="59"/>
        <v>0.69517353495697765</v>
      </c>
      <c r="V155" s="5">
        <f t="shared" si="60"/>
        <v>0.73474144663682928</v>
      </c>
      <c r="W155" s="5">
        <f t="shared" si="61"/>
        <v>2.8986924195027877</v>
      </c>
      <c r="X155">
        <f>group_stock_price_index[[#This Row],[VNINDEX]]</f>
        <v>1121.49</v>
      </c>
      <c r="Y155" t="s">
        <v>277</v>
      </c>
      <c r="Z155" s="1">
        <f t="shared" si="52"/>
        <v>45267</v>
      </c>
      <c r="AA155" s="4">
        <f>IF($W155&lt;0,0,IF(S155&lt;20%,0,IF(AND(S155&gt;=20%,S155&lt;30%),20%,IF(AND(S155&gt;=30%,S155&lt;50%),40%,IF(AND(S155&gt;=50%,S155&lt;70%),60%,IF(AND(S155&gt;=70%,S155&lt;80%),80%,IF(S155&gt;=80%,100%)))))))*$AH$1</f>
        <v>0.8</v>
      </c>
      <c r="AB155" s="4">
        <f>IF($W155&lt;0,0,IF(T155&lt;20%,0,IF(AND(T155&gt;=20%,T155&lt;30%),20%,IF(AND(T155&gt;=30%,T155&lt;50%),40%,IF(AND(T155&gt;=50%,T155&lt;70%),60%,IF(AND(T155&gt;=70%,T155&lt;80%),80%,IF(T155&gt;=80%,100%)))))))*$AH$1</f>
        <v>0.8</v>
      </c>
      <c r="AC155" s="4">
        <f>IF($W155&lt;0,0,IF(U155&lt;20%,0,IF(AND(U155&gt;=20%,U155&lt;30%),20%,IF(AND(U155&gt;=30%,U155&lt;50%),40%,IF(AND(U155&gt;=50%,U155&lt;70%),60%,IF(AND(U155&gt;=70%,U155&lt;80%),80%,IF(U155&gt;=80%,100%)))))))*$AH$1</f>
        <v>0.6</v>
      </c>
      <c r="AD155" s="4">
        <f>IF($W155&lt;0,0,IF(V155&lt;20%,0,IF(AND(V155&gt;=20%,V155&lt;30%),20%,IF(AND(V155&gt;=30%,V155&lt;50%),40%,IF(AND(V155&gt;=50%,V155&lt;70%),60%,IF(AND(V155&gt;=70%,V155&lt;80%),80%,IF(V155&gt;=80%,100%)))))))*$AH$1</f>
        <v>0.8</v>
      </c>
      <c r="AE155" s="4">
        <f t="shared" si="62"/>
        <v>3</v>
      </c>
      <c r="AF155" s="7">
        <f t="shared" si="63"/>
        <v>1121.49</v>
      </c>
      <c r="AG155" t="s">
        <v>277</v>
      </c>
      <c r="AI155" t="s">
        <v>277</v>
      </c>
      <c r="AJ155" s="1">
        <f t="shared" si="64"/>
        <v>45267</v>
      </c>
      <c r="AK155" s="4">
        <f t="shared" si="65"/>
        <v>0.2</v>
      </c>
      <c r="AL155" s="4">
        <f t="shared" si="66"/>
        <v>0.2</v>
      </c>
      <c r="AM155" s="4">
        <f t="shared" si="67"/>
        <v>0.15</v>
      </c>
      <c r="AN155" s="4">
        <f>AD155*$AS$1</f>
        <v>0.2</v>
      </c>
      <c r="AO155" s="4">
        <f t="shared" si="68"/>
        <v>0.75</v>
      </c>
      <c r="AP155" s="4">
        <f t="shared" si="69"/>
        <v>0.8</v>
      </c>
      <c r="AQ155" s="2">
        <f t="shared" si="70"/>
        <v>1121.49</v>
      </c>
      <c r="AT155">
        <f t="shared" si="71"/>
        <v>0.61799999999999999</v>
      </c>
      <c r="AU155">
        <f t="shared" si="72"/>
        <v>1</v>
      </c>
      <c r="AV155">
        <f t="shared" si="73"/>
        <v>1</v>
      </c>
      <c r="AW155">
        <f t="shared" si="74"/>
        <v>0.61799999999999999</v>
      </c>
    </row>
    <row r="156" spans="1:49" x14ac:dyDescent="0.25">
      <c r="A156" s="1">
        <f>eod_group_score_df_positive[[#This Row],[date]]</f>
        <v>45266</v>
      </c>
      <c r="B156" t="s">
        <v>277</v>
      </c>
      <c r="C156" s="3">
        <f>AVERAGE(eod_group_score_df_positive!Z156:Z160)</f>
        <v>1.5484895378674259</v>
      </c>
      <c r="D156" s="3">
        <f>AVERAGE(eod_group_score_df_positive!AA156:AA160)</f>
        <v>1.2800968766711054</v>
      </c>
      <c r="E156" s="3">
        <f>AVERAGE(eod_group_score_df_positive!AB156:AB160)</f>
        <v>0.94005928608566003</v>
      </c>
      <c r="F156" s="3">
        <f>AVERAGE(eod_group_score_df_positive!AC156:AC160)</f>
        <v>0.5486798421515684</v>
      </c>
      <c r="G156" t="s">
        <v>277</v>
      </c>
      <c r="H156" s="3">
        <f>ABS(AVERAGE(eod_group_score_df_negative!Z156:Z160))</f>
        <v>0.15590333084071992</v>
      </c>
      <c r="I156" s="3">
        <f>ABS(AVERAGE(eod_group_score_df_negative!AA156:AA160))</f>
        <v>0.1047562800174104</v>
      </c>
      <c r="J156" s="3">
        <f>ABS(AVERAGE(eod_group_score_df_negative!AB156:AB160))</f>
        <v>0.11780109264303981</v>
      </c>
      <c r="K156" s="3">
        <f>ABS(AVERAGE(eod_group_score_df_negative!AC156:AC160))</f>
        <v>6.1969514632544943E-2</v>
      </c>
      <c r="L156" t="s">
        <v>277</v>
      </c>
      <c r="M156" s="4">
        <f t="shared" si="53"/>
        <v>0.8170570486382196</v>
      </c>
      <c r="N156" s="4">
        <f t="shared" si="54"/>
        <v>0.84871135324137126</v>
      </c>
      <c r="O156" s="4">
        <f t="shared" si="55"/>
        <v>0.77728423332272056</v>
      </c>
      <c r="P156" s="4">
        <f t="shared" si="56"/>
        <v>0.79703732119232074</v>
      </c>
      <c r="Q156" t="s">
        <v>277</v>
      </c>
      <c r="R156" s="6">
        <f t="shared" si="51"/>
        <v>45266</v>
      </c>
      <c r="S156" s="5">
        <f t="shared" si="57"/>
        <v>0.60892390626391024</v>
      </c>
      <c r="T156" s="5">
        <f t="shared" si="58"/>
        <v>0.68619859739025868</v>
      </c>
      <c r="U156" s="5">
        <f t="shared" si="59"/>
        <v>0.59365382334884775</v>
      </c>
      <c r="V156" s="5">
        <f t="shared" si="60"/>
        <v>0.66183319792358353</v>
      </c>
      <c r="W156" s="5">
        <f t="shared" si="61"/>
        <v>2.5506095249266001</v>
      </c>
      <c r="X156">
        <f>group_stock_price_index[[#This Row],[VNINDEX]]</f>
        <v>1126.43</v>
      </c>
      <c r="Y156" t="s">
        <v>277</v>
      </c>
      <c r="Z156" s="1">
        <f t="shared" si="52"/>
        <v>45266</v>
      </c>
      <c r="AA156" s="4">
        <f>IF($W156&lt;0,0,IF(S156&lt;20%,0,IF(AND(S156&gt;=20%,S156&lt;30%),20%,IF(AND(S156&gt;=30%,S156&lt;50%),40%,IF(AND(S156&gt;=50%,S156&lt;70%),60%,IF(AND(S156&gt;=70%,S156&lt;80%),80%,IF(S156&gt;=80%,100%)))))))*$AH$1</f>
        <v>0.6</v>
      </c>
      <c r="AB156" s="4">
        <f>IF($W156&lt;0,0,IF(T156&lt;20%,0,IF(AND(T156&gt;=20%,T156&lt;30%),20%,IF(AND(T156&gt;=30%,T156&lt;50%),40%,IF(AND(T156&gt;=50%,T156&lt;70%),60%,IF(AND(T156&gt;=70%,T156&lt;80%),80%,IF(T156&gt;=80%,100%)))))))*$AH$1</f>
        <v>0.6</v>
      </c>
      <c r="AC156" s="4">
        <f>IF($W156&lt;0,0,IF(U156&lt;20%,0,IF(AND(U156&gt;=20%,U156&lt;30%),20%,IF(AND(U156&gt;=30%,U156&lt;50%),40%,IF(AND(U156&gt;=50%,U156&lt;70%),60%,IF(AND(U156&gt;=70%,U156&lt;80%),80%,IF(U156&gt;=80%,100%)))))))*$AH$1</f>
        <v>0.6</v>
      </c>
      <c r="AD156" s="4">
        <f>IF($W156&lt;0,0,IF(V156&lt;20%,0,IF(AND(V156&gt;=20%,V156&lt;30%),20%,IF(AND(V156&gt;=30%,V156&lt;50%),40%,IF(AND(V156&gt;=50%,V156&lt;70%),60%,IF(AND(V156&gt;=70%,V156&lt;80%),80%,IF(V156&gt;=80%,100%)))))))*$AH$1</f>
        <v>0.6</v>
      </c>
      <c r="AE156" s="4">
        <f t="shared" si="62"/>
        <v>2.4</v>
      </c>
      <c r="AF156" s="7">
        <f t="shared" si="63"/>
        <v>1126.43</v>
      </c>
      <c r="AG156" t="s">
        <v>277</v>
      </c>
      <c r="AI156" t="s">
        <v>277</v>
      </c>
      <c r="AJ156" s="1">
        <f t="shared" si="64"/>
        <v>45266</v>
      </c>
      <c r="AK156" s="4">
        <f t="shared" si="65"/>
        <v>0.15</v>
      </c>
      <c r="AL156" s="4">
        <f t="shared" si="66"/>
        <v>0.15</v>
      </c>
      <c r="AM156" s="4">
        <f t="shared" si="67"/>
        <v>0.15</v>
      </c>
      <c r="AN156" s="4">
        <f>AD156*$AS$1</f>
        <v>0.15</v>
      </c>
      <c r="AO156" s="4">
        <f t="shared" si="68"/>
        <v>0.6</v>
      </c>
      <c r="AP156" s="4">
        <f t="shared" si="69"/>
        <v>0.6</v>
      </c>
      <c r="AQ156" s="2">
        <f t="shared" si="70"/>
        <v>1126.43</v>
      </c>
      <c r="AT156">
        <f t="shared" si="71"/>
        <v>0.61799999999999999</v>
      </c>
      <c r="AU156">
        <f t="shared" si="72"/>
        <v>1</v>
      </c>
      <c r="AV156">
        <f t="shared" si="73"/>
        <v>1</v>
      </c>
      <c r="AW156">
        <f t="shared" si="74"/>
        <v>0.61799999999999999</v>
      </c>
    </row>
    <row r="157" spans="1:49" x14ac:dyDescent="0.25">
      <c r="A157" s="1">
        <f>eod_group_score_df_positive[[#This Row],[date]]</f>
        <v>45265</v>
      </c>
      <c r="B157" t="s">
        <v>277</v>
      </c>
      <c r="C157" s="3">
        <f>AVERAGE(eod_group_score_df_positive!Z157:Z161)</f>
        <v>1.1930046384500628</v>
      </c>
      <c r="D157" s="3">
        <f>AVERAGE(eod_group_score_df_positive!AA157:AA161)</f>
        <v>1.0156773826981838</v>
      </c>
      <c r="E157" s="3">
        <f>AVERAGE(eod_group_score_df_positive!AB157:AB161)</f>
        <v>0.65088085073746649</v>
      </c>
      <c r="F157" s="3">
        <f>AVERAGE(eod_group_score_df_positive!AC157:AC161)</f>
        <v>0.40778441212392941</v>
      </c>
      <c r="G157" t="s">
        <v>277</v>
      </c>
      <c r="H157" s="3">
        <f>ABS(AVERAGE(eod_group_score_df_negative!Z157:Z161))</f>
        <v>0.15976642226272489</v>
      </c>
      <c r="I157" s="3">
        <f>ABS(AVERAGE(eod_group_score_df_negative!AA157:AA161))</f>
        <v>0.10414973315568891</v>
      </c>
      <c r="J157" s="3">
        <f>ABS(AVERAGE(eod_group_score_df_negative!AB157:AB161))</f>
        <v>0.12403941928296343</v>
      </c>
      <c r="K157" s="3">
        <f>ABS(AVERAGE(eod_group_score_df_negative!AC157:AC161))</f>
        <v>6.8636203463071602E-2</v>
      </c>
      <c r="L157" t="s">
        <v>277</v>
      </c>
      <c r="M157" s="4">
        <f t="shared" si="53"/>
        <v>0.76379384967247532</v>
      </c>
      <c r="N157" s="4">
        <f t="shared" si="54"/>
        <v>0.813989620931309</v>
      </c>
      <c r="O157" s="4">
        <f t="shared" si="55"/>
        <v>0.67986533819874584</v>
      </c>
      <c r="P157" s="4">
        <f t="shared" si="56"/>
        <v>0.71186719794438591</v>
      </c>
      <c r="Q157" t="s">
        <v>277</v>
      </c>
      <c r="R157" s="6">
        <f t="shared" si="51"/>
        <v>45265</v>
      </c>
      <c r="S157" s="5">
        <f t="shared" si="57"/>
        <v>0.39168545769816249</v>
      </c>
      <c r="T157" s="5">
        <f t="shared" si="58"/>
        <v>0.51870428111826261</v>
      </c>
      <c r="U157" s="5">
        <f t="shared" si="59"/>
        <v>0.41164347738765511</v>
      </c>
      <c r="V157" s="5">
        <f t="shared" si="60"/>
        <v>0.5396984455208258</v>
      </c>
      <c r="W157" s="5">
        <f t="shared" si="61"/>
        <v>1.861731661724906</v>
      </c>
      <c r="X157">
        <f>group_stock_price_index[[#This Row],[VNINDEX]]</f>
        <v>1115.97</v>
      </c>
      <c r="Y157" t="s">
        <v>277</v>
      </c>
      <c r="Z157" s="1">
        <f t="shared" si="52"/>
        <v>45265</v>
      </c>
      <c r="AA157" s="4">
        <f>IF($W157&lt;0,0,IF(S157&lt;20%,0,IF(AND(S157&gt;=20%,S157&lt;30%),20%,IF(AND(S157&gt;=30%,S157&lt;50%),40%,IF(AND(S157&gt;=50%,S157&lt;70%),60%,IF(AND(S157&gt;=70%,S157&lt;80%),80%,IF(S157&gt;=80%,100%)))))))*$AH$1</f>
        <v>0.4</v>
      </c>
      <c r="AB157" s="4">
        <f>IF($W157&lt;0,0,IF(T157&lt;20%,0,IF(AND(T157&gt;=20%,T157&lt;30%),20%,IF(AND(T157&gt;=30%,T157&lt;50%),40%,IF(AND(T157&gt;=50%,T157&lt;70%),60%,IF(AND(T157&gt;=70%,T157&lt;80%),80%,IF(T157&gt;=80%,100%)))))))*$AH$1</f>
        <v>0.6</v>
      </c>
      <c r="AC157" s="4">
        <f>IF($W157&lt;0,0,IF(U157&lt;20%,0,IF(AND(U157&gt;=20%,U157&lt;30%),20%,IF(AND(U157&gt;=30%,U157&lt;50%),40%,IF(AND(U157&gt;=50%,U157&lt;70%),60%,IF(AND(U157&gt;=70%,U157&lt;80%),80%,IF(U157&gt;=80%,100%)))))))*$AH$1</f>
        <v>0.4</v>
      </c>
      <c r="AD157" s="4">
        <f>IF($W157&lt;0,0,IF(V157&lt;20%,0,IF(AND(V157&gt;=20%,V157&lt;30%),20%,IF(AND(V157&gt;=30%,V157&lt;50%),40%,IF(AND(V157&gt;=50%,V157&lt;70%),60%,IF(AND(V157&gt;=70%,V157&lt;80%),80%,IF(V157&gt;=80%,100%)))))))*$AH$1</f>
        <v>0.6</v>
      </c>
      <c r="AE157" s="4">
        <f t="shared" si="62"/>
        <v>2</v>
      </c>
      <c r="AF157" s="7">
        <f t="shared" si="63"/>
        <v>1115.97</v>
      </c>
      <c r="AG157" t="s">
        <v>277</v>
      </c>
      <c r="AI157" t="s">
        <v>277</v>
      </c>
      <c r="AJ157" s="1">
        <f t="shared" si="64"/>
        <v>45265</v>
      </c>
      <c r="AK157" s="4">
        <f t="shared" si="65"/>
        <v>0.1</v>
      </c>
      <c r="AL157" s="4">
        <f t="shared" si="66"/>
        <v>0.15</v>
      </c>
      <c r="AM157" s="4">
        <f t="shared" si="67"/>
        <v>0.1</v>
      </c>
      <c r="AN157" s="4">
        <f>AD157*$AS$1</f>
        <v>0.15</v>
      </c>
      <c r="AO157" s="4">
        <f t="shared" si="68"/>
        <v>0.5</v>
      </c>
      <c r="AP157" s="4">
        <f t="shared" si="69"/>
        <v>0.6</v>
      </c>
      <c r="AQ157" s="2">
        <f t="shared" si="70"/>
        <v>1115.97</v>
      </c>
      <c r="AT157">
        <f t="shared" si="71"/>
        <v>0.61799999999999999</v>
      </c>
      <c r="AU157">
        <f t="shared" si="72"/>
        <v>0.61799999999999999</v>
      </c>
      <c r="AV157">
        <f t="shared" si="73"/>
        <v>0.61799999999999999</v>
      </c>
      <c r="AW157">
        <f t="shared" si="74"/>
        <v>0.61799999999999999</v>
      </c>
    </row>
    <row r="158" spans="1:49" x14ac:dyDescent="0.25">
      <c r="A158" s="1">
        <f>eod_group_score_df_positive[[#This Row],[date]]</f>
        <v>45264</v>
      </c>
      <c r="B158" t="s">
        <v>277</v>
      </c>
      <c r="C158" s="3">
        <f>AVERAGE(eod_group_score_df_positive!Z158:Z162)</f>
        <v>1.2305773189984799</v>
      </c>
      <c r="D158" s="3">
        <f>AVERAGE(eod_group_score_df_positive!AA158:AA162)</f>
        <v>1.0206083797480541</v>
      </c>
      <c r="E158" s="3">
        <f>AVERAGE(eod_group_score_df_positive!AB158:AB162)</f>
        <v>0.72779268441600231</v>
      </c>
      <c r="F158" s="3">
        <f>AVERAGE(eod_group_score_df_positive!AC158:AC162)</f>
        <v>0.48287751541032253</v>
      </c>
      <c r="G158" t="s">
        <v>277</v>
      </c>
      <c r="H158" s="3">
        <f>ABS(AVERAGE(eod_group_score_df_negative!Z158:Z162))</f>
        <v>8.9829554026317787E-2</v>
      </c>
      <c r="I158" s="3">
        <f>ABS(AVERAGE(eod_group_score_df_negative!AA158:AA162))</f>
        <v>8.3851039189710125E-2</v>
      </c>
      <c r="J158" s="3">
        <f>ABS(AVERAGE(eod_group_score_df_negative!AB158:AB162))</f>
        <v>8.4655403672475205E-2</v>
      </c>
      <c r="K158" s="3">
        <f>ABS(AVERAGE(eod_group_score_df_negative!AC158:AC162))</f>
        <v>5.410468647467348E-2</v>
      </c>
      <c r="L158" t="s">
        <v>277</v>
      </c>
      <c r="M158" s="4">
        <f t="shared" si="53"/>
        <v>0.86393655491880972</v>
      </c>
      <c r="N158" s="4">
        <f t="shared" si="54"/>
        <v>0.84815913060824721</v>
      </c>
      <c r="O158" s="4">
        <f t="shared" si="55"/>
        <v>0.79160415314250576</v>
      </c>
      <c r="P158" s="4">
        <f t="shared" si="56"/>
        <v>0.79848610890734539</v>
      </c>
      <c r="Q158" t="s">
        <v>277</v>
      </c>
      <c r="R158" s="6">
        <f t="shared" si="51"/>
        <v>45264</v>
      </c>
      <c r="S158" s="5">
        <f t="shared" si="57"/>
        <v>0.21710416314192318</v>
      </c>
      <c r="T158" s="5">
        <f t="shared" si="58"/>
        <v>0.30627238279670793</v>
      </c>
      <c r="U158" s="5">
        <f t="shared" si="59"/>
        <v>0.25029582458519506</v>
      </c>
      <c r="V158" s="5">
        <f t="shared" si="60"/>
        <v>0.42828553803685815</v>
      </c>
      <c r="W158" s="5">
        <f t="shared" si="61"/>
        <v>1.2019579085606844</v>
      </c>
      <c r="X158">
        <f>group_stock_price_index[[#This Row],[VNINDEX]]</f>
        <v>1120.49</v>
      </c>
      <c r="Y158" t="s">
        <v>277</v>
      </c>
      <c r="Z158" s="1">
        <f t="shared" si="52"/>
        <v>45264</v>
      </c>
      <c r="AA158" s="4">
        <f>IF($W158&lt;0,0,IF(S158&lt;20%,0,IF(AND(S158&gt;=20%,S158&lt;30%),20%,IF(AND(S158&gt;=30%,S158&lt;50%),40%,IF(AND(S158&gt;=50%,S158&lt;70%),60%,IF(AND(S158&gt;=70%,S158&lt;80%),80%,IF(S158&gt;=80%,100%)))))))*$AH$1</f>
        <v>0.2</v>
      </c>
      <c r="AB158" s="4">
        <f>IF($W158&lt;0,0,IF(T158&lt;20%,0,IF(AND(T158&gt;=20%,T158&lt;30%),20%,IF(AND(T158&gt;=30%,T158&lt;50%),40%,IF(AND(T158&gt;=50%,T158&lt;70%),60%,IF(AND(T158&gt;=70%,T158&lt;80%),80%,IF(T158&gt;=80%,100%)))))))*$AH$1</f>
        <v>0.4</v>
      </c>
      <c r="AC158" s="4">
        <f>IF($W158&lt;0,0,IF(U158&lt;20%,0,IF(AND(U158&gt;=20%,U158&lt;30%),20%,IF(AND(U158&gt;=30%,U158&lt;50%),40%,IF(AND(U158&gt;=50%,U158&lt;70%),60%,IF(AND(U158&gt;=70%,U158&lt;80%),80%,IF(U158&gt;=80%,100%)))))))*$AH$1</f>
        <v>0.2</v>
      </c>
      <c r="AD158" s="4">
        <f>IF($W158&lt;0,0,IF(V158&lt;20%,0,IF(AND(V158&gt;=20%,V158&lt;30%),20%,IF(AND(V158&gt;=30%,V158&lt;50%),40%,IF(AND(V158&gt;=50%,V158&lt;70%),60%,IF(AND(V158&gt;=70%,V158&lt;80%),80%,IF(V158&gt;=80%,100%)))))))*$AH$1</f>
        <v>0.4</v>
      </c>
      <c r="AE158" s="4">
        <f t="shared" si="62"/>
        <v>1.2000000000000002</v>
      </c>
      <c r="AF158" s="7">
        <f t="shared" si="63"/>
        <v>1120.49</v>
      </c>
      <c r="AG158" t="s">
        <v>277</v>
      </c>
      <c r="AI158" t="s">
        <v>277</v>
      </c>
      <c r="AJ158" s="1">
        <f t="shared" si="64"/>
        <v>45264</v>
      </c>
      <c r="AK158" s="4">
        <f t="shared" si="65"/>
        <v>0.05</v>
      </c>
      <c r="AL158" s="4">
        <f t="shared" si="66"/>
        <v>0.1</v>
      </c>
      <c r="AM158" s="4">
        <f t="shared" si="67"/>
        <v>0.05</v>
      </c>
      <c r="AN158" s="4">
        <f>AD158*$AS$1</f>
        <v>0.1</v>
      </c>
      <c r="AO158" s="4">
        <f t="shared" si="68"/>
        <v>0.30000000000000004</v>
      </c>
      <c r="AP158" s="4">
        <f t="shared" si="69"/>
        <v>0.4</v>
      </c>
      <c r="AQ158" s="2">
        <f t="shared" si="70"/>
        <v>1120.49</v>
      </c>
      <c r="AT158">
        <f t="shared" si="71"/>
        <v>0.61799999999999999</v>
      </c>
      <c r="AU158">
        <f t="shared" si="72"/>
        <v>0.61799999999999999</v>
      </c>
      <c r="AV158">
        <f t="shared" si="73"/>
        <v>0.61799999999999999</v>
      </c>
      <c r="AW158">
        <f t="shared" si="74"/>
        <v>0.61799999999999999</v>
      </c>
    </row>
    <row r="159" spans="1:49" x14ac:dyDescent="0.25">
      <c r="A159" s="1">
        <f>eod_group_score_df_positive[[#This Row],[date]]</f>
        <v>45261</v>
      </c>
      <c r="B159" t="s">
        <v>277</v>
      </c>
      <c r="C159" s="3">
        <f>AVERAGE(eod_group_score_df_positive!Z159:Z163)</f>
        <v>0.28660341935143957</v>
      </c>
      <c r="D159" s="3">
        <f>AVERAGE(eod_group_score_df_positive!AA159:AA163)</f>
        <v>0.38032787669784451</v>
      </c>
      <c r="E159" s="3">
        <f>AVERAGE(eod_group_score_df_positive!AB159:AB163)</f>
        <v>0.35352826695392553</v>
      </c>
      <c r="F159" s="3">
        <f>AVERAGE(eod_group_score_df_positive!AC159:AC163)</f>
        <v>0.28056653474965992</v>
      </c>
      <c r="G159" t="s">
        <v>277</v>
      </c>
      <c r="H159" s="3">
        <f>ABS(AVERAGE(eod_group_score_df_negative!Z159:Z163))</f>
        <v>0.18574754643322905</v>
      </c>
      <c r="I159" s="3">
        <f>ABS(AVERAGE(eod_group_score_df_negative!AA159:AA163))</f>
        <v>0.14985281474645087</v>
      </c>
      <c r="J159" s="3">
        <f>ABS(AVERAGE(eod_group_score_df_negative!AB159:AB163))</f>
        <v>0.1611408056257527</v>
      </c>
      <c r="K159" s="3">
        <f>ABS(AVERAGE(eod_group_score_df_negative!AC159:AC163))</f>
        <v>8.7191105698103136E-2</v>
      </c>
      <c r="L159" t="s">
        <v>277</v>
      </c>
      <c r="M159" s="4">
        <f t="shared" si="53"/>
        <v>0.21351893025278124</v>
      </c>
      <c r="N159" s="4">
        <f t="shared" si="54"/>
        <v>0.43471040283180329</v>
      </c>
      <c r="O159" s="4">
        <f t="shared" si="55"/>
        <v>0.37380808674566018</v>
      </c>
      <c r="P159" s="4">
        <f t="shared" si="56"/>
        <v>0.52582300891454681</v>
      </c>
      <c r="Q159" t="s">
        <v>277</v>
      </c>
      <c r="R159" s="6">
        <f t="shared" si="51"/>
        <v>45261</v>
      </c>
      <c r="S159" s="5">
        <f t="shared" si="57"/>
        <v>1.468821693799004E-2</v>
      </c>
      <c r="T159" s="5">
        <f t="shared" si="58"/>
        <v>0.13053742602636023</v>
      </c>
      <c r="U159" s="5">
        <f t="shared" si="59"/>
        <v>4.4005384119343946E-2</v>
      </c>
      <c r="V159" s="5">
        <f t="shared" si="60"/>
        <v>0.27554801989937955</v>
      </c>
      <c r="W159" s="5">
        <f t="shared" si="61"/>
        <v>0.46477904698307376</v>
      </c>
      <c r="X159">
        <f>group_stock_price_index[[#This Row],[VNINDEX]]</f>
        <v>1102.1600000000001</v>
      </c>
      <c r="Y159" t="s">
        <v>277</v>
      </c>
      <c r="Z159" s="1">
        <f t="shared" si="52"/>
        <v>45261</v>
      </c>
      <c r="AA159" s="4">
        <f>IF($W159&lt;0,0,IF(S159&lt;20%,0,IF(AND(S159&gt;=20%,S159&lt;30%),20%,IF(AND(S159&gt;=30%,S159&lt;50%),40%,IF(AND(S159&gt;=50%,S159&lt;70%),60%,IF(AND(S159&gt;=70%,S159&lt;80%),80%,IF(S159&gt;=80%,100%)))))))*$AH$1</f>
        <v>0</v>
      </c>
      <c r="AB159" s="4">
        <f>IF($W159&lt;0,0,IF(T159&lt;20%,0,IF(AND(T159&gt;=20%,T159&lt;30%),20%,IF(AND(T159&gt;=30%,T159&lt;50%),40%,IF(AND(T159&gt;=50%,T159&lt;70%),60%,IF(AND(T159&gt;=70%,T159&lt;80%),80%,IF(T159&gt;=80%,100%)))))))*$AH$1</f>
        <v>0</v>
      </c>
      <c r="AC159" s="4">
        <f>IF($W159&lt;0,0,IF(U159&lt;20%,0,IF(AND(U159&gt;=20%,U159&lt;30%),20%,IF(AND(U159&gt;=30%,U159&lt;50%),40%,IF(AND(U159&gt;=50%,U159&lt;70%),60%,IF(AND(U159&gt;=70%,U159&lt;80%),80%,IF(U159&gt;=80%,100%)))))))*$AH$1</f>
        <v>0</v>
      </c>
      <c r="AD159" s="4">
        <f>IF($W159&lt;0,0,IF(V159&lt;20%,0,IF(AND(V159&gt;=20%,V159&lt;30%),20%,IF(AND(V159&gt;=30%,V159&lt;50%),40%,IF(AND(V159&gt;=50%,V159&lt;70%),60%,IF(AND(V159&gt;=70%,V159&lt;80%),80%,IF(V159&gt;=80%,100%)))))))*$AH$1</f>
        <v>0.2</v>
      </c>
      <c r="AE159" s="4">
        <f t="shared" si="62"/>
        <v>0.2</v>
      </c>
      <c r="AF159" s="7">
        <f t="shared" si="63"/>
        <v>1102.1600000000001</v>
      </c>
      <c r="AG159" t="s">
        <v>277</v>
      </c>
      <c r="AI159" t="s">
        <v>277</v>
      </c>
      <c r="AJ159" s="1">
        <f t="shared" si="64"/>
        <v>45261</v>
      </c>
      <c r="AK159" s="4">
        <f t="shared" si="65"/>
        <v>0</v>
      </c>
      <c r="AL159" s="4">
        <f t="shared" si="66"/>
        <v>0</v>
      </c>
      <c r="AM159" s="4">
        <f t="shared" si="67"/>
        <v>0</v>
      </c>
      <c r="AN159" s="4">
        <f>AD159*$AS$1</f>
        <v>0.05</v>
      </c>
      <c r="AO159" s="4">
        <f t="shared" si="68"/>
        <v>0.05</v>
      </c>
      <c r="AP159" s="4">
        <f t="shared" si="69"/>
        <v>0</v>
      </c>
      <c r="AQ159" s="2">
        <f t="shared" si="70"/>
        <v>1102.1600000000001</v>
      </c>
      <c r="AT159">
        <f t="shared" si="71"/>
        <v>0.61799999999999999</v>
      </c>
      <c r="AU159">
        <f t="shared" si="72"/>
        <v>0.61799999999999999</v>
      </c>
      <c r="AV159">
        <f t="shared" si="73"/>
        <v>0.61799999999999999</v>
      </c>
      <c r="AW159">
        <f t="shared" si="74"/>
        <v>0.61799999999999999</v>
      </c>
    </row>
    <row r="160" spans="1:49" x14ac:dyDescent="0.25">
      <c r="A160" s="1">
        <f>eod_group_score_df_positive[[#This Row],[date]]</f>
        <v>45260</v>
      </c>
      <c r="B160" t="s">
        <v>277</v>
      </c>
      <c r="C160" s="3">
        <f>AVERAGE(eod_group_score_df_positive!Z160:Z164)</f>
        <v>0.41762306220891798</v>
      </c>
      <c r="D160" s="3">
        <f>AVERAGE(eod_group_score_df_positive!AA160:AA164)</f>
        <v>0.43265479536062817</v>
      </c>
      <c r="E160" s="3">
        <f>AVERAGE(eod_group_score_df_positive!AB160:AB164)</f>
        <v>0.3291399129430933</v>
      </c>
      <c r="F160" s="3">
        <f>AVERAGE(eod_group_score_df_positive!AC160:AC164)</f>
        <v>0.24821447906334376</v>
      </c>
      <c r="G160" t="s">
        <v>277</v>
      </c>
      <c r="H160" s="3">
        <f>ABS(AVERAGE(eod_group_score_df_negative!Z160:Z164))</f>
        <v>0.18487149374395026</v>
      </c>
      <c r="I160" s="3">
        <f>ABS(AVERAGE(eod_group_score_df_negative!AA160:AA164))</f>
        <v>0.14987953595403353</v>
      </c>
      <c r="J160" s="3">
        <f>ABS(AVERAGE(eod_group_score_df_negative!AB160:AB164))</f>
        <v>0.16003022329430133</v>
      </c>
      <c r="K160" s="3">
        <f>ABS(AVERAGE(eod_group_score_df_negative!AC160:AC164))</f>
        <v>8.8130361088331485E-2</v>
      </c>
      <c r="L160" t="s">
        <v>277</v>
      </c>
      <c r="M160" s="4">
        <f t="shared" si="53"/>
        <v>0.386313147837265</v>
      </c>
      <c r="N160" s="4">
        <f t="shared" si="54"/>
        <v>0.48542247933856242</v>
      </c>
      <c r="O160" s="4">
        <f t="shared" si="55"/>
        <v>0.34570730533460636</v>
      </c>
      <c r="P160" s="4">
        <f t="shared" si="56"/>
        <v>0.47595235265931851</v>
      </c>
      <c r="Q160" t="s">
        <v>277</v>
      </c>
      <c r="R160" s="6">
        <f t="shared" si="51"/>
        <v>45260</v>
      </c>
      <c r="S160" s="5">
        <f t="shared" si="57"/>
        <v>-2.0087697991537597E-2</v>
      </c>
      <c r="T160" s="5">
        <f t="shared" si="58"/>
        <v>7.2234866242111118E-2</v>
      </c>
      <c r="U160" s="5">
        <f t="shared" si="59"/>
        <v>-2.0555151867888227E-2</v>
      </c>
      <c r="V160" s="5">
        <f t="shared" si="60"/>
        <v>0.18594234075820787</v>
      </c>
      <c r="W160" s="5">
        <f t="shared" si="61"/>
        <v>0.21753435714089317</v>
      </c>
      <c r="X160">
        <f>group_stock_price_index[[#This Row],[VNINDEX]]</f>
        <v>1094.1300000000001</v>
      </c>
      <c r="Y160" t="s">
        <v>277</v>
      </c>
      <c r="Z160" s="1">
        <f t="shared" si="52"/>
        <v>45260</v>
      </c>
      <c r="AA160" s="4">
        <f>IF($W160&lt;0,0,IF(S160&lt;20%,0,IF(AND(S160&gt;=20%,S160&lt;30%),20%,IF(AND(S160&gt;=30%,S160&lt;50%),40%,IF(AND(S160&gt;=50%,S160&lt;70%),60%,IF(AND(S160&gt;=70%,S160&lt;80%),80%,IF(S160&gt;=80%,100%)))))))*$AH$1</f>
        <v>0</v>
      </c>
      <c r="AB160" s="4">
        <f>IF($W160&lt;0,0,IF(T160&lt;20%,0,IF(AND(T160&gt;=20%,T160&lt;30%),20%,IF(AND(T160&gt;=30%,T160&lt;50%),40%,IF(AND(T160&gt;=50%,T160&lt;70%),60%,IF(AND(T160&gt;=70%,T160&lt;80%),80%,IF(T160&gt;=80%,100%)))))))*$AH$1</f>
        <v>0</v>
      </c>
      <c r="AC160" s="4">
        <f>IF($W160&lt;0,0,IF(U160&lt;20%,0,IF(AND(U160&gt;=20%,U160&lt;30%),20%,IF(AND(U160&gt;=30%,U160&lt;50%),40%,IF(AND(U160&gt;=50%,U160&lt;70%),60%,IF(AND(U160&gt;=70%,U160&lt;80%),80%,IF(U160&gt;=80%,100%)))))))*$AH$1</f>
        <v>0</v>
      </c>
      <c r="AD160" s="4">
        <f>IF($W160&lt;0,0,IF(V160&lt;20%,0,IF(AND(V160&gt;=20%,V160&lt;30%),20%,IF(AND(V160&gt;=30%,V160&lt;50%),40%,IF(AND(V160&gt;=50%,V160&lt;70%),60%,IF(AND(V160&gt;=70%,V160&lt;80%),80%,IF(V160&gt;=80%,100%)))))))*$AH$1</f>
        <v>0</v>
      </c>
      <c r="AE160" s="4">
        <f t="shared" si="62"/>
        <v>0</v>
      </c>
      <c r="AF160" s="7">
        <f t="shared" si="63"/>
        <v>1094.1300000000001</v>
      </c>
      <c r="AG160" t="s">
        <v>277</v>
      </c>
      <c r="AI160" t="s">
        <v>277</v>
      </c>
      <c r="AJ160" s="1">
        <f t="shared" si="64"/>
        <v>45260</v>
      </c>
      <c r="AK160" s="4">
        <f t="shared" si="65"/>
        <v>0</v>
      </c>
      <c r="AL160" s="4">
        <f t="shared" si="66"/>
        <v>0</v>
      </c>
      <c r="AM160" s="4">
        <f t="shared" si="67"/>
        <v>0</v>
      </c>
      <c r="AN160" s="4">
        <f>AD160*$AS$1</f>
        <v>0</v>
      </c>
      <c r="AO160" s="4">
        <f t="shared" si="68"/>
        <v>0</v>
      </c>
      <c r="AP160" s="4">
        <f t="shared" si="69"/>
        <v>0</v>
      </c>
      <c r="AQ160" s="2">
        <f t="shared" si="70"/>
        <v>1094.1300000000001</v>
      </c>
      <c r="AT160">
        <f t="shared" si="71"/>
        <v>0.61799999999999999</v>
      </c>
      <c r="AU160">
        <f t="shared" si="72"/>
        <v>0.61799999999999999</v>
      </c>
      <c r="AV160">
        <f t="shared" si="73"/>
        <v>0.61799999999999999</v>
      </c>
      <c r="AW160">
        <f t="shared" si="74"/>
        <v>0.61799999999999999</v>
      </c>
    </row>
    <row r="161" spans="1:49" x14ac:dyDescent="0.25">
      <c r="A161" s="1">
        <f>eod_group_score_df_positive[[#This Row],[date]]</f>
        <v>45259</v>
      </c>
      <c r="B161" t="s">
        <v>277</v>
      </c>
      <c r="C161" s="3">
        <f>AVERAGE(eod_group_score_df_positive!Z161:Z165)</f>
        <v>0.3958536740239354</v>
      </c>
      <c r="D161" s="3">
        <f>AVERAGE(eod_group_score_df_positive!AA161:AA165)</f>
        <v>0.44461182070064886</v>
      </c>
      <c r="E161" s="3">
        <f>AVERAGE(eod_group_score_df_positive!AB161:AB165)</f>
        <v>0.31155914930958317</v>
      </c>
      <c r="F161" s="3">
        <f>AVERAGE(eod_group_score_df_positive!AC161:AC165)</f>
        <v>0.24040249274839492</v>
      </c>
      <c r="G161" t="s">
        <v>277</v>
      </c>
      <c r="H161" s="3">
        <f>ABS(AVERAGE(eod_group_score_df_negative!Z161:Z165))</f>
        <v>0.6873936540109703</v>
      </c>
      <c r="I161" s="3">
        <f>ABS(AVERAGE(eod_group_score_df_negative!AA161:AA165))</f>
        <v>0.43472823902318425</v>
      </c>
      <c r="J161" s="3">
        <f>ABS(AVERAGE(eod_group_score_df_negative!AB161:AB165))</f>
        <v>0.40695439358961438</v>
      </c>
      <c r="K161" s="3">
        <f>ABS(AVERAGE(eod_group_score_df_negative!AC161:AC165))</f>
        <v>0.16487376660477615</v>
      </c>
      <c r="L161" t="s">
        <v>277</v>
      </c>
      <c r="M161" s="4">
        <f t="shared" si="53"/>
        <v>-0.26913519419051873</v>
      </c>
      <c r="N161" s="4">
        <f t="shared" si="54"/>
        <v>1.1239771881390992E-2</v>
      </c>
      <c r="O161" s="4">
        <f t="shared" si="55"/>
        <v>-0.13276749648324235</v>
      </c>
      <c r="P161" s="4">
        <f t="shared" si="56"/>
        <v>0.18636355917853198</v>
      </c>
      <c r="Q161" t="s">
        <v>277</v>
      </c>
      <c r="R161" s="6">
        <f t="shared" si="51"/>
        <v>45259</v>
      </c>
      <c r="S161" s="5">
        <f t="shared" si="57"/>
        <v>-0.12735456870629447</v>
      </c>
      <c r="T161" s="5">
        <f t="shared" si="58"/>
        <v>-6.4661221660561333E-2</v>
      </c>
      <c r="U161" s="5">
        <f t="shared" si="59"/>
        <v>-0.14815581491589008</v>
      </c>
      <c r="V161" s="5">
        <f t="shared" si="60"/>
        <v>4.6378051082983505E-2</v>
      </c>
      <c r="W161" s="5">
        <f t="shared" si="61"/>
        <v>-0.29379355419976239</v>
      </c>
      <c r="X161">
        <f>group_stock_price_index[[#This Row],[VNINDEX]]</f>
        <v>1102.8</v>
      </c>
      <c r="Y161" t="s">
        <v>277</v>
      </c>
      <c r="Z161" s="1">
        <f t="shared" si="52"/>
        <v>45259</v>
      </c>
      <c r="AA161" s="4">
        <f>IF($W161&lt;0,0,IF(S161&lt;20%,0,IF(AND(S161&gt;=20%,S161&lt;30%),20%,IF(AND(S161&gt;=30%,S161&lt;50%),40%,IF(AND(S161&gt;=50%,S161&lt;70%),60%,IF(AND(S161&gt;=70%,S161&lt;80%),80%,IF(S161&gt;=80%,100%)))))))*$AH$1</f>
        <v>0</v>
      </c>
      <c r="AB161" s="4">
        <f>IF($W161&lt;0,0,IF(T161&lt;20%,0,IF(AND(T161&gt;=20%,T161&lt;30%),20%,IF(AND(T161&gt;=30%,T161&lt;50%),40%,IF(AND(T161&gt;=50%,T161&lt;70%),60%,IF(AND(T161&gt;=70%,T161&lt;80%),80%,IF(T161&gt;=80%,100%)))))))*$AH$1</f>
        <v>0</v>
      </c>
      <c r="AC161" s="4">
        <f>IF($W161&lt;0,0,IF(U161&lt;20%,0,IF(AND(U161&gt;=20%,U161&lt;30%),20%,IF(AND(U161&gt;=30%,U161&lt;50%),40%,IF(AND(U161&gt;=50%,U161&lt;70%),60%,IF(AND(U161&gt;=70%,U161&lt;80%),80%,IF(U161&gt;=80%,100%)))))))*$AH$1</f>
        <v>0</v>
      </c>
      <c r="AD161" s="4">
        <f>IF($W161&lt;0,0,IF(V161&lt;20%,0,IF(AND(V161&gt;=20%,V161&lt;30%),20%,IF(AND(V161&gt;=30%,V161&lt;50%),40%,IF(AND(V161&gt;=50%,V161&lt;70%),60%,IF(AND(V161&gt;=70%,V161&lt;80%),80%,IF(V161&gt;=80%,100%)))))))*$AH$1</f>
        <v>0</v>
      </c>
      <c r="AE161" s="4">
        <f t="shared" si="62"/>
        <v>0</v>
      </c>
      <c r="AF161" s="7">
        <f t="shared" si="63"/>
        <v>1102.8</v>
      </c>
      <c r="AG161" t="s">
        <v>277</v>
      </c>
      <c r="AI161" t="s">
        <v>277</v>
      </c>
      <c r="AJ161" s="1">
        <f t="shared" si="64"/>
        <v>45259</v>
      </c>
      <c r="AK161" s="4">
        <f t="shared" si="65"/>
        <v>0</v>
      </c>
      <c r="AL161" s="4">
        <f t="shared" si="66"/>
        <v>0</v>
      </c>
      <c r="AM161" s="4">
        <f t="shared" si="67"/>
        <v>0</v>
      </c>
      <c r="AN161" s="4">
        <f>AD161*$AS$1</f>
        <v>0</v>
      </c>
      <c r="AO161" s="4">
        <f t="shared" si="68"/>
        <v>0</v>
      </c>
      <c r="AP161" s="4">
        <f t="shared" si="69"/>
        <v>0</v>
      </c>
      <c r="AQ161" s="2">
        <f t="shared" si="70"/>
        <v>1102.8</v>
      </c>
      <c r="AT161">
        <f t="shared" si="71"/>
        <v>0.61799999999999999</v>
      </c>
      <c r="AU161">
        <f t="shared" si="72"/>
        <v>0.61799999999999999</v>
      </c>
      <c r="AV161">
        <f t="shared" si="73"/>
        <v>0.61799999999999999</v>
      </c>
      <c r="AW161">
        <f t="shared" si="74"/>
        <v>0.61799999999999999</v>
      </c>
    </row>
    <row r="162" spans="1:49" x14ac:dyDescent="0.25">
      <c r="A162" s="1">
        <f>eod_group_score_df_positive[[#This Row],[date]]</f>
        <v>45258</v>
      </c>
      <c r="B162" t="s">
        <v>277</v>
      </c>
      <c r="C162" s="3">
        <f>AVERAGE(eod_group_score_df_positive!Z162:Z166)</f>
        <v>0.55186293640586448</v>
      </c>
      <c r="D162" s="3">
        <f>AVERAGE(eod_group_score_df_positive!AA162:AA166)</f>
        <v>0.26220365823947861</v>
      </c>
      <c r="E162" s="3">
        <f>AVERAGE(eod_group_score_df_positive!AB162:AB166)</f>
        <v>0.30936733206991673</v>
      </c>
      <c r="F162" s="3">
        <f>AVERAGE(eod_group_score_df_positive!AC162:AC166)</f>
        <v>0.22038719486243163</v>
      </c>
      <c r="G162" t="s">
        <v>277</v>
      </c>
      <c r="H162" s="3">
        <f>ABS(AVERAGE(eod_group_score_df_negative!Z162:Z166))</f>
        <v>0.68704323898876618</v>
      </c>
      <c r="I162" s="3">
        <f>ABS(AVERAGE(eod_group_score_df_negative!AA162:AA166))</f>
        <v>0.43530405796603749</v>
      </c>
      <c r="J162" s="3">
        <f>ABS(AVERAGE(eod_group_score_df_negative!AB162:AB166))</f>
        <v>0.39927483747493714</v>
      </c>
      <c r="K162" s="3">
        <f>ABS(AVERAGE(eod_group_score_df_negative!AC162:AC166))</f>
        <v>0.16130086734262908</v>
      </c>
      <c r="L162" t="s">
        <v>277</v>
      </c>
      <c r="M162" s="4">
        <f t="shared" si="53"/>
        <v>-0.1091126231087213</v>
      </c>
      <c r="N162" s="4">
        <f t="shared" si="54"/>
        <v>-0.24816987067646429</v>
      </c>
      <c r="O162" s="4">
        <f t="shared" si="55"/>
        <v>-0.12687292581355428</v>
      </c>
      <c r="P162" s="4">
        <f t="shared" si="56"/>
        <v>0.15480266052454797</v>
      </c>
      <c r="Q162" t="s">
        <v>277</v>
      </c>
      <c r="R162" s="6">
        <f t="shared" si="51"/>
        <v>45258</v>
      </c>
      <c r="S162" s="5">
        <f t="shared" si="57"/>
        <v>4.6524270040170623E-2</v>
      </c>
      <c r="T162" s="5">
        <f t="shared" si="58"/>
        <v>6.3424341814143029E-3</v>
      </c>
      <c r="U162" s="5">
        <f t="shared" si="59"/>
        <v>-5.1258642566814241E-2</v>
      </c>
      <c r="V162" s="5">
        <f t="shared" si="60"/>
        <v>5.1039543345313375E-2</v>
      </c>
      <c r="W162" s="5">
        <f t="shared" si="61"/>
        <v>5.2647605000084058E-2</v>
      </c>
      <c r="X162">
        <f>group_stock_price_index[[#This Row],[VNINDEX]]</f>
        <v>1095.43</v>
      </c>
      <c r="Y162" t="s">
        <v>277</v>
      </c>
      <c r="Z162" s="1">
        <f t="shared" si="52"/>
        <v>45258</v>
      </c>
      <c r="AA162" s="4">
        <f>IF($W162&lt;0,0,IF(S162&lt;20%,0,IF(AND(S162&gt;=20%,S162&lt;30%),20%,IF(AND(S162&gt;=30%,S162&lt;50%),40%,IF(AND(S162&gt;=50%,S162&lt;70%),60%,IF(AND(S162&gt;=70%,S162&lt;80%),80%,IF(S162&gt;=80%,100%)))))))*$AH$1</f>
        <v>0</v>
      </c>
      <c r="AB162" s="4">
        <f>IF($W162&lt;0,0,IF(T162&lt;20%,0,IF(AND(T162&gt;=20%,T162&lt;30%),20%,IF(AND(T162&gt;=30%,T162&lt;50%),40%,IF(AND(T162&gt;=50%,T162&lt;70%),60%,IF(AND(T162&gt;=70%,T162&lt;80%),80%,IF(T162&gt;=80%,100%)))))))*$AH$1</f>
        <v>0</v>
      </c>
      <c r="AC162" s="4">
        <f>IF($W162&lt;0,0,IF(U162&lt;20%,0,IF(AND(U162&gt;=20%,U162&lt;30%),20%,IF(AND(U162&gt;=30%,U162&lt;50%),40%,IF(AND(U162&gt;=50%,U162&lt;70%),60%,IF(AND(U162&gt;=70%,U162&lt;80%),80%,IF(U162&gt;=80%,100%)))))))*$AH$1</f>
        <v>0</v>
      </c>
      <c r="AD162" s="4">
        <f>IF($W162&lt;0,0,IF(V162&lt;20%,0,IF(AND(V162&gt;=20%,V162&lt;30%),20%,IF(AND(V162&gt;=30%,V162&lt;50%),40%,IF(AND(V162&gt;=50%,V162&lt;70%),60%,IF(AND(V162&gt;=70%,V162&lt;80%),80%,IF(V162&gt;=80%,100%)))))))*$AH$1</f>
        <v>0</v>
      </c>
      <c r="AE162" s="4">
        <f t="shared" si="62"/>
        <v>0</v>
      </c>
      <c r="AF162" s="7">
        <f t="shared" si="63"/>
        <v>1095.43</v>
      </c>
      <c r="AG162" t="s">
        <v>277</v>
      </c>
      <c r="AI162" t="s">
        <v>277</v>
      </c>
      <c r="AJ162" s="1">
        <f t="shared" si="64"/>
        <v>45258</v>
      </c>
      <c r="AK162" s="4">
        <f t="shared" si="65"/>
        <v>0</v>
      </c>
      <c r="AL162" s="4">
        <f t="shared" si="66"/>
        <v>0</v>
      </c>
      <c r="AM162" s="4">
        <f t="shared" si="67"/>
        <v>0</v>
      </c>
      <c r="AN162" s="4">
        <f>AD162*$AS$1</f>
        <v>0</v>
      </c>
      <c r="AO162" s="4">
        <f t="shared" si="68"/>
        <v>0</v>
      </c>
      <c r="AP162" s="4">
        <f t="shared" si="69"/>
        <v>0</v>
      </c>
      <c r="AQ162" s="2">
        <f t="shared" si="70"/>
        <v>1095.43</v>
      </c>
      <c r="AT162">
        <f t="shared" si="71"/>
        <v>0.61799999999999999</v>
      </c>
      <c r="AU162">
        <f t="shared" si="72"/>
        <v>0.61799999999999999</v>
      </c>
      <c r="AV162">
        <f t="shared" si="73"/>
        <v>0.61799999999999999</v>
      </c>
      <c r="AW162">
        <f t="shared" si="74"/>
        <v>0.61799999999999999</v>
      </c>
    </row>
    <row r="163" spans="1:49" x14ac:dyDescent="0.25">
      <c r="A163" s="1">
        <f>eod_group_score_df_positive[[#This Row],[date]]</f>
        <v>45257</v>
      </c>
      <c r="B163" t="s">
        <v>277</v>
      </c>
      <c r="C163" s="3">
        <f>AVERAGE(eod_group_score_df_positive!Z163:Z167)</f>
        <v>0.51970632734498989</v>
      </c>
      <c r="D163" s="3">
        <f>AVERAGE(eod_group_score_df_positive!AA163:AA167)</f>
        <v>0.40938499896099828</v>
      </c>
      <c r="E163" s="3">
        <f>AVERAGE(eod_group_score_df_positive!AB163:AB167)</f>
        <v>0.25290689670941024</v>
      </c>
      <c r="F163" s="3">
        <f>AVERAGE(eod_group_score_df_positive!AC163:AC167)</f>
        <v>0.17552034028457925</v>
      </c>
      <c r="G163" t="s">
        <v>277</v>
      </c>
      <c r="H163" s="3">
        <f>ABS(AVERAGE(eod_group_score_df_negative!Z163:Z167))</f>
        <v>0.7004666237060444</v>
      </c>
      <c r="I163" s="3">
        <f>ABS(AVERAGE(eod_group_score_df_negative!AA163:AA167))</f>
        <v>0.43515674187397285</v>
      </c>
      <c r="J163" s="3">
        <f>ABS(AVERAGE(eod_group_score_df_negative!AB163:AB167))</f>
        <v>0.41250452909522634</v>
      </c>
      <c r="K163" s="3">
        <f>ABS(AVERAGE(eod_group_score_df_negative!AC163:AC167))</f>
        <v>0.1637154378773516</v>
      </c>
      <c r="L163" t="s">
        <v>277</v>
      </c>
      <c r="M163" s="4">
        <f t="shared" si="53"/>
        <v>-0.14814317610085601</v>
      </c>
      <c r="N163" s="4">
        <f t="shared" si="54"/>
        <v>-3.0515653243491415E-2</v>
      </c>
      <c r="O163" s="4">
        <f t="shared" si="55"/>
        <v>-0.23984804918675023</v>
      </c>
      <c r="P163" s="4">
        <f t="shared" si="56"/>
        <v>3.47985182199523E-2</v>
      </c>
      <c r="Q163" t="s">
        <v>277</v>
      </c>
      <c r="R163" s="6">
        <f t="shared" si="51"/>
        <v>45257</v>
      </c>
      <c r="S163" s="5">
        <f t="shared" si="57"/>
        <v>0.15278366576122701</v>
      </c>
      <c r="T163" s="5">
        <f t="shared" si="58"/>
        <v>0.11266779496207521</v>
      </c>
      <c r="U163" s="5">
        <f t="shared" si="59"/>
        <v>2.0094152152058575E-2</v>
      </c>
      <c r="V163" s="5">
        <f t="shared" si="60"/>
        <v>1.6795545459819799E-2</v>
      </c>
      <c r="W163" s="5">
        <f t="shared" si="61"/>
        <v>0.3023411583351806</v>
      </c>
      <c r="X163">
        <f>group_stock_price_index[[#This Row],[VNINDEX]]</f>
        <v>1088.06</v>
      </c>
      <c r="Y163" t="s">
        <v>277</v>
      </c>
      <c r="Z163" s="1">
        <f t="shared" si="52"/>
        <v>45257</v>
      </c>
      <c r="AA163" s="4">
        <f>IF($W163&lt;0,0,IF(S163&lt;20%,0,IF(AND(S163&gt;=20%,S163&lt;30%),20%,IF(AND(S163&gt;=30%,S163&lt;50%),40%,IF(AND(S163&gt;=50%,S163&lt;70%),60%,IF(AND(S163&gt;=70%,S163&lt;80%),80%,IF(S163&gt;=80%,100%)))))))*$AH$1</f>
        <v>0</v>
      </c>
      <c r="AB163" s="4">
        <f>IF($W163&lt;0,0,IF(T163&lt;20%,0,IF(AND(T163&gt;=20%,T163&lt;30%),20%,IF(AND(T163&gt;=30%,T163&lt;50%),40%,IF(AND(T163&gt;=50%,T163&lt;70%),60%,IF(AND(T163&gt;=70%,T163&lt;80%),80%,IF(T163&gt;=80%,100%)))))))*$AH$1</f>
        <v>0</v>
      </c>
      <c r="AC163" s="4">
        <f>IF($W163&lt;0,0,IF(U163&lt;20%,0,IF(AND(U163&gt;=20%,U163&lt;30%),20%,IF(AND(U163&gt;=30%,U163&lt;50%),40%,IF(AND(U163&gt;=50%,U163&lt;70%),60%,IF(AND(U163&gt;=70%,U163&lt;80%),80%,IF(U163&gt;=80%,100%)))))))*$AH$1</f>
        <v>0</v>
      </c>
      <c r="AD163" s="4">
        <f>IF($W163&lt;0,0,IF(V163&lt;20%,0,IF(AND(V163&gt;=20%,V163&lt;30%),20%,IF(AND(V163&gt;=30%,V163&lt;50%),40%,IF(AND(V163&gt;=50%,V163&lt;70%),60%,IF(AND(V163&gt;=70%,V163&lt;80%),80%,IF(V163&gt;=80%,100%)))))))*$AH$1</f>
        <v>0</v>
      </c>
      <c r="AE163" s="4">
        <f t="shared" si="62"/>
        <v>0</v>
      </c>
      <c r="AF163" s="7">
        <f t="shared" si="63"/>
        <v>1088.06</v>
      </c>
      <c r="AG163" t="s">
        <v>277</v>
      </c>
      <c r="AI163" t="s">
        <v>277</v>
      </c>
      <c r="AJ163" s="1">
        <f t="shared" si="64"/>
        <v>45257</v>
      </c>
      <c r="AK163" s="4">
        <f t="shared" si="65"/>
        <v>0</v>
      </c>
      <c r="AL163" s="4">
        <f t="shared" si="66"/>
        <v>0</v>
      </c>
      <c r="AM163" s="4">
        <f t="shared" si="67"/>
        <v>0</v>
      </c>
      <c r="AN163" s="4">
        <f>AD163*$AS$1</f>
        <v>0</v>
      </c>
      <c r="AO163" s="4">
        <f t="shared" si="68"/>
        <v>0</v>
      </c>
      <c r="AP163" s="4">
        <f t="shared" si="69"/>
        <v>0</v>
      </c>
      <c r="AQ163" s="2">
        <f t="shared" si="70"/>
        <v>1088.06</v>
      </c>
      <c r="AT163">
        <f t="shared" si="71"/>
        <v>1.3819999999999999</v>
      </c>
      <c r="AU163">
        <f t="shared" si="72"/>
        <v>1.3819999999999999</v>
      </c>
      <c r="AV163">
        <f t="shared" si="73"/>
        <v>0.61799999999999999</v>
      </c>
      <c r="AW163">
        <f t="shared" si="74"/>
        <v>0.61799999999999999</v>
      </c>
    </row>
    <row r="164" spans="1:49" x14ac:dyDescent="0.25">
      <c r="A164" s="1">
        <f>eod_group_score_df_positive[[#This Row],[date]]</f>
        <v>45254</v>
      </c>
      <c r="B164" t="s">
        <v>277</v>
      </c>
      <c r="C164" s="3">
        <f>AVERAGE(eod_group_score_df_positive!Z164:Z168)</f>
        <v>0.65572964265057776</v>
      </c>
      <c r="D164" s="3">
        <f>AVERAGE(eod_group_score_df_positive!AA164:AA168)</f>
        <v>0.49184710251090563</v>
      </c>
      <c r="E164" s="3">
        <f>AVERAGE(eod_group_score_df_positive!AB164:AB168)</f>
        <v>0.37556068858606267</v>
      </c>
      <c r="F164" s="3">
        <f>AVERAGE(eod_group_score_df_positive!AC164:AC168)</f>
        <v>0.16722796317397481</v>
      </c>
      <c r="G164" t="s">
        <v>277</v>
      </c>
      <c r="H164" s="3">
        <f>ABS(AVERAGE(eod_group_score_df_negative!Z164:Z168))</f>
        <v>0.60572634035979434</v>
      </c>
      <c r="I164" s="3">
        <f>ABS(AVERAGE(eod_group_score_df_negative!AA164:AA168))</f>
        <v>0.36862898811145894</v>
      </c>
      <c r="J164" s="3">
        <f>ABS(AVERAGE(eod_group_score_df_negative!AB164:AB168))</f>
        <v>0.33910868638154901</v>
      </c>
      <c r="K164" s="3">
        <f>ABS(AVERAGE(eod_group_score_df_negative!AC164:AC168))</f>
        <v>0.14308712121139355</v>
      </c>
      <c r="L164" t="s">
        <v>277</v>
      </c>
      <c r="M164" s="4">
        <f t="shared" si="53"/>
        <v>3.9639355605143048E-2</v>
      </c>
      <c r="N164" s="4">
        <f t="shared" si="54"/>
        <v>0.14319760391055791</v>
      </c>
      <c r="O164" s="4">
        <f t="shared" si="55"/>
        <v>5.100540680949936E-2</v>
      </c>
      <c r="P164" s="4">
        <f t="shared" si="56"/>
        <v>7.7794613208688482E-2</v>
      </c>
      <c r="Q164" t="s">
        <v>277</v>
      </c>
      <c r="R164" s="6">
        <f t="shared" si="51"/>
        <v>45254</v>
      </c>
      <c r="S164" s="5">
        <f t="shared" si="57"/>
        <v>0.2582767511999885</v>
      </c>
      <c r="T164" s="5">
        <f t="shared" si="58"/>
        <v>0.13566352672323251</v>
      </c>
      <c r="U164" s="5">
        <f t="shared" si="59"/>
        <v>0.1397092493971773</v>
      </c>
      <c r="V164" s="5">
        <f t="shared" si="60"/>
        <v>-9.7186570331571753E-3</v>
      </c>
      <c r="W164" s="5">
        <f t="shared" si="61"/>
        <v>0.52393087028724106</v>
      </c>
      <c r="X164">
        <f>group_stock_price_index[[#This Row],[VNINDEX]]</f>
        <v>1095.6099999999999</v>
      </c>
      <c r="Y164" t="s">
        <v>277</v>
      </c>
      <c r="Z164" s="1">
        <f t="shared" si="52"/>
        <v>45254</v>
      </c>
      <c r="AA164" s="4">
        <f>IF($W164&lt;0,0,IF(S164&lt;20%,0,IF(AND(S164&gt;=20%,S164&lt;30%),20%,IF(AND(S164&gt;=30%,S164&lt;50%),40%,IF(AND(S164&gt;=50%,S164&lt;70%),60%,IF(AND(S164&gt;=70%,S164&lt;80%),80%,IF(S164&gt;=80%,100%)))))))*$AH$1</f>
        <v>0.2</v>
      </c>
      <c r="AB164" s="4">
        <f>IF($W164&lt;0,0,IF(T164&lt;20%,0,IF(AND(T164&gt;=20%,T164&lt;30%),20%,IF(AND(T164&gt;=30%,T164&lt;50%),40%,IF(AND(T164&gt;=50%,T164&lt;70%),60%,IF(AND(T164&gt;=70%,T164&lt;80%),80%,IF(T164&gt;=80%,100%)))))))*$AH$1</f>
        <v>0</v>
      </c>
      <c r="AC164" s="4">
        <f>IF($W164&lt;0,0,IF(U164&lt;20%,0,IF(AND(U164&gt;=20%,U164&lt;30%),20%,IF(AND(U164&gt;=30%,U164&lt;50%),40%,IF(AND(U164&gt;=50%,U164&lt;70%),60%,IF(AND(U164&gt;=70%,U164&lt;80%),80%,IF(U164&gt;=80%,100%)))))))*$AH$1</f>
        <v>0</v>
      </c>
      <c r="AD164" s="4">
        <f>IF($W164&lt;0,0,IF(V164&lt;20%,0,IF(AND(V164&gt;=20%,V164&lt;30%),20%,IF(AND(V164&gt;=30%,V164&lt;50%),40%,IF(AND(V164&gt;=50%,V164&lt;70%),60%,IF(AND(V164&gt;=70%,V164&lt;80%),80%,IF(V164&gt;=80%,100%)))))))*$AH$1</f>
        <v>0</v>
      </c>
      <c r="AE164" s="4">
        <f t="shared" si="62"/>
        <v>0.2</v>
      </c>
      <c r="AF164" s="7">
        <f t="shared" si="63"/>
        <v>1095.6099999999999</v>
      </c>
      <c r="AG164" t="s">
        <v>277</v>
      </c>
      <c r="AI164" t="s">
        <v>277</v>
      </c>
      <c r="AJ164" s="1">
        <f t="shared" si="64"/>
        <v>45254</v>
      </c>
      <c r="AK164" s="4">
        <f t="shared" si="65"/>
        <v>0.05</v>
      </c>
      <c r="AL164" s="4">
        <f t="shared" si="66"/>
        <v>0</v>
      </c>
      <c r="AM164" s="4">
        <f t="shared" si="67"/>
        <v>0</v>
      </c>
      <c r="AN164" s="4">
        <f>AD164*$AS$1</f>
        <v>0</v>
      </c>
      <c r="AO164" s="4">
        <f t="shared" si="68"/>
        <v>0.05</v>
      </c>
      <c r="AP164" s="4">
        <f t="shared" si="69"/>
        <v>0</v>
      </c>
      <c r="AQ164" s="2">
        <f t="shared" si="70"/>
        <v>1095.6099999999999</v>
      </c>
      <c r="AT164">
        <f t="shared" si="71"/>
        <v>1.3819999999999999</v>
      </c>
      <c r="AU164">
        <f t="shared" si="72"/>
        <v>1.3819999999999999</v>
      </c>
      <c r="AV164">
        <f t="shared" si="73"/>
        <v>0.61799999999999999</v>
      </c>
      <c r="AW164">
        <f t="shared" si="74"/>
        <v>0.61799999999999999</v>
      </c>
    </row>
    <row r="165" spans="1:49" x14ac:dyDescent="0.25">
      <c r="A165" s="1">
        <f>eod_group_score_df_positive[[#This Row],[date]]</f>
        <v>45253</v>
      </c>
      <c r="B165" t="s">
        <v>277</v>
      </c>
      <c r="C165" s="3">
        <f>AVERAGE(eod_group_score_df_positive!Z165:Z169)</f>
        <v>0.5672463437865416</v>
      </c>
      <c r="D165" s="3">
        <f>AVERAGE(eod_group_score_df_positive!AA165:AA169)</f>
        <v>0.39296348928204783</v>
      </c>
      <c r="E165" s="3">
        <f>AVERAGE(eod_group_score_df_positive!AB165:AB169)</f>
        <v>0.27471000935352691</v>
      </c>
      <c r="F165" s="3">
        <f>AVERAGE(eod_group_score_df_positive!AC165:AC169)</f>
        <v>0.14214096817996147</v>
      </c>
      <c r="G165" t="s">
        <v>277</v>
      </c>
      <c r="H165" s="3">
        <f>ABS(AVERAGE(eod_group_score_df_negative!Z165:Z169))</f>
        <v>0.76748423446998781</v>
      </c>
      <c r="I165" s="3">
        <f>ABS(AVERAGE(eod_group_score_df_negative!AA165:AA169))</f>
        <v>0.58828975937451988</v>
      </c>
      <c r="J165" s="3">
        <f>ABS(AVERAGE(eod_group_score_df_negative!AB165:AB169))</f>
        <v>0.5016315492600032</v>
      </c>
      <c r="K165" s="3">
        <f>ABS(AVERAGE(eod_group_score_df_negative!AC165:AC169))</f>
        <v>0.22319850721563333</v>
      </c>
      <c r="L165" t="s">
        <v>277</v>
      </c>
      <c r="M165" s="4">
        <f t="shared" si="53"/>
        <v>-0.15002120573651934</v>
      </c>
      <c r="N165" s="4">
        <f t="shared" si="54"/>
        <v>-0.19905796017479988</v>
      </c>
      <c r="O165" s="4">
        <f t="shared" si="55"/>
        <v>-0.29229600990540289</v>
      </c>
      <c r="P165" s="4">
        <f t="shared" si="56"/>
        <v>-0.22186909571680313</v>
      </c>
      <c r="Q165" t="s">
        <v>277</v>
      </c>
      <c r="R165" s="6">
        <f t="shared" si="51"/>
        <v>45253</v>
      </c>
      <c r="S165" s="5">
        <f t="shared" si="57"/>
        <v>0.30248761326717466</v>
      </c>
      <c r="T165" s="5">
        <f t="shared" si="58"/>
        <v>9.3140133476528802E-2</v>
      </c>
      <c r="U165" s="5">
        <f t="shared" si="59"/>
        <v>0.16405299497002232</v>
      </c>
      <c r="V165" s="5">
        <f t="shared" si="60"/>
        <v>-7.2899917101928211E-2</v>
      </c>
      <c r="W165" s="5">
        <f t="shared" si="61"/>
        <v>0.48678082461179761</v>
      </c>
      <c r="X165">
        <f>group_stock_price_index[[#This Row],[VNINDEX]]</f>
        <v>1088.49</v>
      </c>
      <c r="Y165" t="s">
        <v>277</v>
      </c>
      <c r="Z165" s="1">
        <f t="shared" si="52"/>
        <v>45253</v>
      </c>
      <c r="AA165" s="4">
        <f>IF($W165&lt;0,0,IF(S165&lt;20%,0,IF(AND(S165&gt;=20%,S165&lt;30%),20%,IF(AND(S165&gt;=30%,S165&lt;50%),40%,IF(AND(S165&gt;=50%,S165&lt;70%),60%,IF(AND(S165&gt;=70%,S165&lt;80%),80%,IF(S165&gt;=80%,100%)))))))*$AH$1</f>
        <v>0.4</v>
      </c>
      <c r="AB165" s="4">
        <f>IF($W165&lt;0,0,IF(T165&lt;20%,0,IF(AND(T165&gt;=20%,T165&lt;30%),20%,IF(AND(T165&gt;=30%,T165&lt;50%),40%,IF(AND(T165&gt;=50%,T165&lt;70%),60%,IF(AND(T165&gt;=70%,T165&lt;80%),80%,IF(T165&gt;=80%,100%)))))))*$AH$1</f>
        <v>0</v>
      </c>
      <c r="AC165" s="4">
        <f>IF($W165&lt;0,0,IF(U165&lt;20%,0,IF(AND(U165&gt;=20%,U165&lt;30%),20%,IF(AND(U165&gt;=30%,U165&lt;50%),40%,IF(AND(U165&gt;=50%,U165&lt;70%),60%,IF(AND(U165&gt;=70%,U165&lt;80%),80%,IF(U165&gt;=80%,100%)))))))*$AH$1</f>
        <v>0</v>
      </c>
      <c r="AD165" s="4">
        <f>IF($W165&lt;0,0,IF(V165&lt;20%,0,IF(AND(V165&gt;=20%,V165&lt;30%),20%,IF(AND(V165&gt;=30%,V165&lt;50%),40%,IF(AND(V165&gt;=50%,V165&lt;70%),60%,IF(AND(V165&gt;=70%,V165&lt;80%),80%,IF(V165&gt;=80%,100%)))))))*$AH$1</f>
        <v>0</v>
      </c>
      <c r="AE165" s="4">
        <f t="shared" si="62"/>
        <v>0.4</v>
      </c>
      <c r="AF165" s="7">
        <f t="shared" si="63"/>
        <v>1088.49</v>
      </c>
      <c r="AG165" t="s">
        <v>277</v>
      </c>
      <c r="AI165" t="s">
        <v>277</v>
      </c>
      <c r="AJ165" s="1">
        <f t="shared" si="64"/>
        <v>45253</v>
      </c>
      <c r="AK165" s="4">
        <f t="shared" si="65"/>
        <v>0.1</v>
      </c>
      <c r="AL165" s="4">
        <f t="shared" si="66"/>
        <v>0</v>
      </c>
      <c r="AM165" s="4">
        <f t="shared" si="67"/>
        <v>0</v>
      </c>
      <c r="AN165" s="4">
        <f>AD165*$AS$1</f>
        <v>0</v>
      </c>
      <c r="AO165" s="4">
        <f t="shared" si="68"/>
        <v>0.1</v>
      </c>
      <c r="AP165" s="4">
        <f t="shared" si="69"/>
        <v>0</v>
      </c>
      <c r="AQ165" s="2">
        <f t="shared" si="70"/>
        <v>1088.49</v>
      </c>
      <c r="AT165">
        <f t="shared" si="71"/>
        <v>1.3819999999999999</v>
      </c>
      <c r="AU165">
        <f t="shared" si="72"/>
        <v>1.3819999999999999</v>
      </c>
      <c r="AV165">
        <f t="shared" si="73"/>
        <v>0.61799999999999999</v>
      </c>
      <c r="AW165">
        <f t="shared" si="74"/>
        <v>0.61799999999999999</v>
      </c>
    </row>
    <row r="166" spans="1:49" x14ac:dyDescent="0.25">
      <c r="A166" s="1">
        <f>eod_group_score_df_positive[[#This Row],[date]]</f>
        <v>45252</v>
      </c>
      <c r="B166" t="s">
        <v>277</v>
      </c>
      <c r="C166" s="3">
        <f>AVERAGE(eod_group_score_df_positive!Z166:Z170)</f>
        <v>0.74853655187874335</v>
      </c>
      <c r="D166" s="3">
        <f>AVERAGE(eod_group_score_df_positive!AA166:AA170)</f>
        <v>0.50762258019719075</v>
      </c>
      <c r="E166" s="3">
        <f>AVERAGE(eod_group_score_df_positive!AB166:AB170)</f>
        <v>0.39072284120964484</v>
      </c>
      <c r="F166" s="3">
        <f>AVERAGE(eod_group_score_df_positive!AC166:AC170)</f>
        <v>0.16666033385629525</v>
      </c>
      <c r="G166" t="s">
        <v>277</v>
      </c>
      <c r="H166" s="3">
        <f>ABS(AVERAGE(eod_group_score_df_negative!Z166:Z170))</f>
        <v>0.18698270105852202</v>
      </c>
      <c r="I166" s="3">
        <f>ABS(AVERAGE(eod_group_score_df_negative!AA166:AA170))</f>
        <v>0.2354619048921936</v>
      </c>
      <c r="J166" s="3">
        <f>ABS(AVERAGE(eod_group_score_df_negative!AB166:AB170))</f>
        <v>0.18738995395663596</v>
      </c>
      <c r="K166" s="3">
        <f>ABS(AVERAGE(eod_group_score_df_negative!AC166:AC170))</f>
        <v>0.10888620901907489</v>
      </c>
      <c r="L166" t="s">
        <v>277</v>
      </c>
      <c r="M166" s="4">
        <f t="shared" si="53"/>
        <v>0.60025899954180673</v>
      </c>
      <c r="N166" s="4">
        <f t="shared" si="54"/>
        <v>0.36625805109126919</v>
      </c>
      <c r="O166" s="4">
        <f t="shared" si="55"/>
        <v>0.3517183652621369</v>
      </c>
      <c r="P166" s="4">
        <f t="shared" si="56"/>
        <v>0.2096710204901813</v>
      </c>
      <c r="Q166" t="s">
        <v>277</v>
      </c>
      <c r="R166" s="6">
        <f t="shared" si="51"/>
        <v>45252</v>
      </c>
      <c r="S166" s="5">
        <f t="shared" si="57"/>
        <v>0.38151611472735031</v>
      </c>
      <c r="T166" s="5">
        <f t="shared" si="58"/>
        <v>0.16587823763466183</v>
      </c>
      <c r="U166" s="5">
        <f t="shared" si="59"/>
        <v>0.31361528254052917</v>
      </c>
      <c r="V166" s="5">
        <f t="shared" si="60"/>
        <v>-6.8959966909094478E-2</v>
      </c>
      <c r="W166" s="5">
        <f t="shared" si="61"/>
        <v>0.79204966799344689</v>
      </c>
      <c r="X166">
        <f>group_stock_price_index[[#This Row],[VNINDEX]]</f>
        <v>1113.82</v>
      </c>
      <c r="Y166" t="s">
        <v>277</v>
      </c>
      <c r="Z166" s="1">
        <f t="shared" si="52"/>
        <v>45252</v>
      </c>
      <c r="AA166" s="4">
        <f>IF($W166&lt;0,0,IF(S166&lt;20%,0,IF(AND(S166&gt;=20%,S166&lt;30%),20%,IF(AND(S166&gt;=30%,S166&lt;50%),40%,IF(AND(S166&gt;=50%,S166&lt;70%),60%,IF(AND(S166&gt;=70%,S166&lt;80%),80%,IF(S166&gt;=80%,100%)))))))*$AH$1</f>
        <v>0.4</v>
      </c>
      <c r="AB166" s="4">
        <f>IF($W166&lt;0,0,IF(T166&lt;20%,0,IF(AND(T166&gt;=20%,T166&lt;30%),20%,IF(AND(T166&gt;=30%,T166&lt;50%),40%,IF(AND(T166&gt;=50%,T166&lt;70%),60%,IF(AND(T166&gt;=70%,T166&lt;80%),80%,IF(T166&gt;=80%,100%)))))))*$AH$1</f>
        <v>0</v>
      </c>
      <c r="AC166" s="4">
        <f>IF($W166&lt;0,0,IF(U166&lt;20%,0,IF(AND(U166&gt;=20%,U166&lt;30%),20%,IF(AND(U166&gt;=30%,U166&lt;50%),40%,IF(AND(U166&gt;=50%,U166&lt;70%),60%,IF(AND(U166&gt;=70%,U166&lt;80%),80%,IF(U166&gt;=80%,100%)))))))*$AH$1</f>
        <v>0.4</v>
      </c>
      <c r="AD166" s="4">
        <f>IF($W166&lt;0,0,IF(V166&lt;20%,0,IF(AND(V166&gt;=20%,V166&lt;30%),20%,IF(AND(V166&gt;=30%,V166&lt;50%),40%,IF(AND(V166&gt;=50%,V166&lt;70%),60%,IF(AND(V166&gt;=70%,V166&lt;80%),80%,IF(V166&gt;=80%,100%)))))))*$AH$1</f>
        <v>0</v>
      </c>
      <c r="AE166" s="4">
        <f t="shared" si="62"/>
        <v>0.8</v>
      </c>
      <c r="AF166" s="7">
        <f t="shared" si="63"/>
        <v>1113.82</v>
      </c>
      <c r="AG166" t="s">
        <v>277</v>
      </c>
      <c r="AI166" t="s">
        <v>277</v>
      </c>
      <c r="AJ166" s="1">
        <f t="shared" si="64"/>
        <v>45252</v>
      </c>
      <c r="AK166" s="4">
        <f t="shared" si="65"/>
        <v>0.1</v>
      </c>
      <c r="AL166" s="4">
        <f t="shared" si="66"/>
        <v>0</v>
      </c>
      <c r="AM166" s="4">
        <f t="shared" si="67"/>
        <v>0.1</v>
      </c>
      <c r="AN166" s="4">
        <f>AD166*$AS$1</f>
        <v>0</v>
      </c>
      <c r="AO166" s="4">
        <f t="shared" si="68"/>
        <v>0.2</v>
      </c>
      <c r="AP166" s="4">
        <f t="shared" si="69"/>
        <v>0.2</v>
      </c>
      <c r="AQ166" s="2">
        <f t="shared" si="70"/>
        <v>1113.82</v>
      </c>
      <c r="AT166">
        <f t="shared" si="71"/>
        <v>1.3819999999999999</v>
      </c>
      <c r="AU166">
        <f t="shared" si="72"/>
        <v>1.3819999999999999</v>
      </c>
      <c r="AV166">
        <f t="shared" si="73"/>
        <v>0.61799999999999999</v>
      </c>
      <c r="AW166">
        <f t="shared" si="74"/>
        <v>0.61799999999999999</v>
      </c>
    </row>
    <row r="167" spans="1:49" x14ac:dyDescent="0.25">
      <c r="A167" s="1">
        <f>eod_group_score_df_positive[[#This Row],[date]]</f>
        <v>45251</v>
      </c>
      <c r="B167" t="s">
        <v>277</v>
      </c>
      <c r="C167" s="3">
        <f>AVERAGE(eod_group_score_df_positive!Z167:Z171)</f>
        <v>0.53975981948028695</v>
      </c>
      <c r="D167" s="3">
        <f>AVERAGE(eod_group_score_df_positive!AA167:AA171)</f>
        <v>0.47960999792280112</v>
      </c>
      <c r="E167" s="3">
        <f>AVERAGE(eod_group_score_df_positive!AB167:AB171)</f>
        <v>0.35119810457254519</v>
      </c>
      <c r="F167" s="3">
        <f>AVERAGE(eod_group_score_df_positive!AC167:AC171)</f>
        <v>0.14125595643244596</v>
      </c>
      <c r="G167" t="s">
        <v>277</v>
      </c>
      <c r="H167" s="3">
        <f>ABS(AVERAGE(eod_group_score_df_negative!Z167:Z171))</f>
        <v>0.21929763660012105</v>
      </c>
      <c r="I167" s="3">
        <f>ABS(AVERAGE(eod_group_score_df_negative!AA167:AA171))</f>
        <v>0.26776217407049796</v>
      </c>
      <c r="J167" s="3">
        <f>ABS(AVERAGE(eod_group_score_df_negative!AB167:AB171))</f>
        <v>0.21990631188164378</v>
      </c>
      <c r="K167" s="3">
        <f>ABS(AVERAGE(eod_group_score_df_negative!AC167:AC171))</f>
        <v>0.14597146345466983</v>
      </c>
      <c r="L167" t="s">
        <v>277</v>
      </c>
      <c r="M167" s="4">
        <f t="shared" si="53"/>
        <v>0.42218435549656064</v>
      </c>
      <c r="N167" s="4">
        <f t="shared" si="54"/>
        <v>0.28345693322684029</v>
      </c>
      <c r="O167" s="4">
        <f t="shared" si="55"/>
        <v>0.22989104778080971</v>
      </c>
      <c r="P167" s="4">
        <f t="shared" si="56"/>
        <v>-1.6417328902919949E-2</v>
      </c>
      <c r="Q167" t="s">
        <v>277</v>
      </c>
      <c r="R167" s="6">
        <f t="shared" si="51"/>
        <v>45251</v>
      </c>
      <c r="S167" s="5">
        <f t="shared" si="57"/>
        <v>0.28802233302700586</v>
      </c>
      <c r="T167" s="5">
        <f t="shared" si="58"/>
        <v>9.7620761183301194E-2</v>
      </c>
      <c r="U167" s="5">
        <f t="shared" si="59"/>
        <v>0.27414500107906831</v>
      </c>
      <c r="V167" s="5">
        <f t="shared" si="60"/>
        <v>-0.13700330765905494</v>
      </c>
      <c r="W167" s="5">
        <f t="shared" si="61"/>
        <v>0.52278478763032044</v>
      </c>
      <c r="X167">
        <f>group_stock_price_index[[#This Row],[VNINDEX]]</f>
        <v>1110.46</v>
      </c>
      <c r="Y167" t="s">
        <v>277</v>
      </c>
      <c r="Z167" s="1">
        <f t="shared" si="52"/>
        <v>45251</v>
      </c>
      <c r="AA167" s="4">
        <f>IF($W167&lt;0,0,IF(S167&lt;20%,0,IF(AND(S167&gt;=20%,S167&lt;30%),20%,IF(AND(S167&gt;=30%,S167&lt;50%),40%,IF(AND(S167&gt;=50%,S167&lt;70%),60%,IF(AND(S167&gt;=70%,S167&lt;80%),80%,IF(S167&gt;=80%,100%)))))))*$AH$1</f>
        <v>0.2</v>
      </c>
      <c r="AB167" s="4">
        <f>IF($W167&lt;0,0,IF(T167&lt;20%,0,IF(AND(T167&gt;=20%,T167&lt;30%),20%,IF(AND(T167&gt;=30%,T167&lt;50%),40%,IF(AND(T167&gt;=50%,T167&lt;70%),60%,IF(AND(T167&gt;=70%,T167&lt;80%),80%,IF(T167&gt;=80%,100%)))))))*$AH$1</f>
        <v>0</v>
      </c>
      <c r="AC167" s="4">
        <f>IF($W167&lt;0,0,IF(U167&lt;20%,0,IF(AND(U167&gt;=20%,U167&lt;30%),20%,IF(AND(U167&gt;=30%,U167&lt;50%),40%,IF(AND(U167&gt;=50%,U167&lt;70%),60%,IF(AND(U167&gt;=70%,U167&lt;80%),80%,IF(U167&gt;=80%,100%)))))))*$AH$1</f>
        <v>0.2</v>
      </c>
      <c r="AD167" s="4">
        <f>IF($W167&lt;0,0,IF(V167&lt;20%,0,IF(AND(V167&gt;=20%,V167&lt;30%),20%,IF(AND(V167&gt;=30%,V167&lt;50%),40%,IF(AND(V167&gt;=50%,V167&lt;70%),60%,IF(AND(V167&gt;=70%,V167&lt;80%),80%,IF(V167&gt;=80%,100%)))))))*$AH$1</f>
        <v>0</v>
      </c>
      <c r="AE167" s="4">
        <f t="shared" si="62"/>
        <v>0.4</v>
      </c>
      <c r="AF167" s="7">
        <f t="shared" si="63"/>
        <v>1110.46</v>
      </c>
      <c r="AG167" t="s">
        <v>277</v>
      </c>
      <c r="AI167" t="s">
        <v>277</v>
      </c>
      <c r="AJ167" s="1">
        <f t="shared" si="64"/>
        <v>45251</v>
      </c>
      <c r="AK167" s="4">
        <f t="shared" si="65"/>
        <v>0.05</v>
      </c>
      <c r="AL167" s="4">
        <f t="shared" si="66"/>
        <v>0</v>
      </c>
      <c r="AM167" s="4">
        <f t="shared" si="67"/>
        <v>0.05</v>
      </c>
      <c r="AN167" s="4">
        <f>AD167*$AS$1</f>
        <v>0</v>
      </c>
      <c r="AO167" s="4">
        <f t="shared" si="68"/>
        <v>0.1</v>
      </c>
      <c r="AP167" s="4">
        <f t="shared" si="69"/>
        <v>0</v>
      </c>
      <c r="AQ167" s="2">
        <f t="shared" si="70"/>
        <v>1110.46</v>
      </c>
      <c r="AT167">
        <f t="shared" si="71"/>
        <v>1.3819999999999999</v>
      </c>
      <c r="AU167">
        <f t="shared" si="72"/>
        <v>1.3819999999999999</v>
      </c>
      <c r="AV167">
        <f t="shared" si="73"/>
        <v>0.61799999999999999</v>
      </c>
      <c r="AW167">
        <f t="shared" si="74"/>
        <v>0.61799999999999999</v>
      </c>
    </row>
    <row r="168" spans="1:49" x14ac:dyDescent="0.25">
      <c r="A168" s="1">
        <f>eod_group_score_df_positive[[#This Row],[date]]</f>
        <v>45250</v>
      </c>
      <c r="B168" t="s">
        <v>277</v>
      </c>
      <c r="C168" s="3">
        <f>AVERAGE(eod_group_score_df_positive!Z168:Z172)</f>
        <v>0.48554717169989103</v>
      </c>
      <c r="D168" s="3">
        <f>AVERAGE(eod_group_score_df_positive!AA168:AA172)</f>
        <v>0.32571523833023297</v>
      </c>
      <c r="E168" s="3">
        <f>AVERAGE(eod_group_score_df_positive!AB168:AB172)</f>
        <v>0.45052644731866043</v>
      </c>
      <c r="F168" s="3">
        <f>AVERAGE(eod_group_score_df_positive!AC168:AC172)</f>
        <v>0.11732128501521441</v>
      </c>
      <c r="G168" t="s">
        <v>277</v>
      </c>
      <c r="H168" s="3">
        <f>ABS(AVERAGE(eod_group_score_df_negative!Z168:Z172))</f>
        <v>0.21849014998494615</v>
      </c>
      <c r="I168" s="3">
        <f>ABS(AVERAGE(eod_group_score_df_negative!AA168:AA172))</f>
        <v>0.27497881330567192</v>
      </c>
      <c r="J168" s="3">
        <f>ABS(AVERAGE(eod_group_score_df_negative!AB168:AB172))</f>
        <v>0.21287709620109255</v>
      </c>
      <c r="K168" s="3">
        <f>ABS(AVERAGE(eod_group_score_df_negative!AC168:AC172))</f>
        <v>0.14274900605184657</v>
      </c>
      <c r="L168" t="s">
        <v>277</v>
      </c>
      <c r="M168" s="4">
        <f t="shared" si="53"/>
        <v>0.37932225109295148</v>
      </c>
      <c r="N168" s="4">
        <f t="shared" si="54"/>
        <v>8.4463005562295149E-2</v>
      </c>
      <c r="O168" s="4">
        <f t="shared" si="55"/>
        <v>0.35822743703884335</v>
      </c>
      <c r="P168" s="4">
        <f t="shared" si="56"/>
        <v>-9.7772494244932562E-2</v>
      </c>
      <c r="Q168" t="s">
        <v>277</v>
      </c>
      <c r="R168" s="6">
        <f t="shared" si="51"/>
        <v>45250</v>
      </c>
      <c r="S168" s="5">
        <f t="shared" si="57"/>
        <v>0.36231273405424147</v>
      </c>
      <c r="T168" s="5">
        <f t="shared" si="58"/>
        <v>0.19195965205139964</v>
      </c>
      <c r="U168" s="5">
        <f t="shared" si="59"/>
        <v>0.37173703127132746</v>
      </c>
      <c r="V168" s="5">
        <f t="shared" si="60"/>
        <v>-8.884153922032012E-3</v>
      </c>
      <c r="W168" s="5">
        <f t="shared" si="61"/>
        <v>0.91712526345493661</v>
      </c>
      <c r="X168">
        <f>group_stock_price_index[[#This Row],[VNINDEX]]</f>
        <v>1103.6600000000001</v>
      </c>
      <c r="Y168" t="s">
        <v>277</v>
      </c>
      <c r="Z168" s="1">
        <f t="shared" si="52"/>
        <v>45250</v>
      </c>
      <c r="AA168" s="4">
        <f>IF($W168&lt;0,0,IF(S168&lt;20%,0,IF(AND(S168&gt;=20%,S168&lt;30%),20%,IF(AND(S168&gt;=30%,S168&lt;50%),40%,IF(AND(S168&gt;=50%,S168&lt;70%),60%,IF(AND(S168&gt;=70%,S168&lt;80%),80%,IF(S168&gt;=80%,100%)))))))*$AH$1</f>
        <v>0.4</v>
      </c>
      <c r="AB168" s="4">
        <f>IF($W168&lt;0,0,IF(T168&lt;20%,0,IF(AND(T168&gt;=20%,T168&lt;30%),20%,IF(AND(T168&gt;=30%,T168&lt;50%),40%,IF(AND(T168&gt;=50%,T168&lt;70%),60%,IF(AND(T168&gt;=70%,T168&lt;80%),80%,IF(T168&gt;=80%,100%)))))))*$AH$1</f>
        <v>0</v>
      </c>
      <c r="AC168" s="4">
        <f>IF($W168&lt;0,0,IF(U168&lt;20%,0,IF(AND(U168&gt;=20%,U168&lt;30%),20%,IF(AND(U168&gt;=30%,U168&lt;50%),40%,IF(AND(U168&gt;=50%,U168&lt;70%),60%,IF(AND(U168&gt;=70%,U168&lt;80%),80%,IF(U168&gt;=80%,100%)))))))*$AH$1</f>
        <v>0.4</v>
      </c>
      <c r="AD168" s="4">
        <f>IF($W168&lt;0,0,IF(V168&lt;20%,0,IF(AND(V168&gt;=20%,V168&lt;30%),20%,IF(AND(V168&gt;=30%,V168&lt;50%),40%,IF(AND(V168&gt;=50%,V168&lt;70%),60%,IF(AND(V168&gt;=70%,V168&lt;80%),80%,IF(V168&gt;=80%,100%)))))))*$AH$1</f>
        <v>0</v>
      </c>
      <c r="AE168" s="4">
        <f t="shared" si="62"/>
        <v>0.8</v>
      </c>
      <c r="AF168" s="7">
        <f t="shared" si="63"/>
        <v>1103.6600000000001</v>
      </c>
      <c r="AG168" t="s">
        <v>277</v>
      </c>
      <c r="AI168" t="s">
        <v>277</v>
      </c>
      <c r="AJ168" s="1">
        <f t="shared" si="64"/>
        <v>45250</v>
      </c>
      <c r="AK168" s="4">
        <f t="shared" si="65"/>
        <v>0.1</v>
      </c>
      <c r="AL168" s="4">
        <f t="shared" si="66"/>
        <v>0</v>
      </c>
      <c r="AM168" s="4">
        <f t="shared" si="67"/>
        <v>0.1</v>
      </c>
      <c r="AN168" s="4">
        <f>AD168*$AS$1</f>
        <v>0</v>
      </c>
      <c r="AO168" s="4">
        <f t="shared" si="68"/>
        <v>0.2</v>
      </c>
      <c r="AP168" s="4">
        <f t="shared" si="69"/>
        <v>0.2</v>
      </c>
      <c r="AQ168" s="2">
        <f t="shared" si="70"/>
        <v>1103.6600000000001</v>
      </c>
      <c r="AT168">
        <f t="shared" si="71"/>
        <v>0.61799999999999999</v>
      </c>
      <c r="AU168">
        <f t="shared" si="72"/>
        <v>1</v>
      </c>
      <c r="AV168">
        <f t="shared" si="73"/>
        <v>1</v>
      </c>
      <c r="AW168">
        <f t="shared" si="74"/>
        <v>0.61799999999999999</v>
      </c>
    </row>
    <row r="169" spans="1:49" x14ac:dyDescent="0.25">
      <c r="A169" s="1">
        <f>eod_group_score_df_positive[[#This Row],[date]]</f>
        <v>45247</v>
      </c>
      <c r="B169" t="s">
        <v>277</v>
      </c>
      <c r="C169" s="3">
        <f>AVERAGE(eod_group_score_df_positive!Z169:Z173)</f>
        <v>0.41601344788703398</v>
      </c>
      <c r="D169" s="3">
        <f>AVERAGE(eod_group_score_df_positive!AA169:AA173)</f>
        <v>0.26395914659032099</v>
      </c>
      <c r="E169" s="3">
        <f>AVERAGE(eod_group_score_df_positive!AB169:AB173)</f>
        <v>0.33013034431460814</v>
      </c>
      <c r="F169" s="3">
        <f>AVERAGE(eod_group_score_df_positive!AC169:AC173)</f>
        <v>0.10626380629268155</v>
      </c>
      <c r="G169" t="s">
        <v>277</v>
      </c>
      <c r="H169" s="3">
        <f>ABS(AVERAGE(eod_group_score_df_negative!Z169:Z173))</f>
        <v>0.2439620229605825</v>
      </c>
      <c r="I169" s="3">
        <f>ABS(AVERAGE(eod_group_score_df_negative!AA169:AA173))</f>
        <v>0.30334074318436566</v>
      </c>
      <c r="J169" s="3">
        <f>ABS(AVERAGE(eod_group_score_df_negative!AB169:AB173))</f>
        <v>0.23288415253712938</v>
      </c>
      <c r="K169" s="3">
        <f>ABS(AVERAGE(eod_group_score_df_negative!AC169:AC173))</f>
        <v>0.17268470754686288</v>
      </c>
      <c r="L169" t="s">
        <v>277</v>
      </c>
      <c r="M169" s="4">
        <f t="shared" si="53"/>
        <v>0.2606936659410739</v>
      </c>
      <c r="N169" s="4">
        <f t="shared" si="54"/>
        <v>-6.9419362322960754E-2</v>
      </c>
      <c r="O169" s="4">
        <f t="shared" si="55"/>
        <v>0.17272413467372449</v>
      </c>
      <c r="P169" s="4">
        <f t="shared" si="56"/>
        <v>-0.23811168713516673</v>
      </c>
      <c r="Q169" t="s">
        <v>277</v>
      </c>
      <c r="R169" s="6">
        <f t="shared" si="51"/>
        <v>45247</v>
      </c>
      <c r="S169" s="5">
        <f t="shared" si="57"/>
        <v>0.43486502861363918</v>
      </c>
      <c r="T169" s="5">
        <f t="shared" si="58"/>
        <v>0.31521920203354853</v>
      </c>
      <c r="U169" s="5">
        <f t="shared" si="59"/>
        <v>0.42298243403249447</v>
      </c>
      <c r="V169" s="5">
        <f t="shared" si="60"/>
        <v>0.13069832068359158</v>
      </c>
      <c r="W169" s="5">
        <f t="shared" si="61"/>
        <v>1.303764985363274</v>
      </c>
      <c r="X169">
        <f>group_stock_price_index[[#This Row],[VNINDEX]]</f>
        <v>1101.19</v>
      </c>
      <c r="Y169" t="s">
        <v>277</v>
      </c>
      <c r="Z169" s="1">
        <f t="shared" si="52"/>
        <v>45247</v>
      </c>
      <c r="AA169" s="4">
        <f>IF($W169&lt;0,0,IF(S169&lt;20%,0,IF(AND(S169&gt;=20%,S169&lt;30%),20%,IF(AND(S169&gt;=30%,S169&lt;50%),40%,IF(AND(S169&gt;=50%,S169&lt;70%),60%,IF(AND(S169&gt;=70%,S169&lt;80%),80%,IF(S169&gt;=80%,100%)))))))*$AH$1</f>
        <v>0.4</v>
      </c>
      <c r="AB169" s="4">
        <f>IF($W169&lt;0,0,IF(T169&lt;20%,0,IF(AND(T169&gt;=20%,T169&lt;30%),20%,IF(AND(T169&gt;=30%,T169&lt;50%),40%,IF(AND(T169&gt;=50%,T169&lt;70%),60%,IF(AND(T169&gt;=70%,T169&lt;80%),80%,IF(T169&gt;=80%,100%)))))))*$AH$1</f>
        <v>0.4</v>
      </c>
      <c r="AC169" s="4">
        <f>IF($W169&lt;0,0,IF(U169&lt;20%,0,IF(AND(U169&gt;=20%,U169&lt;30%),20%,IF(AND(U169&gt;=30%,U169&lt;50%),40%,IF(AND(U169&gt;=50%,U169&lt;70%),60%,IF(AND(U169&gt;=70%,U169&lt;80%),80%,IF(U169&gt;=80%,100%)))))))*$AH$1</f>
        <v>0.4</v>
      </c>
      <c r="AD169" s="4">
        <f>IF($W169&lt;0,0,IF(V169&lt;20%,0,IF(AND(V169&gt;=20%,V169&lt;30%),20%,IF(AND(V169&gt;=30%,V169&lt;50%),40%,IF(AND(V169&gt;=50%,V169&lt;70%),60%,IF(AND(V169&gt;=70%,V169&lt;80%),80%,IF(V169&gt;=80%,100%)))))))*$AH$1</f>
        <v>0</v>
      </c>
      <c r="AE169" s="4">
        <f t="shared" si="62"/>
        <v>1.2000000000000002</v>
      </c>
      <c r="AF169" s="7">
        <f t="shared" si="63"/>
        <v>1101.19</v>
      </c>
      <c r="AG169" t="s">
        <v>277</v>
      </c>
      <c r="AI169" t="s">
        <v>277</v>
      </c>
      <c r="AJ169" s="1">
        <f t="shared" si="64"/>
        <v>45247</v>
      </c>
      <c r="AK169" s="4">
        <f t="shared" si="65"/>
        <v>0.1</v>
      </c>
      <c r="AL169" s="4">
        <f t="shared" si="66"/>
        <v>0.1</v>
      </c>
      <c r="AM169" s="4">
        <f t="shared" si="67"/>
        <v>0.1</v>
      </c>
      <c r="AN169" s="4">
        <f>AD169*$AS$1</f>
        <v>0</v>
      </c>
      <c r="AO169" s="4">
        <f t="shared" si="68"/>
        <v>0.30000000000000004</v>
      </c>
      <c r="AP169" s="4">
        <f t="shared" si="69"/>
        <v>0.4</v>
      </c>
      <c r="AQ169" s="2">
        <f t="shared" si="70"/>
        <v>1101.19</v>
      </c>
      <c r="AT169">
        <f t="shared" si="71"/>
        <v>1.3819999999999999</v>
      </c>
      <c r="AU169">
        <f t="shared" si="72"/>
        <v>1.3819999999999999</v>
      </c>
      <c r="AV169">
        <f t="shared" si="73"/>
        <v>0.61799999999999999</v>
      </c>
      <c r="AW169">
        <f t="shared" si="74"/>
        <v>0.61799999999999999</v>
      </c>
    </row>
    <row r="170" spans="1:49" x14ac:dyDescent="0.25">
      <c r="A170" s="1">
        <f>eod_group_score_df_positive[[#This Row],[date]]</f>
        <v>45246</v>
      </c>
      <c r="B170" t="s">
        <v>277</v>
      </c>
      <c r="C170" s="3">
        <f>AVERAGE(eod_group_score_df_positive!Z170:Z174)</f>
        <v>0.33872834496445103</v>
      </c>
      <c r="D170" s="3">
        <f>AVERAGE(eod_group_score_df_positive!AA170:AA174)</f>
        <v>0.25748562582565382</v>
      </c>
      <c r="E170" s="3">
        <f>AVERAGE(eod_group_score_df_positive!AB170:AB174)</f>
        <v>0.35146303397892731</v>
      </c>
      <c r="F170" s="3">
        <f>AVERAGE(eod_group_score_df_positive!AC170:AC174)</f>
        <v>0.10036145345906737</v>
      </c>
      <c r="G170" t="s">
        <v>277</v>
      </c>
      <c r="H170" s="3">
        <f>ABS(AVERAGE(eod_group_score_df_negative!Z170:Z174))</f>
        <v>0.20536056354410298</v>
      </c>
      <c r="I170" s="3">
        <f>ABS(AVERAGE(eod_group_score_df_negative!AA170:AA174))</f>
        <v>0.18468924465794959</v>
      </c>
      <c r="J170" s="3">
        <f>ABS(AVERAGE(eod_group_score_df_negative!AB170:AB174))</f>
        <v>0.13147658621408309</v>
      </c>
      <c r="K170" s="3">
        <f>ABS(AVERAGE(eod_group_score_df_negative!AC170:AC174))</f>
        <v>0.15122440075444496</v>
      </c>
      <c r="L170" t="s">
        <v>277</v>
      </c>
      <c r="M170" s="4">
        <f t="shared" si="53"/>
        <v>0.24512130156435871</v>
      </c>
      <c r="N170" s="4">
        <f t="shared" si="54"/>
        <v>0.16463256061586531</v>
      </c>
      <c r="O170" s="4">
        <f t="shared" si="55"/>
        <v>0.45551542794713135</v>
      </c>
      <c r="P170" s="4">
        <f t="shared" si="56"/>
        <v>-0.2021693447526344</v>
      </c>
      <c r="Q170" t="s">
        <v>277</v>
      </c>
      <c r="R170" s="6">
        <f t="shared" si="51"/>
        <v>45246</v>
      </c>
      <c r="S170" s="5">
        <f t="shared" si="57"/>
        <v>0.53408135342961738</v>
      </c>
      <c r="T170" s="5">
        <f t="shared" si="58"/>
        <v>0.4756086098226856</v>
      </c>
      <c r="U170" s="5">
        <f t="shared" si="59"/>
        <v>0.52280279155347797</v>
      </c>
      <c r="V170" s="5">
        <f t="shared" si="60"/>
        <v>0.31558623129147134</v>
      </c>
      <c r="W170" s="5">
        <f t="shared" si="61"/>
        <v>1.8480789860972524</v>
      </c>
      <c r="X170">
        <f>group_stock_price_index[[#This Row],[VNINDEX]]</f>
        <v>1125.53</v>
      </c>
      <c r="Y170" t="s">
        <v>277</v>
      </c>
      <c r="Z170" s="1">
        <f t="shared" si="52"/>
        <v>45246</v>
      </c>
      <c r="AA170" s="4">
        <f>IF($W170&lt;0,0,IF(S170&lt;20%,0,IF(AND(S170&gt;=20%,S170&lt;30%),20%,IF(AND(S170&gt;=30%,S170&lt;50%),40%,IF(AND(S170&gt;=50%,S170&lt;70%),60%,IF(AND(S170&gt;=70%,S170&lt;80%),80%,IF(S170&gt;=80%,100%)))))))*$AH$1</f>
        <v>0.6</v>
      </c>
      <c r="AB170" s="4">
        <f>IF($W170&lt;0,0,IF(T170&lt;20%,0,IF(AND(T170&gt;=20%,T170&lt;30%),20%,IF(AND(T170&gt;=30%,T170&lt;50%),40%,IF(AND(T170&gt;=50%,T170&lt;70%),60%,IF(AND(T170&gt;=70%,T170&lt;80%),80%,IF(T170&gt;=80%,100%)))))))*$AH$1</f>
        <v>0.4</v>
      </c>
      <c r="AC170" s="4">
        <f>IF($W170&lt;0,0,IF(U170&lt;20%,0,IF(AND(U170&gt;=20%,U170&lt;30%),20%,IF(AND(U170&gt;=30%,U170&lt;50%),40%,IF(AND(U170&gt;=50%,U170&lt;70%),60%,IF(AND(U170&gt;=70%,U170&lt;80%),80%,IF(U170&gt;=80%,100%)))))))*$AH$1</f>
        <v>0.6</v>
      </c>
      <c r="AD170" s="4">
        <f>IF($W170&lt;0,0,IF(V170&lt;20%,0,IF(AND(V170&gt;=20%,V170&lt;30%),20%,IF(AND(V170&gt;=30%,V170&lt;50%),40%,IF(AND(V170&gt;=50%,V170&lt;70%),60%,IF(AND(V170&gt;=70%,V170&lt;80%),80%,IF(V170&gt;=80%,100%)))))))*$AH$1</f>
        <v>0.4</v>
      </c>
      <c r="AE170" s="4">
        <f t="shared" si="62"/>
        <v>2</v>
      </c>
      <c r="AF170" s="7">
        <f t="shared" si="63"/>
        <v>1125.53</v>
      </c>
      <c r="AG170" t="s">
        <v>277</v>
      </c>
      <c r="AI170" t="s">
        <v>277</v>
      </c>
      <c r="AJ170" s="1">
        <f t="shared" si="64"/>
        <v>45246</v>
      </c>
      <c r="AK170" s="4">
        <f t="shared" si="65"/>
        <v>0.15</v>
      </c>
      <c r="AL170" s="4">
        <f t="shared" si="66"/>
        <v>0.1</v>
      </c>
      <c r="AM170" s="4">
        <f t="shared" si="67"/>
        <v>0.15</v>
      </c>
      <c r="AN170" s="4">
        <f>AD170*$AS$1</f>
        <v>0.1</v>
      </c>
      <c r="AO170" s="4">
        <f t="shared" si="68"/>
        <v>0.5</v>
      </c>
      <c r="AP170" s="4">
        <f t="shared" si="69"/>
        <v>0.6</v>
      </c>
      <c r="AQ170" s="2">
        <f t="shared" si="70"/>
        <v>1125.53</v>
      </c>
      <c r="AT170">
        <f t="shared" si="71"/>
        <v>1.3819999999999999</v>
      </c>
      <c r="AU170">
        <f t="shared" si="72"/>
        <v>1.3819999999999999</v>
      </c>
      <c r="AV170">
        <f t="shared" si="73"/>
        <v>0.61799999999999999</v>
      </c>
      <c r="AW170">
        <f t="shared" si="74"/>
        <v>0.61799999999999999</v>
      </c>
    </row>
    <row r="171" spans="1:49" x14ac:dyDescent="0.25">
      <c r="A171" s="1">
        <f>eod_group_score_df_positive[[#This Row],[date]]</f>
        <v>45245</v>
      </c>
      <c r="B171" t="s">
        <v>277</v>
      </c>
      <c r="C171" s="3">
        <f>AVERAGE(eod_group_score_df_positive!Z171:Z175)</f>
        <v>0.34637826543910666</v>
      </c>
      <c r="D171" s="3">
        <f>AVERAGE(eod_group_score_df_positive!AA171:AA175)</f>
        <v>0.23109783708192583</v>
      </c>
      <c r="E171" s="3">
        <f>AVERAGE(eod_group_score_df_positive!AB171:AB175)</f>
        <v>0.27433755539479304</v>
      </c>
      <c r="F171" s="3">
        <f>AVERAGE(eod_group_score_df_positive!AC171:AC175)</f>
        <v>0.14467566581713409</v>
      </c>
      <c r="G171" t="s">
        <v>277</v>
      </c>
      <c r="H171" s="3">
        <f>ABS(AVERAGE(eod_group_score_df_negative!Z171:Z175))</f>
        <v>0.2651706317110713</v>
      </c>
      <c r="I171" s="3">
        <f>ABS(AVERAGE(eod_group_score_df_negative!AA171:AA175))</f>
        <v>0.21983767572590146</v>
      </c>
      <c r="J171" s="3">
        <f>ABS(AVERAGE(eod_group_score_df_negative!AB171:AB175))</f>
        <v>0.20096633909787515</v>
      </c>
      <c r="K171" s="3">
        <f>ABS(AVERAGE(eod_group_score_df_negative!AC171:AC175))</f>
        <v>0.1881208090098109</v>
      </c>
      <c r="L171" t="s">
        <v>277</v>
      </c>
      <c r="M171" s="4">
        <f t="shared" si="53"/>
        <v>0.13279009104008443</v>
      </c>
      <c r="N171" s="4">
        <f t="shared" si="54"/>
        <v>2.4970668834466025E-2</v>
      </c>
      <c r="O171" s="4">
        <f t="shared" si="55"/>
        <v>0.1543669579548326</v>
      </c>
      <c r="P171" s="4">
        <f t="shared" si="56"/>
        <v>-0.13054568325962107</v>
      </c>
      <c r="Q171" t="s">
        <v>277</v>
      </c>
      <c r="R171" s="6">
        <f t="shared" si="51"/>
        <v>45245</v>
      </c>
      <c r="S171" s="5">
        <f t="shared" si="57"/>
        <v>0.65131327771997172</v>
      </c>
      <c r="T171" s="5">
        <f t="shared" si="58"/>
        <v>0.59832779839693706</v>
      </c>
      <c r="U171" s="5">
        <f t="shared" si="59"/>
        <v>0.56829400165691424</v>
      </c>
      <c r="V171" s="5">
        <f t="shared" si="60"/>
        <v>0.51470284287974599</v>
      </c>
      <c r="W171" s="5">
        <f t="shared" si="61"/>
        <v>2.332637920653569</v>
      </c>
      <c r="X171">
        <f>group_stock_price_index[[#This Row],[VNINDEX]]</f>
        <v>1122.5</v>
      </c>
      <c r="Y171" t="s">
        <v>277</v>
      </c>
      <c r="Z171" s="1">
        <f t="shared" si="52"/>
        <v>45245</v>
      </c>
      <c r="AA171" s="4">
        <f>IF($W171&lt;0,0,IF(S171&lt;20%,0,IF(AND(S171&gt;=20%,S171&lt;30%),20%,IF(AND(S171&gt;=30%,S171&lt;50%),40%,IF(AND(S171&gt;=50%,S171&lt;70%),60%,IF(AND(S171&gt;=70%,S171&lt;80%),80%,IF(S171&gt;=80%,100%)))))))*$AH$1</f>
        <v>0.6</v>
      </c>
      <c r="AB171" s="4">
        <f>IF($W171&lt;0,0,IF(T171&lt;20%,0,IF(AND(T171&gt;=20%,T171&lt;30%),20%,IF(AND(T171&gt;=30%,T171&lt;50%),40%,IF(AND(T171&gt;=50%,T171&lt;70%),60%,IF(AND(T171&gt;=70%,T171&lt;80%),80%,IF(T171&gt;=80%,100%)))))))*$AH$1</f>
        <v>0.6</v>
      </c>
      <c r="AC171" s="4">
        <f>IF($W171&lt;0,0,IF(U171&lt;20%,0,IF(AND(U171&gt;=20%,U171&lt;30%),20%,IF(AND(U171&gt;=30%,U171&lt;50%),40%,IF(AND(U171&gt;=50%,U171&lt;70%),60%,IF(AND(U171&gt;=70%,U171&lt;80%),80%,IF(U171&gt;=80%,100%)))))))*$AH$1</f>
        <v>0.6</v>
      </c>
      <c r="AD171" s="4">
        <f>IF($W171&lt;0,0,IF(V171&lt;20%,0,IF(AND(V171&gt;=20%,V171&lt;30%),20%,IF(AND(V171&gt;=30%,V171&lt;50%),40%,IF(AND(V171&gt;=50%,V171&lt;70%),60%,IF(AND(V171&gt;=70%,V171&lt;80%),80%,IF(V171&gt;=80%,100%)))))))*$AH$1</f>
        <v>0.6</v>
      </c>
      <c r="AE171" s="4">
        <f t="shared" si="62"/>
        <v>2.4</v>
      </c>
      <c r="AF171" s="7">
        <f t="shared" si="63"/>
        <v>1122.5</v>
      </c>
      <c r="AG171" t="s">
        <v>277</v>
      </c>
      <c r="AI171" t="s">
        <v>277</v>
      </c>
      <c r="AJ171" s="1">
        <f t="shared" si="64"/>
        <v>45245</v>
      </c>
      <c r="AK171" s="4">
        <f t="shared" si="65"/>
        <v>0.15</v>
      </c>
      <c r="AL171" s="4">
        <f t="shared" si="66"/>
        <v>0.15</v>
      </c>
      <c r="AM171" s="4">
        <f t="shared" si="67"/>
        <v>0.15</v>
      </c>
      <c r="AN171" s="4">
        <f>AD171*$AS$1</f>
        <v>0.15</v>
      </c>
      <c r="AO171" s="4">
        <f t="shared" si="68"/>
        <v>0.6</v>
      </c>
      <c r="AP171" s="4">
        <f t="shared" si="69"/>
        <v>0.6</v>
      </c>
      <c r="AQ171" s="2">
        <f t="shared" si="70"/>
        <v>1122.5</v>
      </c>
      <c r="AT171">
        <f t="shared" si="71"/>
        <v>1.3819999999999999</v>
      </c>
      <c r="AU171">
        <f t="shared" si="72"/>
        <v>1.3819999999999999</v>
      </c>
      <c r="AV171">
        <f t="shared" si="73"/>
        <v>0.61799999999999999</v>
      </c>
      <c r="AW171">
        <f t="shared" si="74"/>
        <v>0.61799999999999999</v>
      </c>
    </row>
    <row r="172" spans="1:49" x14ac:dyDescent="0.25">
      <c r="A172" s="1">
        <f>eod_group_score_df_positive[[#This Row],[date]]</f>
        <v>45244</v>
      </c>
      <c r="B172" t="s">
        <v>277</v>
      </c>
      <c r="C172" s="3">
        <f>AVERAGE(eod_group_score_df_positive!Z172:Z176)</f>
        <v>1.9888193038447941</v>
      </c>
      <c r="D172" s="3">
        <f>AVERAGE(eod_group_score_df_positive!AA172:AA176)</f>
        <v>1.3271779774136006</v>
      </c>
      <c r="E172" s="3">
        <f>AVERAGE(eod_group_score_df_positive!AB172:AB176)</f>
        <v>1.0093611440449541</v>
      </c>
      <c r="F172" s="3">
        <f>AVERAGE(eod_group_score_df_positive!AC172:AC176)</f>
        <v>0.63840282360558398</v>
      </c>
      <c r="G172" t="s">
        <v>277</v>
      </c>
      <c r="H172" s="3">
        <f>ABS(AVERAGE(eod_group_score_df_negative!Z172:Z176))</f>
        <v>0.22882006553462761</v>
      </c>
      <c r="I172" s="3">
        <f>ABS(AVERAGE(eod_group_score_df_negative!AA172:AA176))</f>
        <v>0.18514510401938086</v>
      </c>
      <c r="J172" s="3">
        <f>ABS(AVERAGE(eod_group_score_df_negative!AB172:AB176))</f>
        <v>0.16578271566077321</v>
      </c>
      <c r="K172" s="3">
        <f>ABS(AVERAGE(eod_group_score_df_negative!AC172:AC176))</f>
        <v>0.14772117357196138</v>
      </c>
      <c r="L172" t="s">
        <v>277</v>
      </c>
      <c r="M172" s="4">
        <f t="shared" si="53"/>
        <v>0.7936363606327389</v>
      </c>
      <c r="N172" s="4">
        <f t="shared" si="54"/>
        <v>0.75515138756733247</v>
      </c>
      <c r="O172" s="4">
        <f t="shared" si="55"/>
        <v>0.71785119874210546</v>
      </c>
      <c r="P172" s="4">
        <f t="shared" si="56"/>
        <v>0.62417843978219467</v>
      </c>
      <c r="Q172" t="s">
        <v>277</v>
      </c>
      <c r="R172" s="6">
        <f t="shared" si="51"/>
        <v>45244</v>
      </c>
      <c r="S172" s="5">
        <f t="shared" si="57"/>
        <v>0.8096221244061198</v>
      </c>
      <c r="T172" s="5">
        <f t="shared" si="58"/>
        <v>0.77112048447477743</v>
      </c>
      <c r="U172" s="5">
        <f t="shared" si="59"/>
        <v>0.70851312314045356</v>
      </c>
      <c r="V172" s="5">
        <f t="shared" si="60"/>
        <v>0.72538885608757142</v>
      </c>
      <c r="W172" s="5">
        <f t="shared" si="61"/>
        <v>3.0146445881089221</v>
      </c>
      <c r="X172">
        <f>group_stock_price_index[[#This Row],[VNINDEX]]</f>
        <v>1109.73</v>
      </c>
      <c r="Y172" t="s">
        <v>277</v>
      </c>
      <c r="Z172" s="1">
        <f t="shared" si="52"/>
        <v>45244</v>
      </c>
      <c r="AA172" s="4">
        <f>IF($W172&lt;0,0,IF(S172&lt;20%,0,IF(AND(S172&gt;=20%,S172&lt;30%),20%,IF(AND(S172&gt;=30%,S172&lt;50%),40%,IF(AND(S172&gt;=50%,S172&lt;70%),60%,IF(AND(S172&gt;=70%,S172&lt;80%),80%,IF(S172&gt;=80%,100%)))))))*$AH$1</f>
        <v>1</v>
      </c>
      <c r="AB172" s="4">
        <f>IF($W172&lt;0,0,IF(T172&lt;20%,0,IF(AND(T172&gt;=20%,T172&lt;30%),20%,IF(AND(T172&gt;=30%,T172&lt;50%),40%,IF(AND(T172&gt;=50%,T172&lt;70%),60%,IF(AND(T172&gt;=70%,T172&lt;80%),80%,IF(T172&gt;=80%,100%)))))))*$AH$1</f>
        <v>0.8</v>
      </c>
      <c r="AC172" s="4">
        <f>IF($W172&lt;0,0,IF(U172&lt;20%,0,IF(AND(U172&gt;=20%,U172&lt;30%),20%,IF(AND(U172&gt;=30%,U172&lt;50%),40%,IF(AND(U172&gt;=50%,U172&lt;70%),60%,IF(AND(U172&gt;=70%,U172&lt;80%),80%,IF(U172&gt;=80%,100%)))))))*$AH$1</f>
        <v>0.8</v>
      </c>
      <c r="AD172" s="4">
        <f>IF($W172&lt;0,0,IF(V172&lt;20%,0,IF(AND(V172&gt;=20%,V172&lt;30%),20%,IF(AND(V172&gt;=30%,V172&lt;50%),40%,IF(AND(V172&gt;=50%,V172&lt;70%),60%,IF(AND(V172&gt;=70%,V172&lt;80%),80%,IF(V172&gt;=80%,100%)))))))*$AH$1</f>
        <v>0.8</v>
      </c>
      <c r="AE172" s="4">
        <f t="shared" si="62"/>
        <v>3.4000000000000004</v>
      </c>
      <c r="AF172" s="7">
        <f t="shared" si="63"/>
        <v>1109.73</v>
      </c>
      <c r="AG172" t="s">
        <v>277</v>
      </c>
      <c r="AI172" t="s">
        <v>277</v>
      </c>
      <c r="AJ172" s="1">
        <f t="shared" si="64"/>
        <v>45244</v>
      </c>
      <c r="AK172" s="4">
        <f t="shared" si="65"/>
        <v>0.25</v>
      </c>
      <c r="AL172" s="4">
        <f t="shared" si="66"/>
        <v>0.2</v>
      </c>
      <c r="AM172" s="4">
        <f t="shared" si="67"/>
        <v>0.2</v>
      </c>
      <c r="AN172" s="4">
        <f>AD172*$AS$1</f>
        <v>0.2</v>
      </c>
      <c r="AO172" s="4">
        <f t="shared" si="68"/>
        <v>0.85000000000000009</v>
      </c>
      <c r="AP172" s="4">
        <f t="shared" si="69"/>
        <v>1</v>
      </c>
      <c r="AQ172" s="2">
        <f t="shared" si="70"/>
        <v>1109.73</v>
      </c>
      <c r="AT172">
        <f t="shared" si="71"/>
        <v>1.3819999999999999</v>
      </c>
      <c r="AU172">
        <f t="shared" si="72"/>
        <v>1.3819999999999999</v>
      </c>
      <c r="AV172">
        <f t="shared" si="73"/>
        <v>0.61799999999999999</v>
      </c>
      <c r="AW172">
        <f t="shared" si="74"/>
        <v>0.61799999999999999</v>
      </c>
    </row>
    <row r="173" spans="1:49" x14ac:dyDescent="0.25">
      <c r="A173" s="1">
        <f>eod_group_score_df_positive[[#This Row],[date]]</f>
        <v>45243</v>
      </c>
      <c r="B173" t="s">
        <v>277</v>
      </c>
      <c r="C173" s="3">
        <f>AVERAGE(eod_group_score_df_positive!Z173:Z177)</f>
        <v>1.9932713350813085</v>
      </c>
      <c r="D173" s="3">
        <f>AVERAGE(eod_group_score_df_positive!AA173:AA177)</f>
        <v>1.3197446881475363</v>
      </c>
      <c r="E173" s="3">
        <f>AVERAGE(eod_group_score_df_positive!AB173:AB177)</f>
        <v>0.8684866054987721</v>
      </c>
      <c r="F173" s="3">
        <f>AVERAGE(eod_group_score_df_positive!AC173:AC177)</f>
        <v>0.68092714420786349</v>
      </c>
      <c r="G173" t="s">
        <v>277</v>
      </c>
      <c r="H173" s="3">
        <f>ABS(AVERAGE(eod_group_score_df_negative!Z173:Z177))</f>
        <v>0.29510471452724413</v>
      </c>
      <c r="I173" s="3">
        <f>ABS(AVERAGE(eod_group_score_df_negative!AA173:AA177))</f>
        <v>0.23220162046830461</v>
      </c>
      <c r="J173" s="3">
        <f>ABS(AVERAGE(eod_group_score_df_negative!AB173:AB177))</f>
        <v>0.20740203916925445</v>
      </c>
      <c r="K173" s="3">
        <f>ABS(AVERAGE(eod_group_score_df_negative!AC173:AC177))</f>
        <v>0.17015738063463898</v>
      </c>
      <c r="L173" t="s">
        <v>277</v>
      </c>
      <c r="M173" s="4">
        <f t="shared" si="53"/>
        <v>0.74208372388993982</v>
      </c>
      <c r="N173" s="4">
        <f t="shared" si="54"/>
        <v>0.70076075547303951</v>
      </c>
      <c r="O173" s="4">
        <f t="shared" si="55"/>
        <v>0.61445445084467842</v>
      </c>
      <c r="P173" s="4">
        <f t="shared" si="56"/>
        <v>0.60013987878318542</v>
      </c>
      <c r="Q173" t="s">
        <v>277</v>
      </c>
      <c r="R173" s="6">
        <f t="shared" si="51"/>
        <v>45243</v>
      </c>
      <c r="S173" s="5">
        <f t="shared" si="57"/>
        <v>0.82526512742941383</v>
      </c>
      <c r="T173" s="5">
        <f t="shared" si="58"/>
        <v>0.78046210976678432</v>
      </c>
      <c r="U173" s="5">
        <f t="shared" si="59"/>
        <v>0.71957244506314344</v>
      </c>
      <c r="V173" s="5">
        <f t="shared" si="60"/>
        <v>0.76876689617381977</v>
      </c>
      <c r="W173" s="5">
        <f t="shared" si="61"/>
        <v>3.0940665784331616</v>
      </c>
      <c r="X173">
        <f>group_stock_price_index[[#This Row],[VNINDEX]]</f>
        <v>1100.07</v>
      </c>
      <c r="Y173" t="s">
        <v>277</v>
      </c>
      <c r="Z173" s="1">
        <f t="shared" si="52"/>
        <v>45243</v>
      </c>
      <c r="AA173" s="4">
        <f>IF($W173&lt;0,0,IF(S173&lt;20%,0,IF(AND(S173&gt;=20%,S173&lt;30%),20%,IF(AND(S173&gt;=30%,S173&lt;50%),40%,IF(AND(S173&gt;=50%,S173&lt;70%),60%,IF(AND(S173&gt;=70%,S173&lt;80%),80%,IF(S173&gt;=80%,100%)))))))*$AH$1</f>
        <v>1</v>
      </c>
      <c r="AB173" s="4">
        <f>IF($W173&lt;0,0,IF(T173&lt;20%,0,IF(AND(T173&gt;=20%,T173&lt;30%),20%,IF(AND(T173&gt;=30%,T173&lt;50%),40%,IF(AND(T173&gt;=50%,T173&lt;70%),60%,IF(AND(T173&gt;=70%,T173&lt;80%),80%,IF(T173&gt;=80%,100%)))))))*$AH$1</f>
        <v>0.8</v>
      </c>
      <c r="AC173" s="4">
        <f>IF($W173&lt;0,0,IF(U173&lt;20%,0,IF(AND(U173&gt;=20%,U173&lt;30%),20%,IF(AND(U173&gt;=30%,U173&lt;50%),40%,IF(AND(U173&gt;=50%,U173&lt;70%),60%,IF(AND(U173&gt;=70%,U173&lt;80%),80%,IF(U173&gt;=80%,100%)))))))*$AH$1</f>
        <v>0.8</v>
      </c>
      <c r="AD173" s="4">
        <f>IF($W173&lt;0,0,IF(V173&lt;20%,0,IF(AND(V173&gt;=20%,V173&lt;30%),20%,IF(AND(V173&gt;=30%,V173&lt;50%),40%,IF(AND(V173&gt;=50%,V173&lt;70%),60%,IF(AND(V173&gt;=70%,V173&lt;80%),80%,IF(V173&gt;=80%,100%)))))))*$AH$1</f>
        <v>0.8</v>
      </c>
      <c r="AE173" s="4">
        <f t="shared" si="62"/>
        <v>3.4000000000000004</v>
      </c>
      <c r="AF173" s="7">
        <f t="shared" si="63"/>
        <v>1100.07</v>
      </c>
      <c r="AG173" t="s">
        <v>277</v>
      </c>
      <c r="AI173" t="s">
        <v>277</v>
      </c>
      <c r="AJ173" s="1">
        <f t="shared" si="64"/>
        <v>45243</v>
      </c>
      <c r="AK173" s="4">
        <f t="shared" si="65"/>
        <v>0.25</v>
      </c>
      <c r="AL173" s="4">
        <f t="shared" si="66"/>
        <v>0.2</v>
      </c>
      <c r="AM173" s="4">
        <f t="shared" si="67"/>
        <v>0.2</v>
      </c>
      <c r="AN173" s="4">
        <f>AD173*$AS$1</f>
        <v>0.2</v>
      </c>
      <c r="AO173" s="4">
        <f t="shared" si="68"/>
        <v>0.85000000000000009</v>
      </c>
      <c r="AP173" s="4">
        <f t="shared" si="69"/>
        <v>1</v>
      </c>
      <c r="AQ173" s="2">
        <f t="shared" si="70"/>
        <v>1100.07</v>
      </c>
      <c r="AT173">
        <f t="shared" si="71"/>
        <v>1.3819999999999999</v>
      </c>
      <c r="AU173">
        <f t="shared" si="72"/>
        <v>1.3819999999999999</v>
      </c>
      <c r="AV173">
        <f t="shared" si="73"/>
        <v>0.61799999999999999</v>
      </c>
      <c r="AW173">
        <f t="shared" si="74"/>
        <v>0.61799999999999999</v>
      </c>
    </row>
    <row r="174" spans="1:49" x14ac:dyDescent="0.25">
      <c r="A174" s="1">
        <f>eod_group_score_df_positive[[#This Row],[date]]</f>
        <v>45240</v>
      </c>
      <c r="B174" t="s">
        <v>277</v>
      </c>
      <c r="C174" s="3">
        <f>AVERAGE(eod_group_score_df_positive!Z174:Z178)</f>
        <v>2.0119694850020751</v>
      </c>
      <c r="D174" s="3">
        <f>AVERAGE(eod_group_score_df_positive!AA174:AA178)</f>
        <v>1.352175767217048</v>
      </c>
      <c r="E174" s="3">
        <f>AVERAGE(eod_group_score_df_positive!AB174:AB178)</f>
        <v>0.96364856248612174</v>
      </c>
      <c r="F174" s="3">
        <f>AVERAGE(eod_group_score_df_positive!AC174:AC178)</f>
        <v>0.71601867526394436</v>
      </c>
      <c r="G174" t="s">
        <v>277</v>
      </c>
      <c r="H174" s="3">
        <f>ABS(AVERAGE(eod_group_score_df_negative!Z174:Z178))</f>
        <v>0.27855622586224837</v>
      </c>
      <c r="I174" s="3">
        <f>ABS(AVERAGE(eod_group_score_df_negative!AA174:AA178))</f>
        <v>0.20875256363985367</v>
      </c>
      <c r="J174" s="3">
        <f>ABS(AVERAGE(eod_group_score_df_negative!AB174:AB178))</f>
        <v>0.18916112857633244</v>
      </c>
      <c r="K174" s="3">
        <f>ABS(AVERAGE(eod_group_score_df_negative!AC174:AC178))</f>
        <v>0.13318590676436168</v>
      </c>
      <c r="L174" t="s">
        <v>277</v>
      </c>
      <c r="M174" s="4">
        <f t="shared" si="53"/>
        <v>0.75677529002096544</v>
      </c>
      <c r="N174" s="4">
        <f t="shared" si="54"/>
        <v>0.73252767662272489</v>
      </c>
      <c r="O174" s="4">
        <f t="shared" si="55"/>
        <v>0.6718259222786418</v>
      </c>
      <c r="P174" s="4">
        <f t="shared" si="56"/>
        <v>0.686327865904232</v>
      </c>
      <c r="Q174" t="s">
        <v>277</v>
      </c>
      <c r="R174" s="6">
        <f t="shared" si="51"/>
        <v>45240</v>
      </c>
      <c r="S174" s="5">
        <f t="shared" si="57"/>
        <v>0.7904600077086249</v>
      </c>
      <c r="T174" s="5">
        <f t="shared" si="58"/>
        <v>0.70857437769978571</v>
      </c>
      <c r="U174" s="5">
        <f t="shared" si="59"/>
        <v>0.69044136430297176</v>
      </c>
      <c r="V174" s="5">
        <f t="shared" si="60"/>
        <v>0.75928397596744102</v>
      </c>
      <c r="W174" s="5">
        <f t="shared" si="61"/>
        <v>2.9487597256788232</v>
      </c>
      <c r="X174">
        <f>group_stock_price_index[[#This Row],[VNINDEX]]</f>
        <v>1101.68</v>
      </c>
      <c r="Y174" t="s">
        <v>277</v>
      </c>
      <c r="Z174" s="1">
        <f t="shared" si="52"/>
        <v>45240</v>
      </c>
      <c r="AA174" s="4">
        <f>IF($W174&lt;0,0,IF(S174&lt;20%,0,IF(AND(S174&gt;=20%,S174&lt;30%),20%,IF(AND(S174&gt;=30%,S174&lt;50%),40%,IF(AND(S174&gt;=50%,S174&lt;70%),60%,IF(AND(S174&gt;=70%,S174&lt;80%),80%,IF(S174&gt;=80%,100%)))))))*$AH$1</f>
        <v>0.8</v>
      </c>
      <c r="AB174" s="4">
        <f>IF($W174&lt;0,0,IF(T174&lt;20%,0,IF(AND(T174&gt;=20%,T174&lt;30%),20%,IF(AND(T174&gt;=30%,T174&lt;50%),40%,IF(AND(T174&gt;=50%,T174&lt;70%),60%,IF(AND(T174&gt;=70%,T174&lt;80%),80%,IF(T174&gt;=80%,100%)))))))*$AH$1</f>
        <v>0.8</v>
      </c>
      <c r="AC174" s="4">
        <f>IF($W174&lt;0,0,IF(U174&lt;20%,0,IF(AND(U174&gt;=20%,U174&lt;30%),20%,IF(AND(U174&gt;=30%,U174&lt;50%),40%,IF(AND(U174&gt;=50%,U174&lt;70%),60%,IF(AND(U174&gt;=70%,U174&lt;80%),80%,IF(U174&gt;=80%,100%)))))))*$AH$1</f>
        <v>0.6</v>
      </c>
      <c r="AD174" s="4">
        <f>IF($W174&lt;0,0,IF(V174&lt;20%,0,IF(AND(V174&gt;=20%,V174&lt;30%),20%,IF(AND(V174&gt;=30%,V174&lt;50%),40%,IF(AND(V174&gt;=50%,V174&lt;70%),60%,IF(AND(V174&gt;=70%,V174&lt;80%),80%,IF(V174&gt;=80%,100%)))))))*$AH$1</f>
        <v>0.8</v>
      </c>
      <c r="AE174" s="4">
        <f t="shared" si="62"/>
        <v>3</v>
      </c>
      <c r="AF174" s="7">
        <f t="shared" si="63"/>
        <v>1101.68</v>
      </c>
      <c r="AG174" t="s">
        <v>277</v>
      </c>
      <c r="AI174" t="s">
        <v>277</v>
      </c>
      <c r="AJ174" s="1">
        <f t="shared" si="64"/>
        <v>45240</v>
      </c>
      <c r="AK174" s="4">
        <f t="shared" si="65"/>
        <v>0.2</v>
      </c>
      <c r="AL174" s="4">
        <f t="shared" si="66"/>
        <v>0.2</v>
      </c>
      <c r="AM174" s="4">
        <f t="shared" si="67"/>
        <v>0.15</v>
      </c>
      <c r="AN174" s="4">
        <f>AD174*$AS$1</f>
        <v>0.2</v>
      </c>
      <c r="AO174" s="4">
        <f t="shared" si="68"/>
        <v>0.75</v>
      </c>
      <c r="AP174" s="4">
        <f t="shared" si="69"/>
        <v>0.8</v>
      </c>
      <c r="AQ174" s="2">
        <f t="shared" si="70"/>
        <v>1101.68</v>
      </c>
      <c r="AT174">
        <f t="shared" si="71"/>
        <v>1.3819999999999999</v>
      </c>
      <c r="AU174">
        <f t="shared" si="72"/>
        <v>1.3819999999999999</v>
      </c>
      <c r="AV174">
        <f t="shared" si="73"/>
        <v>0.61799999999999999</v>
      </c>
      <c r="AW174">
        <f t="shared" si="74"/>
        <v>0.61799999999999999</v>
      </c>
    </row>
    <row r="175" spans="1:49" x14ac:dyDescent="0.25">
      <c r="A175" s="1">
        <f>eod_group_score_df_positive[[#This Row],[date]]</f>
        <v>45239</v>
      </c>
      <c r="B175" t="s">
        <v>277</v>
      </c>
      <c r="C175" s="3">
        <f>AVERAGE(eod_group_score_df_positive!Z175:Z179)</f>
        <v>2.0810127512603183</v>
      </c>
      <c r="D175" s="3">
        <f>AVERAGE(eod_group_score_df_positive!AA175:AA179)</f>
        <v>1.3650512848775573</v>
      </c>
      <c r="E175" s="3">
        <f>AVERAGE(eod_group_score_df_positive!AB175:AB179)</f>
        <v>1.0077959711404048</v>
      </c>
      <c r="F175" s="3">
        <f>AVERAGE(eod_group_score_df_positive!AC175:AC179)</f>
        <v>0.72191427163381539</v>
      </c>
      <c r="G175" t="s">
        <v>277</v>
      </c>
      <c r="H175" s="3">
        <f>ABS(AVERAGE(eod_group_score_df_negative!Z175:Z179))</f>
        <v>0.19172730200565308</v>
      </c>
      <c r="I175" s="3">
        <f>ABS(AVERAGE(eod_group_score_df_negative!AA175:AA179))</f>
        <v>0.17024216273131804</v>
      </c>
      <c r="J175" s="3">
        <f>ABS(AVERAGE(eod_group_score_df_negative!AB175:AB179))</f>
        <v>0.18984282908454508</v>
      </c>
      <c r="K175" s="3">
        <f>ABS(AVERAGE(eod_group_score_df_negative!AC175:AC179))</f>
        <v>8.315849693583266E-2</v>
      </c>
      <c r="L175" t="s">
        <v>277</v>
      </c>
      <c r="M175" s="4">
        <f t="shared" si="53"/>
        <v>0.83128092301612999</v>
      </c>
      <c r="N175" s="4">
        <f t="shared" si="54"/>
        <v>0.77822850348712214</v>
      </c>
      <c r="O175" s="4">
        <f t="shared" si="55"/>
        <v>0.68297147846431272</v>
      </c>
      <c r="P175" s="4">
        <f t="shared" si="56"/>
        <v>0.79341371318873888</v>
      </c>
      <c r="Q175" t="s">
        <v>277</v>
      </c>
      <c r="R175" s="6">
        <f t="shared" si="51"/>
        <v>45239</v>
      </c>
      <c r="S175" s="5">
        <f t="shared" si="57"/>
        <v>0.71768660625023839</v>
      </c>
      <c r="T175" s="5">
        <f t="shared" si="58"/>
        <v>0.60307729175989899</v>
      </c>
      <c r="U175" s="5">
        <f t="shared" si="59"/>
        <v>0.60293420656055363</v>
      </c>
      <c r="V175" s="5">
        <f t="shared" si="60"/>
        <v>0.71853018333313301</v>
      </c>
      <c r="W175" s="5">
        <f t="shared" si="61"/>
        <v>2.6422282879038237</v>
      </c>
      <c r="X175">
        <f>group_stock_price_index[[#This Row],[VNINDEX]]</f>
        <v>1113.8900000000001</v>
      </c>
      <c r="Y175" t="s">
        <v>277</v>
      </c>
      <c r="Z175" s="1">
        <f t="shared" si="52"/>
        <v>45239</v>
      </c>
      <c r="AA175" s="4">
        <f>IF($W175&lt;0,0,IF(S175&lt;20%,0,IF(AND(S175&gt;=20%,S175&lt;30%),20%,IF(AND(S175&gt;=30%,S175&lt;50%),40%,IF(AND(S175&gt;=50%,S175&lt;70%),60%,IF(AND(S175&gt;=70%,S175&lt;80%),80%,IF(S175&gt;=80%,100%)))))))*$AH$1</f>
        <v>0.8</v>
      </c>
      <c r="AB175" s="4">
        <f>IF($W175&lt;0,0,IF(T175&lt;20%,0,IF(AND(T175&gt;=20%,T175&lt;30%),20%,IF(AND(T175&gt;=30%,T175&lt;50%),40%,IF(AND(T175&gt;=50%,T175&lt;70%),60%,IF(AND(T175&gt;=70%,T175&lt;80%),80%,IF(T175&gt;=80%,100%)))))))*$AH$1</f>
        <v>0.6</v>
      </c>
      <c r="AC175" s="4">
        <f>IF($W175&lt;0,0,IF(U175&lt;20%,0,IF(AND(U175&gt;=20%,U175&lt;30%),20%,IF(AND(U175&gt;=30%,U175&lt;50%),40%,IF(AND(U175&gt;=50%,U175&lt;70%),60%,IF(AND(U175&gt;=70%,U175&lt;80%),80%,IF(U175&gt;=80%,100%)))))))*$AH$1</f>
        <v>0.6</v>
      </c>
      <c r="AD175" s="4">
        <f>IF($W175&lt;0,0,IF(V175&lt;20%,0,IF(AND(V175&gt;=20%,V175&lt;30%),20%,IF(AND(V175&gt;=30%,V175&lt;50%),40%,IF(AND(V175&gt;=50%,V175&lt;70%),60%,IF(AND(V175&gt;=70%,V175&lt;80%),80%,IF(V175&gt;=80%,100%)))))))*$AH$1</f>
        <v>0.8</v>
      </c>
      <c r="AE175" s="4">
        <f t="shared" si="62"/>
        <v>2.8</v>
      </c>
      <c r="AF175" s="7">
        <f t="shared" si="63"/>
        <v>1113.8900000000001</v>
      </c>
      <c r="AG175" t="s">
        <v>277</v>
      </c>
      <c r="AI175" t="s">
        <v>277</v>
      </c>
      <c r="AJ175" s="1">
        <f t="shared" si="64"/>
        <v>45239</v>
      </c>
      <c r="AK175" s="4">
        <f t="shared" si="65"/>
        <v>0.2</v>
      </c>
      <c r="AL175" s="4">
        <f t="shared" si="66"/>
        <v>0.15</v>
      </c>
      <c r="AM175" s="4">
        <f t="shared" si="67"/>
        <v>0.15</v>
      </c>
      <c r="AN175" s="4">
        <f>AD175*$AS$1</f>
        <v>0.2</v>
      </c>
      <c r="AO175" s="4">
        <f t="shared" si="68"/>
        <v>0.7</v>
      </c>
      <c r="AP175" s="4">
        <f t="shared" si="69"/>
        <v>0.8</v>
      </c>
      <c r="AQ175" s="2">
        <f t="shared" si="70"/>
        <v>1113.8900000000001</v>
      </c>
      <c r="AT175">
        <f t="shared" si="71"/>
        <v>0.61799999999999999</v>
      </c>
      <c r="AU175">
        <f t="shared" si="72"/>
        <v>0.61799999999999999</v>
      </c>
      <c r="AV175">
        <f t="shared" si="73"/>
        <v>0.61799999999999999</v>
      </c>
      <c r="AW175">
        <f t="shared" si="74"/>
        <v>0.61799999999999999</v>
      </c>
    </row>
    <row r="176" spans="1:49" x14ac:dyDescent="0.25">
      <c r="A176" s="1">
        <f>eod_group_score_df_positive[[#This Row],[date]]</f>
        <v>45238</v>
      </c>
      <c r="B176" t="s">
        <v>277</v>
      </c>
      <c r="C176" s="3">
        <f>AVERAGE(eod_group_score_df_positive!Z176:Z180)</f>
        <v>3.3403756143187664</v>
      </c>
      <c r="D176" s="3">
        <f>AVERAGE(eod_group_score_df_positive!AA176:AA180)</f>
        <v>2.1788283217697435</v>
      </c>
      <c r="E176" s="3">
        <f>AVERAGE(eod_group_score_df_positive!AB176:AB180)</f>
        <v>1.5334241812040597</v>
      </c>
      <c r="F176" s="3">
        <f>AVERAGE(eod_group_score_df_positive!AC176:AC180)</f>
        <v>1.1202966282437032</v>
      </c>
      <c r="G176" t="s">
        <v>277</v>
      </c>
      <c r="H176" s="3">
        <f>ABS(AVERAGE(eod_group_score_df_negative!Z176:Z180))</f>
        <v>0.13134504444705286</v>
      </c>
      <c r="I176" s="3">
        <f>ABS(AVERAGE(eod_group_score_df_negative!AA176:AA180))</f>
        <v>0.12811115554205785</v>
      </c>
      <c r="J176" s="3">
        <f>ABS(AVERAGE(eod_group_score_df_negative!AB176:AB180))</f>
        <v>0.11945118240769556</v>
      </c>
      <c r="K176" s="3">
        <f>ABS(AVERAGE(eod_group_score_df_negative!AC176:AC180))</f>
        <v>4.4928528584840075E-2</v>
      </c>
      <c r="L176" t="s">
        <v>277</v>
      </c>
      <c r="M176" s="4">
        <f t="shared" si="53"/>
        <v>0.92433432447082575</v>
      </c>
      <c r="N176" s="4">
        <f t="shared" si="54"/>
        <v>0.88893409922366795</v>
      </c>
      <c r="O176" s="4">
        <f t="shared" si="55"/>
        <v>0.85546256537252918</v>
      </c>
      <c r="P176" s="4">
        <f t="shared" si="56"/>
        <v>0.92288438277950602</v>
      </c>
      <c r="Q176" t="s">
        <v>277</v>
      </c>
      <c r="R176" s="6">
        <f t="shared" si="51"/>
        <v>45238</v>
      </c>
      <c r="S176" s="5">
        <f t="shared" si="57"/>
        <v>0.640729852645191</v>
      </c>
      <c r="T176" s="5">
        <f t="shared" si="58"/>
        <v>0.50563447127583783</v>
      </c>
      <c r="U176" s="5">
        <f t="shared" si="59"/>
        <v>0.53668090848749606</v>
      </c>
      <c r="V176" s="5">
        <f t="shared" si="60"/>
        <v>0.6790662110887451</v>
      </c>
      <c r="W176" s="5">
        <f t="shared" si="61"/>
        <v>2.3621114434972696</v>
      </c>
      <c r="X176">
        <f>group_stock_price_index[[#This Row],[VNINDEX]]</f>
        <v>1113.43</v>
      </c>
      <c r="Y176" t="s">
        <v>277</v>
      </c>
      <c r="Z176" s="1">
        <f t="shared" si="52"/>
        <v>45238</v>
      </c>
      <c r="AA176" s="4">
        <f>IF($W176&lt;0,0,IF(S176&lt;20%,0,IF(AND(S176&gt;=20%,S176&lt;30%),20%,IF(AND(S176&gt;=30%,S176&lt;50%),40%,IF(AND(S176&gt;=50%,S176&lt;70%),60%,IF(AND(S176&gt;=70%,S176&lt;80%),80%,IF(S176&gt;=80%,100%)))))))*$AH$1</f>
        <v>0.6</v>
      </c>
      <c r="AB176" s="4">
        <f>IF($W176&lt;0,0,IF(T176&lt;20%,0,IF(AND(T176&gt;=20%,T176&lt;30%),20%,IF(AND(T176&gt;=30%,T176&lt;50%),40%,IF(AND(T176&gt;=50%,T176&lt;70%),60%,IF(AND(T176&gt;=70%,T176&lt;80%),80%,IF(T176&gt;=80%,100%)))))))*$AH$1</f>
        <v>0.6</v>
      </c>
      <c r="AC176" s="4">
        <f>IF($W176&lt;0,0,IF(U176&lt;20%,0,IF(AND(U176&gt;=20%,U176&lt;30%),20%,IF(AND(U176&gt;=30%,U176&lt;50%),40%,IF(AND(U176&gt;=50%,U176&lt;70%),60%,IF(AND(U176&gt;=70%,U176&lt;80%),80%,IF(U176&gt;=80%,100%)))))))*$AH$1</f>
        <v>0.6</v>
      </c>
      <c r="AD176" s="4">
        <f>IF($W176&lt;0,0,IF(V176&lt;20%,0,IF(AND(V176&gt;=20%,V176&lt;30%),20%,IF(AND(V176&gt;=30%,V176&lt;50%),40%,IF(AND(V176&gt;=50%,V176&lt;70%),60%,IF(AND(V176&gt;=70%,V176&lt;80%),80%,IF(V176&gt;=80%,100%)))))))*$AH$1</f>
        <v>0.6</v>
      </c>
      <c r="AE176" s="4">
        <f t="shared" si="62"/>
        <v>2.4</v>
      </c>
      <c r="AF176" s="7">
        <f t="shared" si="63"/>
        <v>1113.43</v>
      </c>
      <c r="AG176" t="s">
        <v>277</v>
      </c>
      <c r="AI176" t="s">
        <v>277</v>
      </c>
      <c r="AJ176" s="1">
        <f t="shared" si="64"/>
        <v>45238</v>
      </c>
      <c r="AK176" s="4">
        <f t="shared" si="65"/>
        <v>0.15</v>
      </c>
      <c r="AL176" s="4">
        <f t="shared" si="66"/>
        <v>0.15</v>
      </c>
      <c r="AM176" s="4">
        <f t="shared" si="67"/>
        <v>0.15</v>
      </c>
      <c r="AN176" s="4">
        <f>AD176*$AS$1</f>
        <v>0.15</v>
      </c>
      <c r="AO176" s="4">
        <f t="shared" si="68"/>
        <v>0.6</v>
      </c>
      <c r="AP176" s="4">
        <f t="shared" si="69"/>
        <v>0.6</v>
      </c>
      <c r="AQ176" s="2">
        <f t="shared" si="70"/>
        <v>1113.43</v>
      </c>
      <c r="AT176">
        <f t="shared" si="71"/>
        <v>0.61799999999999999</v>
      </c>
      <c r="AU176">
        <f t="shared" si="72"/>
        <v>0.61799999999999999</v>
      </c>
      <c r="AV176">
        <f t="shared" si="73"/>
        <v>0.61799999999999999</v>
      </c>
      <c r="AW176">
        <f t="shared" si="74"/>
        <v>0.61799999999999999</v>
      </c>
    </row>
    <row r="177" spans="1:49" x14ac:dyDescent="0.25">
      <c r="A177" s="1">
        <f>eod_group_score_df_positive[[#This Row],[date]]</f>
        <v>45237</v>
      </c>
      <c r="B177" t="s">
        <v>277</v>
      </c>
      <c r="C177" s="3">
        <f>AVERAGE(eod_group_score_df_positive!Z177:Z181)</f>
        <v>1.9985974544917926</v>
      </c>
      <c r="D177" s="3">
        <f>AVERAGE(eod_group_score_df_positive!AA177:AA181)</f>
        <v>1.2339858199723974</v>
      </c>
      <c r="E177" s="3">
        <f>AVERAGE(eod_group_score_df_positive!AB177:AB181)</f>
        <v>0.9614043402202791</v>
      </c>
      <c r="F177" s="3">
        <f>AVERAGE(eod_group_score_df_positive!AC177:AC181)</f>
        <v>0.66417831015237572</v>
      </c>
      <c r="G177" t="s">
        <v>277</v>
      </c>
      <c r="H177" s="3">
        <f>ABS(AVERAGE(eod_group_score_df_negative!Z177:Z181))</f>
        <v>0.13682577449384697</v>
      </c>
      <c r="I177" s="3">
        <f>ABS(AVERAGE(eod_group_score_df_negative!AA177:AA181))</f>
        <v>0.13569456894348944</v>
      </c>
      <c r="J177" s="3">
        <f>ABS(AVERAGE(eod_group_score_df_negative!AB177:AB181))</f>
        <v>0.1229997186967275</v>
      </c>
      <c r="K177" s="3">
        <f>ABS(AVERAGE(eod_group_score_df_negative!AC177:AC181))</f>
        <v>5.7335592854930985E-2</v>
      </c>
      <c r="L177" t="s">
        <v>277</v>
      </c>
      <c r="M177" s="4">
        <f t="shared" si="53"/>
        <v>0.87185137574920779</v>
      </c>
      <c r="N177" s="4">
        <f t="shared" si="54"/>
        <v>0.80185951402736699</v>
      </c>
      <c r="O177" s="4">
        <f t="shared" si="55"/>
        <v>0.77314780835555486</v>
      </c>
      <c r="P177" s="4">
        <f t="shared" si="56"/>
        <v>0.84106864021343652</v>
      </c>
      <c r="Q177" t="s">
        <v>277</v>
      </c>
      <c r="R177" s="6">
        <f t="shared" si="51"/>
        <v>45237</v>
      </c>
      <c r="S177" s="5">
        <f t="shared" si="57"/>
        <v>0.33148051747116936</v>
      </c>
      <c r="T177" s="5">
        <f t="shared" si="58"/>
        <v>0.17767015820664164</v>
      </c>
      <c r="U177" s="5">
        <f t="shared" si="59"/>
        <v>0.25431287340562247</v>
      </c>
      <c r="V177" s="5">
        <f t="shared" si="60"/>
        <v>0.39428273779998885</v>
      </c>
      <c r="W177" s="5">
        <f t="shared" si="61"/>
        <v>1.1577462868834223</v>
      </c>
      <c r="X177">
        <f>group_stock_price_index[[#This Row],[VNINDEX]]</f>
        <v>1080.29</v>
      </c>
      <c r="Y177" t="s">
        <v>277</v>
      </c>
      <c r="Z177" s="1">
        <f t="shared" si="52"/>
        <v>45237</v>
      </c>
      <c r="AA177" s="4">
        <f>IF($W177&lt;0,0,IF(S177&lt;20%,0,IF(AND(S177&gt;=20%,S177&lt;30%),20%,IF(AND(S177&gt;=30%,S177&lt;50%),40%,IF(AND(S177&gt;=50%,S177&lt;70%),60%,IF(AND(S177&gt;=70%,S177&lt;80%),80%,IF(S177&gt;=80%,100%)))))))*$AH$1</f>
        <v>0.4</v>
      </c>
      <c r="AB177" s="4">
        <f>IF($W177&lt;0,0,IF(T177&lt;20%,0,IF(AND(T177&gt;=20%,T177&lt;30%),20%,IF(AND(T177&gt;=30%,T177&lt;50%),40%,IF(AND(T177&gt;=50%,T177&lt;70%),60%,IF(AND(T177&gt;=70%,T177&lt;80%),80%,IF(T177&gt;=80%,100%)))))))*$AH$1</f>
        <v>0</v>
      </c>
      <c r="AC177" s="4">
        <f>IF($W177&lt;0,0,IF(U177&lt;20%,0,IF(AND(U177&gt;=20%,U177&lt;30%),20%,IF(AND(U177&gt;=30%,U177&lt;50%),40%,IF(AND(U177&gt;=50%,U177&lt;70%),60%,IF(AND(U177&gt;=70%,U177&lt;80%),80%,IF(U177&gt;=80%,100%)))))))*$AH$1</f>
        <v>0.2</v>
      </c>
      <c r="AD177" s="4">
        <f>IF($W177&lt;0,0,IF(V177&lt;20%,0,IF(AND(V177&gt;=20%,V177&lt;30%),20%,IF(AND(V177&gt;=30%,V177&lt;50%),40%,IF(AND(V177&gt;=50%,V177&lt;70%),60%,IF(AND(V177&gt;=70%,V177&lt;80%),80%,IF(V177&gt;=80%,100%)))))))*$AH$1</f>
        <v>0.4</v>
      </c>
      <c r="AE177" s="4">
        <f t="shared" si="62"/>
        <v>1</v>
      </c>
      <c r="AF177" s="7">
        <f t="shared" si="63"/>
        <v>1080.29</v>
      </c>
      <c r="AG177" t="s">
        <v>277</v>
      </c>
      <c r="AI177" t="s">
        <v>277</v>
      </c>
      <c r="AJ177" s="1">
        <f t="shared" si="64"/>
        <v>45237</v>
      </c>
      <c r="AK177" s="4">
        <f t="shared" si="65"/>
        <v>0.1</v>
      </c>
      <c r="AL177" s="4">
        <f t="shared" si="66"/>
        <v>0</v>
      </c>
      <c r="AM177" s="4">
        <f t="shared" si="67"/>
        <v>0.05</v>
      </c>
      <c r="AN177" s="4">
        <f>AD177*$AS$1</f>
        <v>0.1</v>
      </c>
      <c r="AO177" s="4">
        <f t="shared" si="68"/>
        <v>0.25</v>
      </c>
      <c r="AP177" s="4">
        <f t="shared" si="69"/>
        <v>0.2</v>
      </c>
      <c r="AQ177" s="2">
        <f t="shared" si="70"/>
        <v>1080.29</v>
      </c>
      <c r="AT177">
        <f t="shared" si="71"/>
        <v>0.61799999999999999</v>
      </c>
      <c r="AU177">
        <f t="shared" si="72"/>
        <v>0.61799999999999999</v>
      </c>
      <c r="AV177">
        <f t="shared" si="73"/>
        <v>0.61799999999999999</v>
      </c>
      <c r="AW177">
        <f t="shared" si="74"/>
        <v>0.61799999999999999</v>
      </c>
    </row>
    <row r="178" spans="1:49" x14ac:dyDescent="0.25">
      <c r="A178" s="1">
        <f>eod_group_score_df_positive[[#This Row],[date]]</f>
        <v>45236</v>
      </c>
      <c r="B178" t="s">
        <v>277</v>
      </c>
      <c r="C178" s="3">
        <f>AVERAGE(eod_group_score_df_positive!Z178:Z182)</f>
        <v>1.9704801444675142</v>
      </c>
      <c r="D178" s="3">
        <f>AVERAGE(eod_group_score_df_positive!AA178:AA182)</f>
        <v>1.186224214567636</v>
      </c>
      <c r="E178" s="3">
        <f>AVERAGE(eod_group_score_df_positive!AB178:AB182)</f>
        <v>0.95410698008394002</v>
      </c>
      <c r="F178" s="3">
        <f>AVERAGE(eod_group_score_df_positive!AC178:AC182)</f>
        <v>0.60492939320337413</v>
      </c>
      <c r="G178" t="s">
        <v>277</v>
      </c>
      <c r="H178" s="3">
        <f>ABS(AVERAGE(eod_group_score_df_negative!Z178:Z182))</f>
        <v>0.54279422042010339</v>
      </c>
      <c r="I178" s="3">
        <f>ABS(AVERAGE(eod_group_score_df_negative!AA178:AA182))</f>
        <v>0.58251458257497224</v>
      </c>
      <c r="J178" s="3">
        <f>ABS(AVERAGE(eod_group_score_df_negative!AB178:AB182))</f>
        <v>0.34505914070599941</v>
      </c>
      <c r="K178" s="3">
        <f>ABS(AVERAGE(eod_group_score_df_negative!AC178:AC182))</f>
        <v>0.17425466706960982</v>
      </c>
      <c r="L178" t="s">
        <v>277</v>
      </c>
      <c r="M178" s="4">
        <f t="shared" si="53"/>
        <v>0.56805812528599542</v>
      </c>
      <c r="N178" s="4">
        <f t="shared" si="54"/>
        <v>0.34132209513804679</v>
      </c>
      <c r="O178" s="4">
        <f t="shared" si="55"/>
        <v>0.46879904704382053</v>
      </c>
      <c r="P178" s="4">
        <f t="shared" si="56"/>
        <v>0.55272527775129177</v>
      </c>
      <c r="Q178" t="s">
        <v>277</v>
      </c>
      <c r="R178" s="6">
        <f t="shared" si="51"/>
        <v>45236</v>
      </c>
      <c r="S178" s="5">
        <f t="shared" si="57"/>
        <v>-5.7538330153694695E-4</v>
      </c>
      <c r="T178" s="5">
        <f t="shared" si="58"/>
        <v>-0.15691911027885641</v>
      </c>
      <c r="U178" s="5">
        <f t="shared" si="59"/>
        <v>-4.5341218053390309E-2</v>
      </c>
      <c r="V178" s="5">
        <f t="shared" si="60"/>
        <v>0.11735262804034693</v>
      </c>
      <c r="W178" s="5">
        <f t="shared" si="61"/>
        <v>-8.5483083593436732E-2</v>
      </c>
      <c r="X178">
        <f>group_stock_price_index[[#This Row],[VNINDEX]]</f>
        <v>1089.6600000000001</v>
      </c>
      <c r="Y178" t="s">
        <v>277</v>
      </c>
      <c r="Z178" s="1">
        <f t="shared" si="52"/>
        <v>45236</v>
      </c>
      <c r="AA178" s="4">
        <f>IF($W178&lt;0,0,IF(S178&lt;20%,0,IF(AND(S178&gt;=20%,S178&lt;30%),20%,IF(AND(S178&gt;=30%,S178&lt;50%),40%,IF(AND(S178&gt;=50%,S178&lt;70%),60%,IF(AND(S178&gt;=70%,S178&lt;80%),80%,IF(S178&gt;=80%,100%)))))))*$AH$1</f>
        <v>0</v>
      </c>
      <c r="AB178" s="4">
        <f>IF($W178&lt;0,0,IF(T178&lt;20%,0,IF(AND(T178&gt;=20%,T178&lt;30%),20%,IF(AND(T178&gt;=30%,T178&lt;50%),40%,IF(AND(T178&gt;=50%,T178&lt;70%),60%,IF(AND(T178&gt;=70%,T178&lt;80%),80%,IF(T178&gt;=80%,100%)))))))*$AH$1</f>
        <v>0</v>
      </c>
      <c r="AC178" s="4">
        <f>IF($W178&lt;0,0,IF(U178&lt;20%,0,IF(AND(U178&gt;=20%,U178&lt;30%),20%,IF(AND(U178&gt;=30%,U178&lt;50%),40%,IF(AND(U178&gt;=50%,U178&lt;70%),60%,IF(AND(U178&gt;=70%,U178&lt;80%),80%,IF(U178&gt;=80%,100%)))))))*$AH$1</f>
        <v>0</v>
      </c>
      <c r="AD178" s="4">
        <f>IF($W178&lt;0,0,IF(V178&lt;20%,0,IF(AND(V178&gt;=20%,V178&lt;30%),20%,IF(AND(V178&gt;=30%,V178&lt;50%),40%,IF(AND(V178&gt;=50%,V178&lt;70%),60%,IF(AND(V178&gt;=70%,V178&lt;80%),80%,IF(V178&gt;=80%,100%)))))))*$AH$1</f>
        <v>0</v>
      </c>
      <c r="AE178" s="4">
        <f t="shared" si="62"/>
        <v>0</v>
      </c>
      <c r="AF178" s="7">
        <f t="shared" si="63"/>
        <v>1089.6600000000001</v>
      </c>
      <c r="AG178" t="s">
        <v>277</v>
      </c>
      <c r="AI178" t="s">
        <v>277</v>
      </c>
      <c r="AJ178" s="1">
        <f t="shared" si="64"/>
        <v>45236</v>
      </c>
      <c r="AK178" s="4">
        <f t="shared" si="65"/>
        <v>0</v>
      </c>
      <c r="AL178" s="4">
        <f t="shared" si="66"/>
        <v>0</v>
      </c>
      <c r="AM178" s="4">
        <f t="shared" si="67"/>
        <v>0</v>
      </c>
      <c r="AN178" s="4">
        <f>AD178*$AS$1</f>
        <v>0</v>
      </c>
      <c r="AO178" s="4">
        <f t="shared" si="68"/>
        <v>0</v>
      </c>
      <c r="AP178" s="4">
        <f t="shared" si="69"/>
        <v>0</v>
      </c>
      <c r="AQ178" s="2">
        <f t="shared" si="70"/>
        <v>1089.6600000000001</v>
      </c>
      <c r="AT178">
        <f t="shared" si="71"/>
        <v>0.61799999999999999</v>
      </c>
      <c r="AU178">
        <f t="shared" si="72"/>
        <v>0.61799999999999999</v>
      </c>
      <c r="AV178">
        <f t="shared" si="73"/>
        <v>0.61799999999999999</v>
      </c>
      <c r="AW178">
        <f t="shared" si="74"/>
        <v>0.61799999999999999</v>
      </c>
    </row>
    <row r="179" spans="1:49" x14ac:dyDescent="0.25">
      <c r="A179" s="1">
        <f>eod_group_score_df_positive[[#This Row],[date]]</f>
        <v>45233</v>
      </c>
      <c r="B179" t="s">
        <v>277</v>
      </c>
      <c r="C179" s="3">
        <f>AVERAGE(eod_group_score_df_positive!Z179:Z183)</f>
        <v>1.8815515212781726</v>
      </c>
      <c r="D179" s="3">
        <f>AVERAGE(eod_group_score_df_positive!AA179:AA183)</f>
        <v>1.1262984027259979</v>
      </c>
      <c r="E179" s="3">
        <f>AVERAGE(eod_group_score_df_positive!AB179:AB183)</f>
        <v>0.8511578199163049</v>
      </c>
      <c r="F179" s="3">
        <f>AVERAGE(eod_group_score_df_positive!AC179:AC183)</f>
        <v>0.56269178744207049</v>
      </c>
      <c r="G179" t="s">
        <v>277</v>
      </c>
      <c r="H179" s="3">
        <f>ABS(AVERAGE(eod_group_score_df_negative!Z179:Z183))</f>
        <v>0.82006429163346228</v>
      </c>
      <c r="I179" s="3">
        <f>ABS(AVERAGE(eod_group_score_df_negative!AA179:AA183))</f>
        <v>0.74301100215446692</v>
      </c>
      <c r="J179" s="3">
        <f>ABS(AVERAGE(eod_group_score_df_negative!AB179:AB183))</f>
        <v>0.52802815389819235</v>
      </c>
      <c r="K179" s="3">
        <f>ABS(AVERAGE(eod_group_score_df_negative!AC179:AC183))</f>
        <v>0.19639007622608071</v>
      </c>
      <c r="L179" t="s">
        <v>277</v>
      </c>
      <c r="M179" s="4">
        <f t="shared" si="53"/>
        <v>0.39290828272903283</v>
      </c>
      <c r="N179" s="4">
        <f t="shared" si="54"/>
        <v>0.20504224692329132</v>
      </c>
      <c r="O179" s="4">
        <f t="shared" si="55"/>
        <v>0.23429013356655121</v>
      </c>
      <c r="P179" s="4">
        <f t="shared" si="56"/>
        <v>0.48255890273269175</v>
      </c>
      <c r="Q179" t="s">
        <v>277</v>
      </c>
      <c r="R179" s="6">
        <f t="shared" si="51"/>
        <v>45233</v>
      </c>
      <c r="S179" s="5">
        <f t="shared" si="57"/>
        <v>-0.24306218384181194</v>
      </c>
      <c r="T179" s="5">
        <f t="shared" si="58"/>
        <v>-0.3778879271858771</v>
      </c>
      <c r="U179" s="5">
        <f t="shared" si="59"/>
        <v>-0.25595572869750988</v>
      </c>
      <c r="V179" s="5">
        <f t="shared" si="60"/>
        <v>-7.4649908513231181E-2</v>
      </c>
      <c r="W179" s="5">
        <f t="shared" si="61"/>
        <v>-0.95155574823843014</v>
      </c>
      <c r="X179">
        <f>group_stock_price_index[[#This Row],[VNINDEX]]</f>
        <v>1076.78</v>
      </c>
      <c r="Y179" t="s">
        <v>277</v>
      </c>
      <c r="Z179" s="1">
        <f t="shared" si="52"/>
        <v>45233</v>
      </c>
      <c r="AA179" s="4">
        <f>IF($W179&lt;0,0,IF(S179&lt;20%,0,IF(AND(S179&gt;=20%,S179&lt;30%),20%,IF(AND(S179&gt;=30%,S179&lt;50%),40%,IF(AND(S179&gt;=50%,S179&lt;70%),60%,IF(AND(S179&gt;=70%,S179&lt;80%),80%,IF(S179&gt;=80%,100%)))))))*$AH$1</f>
        <v>0</v>
      </c>
      <c r="AB179" s="4">
        <f>IF($W179&lt;0,0,IF(T179&lt;20%,0,IF(AND(T179&gt;=20%,T179&lt;30%),20%,IF(AND(T179&gt;=30%,T179&lt;50%),40%,IF(AND(T179&gt;=50%,T179&lt;70%),60%,IF(AND(T179&gt;=70%,T179&lt;80%),80%,IF(T179&gt;=80%,100%)))))))*$AH$1</f>
        <v>0</v>
      </c>
      <c r="AC179" s="4">
        <f>IF($W179&lt;0,0,IF(U179&lt;20%,0,IF(AND(U179&gt;=20%,U179&lt;30%),20%,IF(AND(U179&gt;=30%,U179&lt;50%),40%,IF(AND(U179&gt;=50%,U179&lt;70%),60%,IF(AND(U179&gt;=70%,U179&lt;80%),80%,IF(U179&gt;=80%,100%)))))))*$AH$1</f>
        <v>0</v>
      </c>
      <c r="AD179" s="4">
        <f>IF($W179&lt;0,0,IF(V179&lt;20%,0,IF(AND(V179&gt;=20%,V179&lt;30%),20%,IF(AND(V179&gt;=30%,V179&lt;50%),40%,IF(AND(V179&gt;=50%,V179&lt;70%),60%,IF(AND(V179&gt;=70%,V179&lt;80%),80%,IF(V179&gt;=80%,100%)))))))*$AH$1</f>
        <v>0</v>
      </c>
      <c r="AE179" s="4">
        <f t="shared" si="62"/>
        <v>0</v>
      </c>
      <c r="AF179" s="7">
        <f t="shared" si="63"/>
        <v>1076.78</v>
      </c>
      <c r="AG179" t="s">
        <v>277</v>
      </c>
      <c r="AI179" t="s">
        <v>277</v>
      </c>
      <c r="AJ179" s="1">
        <f t="shared" si="64"/>
        <v>45233</v>
      </c>
      <c r="AK179" s="4">
        <f t="shared" si="65"/>
        <v>0</v>
      </c>
      <c r="AL179" s="4">
        <f t="shared" si="66"/>
        <v>0</v>
      </c>
      <c r="AM179" s="4">
        <f t="shared" si="67"/>
        <v>0</v>
      </c>
      <c r="AN179" s="4">
        <f>AD179*$AS$1</f>
        <v>0</v>
      </c>
      <c r="AO179" s="4">
        <f t="shared" si="68"/>
        <v>0</v>
      </c>
      <c r="AP179" s="4">
        <f t="shared" si="69"/>
        <v>0</v>
      </c>
      <c r="AQ179" s="2">
        <f t="shared" si="70"/>
        <v>1076.78</v>
      </c>
      <c r="AT179">
        <f t="shared" si="71"/>
        <v>0.61799999999999999</v>
      </c>
      <c r="AU179">
        <f t="shared" si="72"/>
        <v>0.61799999999999999</v>
      </c>
      <c r="AV179">
        <f t="shared" si="73"/>
        <v>0.61799999999999999</v>
      </c>
      <c r="AW179">
        <f t="shared" si="74"/>
        <v>0.61799999999999999</v>
      </c>
    </row>
    <row r="180" spans="1:49" x14ac:dyDescent="0.25">
      <c r="A180" s="1">
        <f>eod_group_score_df_positive[[#This Row],[date]]</f>
        <v>45232</v>
      </c>
      <c r="B180" t="s">
        <v>277</v>
      </c>
      <c r="C180" s="3">
        <f>AVERAGE(eod_group_score_df_positive!Z180:Z184)</f>
        <v>2.0684958476121222</v>
      </c>
      <c r="D180" s="3">
        <f>AVERAGE(eod_group_score_df_positive!AA180:AA184)</f>
        <v>1.2462251719157602</v>
      </c>
      <c r="E180" s="3">
        <f>AVERAGE(eod_group_score_df_positive!AB180:AB184)</f>
        <v>0.98124458051282049</v>
      </c>
      <c r="F180" s="3">
        <f>AVERAGE(eod_group_score_df_positive!AC180:AC184)</f>
        <v>0.73302558541392804</v>
      </c>
      <c r="G180" t="s">
        <v>277</v>
      </c>
      <c r="H180" s="3">
        <f>ABS(AVERAGE(eod_group_score_df_negative!Z180:Z184))</f>
        <v>0.79151094946332079</v>
      </c>
      <c r="I180" s="3">
        <f>ABS(AVERAGE(eod_group_score_df_negative!AA180:AA184))</f>
        <v>0.68438872501049497</v>
      </c>
      <c r="J180" s="3">
        <f>ABS(AVERAGE(eod_group_score_df_negative!AB180:AB184))</f>
        <v>0.47061745913652314</v>
      </c>
      <c r="K180" s="3">
        <f>ABS(AVERAGE(eod_group_score_df_negative!AC180:AC184))</f>
        <v>0.18549882906289139</v>
      </c>
      <c r="L180" t="s">
        <v>277</v>
      </c>
      <c r="M180" s="4">
        <f t="shared" si="53"/>
        <v>0.44649715499089293</v>
      </c>
      <c r="N180" s="4">
        <f t="shared" si="54"/>
        <v>0.2910144010668157</v>
      </c>
      <c r="O180" s="4">
        <f t="shared" si="55"/>
        <v>0.35170498809902423</v>
      </c>
      <c r="P180" s="4">
        <f t="shared" si="56"/>
        <v>0.59609385196679976</v>
      </c>
      <c r="Q180" t="s">
        <v>277</v>
      </c>
      <c r="R180" s="6">
        <f t="shared" si="51"/>
        <v>45232</v>
      </c>
      <c r="S180" s="5">
        <f t="shared" si="57"/>
        <v>-0.44327252574223452</v>
      </c>
      <c r="T180" s="5">
        <f t="shared" si="58"/>
        <v>-0.56950496889782976</v>
      </c>
      <c r="U180" s="5">
        <f t="shared" si="59"/>
        <v>-0.40805326769903666</v>
      </c>
      <c r="V180" s="5">
        <f t="shared" si="60"/>
        <v>-0.25249165206877733</v>
      </c>
      <c r="W180" s="5">
        <f t="shared" si="61"/>
        <v>-1.6733224144078784</v>
      </c>
      <c r="X180">
        <f>group_stock_price_index[[#This Row],[VNINDEX]]</f>
        <v>1075.47</v>
      </c>
      <c r="Y180" t="s">
        <v>277</v>
      </c>
      <c r="Z180" s="1">
        <f t="shared" si="52"/>
        <v>45232</v>
      </c>
      <c r="AA180" s="4">
        <f>IF($W180&lt;0,0,IF(S180&lt;20%,0,IF(AND(S180&gt;=20%,S180&lt;30%),20%,IF(AND(S180&gt;=30%,S180&lt;50%),40%,IF(AND(S180&gt;=50%,S180&lt;70%),60%,IF(AND(S180&gt;=70%,S180&lt;80%),80%,IF(S180&gt;=80%,100%)))))))*$AH$1</f>
        <v>0</v>
      </c>
      <c r="AB180" s="4">
        <f>IF($W180&lt;0,0,IF(T180&lt;20%,0,IF(AND(T180&gt;=20%,T180&lt;30%),20%,IF(AND(T180&gt;=30%,T180&lt;50%),40%,IF(AND(T180&gt;=50%,T180&lt;70%),60%,IF(AND(T180&gt;=70%,T180&lt;80%),80%,IF(T180&gt;=80%,100%)))))))*$AH$1</f>
        <v>0</v>
      </c>
      <c r="AC180" s="4">
        <f>IF($W180&lt;0,0,IF(U180&lt;20%,0,IF(AND(U180&gt;=20%,U180&lt;30%),20%,IF(AND(U180&gt;=30%,U180&lt;50%),40%,IF(AND(U180&gt;=50%,U180&lt;70%),60%,IF(AND(U180&gt;=70%,U180&lt;80%),80%,IF(U180&gt;=80%,100%)))))))*$AH$1</f>
        <v>0</v>
      </c>
      <c r="AD180" s="4">
        <f>IF($W180&lt;0,0,IF(V180&lt;20%,0,IF(AND(V180&gt;=20%,V180&lt;30%),20%,IF(AND(V180&gt;=30%,V180&lt;50%),40%,IF(AND(V180&gt;=50%,V180&lt;70%),60%,IF(AND(V180&gt;=70%,V180&lt;80%),80%,IF(V180&gt;=80%,100%)))))))*$AH$1</f>
        <v>0</v>
      </c>
      <c r="AE180" s="4">
        <f t="shared" si="62"/>
        <v>0</v>
      </c>
      <c r="AF180" s="7">
        <f t="shared" si="63"/>
        <v>1075.47</v>
      </c>
      <c r="AG180" t="s">
        <v>277</v>
      </c>
      <c r="AI180" t="s">
        <v>277</v>
      </c>
      <c r="AJ180" s="1">
        <f t="shared" si="64"/>
        <v>45232</v>
      </c>
      <c r="AK180" s="4">
        <f t="shared" si="65"/>
        <v>0</v>
      </c>
      <c r="AL180" s="4">
        <f t="shared" si="66"/>
        <v>0</v>
      </c>
      <c r="AM180" s="4">
        <f t="shared" si="67"/>
        <v>0</v>
      </c>
      <c r="AN180" s="4">
        <f>AD180*$AS$1</f>
        <v>0</v>
      </c>
      <c r="AO180" s="4">
        <f t="shared" si="68"/>
        <v>0</v>
      </c>
      <c r="AP180" s="4">
        <f t="shared" si="69"/>
        <v>0</v>
      </c>
      <c r="AQ180" s="2">
        <f t="shared" si="70"/>
        <v>1075.47</v>
      </c>
      <c r="AT180">
        <f t="shared" si="71"/>
        <v>0.61799999999999999</v>
      </c>
      <c r="AU180">
        <f t="shared" si="72"/>
        <v>0.61799999999999999</v>
      </c>
      <c r="AV180">
        <f t="shared" si="73"/>
        <v>0.61799999999999999</v>
      </c>
      <c r="AW180">
        <f t="shared" si="74"/>
        <v>0.61799999999999999</v>
      </c>
    </row>
    <row r="181" spans="1:49" x14ac:dyDescent="0.25">
      <c r="A181" s="1">
        <f>eod_group_score_df_positive[[#This Row],[date]]</f>
        <v>45231</v>
      </c>
      <c r="B181" t="s">
        <v>277</v>
      </c>
      <c r="C181" s="3">
        <f>AVERAGE(eod_group_score_df_positive!Z181:Z185)</f>
        <v>0.62345226556065858</v>
      </c>
      <c r="D181" s="3">
        <f>AVERAGE(eod_group_score_df_positive!AA181:AA185)</f>
        <v>0.32947374201250279</v>
      </c>
      <c r="E181" s="3">
        <f>AVERAGE(eod_group_score_df_positive!AB181:AB185)</f>
        <v>0.41497866509360087</v>
      </c>
      <c r="F181" s="3">
        <f>AVERAGE(eod_group_score_df_positive!AC181:AC185)</f>
        <v>0.37605634137137522</v>
      </c>
      <c r="G181" t="s">
        <v>277</v>
      </c>
      <c r="H181" s="3">
        <f>ABS(AVERAGE(eod_group_score_df_negative!Z181:Z185))</f>
        <v>2.6744722652618771</v>
      </c>
      <c r="I181" s="3">
        <f>ABS(AVERAGE(eod_group_score_df_negative!AA181:AA185))</f>
        <v>2.3157062245183839</v>
      </c>
      <c r="J181" s="3">
        <f>ABS(AVERAGE(eod_group_score_df_negative!AB181:AB185))</f>
        <v>1.4558857208453531</v>
      </c>
      <c r="K181" s="3">
        <f>ABS(AVERAGE(eod_group_score_df_negative!AC181:AC185))</f>
        <v>1.1312831382320219</v>
      </c>
      <c r="L181" t="s">
        <v>277</v>
      </c>
      <c r="M181" s="4">
        <f t="shared" si="53"/>
        <v>-0.62191235139928236</v>
      </c>
      <c r="N181" s="4">
        <f t="shared" si="54"/>
        <v>-0.75088746612231261</v>
      </c>
      <c r="O181" s="4">
        <f t="shared" si="55"/>
        <v>-0.55637761003683817</v>
      </c>
      <c r="P181" s="4">
        <f t="shared" si="56"/>
        <v>-0.50103298366427573</v>
      </c>
      <c r="Q181" t="s">
        <v>277</v>
      </c>
      <c r="R181" s="6">
        <f t="shared" si="51"/>
        <v>45231</v>
      </c>
      <c r="S181" s="5">
        <f t="shared" si="57"/>
        <v>-0.61863486159571601</v>
      </c>
      <c r="T181" s="5">
        <f t="shared" si="58"/>
        <v>-0.72331922114011016</v>
      </c>
      <c r="U181" s="5">
        <f t="shared" si="59"/>
        <v>-0.57022355057738838</v>
      </c>
      <c r="V181" s="5">
        <f t="shared" si="60"/>
        <v>-0.44807004515731264</v>
      </c>
      <c r="W181" s="5">
        <f t="shared" si="61"/>
        <v>-2.3602476784705271</v>
      </c>
      <c r="X181">
        <f>group_stock_price_index[[#This Row],[VNINDEX]]</f>
        <v>1039.6600000000001</v>
      </c>
      <c r="Y181" t="s">
        <v>277</v>
      </c>
      <c r="Z181" s="1">
        <f t="shared" si="52"/>
        <v>45231</v>
      </c>
      <c r="AA181" s="4">
        <f>IF($W181&lt;0,0,IF(S181&lt;20%,0,IF(AND(S181&gt;=20%,S181&lt;30%),20%,IF(AND(S181&gt;=30%,S181&lt;50%),40%,IF(AND(S181&gt;=50%,S181&lt;70%),60%,IF(AND(S181&gt;=70%,S181&lt;80%),80%,IF(S181&gt;=80%,100%)))))))*$AH$1</f>
        <v>0</v>
      </c>
      <c r="AB181" s="4">
        <f>IF($W181&lt;0,0,IF(T181&lt;20%,0,IF(AND(T181&gt;=20%,T181&lt;30%),20%,IF(AND(T181&gt;=30%,T181&lt;50%),40%,IF(AND(T181&gt;=50%,T181&lt;70%),60%,IF(AND(T181&gt;=70%,T181&lt;80%),80%,IF(T181&gt;=80%,100%)))))))*$AH$1</f>
        <v>0</v>
      </c>
      <c r="AC181" s="4">
        <f>IF($W181&lt;0,0,IF(U181&lt;20%,0,IF(AND(U181&gt;=20%,U181&lt;30%),20%,IF(AND(U181&gt;=30%,U181&lt;50%),40%,IF(AND(U181&gt;=50%,U181&lt;70%),60%,IF(AND(U181&gt;=70%,U181&lt;80%),80%,IF(U181&gt;=80%,100%)))))))*$AH$1</f>
        <v>0</v>
      </c>
      <c r="AD181" s="4">
        <f>IF($W181&lt;0,0,IF(V181&lt;20%,0,IF(AND(V181&gt;=20%,V181&lt;30%),20%,IF(AND(V181&gt;=30%,V181&lt;50%),40%,IF(AND(V181&gt;=50%,V181&lt;70%),60%,IF(AND(V181&gt;=70%,V181&lt;80%),80%,IF(V181&gt;=80%,100%)))))))*$AH$1</f>
        <v>0</v>
      </c>
      <c r="AE181" s="4">
        <f t="shared" si="62"/>
        <v>0</v>
      </c>
      <c r="AF181" s="7">
        <f t="shared" si="63"/>
        <v>1039.6600000000001</v>
      </c>
      <c r="AG181" t="s">
        <v>277</v>
      </c>
      <c r="AI181" t="s">
        <v>277</v>
      </c>
      <c r="AJ181" s="1">
        <f t="shared" si="64"/>
        <v>45231</v>
      </c>
      <c r="AK181" s="4">
        <f t="shared" si="65"/>
        <v>0</v>
      </c>
      <c r="AL181" s="4">
        <f t="shared" si="66"/>
        <v>0</v>
      </c>
      <c r="AM181" s="4">
        <f t="shared" si="67"/>
        <v>0</v>
      </c>
      <c r="AN181" s="4">
        <f>AD181*$AS$1</f>
        <v>0</v>
      </c>
      <c r="AO181" s="4">
        <f t="shared" si="68"/>
        <v>0</v>
      </c>
      <c r="AP181" s="4">
        <f t="shared" si="69"/>
        <v>0</v>
      </c>
      <c r="AQ181" s="2">
        <f t="shared" si="70"/>
        <v>1039.6600000000001</v>
      </c>
      <c r="AT181">
        <f t="shared" si="71"/>
        <v>0.61799999999999999</v>
      </c>
      <c r="AU181">
        <f t="shared" si="72"/>
        <v>0.61799999999999999</v>
      </c>
      <c r="AV181">
        <f t="shared" si="73"/>
        <v>0.61799999999999999</v>
      </c>
      <c r="AW181">
        <f t="shared" si="74"/>
        <v>0.61799999999999999</v>
      </c>
    </row>
    <row r="182" spans="1:49" x14ac:dyDescent="0.25">
      <c r="A182" s="1">
        <f>eod_group_score_df_positive[[#This Row],[date]]</f>
        <v>45230</v>
      </c>
      <c r="B182" t="s">
        <v>277</v>
      </c>
      <c r="C182" s="3">
        <f>AVERAGE(eod_group_score_df_positive!Z182:Z186)</f>
        <v>0.3241883296734609</v>
      </c>
      <c r="D182" s="3">
        <f>AVERAGE(eod_group_score_df_positive!AA182:AA186)</f>
        <v>0.16407412948649364</v>
      </c>
      <c r="E182" s="3">
        <f>AVERAGE(eod_group_score_df_positive!AB182:AB186)</f>
        <v>0.23820293110813789</v>
      </c>
      <c r="F182" s="3">
        <f>AVERAGE(eod_group_score_df_positive!AC182:AC186)</f>
        <v>0.33995542357992242</v>
      </c>
      <c r="G182" t="s">
        <v>277</v>
      </c>
      <c r="H182" s="3">
        <f>ABS(AVERAGE(eod_group_score_df_negative!Z182:Z186))</f>
        <v>2.7403809515269919</v>
      </c>
      <c r="I182" s="3">
        <f>ABS(AVERAGE(eod_group_score_df_negative!AA182:AA186))</f>
        <v>2.3814241691008742</v>
      </c>
      <c r="J182" s="3">
        <f>ABS(AVERAGE(eod_group_score_df_negative!AB182:AB186))</f>
        <v>1.4949550041610944</v>
      </c>
      <c r="K182" s="3">
        <f>ABS(AVERAGE(eod_group_score_df_negative!AC182:AC186))</f>
        <v>1.1497113095060256</v>
      </c>
      <c r="L182" t="s">
        <v>277</v>
      </c>
      <c r="M182" s="4">
        <f t="shared" si="53"/>
        <v>-0.7884281281143235</v>
      </c>
      <c r="N182" s="4">
        <f t="shared" si="54"/>
        <v>-0.8710868284001233</v>
      </c>
      <c r="O182" s="4">
        <f t="shared" si="55"/>
        <v>-0.7251226489395094</v>
      </c>
      <c r="P182" s="4">
        <f t="shared" si="56"/>
        <v>-0.54358190858477295</v>
      </c>
      <c r="Q182" t="s">
        <v>277</v>
      </c>
      <c r="R182" s="6">
        <f t="shared" si="51"/>
        <v>45230</v>
      </c>
      <c r="S182" s="5">
        <f t="shared" si="57"/>
        <v>-0.41768609079612284</v>
      </c>
      <c r="T182" s="5">
        <f t="shared" si="58"/>
        <v>-0.52231958742225926</v>
      </c>
      <c r="U182" s="5">
        <f t="shared" si="59"/>
        <v>-0.39363073045033753</v>
      </c>
      <c r="V182" s="5">
        <f t="shared" si="60"/>
        <v>-0.29865574222830188</v>
      </c>
      <c r="W182" s="5">
        <f t="shared" si="61"/>
        <v>-1.6322921508970214</v>
      </c>
      <c r="X182">
        <f>group_stock_price_index[[#This Row],[VNINDEX]]</f>
        <v>1028.19</v>
      </c>
      <c r="Y182" t="s">
        <v>277</v>
      </c>
      <c r="Z182" s="1">
        <f t="shared" si="52"/>
        <v>45230</v>
      </c>
      <c r="AA182" s="4">
        <f>IF($W182&lt;0,0,IF(S182&lt;20%,0,IF(AND(S182&gt;=20%,S182&lt;30%),20%,IF(AND(S182&gt;=30%,S182&lt;50%),40%,IF(AND(S182&gt;=50%,S182&lt;70%),60%,IF(AND(S182&gt;=70%,S182&lt;80%),80%,IF(S182&gt;=80%,100%)))))))*$AH$1</f>
        <v>0</v>
      </c>
      <c r="AB182" s="4">
        <f>IF($W182&lt;0,0,IF(T182&lt;20%,0,IF(AND(T182&gt;=20%,T182&lt;30%),20%,IF(AND(T182&gt;=30%,T182&lt;50%),40%,IF(AND(T182&gt;=50%,T182&lt;70%),60%,IF(AND(T182&gt;=70%,T182&lt;80%),80%,IF(T182&gt;=80%,100%)))))))*$AH$1</f>
        <v>0</v>
      </c>
      <c r="AC182" s="4">
        <f>IF($W182&lt;0,0,IF(U182&lt;20%,0,IF(AND(U182&gt;=20%,U182&lt;30%),20%,IF(AND(U182&gt;=30%,U182&lt;50%),40%,IF(AND(U182&gt;=50%,U182&lt;70%),60%,IF(AND(U182&gt;=70%,U182&lt;80%),80%,IF(U182&gt;=80%,100%)))))))*$AH$1</f>
        <v>0</v>
      </c>
      <c r="AD182" s="4">
        <f>IF($W182&lt;0,0,IF(V182&lt;20%,0,IF(AND(V182&gt;=20%,V182&lt;30%),20%,IF(AND(V182&gt;=30%,V182&lt;50%),40%,IF(AND(V182&gt;=50%,V182&lt;70%),60%,IF(AND(V182&gt;=70%,V182&lt;80%),80%,IF(V182&gt;=80%,100%)))))))*$AH$1</f>
        <v>0</v>
      </c>
      <c r="AE182" s="4">
        <f t="shared" si="62"/>
        <v>0</v>
      </c>
      <c r="AF182" s="7">
        <f t="shared" si="63"/>
        <v>1028.19</v>
      </c>
      <c r="AG182" t="s">
        <v>277</v>
      </c>
      <c r="AI182" t="s">
        <v>277</v>
      </c>
      <c r="AJ182" s="1">
        <f t="shared" si="64"/>
        <v>45230</v>
      </c>
      <c r="AK182" s="4">
        <f t="shared" si="65"/>
        <v>0</v>
      </c>
      <c r="AL182" s="4">
        <f t="shared" si="66"/>
        <v>0</v>
      </c>
      <c r="AM182" s="4">
        <f t="shared" si="67"/>
        <v>0</v>
      </c>
      <c r="AN182" s="4">
        <f>AD182*$AS$1</f>
        <v>0</v>
      </c>
      <c r="AO182" s="4">
        <f t="shared" si="68"/>
        <v>0</v>
      </c>
      <c r="AP182" s="4">
        <f t="shared" si="69"/>
        <v>0</v>
      </c>
      <c r="AQ182" s="2">
        <f t="shared" si="70"/>
        <v>1028.19</v>
      </c>
      <c r="AT182">
        <f t="shared" si="71"/>
        <v>0.61799999999999999</v>
      </c>
      <c r="AU182">
        <f t="shared" si="72"/>
        <v>0.61799999999999999</v>
      </c>
      <c r="AV182">
        <f t="shared" si="73"/>
        <v>0.61799999999999999</v>
      </c>
      <c r="AW182">
        <f t="shared" si="74"/>
        <v>0.61799999999999999</v>
      </c>
    </row>
    <row r="183" spans="1:49" x14ac:dyDescent="0.25">
      <c r="A183" s="1">
        <f>eod_group_score_df_positive[[#This Row],[date]]</f>
        <v>45229</v>
      </c>
      <c r="B183" t="s">
        <v>277</v>
      </c>
      <c r="C183" s="3">
        <f>AVERAGE(eod_group_score_df_positive!Z183:Z187)</f>
        <v>0.48799691248745203</v>
      </c>
      <c r="D183" s="3">
        <f>AVERAGE(eod_group_score_df_positive!AA183:AA187)</f>
        <v>0.25243500374911571</v>
      </c>
      <c r="E183" s="3">
        <f>AVERAGE(eod_group_score_df_positive!AB183:AB187)</f>
        <v>0.322517471892731</v>
      </c>
      <c r="F183" s="3">
        <f>AVERAGE(eod_group_score_df_positive!AC183:AC187)</f>
        <v>0.42629412274162543</v>
      </c>
      <c r="G183" t="s">
        <v>277</v>
      </c>
      <c r="H183" s="3">
        <f>ABS(AVERAGE(eod_group_score_df_negative!Z183:Z187))</f>
        <v>2.2564564667758384</v>
      </c>
      <c r="I183" s="3">
        <f>ABS(AVERAGE(eod_group_score_df_negative!AA183:AA187))</f>
        <v>1.8825204037789434</v>
      </c>
      <c r="J183" s="3">
        <f>ABS(AVERAGE(eod_group_score_df_negative!AB183:AB187))</f>
        <v>1.2290674123262353</v>
      </c>
      <c r="K183" s="3">
        <f>ABS(AVERAGE(eod_group_score_df_negative!AC183:AC187))</f>
        <v>1.0121572493051039</v>
      </c>
      <c r="L183" t="s">
        <v>277</v>
      </c>
      <c r="M183" s="4">
        <f t="shared" si="53"/>
        <v>-0.64437587741537961</v>
      </c>
      <c r="N183" s="4">
        <f t="shared" si="54"/>
        <v>-0.76352198939705673</v>
      </c>
      <c r="O183" s="4">
        <f t="shared" si="55"/>
        <v>-0.58427350617677709</v>
      </c>
      <c r="P183" s="4">
        <f t="shared" si="56"/>
        <v>-0.40728740501659871</v>
      </c>
      <c r="Q183" t="s">
        <v>277</v>
      </c>
      <c r="R183" s="6">
        <f t="shared" si="51"/>
        <v>45229</v>
      </c>
      <c r="S183" s="5">
        <f t="shared" si="57"/>
        <v>-0.25503227695226643</v>
      </c>
      <c r="T183" s="5">
        <f t="shared" si="58"/>
        <v>-0.33078279089472884</v>
      </c>
      <c r="U183" s="5">
        <f t="shared" si="59"/>
        <v>-0.24414056245625587</v>
      </c>
      <c r="V183" s="5">
        <f t="shared" si="60"/>
        <v>-0.1952801348598987</v>
      </c>
      <c r="W183" s="5">
        <f t="shared" si="61"/>
        <v>-1.0252357651631498</v>
      </c>
      <c r="X183">
        <f>group_stock_price_index[[#This Row],[VNINDEX]]</f>
        <v>1042.4000000000001</v>
      </c>
      <c r="Y183" t="s">
        <v>277</v>
      </c>
      <c r="Z183" s="1">
        <f t="shared" si="52"/>
        <v>45229</v>
      </c>
      <c r="AA183" s="4">
        <f>IF($W183&lt;0,0,IF(S183&lt;20%,0,IF(AND(S183&gt;=20%,S183&lt;30%),20%,IF(AND(S183&gt;=30%,S183&lt;50%),40%,IF(AND(S183&gt;=50%,S183&lt;70%),60%,IF(AND(S183&gt;=70%,S183&lt;80%),80%,IF(S183&gt;=80%,100%)))))))*$AH$1</f>
        <v>0</v>
      </c>
      <c r="AB183" s="4">
        <f>IF($W183&lt;0,0,IF(T183&lt;20%,0,IF(AND(T183&gt;=20%,T183&lt;30%),20%,IF(AND(T183&gt;=30%,T183&lt;50%),40%,IF(AND(T183&gt;=50%,T183&lt;70%),60%,IF(AND(T183&gt;=70%,T183&lt;80%),80%,IF(T183&gt;=80%,100%)))))))*$AH$1</f>
        <v>0</v>
      </c>
      <c r="AC183" s="4">
        <f>IF($W183&lt;0,0,IF(U183&lt;20%,0,IF(AND(U183&gt;=20%,U183&lt;30%),20%,IF(AND(U183&gt;=30%,U183&lt;50%),40%,IF(AND(U183&gt;=50%,U183&lt;70%),60%,IF(AND(U183&gt;=70%,U183&lt;80%),80%,IF(U183&gt;=80%,100%)))))))*$AH$1</f>
        <v>0</v>
      </c>
      <c r="AD183" s="4">
        <f>IF($W183&lt;0,0,IF(V183&lt;20%,0,IF(AND(V183&gt;=20%,V183&lt;30%),20%,IF(AND(V183&gt;=30%,V183&lt;50%),40%,IF(AND(V183&gt;=50%,V183&lt;70%),60%,IF(AND(V183&gt;=70%,V183&lt;80%),80%,IF(V183&gt;=80%,100%)))))))*$AH$1</f>
        <v>0</v>
      </c>
      <c r="AE183" s="4">
        <f t="shared" si="62"/>
        <v>0</v>
      </c>
      <c r="AF183" s="7">
        <f t="shared" si="63"/>
        <v>1042.4000000000001</v>
      </c>
      <c r="AG183" t="s">
        <v>277</v>
      </c>
      <c r="AI183" t="s">
        <v>277</v>
      </c>
      <c r="AJ183" s="1">
        <f t="shared" si="64"/>
        <v>45229</v>
      </c>
      <c r="AK183" s="4">
        <f t="shared" si="65"/>
        <v>0</v>
      </c>
      <c r="AL183" s="4">
        <f t="shared" si="66"/>
        <v>0</v>
      </c>
      <c r="AM183" s="4">
        <f t="shared" si="67"/>
        <v>0</v>
      </c>
      <c r="AN183" s="4">
        <f>AD183*$AS$1</f>
        <v>0</v>
      </c>
      <c r="AO183" s="4">
        <f t="shared" si="68"/>
        <v>0</v>
      </c>
      <c r="AP183" s="4">
        <f t="shared" si="69"/>
        <v>0</v>
      </c>
      <c r="AQ183" s="2">
        <f t="shared" si="70"/>
        <v>1042.4000000000001</v>
      </c>
      <c r="AT183">
        <f t="shared" si="71"/>
        <v>0.61799999999999999</v>
      </c>
      <c r="AU183">
        <f t="shared" si="72"/>
        <v>0.61799999999999999</v>
      </c>
      <c r="AV183">
        <f t="shared" si="73"/>
        <v>0.61799999999999999</v>
      </c>
      <c r="AW183">
        <f t="shared" si="74"/>
        <v>0.61799999999999999</v>
      </c>
    </row>
    <row r="184" spans="1:49" x14ac:dyDescent="0.25">
      <c r="A184" s="1">
        <f>eod_group_score_df_positive[[#This Row],[date]]</f>
        <v>45226</v>
      </c>
      <c r="B184" t="s">
        <v>277</v>
      </c>
      <c r="C184" s="3">
        <f>AVERAGE(eod_group_score_df_positive!Z184:Z188)</f>
        <v>0.49498870415024532</v>
      </c>
      <c r="D184" s="3">
        <f>AVERAGE(eod_group_score_df_positive!AA184:AA188)</f>
        <v>0.2534822268565905</v>
      </c>
      <c r="E184" s="3">
        <f>AVERAGE(eod_group_score_df_positive!AB184:AB188)</f>
        <v>0.34159416914813268</v>
      </c>
      <c r="F184" s="3">
        <f>AVERAGE(eod_group_score_df_positive!AC184:AC188)</f>
        <v>0.42716317324499248</v>
      </c>
      <c r="G184" t="s">
        <v>277</v>
      </c>
      <c r="H184" s="3">
        <f>ABS(AVERAGE(eod_group_score_df_negative!Z184:Z188))</f>
        <v>2.0313882305227517</v>
      </c>
      <c r="I184" s="3">
        <f>ABS(AVERAGE(eod_group_score_df_negative!AA184:AA188))</f>
        <v>1.7993624989815724</v>
      </c>
      <c r="J184" s="3">
        <f>ABS(AVERAGE(eod_group_score_df_negative!AB184:AB188))</f>
        <v>1.100332428727135</v>
      </c>
      <c r="K184" s="3">
        <f>ABS(AVERAGE(eod_group_score_df_negative!AC184:AC188))</f>
        <v>1.0126717979951934</v>
      </c>
      <c r="L184" t="s">
        <v>277</v>
      </c>
      <c r="M184" s="4">
        <f t="shared" si="53"/>
        <v>-0.60814342677308009</v>
      </c>
      <c r="N184" s="4">
        <f t="shared" si="54"/>
        <v>-0.75304296163647222</v>
      </c>
      <c r="O184" s="4">
        <f t="shared" si="55"/>
        <v>-0.52619756144108265</v>
      </c>
      <c r="P184" s="4">
        <f t="shared" si="56"/>
        <v>-0.40664981504503911</v>
      </c>
      <c r="Q184" t="s">
        <v>277</v>
      </c>
      <c r="R184" s="6">
        <f t="shared" si="51"/>
        <v>45226</v>
      </c>
      <c r="S184" s="5">
        <f t="shared" si="57"/>
        <v>-0.18763630591820504</v>
      </c>
      <c r="T184" s="5">
        <f t="shared" si="58"/>
        <v>-0.22620641662572685</v>
      </c>
      <c r="U184" s="5">
        <f t="shared" si="59"/>
        <v>-0.20421461668591423</v>
      </c>
      <c r="V184" s="5">
        <f t="shared" si="60"/>
        <v>-0.17936026142437272</v>
      </c>
      <c r="W184" s="5">
        <f t="shared" si="61"/>
        <v>-0.79741760065421885</v>
      </c>
      <c r="X184">
        <f>group_stock_price_index[[#This Row],[VNINDEX]]</f>
        <v>1060.6199999999999</v>
      </c>
      <c r="Y184" t="s">
        <v>277</v>
      </c>
      <c r="Z184" s="1">
        <f t="shared" si="52"/>
        <v>45226</v>
      </c>
      <c r="AA184" s="4">
        <f>IF($W184&lt;0,0,IF(S184&lt;20%,0,IF(AND(S184&gt;=20%,S184&lt;30%),20%,IF(AND(S184&gt;=30%,S184&lt;50%),40%,IF(AND(S184&gt;=50%,S184&lt;70%),60%,IF(AND(S184&gt;=70%,S184&lt;80%),80%,IF(S184&gt;=80%,100%)))))))*$AH$1</f>
        <v>0</v>
      </c>
      <c r="AB184" s="4">
        <f>IF($W184&lt;0,0,IF(T184&lt;20%,0,IF(AND(T184&gt;=20%,T184&lt;30%),20%,IF(AND(T184&gt;=30%,T184&lt;50%),40%,IF(AND(T184&gt;=50%,T184&lt;70%),60%,IF(AND(T184&gt;=70%,T184&lt;80%),80%,IF(T184&gt;=80%,100%)))))))*$AH$1</f>
        <v>0</v>
      </c>
      <c r="AC184" s="4">
        <f>IF($W184&lt;0,0,IF(U184&lt;20%,0,IF(AND(U184&gt;=20%,U184&lt;30%),20%,IF(AND(U184&gt;=30%,U184&lt;50%),40%,IF(AND(U184&gt;=50%,U184&lt;70%),60%,IF(AND(U184&gt;=70%,U184&lt;80%),80%,IF(U184&gt;=80%,100%)))))))*$AH$1</f>
        <v>0</v>
      </c>
      <c r="AD184" s="4">
        <f>IF($W184&lt;0,0,IF(V184&lt;20%,0,IF(AND(V184&gt;=20%,V184&lt;30%),20%,IF(AND(V184&gt;=30%,V184&lt;50%),40%,IF(AND(V184&gt;=50%,V184&lt;70%),60%,IF(AND(V184&gt;=70%,V184&lt;80%),80%,IF(V184&gt;=80%,100%)))))))*$AH$1</f>
        <v>0</v>
      </c>
      <c r="AE184" s="4">
        <f t="shared" si="62"/>
        <v>0</v>
      </c>
      <c r="AF184" s="7">
        <f t="shared" si="63"/>
        <v>1060.6199999999999</v>
      </c>
      <c r="AG184" t="s">
        <v>277</v>
      </c>
      <c r="AI184" t="s">
        <v>277</v>
      </c>
      <c r="AJ184" s="1">
        <f t="shared" si="64"/>
        <v>45226</v>
      </c>
      <c r="AK184" s="4">
        <f t="shared" si="65"/>
        <v>0</v>
      </c>
      <c r="AL184" s="4">
        <f t="shared" si="66"/>
        <v>0</v>
      </c>
      <c r="AM184" s="4">
        <f t="shared" si="67"/>
        <v>0</v>
      </c>
      <c r="AN184" s="4">
        <f>AD184*$AS$1</f>
        <v>0</v>
      </c>
      <c r="AO184" s="4">
        <f t="shared" si="68"/>
        <v>0</v>
      </c>
      <c r="AP184" s="4">
        <f t="shared" si="69"/>
        <v>0</v>
      </c>
      <c r="AQ184" s="2">
        <f t="shared" si="70"/>
        <v>1060.6199999999999</v>
      </c>
      <c r="AT184">
        <f t="shared" si="71"/>
        <v>0.61799999999999999</v>
      </c>
      <c r="AU184">
        <f t="shared" si="72"/>
        <v>0.61799999999999999</v>
      </c>
      <c r="AV184">
        <f t="shared" si="73"/>
        <v>0.61799999999999999</v>
      </c>
      <c r="AW184">
        <f t="shared" si="74"/>
        <v>0.61799999999999999</v>
      </c>
    </row>
    <row r="185" spans="1:49" x14ac:dyDescent="0.25">
      <c r="A185" s="1">
        <f>eod_group_score_df_positive[[#This Row],[date]]</f>
        <v>45225</v>
      </c>
      <c r="B185" t="s">
        <v>277</v>
      </c>
      <c r="C185" s="3">
        <f>AVERAGE(eod_group_score_df_positive!Z185:Z189)</f>
        <v>0.80458653890381715</v>
      </c>
      <c r="D185" s="3">
        <f>AVERAGE(eod_group_score_df_positive!AA185:AA189)</f>
        <v>0.63312105422249065</v>
      </c>
      <c r="E185" s="3">
        <f>AVERAGE(eod_group_score_df_positive!AB185:AB189)</f>
        <v>0.40602947516464988</v>
      </c>
      <c r="F185" s="3">
        <f>AVERAGE(eod_group_score_df_positive!AC185:AC189)</f>
        <v>0.45120069884594738</v>
      </c>
      <c r="G185" t="s">
        <v>277</v>
      </c>
      <c r="H185" s="3">
        <f>ABS(AVERAGE(eod_group_score_df_negative!Z185:Z189))</f>
        <v>2.0200827678992517</v>
      </c>
      <c r="I185" s="3">
        <f>ABS(AVERAGE(eod_group_score_df_negative!AA185:AA189))</f>
        <v>1.7928943711277689</v>
      </c>
      <c r="J185" s="3">
        <f>ABS(AVERAGE(eod_group_score_df_negative!AB185:AB189))</f>
        <v>1.0954100822428465</v>
      </c>
      <c r="K185" s="3">
        <f>ABS(AVERAGE(eod_group_score_df_negative!AC185:AC189))</f>
        <v>1.008518880409464</v>
      </c>
      <c r="L185" t="s">
        <v>277</v>
      </c>
      <c r="M185" s="4">
        <f t="shared" si="53"/>
        <v>-0.43031452427651451</v>
      </c>
      <c r="N185" s="4">
        <f t="shared" si="54"/>
        <v>-0.47805686014458643</v>
      </c>
      <c r="O185" s="4">
        <f t="shared" si="55"/>
        <v>-0.45914642629273433</v>
      </c>
      <c r="P185" s="4">
        <f t="shared" si="56"/>
        <v>-0.38179811347587678</v>
      </c>
      <c r="Q185" t="s">
        <v>277</v>
      </c>
      <c r="R185" s="6">
        <f t="shared" si="51"/>
        <v>45225</v>
      </c>
      <c r="S185" s="5">
        <f t="shared" si="57"/>
        <v>-0.14186485570907537</v>
      </c>
      <c r="T185" s="5">
        <f t="shared" si="58"/>
        <v>-0.13259133110022486</v>
      </c>
      <c r="U185" s="5">
        <f t="shared" si="59"/>
        <v>-0.17665004378574908</v>
      </c>
      <c r="V185" s="5">
        <f t="shared" si="60"/>
        <v>-0.16766511542375814</v>
      </c>
      <c r="W185" s="5">
        <f t="shared" si="61"/>
        <v>-0.61877134601880746</v>
      </c>
      <c r="X185">
        <f>group_stock_price_index[[#This Row],[VNINDEX]]</f>
        <v>1055.45</v>
      </c>
      <c r="Y185" t="s">
        <v>277</v>
      </c>
      <c r="Z185" s="1">
        <f t="shared" si="52"/>
        <v>45225</v>
      </c>
      <c r="AA185" s="4">
        <f>IF($W185&lt;0,0,IF(S185&lt;20%,0,IF(AND(S185&gt;=20%,S185&lt;30%),20%,IF(AND(S185&gt;=30%,S185&lt;50%),40%,IF(AND(S185&gt;=50%,S185&lt;70%),60%,IF(AND(S185&gt;=70%,S185&lt;80%),80%,IF(S185&gt;=80%,100%)))))))*$AH$1</f>
        <v>0</v>
      </c>
      <c r="AB185" s="4">
        <f>IF($W185&lt;0,0,IF(T185&lt;20%,0,IF(AND(T185&gt;=20%,T185&lt;30%),20%,IF(AND(T185&gt;=30%,T185&lt;50%),40%,IF(AND(T185&gt;=50%,T185&lt;70%),60%,IF(AND(T185&gt;=70%,T185&lt;80%),80%,IF(T185&gt;=80%,100%)))))))*$AH$1</f>
        <v>0</v>
      </c>
      <c r="AC185" s="4">
        <f>IF($W185&lt;0,0,IF(U185&lt;20%,0,IF(AND(U185&gt;=20%,U185&lt;30%),20%,IF(AND(U185&gt;=30%,U185&lt;50%),40%,IF(AND(U185&gt;=50%,U185&lt;70%),60%,IF(AND(U185&gt;=70%,U185&lt;80%),80%,IF(U185&gt;=80%,100%)))))))*$AH$1</f>
        <v>0</v>
      </c>
      <c r="AD185" s="4">
        <f>IF($W185&lt;0,0,IF(V185&lt;20%,0,IF(AND(V185&gt;=20%,V185&lt;30%),20%,IF(AND(V185&gt;=30%,V185&lt;50%),40%,IF(AND(V185&gt;=50%,V185&lt;70%),60%,IF(AND(V185&gt;=70%,V185&lt;80%),80%,IF(V185&gt;=80%,100%)))))))*$AH$1</f>
        <v>0</v>
      </c>
      <c r="AE185" s="4">
        <f t="shared" si="62"/>
        <v>0</v>
      </c>
      <c r="AF185" s="7">
        <f t="shared" si="63"/>
        <v>1055.45</v>
      </c>
      <c r="AG185" t="s">
        <v>277</v>
      </c>
      <c r="AI185" t="s">
        <v>277</v>
      </c>
      <c r="AJ185" s="1">
        <f t="shared" si="64"/>
        <v>45225</v>
      </c>
      <c r="AK185" s="4">
        <f t="shared" si="65"/>
        <v>0</v>
      </c>
      <c r="AL185" s="4">
        <f t="shared" si="66"/>
        <v>0</v>
      </c>
      <c r="AM185" s="4">
        <f t="shared" si="67"/>
        <v>0</v>
      </c>
      <c r="AN185" s="4">
        <f>AD185*$AS$1</f>
        <v>0</v>
      </c>
      <c r="AO185" s="4">
        <f t="shared" si="68"/>
        <v>0</v>
      </c>
      <c r="AP185" s="4">
        <f t="shared" si="69"/>
        <v>0</v>
      </c>
      <c r="AQ185" s="2">
        <f t="shared" si="70"/>
        <v>1055.45</v>
      </c>
      <c r="AT185">
        <f t="shared" si="71"/>
        <v>0.61799999999999999</v>
      </c>
      <c r="AU185">
        <f t="shared" si="72"/>
        <v>1</v>
      </c>
      <c r="AV185">
        <f t="shared" si="73"/>
        <v>1</v>
      </c>
      <c r="AW185">
        <f t="shared" si="74"/>
        <v>0.61799999999999999</v>
      </c>
    </row>
    <row r="186" spans="1:49" x14ac:dyDescent="0.25">
      <c r="A186" s="1">
        <f>eod_group_score_df_positive[[#This Row],[date]]</f>
        <v>45224</v>
      </c>
      <c r="B186" t="s">
        <v>277</v>
      </c>
      <c r="C186" s="3">
        <f>AVERAGE(eod_group_score_df_positive!Z186:Z190)</f>
        <v>0.80581165453342596</v>
      </c>
      <c r="D186" s="3">
        <f>AVERAGE(eod_group_score_df_positive!AA186:AA190)</f>
        <v>0.63705756037615369</v>
      </c>
      <c r="E186" s="3">
        <f>AVERAGE(eod_group_score_df_positive!AB186:AB190)</f>
        <v>0.41754862323418285</v>
      </c>
      <c r="F186" s="3">
        <f>AVERAGE(eod_group_score_df_positive!AC186:AC190)</f>
        <v>0.3374856867541437</v>
      </c>
      <c r="G186" t="s">
        <v>277</v>
      </c>
      <c r="H186" s="3">
        <f>ABS(AVERAGE(eod_group_score_df_negative!Z186:Z190))</f>
        <v>0.35964003357044766</v>
      </c>
      <c r="I186" s="3">
        <f>ABS(AVERAGE(eod_group_score_df_negative!AA186:AA190))</f>
        <v>0.37889351814188676</v>
      </c>
      <c r="J186" s="3">
        <f>ABS(AVERAGE(eod_group_score_df_negative!AB186:AB190))</f>
        <v>0.21195970689486723</v>
      </c>
      <c r="K186" s="3">
        <f>ABS(AVERAGE(eod_group_score_df_negative!AC186:AC190))</f>
        <v>0.20420813468571647</v>
      </c>
      <c r="L186" t="s">
        <v>277</v>
      </c>
      <c r="M186" s="4">
        <f t="shared" si="53"/>
        <v>0.38283150259868359</v>
      </c>
      <c r="N186" s="4">
        <f t="shared" si="54"/>
        <v>0.25411070246694234</v>
      </c>
      <c r="O186" s="4">
        <f t="shared" si="55"/>
        <v>0.3265864905984161</v>
      </c>
      <c r="P186" s="4">
        <f t="shared" si="56"/>
        <v>0.24603853098077832</v>
      </c>
      <c r="Q186" t="s">
        <v>277</v>
      </c>
      <c r="R186" s="6">
        <f t="shared" si="51"/>
        <v>45224</v>
      </c>
      <c r="S186" s="5">
        <f t="shared" si="57"/>
        <v>-0.20193292230929441</v>
      </c>
      <c r="T186" s="5">
        <f t="shared" si="58"/>
        <v>-0.16320581524710528</v>
      </c>
      <c r="U186" s="5">
        <f t="shared" si="59"/>
        <v>-0.19547425911004726</v>
      </c>
      <c r="V186" s="5">
        <f t="shared" si="60"/>
        <v>-0.18767421133820572</v>
      </c>
      <c r="W186" s="5">
        <f t="shared" si="61"/>
        <v>-0.74828720800465265</v>
      </c>
      <c r="X186">
        <f>group_stock_price_index[[#This Row],[VNINDEX]]</f>
        <v>1101.6600000000001</v>
      </c>
      <c r="Y186" t="s">
        <v>277</v>
      </c>
      <c r="Z186" s="1">
        <f t="shared" si="52"/>
        <v>45224</v>
      </c>
      <c r="AA186" s="4">
        <f>IF($W186&lt;0,0,IF(S186&lt;20%,0,IF(AND(S186&gt;=20%,S186&lt;30%),20%,IF(AND(S186&gt;=30%,S186&lt;50%),40%,IF(AND(S186&gt;=50%,S186&lt;70%),60%,IF(AND(S186&gt;=70%,S186&lt;80%),80%,IF(S186&gt;=80%,100%)))))))*$AH$1</f>
        <v>0</v>
      </c>
      <c r="AB186" s="4">
        <f>IF($W186&lt;0,0,IF(T186&lt;20%,0,IF(AND(T186&gt;=20%,T186&lt;30%),20%,IF(AND(T186&gt;=30%,T186&lt;50%),40%,IF(AND(T186&gt;=50%,T186&lt;70%),60%,IF(AND(T186&gt;=70%,T186&lt;80%),80%,IF(T186&gt;=80%,100%)))))))*$AH$1</f>
        <v>0</v>
      </c>
      <c r="AC186" s="4">
        <f>IF($W186&lt;0,0,IF(U186&lt;20%,0,IF(AND(U186&gt;=20%,U186&lt;30%),20%,IF(AND(U186&gt;=30%,U186&lt;50%),40%,IF(AND(U186&gt;=50%,U186&lt;70%),60%,IF(AND(U186&gt;=70%,U186&lt;80%),80%,IF(U186&gt;=80%,100%)))))))*$AH$1</f>
        <v>0</v>
      </c>
      <c r="AD186" s="4">
        <f>IF($W186&lt;0,0,IF(V186&lt;20%,0,IF(AND(V186&gt;=20%,V186&lt;30%),20%,IF(AND(V186&gt;=30%,V186&lt;50%),40%,IF(AND(V186&gt;=50%,V186&lt;70%),60%,IF(AND(V186&gt;=70%,V186&lt;80%),80%,IF(V186&gt;=80%,100%)))))))*$AH$1</f>
        <v>0</v>
      </c>
      <c r="AE186" s="4">
        <f t="shared" si="62"/>
        <v>0</v>
      </c>
      <c r="AF186" s="7">
        <f t="shared" si="63"/>
        <v>1101.6600000000001</v>
      </c>
      <c r="AG186" t="s">
        <v>277</v>
      </c>
      <c r="AI186" t="s">
        <v>277</v>
      </c>
      <c r="AJ186" s="1">
        <f t="shared" si="64"/>
        <v>45224</v>
      </c>
      <c r="AK186" s="4">
        <f t="shared" si="65"/>
        <v>0</v>
      </c>
      <c r="AL186" s="4">
        <f t="shared" si="66"/>
        <v>0</v>
      </c>
      <c r="AM186" s="4">
        <f t="shared" si="67"/>
        <v>0</v>
      </c>
      <c r="AN186" s="4">
        <f>AD186*$AS$1</f>
        <v>0</v>
      </c>
      <c r="AO186" s="4">
        <f t="shared" si="68"/>
        <v>0</v>
      </c>
      <c r="AP186" s="4">
        <f t="shared" si="69"/>
        <v>0</v>
      </c>
      <c r="AQ186" s="2">
        <f t="shared" si="70"/>
        <v>1101.6600000000001</v>
      </c>
      <c r="AT186">
        <f t="shared" si="71"/>
        <v>0.61799999999999999</v>
      </c>
      <c r="AU186">
        <f t="shared" si="72"/>
        <v>1</v>
      </c>
      <c r="AV186">
        <f t="shared" si="73"/>
        <v>1</v>
      </c>
      <c r="AW186">
        <f t="shared" si="74"/>
        <v>0.61799999999999999</v>
      </c>
    </row>
    <row r="187" spans="1:49" x14ac:dyDescent="0.25">
      <c r="A187" s="1">
        <f>eod_group_score_df_positive[[#This Row],[date]]</f>
        <v>45223</v>
      </c>
      <c r="B187" t="s">
        <v>277</v>
      </c>
      <c r="C187" s="3">
        <f>AVERAGE(eod_group_score_df_positive!Z187:Z191)</f>
        <v>0.79178209216271289</v>
      </c>
      <c r="D187" s="3">
        <f>AVERAGE(eod_group_score_df_positive!AA187:AA191)</f>
        <v>0.68508699846769849</v>
      </c>
      <c r="E187" s="3">
        <f>AVERAGE(eod_group_score_df_positive!AB187:AB191)</f>
        <v>0.42159185202752064</v>
      </c>
      <c r="F187" s="3">
        <f>AVERAGE(eod_group_score_df_positive!AC187:AC191)</f>
        <v>0.34209422485147306</v>
      </c>
      <c r="G187" t="s">
        <v>277</v>
      </c>
      <c r="H187" s="3">
        <f>ABS(AVERAGE(eod_group_score_df_negative!Z187:Z191))</f>
        <v>0.7533983556617716</v>
      </c>
      <c r="I187" s="3">
        <f>ABS(AVERAGE(eod_group_score_df_negative!AA187:AA191))</f>
        <v>0.57588998052766371</v>
      </c>
      <c r="J187" s="3">
        <f>ABS(AVERAGE(eod_group_score_df_negative!AB187:AB191))</f>
        <v>0.40317627180244919</v>
      </c>
      <c r="K187" s="3">
        <f>ABS(AVERAGE(eod_group_score_df_negative!AC187:AC191))</f>
        <v>0.36086598411189269</v>
      </c>
      <c r="L187" t="s">
        <v>277</v>
      </c>
      <c r="M187" s="4">
        <f t="shared" si="53"/>
        <v>2.4840941104958419E-2</v>
      </c>
      <c r="N187" s="4">
        <f t="shared" si="54"/>
        <v>8.659715423752902E-2</v>
      </c>
      <c r="O187" s="4">
        <f t="shared" si="55"/>
        <v>2.2328191030898663E-2</v>
      </c>
      <c r="P187" s="4">
        <f t="shared" si="56"/>
        <v>-2.6703871742757356E-2</v>
      </c>
      <c r="Q187" t="s">
        <v>277</v>
      </c>
      <c r="R187" s="6">
        <f t="shared" si="51"/>
        <v>45223</v>
      </c>
      <c r="S187" s="5">
        <f t="shared" si="57"/>
        <v>-0.40238937117758589</v>
      </c>
      <c r="T187" s="5">
        <f t="shared" si="58"/>
        <v>-0.32788631796561446</v>
      </c>
      <c r="U187" s="5">
        <f t="shared" si="59"/>
        <v>-0.34624599348383128</v>
      </c>
      <c r="V187" s="5">
        <f t="shared" si="60"/>
        <v>-0.32161044006374662</v>
      </c>
      <c r="W187" s="5">
        <f t="shared" si="61"/>
        <v>-1.3981321226907784</v>
      </c>
      <c r="X187">
        <f>group_stock_price_index[[#This Row],[VNINDEX]]</f>
        <v>1105.9000000000001</v>
      </c>
      <c r="Y187" t="s">
        <v>277</v>
      </c>
      <c r="Z187" s="1">
        <f t="shared" si="52"/>
        <v>45223</v>
      </c>
      <c r="AA187" s="4">
        <f>IF($W187&lt;0,0,IF(S187&lt;20%,0,IF(AND(S187&gt;=20%,S187&lt;30%),20%,IF(AND(S187&gt;=30%,S187&lt;50%),40%,IF(AND(S187&gt;=50%,S187&lt;70%),60%,IF(AND(S187&gt;=70%,S187&lt;80%),80%,IF(S187&gt;=80%,100%)))))))*$AH$1</f>
        <v>0</v>
      </c>
      <c r="AB187" s="4">
        <f>IF($W187&lt;0,0,IF(T187&lt;20%,0,IF(AND(T187&gt;=20%,T187&lt;30%),20%,IF(AND(T187&gt;=30%,T187&lt;50%),40%,IF(AND(T187&gt;=50%,T187&lt;70%),60%,IF(AND(T187&gt;=70%,T187&lt;80%),80%,IF(T187&gt;=80%,100%)))))))*$AH$1</f>
        <v>0</v>
      </c>
      <c r="AC187" s="4">
        <f>IF($W187&lt;0,0,IF(U187&lt;20%,0,IF(AND(U187&gt;=20%,U187&lt;30%),20%,IF(AND(U187&gt;=30%,U187&lt;50%),40%,IF(AND(U187&gt;=50%,U187&lt;70%),60%,IF(AND(U187&gt;=70%,U187&lt;80%),80%,IF(U187&gt;=80%,100%)))))))*$AH$1</f>
        <v>0</v>
      </c>
      <c r="AD187" s="4">
        <f>IF($W187&lt;0,0,IF(V187&lt;20%,0,IF(AND(V187&gt;=20%,V187&lt;30%),20%,IF(AND(V187&gt;=30%,V187&lt;50%),40%,IF(AND(V187&gt;=50%,V187&lt;70%),60%,IF(AND(V187&gt;=70%,V187&lt;80%),80%,IF(V187&gt;=80%,100%)))))))*$AH$1</f>
        <v>0</v>
      </c>
      <c r="AE187" s="4">
        <f t="shared" si="62"/>
        <v>0</v>
      </c>
      <c r="AF187" s="7">
        <f t="shared" si="63"/>
        <v>1105.9000000000001</v>
      </c>
      <c r="AG187" t="s">
        <v>277</v>
      </c>
      <c r="AI187" t="s">
        <v>277</v>
      </c>
      <c r="AJ187" s="1">
        <f t="shared" si="64"/>
        <v>45223</v>
      </c>
      <c r="AK187" s="4">
        <f t="shared" si="65"/>
        <v>0</v>
      </c>
      <c r="AL187" s="4">
        <f t="shared" si="66"/>
        <v>0</v>
      </c>
      <c r="AM187" s="4">
        <f t="shared" si="67"/>
        <v>0</v>
      </c>
      <c r="AN187" s="4">
        <f>AD187*$AS$1</f>
        <v>0</v>
      </c>
      <c r="AO187" s="4">
        <f t="shared" si="68"/>
        <v>0</v>
      </c>
      <c r="AP187" s="4">
        <f t="shared" si="69"/>
        <v>0</v>
      </c>
      <c r="AQ187" s="2">
        <f t="shared" si="70"/>
        <v>1105.9000000000001</v>
      </c>
      <c r="AT187">
        <f t="shared" si="71"/>
        <v>0.61799999999999999</v>
      </c>
      <c r="AU187">
        <f t="shared" si="72"/>
        <v>0.61799999999999999</v>
      </c>
      <c r="AV187">
        <f t="shared" si="73"/>
        <v>0.61799999999999999</v>
      </c>
      <c r="AW187">
        <f t="shared" si="74"/>
        <v>0.61799999999999999</v>
      </c>
    </row>
    <row r="188" spans="1:49" x14ac:dyDescent="0.25">
      <c r="A188" s="1">
        <f>eod_group_score_df_positive[[#This Row],[date]]</f>
        <v>45222</v>
      </c>
      <c r="B188" t="s">
        <v>277</v>
      </c>
      <c r="C188" s="3">
        <f>AVERAGE(eod_group_score_df_positive!Z188:Z192)</f>
        <v>0.62951027333601683</v>
      </c>
      <c r="D188" s="3">
        <f>AVERAGE(eod_group_score_df_positive!AA188:AA192)</f>
        <v>0.61796536117875711</v>
      </c>
      <c r="E188" s="3">
        <f>AVERAGE(eod_group_score_df_positive!AB188:AB192)</f>
        <v>0.33450868925192495</v>
      </c>
      <c r="F188" s="3">
        <f>AVERAGE(eod_group_score_df_positive!AC188:AC192)</f>
        <v>0.2485906624070498</v>
      </c>
      <c r="G188" t="s">
        <v>277</v>
      </c>
      <c r="H188" s="3">
        <f>ABS(AVERAGE(eod_group_score_df_negative!Z188:Z192))</f>
        <v>1.1882969976431981</v>
      </c>
      <c r="I188" s="3">
        <f>ABS(AVERAGE(eod_group_score_df_negative!AA188:AA192))</f>
        <v>1.009630133051244</v>
      </c>
      <c r="J188" s="3">
        <f>ABS(AVERAGE(eod_group_score_df_negative!AB188:AB192))</f>
        <v>0.75269471237397523</v>
      </c>
      <c r="K188" s="3">
        <f>ABS(AVERAGE(eod_group_score_df_negative!AC188:AC192))</f>
        <v>0.49091919729557354</v>
      </c>
      <c r="L188" t="s">
        <v>277</v>
      </c>
      <c r="M188" s="4">
        <f t="shared" si="53"/>
        <v>-0.30739602224507251</v>
      </c>
      <c r="N188" s="4">
        <f t="shared" si="54"/>
        <v>-0.2406401180520468</v>
      </c>
      <c r="O188" s="4">
        <f t="shared" si="55"/>
        <v>-0.38464377732506894</v>
      </c>
      <c r="P188" s="4">
        <f t="shared" si="56"/>
        <v>-0.32768803783896883</v>
      </c>
      <c r="Q188" t="s">
        <v>277</v>
      </c>
      <c r="R188" s="6">
        <f t="shared" si="51"/>
        <v>45222</v>
      </c>
      <c r="S188" s="5">
        <f t="shared" si="57"/>
        <v>-0.44101506086872666</v>
      </c>
      <c r="T188" s="5">
        <f t="shared" si="58"/>
        <v>-0.36182445678154135</v>
      </c>
      <c r="U188" s="5">
        <f t="shared" si="59"/>
        <v>-0.3676268284544813</v>
      </c>
      <c r="V188" s="5">
        <f t="shared" si="60"/>
        <v>-0.34944418828017987</v>
      </c>
      <c r="W188" s="5">
        <f t="shared" si="61"/>
        <v>-1.5199105343849291</v>
      </c>
      <c r="X188">
        <f>group_stock_price_index[[#This Row],[VNINDEX]]</f>
        <v>1093.53</v>
      </c>
      <c r="Y188" t="s">
        <v>277</v>
      </c>
      <c r="Z188" s="1">
        <f t="shared" si="52"/>
        <v>45222</v>
      </c>
      <c r="AA188" s="4">
        <f>IF($W188&lt;0,0,IF(S188&lt;20%,0,IF(AND(S188&gt;=20%,S188&lt;30%),20%,IF(AND(S188&gt;=30%,S188&lt;50%),40%,IF(AND(S188&gt;=50%,S188&lt;70%),60%,IF(AND(S188&gt;=70%,S188&lt;80%),80%,IF(S188&gt;=80%,100%)))))))*$AH$1</f>
        <v>0</v>
      </c>
      <c r="AB188" s="4">
        <f>IF($W188&lt;0,0,IF(T188&lt;20%,0,IF(AND(T188&gt;=20%,T188&lt;30%),20%,IF(AND(T188&gt;=30%,T188&lt;50%),40%,IF(AND(T188&gt;=50%,T188&lt;70%),60%,IF(AND(T188&gt;=70%,T188&lt;80%),80%,IF(T188&gt;=80%,100%)))))))*$AH$1</f>
        <v>0</v>
      </c>
      <c r="AC188" s="4">
        <f>IF($W188&lt;0,0,IF(U188&lt;20%,0,IF(AND(U188&gt;=20%,U188&lt;30%),20%,IF(AND(U188&gt;=30%,U188&lt;50%),40%,IF(AND(U188&gt;=50%,U188&lt;70%),60%,IF(AND(U188&gt;=70%,U188&lt;80%),80%,IF(U188&gt;=80%,100%)))))))*$AH$1</f>
        <v>0</v>
      </c>
      <c r="AD188" s="4">
        <f>IF($W188&lt;0,0,IF(V188&lt;20%,0,IF(AND(V188&gt;=20%,V188&lt;30%),20%,IF(AND(V188&gt;=30%,V188&lt;50%),40%,IF(AND(V188&gt;=50%,V188&lt;70%),60%,IF(AND(V188&gt;=70%,V188&lt;80%),80%,IF(V188&gt;=80%,100%)))))))*$AH$1</f>
        <v>0</v>
      </c>
      <c r="AE188" s="4">
        <f t="shared" si="62"/>
        <v>0</v>
      </c>
      <c r="AF188" s="7">
        <f t="shared" si="63"/>
        <v>1093.53</v>
      </c>
      <c r="AG188" t="s">
        <v>277</v>
      </c>
      <c r="AI188" t="s">
        <v>277</v>
      </c>
      <c r="AJ188" s="1">
        <f t="shared" si="64"/>
        <v>45222</v>
      </c>
      <c r="AK188" s="4">
        <f t="shared" si="65"/>
        <v>0</v>
      </c>
      <c r="AL188" s="4">
        <f t="shared" si="66"/>
        <v>0</v>
      </c>
      <c r="AM188" s="4">
        <f t="shared" si="67"/>
        <v>0</v>
      </c>
      <c r="AN188" s="4">
        <f>AD188*$AS$1</f>
        <v>0</v>
      </c>
      <c r="AO188" s="4">
        <f t="shared" si="68"/>
        <v>0</v>
      </c>
      <c r="AP188" s="4">
        <f t="shared" si="69"/>
        <v>0</v>
      </c>
      <c r="AQ188" s="2">
        <f t="shared" si="70"/>
        <v>1093.53</v>
      </c>
      <c r="AT188">
        <f t="shared" si="71"/>
        <v>0.61799999999999999</v>
      </c>
      <c r="AU188">
        <f t="shared" si="72"/>
        <v>0.61799999999999999</v>
      </c>
      <c r="AV188">
        <f t="shared" si="73"/>
        <v>0.61799999999999999</v>
      </c>
      <c r="AW188">
        <f t="shared" si="74"/>
        <v>0.61799999999999999</v>
      </c>
    </row>
    <row r="189" spans="1:49" x14ac:dyDescent="0.25">
      <c r="A189" s="1">
        <f>eod_group_score_df_positive[[#This Row],[date]]</f>
        <v>45219</v>
      </c>
      <c r="B189" t="s">
        <v>277</v>
      </c>
      <c r="C189" s="3">
        <f>AVERAGE(eod_group_score_df_positive!Z189:Z193)</f>
        <v>0.62634048514684448</v>
      </c>
      <c r="D189" s="3">
        <f>AVERAGE(eod_group_score_df_positive!AA189:AA193)</f>
        <v>0.61553940560769393</v>
      </c>
      <c r="E189" s="3">
        <f>AVERAGE(eod_group_score_df_positive!AB189:AB193)</f>
        <v>0.34853643877762586</v>
      </c>
      <c r="F189" s="3">
        <f>AVERAGE(eod_group_score_df_positive!AC189:AC193)</f>
        <v>0.25808324325734</v>
      </c>
      <c r="G189" t="s">
        <v>277</v>
      </c>
      <c r="H189" s="3">
        <f>ABS(AVERAGE(eod_group_score_df_negative!Z189:Z193))</f>
        <v>1.3917891606069628</v>
      </c>
      <c r="I189" s="3">
        <f>ABS(AVERAGE(eod_group_score_df_negative!AA189:AA193))</f>
        <v>1.106170963877569</v>
      </c>
      <c r="J189" s="3">
        <f>ABS(AVERAGE(eod_group_score_df_negative!AB189:AB193))</f>
        <v>0.79116931582089212</v>
      </c>
      <c r="K189" s="3">
        <f>ABS(AVERAGE(eod_group_score_df_negative!AC189:AC193))</f>
        <v>0.53379457974684674</v>
      </c>
      <c r="L189" t="s">
        <v>277</v>
      </c>
      <c r="M189" s="4">
        <f t="shared" si="53"/>
        <v>-0.37928617572743184</v>
      </c>
      <c r="N189" s="4">
        <f t="shared" si="54"/>
        <v>-0.28496753400896252</v>
      </c>
      <c r="O189" s="4">
        <f t="shared" si="55"/>
        <v>-0.38837469694025689</v>
      </c>
      <c r="P189" s="4">
        <f t="shared" si="56"/>
        <v>-0.34817408504196617</v>
      </c>
      <c r="Q189" t="s">
        <v>277</v>
      </c>
      <c r="R189" s="6">
        <f t="shared" si="51"/>
        <v>45219</v>
      </c>
      <c r="S189" s="5">
        <f t="shared" si="57"/>
        <v>-0.31817117106453408</v>
      </c>
      <c r="T189" s="5">
        <f t="shared" si="58"/>
        <v>-0.23611639546594271</v>
      </c>
      <c r="U189" s="5">
        <f t="shared" si="59"/>
        <v>-0.19905581064511108</v>
      </c>
      <c r="V189" s="5">
        <f t="shared" si="60"/>
        <v>-0.22606878470010711</v>
      </c>
      <c r="W189" s="5">
        <f t="shared" si="61"/>
        <v>-0.9794121618756948</v>
      </c>
      <c r="X189">
        <f>group_stock_price_index[[#This Row],[VNINDEX]]</f>
        <v>1108.03</v>
      </c>
      <c r="Y189" t="s">
        <v>277</v>
      </c>
      <c r="Z189" s="1">
        <f t="shared" si="52"/>
        <v>45219</v>
      </c>
      <c r="AA189" s="4">
        <f>IF($W189&lt;0,0,IF(S189&lt;20%,0,IF(AND(S189&gt;=20%,S189&lt;30%),20%,IF(AND(S189&gt;=30%,S189&lt;50%),40%,IF(AND(S189&gt;=50%,S189&lt;70%),60%,IF(AND(S189&gt;=70%,S189&lt;80%),80%,IF(S189&gt;=80%,100%)))))))*$AH$1</f>
        <v>0</v>
      </c>
      <c r="AB189" s="4">
        <f>IF($W189&lt;0,0,IF(T189&lt;20%,0,IF(AND(T189&gt;=20%,T189&lt;30%),20%,IF(AND(T189&gt;=30%,T189&lt;50%),40%,IF(AND(T189&gt;=50%,T189&lt;70%),60%,IF(AND(T189&gt;=70%,T189&lt;80%),80%,IF(T189&gt;=80%,100%)))))))*$AH$1</f>
        <v>0</v>
      </c>
      <c r="AC189" s="4">
        <f>IF($W189&lt;0,0,IF(U189&lt;20%,0,IF(AND(U189&gt;=20%,U189&lt;30%),20%,IF(AND(U189&gt;=30%,U189&lt;50%),40%,IF(AND(U189&gt;=50%,U189&lt;70%),60%,IF(AND(U189&gt;=70%,U189&lt;80%),80%,IF(U189&gt;=80%,100%)))))))*$AH$1</f>
        <v>0</v>
      </c>
      <c r="AD189" s="4">
        <f>IF($W189&lt;0,0,IF(V189&lt;20%,0,IF(AND(V189&gt;=20%,V189&lt;30%),20%,IF(AND(V189&gt;=30%,V189&lt;50%),40%,IF(AND(V189&gt;=50%,V189&lt;70%),60%,IF(AND(V189&gt;=70%,V189&lt;80%),80%,IF(V189&gt;=80%,100%)))))))*$AH$1</f>
        <v>0</v>
      </c>
      <c r="AE189" s="4">
        <f t="shared" si="62"/>
        <v>0</v>
      </c>
      <c r="AF189" s="7">
        <f t="shared" si="63"/>
        <v>1108.03</v>
      </c>
      <c r="AG189" t="s">
        <v>277</v>
      </c>
      <c r="AI189" t="s">
        <v>277</v>
      </c>
      <c r="AJ189" s="1">
        <f t="shared" si="64"/>
        <v>45219</v>
      </c>
      <c r="AK189" s="4">
        <f t="shared" si="65"/>
        <v>0</v>
      </c>
      <c r="AL189" s="4">
        <f t="shared" si="66"/>
        <v>0</v>
      </c>
      <c r="AM189" s="4">
        <f t="shared" si="67"/>
        <v>0</v>
      </c>
      <c r="AN189" s="4">
        <f>AD189*$AS$1</f>
        <v>0</v>
      </c>
      <c r="AO189" s="4">
        <f t="shared" si="68"/>
        <v>0</v>
      </c>
      <c r="AP189" s="4">
        <f t="shared" si="69"/>
        <v>0</v>
      </c>
      <c r="AQ189" s="2">
        <f t="shared" si="70"/>
        <v>1108.03</v>
      </c>
      <c r="AT189">
        <f t="shared" si="71"/>
        <v>0.61799999999999999</v>
      </c>
      <c r="AU189">
        <f t="shared" si="72"/>
        <v>1</v>
      </c>
      <c r="AV189">
        <f t="shared" si="73"/>
        <v>1</v>
      </c>
      <c r="AW189">
        <f t="shared" si="74"/>
        <v>0.61799999999999999</v>
      </c>
    </row>
    <row r="190" spans="1:49" x14ac:dyDescent="0.25">
      <c r="A190" s="1">
        <f>eod_group_score_df_positive[[#This Row],[date]]</f>
        <v>45218</v>
      </c>
      <c r="B190" t="s">
        <v>277</v>
      </c>
      <c r="C190" s="3">
        <f>AVERAGE(eod_group_score_df_positive!Z190:Z194)</f>
        <v>0.21696754044751704</v>
      </c>
      <c r="D190" s="3">
        <f>AVERAGE(eod_group_score_df_positive!AA190:AA194)</f>
        <v>0.25019625649710386</v>
      </c>
      <c r="E190" s="3">
        <f>AVERAGE(eod_group_score_df_positive!AB190:AB194)</f>
        <v>0.2276763992896588</v>
      </c>
      <c r="F190" s="3">
        <f>AVERAGE(eod_group_score_df_positive!AC190:AC194)</f>
        <v>0.19170009043822905</v>
      </c>
      <c r="G190" t="s">
        <v>277</v>
      </c>
      <c r="H190" s="3">
        <f>ABS(AVERAGE(eod_group_score_df_negative!Z190:Z194))</f>
        <v>1.3941069215199824</v>
      </c>
      <c r="I190" s="3">
        <f>ABS(AVERAGE(eod_group_score_df_negative!AA190:AA194))</f>
        <v>1.1063562890305045</v>
      </c>
      <c r="J190" s="3">
        <f>ABS(AVERAGE(eod_group_score_df_negative!AB190:AB194))</f>
        <v>0.79161993923457363</v>
      </c>
      <c r="K190" s="3">
        <f>ABS(AVERAGE(eod_group_score_df_negative!AC190:AC194))</f>
        <v>0.54823128111781083</v>
      </c>
      <c r="L190" t="s">
        <v>277</v>
      </c>
      <c r="M190" s="4">
        <f t="shared" si="53"/>
        <v>-0.73065485727760981</v>
      </c>
      <c r="N190" s="4">
        <f t="shared" si="54"/>
        <v>-0.63112928087898845</v>
      </c>
      <c r="O190" s="4">
        <f t="shared" si="55"/>
        <v>-0.55326750291422522</v>
      </c>
      <c r="P190" s="4">
        <f t="shared" si="56"/>
        <v>-0.48184359304811464</v>
      </c>
      <c r="Q190" t="s">
        <v>277</v>
      </c>
      <c r="R190" s="6">
        <f t="shared" si="51"/>
        <v>45218</v>
      </c>
      <c r="S190" s="5">
        <f t="shared" si="57"/>
        <v>-8.3524200858765357E-2</v>
      </c>
      <c r="T190" s="5">
        <f t="shared" si="58"/>
        <v>-2.3871194691417741E-2</v>
      </c>
      <c r="U190" s="5">
        <f t="shared" si="59"/>
        <v>2.7703149180622444E-2</v>
      </c>
      <c r="V190" s="5">
        <f t="shared" si="60"/>
        <v>-6.1131571186320365E-2</v>
      </c>
      <c r="W190" s="5">
        <f t="shared" si="61"/>
        <v>-0.14082381755588103</v>
      </c>
      <c r="X190">
        <f>group_stock_price_index[[#This Row],[VNINDEX]]</f>
        <v>1087.8499999999999</v>
      </c>
      <c r="Y190" t="s">
        <v>277</v>
      </c>
      <c r="Z190" s="1">
        <f t="shared" si="52"/>
        <v>45218</v>
      </c>
      <c r="AA190" s="4">
        <f>IF($W190&lt;0,0,IF(S190&lt;20%,0,IF(AND(S190&gt;=20%,S190&lt;30%),20%,IF(AND(S190&gt;=30%,S190&lt;50%),40%,IF(AND(S190&gt;=50%,S190&lt;70%),60%,IF(AND(S190&gt;=70%,S190&lt;80%),80%,IF(S190&gt;=80%,100%)))))))*$AH$1</f>
        <v>0</v>
      </c>
      <c r="AB190" s="4">
        <f>IF($W190&lt;0,0,IF(T190&lt;20%,0,IF(AND(T190&gt;=20%,T190&lt;30%),20%,IF(AND(T190&gt;=30%,T190&lt;50%),40%,IF(AND(T190&gt;=50%,T190&lt;70%),60%,IF(AND(T190&gt;=70%,T190&lt;80%),80%,IF(T190&gt;=80%,100%)))))))*$AH$1</f>
        <v>0</v>
      </c>
      <c r="AC190" s="4">
        <f>IF($W190&lt;0,0,IF(U190&lt;20%,0,IF(AND(U190&gt;=20%,U190&lt;30%),20%,IF(AND(U190&gt;=30%,U190&lt;50%),40%,IF(AND(U190&gt;=50%,U190&lt;70%),60%,IF(AND(U190&gt;=70%,U190&lt;80%),80%,IF(U190&gt;=80%,100%)))))))*$AH$1</f>
        <v>0</v>
      </c>
      <c r="AD190" s="4">
        <f>IF($W190&lt;0,0,IF(V190&lt;20%,0,IF(AND(V190&gt;=20%,V190&lt;30%),20%,IF(AND(V190&gt;=30%,V190&lt;50%),40%,IF(AND(V190&gt;=50%,V190&lt;70%),60%,IF(AND(V190&gt;=70%,V190&lt;80%),80%,IF(V190&gt;=80%,100%)))))))*$AH$1</f>
        <v>0</v>
      </c>
      <c r="AE190" s="4">
        <f t="shared" si="62"/>
        <v>0</v>
      </c>
      <c r="AF190" s="7">
        <f t="shared" si="63"/>
        <v>1087.8499999999999</v>
      </c>
      <c r="AG190" t="s">
        <v>277</v>
      </c>
      <c r="AI190" t="s">
        <v>277</v>
      </c>
      <c r="AJ190" s="1">
        <f t="shared" si="64"/>
        <v>45218</v>
      </c>
      <c r="AK190" s="4">
        <f t="shared" si="65"/>
        <v>0</v>
      </c>
      <c r="AL190" s="4">
        <f t="shared" si="66"/>
        <v>0</v>
      </c>
      <c r="AM190" s="4">
        <f t="shared" si="67"/>
        <v>0</v>
      </c>
      <c r="AN190" s="4">
        <f>AD190*$AS$1</f>
        <v>0</v>
      </c>
      <c r="AO190" s="4">
        <f t="shared" si="68"/>
        <v>0</v>
      </c>
      <c r="AP190" s="4">
        <f t="shared" si="69"/>
        <v>0</v>
      </c>
      <c r="AQ190" s="2">
        <f t="shared" si="70"/>
        <v>1087.8499999999999</v>
      </c>
      <c r="AT190">
        <f t="shared" si="71"/>
        <v>0.61799999999999999</v>
      </c>
      <c r="AU190">
        <f t="shared" si="72"/>
        <v>1</v>
      </c>
      <c r="AV190">
        <f t="shared" si="73"/>
        <v>1</v>
      </c>
      <c r="AW190">
        <f t="shared" si="74"/>
        <v>0.61799999999999999</v>
      </c>
    </row>
    <row r="191" spans="1:49" x14ac:dyDescent="0.25">
      <c r="A191" s="1">
        <f>eod_group_score_df_positive[[#This Row],[date]]</f>
        <v>45217</v>
      </c>
      <c r="B191" t="s">
        <v>277</v>
      </c>
      <c r="C191" s="3">
        <f>AVERAGE(eod_group_score_df_positive!Z191:Z195)</f>
        <v>0.28905278291318626</v>
      </c>
      <c r="D191" s="3">
        <f>AVERAGE(eod_group_score_df_positive!AA191:AA195)</f>
        <v>0.2579636574743327</v>
      </c>
      <c r="E191" s="3">
        <f>AVERAGE(eod_group_score_df_positive!AB191:AB195)</f>
        <v>0.29005947956703426</v>
      </c>
      <c r="F191" s="3">
        <f>AVERAGE(eod_group_score_df_positive!AC191:AC195)</f>
        <v>0.19202298079866528</v>
      </c>
      <c r="G191" t="s">
        <v>277</v>
      </c>
      <c r="H191" s="3">
        <f>ABS(AVERAGE(eod_group_score_df_negative!Z191:Z195))</f>
        <v>1.2300818712282529</v>
      </c>
      <c r="I191" s="3">
        <f>ABS(AVERAGE(eod_group_score_df_negative!AA191:AA195))</f>
        <v>0.93989449399703562</v>
      </c>
      <c r="J191" s="3">
        <f>ABS(AVERAGE(eod_group_score_df_negative!AB191:AB195))</f>
        <v>0.72284567391576415</v>
      </c>
      <c r="K191" s="3">
        <f>ABS(AVERAGE(eod_group_score_df_negative!AC191:AC195))</f>
        <v>0.47431004455052789</v>
      </c>
      <c r="L191" t="s">
        <v>277</v>
      </c>
      <c r="M191" s="4">
        <f t="shared" si="53"/>
        <v>-0.61945074174277381</v>
      </c>
      <c r="N191" s="4">
        <f t="shared" si="54"/>
        <v>-0.56929181112560356</v>
      </c>
      <c r="O191" s="4">
        <f t="shared" si="55"/>
        <v>-0.42727218127050398</v>
      </c>
      <c r="P191" s="4">
        <f t="shared" si="56"/>
        <v>-0.4236426126469261</v>
      </c>
      <c r="Q191" t="s">
        <v>277</v>
      </c>
      <c r="R191" s="6">
        <f t="shared" si="51"/>
        <v>45217</v>
      </c>
      <c r="S191" s="5">
        <f t="shared" si="57"/>
        <v>0.22444576056507715</v>
      </c>
      <c r="T191" s="5">
        <f t="shared" si="58"/>
        <v>0.2552045146693897</v>
      </c>
      <c r="U191" s="5">
        <f t="shared" si="59"/>
        <v>0.28634548687509803</v>
      </c>
      <c r="V191" s="5">
        <f t="shared" si="60"/>
        <v>0.12223387227232234</v>
      </c>
      <c r="W191" s="5">
        <f t="shared" si="61"/>
        <v>0.88822963438188718</v>
      </c>
      <c r="X191">
        <f>group_stock_price_index[[#This Row],[VNINDEX]]</f>
        <v>1103.4000000000001</v>
      </c>
      <c r="Y191" t="s">
        <v>277</v>
      </c>
      <c r="Z191" s="1">
        <f t="shared" si="52"/>
        <v>45217</v>
      </c>
      <c r="AA191" s="4">
        <f>IF($W191&lt;0,0,IF(S191&lt;20%,0,IF(AND(S191&gt;=20%,S191&lt;30%),20%,IF(AND(S191&gt;=30%,S191&lt;50%),40%,IF(AND(S191&gt;=50%,S191&lt;70%),60%,IF(AND(S191&gt;=70%,S191&lt;80%),80%,IF(S191&gt;=80%,100%)))))))*$AH$1</f>
        <v>0.2</v>
      </c>
      <c r="AB191" s="4">
        <f>IF($W191&lt;0,0,IF(T191&lt;20%,0,IF(AND(T191&gt;=20%,T191&lt;30%),20%,IF(AND(T191&gt;=30%,T191&lt;50%),40%,IF(AND(T191&gt;=50%,T191&lt;70%),60%,IF(AND(T191&gt;=70%,T191&lt;80%),80%,IF(T191&gt;=80%,100%)))))))*$AH$1</f>
        <v>0.2</v>
      </c>
      <c r="AC191" s="4">
        <f>IF($W191&lt;0,0,IF(U191&lt;20%,0,IF(AND(U191&gt;=20%,U191&lt;30%),20%,IF(AND(U191&gt;=30%,U191&lt;50%),40%,IF(AND(U191&gt;=50%,U191&lt;70%),60%,IF(AND(U191&gt;=70%,U191&lt;80%),80%,IF(U191&gt;=80%,100%)))))))*$AH$1</f>
        <v>0.2</v>
      </c>
      <c r="AD191" s="4">
        <f>IF($W191&lt;0,0,IF(V191&lt;20%,0,IF(AND(V191&gt;=20%,V191&lt;30%),20%,IF(AND(V191&gt;=30%,V191&lt;50%),40%,IF(AND(V191&gt;=50%,V191&lt;70%),60%,IF(AND(V191&gt;=70%,V191&lt;80%),80%,IF(V191&gt;=80%,100%)))))))*$AH$1</f>
        <v>0</v>
      </c>
      <c r="AE191" s="4">
        <f t="shared" si="62"/>
        <v>0.60000000000000009</v>
      </c>
      <c r="AF191" s="7">
        <f t="shared" si="63"/>
        <v>1103.4000000000001</v>
      </c>
      <c r="AG191" t="s">
        <v>277</v>
      </c>
      <c r="AI191" t="s">
        <v>277</v>
      </c>
      <c r="AJ191" s="1">
        <f t="shared" si="64"/>
        <v>45217</v>
      </c>
      <c r="AK191" s="4">
        <f t="shared" si="65"/>
        <v>0.05</v>
      </c>
      <c r="AL191" s="4">
        <f t="shared" si="66"/>
        <v>0.05</v>
      </c>
      <c r="AM191" s="4">
        <f t="shared" si="67"/>
        <v>0.05</v>
      </c>
      <c r="AN191" s="4">
        <f>AD191*$AS$1</f>
        <v>0</v>
      </c>
      <c r="AO191" s="4">
        <f t="shared" si="68"/>
        <v>0.15000000000000002</v>
      </c>
      <c r="AP191" s="4">
        <f t="shared" si="69"/>
        <v>0</v>
      </c>
      <c r="AQ191" s="2">
        <f t="shared" si="70"/>
        <v>1103.4000000000001</v>
      </c>
      <c r="AT191">
        <f t="shared" si="71"/>
        <v>0.61799999999999999</v>
      </c>
      <c r="AU191">
        <f t="shared" si="72"/>
        <v>1</v>
      </c>
      <c r="AV191">
        <f t="shared" si="73"/>
        <v>1</v>
      </c>
      <c r="AW191">
        <f t="shared" si="74"/>
        <v>0.61799999999999999</v>
      </c>
    </row>
    <row r="192" spans="1:49" x14ac:dyDescent="0.25">
      <c r="A192" s="1">
        <f>eod_group_score_df_positive[[#This Row],[date]]</f>
        <v>45216</v>
      </c>
      <c r="B192" t="s">
        <v>277</v>
      </c>
      <c r="C192" s="3">
        <f>AVERAGE(eod_group_score_df_positive!Z192:Z196)</f>
        <v>0.54584024359140759</v>
      </c>
      <c r="D192" s="3">
        <f>AVERAGE(eod_group_score_df_positive!AA192:AA196)</f>
        <v>0.5676820846853915</v>
      </c>
      <c r="E192" s="3">
        <f>AVERAGE(eod_group_score_df_positive!AB192:AB196)</f>
        <v>0.41422259523892341</v>
      </c>
      <c r="F192" s="3">
        <f>AVERAGE(eod_group_score_df_positive!AC192:AC196)</f>
        <v>0.21684476909271427</v>
      </c>
      <c r="G192" t="s">
        <v>277</v>
      </c>
      <c r="H192" s="3">
        <f>ABS(AVERAGE(eod_group_score_df_negative!Z192:Z196))</f>
        <v>0.76672930036901099</v>
      </c>
      <c r="I192" s="3">
        <f>ABS(AVERAGE(eod_group_score_df_negative!AA192:AA196))</f>
        <v>0.67057309041204372</v>
      </c>
      <c r="J192" s="3">
        <f>ABS(AVERAGE(eod_group_score_df_negative!AB192:AB196))</f>
        <v>0.49076260925354598</v>
      </c>
      <c r="K192" s="3">
        <f>ABS(AVERAGE(eod_group_score_df_negative!AC192:AC196))</f>
        <v>0.30308725190733549</v>
      </c>
      <c r="L192" t="s">
        <v>277</v>
      </c>
      <c r="M192" s="4">
        <f t="shared" si="53"/>
        <v>-0.16828750735074532</v>
      </c>
      <c r="N192" s="4">
        <f t="shared" si="54"/>
        <v>-8.3093539842105629E-2</v>
      </c>
      <c r="O192" s="4">
        <f t="shared" si="55"/>
        <v>-8.4575983822351528E-2</v>
      </c>
      <c r="P192" s="4">
        <f t="shared" si="56"/>
        <v>-0.16587261282492344</v>
      </c>
      <c r="Q192" t="s">
        <v>277</v>
      </c>
      <c r="R192" s="6">
        <f t="shared" si="51"/>
        <v>45216</v>
      </c>
      <c r="S192" s="5">
        <f t="shared" si="57"/>
        <v>0.47154701040013086</v>
      </c>
      <c r="T192" s="5">
        <f t="shared" si="58"/>
        <v>0.4899044333185863</v>
      </c>
      <c r="U192" s="5">
        <f t="shared" si="59"/>
        <v>0.48428784211004927</v>
      </c>
      <c r="V192" s="5">
        <f t="shared" si="60"/>
        <v>0.32245901126595272</v>
      </c>
      <c r="W192" s="5">
        <f t="shared" si="61"/>
        <v>1.7681982970947192</v>
      </c>
      <c r="X192">
        <f>group_stock_price_index[[#This Row],[VNINDEX]]</f>
        <v>1121.6500000000001</v>
      </c>
      <c r="Y192" t="s">
        <v>277</v>
      </c>
      <c r="Z192" s="1">
        <f t="shared" si="52"/>
        <v>45216</v>
      </c>
      <c r="AA192" s="4">
        <f>IF($W192&lt;0,0,IF(S192&lt;20%,0,IF(AND(S192&gt;=20%,S192&lt;30%),20%,IF(AND(S192&gt;=30%,S192&lt;50%),40%,IF(AND(S192&gt;=50%,S192&lt;70%),60%,IF(AND(S192&gt;=70%,S192&lt;80%),80%,IF(S192&gt;=80%,100%)))))))*$AH$1</f>
        <v>0.4</v>
      </c>
      <c r="AB192" s="4">
        <f>IF($W192&lt;0,0,IF(T192&lt;20%,0,IF(AND(T192&gt;=20%,T192&lt;30%),20%,IF(AND(T192&gt;=30%,T192&lt;50%),40%,IF(AND(T192&gt;=50%,T192&lt;70%),60%,IF(AND(T192&gt;=70%,T192&lt;80%),80%,IF(T192&gt;=80%,100%)))))))*$AH$1</f>
        <v>0.4</v>
      </c>
      <c r="AC192" s="4">
        <f>IF($W192&lt;0,0,IF(U192&lt;20%,0,IF(AND(U192&gt;=20%,U192&lt;30%),20%,IF(AND(U192&gt;=30%,U192&lt;50%),40%,IF(AND(U192&gt;=50%,U192&lt;70%),60%,IF(AND(U192&gt;=70%,U192&lt;80%),80%,IF(U192&gt;=80%,100%)))))))*$AH$1</f>
        <v>0.4</v>
      </c>
      <c r="AD192" s="4">
        <f>IF($W192&lt;0,0,IF(V192&lt;20%,0,IF(AND(V192&gt;=20%,V192&lt;30%),20%,IF(AND(V192&gt;=30%,V192&lt;50%),40%,IF(AND(V192&gt;=50%,V192&lt;70%),60%,IF(AND(V192&gt;=70%,V192&lt;80%),80%,IF(V192&gt;=80%,100%)))))))*$AH$1</f>
        <v>0.4</v>
      </c>
      <c r="AE192" s="4">
        <f t="shared" si="62"/>
        <v>1.6</v>
      </c>
      <c r="AF192" s="7">
        <f t="shared" si="63"/>
        <v>1121.6500000000001</v>
      </c>
      <c r="AG192" t="s">
        <v>277</v>
      </c>
      <c r="AI192" t="s">
        <v>277</v>
      </c>
      <c r="AJ192" s="1">
        <f t="shared" si="64"/>
        <v>45216</v>
      </c>
      <c r="AK192" s="4">
        <f t="shared" si="65"/>
        <v>0.1</v>
      </c>
      <c r="AL192" s="4">
        <f t="shared" si="66"/>
        <v>0.1</v>
      </c>
      <c r="AM192" s="4">
        <f t="shared" si="67"/>
        <v>0.1</v>
      </c>
      <c r="AN192" s="4">
        <f>AD192*$AS$1</f>
        <v>0.1</v>
      </c>
      <c r="AO192" s="4">
        <f t="shared" si="68"/>
        <v>0.4</v>
      </c>
      <c r="AP192" s="4">
        <f t="shared" si="69"/>
        <v>0.4</v>
      </c>
      <c r="AQ192" s="2">
        <f t="shared" si="70"/>
        <v>1121.6500000000001</v>
      </c>
      <c r="AT192">
        <f t="shared" si="71"/>
        <v>0.61799999999999999</v>
      </c>
      <c r="AU192">
        <f t="shared" si="72"/>
        <v>1</v>
      </c>
      <c r="AV192">
        <f t="shared" si="73"/>
        <v>1</v>
      </c>
      <c r="AW192">
        <f t="shared" si="74"/>
        <v>0.61799999999999999</v>
      </c>
    </row>
    <row r="193" spans="1:49" x14ac:dyDescent="0.25">
      <c r="A193" s="1">
        <f>eod_group_score_df_positive[[#This Row],[date]]</f>
        <v>45215</v>
      </c>
      <c r="B193" t="s">
        <v>277</v>
      </c>
      <c r="C193" s="3">
        <f>AVERAGE(eod_group_score_df_positive!Z193:Z197)</f>
        <v>0.69536483502289048</v>
      </c>
      <c r="D193" s="3">
        <f>AVERAGE(eod_group_score_df_positive!AA193:AA197)</f>
        <v>0.63766894959624321</v>
      </c>
      <c r="E193" s="3">
        <f>AVERAGE(eod_group_score_df_positive!AB193:AB197)</f>
        <v>0.44763610455072272</v>
      </c>
      <c r="F193" s="3">
        <f>AVERAGE(eod_group_score_df_positive!AC193:AC197)</f>
        <v>0.32723011909581107</v>
      </c>
      <c r="G193" t="s">
        <v>277</v>
      </c>
      <c r="H193" s="3">
        <f>ABS(AVERAGE(eod_group_score_df_negative!Z193:Z197))</f>
        <v>0.36884142387231361</v>
      </c>
      <c r="I193" s="3">
        <f>ABS(AVERAGE(eod_group_score_df_negative!AA193:AA197))</f>
        <v>0.28122846805378987</v>
      </c>
      <c r="J193" s="3">
        <f>ABS(AVERAGE(eod_group_score_df_negative!AB193:AB197))</f>
        <v>0.16631620942793737</v>
      </c>
      <c r="K193" s="3">
        <f>ABS(AVERAGE(eod_group_score_df_negative!AC193:AC197))</f>
        <v>0.18042255891610837</v>
      </c>
      <c r="L193" t="s">
        <v>277</v>
      </c>
      <c r="M193" s="4">
        <f t="shared" si="53"/>
        <v>0.30682342677589036</v>
      </c>
      <c r="N193" s="4">
        <f t="shared" si="54"/>
        <v>0.3879001885259466</v>
      </c>
      <c r="O193" s="4">
        <f t="shared" si="55"/>
        <v>0.4582113117217822</v>
      </c>
      <c r="P193" s="4">
        <f t="shared" si="56"/>
        <v>0.28918898006139487</v>
      </c>
      <c r="Q193" t="s">
        <v>277</v>
      </c>
      <c r="R193" s="6">
        <f t="shared" ref="R193:R241" si="75">A193</f>
        <v>45215</v>
      </c>
      <c r="S193" s="5">
        <f t="shared" si="57"/>
        <v>0.62405410976060682</v>
      </c>
      <c r="T193" s="5">
        <f t="shared" si="58"/>
        <v>0.62077236054695284</v>
      </c>
      <c r="U193" s="5">
        <f t="shared" si="59"/>
        <v>0.60712893563288051</v>
      </c>
      <c r="V193" s="5">
        <f t="shared" si="60"/>
        <v>0.48324625147006028</v>
      </c>
      <c r="W193" s="5">
        <f t="shared" si="61"/>
        <v>2.3352016574105003</v>
      </c>
      <c r="X193">
        <f>group_stock_price_index[[#This Row],[VNINDEX]]</f>
        <v>1141.42</v>
      </c>
      <c r="Y193" t="s">
        <v>277</v>
      </c>
      <c r="Z193" s="1">
        <f t="shared" si="52"/>
        <v>45215</v>
      </c>
      <c r="AA193" s="4">
        <f>IF($W193&lt;0,0,IF(S193&lt;20%,0,IF(AND(S193&gt;=20%,S193&lt;30%),20%,IF(AND(S193&gt;=30%,S193&lt;50%),40%,IF(AND(S193&gt;=50%,S193&lt;70%),60%,IF(AND(S193&gt;=70%,S193&lt;80%),80%,IF(S193&gt;=80%,100%)))))))*$AH$1</f>
        <v>0.6</v>
      </c>
      <c r="AB193" s="4">
        <f>IF($W193&lt;0,0,IF(T193&lt;20%,0,IF(AND(T193&gt;=20%,T193&lt;30%),20%,IF(AND(T193&gt;=30%,T193&lt;50%),40%,IF(AND(T193&gt;=50%,T193&lt;70%),60%,IF(AND(T193&gt;=70%,T193&lt;80%),80%,IF(T193&gt;=80%,100%)))))))*$AH$1</f>
        <v>0.6</v>
      </c>
      <c r="AC193" s="4">
        <f>IF($W193&lt;0,0,IF(U193&lt;20%,0,IF(AND(U193&gt;=20%,U193&lt;30%),20%,IF(AND(U193&gt;=30%,U193&lt;50%),40%,IF(AND(U193&gt;=50%,U193&lt;70%),60%,IF(AND(U193&gt;=70%,U193&lt;80%),80%,IF(U193&gt;=80%,100%)))))))*$AH$1</f>
        <v>0.6</v>
      </c>
      <c r="AD193" s="4">
        <f>IF($W193&lt;0,0,IF(V193&lt;20%,0,IF(AND(V193&gt;=20%,V193&lt;30%),20%,IF(AND(V193&gt;=30%,V193&lt;50%),40%,IF(AND(V193&gt;=50%,V193&lt;70%),60%,IF(AND(V193&gt;=70%,V193&lt;80%),80%,IF(V193&gt;=80%,100%)))))))*$AH$1</f>
        <v>0.4</v>
      </c>
      <c r="AE193" s="4">
        <f t="shared" si="62"/>
        <v>2.1999999999999997</v>
      </c>
      <c r="AF193" s="7">
        <f t="shared" si="63"/>
        <v>1141.42</v>
      </c>
      <c r="AG193" t="s">
        <v>277</v>
      </c>
      <c r="AI193" t="s">
        <v>277</v>
      </c>
      <c r="AJ193" s="1">
        <f t="shared" si="64"/>
        <v>45215</v>
      </c>
      <c r="AK193" s="4">
        <f t="shared" si="65"/>
        <v>0.15</v>
      </c>
      <c r="AL193" s="4">
        <f t="shared" si="66"/>
        <v>0.15</v>
      </c>
      <c r="AM193" s="4">
        <f t="shared" si="67"/>
        <v>0.15</v>
      </c>
      <c r="AN193" s="4">
        <f>AD193*$AS$1</f>
        <v>0.1</v>
      </c>
      <c r="AO193" s="4">
        <f t="shared" si="68"/>
        <v>0.54999999999999993</v>
      </c>
      <c r="AP193" s="4">
        <f t="shared" si="69"/>
        <v>0.6</v>
      </c>
      <c r="AQ193" s="2">
        <f t="shared" si="70"/>
        <v>1141.42</v>
      </c>
      <c r="AT193">
        <f t="shared" si="71"/>
        <v>1.3819999999999999</v>
      </c>
      <c r="AU193">
        <f t="shared" si="72"/>
        <v>1.3819999999999999</v>
      </c>
      <c r="AV193">
        <f t="shared" si="73"/>
        <v>0.61799999999999999</v>
      </c>
      <c r="AW193">
        <f t="shared" si="74"/>
        <v>0.61799999999999999</v>
      </c>
    </row>
    <row r="194" spans="1:49" x14ac:dyDescent="0.25">
      <c r="A194" s="1">
        <f>eod_group_score_df_positive[[#This Row],[date]]</f>
        <v>45212</v>
      </c>
      <c r="B194" t="s">
        <v>277</v>
      </c>
      <c r="C194" s="3">
        <f>AVERAGE(eod_group_score_df_positive!Z194:Z198)</f>
        <v>0.91670807548382205</v>
      </c>
      <c r="D194" s="3">
        <f>AVERAGE(eod_group_score_df_positive!AA194:AA198)</f>
        <v>0.84092272602902385</v>
      </c>
      <c r="E194" s="3">
        <f>AVERAGE(eod_group_score_df_positive!AB194:AB198)</f>
        <v>0.52053536958257185</v>
      </c>
      <c r="F194" s="3">
        <f>AVERAGE(eod_group_score_df_positive!AC194:AC198)</f>
        <v>0.38177176189122675</v>
      </c>
      <c r="G194" t="s">
        <v>277</v>
      </c>
      <c r="H194" s="3">
        <f>ABS(AVERAGE(eod_group_score_df_negative!Z194:Z198))</f>
        <v>0.10529226165492082</v>
      </c>
      <c r="I194" s="3">
        <f>ABS(AVERAGE(eod_group_score_df_negative!AA194:AA198))</f>
        <v>0.10592452654854656</v>
      </c>
      <c r="J194" s="3">
        <f>ABS(AVERAGE(eod_group_score_df_negative!AB194:AB198))</f>
        <v>7.5923178052950097E-2</v>
      </c>
      <c r="K194" s="3">
        <f>ABS(AVERAGE(eod_group_score_df_negative!AC194:AC198))</f>
        <v>0.13535477200637938</v>
      </c>
      <c r="L194" t="s">
        <v>277</v>
      </c>
      <c r="M194" s="4">
        <f t="shared" si="53"/>
        <v>0.79394867530141189</v>
      </c>
      <c r="N194" s="4">
        <f t="shared" si="54"/>
        <v>0.7762584698636622</v>
      </c>
      <c r="O194" s="4">
        <f t="shared" si="55"/>
        <v>0.74542010218841059</v>
      </c>
      <c r="P194" s="4">
        <f t="shared" si="56"/>
        <v>0.47651198252696753</v>
      </c>
      <c r="Q194" t="s">
        <v>277</v>
      </c>
      <c r="R194" s="6">
        <f t="shared" si="75"/>
        <v>45212</v>
      </c>
      <c r="S194" s="5">
        <f t="shared" si="57"/>
        <v>0.51179592619586489</v>
      </c>
      <c r="T194" s="5">
        <f t="shared" si="58"/>
        <v>0.539627349262498</v>
      </c>
      <c r="U194" s="5">
        <f t="shared" si="59"/>
        <v>0.4788306955615238</v>
      </c>
      <c r="V194" s="5">
        <f t="shared" si="60"/>
        <v>0.43618444054624844</v>
      </c>
      <c r="W194" s="5">
        <f t="shared" si="61"/>
        <v>1.9664384115661353</v>
      </c>
      <c r="X194">
        <f>group_stock_price_index[[#This Row],[VNINDEX]]</f>
        <v>1154.73</v>
      </c>
      <c r="Y194" t="s">
        <v>277</v>
      </c>
      <c r="Z194" s="1">
        <f t="shared" ref="Z194:Z241" si="76">R194</f>
        <v>45212</v>
      </c>
      <c r="AA194" s="4">
        <f>IF($W194&lt;0,0,IF(S194&lt;20%,0,IF(AND(S194&gt;=20%,S194&lt;30%),20%,IF(AND(S194&gt;=30%,S194&lt;50%),40%,IF(AND(S194&gt;=50%,S194&lt;70%),60%,IF(AND(S194&gt;=70%,S194&lt;80%),80%,IF(S194&gt;=80%,100%)))))))*$AH$1</f>
        <v>0.6</v>
      </c>
      <c r="AB194" s="4">
        <f>IF($W194&lt;0,0,IF(T194&lt;20%,0,IF(AND(T194&gt;=20%,T194&lt;30%),20%,IF(AND(T194&gt;=30%,T194&lt;50%),40%,IF(AND(T194&gt;=50%,T194&lt;70%),60%,IF(AND(T194&gt;=70%,T194&lt;80%),80%,IF(T194&gt;=80%,100%)))))))*$AH$1</f>
        <v>0.6</v>
      </c>
      <c r="AC194" s="4">
        <f>IF($W194&lt;0,0,IF(U194&lt;20%,0,IF(AND(U194&gt;=20%,U194&lt;30%),20%,IF(AND(U194&gt;=30%,U194&lt;50%),40%,IF(AND(U194&gt;=50%,U194&lt;70%),60%,IF(AND(U194&gt;=70%,U194&lt;80%),80%,IF(U194&gt;=80%,100%)))))))*$AH$1</f>
        <v>0.4</v>
      </c>
      <c r="AD194" s="4">
        <f>IF($W194&lt;0,0,IF(V194&lt;20%,0,IF(AND(V194&gt;=20%,V194&lt;30%),20%,IF(AND(V194&gt;=30%,V194&lt;50%),40%,IF(AND(V194&gt;=50%,V194&lt;70%),60%,IF(AND(V194&gt;=70%,V194&lt;80%),80%,IF(V194&gt;=80%,100%)))))))*$AH$1</f>
        <v>0.4</v>
      </c>
      <c r="AE194" s="4">
        <f t="shared" si="62"/>
        <v>2</v>
      </c>
      <c r="AF194" s="7">
        <f t="shared" si="63"/>
        <v>1154.73</v>
      </c>
      <c r="AG194" t="s">
        <v>277</v>
      </c>
      <c r="AI194" t="s">
        <v>277</v>
      </c>
      <c r="AJ194" s="1">
        <f t="shared" si="64"/>
        <v>45212</v>
      </c>
      <c r="AK194" s="4">
        <f t="shared" si="65"/>
        <v>0.15</v>
      </c>
      <c r="AL194" s="4">
        <f t="shared" si="66"/>
        <v>0.15</v>
      </c>
      <c r="AM194" s="4">
        <f t="shared" si="67"/>
        <v>0.1</v>
      </c>
      <c r="AN194" s="4">
        <f>AD194*$AS$1</f>
        <v>0.1</v>
      </c>
      <c r="AO194" s="4">
        <f t="shared" si="68"/>
        <v>0.5</v>
      </c>
      <c r="AP194" s="4">
        <f t="shared" si="69"/>
        <v>0.6</v>
      </c>
      <c r="AQ194" s="2">
        <f t="shared" si="70"/>
        <v>1154.73</v>
      </c>
      <c r="AT194">
        <f t="shared" si="71"/>
        <v>0.61799999999999999</v>
      </c>
      <c r="AU194">
        <f t="shared" si="72"/>
        <v>1</v>
      </c>
      <c r="AV194">
        <f t="shared" si="73"/>
        <v>1</v>
      </c>
      <c r="AW194">
        <f t="shared" si="74"/>
        <v>0.61799999999999999</v>
      </c>
    </row>
    <row r="195" spans="1:49" x14ac:dyDescent="0.25">
      <c r="A195" s="1">
        <f>eod_group_score_df_positive[[#This Row],[date]]</f>
        <v>45211</v>
      </c>
      <c r="B195" t="s">
        <v>277</v>
      </c>
      <c r="C195" s="3">
        <f>AVERAGE(eod_group_score_df_positive!Z195:Z199)</f>
        <v>0.99184913173757772</v>
      </c>
      <c r="D195" s="3">
        <f>AVERAGE(eod_group_score_df_positive!AA195:AA199)</f>
        <v>0.79074711883776594</v>
      </c>
      <c r="E195" s="3">
        <f>AVERAGE(eod_group_score_df_positive!AB195:AB199)</f>
        <v>0.49875736575911384</v>
      </c>
      <c r="F195" s="3">
        <f>AVERAGE(eod_group_score_df_positive!AC195:AC199)</f>
        <v>0.31414767540827848</v>
      </c>
      <c r="G195" t="s">
        <v>277</v>
      </c>
      <c r="H195" s="3">
        <f>ABS(AVERAGE(eod_group_score_df_negative!Z195:Z199))</f>
        <v>0.10460443931004806</v>
      </c>
      <c r="I195" s="3">
        <f>ABS(AVERAGE(eod_group_score_df_negative!AA195:AA199))</f>
        <v>0.10566489516769653</v>
      </c>
      <c r="J195" s="3">
        <f>ABS(AVERAGE(eod_group_score_df_negative!AB195:AB199))</f>
        <v>7.4545352683108579E-2</v>
      </c>
      <c r="K195" s="3">
        <f>ABS(AVERAGE(eod_group_score_df_negative!AC195:AC199))</f>
        <v>0.12369380250202451</v>
      </c>
      <c r="L195" t="s">
        <v>277</v>
      </c>
      <c r="M195" s="4">
        <f t="shared" ref="M195:M241" si="77">(C195-H195)/(C195+H195)</f>
        <v>0.80919494984160267</v>
      </c>
      <c r="N195" s="4">
        <f t="shared" ref="N195:N241" si="78">(D195-I195)/(D195+I195)</f>
        <v>0.76424926592504905</v>
      </c>
      <c r="O195" s="4">
        <f t="shared" ref="O195:O241" si="79">(E195-J195)/(E195+J195)</f>
        <v>0.73994418555815289</v>
      </c>
      <c r="P195" s="4">
        <f t="shared" ref="P195:P241" si="80">(F195-K195)/(F195+K195)</f>
        <v>0.43498362424509884</v>
      </c>
      <c r="Q195" t="s">
        <v>277</v>
      </c>
      <c r="R195" s="6">
        <f t="shared" si="75"/>
        <v>45211</v>
      </c>
      <c r="S195" s="5">
        <f t="shared" ref="S195:S241" si="81">AVERAGE(M195:M199)</f>
        <v>0.27114049281509123</v>
      </c>
      <c r="T195" s="5">
        <f t="shared" ref="T195:T241" si="82">AVERAGE(N195:N199)</f>
        <v>0.35393378105595347</v>
      </c>
      <c r="U195" s="5">
        <f t="shared" ref="U195:U241" si="83">AVERAGE(O195:O199)</f>
        <v>0.27765397992192964</v>
      </c>
      <c r="V195" s="5">
        <f t="shared" ref="V195:V241" si="84">AVERAGE(P195:P199)</f>
        <v>0.35387203451214955</v>
      </c>
      <c r="W195" s="5">
        <f t="shared" ref="W195:W241" si="85">SUM(S195:V195)</f>
        <v>1.2566002883051239</v>
      </c>
      <c r="X195">
        <f>group_stock_price_index[[#This Row],[VNINDEX]]</f>
        <v>1151.6099999999999</v>
      </c>
      <c r="Y195" t="s">
        <v>277</v>
      </c>
      <c r="Z195" s="1">
        <f t="shared" si="76"/>
        <v>45211</v>
      </c>
      <c r="AA195" s="4">
        <f>IF($W195&lt;0,0,IF(S195&lt;20%,0,IF(AND(S195&gt;=20%,S195&lt;30%),20%,IF(AND(S195&gt;=30%,S195&lt;50%),40%,IF(AND(S195&gt;=50%,S195&lt;70%),60%,IF(AND(S195&gt;=70%,S195&lt;80%),80%,IF(S195&gt;=80%,100%)))))))*$AH$1</f>
        <v>0.2</v>
      </c>
      <c r="AB195" s="4">
        <f>IF($W195&lt;0,0,IF(T195&lt;20%,0,IF(AND(T195&gt;=20%,T195&lt;30%),20%,IF(AND(T195&gt;=30%,T195&lt;50%),40%,IF(AND(T195&gt;=50%,T195&lt;70%),60%,IF(AND(T195&gt;=70%,T195&lt;80%),80%,IF(T195&gt;=80%,100%)))))))*$AH$1</f>
        <v>0.4</v>
      </c>
      <c r="AC195" s="4">
        <f>IF($W195&lt;0,0,IF(U195&lt;20%,0,IF(AND(U195&gt;=20%,U195&lt;30%),20%,IF(AND(U195&gt;=30%,U195&lt;50%),40%,IF(AND(U195&gt;=50%,U195&lt;70%),60%,IF(AND(U195&gt;=70%,U195&lt;80%),80%,IF(U195&gt;=80%,100%)))))))*$AH$1</f>
        <v>0.2</v>
      </c>
      <c r="AD195" s="4">
        <f>IF($W195&lt;0,0,IF(V195&lt;20%,0,IF(AND(V195&gt;=20%,V195&lt;30%),20%,IF(AND(V195&gt;=30%,V195&lt;50%),40%,IF(AND(V195&gt;=50%,V195&lt;70%),60%,IF(AND(V195&gt;=70%,V195&lt;80%),80%,IF(V195&gt;=80%,100%)))))))*$AH$1</f>
        <v>0.4</v>
      </c>
      <c r="AE195" s="4">
        <f t="shared" ref="AE195:AE241" si="86">SUM(AA195:AD195)</f>
        <v>1.2000000000000002</v>
      </c>
      <c r="AF195" s="7">
        <f t="shared" ref="AF195:AF241" si="87">X195</f>
        <v>1151.6099999999999</v>
      </c>
      <c r="AG195" t="s">
        <v>277</v>
      </c>
      <c r="AI195" t="s">
        <v>277</v>
      </c>
      <c r="AJ195" s="1">
        <f t="shared" ref="AJ195:AJ241" si="88">Z195</f>
        <v>45211</v>
      </c>
      <c r="AK195" s="4">
        <f t="shared" ref="AK195:AK241" si="89">AA195*$AS$1</f>
        <v>0.05</v>
      </c>
      <c r="AL195" s="4">
        <f t="shared" ref="AL195:AL241" si="90">AB195*$AS$1</f>
        <v>0.1</v>
      </c>
      <c r="AM195" s="4">
        <f t="shared" ref="AM195:AM241" si="91">AC195*$AS$1</f>
        <v>0.05</v>
      </c>
      <c r="AN195" s="4">
        <f>AD195*$AS$1</f>
        <v>0.1</v>
      </c>
      <c r="AO195" s="4">
        <f t="shared" ref="AO195:AO241" si="92">AE195*$AS$1</f>
        <v>0.30000000000000004</v>
      </c>
      <c r="AP195" s="4">
        <f t="shared" ref="AP195:AP241" si="93">IF(AO195&lt;20%,0,IF(AND(AO195&gt;=20%,AO195&lt;30%),20%,IF(AND(AO195&gt;=30%,AO195&lt;50%),40%,IF(AND(AO195&gt;=50%,AO195&lt;70%),60%,IF(AND(AO195&gt;=70%,AO195&lt;80%),80%,IF(AO195&gt;=80%,100%))))))</f>
        <v>0.4</v>
      </c>
      <c r="AQ195" s="2">
        <f t="shared" ref="AQ195:AQ241" si="94">AF195</f>
        <v>1151.6099999999999</v>
      </c>
      <c r="AT195">
        <f t="shared" ref="AT195:AT241" si="95">IF(AND($S195&gt;$T195,$S195&gt;$U195,$S195&gt;$V195),1.382,0.618)</f>
        <v>0.61799999999999999</v>
      </c>
      <c r="AU195">
        <f t="shared" ref="AU195:AU241" si="96">IF(AND($S195&gt;$T195,$S195&gt;$U195,$S195&gt;$V195),1.382,IF(AND($V195&gt;$T195,$V195&gt;$U195,$V195&gt;$S195),0.618,1))</f>
        <v>1</v>
      </c>
      <c r="AV195">
        <f t="shared" ref="AV195:AV241" si="97">IF(AND($S195&gt;$T195,$S195&gt;$U195,$S195&gt;$V195),0.618,IF(AND($V195&gt;$T195,$V195&gt;$U195,$V195&gt;$S195),0.618,1))</f>
        <v>1</v>
      </c>
      <c r="AW195">
        <f t="shared" ref="AW195:AW241" si="98">IF(AND($S195&gt;$T195,$S195&gt;$U195,$S195&gt;$V195),0.618,0.618)</f>
        <v>0.61799999999999999</v>
      </c>
    </row>
    <row r="196" spans="1:49" x14ac:dyDescent="0.25">
      <c r="A196" s="1">
        <f>eod_group_score_df_positive[[#This Row],[date]]</f>
        <v>45210</v>
      </c>
      <c r="B196" t="s">
        <v>277</v>
      </c>
      <c r="C196" s="3">
        <f>AVERAGE(eod_group_score_df_positive!Z196:Z200)</f>
        <v>0.92149752277577157</v>
      </c>
      <c r="D196" s="3">
        <f>AVERAGE(eod_group_score_df_positive!AA196:AA200)</f>
        <v>0.7769149882559232</v>
      </c>
      <c r="E196" s="3">
        <f>AVERAGE(eod_group_score_df_positive!AB196:AB200)</f>
        <v>0.46589468633349107</v>
      </c>
      <c r="F196" s="3">
        <f>AVERAGE(eod_group_score_df_positive!AC196:AC200)</f>
        <v>0.34363904100297937</v>
      </c>
      <c r="G196" t="s">
        <v>277</v>
      </c>
      <c r="H196" s="3">
        <f>ABS(AVERAGE(eod_group_score_df_negative!Z196:Z200))</f>
        <v>0.21893053620816647</v>
      </c>
      <c r="I196" s="3">
        <f>ABS(AVERAGE(eod_group_score_df_negative!AA196:AA200))</f>
        <v>0.19168147027643387</v>
      </c>
      <c r="J196" s="3">
        <f>ABS(AVERAGE(eod_group_score_df_negative!AB196:AB200))</f>
        <v>0.13047356732951396</v>
      </c>
      <c r="K196" s="3">
        <f>ABS(AVERAGE(eod_group_score_df_negative!AC196:AC200))</f>
        <v>9.204111918906957E-2</v>
      </c>
      <c r="L196" t="s">
        <v>277</v>
      </c>
      <c r="M196" s="4">
        <f t="shared" si="77"/>
        <v>0.61605550743249482</v>
      </c>
      <c r="N196" s="4">
        <f t="shared" si="78"/>
        <v>0.60420778212037918</v>
      </c>
      <c r="O196" s="4">
        <f t="shared" si="79"/>
        <v>0.56243959490425255</v>
      </c>
      <c r="P196" s="4">
        <f t="shared" si="80"/>
        <v>0.5774830823212258</v>
      </c>
      <c r="Q196" t="s">
        <v>277</v>
      </c>
      <c r="R196" s="6">
        <f t="shared" si="75"/>
        <v>45210</v>
      </c>
      <c r="S196" s="5">
        <f t="shared" si="81"/>
        <v>-1.9321613518406999E-2</v>
      </c>
      <c r="T196" s="5">
        <f t="shared" si="82"/>
        <v>0.16055882821383588</v>
      </c>
      <c r="U196" s="5">
        <f t="shared" si="83"/>
        <v>4.7828636308634952E-2</v>
      </c>
      <c r="V196" s="5">
        <f t="shared" si="84"/>
        <v>0.27385436413519793</v>
      </c>
      <c r="W196" s="5">
        <f t="shared" si="85"/>
        <v>0.46292021513926174</v>
      </c>
      <c r="X196">
        <f>group_stock_price_index[[#This Row],[VNINDEX]]</f>
        <v>1150.81</v>
      </c>
      <c r="Y196" t="s">
        <v>277</v>
      </c>
      <c r="Z196" s="1">
        <f t="shared" si="76"/>
        <v>45210</v>
      </c>
      <c r="AA196" s="4">
        <f>IF($W196&lt;0,0,IF(S196&lt;20%,0,IF(AND(S196&gt;=20%,S196&lt;30%),20%,IF(AND(S196&gt;=30%,S196&lt;50%),40%,IF(AND(S196&gt;=50%,S196&lt;70%),60%,IF(AND(S196&gt;=70%,S196&lt;80%),80%,IF(S196&gt;=80%,100%)))))))*$AH$1</f>
        <v>0</v>
      </c>
      <c r="AB196" s="4">
        <f>IF($W196&lt;0,0,IF(T196&lt;20%,0,IF(AND(T196&gt;=20%,T196&lt;30%),20%,IF(AND(T196&gt;=30%,T196&lt;50%),40%,IF(AND(T196&gt;=50%,T196&lt;70%),60%,IF(AND(T196&gt;=70%,T196&lt;80%),80%,IF(T196&gt;=80%,100%)))))))*$AH$1</f>
        <v>0</v>
      </c>
      <c r="AC196" s="4">
        <f>IF($W196&lt;0,0,IF(U196&lt;20%,0,IF(AND(U196&gt;=20%,U196&lt;30%),20%,IF(AND(U196&gt;=30%,U196&lt;50%),40%,IF(AND(U196&gt;=50%,U196&lt;70%),60%,IF(AND(U196&gt;=70%,U196&lt;80%),80%,IF(U196&gt;=80%,100%)))))))*$AH$1</f>
        <v>0</v>
      </c>
      <c r="AD196" s="4">
        <f>IF($W196&lt;0,0,IF(V196&lt;20%,0,IF(AND(V196&gt;=20%,V196&lt;30%),20%,IF(AND(V196&gt;=30%,V196&lt;50%),40%,IF(AND(V196&gt;=50%,V196&lt;70%),60%,IF(AND(V196&gt;=70%,V196&lt;80%),80%,IF(V196&gt;=80%,100%)))))))*$AH$1</f>
        <v>0.2</v>
      </c>
      <c r="AE196" s="4">
        <f t="shared" si="86"/>
        <v>0.2</v>
      </c>
      <c r="AF196" s="7">
        <f t="shared" si="87"/>
        <v>1150.81</v>
      </c>
      <c r="AG196" t="s">
        <v>277</v>
      </c>
      <c r="AI196" t="s">
        <v>277</v>
      </c>
      <c r="AJ196" s="1">
        <f t="shared" si="88"/>
        <v>45210</v>
      </c>
      <c r="AK196" s="4">
        <f t="shared" si="89"/>
        <v>0</v>
      </c>
      <c r="AL196" s="4">
        <f t="shared" si="90"/>
        <v>0</v>
      </c>
      <c r="AM196" s="4">
        <f t="shared" si="91"/>
        <v>0</v>
      </c>
      <c r="AN196" s="4">
        <f>AD196*$AS$1</f>
        <v>0.05</v>
      </c>
      <c r="AO196" s="4">
        <f t="shared" si="92"/>
        <v>0.05</v>
      </c>
      <c r="AP196" s="4">
        <f t="shared" si="93"/>
        <v>0</v>
      </c>
      <c r="AQ196" s="2">
        <f t="shared" si="94"/>
        <v>1150.81</v>
      </c>
      <c r="AT196">
        <f t="shared" si="95"/>
        <v>0.61799999999999999</v>
      </c>
      <c r="AU196">
        <f t="shared" si="96"/>
        <v>0.61799999999999999</v>
      </c>
      <c r="AV196">
        <f t="shared" si="97"/>
        <v>0.61799999999999999</v>
      </c>
      <c r="AW196">
        <f t="shared" si="98"/>
        <v>0.61799999999999999</v>
      </c>
    </row>
    <row r="197" spans="1:49" x14ac:dyDescent="0.25">
      <c r="A197" s="1">
        <f>eod_group_score_df_positive[[#This Row],[date]]</f>
        <v>45209</v>
      </c>
      <c r="B197" t="s">
        <v>277</v>
      </c>
      <c r="C197" s="3">
        <f>AVERAGE(eod_group_score_df_positive!Z197:Z201)</f>
        <v>0.85353433518192401</v>
      </c>
      <c r="D197" s="3">
        <f>AVERAGE(eod_group_score_df_positive!AA197:AA201)</f>
        <v>0.69952340904791677</v>
      </c>
      <c r="E197" s="3">
        <f>AVERAGE(eod_group_score_df_positive!AB197:AB201)</f>
        <v>0.4264541703890819</v>
      </c>
      <c r="F197" s="3">
        <f>AVERAGE(eod_group_score_df_positive!AC197:AC201)</f>
        <v>0.36961939308119068</v>
      </c>
      <c r="G197" t="s">
        <v>277</v>
      </c>
      <c r="H197" s="3">
        <f>ABS(AVERAGE(eod_group_score_df_negative!Z197:Z201))</f>
        <v>0.21723299942266266</v>
      </c>
      <c r="I197" s="3">
        <f>ABS(AVERAGE(eod_group_score_df_negative!AA197:AA201))</f>
        <v>0.19088250597111076</v>
      </c>
      <c r="J197" s="3">
        <f>ABS(AVERAGE(eod_group_score_df_negative!AB197:AB201))</f>
        <v>0.13113729199819255</v>
      </c>
      <c r="K197" s="3">
        <f>ABS(AVERAGE(eod_group_score_df_negative!AC197:AC201))</f>
        <v>8.1668817882999928E-2</v>
      </c>
      <c r="L197" t="s">
        <v>277</v>
      </c>
      <c r="M197" s="4">
        <f t="shared" si="77"/>
        <v>0.5942479894516346</v>
      </c>
      <c r="N197" s="4">
        <f t="shared" si="78"/>
        <v>0.571246096299727</v>
      </c>
      <c r="O197" s="4">
        <f t="shared" si="79"/>
        <v>0.52962948379180419</v>
      </c>
      <c r="P197" s="4">
        <f t="shared" si="80"/>
        <v>0.63806358819561426</v>
      </c>
      <c r="Q197" t="s">
        <v>277</v>
      </c>
      <c r="R197" s="6">
        <f t="shared" si="75"/>
        <v>45209</v>
      </c>
      <c r="S197" s="5">
        <f t="shared" si="81"/>
        <v>-0.25513316445198253</v>
      </c>
      <c r="T197" s="5">
        <f t="shared" si="82"/>
        <v>3.1205415006245851E-2</v>
      </c>
      <c r="U197" s="5">
        <f t="shared" si="83"/>
        <v>-0.130063261734017</v>
      </c>
      <c r="V197" s="5">
        <f t="shared" si="84"/>
        <v>0.16621477638130638</v>
      </c>
      <c r="W197" s="5">
        <f t="shared" si="85"/>
        <v>-0.18777623479844729</v>
      </c>
      <c r="X197">
        <f>group_stock_price_index[[#This Row],[VNINDEX]]</f>
        <v>1143.69</v>
      </c>
      <c r="Y197" t="s">
        <v>277</v>
      </c>
      <c r="Z197" s="1">
        <f t="shared" si="76"/>
        <v>45209</v>
      </c>
      <c r="AA197" s="4">
        <f>IF($W197&lt;0,0,IF(S197&lt;20%,0,IF(AND(S197&gt;=20%,S197&lt;30%),20%,IF(AND(S197&gt;=30%,S197&lt;50%),40%,IF(AND(S197&gt;=50%,S197&lt;70%),60%,IF(AND(S197&gt;=70%,S197&lt;80%),80%,IF(S197&gt;=80%,100%)))))))*$AH$1</f>
        <v>0</v>
      </c>
      <c r="AB197" s="4">
        <f>IF($W197&lt;0,0,IF(T197&lt;20%,0,IF(AND(T197&gt;=20%,T197&lt;30%),20%,IF(AND(T197&gt;=30%,T197&lt;50%),40%,IF(AND(T197&gt;=50%,T197&lt;70%),60%,IF(AND(T197&gt;=70%,T197&lt;80%),80%,IF(T197&gt;=80%,100%)))))))*$AH$1</f>
        <v>0</v>
      </c>
      <c r="AC197" s="4">
        <f>IF($W197&lt;0,0,IF(U197&lt;20%,0,IF(AND(U197&gt;=20%,U197&lt;30%),20%,IF(AND(U197&gt;=30%,U197&lt;50%),40%,IF(AND(U197&gt;=50%,U197&lt;70%),60%,IF(AND(U197&gt;=70%,U197&lt;80%),80%,IF(U197&gt;=80%,100%)))))))*$AH$1</f>
        <v>0</v>
      </c>
      <c r="AD197" s="4">
        <f>IF($W197&lt;0,0,IF(V197&lt;20%,0,IF(AND(V197&gt;=20%,V197&lt;30%),20%,IF(AND(V197&gt;=30%,V197&lt;50%),40%,IF(AND(V197&gt;=50%,V197&lt;70%),60%,IF(AND(V197&gt;=70%,V197&lt;80%),80%,IF(V197&gt;=80%,100%)))))))*$AH$1</f>
        <v>0</v>
      </c>
      <c r="AE197" s="4">
        <f t="shared" si="86"/>
        <v>0</v>
      </c>
      <c r="AF197" s="7">
        <f t="shared" si="87"/>
        <v>1143.69</v>
      </c>
      <c r="AG197" t="s">
        <v>277</v>
      </c>
      <c r="AI197" t="s">
        <v>277</v>
      </c>
      <c r="AJ197" s="1">
        <f t="shared" si="88"/>
        <v>45209</v>
      </c>
      <c r="AK197" s="4">
        <f t="shared" si="89"/>
        <v>0</v>
      </c>
      <c r="AL197" s="4">
        <f t="shared" si="90"/>
        <v>0</v>
      </c>
      <c r="AM197" s="4">
        <f t="shared" si="91"/>
        <v>0</v>
      </c>
      <c r="AN197" s="4">
        <f>AD197*$AS$1</f>
        <v>0</v>
      </c>
      <c r="AO197" s="4">
        <f t="shared" si="92"/>
        <v>0</v>
      </c>
      <c r="AP197" s="4">
        <f t="shared" si="93"/>
        <v>0</v>
      </c>
      <c r="AQ197" s="2">
        <f t="shared" si="94"/>
        <v>1143.69</v>
      </c>
      <c r="AT197">
        <f t="shared" si="95"/>
        <v>0.61799999999999999</v>
      </c>
      <c r="AU197">
        <f t="shared" si="96"/>
        <v>0.61799999999999999</v>
      </c>
      <c r="AV197">
        <f t="shared" si="97"/>
        <v>0.61799999999999999</v>
      </c>
      <c r="AW197">
        <f t="shared" si="98"/>
        <v>0.61799999999999999</v>
      </c>
    </row>
    <row r="198" spans="1:49" x14ac:dyDescent="0.25">
      <c r="A198" s="1">
        <f>eod_group_score_df_positive[[#This Row],[date]]</f>
        <v>45208</v>
      </c>
      <c r="B198" t="s">
        <v>277</v>
      </c>
      <c r="C198" s="3">
        <f>AVERAGE(eod_group_score_df_positive!Z198:Z202)</f>
        <v>0.69765622850301157</v>
      </c>
      <c r="D198" s="3">
        <f>AVERAGE(eod_group_score_df_positive!AA198:AA202)</f>
        <v>0.62071319817071657</v>
      </c>
      <c r="E198" s="3">
        <f>AVERAGE(eod_group_score_df_positive!AB198:AB202)</f>
        <v>0.39720530157566436</v>
      </c>
      <c r="F198" s="3">
        <f>AVERAGE(eod_group_score_df_positive!AC198:AC202)</f>
        <v>0.32058648385353028</v>
      </c>
      <c r="G198" t="s">
        <v>277</v>
      </c>
      <c r="H198" s="3">
        <f>ABS(AVERAGE(eod_group_score_df_negative!Z198:Z202))</f>
        <v>1.1739086466049633</v>
      </c>
      <c r="I198" s="3">
        <f>ABS(AVERAGE(eod_group_score_df_negative!AA198:AA202))</f>
        <v>0.64324305134507287</v>
      </c>
      <c r="J198" s="3">
        <f>ABS(AVERAGE(eod_group_score_df_negative!AB198:AB202))</f>
        <v>0.57547872089026508</v>
      </c>
      <c r="K198" s="3">
        <f>ABS(AVERAGE(eod_group_score_df_negative!AC198:AC202))</f>
        <v>0.28780632468957446</v>
      </c>
      <c r="L198" t="s">
        <v>277</v>
      </c>
      <c r="M198" s="4">
        <f t="shared" si="77"/>
        <v>-0.25446749104781935</v>
      </c>
      <c r="N198" s="4">
        <f t="shared" si="78"/>
        <v>-1.7824867896327333E-2</v>
      </c>
      <c r="O198" s="4">
        <f t="shared" si="79"/>
        <v>-0.18327988863500139</v>
      </c>
      <c r="P198" s="4">
        <f t="shared" si="80"/>
        <v>5.3879925442335899E-2</v>
      </c>
      <c r="Q198" t="s">
        <v>277</v>
      </c>
      <c r="R198" s="6">
        <f t="shared" si="75"/>
        <v>45208</v>
      </c>
      <c r="S198" s="5">
        <f t="shared" si="81"/>
        <v>-0.44983712029492134</v>
      </c>
      <c r="T198" s="5">
        <f t="shared" si="82"/>
        <v>-9.8874916386124362E-2</v>
      </c>
      <c r="U198" s="5">
        <f t="shared" si="83"/>
        <v>-0.2562500627676943</v>
      </c>
      <c r="V198" s="5">
        <f t="shared" si="84"/>
        <v>6.4003807816823577E-2</v>
      </c>
      <c r="W198" s="5">
        <f t="shared" si="85"/>
        <v>-0.74095829163191651</v>
      </c>
      <c r="X198">
        <f>group_stock_price_index[[#This Row],[VNINDEX]]</f>
        <v>1137.3599999999999</v>
      </c>
      <c r="Y198" t="s">
        <v>277</v>
      </c>
      <c r="Z198" s="1">
        <f t="shared" si="76"/>
        <v>45208</v>
      </c>
      <c r="AA198" s="4">
        <f>IF($W198&lt;0,0,IF(S198&lt;20%,0,IF(AND(S198&gt;=20%,S198&lt;30%),20%,IF(AND(S198&gt;=30%,S198&lt;50%),40%,IF(AND(S198&gt;=50%,S198&lt;70%),60%,IF(AND(S198&gt;=70%,S198&lt;80%),80%,IF(S198&gt;=80%,100%)))))))*$AH$1</f>
        <v>0</v>
      </c>
      <c r="AB198" s="4">
        <f>IF($W198&lt;0,0,IF(T198&lt;20%,0,IF(AND(T198&gt;=20%,T198&lt;30%),20%,IF(AND(T198&gt;=30%,T198&lt;50%),40%,IF(AND(T198&gt;=50%,T198&lt;70%),60%,IF(AND(T198&gt;=70%,T198&lt;80%),80%,IF(T198&gt;=80%,100%)))))))*$AH$1</f>
        <v>0</v>
      </c>
      <c r="AC198" s="4">
        <f>IF($W198&lt;0,0,IF(U198&lt;20%,0,IF(AND(U198&gt;=20%,U198&lt;30%),20%,IF(AND(U198&gt;=30%,U198&lt;50%),40%,IF(AND(U198&gt;=50%,U198&lt;70%),60%,IF(AND(U198&gt;=70%,U198&lt;80%),80%,IF(U198&gt;=80%,100%)))))))*$AH$1</f>
        <v>0</v>
      </c>
      <c r="AD198" s="4">
        <f>IF($W198&lt;0,0,IF(V198&lt;20%,0,IF(AND(V198&gt;=20%,V198&lt;30%),20%,IF(AND(V198&gt;=30%,V198&lt;50%),40%,IF(AND(V198&gt;=50%,V198&lt;70%),60%,IF(AND(V198&gt;=70%,V198&lt;80%),80%,IF(V198&gt;=80%,100%)))))))*$AH$1</f>
        <v>0</v>
      </c>
      <c r="AE198" s="4">
        <f t="shared" si="86"/>
        <v>0</v>
      </c>
      <c r="AF198" s="7">
        <f t="shared" si="87"/>
        <v>1137.3599999999999</v>
      </c>
      <c r="AG198" t="s">
        <v>277</v>
      </c>
      <c r="AI198" t="s">
        <v>277</v>
      </c>
      <c r="AJ198" s="1">
        <f t="shared" si="88"/>
        <v>45208</v>
      </c>
      <c r="AK198" s="4">
        <f t="shared" si="89"/>
        <v>0</v>
      </c>
      <c r="AL198" s="4">
        <f t="shared" si="90"/>
        <v>0</v>
      </c>
      <c r="AM198" s="4">
        <f t="shared" si="91"/>
        <v>0</v>
      </c>
      <c r="AN198" s="4">
        <f>AD198*$AS$1</f>
        <v>0</v>
      </c>
      <c r="AO198" s="4">
        <f t="shared" si="92"/>
        <v>0</v>
      </c>
      <c r="AP198" s="4">
        <f t="shared" si="93"/>
        <v>0</v>
      </c>
      <c r="AQ198" s="2">
        <f t="shared" si="94"/>
        <v>1137.3599999999999</v>
      </c>
      <c r="AT198">
        <f t="shared" si="95"/>
        <v>0.61799999999999999</v>
      </c>
      <c r="AU198">
        <f t="shared" si="96"/>
        <v>0.61799999999999999</v>
      </c>
      <c r="AV198">
        <f t="shared" si="97"/>
        <v>0.61799999999999999</v>
      </c>
      <c r="AW198">
        <f t="shared" si="98"/>
        <v>0.61799999999999999</v>
      </c>
    </row>
    <row r="199" spans="1:49" x14ac:dyDescent="0.25">
      <c r="A199" s="1">
        <f>eod_group_score_df_positive[[#This Row],[date]]</f>
        <v>45205</v>
      </c>
      <c r="B199" t="s">
        <v>277</v>
      </c>
      <c r="C199" s="3">
        <f>AVERAGE(eod_group_score_df_positive!Z199:Z203)</f>
        <v>0.49555961381453678</v>
      </c>
      <c r="D199" s="3">
        <f>AVERAGE(eod_group_score_df_positive!AA199:AA203)</f>
        <v>0.47809008561261218</v>
      </c>
      <c r="E199" s="3">
        <f>AVERAGE(eod_group_score_df_positive!AB199:AB203)</f>
        <v>0.34336994652136416</v>
      </c>
      <c r="F199" s="3">
        <f>AVERAGE(eod_group_score_df_positive!AC199:AC203)</f>
        <v>0.3166545627024403</v>
      </c>
      <c r="G199" t="s">
        <v>277</v>
      </c>
      <c r="H199" s="3">
        <f>ABS(AVERAGE(eod_group_score_df_negative!Z199:Z203))</f>
        <v>1.182393721564583</v>
      </c>
      <c r="I199" s="3">
        <f>ABS(AVERAGE(eod_group_score_df_negative!AA199:AA203))</f>
        <v>0.64975933700220101</v>
      </c>
      <c r="J199" s="3">
        <f>ABS(AVERAGE(eod_group_score_df_negative!AB199:AB203))</f>
        <v>0.58523854104483708</v>
      </c>
      <c r="K199" s="3">
        <f>ABS(AVERAGE(eod_group_score_df_negative!AC199:AC203))</f>
        <v>0.2780298391359024</v>
      </c>
      <c r="L199" t="s">
        <v>277</v>
      </c>
      <c r="M199" s="4">
        <f t="shared" si="77"/>
        <v>-0.40932849160245666</v>
      </c>
      <c r="N199" s="4">
        <f t="shared" si="78"/>
        <v>-0.15220937116906064</v>
      </c>
      <c r="O199" s="4">
        <f t="shared" si="79"/>
        <v>-0.26046347600955982</v>
      </c>
      <c r="P199" s="4">
        <f t="shared" si="80"/>
        <v>6.4949952356472829E-2</v>
      </c>
      <c r="Q199" t="s">
        <v>277</v>
      </c>
      <c r="R199" s="6">
        <f t="shared" si="75"/>
        <v>45205</v>
      </c>
      <c r="S199" s="5">
        <f t="shared" si="81"/>
        <v>-0.37488934475751579</v>
      </c>
      <c r="T199" s="5">
        <f t="shared" si="82"/>
        <v>-8.4760355063399948E-2</v>
      </c>
      <c r="U199" s="5">
        <f t="shared" si="83"/>
        <v>-0.14085488809616886</v>
      </c>
      <c r="V199" s="5">
        <f t="shared" si="84"/>
        <v>0.15740463075623551</v>
      </c>
      <c r="W199" s="5">
        <f t="shared" si="85"/>
        <v>-0.4430999571608491</v>
      </c>
      <c r="X199">
        <f>group_stock_price_index[[#This Row],[VNINDEX]]</f>
        <v>1128.54</v>
      </c>
      <c r="Y199" t="s">
        <v>277</v>
      </c>
      <c r="Z199" s="1">
        <f t="shared" si="76"/>
        <v>45205</v>
      </c>
      <c r="AA199" s="4">
        <f>IF($W199&lt;0,0,IF(S199&lt;20%,0,IF(AND(S199&gt;=20%,S199&lt;30%),20%,IF(AND(S199&gt;=30%,S199&lt;50%),40%,IF(AND(S199&gt;=50%,S199&lt;70%),60%,IF(AND(S199&gt;=70%,S199&lt;80%),80%,IF(S199&gt;=80%,100%)))))))*$AH$1</f>
        <v>0</v>
      </c>
      <c r="AB199" s="4">
        <f>IF($W199&lt;0,0,IF(T199&lt;20%,0,IF(AND(T199&gt;=20%,T199&lt;30%),20%,IF(AND(T199&gt;=30%,T199&lt;50%),40%,IF(AND(T199&gt;=50%,T199&lt;70%),60%,IF(AND(T199&gt;=70%,T199&lt;80%),80%,IF(T199&gt;=80%,100%)))))))*$AH$1</f>
        <v>0</v>
      </c>
      <c r="AC199" s="4">
        <f>IF($W199&lt;0,0,IF(U199&lt;20%,0,IF(AND(U199&gt;=20%,U199&lt;30%),20%,IF(AND(U199&gt;=30%,U199&lt;50%),40%,IF(AND(U199&gt;=50%,U199&lt;70%),60%,IF(AND(U199&gt;=70%,U199&lt;80%),80%,IF(U199&gt;=80%,100%)))))))*$AH$1</f>
        <v>0</v>
      </c>
      <c r="AD199" s="4">
        <f>IF($W199&lt;0,0,IF(V199&lt;20%,0,IF(AND(V199&gt;=20%,V199&lt;30%),20%,IF(AND(V199&gt;=30%,V199&lt;50%),40%,IF(AND(V199&gt;=50%,V199&lt;70%),60%,IF(AND(V199&gt;=70%,V199&lt;80%),80%,IF(V199&gt;=80%,100%)))))))*$AH$1</f>
        <v>0</v>
      </c>
      <c r="AE199" s="4">
        <f t="shared" si="86"/>
        <v>0</v>
      </c>
      <c r="AF199" s="7">
        <f t="shared" si="87"/>
        <v>1128.54</v>
      </c>
      <c r="AG199" t="s">
        <v>277</v>
      </c>
      <c r="AI199" t="s">
        <v>277</v>
      </c>
      <c r="AJ199" s="1">
        <f t="shared" si="88"/>
        <v>45205</v>
      </c>
      <c r="AK199" s="4">
        <f t="shared" si="89"/>
        <v>0</v>
      </c>
      <c r="AL199" s="4">
        <f t="shared" si="90"/>
        <v>0</v>
      </c>
      <c r="AM199" s="4">
        <f t="shared" si="91"/>
        <v>0</v>
      </c>
      <c r="AN199" s="4">
        <f>AD199*$AS$1</f>
        <v>0</v>
      </c>
      <c r="AO199" s="4">
        <f t="shared" si="92"/>
        <v>0</v>
      </c>
      <c r="AP199" s="4">
        <f t="shared" si="93"/>
        <v>0</v>
      </c>
      <c r="AQ199" s="2">
        <f t="shared" si="94"/>
        <v>1128.54</v>
      </c>
      <c r="AT199">
        <f t="shared" si="95"/>
        <v>0.61799999999999999</v>
      </c>
      <c r="AU199">
        <f t="shared" si="96"/>
        <v>0.61799999999999999</v>
      </c>
      <c r="AV199">
        <f t="shared" si="97"/>
        <v>0.61799999999999999</v>
      </c>
      <c r="AW199">
        <f t="shared" si="98"/>
        <v>0.61799999999999999</v>
      </c>
    </row>
    <row r="200" spans="1:49" x14ac:dyDescent="0.25">
      <c r="A200" s="1">
        <f>eod_group_score_df_positive[[#This Row],[date]]</f>
        <v>45204</v>
      </c>
      <c r="B200" t="s">
        <v>277</v>
      </c>
      <c r="C200" s="3">
        <f>AVERAGE(eod_group_score_df_positive!Z200:Z204)</f>
        <v>0.26579721168292625</v>
      </c>
      <c r="D200" s="3">
        <f>AVERAGE(eod_group_score_df_positive!AA200:AA204)</f>
        <v>0.44118600763618288</v>
      </c>
      <c r="E200" s="3">
        <f>AVERAGE(eod_group_score_df_positive!AB200:AB204)</f>
        <v>0.25212558998950219</v>
      </c>
      <c r="F200" s="3">
        <f>AVERAGE(eod_group_score_df_positive!AC200:AC204)</f>
        <v>0.30164779588179896</v>
      </c>
      <c r="G200" t="s">
        <v>277</v>
      </c>
      <c r="H200" s="3">
        <f>ABS(AVERAGE(eod_group_score_df_negative!Z200:Z204))</f>
        <v>1.2237450498862135</v>
      </c>
      <c r="I200" s="3">
        <f>ABS(AVERAGE(eod_group_score_df_negative!AA200:AA204))</f>
        <v>0.66541072122227507</v>
      </c>
      <c r="J200" s="3">
        <f>ABS(AVERAGE(eod_group_score_df_negative!AB200:AB204))</f>
        <v>0.6013548971731526</v>
      </c>
      <c r="K200" s="3">
        <f>ABS(AVERAGE(eod_group_score_df_negative!AC200:AC204))</f>
        <v>0.28130548246068443</v>
      </c>
      <c r="L200" t="s">
        <v>277</v>
      </c>
      <c r="M200" s="4">
        <f t="shared" si="77"/>
        <v>-0.64311558182588857</v>
      </c>
      <c r="N200" s="4">
        <f t="shared" si="78"/>
        <v>-0.20262549828553869</v>
      </c>
      <c r="O200" s="4">
        <f t="shared" si="79"/>
        <v>-0.40918253250832076</v>
      </c>
      <c r="P200" s="4">
        <f t="shared" si="80"/>
        <v>3.4895272360340832E-2</v>
      </c>
      <c r="Q200" t="s">
        <v>277</v>
      </c>
      <c r="R200" s="6">
        <f t="shared" si="75"/>
        <v>45204</v>
      </c>
      <c r="S200" s="5">
        <f t="shared" si="81"/>
        <v>-0.39129338695482757</v>
      </c>
      <c r="T200" s="5">
        <f t="shared" si="82"/>
        <v>-0.16369088476415675</v>
      </c>
      <c r="U200" s="5">
        <f t="shared" si="83"/>
        <v>-0.15131634232545843</v>
      </c>
      <c r="V200" s="5">
        <f t="shared" si="84"/>
        <v>5.7613173669320894E-2</v>
      </c>
      <c r="W200" s="5">
        <f t="shared" si="85"/>
        <v>-0.64868744037512194</v>
      </c>
      <c r="X200">
        <f>group_stock_price_index[[#This Row],[VNINDEX]]</f>
        <v>1113.8900000000001</v>
      </c>
      <c r="Y200" t="s">
        <v>277</v>
      </c>
      <c r="Z200" s="1">
        <f t="shared" si="76"/>
        <v>45204</v>
      </c>
      <c r="AA200" s="4">
        <f>IF($W200&lt;0,0,IF(S200&lt;20%,0,IF(AND(S200&gt;=20%,S200&lt;30%),20%,IF(AND(S200&gt;=30%,S200&lt;50%),40%,IF(AND(S200&gt;=50%,S200&lt;70%),60%,IF(AND(S200&gt;=70%,S200&lt;80%),80%,IF(S200&gt;=80%,100%)))))))*$AH$1</f>
        <v>0</v>
      </c>
      <c r="AB200" s="4">
        <f>IF($W200&lt;0,0,IF(T200&lt;20%,0,IF(AND(T200&gt;=20%,T200&lt;30%),20%,IF(AND(T200&gt;=30%,T200&lt;50%),40%,IF(AND(T200&gt;=50%,T200&lt;70%),60%,IF(AND(T200&gt;=70%,T200&lt;80%),80%,IF(T200&gt;=80%,100%)))))))*$AH$1</f>
        <v>0</v>
      </c>
      <c r="AC200" s="4">
        <f>IF($W200&lt;0,0,IF(U200&lt;20%,0,IF(AND(U200&gt;=20%,U200&lt;30%),20%,IF(AND(U200&gt;=30%,U200&lt;50%),40%,IF(AND(U200&gt;=50%,U200&lt;70%),60%,IF(AND(U200&gt;=70%,U200&lt;80%),80%,IF(U200&gt;=80%,100%)))))))*$AH$1</f>
        <v>0</v>
      </c>
      <c r="AD200" s="4">
        <f>IF($W200&lt;0,0,IF(V200&lt;20%,0,IF(AND(V200&gt;=20%,V200&lt;30%),20%,IF(AND(V200&gt;=30%,V200&lt;50%),40%,IF(AND(V200&gt;=50%,V200&lt;70%),60%,IF(AND(V200&gt;=70%,V200&lt;80%),80%,IF(V200&gt;=80%,100%)))))))*$AH$1</f>
        <v>0</v>
      </c>
      <c r="AE200" s="4">
        <f t="shared" si="86"/>
        <v>0</v>
      </c>
      <c r="AF200" s="7">
        <f t="shared" si="87"/>
        <v>1113.8900000000001</v>
      </c>
      <c r="AG200" t="s">
        <v>277</v>
      </c>
      <c r="AI200" t="s">
        <v>277</v>
      </c>
      <c r="AJ200" s="1">
        <f t="shared" si="88"/>
        <v>45204</v>
      </c>
      <c r="AK200" s="4">
        <f t="shared" si="89"/>
        <v>0</v>
      </c>
      <c r="AL200" s="4">
        <f t="shared" si="90"/>
        <v>0</v>
      </c>
      <c r="AM200" s="4">
        <f t="shared" si="91"/>
        <v>0</v>
      </c>
      <c r="AN200" s="4">
        <f>AD200*$AS$1</f>
        <v>0</v>
      </c>
      <c r="AO200" s="4">
        <f t="shared" si="92"/>
        <v>0</v>
      </c>
      <c r="AP200" s="4">
        <f t="shared" si="93"/>
        <v>0</v>
      </c>
      <c r="AQ200" s="2">
        <f t="shared" si="94"/>
        <v>1113.8900000000001</v>
      </c>
      <c r="AT200">
        <f t="shared" si="95"/>
        <v>0.61799999999999999</v>
      </c>
      <c r="AU200">
        <f t="shared" si="96"/>
        <v>0.61799999999999999</v>
      </c>
      <c r="AV200">
        <f t="shared" si="97"/>
        <v>0.61799999999999999</v>
      </c>
      <c r="AW200">
        <f t="shared" si="98"/>
        <v>0.61799999999999999</v>
      </c>
    </row>
    <row r="201" spans="1:49" x14ac:dyDescent="0.25">
      <c r="A201" s="1">
        <f>eod_group_score_df_positive[[#This Row],[date]]</f>
        <v>45203</v>
      </c>
      <c r="B201" t="s">
        <v>277</v>
      </c>
      <c r="C201" s="3">
        <f>AVERAGE(eod_group_score_df_positive!Z201:Z205)</f>
        <v>0.30077541397505064</v>
      </c>
      <c r="D201" s="3">
        <f>AVERAGE(eod_group_score_df_positive!AA201:AA205)</f>
        <v>0.50113497917785177</v>
      </c>
      <c r="E201" s="3">
        <f>AVERAGE(eod_group_score_df_positive!AB201:AB205)</f>
        <v>0.2662506961152597</v>
      </c>
      <c r="F201" s="3">
        <f>AVERAGE(eod_group_score_df_positive!AC201:AC205)</f>
        <v>0.29605554467601858</v>
      </c>
      <c r="G201" t="s">
        <v>277</v>
      </c>
      <c r="H201" s="3">
        <f>ABS(AVERAGE(eod_group_score_df_negative!Z201:Z205))</f>
        <v>1.0757781818831829</v>
      </c>
      <c r="I201" s="3">
        <f>ABS(AVERAGE(eod_group_score_df_negative!AA201:AA205))</f>
        <v>0.54568697180069337</v>
      </c>
      <c r="J201" s="3">
        <f>ABS(AVERAGE(eod_group_score_df_negative!AB201:AB205))</f>
        <v>0.52500804767037423</v>
      </c>
      <c r="K201" s="3">
        <f>ABS(AVERAGE(eod_group_score_df_negative!AC201:AC205))</f>
        <v>0.27367365142168681</v>
      </c>
      <c r="L201" t="s">
        <v>277</v>
      </c>
      <c r="M201" s="4">
        <f t="shared" si="77"/>
        <v>-0.56300224723538261</v>
      </c>
      <c r="N201" s="4">
        <f t="shared" si="78"/>
        <v>-4.2559283917571092E-2</v>
      </c>
      <c r="O201" s="4">
        <f t="shared" si="79"/>
        <v>-0.32701989530900716</v>
      </c>
      <c r="P201" s="4">
        <f t="shared" si="80"/>
        <v>3.9285143551768049E-2</v>
      </c>
      <c r="Q201" t="s">
        <v>277</v>
      </c>
      <c r="R201" s="6">
        <f t="shared" si="75"/>
        <v>45203</v>
      </c>
      <c r="S201" s="5">
        <f t="shared" si="81"/>
        <v>-0.38478434908686238</v>
      </c>
      <c r="T201" s="5">
        <f t="shared" si="82"/>
        <v>-0.23643593155507858</v>
      </c>
      <c r="U201" s="5">
        <f t="shared" si="83"/>
        <v>-0.13495900835159072</v>
      </c>
      <c r="V201" s="5">
        <f t="shared" si="84"/>
        <v>-3.6085222702849716E-2</v>
      </c>
      <c r="W201" s="5">
        <f t="shared" si="85"/>
        <v>-0.79226451169638135</v>
      </c>
      <c r="X201">
        <f>group_stock_price_index[[#This Row],[VNINDEX]]</f>
        <v>1128.67</v>
      </c>
      <c r="Y201" t="s">
        <v>277</v>
      </c>
      <c r="Z201" s="1">
        <f t="shared" si="76"/>
        <v>45203</v>
      </c>
      <c r="AA201" s="4">
        <f>IF($W201&lt;0,0,IF(S201&lt;20%,0,IF(AND(S201&gt;=20%,S201&lt;30%),20%,IF(AND(S201&gt;=30%,S201&lt;50%),40%,IF(AND(S201&gt;=50%,S201&lt;70%),60%,IF(AND(S201&gt;=70%,S201&lt;80%),80%,IF(S201&gt;=80%,100%)))))))*$AH$1</f>
        <v>0</v>
      </c>
      <c r="AB201" s="4">
        <f>IF($W201&lt;0,0,IF(T201&lt;20%,0,IF(AND(T201&gt;=20%,T201&lt;30%),20%,IF(AND(T201&gt;=30%,T201&lt;50%),40%,IF(AND(T201&gt;=50%,T201&lt;70%),60%,IF(AND(T201&gt;=70%,T201&lt;80%),80%,IF(T201&gt;=80%,100%)))))))*$AH$1</f>
        <v>0</v>
      </c>
      <c r="AC201" s="4">
        <f>IF($W201&lt;0,0,IF(U201&lt;20%,0,IF(AND(U201&gt;=20%,U201&lt;30%),20%,IF(AND(U201&gt;=30%,U201&lt;50%),40%,IF(AND(U201&gt;=50%,U201&lt;70%),60%,IF(AND(U201&gt;=70%,U201&lt;80%),80%,IF(U201&gt;=80%,100%)))))))*$AH$1</f>
        <v>0</v>
      </c>
      <c r="AD201" s="4">
        <f>IF($W201&lt;0,0,IF(V201&lt;20%,0,IF(AND(V201&gt;=20%,V201&lt;30%),20%,IF(AND(V201&gt;=30%,V201&lt;50%),40%,IF(AND(V201&gt;=50%,V201&lt;70%),60%,IF(AND(V201&gt;=70%,V201&lt;80%),80%,IF(V201&gt;=80%,100%)))))))*$AH$1</f>
        <v>0</v>
      </c>
      <c r="AE201" s="4">
        <f t="shared" si="86"/>
        <v>0</v>
      </c>
      <c r="AF201" s="7">
        <f t="shared" si="87"/>
        <v>1128.67</v>
      </c>
      <c r="AG201" t="s">
        <v>277</v>
      </c>
      <c r="AI201" t="s">
        <v>277</v>
      </c>
      <c r="AJ201" s="1">
        <f t="shared" si="88"/>
        <v>45203</v>
      </c>
      <c r="AK201" s="4">
        <f t="shared" si="89"/>
        <v>0</v>
      </c>
      <c r="AL201" s="4">
        <f t="shared" si="90"/>
        <v>0</v>
      </c>
      <c r="AM201" s="4">
        <f t="shared" si="91"/>
        <v>0</v>
      </c>
      <c r="AN201" s="4">
        <f>AD201*$AS$1</f>
        <v>0</v>
      </c>
      <c r="AO201" s="4">
        <f t="shared" si="92"/>
        <v>0</v>
      </c>
      <c r="AP201" s="4">
        <f t="shared" si="93"/>
        <v>0</v>
      </c>
      <c r="AQ201" s="2">
        <f t="shared" si="94"/>
        <v>1128.67</v>
      </c>
      <c r="AT201">
        <f t="shared" si="95"/>
        <v>0.61799999999999999</v>
      </c>
      <c r="AU201">
        <f t="shared" si="96"/>
        <v>0.61799999999999999</v>
      </c>
      <c r="AV201">
        <f t="shared" si="97"/>
        <v>0.61799999999999999</v>
      </c>
      <c r="AW201">
        <f t="shared" si="98"/>
        <v>0.61799999999999999</v>
      </c>
    </row>
    <row r="202" spans="1:49" x14ac:dyDescent="0.25">
      <c r="A202" s="1">
        <f>eod_group_score_df_positive[[#This Row],[date]]</f>
        <v>45202</v>
      </c>
      <c r="B202" t="s">
        <v>277</v>
      </c>
      <c r="C202" s="3">
        <f>AVERAGE(eod_group_score_df_positive!Z202:Z206)</f>
        <v>0.48408126327748491</v>
      </c>
      <c r="D202" s="3">
        <f>AVERAGE(eod_group_score_df_positive!AA202:AA206)</f>
        <v>0.46546400149125622</v>
      </c>
      <c r="E202" s="3">
        <f>AVERAGE(eod_group_score_df_positive!AB202:AB206)</f>
        <v>0.42824554734349823</v>
      </c>
      <c r="F202" s="3">
        <f>AVERAGE(eod_group_score_df_positive!AC202:AC206)</f>
        <v>0.3481113293835808</v>
      </c>
      <c r="G202" t="s">
        <v>277</v>
      </c>
      <c r="H202" s="3">
        <f>ABS(AVERAGE(eod_group_score_df_negative!Z202:Z206))</f>
        <v>1.0756392562481363</v>
      </c>
      <c r="I202" s="3">
        <f>ABS(AVERAGE(eod_group_score_df_negative!AA202:AA206))</f>
        <v>0.54548634279478514</v>
      </c>
      <c r="J202" s="3">
        <f>ABS(AVERAGE(eod_group_score_df_negative!AB202:AB206))</f>
        <v>0.52479262304869301</v>
      </c>
      <c r="K202" s="3">
        <f>ABS(AVERAGE(eod_group_score_df_negative!AC202:AC206))</f>
        <v>0.26965021117714733</v>
      </c>
      <c r="L202" t="s">
        <v>277</v>
      </c>
      <c r="M202" s="4">
        <f t="shared" si="77"/>
        <v>-0.37927178976305953</v>
      </c>
      <c r="N202" s="4">
        <f t="shared" si="78"/>
        <v>-7.9155560662124036E-2</v>
      </c>
      <c r="O202" s="4">
        <f t="shared" si="79"/>
        <v>-0.10130452137658245</v>
      </c>
      <c r="P202" s="4">
        <f t="shared" si="80"/>
        <v>0.12700874537320031</v>
      </c>
      <c r="Q202" t="s">
        <v>277</v>
      </c>
      <c r="R202" s="6">
        <f t="shared" si="75"/>
        <v>45202</v>
      </c>
      <c r="S202" s="5">
        <f t="shared" si="81"/>
        <v>-0.40070103919528338</v>
      </c>
      <c r="T202" s="5">
        <f t="shared" si="82"/>
        <v>-0.34824545750816982</v>
      </c>
      <c r="U202" s="5">
        <f t="shared" si="83"/>
        <v>-0.14449215587120584</v>
      </c>
      <c r="V202" s="5">
        <f t="shared" si="84"/>
        <v>-0.1466926084949666</v>
      </c>
      <c r="W202" s="5">
        <f t="shared" si="85"/>
        <v>-1.0401312610696256</v>
      </c>
      <c r="X202">
        <f>group_stock_price_index[[#This Row],[VNINDEX]]</f>
        <v>1118.0999999999999</v>
      </c>
      <c r="Y202" t="s">
        <v>277</v>
      </c>
      <c r="Z202" s="1">
        <f t="shared" si="76"/>
        <v>45202</v>
      </c>
      <c r="AA202" s="4">
        <f>IF($W202&lt;0,0,IF(S202&lt;20%,0,IF(AND(S202&gt;=20%,S202&lt;30%),20%,IF(AND(S202&gt;=30%,S202&lt;50%),40%,IF(AND(S202&gt;=50%,S202&lt;70%),60%,IF(AND(S202&gt;=70%,S202&lt;80%),80%,IF(S202&gt;=80%,100%)))))))*$AH$1</f>
        <v>0</v>
      </c>
      <c r="AB202" s="4">
        <f>IF($W202&lt;0,0,IF(T202&lt;20%,0,IF(AND(T202&gt;=20%,T202&lt;30%),20%,IF(AND(T202&gt;=30%,T202&lt;50%),40%,IF(AND(T202&gt;=50%,T202&lt;70%),60%,IF(AND(T202&gt;=70%,T202&lt;80%),80%,IF(T202&gt;=80%,100%)))))))*$AH$1</f>
        <v>0</v>
      </c>
      <c r="AC202" s="4">
        <f>IF($W202&lt;0,0,IF(U202&lt;20%,0,IF(AND(U202&gt;=20%,U202&lt;30%),20%,IF(AND(U202&gt;=30%,U202&lt;50%),40%,IF(AND(U202&gt;=50%,U202&lt;70%),60%,IF(AND(U202&gt;=70%,U202&lt;80%),80%,IF(U202&gt;=80%,100%)))))))*$AH$1</f>
        <v>0</v>
      </c>
      <c r="AD202" s="4">
        <f>IF($W202&lt;0,0,IF(V202&lt;20%,0,IF(AND(V202&gt;=20%,V202&lt;30%),20%,IF(AND(V202&gt;=30%,V202&lt;50%),40%,IF(AND(V202&gt;=50%,V202&lt;70%),60%,IF(AND(V202&gt;=70%,V202&lt;80%),80%,IF(V202&gt;=80%,100%)))))))*$AH$1</f>
        <v>0</v>
      </c>
      <c r="AE202" s="4">
        <f t="shared" si="86"/>
        <v>0</v>
      </c>
      <c r="AF202" s="7">
        <f t="shared" si="87"/>
        <v>1118.0999999999999</v>
      </c>
      <c r="AG202" t="s">
        <v>277</v>
      </c>
      <c r="AI202" t="s">
        <v>277</v>
      </c>
      <c r="AJ202" s="1">
        <f t="shared" si="88"/>
        <v>45202</v>
      </c>
      <c r="AK202" s="4">
        <f t="shared" si="89"/>
        <v>0</v>
      </c>
      <c r="AL202" s="4">
        <f t="shared" si="90"/>
        <v>0</v>
      </c>
      <c r="AM202" s="4">
        <f t="shared" si="91"/>
        <v>0</v>
      </c>
      <c r="AN202" s="4">
        <f>AD202*$AS$1</f>
        <v>0</v>
      </c>
      <c r="AO202" s="4">
        <f t="shared" si="92"/>
        <v>0</v>
      </c>
      <c r="AP202" s="4">
        <f t="shared" si="93"/>
        <v>0</v>
      </c>
      <c r="AQ202" s="2">
        <f t="shared" si="94"/>
        <v>1118.0999999999999</v>
      </c>
      <c r="AT202">
        <f t="shared" si="95"/>
        <v>0.61799999999999999</v>
      </c>
      <c r="AU202">
        <f t="shared" si="96"/>
        <v>1</v>
      </c>
      <c r="AV202">
        <f t="shared" si="97"/>
        <v>1</v>
      </c>
      <c r="AW202">
        <f t="shared" si="98"/>
        <v>0.61799999999999999</v>
      </c>
    </row>
    <row r="203" spans="1:49" x14ac:dyDescent="0.25">
      <c r="A203" s="1">
        <f>eod_group_score_df_positive[[#This Row],[date]]</f>
        <v>45201</v>
      </c>
      <c r="B203" t="s">
        <v>277</v>
      </c>
      <c r="C203" s="3">
        <f>AVERAGE(eod_group_score_df_positive!Z203:Z207)</f>
        <v>0.4940155047789444</v>
      </c>
      <c r="D203" s="3">
        <f>AVERAGE(eod_group_score_df_positive!AA203:AA207)</f>
        <v>0.46530837799965347</v>
      </c>
      <c r="E203" s="3">
        <f>AVERAGE(eod_group_score_df_positive!AB203:AB207)</f>
        <v>0.4226760676930687</v>
      </c>
      <c r="F203" s="3">
        <f>AVERAGE(eod_group_score_df_positive!AC203:AC207)</f>
        <v>0.3198790288507487</v>
      </c>
      <c r="G203" t="s">
        <v>277</v>
      </c>
      <c r="H203" s="3">
        <f>ABS(AVERAGE(eod_group_score_df_negative!Z203:Z207))</f>
        <v>0.38794133294942257</v>
      </c>
      <c r="I203" s="3">
        <f>ABS(AVERAGE(eod_group_score_df_negative!AA203:AA207))</f>
        <v>0.41867982256923419</v>
      </c>
      <c r="J203" s="3">
        <f>ABS(AVERAGE(eod_group_score_df_negative!AB203:AB207))</f>
        <v>0.1838781196280492</v>
      </c>
      <c r="K203" s="3">
        <f>ABS(AVERAGE(eod_group_score_df_negative!AC203:AC207))</f>
        <v>0.10076977856448385</v>
      </c>
      <c r="L203" t="s">
        <v>277</v>
      </c>
      <c r="M203" s="4">
        <f t="shared" si="77"/>
        <v>0.12027138663920821</v>
      </c>
      <c r="N203" s="4">
        <f t="shared" si="78"/>
        <v>5.2747938717294662E-2</v>
      </c>
      <c r="O203" s="4">
        <f t="shared" si="79"/>
        <v>0.39369598472262574</v>
      </c>
      <c r="P203" s="4">
        <f t="shared" si="80"/>
        <v>0.52088404013939549</v>
      </c>
      <c r="Q203" t="s">
        <v>277</v>
      </c>
      <c r="R203" s="6">
        <f t="shared" si="75"/>
        <v>45201</v>
      </c>
      <c r="S203" s="5">
        <f t="shared" si="81"/>
        <v>-0.45919665089005079</v>
      </c>
      <c r="T203" s="5">
        <f t="shared" si="82"/>
        <v>-0.42234476752085504</v>
      </c>
      <c r="U203" s="5">
        <f t="shared" si="83"/>
        <v>-0.20051634082064779</v>
      </c>
      <c r="V203" s="5">
        <f t="shared" si="84"/>
        <v>-0.29790701206682896</v>
      </c>
      <c r="W203" s="5">
        <f t="shared" si="85"/>
        <v>-1.3799647712983827</v>
      </c>
      <c r="X203">
        <f>group_stock_price_index[[#This Row],[VNINDEX]]</f>
        <v>1155.25</v>
      </c>
      <c r="Y203" t="s">
        <v>277</v>
      </c>
      <c r="Z203" s="1">
        <f t="shared" si="76"/>
        <v>45201</v>
      </c>
      <c r="AA203" s="4">
        <f>IF($W203&lt;0,0,IF(S203&lt;20%,0,IF(AND(S203&gt;=20%,S203&lt;30%),20%,IF(AND(S203&gt;=30%,S203&lt;50%),40%,IF(AND(S203&gt;=50%,S203&lt;70%),60%,IF(AND(S203&gt;=70%,S203&lt;80%),80%,IF(S203&gt;=80%,100%)))))))*$AH$1</f>
        <v>0</v>
      </c>
      <c r="AB203" s="4">
        <f>IF($W203&lt;0,0,IF(T203&lt;20%,0,IF(AND(T203&gt;=20%,T203&lt;30%),20%,IF(AND(T203&gt;=30%,T203&lt;50%),40%,IF(AND(T203&gt;=50%,T203&lt;70%),60%,IF(AND(T203&gt;=70%,T203&lt;80%),80%,IF(T203&gt;=80%,100%)))))))*$AH$1</f>
        <v>0</v>
      </c>
      <c r="AC203" s="4">
        <f>IF($W203&lt;0,0,IF(U203&lt;20%,0,IF(AND(U203&gt;=20%,U203&lt;30%),20%,IF(AND(U203&gt;=30%,U203&lt;50%),40%,IF(AND(U203&gt;=50%,U203&lt;70%),60%,IF(AND(U203&gt;=70%,U203&lt;80%),80%,IF(U203&gt;=80%,100%)))))))*$AH$1</f>
        <v>0</v>
      </c>
      <c r="AD203" s="4">
        <f>IF($W203&lt;0,0,IF(V203&lt;20%,0,IF(AND(V203&gt;=20%,V203&lt;30%),20%,IF(AND(V203&gt;=30%,V203&lt;50%),40%,IF(AND(V203&gt;=50%,V203&lt;70%),60%,IF(AND(V203&gt;=70%,V203&lt;80%),80%,IF(V203&gt;=80%,100%)))))))*$AH$1</f>
        <v>0</v>
      </c>
      <c r="AE203" s="4">
        <f t="shared" si="86"/>
        <v>0</v>
      </c>
      <c r="AF203" s="7">
        <f t="shared" si="87"/>
        <v>1155.25</v>
      </c>
      <c r="AG203" t="s">
        <v>277</v>
      </c>
      <c r="AI203" t="s">
        <v>277</v>
      </c>
      <c r="AJ203" s="1">
        <f t="shared" si="88"/>
        <v>45201</v>
      </c>
      <c r="AK203" s="4">
        <f t="shared" si="89"/>
        <v>0</v>
      </c>
      <c r="AL203" s="4">
        <f t="shared" si="90"/>
        <v>0</v>
      </c>
      <c r="AM203" s="4">
        <f t="shared" si="91"/>
        <v>0</v>
      </c>
      <c r="AN203" s="4">
        <f>AD203*$AS$1</f>
        <v>0</v>
      </c>
      <c r="AO203" s="4">
        <f t="shared" si="92"/>
        <v>0</v>
      </c>
      <c r="AP203" s="4">
        <f t="shared" si="93"/>
        <v>0</v>
      </c>
      <c r="AQ203" s="2">
        <f t="shared" si="94"/>
        <v>1155.25</v>
      </c>
      <c r="AT203">
        <f t="shared" si="95"/>
        <v>0.61799999999999999</v>
      </c>
      <c r="AU203">
        <f t="shared" si="96"/>
        <v>1</v>
      </c>
      <c r="AV203">
        <f t="shared" si="97"/>
        <v>1</v>
      </c>
      <c r="AW203">
        <f t="shared" si="98"/>
        <v>0.61799999999999999</v>
      </c>
    </row>
    <row r="204" spans="1:49" x14ac:dyDescent="0.25">
      <c r="A204" s="1">
        <f>eod_group_score_df_positive[[#This Row],[date]]</f>
        <v>45198</v>
      </c>
      <c r="B204" t="s">
        <v>277</v>
      </c>
      <c r="C204" s="3">
        <f>AVERAGE(eod_group_score_df_positive!Z204:Z208)</f>
        <v>0.47336258642474016</v>
      </c>
      <c r="D204" s="3">
        <f>AVERAGE(eod_group_score_df_positive!AA204:AA208)</f>
        <v>0.40226683410688979</v>
      </c>
      <c r="E204" s="3">
        <f>AVERAGE(eod_group_score_df_positive!AB204:AB208)</f>
        <v>0.40595639423415097</v>
      </c>
      <c r="F204" s="3">
        <f>AVERAGE(eod_group_score_df_positive!AC204:AC208)</f>
        <v>0.24778299691645586</v>
      </c>
      <c r="G204" t="s">
        <v>277</v>
      </c>
      <c r="H204" s="3">
        <f>ABS(AVERAGE(eod_group_score_df_negative!Z204:Z208))</f>
        <v>1.3878833745474917</v>
      </c>
      <c r="I204" s="3">
        <f>ABS(AVERAGE(eod_group_score_df_negative!AA204:AA208))</f>
        <v>1.3732048834324881</v>
      </c>
      <c r="J204" s="3">
        <f>ABS(AVERAGE(eod_group_score_df_negative!AB204:AB208))</f>
        <v>0.775472925179023</v>
      </c>
      <c r="K204" s="3">
        <f>ABS(AVERAGE(eod_group_score_df_negative!AC204:AC208))</f>
        <v>0.62778663992707928</v>
      </c>
      <c r="L204" t="s">
        <v>277</v>
      </c>
      <c r="M204" s="4">
        <f t="shared" si="77"/>
        <v>-0.49134870258901553</v>
      </c>
      <c r="N204" s="4">
        <f t="shared" si="78"/>
        <v>-0.54686201967284453</v>
      </c>
      <c r="O204" s="4">
        <f t="shared" si="79"/>
        <v>-0.31277074715600761</v>
      </c>
      <c r="P204" s="4">
        <f t="shared" si="80"/>
        <v>-0.43400733307810019</v>
      </c>
      <c r="Q204" t="s">
        <v>277</v>
      </c>
      <c r="R204" s="6">
        <f t="shared" si="75"/>
        <v>45198</v>
      </c>
      <c r="S204" s="5">
        <f t="shared" si="81"/>
        <v>-0.59631298446853165</v>
      </c>
      <c r="T204" s="5">
        <f t="shared" si="82"/>
        <v>-0.48711213004536302</v>
      </c>
      <c r="U204" s="5">
        <f t="shared" si="83"/>
        <v>-0.33404629134031039</v>
      </c>
      <c r="V204" s="5">
        <f t="shared" si="84"/>
        <v>-0.5166643882441313</v>
      </c>
      <c r="W204" s="5">
        <f t="shared" si="85"/>
        <v>-1.9341357940983364</v>
      </c>
      <c r="X204">
        <f>group_stock_price_index[[#This Row],[VNINDEX]]</f>
        <v>1154.1500000000001</v>
      </c>
      <c r="Y204" t="s">
        <v>277</v>
      </c>
      <c r="Z204" s="1">
        <f t="shared" si="76"/>
        <v>45198</v>
      </c>
      <c r="AA204" s="4">
        <f>IF($W204&lt;0,0,IF(S204&lt;20%,0,IF(AND(S204&gt;=20%,S204&lt;30%),20%,IF(AND(S204&gt;=30%,S204&lt;50%),40%,IF(AND(S204&gt;=50%,S204&lt;70%),60%,IF(AND(S204&gt;=70%,S204&lt;80%),80%,IF(S204&gt;=80%,100%)))))))*$AH$1</f>
        <v>0</v>
      </c>
      <c r="AB204" s="4">
        <f>IF($W204&lt;0,0,IF(T204&lt;20%,0,IF(AND(T204&gt;=20%,T204&lt;30%),20%,IF(AND(T204&gt;=30%,T204&lt;50%),40%,IF(AND(T204&gt;=50%,T204&lt;70%),60%,IF(AND(T204&gt;=70%,T204&lt;80%),80%,IF(T204&gt;=80%,100%)))))))*$AH$1</f>
        <v>0</v>
      </c>
      <c r="AC204" s="4">
        <f>IF($W204&lt;0,0,IF(U204&lt;20%,0,IF(AND(U204&gt;=20%,U204&lt;30%),20%,IF(AND(U204&gt;=30%,U204&lt;50%),40%,IF(AND(U204&gt;=50%,U204&lt;70%),60%,IF(AND(U204&gt;=70%,U204&lt;80%),80%,IF(U204&gt;=80%,100%)))))))*$AH$1</f>
        <v>0</v>
      </c>
      <c r="AD204" s="4">
        <f>IF($W204&lt;0,0,IF(V204&lt;20%,0,IF(AND(V204&gt;=20%,V204&lt;30%),20%,IF(AND(V204&gt;=30%,V204&lt;50%),40%,IF(AND(V204&gt;=50%,V204&lt;70%),60%,IF(AND(V204&gt;=70%,V204&lt;80%),80%,IF(V204&gt;=80%,100%)))))))*$AH$1</f>
        <v>0</v>
      </c>
      <c r="AE204" s="4">
        <f t="shared" si="86"/>
        <v>0</v>
      </c>
      <c r="AF204" s="7">
        <f t="shared" si="87"/>
        <v>1154.1500000000001</v>
      </c>
      <c r="AG204" t="s">
        <v>277</v>
      </c>
      <c r="AI204" t="s">
        <v>277</v>
      </c>
      <c r="AJ204" s="1">
        <f t="shared" si="88"/>
        <v>45198</v>
      </c>
      <c r="AK204" s="4">
        <f t="shared" si="89"/>
        <v>0</v>
      </c>
      <c r="AL204" s="4">
        <f t="shared" si="90"/>
        <v>0</v>
      </c>
      <c r="AM204" s="4">
        <f t="shared" si="91"/>
        <v>0</v>
      </c>
      <c r="AN204" s="4">
        <f>AD204*$AS$1</f>
        <v>0</v>
      </c>
      <c r="AO204" s="4">
        <f t="shared" si="92"/>
        <v>0</v>
      </c>
      <c r="AP204" s="4">
        <f t="shared" si="93"/>
        <v>0</v>
      </c>
      <c r="AQ204" s="2">
        <f t="shared" si="94"/>
        <v>1154.1500000000001</v>
      </c>
      <c r="AT204">
        <f t="shared" si="95"/>
        <v>0.61799999999999999</v>
      </c>
      <c r="AU204">
        <f t="shared" si="96"/>
        <v>1</v>
      </c>
      <c r="AV204">
        <f t="shared" si="97"/>
        <v>1</v>
      </c>
      <c r="AW204">
        <f t="shared" si="98"/>
        <v>0.61799999999999999</v>
      </c>
    </row>
    <row r="205" spans="1:49" x14ac:dyDescent="0.25">
      <c r="A205" s="1">
        <f>eod_group_score_df_positive[[#This Row],[date]]</f>
        <v>45197</v>
      </c>
      <c r="B205" t="s">
        <v>277</v>
      </c>
      <c r="C205" s="3">
        <f>AVERAGE(eod_group_score_df_positive!Z205:Z209)</f>
        <v>0.51330038956656288</v>
      </c>
      <c r="D205" s="3">
        <f>AVERAGE(eod_group_score_df_positive!AA205:AA209)</f>
        <v>0.40651778233601588</v>
      </c>
      <c r="E205" s="3">
        <f>AVERAGE(eod_group_score_df_positive!AB205:AB209)</f>
        <v>0.43967896779798538</v>
      </c>
      <c r="F205" s="3">
        <f>AVERAGE(eod_group_score_df_positive!AC205:AC209)</f>
        <v>0.25843616048533419</v>
      </c>
      <c r="G205" t="s">
        <v>277</v>
      </c>
      <c r="H205" s="3">
        <f>ABS(AVERAGE(eod_group_score_df_negative!Z205:Z209))</f>
        <v>2.1228648103184611</v>
      </c>
      <c r="I205" s="3">
        <f>ABS(AVERAGE(eod_group_score_df_negative!AA205:AA209))</f>
        <v>1.4683512076936824</v>
      </c>
      <c r="J205" s="3">
        <f>ABS(AVERAGE(eod_group_score_df_negative!AB205:AB209))</f>
        <v>0.86771402423170618</v>
      </c>
      <c r="K205" s="3">
        <f>ABS(AVERAGE(eod_group_score_df_negative!AC205:AC209))</f>
        <v>0.6541156019079597</v>
      </c>
      <c r="L205" t="s">
        <v>277</v>
      </c>
      <c r="M205" s="4">
        <f t="shared" si="77"/>
        <v>-0.61057039248606237</v>
      </c>
      <c r="N205" s="4">
        <f t="shared" si="78"/>
        <v>-0.56635073224014798</v>
      </c>
      <c r="O205" s="4">
        <f t="shared" si="79"/>
        <v>-0.32739586263898213</v>
      </c>
      <c r="P205" s="4">
        <f t="shared" si="80"/>
        <v>-0.43359670950051221</v>
      </c>
      <c r="Q205" t="s">
        <v>277</v>
      </c>
      <c r="R205" s="6">
        <f t="shared" si="75"/>
        <v>45197</v>
      </c>
      <c r="S205" s="5">
        <f t="shared" si="81"/>
        <v>-0.55846247183594633</v>
      </c>
      <c r="T205" s="5">
        <f t="shared" si="82"/>
        <v>-0.28013449833428838</v>
      </c>
      <c r="U205" s="5">
        <f t="shared" si="83"/>
        <v>-0.22392793211746365</v>
      </c>
      <c r="V205" s="5">
        <f t="shared" si="84"/>
        <v>-0.40461788043380248</v>
      </c>
      <c r="W205" s="5">
        <f t="shared" si="85"/>
        <v>-1.4671427827215009</v>
      </c>
      <c r="X205">
        <f>group_stock_price_index[[#This Row],[VNINDEX]]</f>
        <v>1152.43</v>
      </c>
      <c r="Y205" t="s">
        <v>277</v>
      </c>
      <c r="Z205" s="1">
        <f t="shared" si="76"/>
        <v>45197</v>
      </c>
      <c r="AA205" s="4">
        <f>IF($W205&lt;0,0,IF(S205&lt;20%,0,IF(AND(S205&gt;=20%,S205&lt;30%),20%,IF(AND(S205&gt;=30%,S205&lt;50%),40%,IF(AND(S205&gt;=50%,S205&lt;70%),60%,IF(AND(S205&gt;=70%,S205&lt;80%),80%,IF(S205&gt;=80%,100%)))))))*$AH$1</f>
        <v>0</v>
      </c>
      <c r="AB205" s="4">
        <f>IF($W205&lt;0,0,IF(T205&lt;20%,0,IF(AND(T205&gt;=20%,T205&lt;30%),20%,IF(AND(T205&gt;=30%,T205&lt;50%),40%,IF(AND(T205&gt;=50%,T205&lt;70%),60%,IF(AND(T205&gt;=70%,T205&lt;80%),80%,IF(T205&gt;=80%,100%)))))))*$AH$1</f>
        <v>0</v>
      </c>
      <c r="AC205" s="4">
        <f>IF($W205&lt;0,0,IF(U205&lt;20%,0,IF(AND(U205&gt;=20%,U205&lt;30%),20%,IF(AND(U205&gt;=30%,U205&lt;50%),40%,IF(AND(U205&gt;=50%,U205&lt;70%),60%,IF(AND(U205&gt;=70%,U205&lt;80%),80%,IF(U205&gt;=80%,100%)))))))*$AH$1</f>
        <v>0</v>
      </c>
      <c r="AD205" s="4">
        <f>IF($W205&lt;0,0,IF(V205&lt;20%,0,IF(AND(V205&gt;=20%,V205&lt;30%),20%,IF(AND(V205&gt;=30%,V205&lt;50%),40%,IF(AND(V205&gt;=50%,V205&lt;70%),60%,IF(AND(V205&gt;=70%,V205&lt;80%),80%,IF(V205&gt;=80%,100%)))))))*$AH$1</f>
        <v>0</v>
      </c>
      <c r="AE205" s="4">
        <f t="shared" si="86"/>
        <v>0</v>
      </c>
      <c r="AF205" s="7">
        <f t="shared" si="87"/>
        <v>1152.43</v>
      </c>
      <c r="AG205" t="s">
        <v>277</v>
      </c>
      <c r="AI205" t="s">
        <v>277</v>
      </c>
      <c r="AJ205" s="1">
        <f t="shared" si="88"/>
        <v>45197</v>
      </c>
      <c r="AK205" s="4">
        <f t="shared" si="89"/>
        <v>0</v>
      </c>
      <c r="AL205" s="4">
        <f t="shared" si="90"/>
        <v>0</v>
      </c>
      <c r="AM205" s="4">
        <f t="shared" si="91"/>
        <v>0</v>
      </c>
      <c r="AN205" s="4">
        <f>AD205*$AS$1</f>
        <v>0</v>
      </c>
      <c r="AO205" s="4">
        <f t="shared" si="92"/>
        <v>0</v>
      </c>
      <c r="AP205" s="4">
        <f t="shared" si="93"/>
        <v>0</v>
      </c>
      <c r="AQ205" s="2">
        <f t="shared" si="94"/>
        <v>1152.43</v>
      </c>
      <c r="AT205">
        <f t="shared" si="95"/>
        <v>0.61799999999999999</v>
      </c>
      <c r="AU205">
        <f t="shared" si="96"/>
        <v>1</v>
      </c>
      <c r="AV205">
        <f t="shared" si="97"/>
        <v>1</v>
      </c>
      <c r="AW205">
        <f t="shared" si="98"/>
        <v>0.61799999999999999</v>
      </c>
    </row>
    <row r="206" spans="1:49" x14ac:dyDescent="0.25">
      <c r="A206" s="1">
        <f>eod_group_score_df_positive[[#This Row],[date]]</f>
        <v>45196</v>
      </c>
      <c r="B206" t="s">
        <v>277</v>
      </c>
      <c r="C206" s="3">
        <f>AVERAGE(eod_group_score_df_positive!Z206:Z210)</f>
        <v>0.50291702904408686</v>
      </c>
      <c r="D206" s="3">
        <f>AVERAGE(eod_group_score_df_positive!AA206:AA210)</f>
        <v>0.3769721993545696</v>
      </c>
      <c r="E206" s="3">
        <f>AVERAGE(eod_group_score_df_positive!AB206:AB210)</f>
        <v>0.41000862075075056</v>
      </c>
      <c r="F206" s="3">
        <f>AVERAGE(eod_group_score_df_positive!AC206:AC210)</f>
        <v>0.2268577064861502</v>
      </c>
      <c r="G206" t="s">
        <v>277</v>
      </c>
      <c r="H206" s="3">
        <f>ABS(AVERAGE(eod_group_score_df_negative!Z206:Z210))</f>
        <v>2.3112794142252158</v>
      </c>
      <c r="I206" s="3">
        <f>ABS(AVERAGE(eod_group_score_df_negative!AA206:AA210))</f>
        <v>1.515491361394274</v>
      </c>
      <c r="J206" s="3">
        <f>ABS(AVERAGE(eod_group_score_df_negative!AB206:AB210))</f>
        <v>0.90135936414580031</v>
      </c>
      <c r="K206" s="3">
        <f>ABS(AVERAGE(eod_group_score_df_negative!AC206:AC210))</f>
        <v>0.70623654323518725</v>
      </c>
      <c r="L206" t="s">
        <v>277</v>
      </c>
      <c r="M206" s="4">
        <f t="shared" si="77"/>
        <v>-0.64258569777748775</v>
      </c>
      <c r="N206" s="4">
        <f t="shared" si="78"/>
        <v>-0.60160691368302743</v>
      </c>
      <c r="O206" s="4">
        <f t="shared" si="79"/>
        <v>-0.37468563290708262</v>
      </c>
      <c r="P206" s="4">
        <f t="shared" si="80"/>
        <v>-0.51375178540881627</v>
      </c>
      <c r="Q206" t="s">
        <v>277</v>
      </c>
      <c r="R206" s="6">
        <f t="shared" si="75"/>
        <v>45196</v>
      </c>
      <c r="S206" s="5">
        <f t="shared" si="81"/>
        <v>-0.38847281243574638</v>
      </c>
      <c r="T206" s="5">
        <f t="shared" si="82"/>
        <v>-4.7507054880953234E-2</v>
      </c>
      <c r="U206" s="5">
        <f t="shared" si="83"/>
        <v>-8.2729632106472217E-2</v>
      </c>
      <c r="V206" s="5">
        <f t="shared" si="84"/>
        <v>-0.27235124644208264</v>
      </c>
      <c r="W206" s="5">
        <f t="shared" si="85"/>
        <v>-0.79106074586525443</v>
      </c>
      <c r="X206">
        <f>group_stock_price_index[[#This Row],[VNINDEX]]</f>
        <v>1153.8499999999999</v>
      </c>
      <c r="Y206" t="s">
        <v>277</v>
      </c>
      <c r="Z206" s="1">
        <f t="shared" si="76"/>
        <v>45196</v>
      </c>
      <c r="AA206" s="4">
        <f>IF($W206&lt;0,0,IF(S206&lt;20%,0,IF(AND(S206&gt;=20%,S206&lt;30%),20%,IF(AND(S206&gt;=30%,S206&lt;50%),40%,IF(AND(S206&gt;=50%,S206&lt;70%),60%,IF(AND(S206&gt;=70%,S206&lt;80%),80%,IF(S206&gt;=80%,100%)))))))*$AH$1</f>
        <v>0</v>
      </c>
      <c r="AB206" s="4">
        <f>IF($W206&lt;0,0,IF(T206&lt;20%,0,IF(AND(T206&gt;=20%,T206&lt;30%),20%,IF(AND(T206&gt;=30%,T206&lt;50%),40%,IF(AND(T206&gt;=50%,T206&lt;70%),60%,IF(AND(T206&gt;=70%,T206&lt;80%),80%,IF(T206&gt;=80%,100%)))))))*$AH$1</f>
        <v>0</v>
      </c>
      <c r="AC206" s="4">
        <f>IF($W206&lt;0,0,IF(U206&lt;20%,0,IF(AND(U206&gt;=20%,U206&lt;30%),20%,IF(AND(U206&gt;=30%,U206&lt;50%),40%,IF(AND(U206&gt;=50%,U206&lt;70%),60%,IF(AND(U206&gt;=70%,U206&lt;80%),80%,IF(U206&gt;=80%,100%)))))))*$AH$1</f>
        <v>0</v>
      </c>
      <c r="AD206" s="4">
        <f>IF($W206&lt;0,0,IF(V206&lt;20%,0,IF(AND(V206&gt;=20%,V206&lt;30%),20%,IF(AND(V206&gt;=30%,V206&lt;50%),40%,IF(AND(V206&gt;=50%,V206&lt;70%),60%,IF(AND(V206&gt;=70%,V206&lt;80%),80%,IF(V206&gt;=80%,100%)))))))*$AH$1</f>
        <v>0</v>
      </c>
      <c r="AE206" s="4">
        <f t="shared" si="86"/>
        <v>0</v>
      </c>
      <c r="AF206" s="7">
        <f t="shared" si="87"/>
        <v>1153.8499999999999</v>
      </c>
      <c r="AG206" t="s">
        <v>277</v>
      </c>
      <c r="AI206" t="s">
        <v>277</v>
      </c>
      <c r="AJ206" s="1">
        <f t="shared" si="88"/>
        <v>45196</v>
      </c>
      <c r="AK206" s="4">
        <f t="shared" si="89"/>
        <v>0</v>
      </c>
      <c r="AL206" s="4">
        <f t="shared" si="90"/>
        <v>0</v>
      </c>
      <c r="AM206" s="4">
        <f t="shared" si="91"/>
        <v>0</v>
      </c>
      <c r="AN206" s="4">
        <f>AD206*$AS$1</f>
        <v>0</v>
      </c>
      <c r="AO206" s="4">
        <f t="shared" si="92"/>
        <v>0</v>
      </c>
      <c r="AP206" s="4">
        <f t="shared" si="93"/>
        <v>0</v>
      </c>
      <c r="AQ206" s="2">
        <f t="shared" si="94"/>
        <v>1153.8499999999999</v>
      </c>
      <c r="AT206">
        <f t="shared" si="95"/>
        <v>0.61799999999999999</v>
      </c>
      <c r="AU206">
        <f t="shared" si="96"/>
        <v>1</v>
      </c>
      <c r="AV206">
        <f t="shared" si="97"/>
        <v>1</v>
      </c>
      <c r="AW206">
        <f t="shared" si="98"/>
        <v>0.61799999999999999</v>
      </c>
    </row>
    <row r="207" spans="1:49" x14ac:dyDescent="0.25">
      <c r="A207" s="1">
        <f>eod_group_score_df_positive[[#This Row],[date]]</f>
        <v>45195</v>
      </c>
      <c r="B207" t="s">
        <v>277</v>
      </c>
      <c r="C207" s="3">
        <f>AVERAGE(eod_group_score_df_positive!Z207:Z211)</f>
        <v>0.45381033253954522</v>
      </c>
      <c r="D207" s="3">
        <f>AVERAGE(eod_group_score_df_positive!AA207:AA211)</f>
        <v>0.57542026062625418</v>
      </c>
      <c r="E207" s="3">
        <f>AVERAGE(eod_group_score_df_positive!AB207:AB211)</f>
        <v>0.40332424917275134</v>
      </c>
      <c r="F207" s="3">
        <f>AVERAGE(eod_group_score_df_positive!AC207:AC211)</f>
        <v>0.16043572040301141</v>
      </c>
      <c r="G207" t="s">
        <v>277</v>
      </c>
      <c r="H207" s="3">
        <f>ABS(AVERAGE(eod_group_score_df_negative!Z207:Z211))</f>
        <v>2.3112170717253435</v>
      </c>
      <c r="I207" s="3">
        <f>ABS(AVERAGE(eod_group_score_df_negative!AA207:AA211))</f>
        <v>1.5156943664684668</v>
      </c>
      <c r="J207" s="3">
        <f>ABS(AVERAGE(eod_group_score_df_negative!AB207:AB211))</f>
        <v>0.90071985236805241</v>
      </c>
      <c r="K207" s="3">
        <f>ABS(AVERAGE(eod_group_score_df_negative!AC207:AC211))</f>
        <v>0.70459439661070233</v>
      </c>
      <c r="L207" t="s">
        <v>277</v>
      </c>
      <c r="M207" s="4">
        <f t="shared" si="77"/>
        <v>-0.67174984823689632</v>
      </c>
      <c r="N207" s="4">
        <f t="shared" si="78"/>
        <v>-0.44965211072554995</v>
      </c>
      <c r="O207" s="4">
        <f t="shared" si="79"/>
        <v>-0.38142544612379237</v>
      </c>
      <c r="P207" s="4">
        <f t="shared" si="80"/>
        <v>-0.6290632724861116</v>
      </c>
      <c r="Q207" t="s">
        <v>277</v>
      </c>
      <c r="R207" s="6">
        <f t="shared" si="75"/>
        <v>45195</v>
      </c>
      <c r="S207" s="5">
        <f t="shared" si="81"/>
        <v>-0.23470519315383206</v>
      </c>
      <c r="T207" s="5">
        <f t="shared" si="82"/>
        <v>0.16510679413372653</v>
      </c>
      <c r="U207" s="5">
        <f t="shared" si="83"/>
        <v>3.2786533452799818E-2</v>
      </c>
      <c r="V207" s="5">
        <f t="shared" si="84"/>
        <v>-6.4657195927451408E-2</v>
      </c>
      <c r="W207" s="5">
        <f t="shared" si="85"/>
        <v>-0.10146906149475712</v>
      </c>
      <c r="X207">
        <f>group_stock_price_index[[#This Row],[VNINDEX]]</f>
        <v>1137.96</v>
      </c>
      <c r="Y207" t="s">
        <v>277</v>
      </c>
      <c r="Z207" s="1">
        <f t="shared" si="76"/>
        <v>45195</v>
      </c>
      <c r="AA207" s="4">
        <f>IF($W207&lt;0,0,IF(S207&lt;20%,0,IF(AND(S207&gt;=20%,S207&lt;30%),20%,IF(AND(S207&gt;=30%,S207&lt;50%),40%,IF(AND(S207&gt;=50%,S207&lt;70%),60%,IF(AND(S207&gt;=70%,S207&lt;80%),80%,IF(S207&gt;=80%,100%)))))))*$AH$1</f>
        <v>0</v>
      </c>
      <c r="AB207" s="4">
        <f>IF($W207&lt;0,0,IF(T207&lt;20%,0,IF(AND(T207&gt;=20%,T207&lt;30%),20%,IF(AND(T207&gt;=30%,T207&lt;50%),40%,IF(AND(T207&gt;=50%,T207&lt;70%),60%,IF(AND(T207&gt;=70%,T207&lt;80%),80%,IF(T207&gt;=80%,100%)))))))*$AH$1</f>
        <v>0</v>
      </c>
      <c r="AC207" s="4">
        <f>IF($W207&lt;0,0,IF(U207&lt;20%,0,IF(AND(U207&gt;=20%,U207&lt;30%),20%,IF(AND(U207&gt;=30%,U207&lt;50%),40%,IF(AND(U207&gt;=50%,U207&lt;70%),60%,IF(AND(U207&gt;=70%,U207&lt;80%),80%,IF(U207&gt;=80%,100%)))))))*$AH$1</f>
        <v>0</v>
      </c>
      <c r="AD207" s="4">
        <f>IF($W207&lt;0,0,IF(V207&lt;20%,0,IF(AND(V207&gt;=20%,V207&lt;30%),20%,IF(AND(V207&gt;=30%,V207&lt;50%),40%,IF(AND(V207&gt;=50%,V207&lt;70%),60%,IF(AND(V207&gt;=70%,V207&lt;80%),80%,IF(V207&gt;=80%,100%)))))))*$AH$1</f>
        <v>0</v>
      </c>
      <c r="AE207" s="4">
        <f t="shared" si="86"/>
        <v>0</v>
      </c>
      <c r="AF207" s="7">
        <f t="shared" si="87"/>
        <v>1137.96</v>
      </c>
      <c r="AG207" t="s">
        <v>277</v>
      </c>
      <c r="AI207" t="s">
        <v>277</v>
      </c>
      <c r="AJ207" s="1">
        <f t="shared" si="88"/>
        <v>45195</v>
      </c>
      <c r="AK207" s="4">
        <f t="shared" si="89"/>
        <v>0</v>
      </c>
      <c r="AL207" s="4">
        <f t="shared" si="90"/>
        <v>0</v>
      </c>
      <c r="AM207" s="4">
        <f t="shared" si="91"/>
        <v>0</v>
      </c>
      <c r="AN207" s="4">
        <f>AD207*$AS$1</f>
        <v>0</v>
      </c>
      <c r="AO207" s="4">
        <f t="shared" si="92"/>
        <v>0</v>
      </c>
      <c r="AP207" s="4">
        <f t="shared" si="93"/>
        <v>0</v>
      </c>
      <c r="AQ207" s="2">
        <f t="shared" si="94"/>
        <v>1137.96</v>
      </c>
      <c r="AT207">
        <f t="shared" si="95"/>
        <v>0.61799999999999999</v>
      </c>
      <c r="AU207">
        <f t="shared" si="96"/>
        <v>1</v>
      </c>
      <c r="AV207">
        <f t="shared" si="97"/>
        <v>1</v>
      </c>
      <c r="AW207">
        <f t="shared" si="98"/>
        <v>0.61799999999999999</v>
      </c>
    </row>
    <row r="208" spans="1:49" x14ac:dyDescent="0.25">
      <c r="A208" s="1">
        <f>eod_group_score_df_positive[[#This Row],[date]]</f>
        <v>45194</v>
      </c>
      <c r="B208" t="s">
        <v>277</v>
      </c>
      <c r="C208" s="3">
        <f>AVERAGE(eod_group_score_df_positive!Z208:Z212)</f>
        <v>0.56400180242390341</v>
      </c>
      <c r="D208" s="3">
        <f>AVERAGE(eod_group_score_df_positive!AA208:AA212)</f>
        <v>0.6558121424320027</v>
      </c>
      <c r="E208" s="3">
        <f>AVERAGE(eod_group_score_df_positive!AB208:AB212)</f>
        <v>0.44543499428600059</v>
      </c>
      <c r="F208" s="3">
        <f>AVERAGE(eod_group_score_df_positive!AC208:AC212)</f>
        <v>0.18006939565800334</v>
      </c>
      <c r="G208" t="s">
        <v>277</v>
      </c>
      <c r="H208" s="3">
        <f>ABS(AVERAGE(eod_group_score_df_negative!Z208:Z212))</f>
        <v>2.0309608944160513</v>
      </c>
      <c r="I208" s="3">
        <f>ABS(AVERAGE(eod_group_score_df_negative!AA208:AA212))</f>
        <v>1.1436174970786739</v>
      </c>
      <c r="J208" s="3">
        <f>ABS(AVERAGE(eod_group_score_df_negative!AB208:AB212))</f>
        <v>0.78158051678612017</v>
      </c>
      <c r="K208" s="3">
        <f>ABS(AVERAGE(eod_group_score_df_negative!AC208:AC212))</f>
        <v>0.66315511078917988</v>
      </c>
      <c r="L208" t="s">
        <v>277</v>
      </c>
      <c r="M208" s="4">
        <f t="shared" si="77"/>
        <v>-0.56531028125319638</v>
      </c>
      <c r="N208" s="4">
        <f t="shared" si="78"/>
        <v>-0.2710888739052455</v>
      </c>
      <c r="O208" s="4">
        <f t="shared" si="79"/>
        <v>-0.27395376787568726</v>
      </c>
      <c r="P208" s="4">
        <f t="shared" si="80"/>
        <v>-0.5729028407471165</v>
      </c>
      <c r="Q208" t="s">
        <v>277</v>
      </c>
      <c r="R208" s="6">
        <f t="shared" si="75"/>
        <v>45194</v>
      </c>
      <c r="S208" s="5">
        <f t="shared" si="81"/>
        <v>-0.1636650313093968</v>
      </c>
      <c r="T208" s="5">
        <f t="shared" si="82"/>
        <v>0.20897717557996845</v>
      </c>
      <c r="U208" s="5">
        <f t="shared" si="83"/>
        <v>2.6234460375427048E-2</v>
      </c>
      <c r="V208" s="5">
        <f t="shared" si="84"/>
        <v>7.4158589704977365E-2</v>
      </c>
      <c r="W208" s="5">
        <f t="shared" si="85"/>
        <v>0.14570519435097606</v>
      </c>
      <c r="X208">
        <f>group_stock_price_index[[#This Row],[VNINDEX]]</f>
        <v>1153.2</v>
      </c>
      <c r="Y208" t="s">
        <v>277</v>
      </c>
      <c r="Z208" s="1">
        <f t="shared" si="76"/>
        <v>45194</v>
      </c>
      <c r="AA208" s="4">
        <f>IF($W208&lt;0,0,IF(S208&lt;20%,0,IF(AND(S208&gt;=20%,S208&lt;30%),20%,IF(AND(S208&gt;=30%,S208&lt;50%),40%,IF(AND(S208&gt;=50%,S208&lt;70%),60%,IF(AND(S208&gt;=70%,S208&lt;80%),80%,IF(S208&gt;=80%,100%)))))))*$AH$1</f>
        <v>0</v>
      </c>
      <c r="AB208" s="4">
        <f>IF($W208&lt;0,0,IF(T208&lt;20%,0,IF(AND(T208&gt;=20%,T208&lt;30%),20%,IF(AND(T208&gt;=30%,T208&lt;50%),40%,IF(AND(T208&gt;=50%,T208&lt;70%),60%,IF(AND(T208&gt;=70%,T208&lt;80%),80%,IF(T208&gt;=80%,100%)))))))*$AH$1</f>
        <v>0.2</v>
      </c>
      <c r="AC208" s="4">
        <f>IF($W208&lt;0,0,IF(U208&lt;20%,0,IF(AND(U208&gt;=20%,U208&lt;30%),20%,IF(AND(U208&gt;=30%,U208&lt;50%),40%,IF(AND(U208&gt;=50%,U208&lt;70%),60%,IF(AND(U208&gt;=70%,U208&lt;80%),80%,IF(U208&gt;=80%,100%)))))))*$AH$1</f>
        <v>0</v>
      </c>
      <c r="AD208" s="4">
        <f>IF($W208&lt;0,0,IF(V208&lt;20%,0,IF(AND(V208&gt;=20%,V208&lt;30%),20%,IF(AND(V208&gt;=30%,V208&lt;50%),40%,IF(AND(V208&gt;=50%,V208&lt;70%),60%,IF(AND(V208&gt;=70%,V208&lt;80%),80%,IF(V208&gt;=80%,100%)))))))*$AH$1</f>
        <v>0</v>
      </c>
      <c r="AE208" s="4">
        <f t="shared" si="86"/>
        <v>0.2</v>
      </c>
      <c r="AF208" s="7">
        <f t="shared" si="87"/>
        <v>1153.2</v>
      </c>
      <c r="AG208" t="s">
        <v>277</v>
      </c>
      <c r="AI208" t="s">
        <v>277</v>
      </c>
      <c r="AJ208" s="1">
        <f t="shared" si="88"/>
        <v>45194</v>
      </c>
      <c r="AK208" s="4">
        <f t="shared" si="89"/>
        <v>0</v>
      </c>
      <c r="AL208" s="4">
        <f t="shared" si="90"/>
        <v>0.05</v>
      </c>
      <c r="AM208" s="4">
        <f t="shared" si="91"/>
        <v>0</v>
      </c>
      <c r="AN208" s="4">
        <f>AD208*$AS$1</f>
        <v>0</v>
      </c>
      <c r="AO208" s="4">
        <f t="shared" si="92"/>
        <v>0.05</v>
      </c>
      <c r="AP208" s="4">
        <f t="shared" si="93"/>
        <v>0</v>
      </c>
      <c r="AQ208" s="2">
        <f t="shared" si="94"/>
        <v>1153.2</v>
      </c>
      <c r="AT208">
        <f t="shared" si="95"/>
        <v>0.61799999999999999</v>
      </c>
      <c r="AU208">
        <f t="shared" si="96"/>
        <v>1</v>
      </c>
      <c r="AV208">
        <f t="shared" si="97"/>
        <v>1</v>
      </c>
      <c r="AW208">
        <f t="shared" si="98"/>
        <v>0.61799999999999999</v>
      </c>
    </row>
    <row r="209" spans="1:49" x14ac:dyDescent="0.25">
      <c r="A209" s="1">
        <f>eod_group_score_df_positive[[#This Row],[date]]</f>
        <v>45191</v>
      </c>
      <c r="B209" t="s">
        <v>277</v>
      </c>
      <c r="C209" s="3">
        <f>AVERAGE(eod_group_score_df_positive!Z209:Z213)</f>
        <v>0.58087070359323201</v>
      </c>
      <c r="D209" s="3">
        <f>AVERAGE(eod_group_score_df_positive!AA209:AA213)</f>
        <v>0.69105902231437022</v>
      </c>
      <c r="E209" s="3">
        <f>AVERAGE(eod_group_score_df_positive!AB209:AB213)</f>
        <v>0.4137726545606254</v>
      </c>
      <c r="F209" s="3">
        <f>AVERAGE(eod_group_score_df_positive!AC209:AC213)</f>
        <v>0.18512018664275576</v>
      </c>
      <c r="G209" t="s">
        <v>277</v>
      </c>
      <c r="H209" s="3">
        <f>ABS(AVERAGE(eod_group_score_df_negative!Z209:Z213))</f>
        <v>1.083744543313587</v>
      </c>
      <c r="I209" s="3">
        <f>ABS(AVERAGE(eod_group_score_df_negative!AA209:AA213))</f>
        <v>0.23776743342697673</v>
      </c>
      <c r="J209" s="3">
        <f>ABS(AVERAGE(eod_group_score_df_negative!AB209:AB213))</f>
        <v>0.25477738328024735</v>
      </c>
      <c r="K209" s="3">
        <f>ABS(AVERAGE(eod_group_score_df_negative!AC209:AC213))</f>
        <v>0.14362434093640114</v>
      </c>
      <c r="L209" t="s">
        <v>277</v>
      </c>
      <c r="M209" s="4">
        <f t="shared" si="77"/>
        <v>-0.30209613942608848</v>
      </c>
      <c r="N209" s="4">
        <f t="shared" si="78"/>
        <v>0.48802613888252877</v>
      </c>
      <c r="O209" s="4">
        <f t="shared" si="79"/>
        <v>0.23782104895822601</v>
      </c>
      <c r="P209" s="4">
        <f t="shared" si="80"/>
        <v>0.12622520597354436</v>
      </c>
      <c r="Q209" t="s">
        <v>277</v>
      </c>
      <c r="R209" s="6">
        <f t="shared" si="75"/>
        <v>45191</v>
      </c>
      <c r="S209" s="5">
        <f t="shared" si="81"/>
        <v>-2.5098066662652175E-2</v>
      </c>
      <c r="T209" s="5">
        <f t="shared" si="82"/>
        <v>0.23827266432568844</v>
      </c>
      <c r="U209" s="5">
        <f t="shared" si="83"/>
        <v>6.3428963222784115E-2</v>
      </c>
      <c r="V209" s="5">
        <f t="shared" si="84"/>
        <v>0.22716850747807404</v>
      </c>
      <c r="W209" s="5">
        <f t="shared" si="85"/>
        <v>0.50377206836389443</v>
      </c>
      <c r="X209">
        <f>group_stock_price_index[[#This Row],[VNINDEX]]</f>
        <v>1193.05</v>
      </c>
      <c r="Y209" t="s">
        <v>277</v>
      </c>
      <c r="Z209" s="1">
        <f t="shared" si="76"/>
        <v>45191</v>
      </c>
      <c r="AA209" s="4">
        <f>IF($W209&lt;0,0,IF(S209&lt;20%,0,IF(AND(S209&gt;=20%,S209&lt;30%),20%,IF(AND(S209&gt;=30%,S209&lt;50%),40%,IF(AND(S209&gt;=50%,S209&lt;70%),60%,IF(AND(S209&gt;=70%,S209&lt;80%),80%,IF(S209&gt;=80%,100%)))))))*$AH$1</f>
        <v>0</v>
      </c>
      <c r="AB209" s="4">
        <f>IF($W209&lt;0,0,IF(T209&lt;20%,0,IF(AND(T209&gt;=20%,T209&lt;30%),20%,IF(AND(T209&gt;=30%,T209&lt;50%),40%,IF(AND(T209&gt;=50%,T209&lt;70%),60%,IF(AND(T209&gt;=70%,T209&lt;80%),80%,IF(T209&gt;=80%,100%)))))))*$AH$1</f>
        <v>0.2</v>
      </c>
      <c r="AC209" s="4">
        <f>IF($W209&lt;0,0,IF(U209&lt;20%,0,IF(AND(U209&gt;=20%,U209&lt;30%),20%,IF(AND(U209&gt;=30%,U209&lt;50%),40%,IF(AND(U209&gt;=50%,U209&lt;70%),60%,IF(AND(U209&gt;=70%,U209&lt;80%),80%,IF(U209&gt;=80%,100%)))))))*$AH$1</f>
        <v>0</v>
      </c>
      <c r="AD209" s="4">
        <f>IF($W209&lt;0,0,IF(V209&lt;20%,0,IF(AND(V209&gt;=20%,V209&lt;30%),20%,IF(AND(V209&gt;=30%,V209&lt;50%),40%,IF(AND(V209&gt;=50%,V209&lt;70%),60%,IF(AND(V209&gt;=70%,V209&lt;80%),80%,IF(V209&gt;=80%,100%)))))))*$AH$1</f>
        <v>0.2</v>
      </c>
      <c r="AE209" s="4">
        <f t="shared" si="86"/>
        <v>0.4</v>
      </c>
      <c r="AF209" s="7">
        <f t="shared" si="87"/>
        <v>1193.05</v>
      </c>
      <c r="AG209" t="s">
        <v>277</v>
      </c>
      <c r="AI209" t="s">
        <v>277</v>
      </c>
      <c r="AJ209" s="1">
        <f t="shared" si="88"/>
        <v>45191</v>
      </c>
      <c r="AK209" s="4">
        <f t="shared" si="89"/>
        <v>0</v>
      </c>
      <c r="AL209" s="4">
        <f t="shared" si="90"/>
        <v>0.05</v>
      </c>
      <c r="AM209" s="4">
        <f t="shared" si="91"/>
        <v>0</v>
      </c>
      <c r="AN209" s="4">
        <f>AD209*$AS$1</f>
        <v>0.05</v>
      </c>
      <c r="AO209" s="4">
        <f t="shared" si="92"/>
        <v>0.1</v>
      </c>
      <c r="AP209" s="4">
        <f t="shared" si="93"/>
        <v>0</v>
      </c>
      <c r="AQ209" s="2">
        <f t="shared" si="94"/>
        <v>1193.05</v>
      </c>
      <c r="AT209">
        <f t="shared" si="95"/>
        <v>0.61799999999999999</v>
      </c>
      <c r="AU209">
        <f t="shared" si="96"/>
        <v>1</v>
      </c>
      <c r="AV209">
        <f t="shared" si="97"/>
        <v>1</v>
      </c>
      <c r="AW209">
        <f t="shared" si="98"/>
        <v>0.61799999999999999</v>
      </c>
    </row>
    <row r="210" spans="1:49" x14ac:dyDescent="0.25">
      <c r="A210" s="1">
        <f>eod_group_score_df_positive[[#This Row],[date]]</f>
        <v>45190</v>
      </c>
      <c r="B210" t="s">
        <v>277</v>
      </c>
      <c r="C210" s="3">
        <f>AVERAGE(eod_group_score_df_positive!Z210:Z214)</f>
        <v>0.54356529210206339</v>
      </c>
      <c r="D210" s="3">
        <f>AVERAGE(eod_group_score_df_positive!AA210:AA214)</f>
        <v>0.63313992579956557</v>
      </c>
      <c r="E210" s="3">
        <f>AVERAGE(eod_group_score_df_positive!AB210:AB214)</f>
        <v>0.38476686369596252</v>
      </c>
      <c r="F210" s="3">
        <f>AVERAGE(eod_group_score_df_positive!AC210:AC214)</f>
        <v>0.18864558723590688</v>
      </c>
      <c r="G210" t="s">
        <v>277</v>
      </c>
      <c r="H210" s="3">
        <f>ABS(AVERAGE(eod_group_score_df_negative!Z210:Z214))</f>
        <v>0.33359298241922042</v>
      </c>
      <c r="I210" s="3">
        <f>ABS(AVERAGE(eod_group_score_df_negative!AA210:AA214))</f>
        <v>0.15987771523970845</v>
      </c>
      <c r="J210" s="3">
        <f>ABS(AVERAGE(eod_group_score_df_negative!AB210:AB214))</f>
        <v>0.1734343277965123</v>
      </c>
      <c r="K210" s="3">
        <f>ABS(AVERAGE(eod_group_score_df_negative!AC210:AC214))</f>
        <v>0.11866073347972998</v>
      </c>
      <c r="L210" t="s">
        <v>277</v>
      </c>
      <c r="M210" s="4">
        <f t="shared" si="77"/>
        <v>0.23937790451493723</v>
      </c>
      <c r="N210" s="4">
        <f t="shared" si="78"/>
        <v>0.59678648502652787</v>
      </c>
      <c r="O210" s="4">
        <f t="shared" si="79"/>
        <v>0.37859563741597502</v>
      </c>
      <c r="P210" s="4">
        <f t="shared" si="80"/>
        <v>0.22773646045808721</v>
      </c>
      <c r="Q210" t="s">
        <v>277</v>
      </c>
      <c r="R210" s="6">
        <f t="shared" si="75"/>
        <v>45190</v>
      </c>
      <c r="S210" s="5">
        <f t="shared" si="81"/>
        <v>-2.1266601684034513E-2</v>
      </c>
      <c r="T210" s="5">
        <f t="shared" si="82"/>
        <v>3.5134394675921832E-2</v>
      </c>
      <c r="U210" s="5">
        <f t="shared" si="83"/>
        <v>-5.3629292646773311E-2</v>
      </c>
      <c r="V210" s="5">
        <f t="shared" si="84"/>
        <v>0.17736347096722135</v>
      </c>
      <c r="W210" s="5">
        <f t="shared" si="85"/>
        <v>0.13760197131233537</v>
      </c>
      <c r="X210">
        <f>group_stock_price_index[[#This Row],[VNINDEX]]</f>
        <v>1212.74</v>
      </c>
      <c r="Y210" t="s">
        <v>277</v>
      </c>
      <c r="Z210" s="1">
        <f t="shared" si="76"/>
        <v>45190</v>
      </c>
      <c r="AA210" s="4">
        <f>IF($W210&lt;0,0,IF(S210&lt;20%,0,IF(AND(S210&gt;=20%,S210&lt;30%),20%,IF(AND(S210&gt;=30%,S210&lt;50%),40%,IF(AND(S210&gt;=50%,S210&lt;70%),60%,IF(AND(S210&gt;=70%,S210&lt;80%),80%,IF(S210&gt;=80%,100%)))))))*$AH$1</f>
        <v>0</v>
      </c>
      <c r="AB210" s="4">
        <f>IF($W210&lt;0,0,IF(T210&lt;20%,0,IF(AND(T210&gt;=20%,T210&lt;30%),20%,IF(AND(T210&gt;=30%,T210&lt;50%),40%,IF(AND(T210&gt;=50%,T210&lt;70%),60%,IF(AND(T210&gt;=70%,T210&lt;80%),80%,IF(T210&gt;=80%,100%)))))))*$AH$1</f>
        <v>0</v>
      </c>
      <c r="AC210" s="4">
        <f>IF($W210&lt;0,0,IF(U210&lt;20%,0,IF(AND(U210&gt;=20%,U210&lt;30%),20%,IF(AND(U210&gt;=30%,U210&lt;50%),40%,IF(AND(U210&gt;=50%,U210&lt;70%),60%,IF(AND(U210&gt;=70%,U210&lt;80%),80%,IF(U210&gt;=80%,100%)))))))*$AH$1</f>
        <v>0</v>
      </c>
      <c r="AD210" s="4">
        <f>IF($W210&lt;0,0,IF(V210&lt;20%,0,IF(AND(V210&gt;=20%,V210&lt;30%),20%,IF(AND(V210&gt;=30%,V210&lt;50%),40%,IF(AND(V210&gt;=50%,V210&lt;70%),60%,IF(AND(V210&gt;=70%,V210&lt;80%),80%,IF(V210&gt;=80%,100%)))))))*$AH$1</f>
        <v>0</v>
      </c>
      <c r="AE210" s="4">
        <f t="shared" si="86"/>
        <v>0</v>
      </c>
      <c r="AF210" s="7">
        <f t="shared" si="87"/>
        <v>1212.74</v>
      </c>
      <c r="AG210" t="s">
        <v>277</v>
      </c>
      <c r="AI210" t="s">
        <v>277</v>
      </c>
      <c r="AJ210" s="1">
        <f t="shared" si="88"/>
        <v>45190</v>
      </c>
      <c r="AK210" s="4">
        <f t="shared" si="89"/>
        <v>0</v>
      </c>
      <c r="AL210" s="4">
        <f t="shared" si="90"/>
        <v>0</v>
      </c>
      <c r="AM210" s="4">
        <f t="shared" si="91"/>
        <v>0</v>
      </c>
      <c r="AN210" s="4">
        <f>AD210*$AS$1</f>
        <v>0</v>
      </c>
      <c r="AO210" s="4">
        <f t="shared" si="92"/>
        <v>0</v>
      </c>
      <c r="AP210" s="4">
        <f t="shared" si="93"/>
        <v>0</v>
      </c>
      <c r="AQ210" s="2">
        <f t="shared" si="94"/>
        <v>1212.74</v>
      </c>
      <c r="AT210">
        <f t="shared" si="95"/>
        <v>0.61799999999999999</v>
      </c>
      <c r="AU210">
        <f t="shared" si="96"/>
        <v>0.61799999999999999</v>
      </c>
      <c r="AV210">
        <f t="shared" si="97"/>
        <v>0.61799999999999999</v>
      </c>
      <c r="AW210">
        <f t="shared" si="98"/>
        <v>0.61799999999999999</v>
      </c>
    </row>
    <row r="211" spans="1:49" x14ac:dyDescent="0.25">
      <c r="A211" s="1">
        <f>eod_group_score_df_positive[[#This Row],[date]]</f>
        <v>45189</v>
      </c>
      <c r="B211" t="s">
        <v>277</v>
      </c>
      <c r="C211" s="3">
        <f>AVERAGE(eod_group_score_df_positive!Z211:Z215)</f>
        <v>0.52508309963174504</v>
      </c>
      <c r="D211" s="3">
        <f>AVERAGE(eod_group_score_df_positive!AA211:AA215)</f>
        <v>0.61863800276966263</v>
      </c>
      <c r="E211" s="3">
        <f>AVERAGE(eod_group_score_df_positive!AB211:AB215)</f>
        <v>0.36272463726537274</v>
      </c>
      <c r="F211" s="3">
        <f>AVERAGE(eod_group_score_df_positive!AC211:AC215)</f>
        <v>0.19332562025434247</v>
      </c>
      <c r="G211" t="s">
        <v>277</v>
      </c>
      <c r="H211" s="3">
        <f>ABS(AVERAGE(eod_group_score_df_negative!Z211:Z215))</f>
        <v>0.40735993049098279</v>
      </c>
      <c r="I211" s="3">
        <f>ABS(AVERAGE(eod_group_score_df_negative!AA211:AA215))</f>
        <v>0.22796336283805366</v>
      </c>
      <c r="J211" s="3">
        <f>ABS(AVERAGE(eod_group_score_df_negative!AB211:AB215))</f>
        <v>0.24036138187656966</v>
      </c>
      <c r="K211" s="3">
        <f>ABS(AVERAGE(eod_group_score_df_negative!AC211:AC215))</f>
        <v>6.0262992224245839E-2</v>
      </c>
      <c r="L211" t="s">
        <v>277</v>
      </c>
      <c r="M211" s="4">
        <f t="shared" si="77"/>
        <v>0.12625239863208326</v>
      </c>
      <c r="N211" s="4">
        <f t="shared" si="78"/>
        <v>0.46146233139037146</v>
      </c>
      <c r="O211" s="4">
        <f t="shared" si="79"/>
        <v>0.20289519488927774</v>
      </c>
      <c r="P211" s="4">
        <f t="shared" si="80"/>
        <v>0.52471846716433979</v>
      </c>
      <c r="Q211" t="s">
        <v>277</v>
      </c>
      <c r="R211" s="6">
        <f t="shared" si="75"/>
        <v>45189</v>
      </c>
      <c r="S211" s="5">
        <f t="shared" si="81"/>
        <v>-0.11855897478139973</v>
      </c>
      <c r="T211" s="5">
        <f t="shared" si="82"/>
        <v>-0.10473418327365777</v>
      </c>
      <c r="U211" s="5">
        <f t="shared" si="83"/>
        <v>-0.16775019162113586</v>
      </c>
      <c r="V211" s="5">
        <f t="shared" si="84"/>
        <v>8.9968688828250876E-2</v>
      </c>
      <c r="W211" s="5">
        <f t="shared" si="85"/>
        <v>-0.30107466084794249</v>
      </c>
      <c r="X211">
        <f>group_stock_price_index[[#This Row],[VNINDEX]]</f>
        <v>1226.1099999999999</v>
      </c>
      <c r="Y211" t="s">
        <v>277</v>
      </c>
      <c r="Z211" s="1">
        <f t="shared" si="76"/>
        <v>45189</v>
      </c>
      <c r="AA211" s="4">
        <f>IF($W211&lt;0,0,IF(S211&lt;20%,0,IF(AND(S211&gt;=20%,S211&lt;30%),20%,IF(AND(S211&gt;=30%,S211&lt;50%),40%,IF(AND(S211&gt;=50%,S211&lt;70%),60%,IF(AND(S211&gt;=70%,S211&lt;80%),80%,IF(S211&gt;=80%,100%)))))))*$AH$1</f>
        <v>0</v>
      </c>
      <c r="AB211" s="4">
        <f>IF($W211&lt;0,0,IF(T211&lt;20%,0,IF(AND(T211&gt;=20%,T211&lt;30%),20%,IF(AND(T211&gt;=30%,T211&lt;50%),40%,IF(AND(T211&gt;=50%,T211&lt;70%),60%,IF(AND(T211&gt;=70%,T211&lt;80%),80%,IF(T211&gt;=80%,100%)))))))*$AH$1</f>
        <v>0</v>
      </c>
      <c r="AC211" s="4">
        <f>IF($W211&lt;0,0,IF(U211&lt;20%,0,IF(AND(U211&gt;=20%,U211&lt;30%),20%,IF(AND(U211&gt;=30%,U211&lt;50%),40%,IF(AND(U211&gt;=50%,U211&lt;70%),60%,IF(AND(U211&gt;=70%,U211&lt;80%),80%,IF(U211&gt;=80%,100%)))))))*$AH$1</f>
        <v>0</v>
      </c>
      <c r="AD211" s="4">
        <f>IF($W211&lt;0,0,IF(V211&lt;20%,0,IF(AND(V211&gt;=20%,V211&lt;30%),20%,IF(AND(V211&gt;=30%,V211&lt;50%),40%,IF(AND(V211&gt;=50%,V211&lt;70%),60%,IF(AND(V211&gt;=70%,V211&lt;80%),80%,IF(V211&gt;=80%,100%)))))))*$AH$1</f>
        <v>0</v>
      </c>
      <c r="AE211" s="4">
        <f t="shared" si="86"/>
        <v>0</v>
      </c>
      <c r="AF211" s="7">
        <f t="shared" si="87"/>
        <v>1226.1099999999999</v>
      </c>
      <c r="AG211" t="s">
        <v>277</v>
      </c>
      <c r="AI211" t="s">
        <v>277</v>
      </c>
      <c r="AJ211" s="1">
        <f t="shared" si="88"/>
        <v>45189</v>
      </c>
      <c r="AK211" s="4">
        <f t="shared" si="89"/>
        <v>0</v>
      </c>
      <c r="AL211" s="4">
        <f t="shared" si="90"/>
        <v>0</v>
      </c>
      <c r="AM211" s="4">
        <f t="shared" si="91"/>
        <v>0</v>
      </c>
      <c r="AN211" s="4">
        <f>AD211*$AS$1</f>
        <v>0</v>
      </c>
      <c r="AO211" s="4">
        <f t="shared" si="92"/>
        <v>0</v>
      </c>
      <c r="AP211" s="4">
        <f t="shared" si="93"/>
        <v>0</v>
      </c>
      <c r="AQ211" s="2">
        <f t="shared" si="94"/>
        <v>1226.1099999999999</v>
      </c>
      <c r="AT211">
        <f t="shared" si="95"/>
        <v>0.61799999999999999</v>
      </c>
      <c r="AU211">
        <f t="shared" si="96"/>
        <v>0.61799999999999999</v>
      </c>
      <c r="AV211">
        <f t="shared" si="97"/>
        <v>0.61799999999999999</v>
      </c>
      <c r="AW211">
        <f t="shared" si="98"/>
        <v>0.61799999999999999</v>
      </c>
    </row>
    <row r="212" spans="1:49" x14ac:dyDescent="0.25">
      <c r="A212" s="1">
        <f>eod_group_score_df_positive[[#This Row],[date]]</f>
        <v>45188</v>
      </c>
      <c r="B212" t="s">
        <v>277</v>
      </c>
      <c r="C212" s="3">
        <f>AVERAGE(eod_group_score_df_positive!Z212:Z216)</f>
        <v>0.2528383998485767</v>
      </c>
      <c r="D212" s="3">
        <f>AVERAGE(eod_group_score_df_positive!AA212:AA216)</f>
        <v>0.18231596101092309</v>
      </c>
      <c r="E212" s="3">
        <f>AVERAGE(eod_group_score_df_positive!AB212:AB216)</f>
        <v>0.11856466994554374</v>
      </c>
      <c r="F212" s="3">
        <f>AVERAGE(eod_group_score_df_positive!AC212:AC216)</f>
        <v>0.16676446438044615</v>
      </c>
      <c r="G212" t="s">
        <v>277</v>
      </c>
      <c r="H212" s="3">
        <f>ABS(AVERAGE(eod_group_score_df_negative!Z212:Z216))</f>
        <v>0.48704906620773958</v>
      </c>
      <c r="I212" s="3">
        <f>ABS(AVERAGE(eod_group_score_df_negative!AA212:AA216))</f>
        <v>0.29141668602527115</v>
      </c>
      <c r="J212" s="3">
        <f>ABS(AVERAGE(eod_group_score_df_negative!AB212:AB216))</f>
        <v>0.28622125799959508</v>
      </c>
      <c r="K212" s="3">
        <f>ABS(AVERAGE(eod_group_score_df_negative!AC212:AC216))</f>
        <v>0.1464036350585998</v>
      </c>
      <c r="L212" t="s">
        <v>277</v>
      </c>
      <c r="M212" s="4">
        <f t="shared" si="77"/>
        <v>-0.31654903901471959</v>
      </c>
      <c r="N212" s="4">
        <f t="shared" si="78"/>
        <v>-0.23030020349434038</v>
      </c>
      <c r="O212" s="4">
        <f t="shared" si="79"/>
        <v>-0.41418581151065625</v>
      </c>
      <c r="P212" s="4">
        <f t="shared" si="80"/>
        <v>6.5015655676031972E-2</v>
      </c>
      <c r="Q212" t="s">
        <v>277</v>
      </c>
      <c r="R212" s="6">
        <f t="shared" si="75"/>
        <v>45188</v>
      </c>
      <c r="S212" s="5">
        <f t="shared" si="81"/>
        <v>-0.15099518282741239</v>
      </c>
      <c r="T212" s="5">
        <f t="shared" si="82"/>
        <v>-0.19880639488213767</v>
      </c>
      <c r="U212" s="5">
        <f t="shared" si="83"/>
        <v>-0.21793297193422637</v>
      </c>
      <c r="V212" s="5">
        <f t="shared" si="84"/>
        <v>-5.4000803213083204E-2</v>
      </c>
      <c r="W212" s="5">
        <f t="shared" si="85"/>
        <v>-0.62173535285685966</v>
      </c>
      <c r="X212">
        <f>group_stock_price_index[[#This Row],[VNINDEX]]</f>
        <v>1211.5</v>
      </c>
      <c r="Y212" t="s">
        <v>277</v>
      </c>
      <c r="Z212" s="1">
        <f t="shared" si="76"/>
        <v>45188</v>
      </c>
      <c r="AA212" s="4">
        <f>IF($W212&lt;0,0,IF(S212&lt;20%,0,IF(AND(S212&gt;=20%,S212&lt;30%),20%,IF(AND(S212&gt;=30%,S212&lt;50%),40%,IF(AND(S212&gt;=50%,S212&lt;70%),60%,IF(AND(S212&gt;=70%,S212&lt;80%),80%,IF(S212&gt;=80%,100%)))))))*$AH$1</f>
        <v>0</v>
      </c>
      <c r="AB212" s="4">
        <f>IF($W212&lt;0,0,IF(T212&lt;20%,0,IF(AND(T212&gt;=20%,T212&lt;30%),20%,IF(AND(T212&gt;=30%,T212&lt;50%),40%,IF(AND(T212&gt;=50%,T212&lt;70%),60%,IF(AND(T212&gt;=70%,T212&lt;80%),80%,IF(T212&gt;=80%,100%)))))))*$AH$1</f>
        <v>0</v>
      </c>
      <c r="AC212" s="4">
        <f>IF($W212&lt;0,0,IF(U212&lt;20%,0,IF(AND(U212&gt;=20%,U212&lt;30%),20%,IF(AND(U212&gt;=30%,U212&lt;50%),40%,IF(AND(U212&gt;=50%,U212&lt;70%),60%,IF(AND(U212&gt;=70%,U212&lt;80%),80%,IF(U212&gt;=80%,100%)))))))*$AH$1</f>
        <v>0</v>
      </c>
      <c r="AD212" s="4">
        <f>IF($W212&lt;0,0,IF(V212&lt;20%,0,IF(AND(V212&gt;=20%,V212&lt;30%),20%,IF(AND(V212&gt;=30%,V212&lt;50%),40%,IF(AND(V212&gt;=50%,V212&lt;70%),60%,IF(AND(V212&gt;=70%,V212&lt;80%),80%,IF(V212&gt;=80%,100%)))))))*$AH$1</f>
        <v>0</v>
      </c>
      <c r="AE212" s="4">
        <f t="shared" si="86"/>
        <v>0</v>
      </c>
      <c r="AF212" s="7">
        <f t="shared" si="87"/>
        <v>1211.5</v>
      </c>
      <c r="AG212" t="s">
        <v>277</v>
      </c>
      <c r="AI212" t="s">
        <v>277</v>
      </c>
      <c r="AJ212" s="1">
        <f t="shared" si="88"/>
        <v>45188</v>
      </c>
      <c r="AK212" s="4">
        <f t="shared" si="89"/>
        <v>0</v>
      </c>
      <c r="AL212" s="4">
        <f t="shared" si="90"/>
        <v>0</v>
      </c>
      <c r="AM212" s="4">
        <f t="shared" si="91"/>
        <v>0</v>
      </c>
      <c r="AN212" s="4">
        <f>AD212*$AS$1</f>
        <v>0</v>
      </c>
      <c r="AO212" s="4">
        <f t="shared" si="92"/>
        <v>0</v>
      </c>
      <c r="AP212" s="4">
        <f t="shared" si="93"/>
        <v>0</v>
      </c>
      <c r="AQ212" s="2">
        <f t="shared" si="94"/>
        <v>1211.5</v>
      </c>
      <c r="AT212">
        <f t="shared" si="95"/>
        <v>0.61799999999999999</v>
      </c>
      <c r="AU212">
        <f t="shared" si="96"/>
        <v>0.61799999999999999</v>
      </c>
      <c r="AV212">
        <f t="shared" si="97"/>
        <v>0.61799999999999999</v>
      </c>
      <c r="AW212">
        <f t="shared" si="98"/>
        <v>0.61799999999999999</v>
      </c>
    </row>
    <row r="213" spans="1:49" x14ac:dyDescent="0.25">
      <c r="A213" s="1">
        <f>eod_group_score_df_positive[[#This Row],[date]]</f>
        <v>45187</v>
      </c>
      <c r="B213" t="s">
        <v>277</v>
      </c>
      <c r="C213" s="3">
        <f>AVERAGE(eod_group_score_df_positive!Z213:Z217)</f>
        <v>0.59643466049730176</v>
      </c>
      <c r="D213" s="3">
        <f>AVERAGE(eod_group_score_df_positive!AA213:AA217)</f>
        <v>0.22640097526623709</v>
      </c>
      <c r="E213" s="3">
        <f>AVERAGE(eod_group_score_df_positive!AB213:AB217)</f>
        <v>0.22866832367219433</v>
      </c>
      <c r="F213" s="3">
        <f>AVERAGE(eod_group_score_df_positive!AC213:AC217)</f>
        <v>0.20704755488380394</v>
      </c>
      <c r="G213" t="s">
        <v>277</v>
      </c>
      <c r="H213" s="3">
        <f>ABS(AVERAGE(eod_group_score_df_negative!Z213:Z217))</f>
        <v>0.46151953613534713</v>
      </c>
      <c r="I213" s="3">
        <f>ABS(AVERAGE(eod_group_score_df_negative!AA213:AA217))</f>
        <v>0.29085726426486114</v>
      </c>
      <c r="J213" s="3">
        <f>ABS(AVERAGE(eod_group_score_df_negative!AB213:AB217))</f>
        <v>0.27278699089138825</v>
      </c>
      <c r="K213" s="3">
        <f>ABS(AVERAGE(eod_group_score_df_negative!AC213:AC217))</f>
        <v>0.14030490857859929</v>
      </c>
      <c r="L213" t="s">
        <v>277</v>
      </c>
      <c r="M213" s="4">
        <f t="shared" si="77"/>
        <v>0.12752454198052671</v>
      </c>
      <c r="N213" s="4">
        <f t="shared" si="78"/>
        <v>-0.12461143017664554</v>
      </c>
      <c r="O213" s="4">
        <f t="shared" si="79"/>
        <v>-8.7981253638901927E-2</v>
      </c>
      <c r="P213" s="4">
        <f t="shared" si="80"/>
        <v>0.19214674811836696</v>
      </c>
      <c r="Q213" t="s">
        <v>277</v>
      </c>
      <c r="R213" s="6">
        <f t="shared" si="75"/>
        <v>45187</v>
      </c>
      <c r="S213" s="5">
        <f t="shared" si="81"/>
        <v>-3.9741773304526093E-2</v>
      </c>
      <c r="T213" s="5">
        <f t="shared" si="82"/>
        <v>-9.0025461048193117E-2</v>
      </c>
      <c r="U213" s="5">
        <f t="shared" si="83"/>
        <v>-9.2493852436597634E-2</v>
      </c>
      <c r="V213" s="5">
        <f t="shared" si="84"/>
        <v>-1.973684150632719E-2</v>
      </c>
      <c r="W213" s="5">
        <f t="shared" si="85"/>
        <v>-0.24199792829564401</v>
      </c>
      <c r="X213">
        <f>group_stock_price_index[[#This Row],[VNINDEX]]</f>
        <v>1211.81</v>
      </c>
      <c r="Y213" t="s">
        <v>277</v>
      </c>
      <c r="Z213" s="1">
        <f t="shared" si="76"/>
        <v>45187</v>
      </c>
      <c r="AA213" s="4">
        <f>IF($W213&lt;0,0,IF(S213&lt;20%,0,IF(AND(S213&gt;=20%,S213&lt;30%),20%,IF(AND(S213&gt;=30%,S213&lt;50%),40%,IF(AND(S213&gt;=50%,S213&lt;70%),60%,IF(AND(S213&gt;=70%,S213&lt;80%),80%,IF(S213&gt;=80%,100%)))))))*$AH$1</f>
        <v>0</v>
      </c>
      <c r="AB213" s="4">
        <f>IF($W213&lt;0,0,IF(T213&lt;20%,0,IF(AND(T213&gt;=20%,T213&lt;30%),20%,IF(AND(T213&gt;=30%,T213&lt;50%),40%,IF(AND(T213&gt;=50%,T213&lt;70%),60%,IF(AND(T213&gt;=70%,T213&lt;80%),80%,IF(T213&gt;=80%,100%)))))))*$AH$1</f>
        <v>0</v>
      </c>
      <c r="AC213" s="4">
        <f>IF($W213&lt;0,0,IF(U213&lt;20%,0,IF(AND(U213&gt;=20%,U213&lt;30%),20%,IF(AND(U213&gt;=30%,U213&lt;50%),40%,IF(AND(U213&gt;=50%,U213&lt;70%),60%,IF(AND(U213&gt;=70%,U213&lt;80%),80%,IF(U213&gt;=80%,100%)))))))*$AH$1</f>
        <v>0</v>
      </c>
      <c r="AD213" s="4">
        <f>IF($W213&lt;0,0,IF(V213&lt;20%,0,IF(AND(V213&gt;=20%,V213&lt;30%),20%,IF(AND(V213&gt;=30%,V213&lt;50%),40%,IF(AND(V213&gt;=50%,V213&lt;70%),60%,IF(AND(V213&gt;=70%,V213&lt;80%),80%,IF(V213&gt;=80%,100%)))))))*$AH$1</f>
        <v>0</v>
      </c>
      <c r="AE213" s="4">
        <f t="shared" si="86"/>
        <v>0</v>
      </c>
      <c r="AF213" s="7">
        <f t="shared" si="87"/>
        <v>1211.81</v>
      </c>
      <c r="AG213" t="s">
        <v>277</v>
      </c>
      <c r="AI213" t="s">
        <v>277</v>
      </c>
      <c r="AJ213" s="1">
        <f t="shared" si="88"/>
        <v>45187</v>
      </c>
      <c r="AK213" s="4">
        <f t="shared" si="89"/>
        <v>0</v>
      </c>
      <c r="AL213" s="4">
        <f t="shared" si="90"/>
        <v>0</v>
      </c>
      <c r="AM213" s="4">
        <f t="shared" si="91"/>
        <v>0</v>
      </c>
      <c r="AN213" s="4">
        <f>AD213*$AS$1</f>
        <v>0</v>
      </c>
      <c r="AO213" s="4">
        <f t="shared" si="92"/>
        <v>0</v>
      </c>
      <c r="AP213" s="4">
        <f t="shared" si="93"/>
        <v>0</v>
      </c>
      <c r="AQ213" s="2">
        <f t="shared" si="94"/>
        <v>1211.81</v>
      </c>
      <c r="AT213">
        <f t="shared" si="95"/>
        <v>0.61799999999999999</v>
      </c>
      <c r="AU213">
        <f t="shared" si="96"/>
        <v>0.61799999999999999</v>
      </c>
      <c r="AV213">
        <f t="shared" si="97"/>
        <v>0.61799999999999999</v>
      </c>
      <c r="AW213">
        <f t="shared" si="98"/>
        <v>0.61799999999999999</v>
      </c>
    </row>
    <row r="214" spans="1:49" x14ac:dyDescent="0.25">
      <c r="A214" s="1">
        <f>eod_group_score_df_positive[[#This Row],[date]]</f>
        <v>45184</v>
      </c>
      <c r="B214" t="s">
        <v>277</v>
      </c>
      <c r="C214" s="3">
        <f>AVERAGE(eod_group_score_df_positive!Z214:Z218)</f>
        <v>0.57356489995978566</v>
      </c>
      <c r="D214" s="3">
        <f>AVERAGE(eod_group_score_df_positive!AA214:AA218)</f>
        <v>0.19866055344409422</v>
      </c>
      <c r="E214" s="3">
        <f>AVERAGE(eod_group_score_df_positive!AB214:AB218)</f>
        <v>0.23088569919361671</v>
      </c>
      <c r="F214" s="3">
        <f>AVERAGE(eod_group_score_df_positive!AC214:AC218)</f>
        <v>0.20494101442144252</v>
      </c>
      <c r="G214" t="s">
        <v>277</v>
      </c>
      <c r="H214" s="3">
        <f>ABS(AVERAGE(eod_group_score_df_negative!Z214:Z218))</f>
        <v>1.0262006753759942</v>
      </c>
      <c r="I214" s="3">
        <f>ABS(AVERAGE(eod_group_score_df_negative!AA214:AA218))</f>
        <v>0.64252479806290097</v>
      </c>
      <c r="J214" s="3">
        <f>ABS(AVERAGE(eod_group_score_df_negative!AB214:AB218))</f>
        <v>0.4767776441399933</v>
      </c>
      <c r="K214" s="3">
        <f>ABS(AVERAGE(eod_group_score_df_negative!AC214:AC218))</f>
        <v>0.26232074789040266</v>
      </c>
      <c r="L214" t="s">
        <v>277</v>
      </c>
      <c r="M214" s="4">
        <f t="shared" si="77"/>
        <v>-0.28293881453300018</v>
      </c>
      <c r="N214" s="4">
        <f t="shared" si="78"/>
        <v>-0.52766520936630412</v>
      </c>
      <c r="O214" s="4">
        <f t="shared" si="79"/>
        <v>-0.34747023038956115</v>
      </c>
      <c r="P214" s="4">
        <f t="shared" si="80"/>
        <v>-0.12279997658071913</v>
      </c>
      <c r="Q214" t="s">
        <v>277</v>
      </c>
      <c r="R214" s="6">
        <f t="shared" si="75"/>
        <v>45184</v>
      </c>
      <c r="S214" s="5">
        <f t="shared" si="81"/>
        <v>-3.08002817277724E-2</v>
      </c>
      <c r="T214" s="5">
        <f t="shared" si="82"/>
        <v>-2.5876379117977244E-3</v>
      </c>
      <c r="U214" s="5">
        <f t="shared" si="83"/>
        <v>-5.1954801139817833E-2</v>
      </c>
      <c r="V214" s="5">
        <f t="shared" si="84"/>
        <v>3.3619750541430612E-2</v>
      </c>
      <c r="W214" s="5">
        <f t="shared" si="85"/>
        <v>-5.1722970237957341E-2</v>
      </c>
      <c r="X214">
        <f>group_stock_price_index[[#This Row],[VNINDEX]]</f>
        <v>1227.3599999999999</v>
      </c>
      <c r="Y214" t="s">
        <v>277</v>
      </c>
      <c r="Z214" s="1">
        <f t="shared" si="76"/>
        <v>45184</v>
      </c>
      <c r="AA214" s="4">
        <f>IF($W214&lt;0,0,IF(S214&lt;20%,0,IF(AND(S214&gt;=20%,S214&lt;30%),20%,IF(AND(S214&gt;=30%,S214&lt;50%),40%,IF(AND(S214&gt;=50%,S214&lt;70%),60%,IF(AND(S214&gt;=70%,S214&lt;80%),80%,IF(S214&gt;=80%,100%)))))))*$AH$1</f>
        <v>0</v>
      </c>
      <c r="AB214" s="4">
        <f>IF($W214&lt;0,0,IF(T214&lt;20%,0,IF(AND(T214&gt;=20%,T214&lt;30%),20%,IF(AND(T214&gt;=30%,T214&lt;50%),40%,IF(AND(T214&gt;=50%,T214&lt;70%),60%,IF(AND(T214&gt;=70%,T214&lt;80%),80%,IF(T214&gt;=80%,100%)))))))*$AH$1</f>
        <v>0</v>
      </c>
      <c r="AC214" s="4">
        <f>IF($W214&lt;0,0,IF(U214&lt;20%,0,IF(AND(U214&gt;=20%,U214&lt;30%),20%,IF(AND(U214&gt;=30%,U214&lt;50%),40%,IF(AND(U214&gt;=50%,U214&lt;70%),60%,IF(AND(U214&gt;=70%,U214&lt;80%),80%,IF(U214&gt;=80%,100%)))))))*$AH$1</f>
        <v>0</v>
      </c>
      <c r="AD214" s="4">
        <f>IF($W214&lt;0,0,IF(V214&lt;20%,0,IF(AND(V214&gt;=20%,V214&lt;30%),20%,IF(AND(V214&gt;=30%,V214&lt;50%),40%,IF(AND(V214&gt;=50%,V214&lt;70%),60%,IF(AND(V214&gt;=70%,V214&lt;80%),80%,IF(V214&gt;=80%,100%)))))))*$AH$1</f>
        <v>0</v>
      </c>
      <c r="AE214" s="4">
        <f t="shared" si="86"/>
        <v>0</v>
      </c>
      <c r="AF214" s="7">
        <f t="shared" si="87"/>
        <v>1227.3599999999999</v>
      </c>
      <c r="AG214" t="s">
        <v>277</v>
      </c>
      <c r="AI214" t="s">
        <v>277</v>
      </c>
      <c r="AJ214" s="1">
        <f t="shared" si="88"/>
        <v>45184</v>
      </c>
      <c r="AK214" s="4">
        <f t="shared" si="89"/>
        <v>0</v>
      </c>
      <c r="AL214" s="4">
        <f t="shared" si="90"/>
        <v>0</v>
      </c>
      <c r="AM214" s="4">
        <f t="shared" si="91"/>
        <v>0</v>
      </c>
      <c r="AN214" s="4">
        <f>AD214*$AS$1</f>
        <v>0</v>
      </c>
      <c r="AO214" s="4">
        <f t="shared" si="92"/>
        <v>0</v>
      </c>
      <c r="AP214" s="4">
        <f t="shared" si="93"/>
        <v>0</v>
      </c>
      <c r="AQ214" s="2">
        <f t="shared" si="94"/>
        <v>1227.3599999999999</v>
      </c>
      <c r="AT214">
        <f t="shared" si="95"/>
        <v>0.61799999999999999</v>
      </c>
      <c r="AU214">
        <f t="shared" si="96"/>
        <v>0.61799999999999999</v>
      </c>
      <c r="AV214">
        <f t="shared" si="97"/>
        <v>0.61799999999999999</v>
      </c>
      <c r="AW214">
        <f t="shared" si="98"/>
        <v>0.61799999999999999</v>
      </c>
    </row>
    <row r="215" spans="1:49" x14ac:dyDescent="0.25">
      <c r="A215" s="1">
        <f>eod_group_score_df_positive[[#This Row],[date]]</f>
        <v>45183</v>
      </c>
      <c r="B215" t="s">
        <v>277</v>
      </c>
      <c r="C215" s="3">
        <f>AVERAGE(eod_group_score_df_positive!Z215:Z219)</f>
        <v>0.62975538384479235</v>
      </c>
      <c r="D215" s="3">
        <f>AVERAGE(eod_group_score_df_positive!AA215:AA219)</f>
        <v>0.50123471262061692</v>
      </c>
      <c r="E215" s="3">
        <f>AVERAGE(eod_group_score_df_positive!AB215:AB219)</f>
        <v>0.31434863449431133</v>
      </c>
      <c r="F215" s="3">
        <f>AVERAGE(eod_group_score_df_positive!AC215:AC219)</f>
        <v>0.17206530139832804</v>
      </c>
      <c r="G215" t="s">
        <v>277</v>
      </c>
      <c r="H215" s="3">
        <f>ABS(AVERAGE(eod_group_score_df_negative!Z215:Z219))</f>
        <v>1.043088203489863</v>
      </c>
      <c r="I215" s="3">
        <f>ABS(AVERAGE(eod_group_score_df_negative!AA215:AA219))</f>
        <v>0.6157930655206898</v>
      </c>
      <c r="J215" s="3">
        <f>ABS(AVERAGE(eod_group_score_df_negative!AB215:AB219))</f>
        <v>0.46375057462450647</v>
      </c>
      <c r="K215" s="3">
        <f>ABS(AVERAGE(eod_group_score_df_negative!AC215:AC219))</f>
        <v>0.26312298982726617</v>
      </c>
      <c r="L215" t="s">
        <v>277</v>
      </c>
      <c r="M215" s="4">
        <f t="shared" si="77"/>
        <v>-0.24708396097188889</v>
      </c>
      <c r="N215" s="4">
        <f t="shared" si="78"/>
        <v>-0.1025564047213703</v>
      </c>
      <c r="O215" s="4">
        <f t="shared" si="79"/>
        <v>-0.19200885745583771</v>
      </c>
      <c r="P215" s="4">
        <f t="shared" si="80"/>
        <v>-0.20923745023676515</v>
      </c>
      <c r="Q215" t="s">
        <v>277</v>
      </c>
      <c r="R215" s="6">
        <f t="shared" si="75"/>
        <v>45183</v>
      </c>
      <c r="S215" s="5">
        <f t="shared" si="81"/>
        <v>0.18664583370679624</v>
      </c>
      <c r="T215" s="5">
        <f t="shared" si="82"/>
        <v>0.27880166199893097</v>
      </c>
      <c r="U215" s="5">
        <f t="shared" si="83"/>
        <v>0.17744334847165316</v>
      </c>
      <c r="V215" s="5">
        <f t="shared" si="84"/>
        <v>0.22510127956917536</v>
      </c>
      <c r="W215" s="5">
        <f t="shared" si="85"/>
        <v>0.86799212374655577</v>
      </c>
      <c r="X215">
        <f>group_stock_price_index[[#This Row],[VNINDEX]]</f>
        <v>1223.81</v>
      </c>
      <c r="Y215" t="s">
        <v>277</v>
      </c>
      <c r="Z215" s="1">
        <f t="shared" si="76"/>
        <v>45183</v>
      </c>
      <c r="AA215" s="4">
        <f>IF($W215&lt;0,0,IF(S215&lt;20%,0,IF(AND(S215&gt;=20%,S215&lt;30%),20%,IF(AND(S215&gt;=30%,S215&lt;50%),40%,IF(AND(S215&gt;=50%,S215&lt;70%),60%,IF(AND(S215&gt;=70%,S215&lt;80%),80%,IF(S215&gt;=80%,100%)))))))*$AH$1</f>
        <v>0</v>
      </c>
      <c r="AB215" s="4">
        <f>IF($W215&lt;0,0,IF(T215&lt;20%,0,IF(AND(T215&gt;=20%,T215&lt;30%),20%,IF(AND(T215&gt;=30%,T215&lt;50%),40%,IF(AND(T215&gt;=50%,T215&lt;70%),60%,IF(AND(T215&gt;=70%,T215&lt;80%),80%,IF(T215&gt;=80%,100%)))))))*$AH$1</f>
        <v>0.2</v>
      </c>
      <c r="AC215" s="4">
        <f>IF($W215&lt;0,0,IF(U215&lt;20%,0,IF(AND(U215&gt;=20%,U215&lt;30%),20%,IF(AND(U215&gt;=30%,U215&lt;50%),40%,IF(AND(U215&gt;=50%,U215&lt;70%),60%,IF(AND(U215&gt;=70%,U215&lt;80%),80%,IF(U215&gt;=80%,100%)))))))*$AH$1</f>
        <v>0</v>
      </c>
      <c r="AD215" s="4">
        <f>IF($W215&lt;0,0,IF(V215&lt;20%,0,IF(AND(V215&gt;=20%,V215&lt;30%),20%,IF(AND(V215&gt;=30%,V215&lt;50%),40%,IF(AND(V215&gt;=50%,V215&lt;70%),60%,IF(AND(V215&gt;=70%,V215&lt;80%),80%,IF(V215&gt;=80%,100%)))))))*$AH$1</f>
        <v>0.2</v>
      </c>
      <c r="AE215" s="4">
        <f t="shared" si="86"/>
        <v>0.4</v>
      </c>
      <c r="AF215" s="7">
        <f t="shared" si="87"/>
        <v>1223.81</v>
      </c>
      <c r="AG215" t="s">
        <v>277</v>
      </c>
      <c r="AI215" t="s">
        <v>277</v>
      </c>
      <c r="AJ215" s="1">
        <f t="shared" si="88"/>
        <v>45183</v>
      </c>
      <c r="AK215" s="4">
        <f t="shared" si="89"/>
        <v>0</v>
      </c>
      <c r="AL215" s="4">
        <f t="shared" si="90"/>
        <v>0.05</v>
      </c>
      <c r="AM215" s="4">
        <f t="shared" si="91"/>
        <v>0</v>
      </c>
      <c r="AN215" s="4">
        <f>AD215*$AS$1</f>
        <v>0.05</v>
      </c>
      <c r="AO215" s="4">
        <f t="shared" si="92"/>
        <v>0.1</v>
      </c>
      <c r="AP215" s="4">
        <f t="shared" si="93"/>
        <v>0</v>
      </c>
      <c r="AQ215" s="2">
        <f t="shared" si="94"/>
        <v>1223.81</v>
      </c>
      <c r="AT215">
        <f t="shared" si="95"/>
        <v>0.61799999999999999</v>
      </c>
      <c r="AU215">
        <f t="shared" si="96"/>
        <v>1</v>
      </c>
      <c r="AV215">
        <f t="shared" si="97"/>
        <v>1</v>
      </c>
      <c r="AW215">
        <f t="shared" si="98"/>
        <v>0.61799999999999999</v>
      </c>
    </row>
    <row r="216" spans="1:49" x14ac:dyDescent="0.25">
      <c r="A216" s="1">
        <f>eod_group_score_df_positive[[#This Row],[date]]</f>
        <v>45182</v>
      </c>
      <c r="B216" t="s">
        <v>277</v>
      </c>
      <c r="C216" s="3">
        <f>AVERAGE(eod_group_score_df_positive!Z216:Z220)</f>
        <v>0.74672668197135905</v>
      </c>
      <c r="D216" s="3">
        <f>AVERAGE(eod_group_score_df_positive!AA216:AA220)</f>
        <v>0.52517121214084928</v>
      </c>
      <c r="E216" s="3">
        <f>AVERAGE(eod_group_score_df_positive!AB216:AB220)</f>
        <v>0.35034083301029145</v>
      </c>
      <c r="F216" s="3">
        <f>AVERAGE(eod_group_score_df_positive!AC216:AC220)</f>
        <v>0.19128528636911882</v>
      </c>
      <c r="G216" t="s">
        <v>277</v>
      </c>
      <c r="H216" s="3">
        <f>ABS(AVERAGE(eod_group_score_df_negative!Z216:Z220))</f>
        <v>0.80238412909781975</v>
      </c>
      <c r="I216" s="3">
        <f>ABS(AVERAGE(eod_group_score_df_negative!AA216:AA220))</f>
        <v>0.53460184287058066</v>
      </c>
      <c r="J216" s="3">
        <f>ABS(AVERAGE(eod_group_score_df_negative!AB216:AB220))</f>
        <v>0.38568378316064794</v>
      </c>
      <c r="K216" s="3">
        <f>ABS(AVERAGE(eod_group_score_df_negative!AC216:AC220))</f>
        <v>0.28403382617329409</v>
      </c>
      <c r="L216" t="s">
        <v>277</v>
      </c>
      <c r="M216" s="4">
        <f t="shared" si="77"/>
        <v>-3.5928641597980045E-2</v>
      </c>
      <c r="N216" s="4">
        <f t="shared" si="78"/>
        <v>-8.8987266520280332E-3</v>
      </c>
      <c r="O216" s="4">
        <f t="shared" si="79"/>
        <v>-4.8018706676174812E-2</v>
      </c>
      <c r="P216" s="4">
        <f t="shared" si="80"/>
        <v>-0.19512899304233067</v>
      </c>
      <c r="Q216" t="s">
        <v>277</v>
      </c>
      <c r="R216" s="6">
        <f t="shared" si="75"/>
        <v>45182</v>
      </c>
      <c r="S216" s="5">
        <f t="shared" si="81"/>
        <v>0.41206858081025627</v>
      </c>
      <c r="T216" s="5">
        <f t="shared" si="82"/>
        <v>0.46909828692456257</v>
      </c>
      <c r="U216" s="5">
        <f t="shared" si="83"/>
        <v>0.38017256149254497</v>
      </c>
      <c r="V216" s="5">
        <f t="shared" si="84"/>
        <v>0.4260482096031164</v>
      </c>
      <c r="W216" s="5">
        <f t="shared" si="85"/>
        <v>1.6873876388304803</v>
      </c>
      <c r="X216">
        <f>group_stock_price_index[[#This Row],[VNINDEX]]</f>
        <v>1238.3900000000001</v>
      </c>
      <c r="Y216" t="s">
        <v>277</v>
      </c>
      <c r="Z216" s="1">
        <f t="shared" si="76"/>
        <v>45182</v>
      </c>
      <c r="AA216" s="4">
        <f>IF($W216&lt;0,0,IF(S216&lt;20%,0,IF(AND(S216&gt;=20%,S216&lt;30%),20%,IF(AND(S216&gt;=30%,S216&lt;50%),40%,IF(AND(S216&gt;=50%,S216&lt;70%),60%,IF(AND(S216&gt;=70%,S216&lt;80%),80%,IF(S216&gt;=80%,100%)))))))*$AH$1</f>
        <v>0.4</v>
      </c>
      <c r="AB216" s="4">
        <f>IF($W216&lt;0,0,IF(T216&lt;20%,0,IF(AND(T216&gt;=20%,T216&lt;30%),20%,IF(AND(T216&gt;=30%,T216&lt;50%),40%,IF(AND(T216&gt;=50%,T216&lt;70%),60%,IF(AND(T216&gt;=70%,T216&lt;80%),80%,IF(T216&gt;=80%,100%)))))))*$AH$1</f>
        <v>0.4</v>
      </c>
      <c r="AC216" s="4">
        <f>IF($W216&lt;0,0,IF(U216&lt;20%,0,IF(AND(U216&gt;=20%,U216&lt;30%),20%,IF(AND(U216&gt;=30%,U216&lt;50%),40%,IF(AND(U216&gt;=50%,U216&lt;70%),60%,IF(AND(U216&gt;=70%,U216&lt;80%),80%,IF(U216&gt;=80%,100%)))))))*$AH$1</f>
        <v>0.4</v>
      </c>
      <c r="AD216" s="4">
        <f>IF($W216&lt;0,0,IF(V216&lt;20%,0,IF(AND(V216&gt;=20%,V216&lt;30%),20%,IF(AND(V216&gt;=30%,V216&lt;50%),40%,IF(AND(V216&gt;=50%,V216&lt;70%),60%,IF(AND(V216&gt;=70%,V216&lt;80%),80%,IF(V216&gt;=80%,100%)))))))*$AH$1</f>
        <v>0.4</v>
      </c>
      <c r="AE216" s="4">
        <f t="shared" si="86"/>
        <v>1.6</v>
      </c>
      <c r="AF216" s="7">
        <f t="shared" si="87"/>
        <v>1238.3900000000001</v>
      </c>
      <c r="AG216" t="s">
        <v>277</v>
      </c>
      <c r="AI216" t="s">
        <v>277</v>
      </c>
      <c r="AJ216" s="1">
        <f t="shared" si="88"/>
        <v>45182</v>
      </c>
      <c r="AK216" s="4">
        <f t="shared" si="89"/>
        <v>0.1</v>
      </c>
      <c r="AL216" s="4">
        <f t="shared" si="90"/>
        <v>0.1</v>
      </c>
      <c r="AM216" s="4">
        <f t="shared" si="91"/>
        <v>0.1</v>
      </c>
      <c r="AN216" s="4">
        <f>AD216*$AS$1</f>
        <v>0.1</v>
      </c>
      <c r="AO216" s="4">
        <f t="shared" si="92"/>
        <v>0.4</v>
      </c>
      <c r="AP216" s="4">
        <f t="shared" si="93"/>
        <v>0.4</v>
      </c>
      <c r="AQ216" s="2">
        <f t="shared" si="94"/>
        <v>1238.3900000000001</v>
      </c>
      <c r="AT216">
        <f t="shared" si="95"/>
        <v>0.61799999999999999</v>
      </c>
      <c r="AU216">
        <f t="shared" si="96"/>
        <v>1</v>
      </c>
      <c r="AV216">
        <f t="shared" si="97"/>
        <v>1</v>
      </c>
      <c r="AW216">
        <f t="shared" si="98"/>
        <v>0.61799999999999999</v>
      </c>
    </row>
    <row r="217" spans="1:49" x14ac:dyDescent="0.25">
      <c r="A217" s="1">
        <f>eod_group_score_df_positive[[#This Row],[date]]</f>
        <v>45181</v>
      </c>
      <c r="B217" t="s">
        <v>277</v>
      </c>
      <c r="C217" s="3">
        <f>AVERAGE(eod_group_score_df_positive!Z217:Z221)</f>
        <v>1.1823365449102052</v>
      </c>
      <c r="D217" s="3">
        <f>AVERAGE(eod_group_score_df_positive!AA217:AA221)</f>
        <v>0.90809263926712691</v>
      </c>
      <c r="E217" s="3">
        <f>AVERAGE(eod_group_score_df_positive!AB217:AB221)</f>
        <v>0.52946442284679729</v>
      </c>
      <c r="F217" s="3">
        <f>AVERAGE(eod_group_score_df_positive!AC217:AC221)</f>
        <v>0.32376777047751959</v>
      </c>
      <c r="G217" t="s">
        <v>277</v>
      </c>
      <c r="H217" s="3">
        <f>ABS(AVERAGE(eod_group_score_df_negative!Z217:Z221))</f>
        <v>0.72509165522650121</v>
      </c>
      <c r="I217" s="3">
        <f>ABS(AVERAGE(eod_group_score_df_negative!AA217:AA221))</f>
        <v>0.4745041210144943</v>
      </c>
      <c r="J217" s="3">
        <f>ABS(AVERAGE(eod_group_score_df_negative!AB217:AB221))</f>
        <v>0.34351191908788153</v>
      </c>
      <c r="K217" s="3">
        <f>ABS(AVERAGE(eod_group_score_df_negative!AC217:AC221))</f>
        <v>0.19998614559161398</v>
      </c>
      <c r="L217" t="s">
        <v>277</v>
      </c>
      <c r="M217" s="4">
        <f t="shared" si="77"/>
        <v>0.23971800859971193</v>
      </c>
      <c r="N217" s="4">
        <f t="shared" si="78"/>
        <v>0.31360446567538242</v>
      </c>
      <c r="O217" s="4">
        <f t="shared" si="79"/>
        <v>0.21300978597748738</v>
      </c>
      <c r="P217" s="4">
        <f t="shared" si="80"/>
        <v>0.23633546420981202</v>
      </c>
      <c r="Q217" t="s">
        <v>277</v>
      </c>
      <c r="R217" s="6">
        <f t="shared" si="75"/>
        <v>45181</v>
      </c>
      <c r="S217" s="5">
        <f t="shared" si="81"/>
        <v>0.59777523527455878</v>
      </c>
      <c r="T217" s="5">
        <f t="shared" si="82"/>
        <v>0.64558166218296087</v>
      </c>
      <c r="U217" s="5">
        <f t="shared" si="83"/>
        <v>0.5633695667086609</v>
      </c>
      <c r="V217" s="5">
        <f t="shared" si="84"/>
        <v>0.64438897562135689</v>
      </c>
      <c r="W217" s="5">
        <f t="shared" si="85"/>
        <v>2.4511154397875377</v>
      </c>
      <c r="X217">
        <f>group_stock_price_index[[#This Row],[VNINDEX]]</f>
        <v>1245.44</v>
      </c>
      <c r="Y217" t="s">
        <v>277</v>
      </c>
      <c r="Z217" s="1">
        <f t="shared" si="76"/>
        <v>45181</v>
      </c>
      <c r="AA217" s="4">
        <f>IF($W217&lt;0,0,IF(S217&lt;20%,0,IF(AND(S217&gt;=20%,S217&lt;30%),20%,IF(AND(S217&gt;=30%,S217&lt;50%),40%,IF(AND(S217&gt;=50%,S217&lt;70%),60%,IF(AND(S217&gt;=70%,S217&lt;80%),80%,IF(S217&gt;=80%,100%)))))))*$AH$1</f>
        <v>0.6</v>
      </c>
      <c r="AB217" s="4">
        <f>IF($W217&lt;0,0,IF(T217&lt;20%,0,IF(AND(T217&gt;=20%,T217&lt;30%),20%,IF(AND(T217&gt;=30%,T217&lt;50%),40%,IF(AND(T217&gt;=50%,T217&lt;70%),60%,IF(AND(T217&gt;=70%,T217&lt;80%),80%,IF(T217&gt;=80%,100%)))))))*$AH$1</f>
        <v>0.6</v>
      </c>
      <c r="AC217" s="4">
        <f>IF($W217&lt;0,0,IF(U217&lt;20%,0,IF(AND(U217&gt;=20%,U217&lt;30%),20%,IF(AND(U217&gt;=30%,U217&lt;50%),40%,IF(AND(U217&gt;=50%,U217&lt;70%),60%,IF(AND(U217&gt;=70%,U217&lt;80%),80%,IF(U217&gt;=80%,100%)))))))*$AH$1</f>
        <v>0.6</v>
      </c>
      <c r="AD217" s="4">
        <f>IF($W217&lt;0,0,IF(V217&lt;20%,0,IF(AND(V217&gt;=20%,V217&lt;30%),20%,IF(AND(V217&gt;=30%,V217&lt;50%),40%,IF(AND(V217&gt;=50%,V217&lt;70%),60%,IF(AND(V217&gt;=70%,V217&lt;80%),80%,IF(V217&gt;=80%,100%)))))))*$AH$1</f>
        <v>0.6</v>
      </c>
      <c r="AE217" s="4">
        <f t="shared" si="86"/>
        <v>2.4</v>
      </c>
      <c r="AF217" s="7">
        <f t="shared" si="87"/>
        <v>1245.44</v>
      </c>
      <c r="AG217" t="s">
        <v>277</v>
      </c>
      <c r="AI217" t="s">
        <v>277</v>
      </c>
      <c r="AJ217" s="1">
        <f t="shared" si="88"/>
        <v>45181</v>
      </c>
      <c r="AK217" s="4">
        <f t="shared" si="89"/>
        <v>0.15</v>
      </c>
      <c r="AL217" s="4">
        <f t="shared" si="90"/>
        <v>0.15</v>
      </c>
      <c r="AM217" s="4">
        <f t="shared" si="91"/>
        <v>0.15</v>
      </c>
      <c r="AN217" s="4">
        <f>AD217*$AS$1</f>
        <v>0.15</v>
      </c>
      <c r="AO217" s="4">
        <f t="shared" si="92"/>
        <v>0.6</v>
      </c>
      <c r="AP217" s="4">
        <f t="shared" si="93"/>
        <v>0.6</v>
      </c>
      <c r="AQ217" s="2">
        <f t="shared" si="94"/>
        <v>1245.44</v>
      </c>
      <c r="AT217">
        <f t="shared" si="95"/>
        <v>0.61799999999999999</v>
      </c>
      <c r="AU217">
        <f t="shared" si="96"/>
        <v>1</v>
      </c>
      <c r="AV217">
        <f t="shared" si="97"/>
        <v>1</v>
      </c>
      <c r="AW217">
        <f t="shared" si="98"/>
        <v>0.61799999999999999</v>
      </c>
    </row>
    <row r="218" spans="1:49" x14ac:dyDescent="0.25">
      <c r="A218" s="1">
        <f>eod_group_score_df_positive[[#This Row],[date]]</f>
        <v>45180</v>
      </c>
      <c r="B218" t="s">
        <v>277</v>
      </c>
      <c r="C218" s="3">
        <f>AVERAGE(eod_group_score_df_positive!Z218:Z222)</f>
        <v>1.0539313882887122</v>
      </c>
      <c r="D218" s="3">
        <f>AVERAGE(eod_group_score_df_positive!AA218:AA222)</f>
        <v>0.91911239619228946</v>
      </c>
      <c r="E218" s="3">
        <f>AVERAGE(eod_group_score_df_positive!AB218:AB222)</f>
        <v>0.47169384860442848</v>
      </c>
      <c r="F218" s="3">
        <f>AVERAGE(eod_group_score_df_positive!AC218:AC222)</f>
        <v>0.55084420698188574</v>
      </c>
      <c r="G218" t="s">
        <v>277</v>
      </c>
      <c r="H218" s="3">
        <f>ABS(AVERAGE(eod_group_score_df_negative!Z218:Z222))</f>
        <v>0.7442303892616734</v>
      </c>
      <c r="I218" s="3">
        <f>ABS(AVERAGE(eod_group_score_df_negative!AA218:AA222))</f>
        <v>0.48135693425871368</v>
      </c>
      <c r="J218" s="3">
        <f>ABS(AVERAGE(eod_group_score_df_negative!AB218:AB222))</f>
        <v>0.37461084910379305</v>
      </c>
      <c r="K218" s="3">
        <f>ABS(AVERAGE(eod_group_score_df_negative!AC218:AC222))</f>
        <v>0.2042904699343448</v>
      </c>
      <c r="L218" t="s">
        <v>277</v>
      </c>
      <c r="M218" s="4">
        <f t="shared" si="77"/>
        <v>0.17223199986429519</v>
      </c>
      <c r="N218" s="4">
        <f t="shared" si="78"/>
        <v>0.31257768550533144</v>
      </c>
      <c r="O218" s="4">
        <f t="shared" si="79"/>
        <v>0.11471400284499719</v>
      </c>
      <c r="P218" s="4">
        <f t="shared" si="80"/>
        <v>0.45892970835715602</v>
      </c>
      <c r="Q218" t="s">
        <v>277</v>
      </c>
      <c r="R218" s="6">
        <f t="shared" si="75"/>
        <v>45180</v>
      </c>
      <c r="S218" s="5">
        <f t="shared" si="81"/>
        <v>0.72310631064977404</v>
      </c>
      <c r="T218" s="5">
        <f t="shared" si="82"/>
        <v>0.75006808676159531</v>
      </c>
      <c r="U218" s="5">
        <f t="shared" si="83"/>
        <v>0.69169440969514173</v>
      </c>
      <c r="V218" s="5">
        <f t="shared" si="84"/>
        <v>0.77566543403429011</v>
      </c>
      <c r="W218" s="5">
        <f t="shared" si="85"/>
        <v>2.9405342411408011</v>
      </c>
      <c r="X218">
        <f>group_stock_price_index[[#This Row],[VNINDEX]]</f>
        <v>1223.6300000000001</v>
      </c>
      <c r="Y218" t="s">
        <v>277</v>
      </c>
      <c r="Z218" s="1">
        <f t="shared" si="76"/>
        <v>45180</v>
      </c>
      <c r="AA218" s="4">
        <f>IF($W218&lt;0,0,IF(S218&lt;20%,0,IF(AND(S218&gt;=20%,S218&lt;30%),20%,IF(AND(S218&gt;=30%,S218&lt;50%),40%,IF(AND(S218&gt;=50%,S218&lt;70%),60%,IF(AND(S218&gt;=70%,S218&lt;80%),80%,IF(S218&gt;=80%,100%)))))))*$AH$1</f>
        <v>0.8</v>
      </c>
      <c r="AB218" s="4">
        <f>IF($W218&lt;0,0,IF(T218&lt;20%,0,IF(AND(T218&gt;=20%,T218&lt;30%),20%,IF(AND(T218&gt;=30%,T218&lt;50%),40%,IF(AND(T218&gt;=50%,T218&lt;70%),60%,IF(AND(T218&gt;=70%,T218&lt;80%),80%,IF(T218&gt;=80%,100%)))))))*$AH$1</f>
        <v>0.8</v>
      </c>
      <c r="AC218" s="4">
        <f>IF($W218&lt;0,0,IF(U218&lt;20%,0,IF(AND(U218&gt;=20%,U218&lt;30%),20%,IF(AND(U218&gt;=30%,U218&lt;50%),40%,IF(AND(U218&gt;=50%,U218&lt;70%),60%,IF(AND(U218&gt;=70%,U218&lt;80%),80%,IF(U218&gt;=80%,100%)))))))*$AH$1</f>
        <v>0.6</v>
      </c>
      <c r="AD218" s="4">
        <f>IF($W218&lt;0,0,IF(V218&lt;20%,0,IF(AND(V218&gt;=20%,V218&lt;30%),20%,IF(AND(V218&gt;=30%,V218&lt;50%),40%,IF(AND(V218&gt;=50%,V218&lt;70%),60%,IF(AND(V218&gt;=70%,V218&lt;80%),80%,IF(V218&gt;=80%,100%)))))))*$AH$1</f>
        <v>0.8</v>
      </c>
      <c r="AE218" s="4">
        <f t="shared" si="86"/>
        <v>3</v>
      </c>
      <c r="AF218" s="7">
        <f t="shared" si="87"/>
        <v>1223.6300000000001</v>
      </c>
      <c r="AG218" t="s">
        <v>277</v>
      </c>
      <c r="AI218" t="s">
        <v>277</v>
      </c>
      <c r="AJ218" s="1">
        <f t="shared" si="88"/>
        <v>45180</v>
      </c>
      <c r="AK218" s="4">
        <f t="shared" si="89"/>
        <v>0.2</v>
      </c>
      <c r="AL218" s="4">
        <f t="shared" si="90"/>
        <v>0.2</v>
      </c>
      <c r="AM218" s="4">
        <f t="shared" si="91"/>
        <v>0.15</v>
      </c>
      <c r="AN218" s="4">
        <f>AD218*$AS$1</f>
        <v>0.2</v>
      </c>
      <c r="AO218" s="4">
        <f t="shared" si="92"/>
        <v>0.75</v>
      </c>
      <c r="AP218" s="4">
        <f t="shared" si="93"/>
        <v>0.8</v>
      </c>
      <c r="AQ218" s="2">
        <f t="shared" si="94"/>
        <v>1223.6300000000001</v>
      </c>
      <c r="AT218">
        <f t="shared" si="95"/>
        <v>0.61799999999999999</v>
      </c>
      <c r="AU218">
        <f t="shared" si="96"/>
        <v>0.61799999999999999</v>
      </c>
      <c r="AV218">
        <f t="shared" si="97"/>
        <v>0.61799999999999999</v>
      </c>
      <c r="AW218">
        <f t="shared" si="98"/>
        <v>0.61799999999999999</v>
      </c>
    </row>
    <row r="219" spans="1:49" x14ac:dyDescent="0.25">
      <c r="A219" s="1">
        <f>eod_group_score_df_positive[[#This Row],[date]]</f>
        <v>45177</v>
      </c>
      <c r="B219" t="s">
        <v>277</v>
      </c>
      <c r="C219" s="3">
        <f>AVERAGE(eod_group_score_df_positive!Z219:Z223)</f>
        <v>1.2218856816818646</v>
      </c>
      <c r="D219" s="3">
        <f>AVERAGE(eod_group_score_df_positive!AA219:AA223)</f>
        <v>1.2252926840238079</v>
      </c>
      <c r="E219" s="3">
        <f>AVERAGE(eod_group_score_df_positive!AB219:AB223)</f>
        <v>0.8042049140787606</v>
      </c>
      <c r="F219" s="3">
        <f>AVERAGE(eod_group_score_df_positive!AC219:AC223)</f>
        <v>0.68930465901935711</v>
      </c>
      <c r="G219" t="s">
        <v>277</v>
      </c>
      <c r="H219" s="3">
        <f>ABS(AVERAGE(eod_group_score_df_negative!Z219:Z223))</f>
        <v>0.13253571177850865</v>
      </c>
      <c r="I219" s="3">
        <f>ABS(AVERAGE(eod_group_score_df_negative!AA219:AA223))</f>
        <v>7.8708681202004041E-2</v>
      </c>
      <c r="J219" s="3">
        <f>ABS(AVERAGE(eod_group_score_df_negative!AB219:AB223))</f>
        <v>8.9594190941750723E-2</v>
      </c>
      <c r="K219" s="3">
        <f>ABS(AVERAGE(eod_group_score_df_negative!AC219:AC223))</f>
        <v>6.2141735578075487E-2</v>
      </c>
      <c r="L219" t="s">
        <v>277</v>
      </c>
      <c r="M219" s="4">
        <f t="shared" si="77"/>
        <v>0.80429176263984303</v>
      </c>
      <c r="N219" s="4">
        <f t="shared" si="78"/>
        <v>0.87928129018733925</v>
      </c>
      <c r="O219" s="4">
        <f t="shared" si="79"/>
        <v>0.79952051766779375</v>
      </c>
      <c r="P219" s="4">
        <f t="shared" si="80"/>
        <v>0.83460766855800472</v>
      </c>
      <c r="Q219" t="s">
        <v>277</v>
      </c>
      <c r="R219" s="6">
        <f t="shared" si="75"/>
        <v>45177</v>
      </c>
      <c r="S219" s="5">
        <f t="shared" si="81"/>
        <v>0.84171935383081742</v>
      </c>
      <c r="T219" s="5">
        <f t="shared" si="82"/>
        <v>0.85004769593777763</v>
      </c>
      <c r="U219" s="5">
        <f t="shared" si="83"/>
        <v>0.83842045907446994</v>
      </c>
      <c r="V219" s="5">
        <f t="shared" si="84"/>
        <v>0.83408005873664359</v>
      </c>
      <c r="W219" s="5">
        <f t="shared" si="85"/>
        <v>3.3642675675797089</v>
      </c>
      <c r="X219">
        <f>group_stock_price_index[[#This Row],[VNINDEX]]</f>
        <v>1241.48</v>
      </c>
      <c r="Y219" t="s">
        <v>277</v>
      </c>
      <c r="Z219" s="1">
        <f t="shared" si="76"/>
        <v>45177</v>
      </c>
      <c r="AA219" s="4">
        <f>IF($W219&lt;0,0,IF(S219&lt;20%,0,IF(AND(S219&gt;=20%,S219&lt;30%),20%,IF(AND(S219&gt;=30%,S219&lt;50%),40%,IF(AND(S219&gt;=50%,S219&lt;70%),60%,IF(AND(S219&gt;=70%,S219&lt;80%),80%,IF(S219&gt;=80%,100%)))))))*$AH$1</f>
        <v>1</v>
      </c>
      <c r="AB219" s="4">
        <f>IF($W219&lt;0,0,IF(T219&lt;20%,0,IF(AND(T219&gt;=20%,T219&lt;30%),20%,IF(AND(T219&gt;=30%,T219&lt;50%),40%,IF(AND(T219&gt;=50%,T219&lt;70%),60%,IF(AND(T219&gt;=70%,T219&lt;80%),80%,IF(T219&gt;=80%,100%)))))))*$AH$1</f>
        <v>1</v>
      </c>
      <c r="AC219" s="4">
        <f>IF($W219&lt;0,0,IF(U219&lt;20%,0,IF(AND(U219&gt;=20%,U219&lt;30%),20%,IF(AND(U219&gt;=30%,U219&lt;50%),40%,IF(AND(U219&gt;=50%,U219&lt;70%),60%,IF(AND(U219&gt;=70%,U219&lt;80%),80%,IF(U219&gt;=80%,100%)))))))*$AH$1</f>
        <v>1</v>
      </c>
      <c r="AD219" s="4">
        <f>IF($W219&lt;0,0,IF(V219&lt;20%,0,IF(AND(V219&gt;=20%,V219&lt;30%),20%,IF(AND(V219&gt;=30%,V219&lt;50%),40%,IF(AND(V219&gt;=50%,V219&lt;70%),60%,IF(AND(V219&gt;=70%,V219&lt;80%),80%,IF(V219&gt;=80%,100%)))))))*$AH$1</f>
        <v>1</v>
      </c>
      <c r="AE219" s="4">
        <f t="shared" si="86"/>
        <v>4</v>
      </c>
      <c r="AF219" s="7">
        <f t="shared" si="87"/>
        <v>1241.48</v>
      </c>
      <c r="AG219" t="s">
        <v>277</v>
      </c>
      <c r="AI219" t="s">
        <v>277</v>
      </c>
      <c r="AJ219" s="1">
        <f t="shared" si="88"/>
        <v>45177</v>
      </c>
      <c r="AK219" s="4">
        <f t="shared" si="89"/>
        <v>0.25</v>
      </c>
      <c r="AL219" s="4">
        <f t="shared" si="90"/>
        <v>0.25</v>
      </c>
      <c r="AM219" s="4">
        <f t="shared" si="91"/>
        <v>0.25</v>
      </c>
      <c r="AN219" s="4">
        <f>AD219*$AS$1</f>
        <v>0.25</v>
      </c>
      <c r="AO219" s="4">
        <f t="shared" si="92"/>
        <v>1</v>
      </c>
      <c r="AP219" s="4">
        <f t="shared" si="93"/>
        <v>1</v>
      </c>
      <c r="AQ219" s="2">
        <f t="shared" si="94"/>
        <v>1241.48</v>
      </c>
      <c r="AT219">
        <f t="shared" si="95"/>
        <v>0.61799999999999999</v>
      </c>
      <c r="AU219">
        <f t="shared" si="96"/>
        <v>1</v>
      </c>
      <c r="AV219">
        <f t="shared" si="97"/>
        <v>1</v>
      </c>
      <c r="AW219">
        <f t="shared" si="98"/>
        <v>0.61799999999999999</v>
      </c>
    </row>
    <row r="220" spans="1:49" x14ac:dyDescent="0.25">
      <c r="A220" s="1">
        <f>eod_group_score_df_positive[[#This Row],[date]]</f>
        <v>45176</v>
      </c>
      <c r="B220" t="s">
        <v>277</v>
      </c>
      <c r="C220" s="3">
        <f>AVERAGE(eod_group_score_df_positive!Z220:Z224)</f>
        <v>1.4718150072378369</v>
      </c>
      <c r="D220" s="3">
        <f>AVERAGE(eod_group_score_df_positive!AA220:AA224)</f>
        <v>0.97494859443680981</v>
      </c>
      <c r="E220" s="3">
        <f>AVERAGE(eod_group_score_df_positive!AB220:AB224)</f>
        <v>0.81865807303465155</v>
      </c>
      <c r="F220" s="3">
        <f>AVERAGE(eod_group_score_df_positive!AC220:AC224)</f>
        <v>0.66602471286864906</v>
      </c>
      <c r="G220" t="s">
        <v>277</v>
      </c>
      <c r="H220" s="3">
        <f>ABS(AVERAGE(eod_group_score_df_negative!Z220:Z224))</f>
        <v>9.3920841380538939E-2</v>
      </c>
      <c r="I220" s="3">
        <f>ABS(AVERAGE(eod_group_score_df_negative!AA220:AA224))</f>
        <v>7.9661719687441679E-2</v>
      </c>
      <c r="J220" s="3">
        <f>ABS(AVERAGE(eod_group_score_df_negative!AB220:AB224))</f>
        <v>8.0157640211982822E-2</v>
      </c>
      <c r="K220" s="3">
        <f>ABS(AVERAGE(eod_group_score_df_negative!AC220:AC224))</f>
        <v>7.5858608245440634E-2</v>
      </c>
      <c r="L220" t="s">
        <v>277</v>
      </c>
      <c r="M220" s="4">
        <f t="shared" si="77"/>
        <v>0.88002977454541143</v>
      </c>
      <c r="N220" s="4">
        <f t="shared" si="78"/>
        <v>0.84892671990678792</v>
      </c>
      <c r="O220" s="4">
        <f t="shared" si="79"/>
        <v>0.82163720764862147</v>
      </c>
      <c r="P220" s="4">
        <f t="shared" si="80"/>
        <v>0.79549719993293977</v>
      </c>
      <c r="Q220" t="s">
        <v>277</v>
      </c>
      <c r="R220" s="6">
        <f t="shared" si="75"/>
        <v>45176</v>
      </c>
      <c r="S220" s="5">
        <f t="shared" si="81"/>
        <v>0.84656399553562967</v>
      </c>
      <c r="T220" s="5">
        <f t="shared" si="82"/>
        <v>0.83036173044416695</v>
      </c>
      <c r="U220" s="5">
        <f t="shared" si="83"/>
        <v>0.83924988998655936</v>
      </c>
      <c r="V220" s="5">
        <f t="shared" si="84"/>
        <v>0.81076456461319302</v>
      </c>
      <c r="W220" s="5">
        <f t="shared" si="85"/>
        <v>3.3269401805795487</v>
      </c>
      <c r="X220">
        <f>group_stock_price_index[[#This Row],[VNINDEX]]</f>
        <v>1243.1400000000001</v>
      </c>
      <c r="Y220" t="s">
        <v>277</v>
      </c>
      <c r="Z220" s="1">
        <f t="shared" si="76"/>
        <v>45176</v>
      </c>
      <c r="AA220" s="4">
        <f>IF($W220&lt;0,0,IF(S220&lt;20%,0,IF(AND(S220&gt;=20%,S220&lt;30%),20%,IF(AND(S220&gt;=30%,S220&lt;50%),40%,IF(AND(S220&gt;=50%,S220&lt;70%),60%,IF(AND(S220&gt;=70%,S220&lt;80%),80%,IF(S220&gt;=80%,100%)))))))*$AH$1</f>
        <v>1</v>
      </c>
      <c r="AB220" s="4">
        <f>IF($W220&lt;0,0,IF(T220&lt;20%,0,IF(AND(T220&gt;=20%,T220&lt;30%),20%,IF(AND(T220&gt;=30%,T220&lt;50%),40%,IF(AND(T220&gt;=50%,T220&lt;70%),60%,IF(AND(T220&gt;=70%,T220&lt;80%),80%,IF(T220&gt;=80%,100%)))))))*$AH$1</f>
        <v>1</v>
      </c>
      <c r="AC220" s="4">
        <f>IF($W220&lt;0,0,IF(U220&lt;20%,0,IF(AND(U220&gt;=20%,U220&lt;30%),20%,IF(AND(U220&gt;=30%,U220&lt;50%),40%,IF(AND(U220&gt;=50%,U220&lt;70%),60%,IF(AND(U220&gt;=70%,U220&lt;80%),80%,IF(U220&gt;=80%,100%)))))))*$AH$1</f>
        <v>1</v>
      </c>
      <c r="AD220" s="4">
        <f>IF($W220&lt;0,0,IF(V220&lt;20%,0,IF(AND(V220&gt;=20%,V220&lt;30%),20%,IF(AND(V220&gt;=30%,V220&lt;50%),40%,IF(AND(V220&gt;=50%,V220&lt;70%),60%,IF(AND(V220&gt;=70%,V220&lt;80%),80%,IF(V220&gt;=80%,100%)))))))*$AH$1</f>
        <v>1</v>
      </c>
      <c r="AE220" s="4">
        <f t="shared" si="86"/>
        <v>4</v>
      </c>
      <c r="AF220" s="7">
        <f t="shared" si="87"/>
        <v>1243.1400000000001</v>
      </c>
      <c r="AG220" t="s">
        <v>277</v>
      </c>
      <c r="AI220" t="s">
        <v>277</v>
      </c>
      <c r="AJ220" s="1">
        <f t="shared" si="88"/>
        <v>45176</v>
      </c>
      <c r="AK220" s="4">
        <f t="shared" si="89"/>
        <v>0.25</v>
      </c>
      <c r="AL220" s="4">
        <f t="shared" si="90"/>
        <v>0.25</v>
      </c>
      <c r="AM220" s="4">
        <f t="shared" si="91"/>
        <v>0.25</v>
      </c>
      <c r="AN220" s="4">
        <f>AD220*$AS$1</f>
        <v>0.25</v>
      </c>
      <c r="AO220" s="4">
        <f t="shared" si="92"/>
        <v>1</v>
      </c>
      <c r="AP220" s="4">
        <f t="shared" si="93"/>
        <v>1</v>
      </c>
      <c r="AQ220" s="2">
        <f t="shared" si="94"/>
        <v>1243.1400000000001</v>
      </c>
      <c r="AT220">
        <f t="shared" si="95"/>
        <v>1.3819999999999999</v>
      </c>
      <c r="AU220">
        <f t="shared" si="96"/>
        <v>1.3819999999999999</v>
      </c>
      <c r="AV220">
        <f t="shared" si="97"/>
        <v>0.61799999999999999</v>
      </c>
      <c r="AW220">
        <f t="shared" si="98"/>
        <v>0.61799999999999999</v>
      </c>
    </row>
    <row r="221" spans="1:49" x14ac:dyDescent="0.25">
      <c r="A221" s="1">
        <f>eod_group_score_df_positive[[#This Row],[date]]</f>
        <v>45175</v>
      </c>
      <c r="B221" t="s">
        <v>277</v>
      </c>
      <c r="C221" s="3">
        <f>AVERAGE(eod_group_score_df_positive!Z221:Z225)</f>
        <v>1.4026049308088173</v>
      </c>
      <c r="D221" s="3">
        <f>AVERAGE(eod_group_score_df_positive!AA221:AA225)</f>
        <v>1.0242839669246961</v>
      </c>
      <c r="E221" s="3">
        <f>AVERAGE(eod_group_score_df_positive!AB221:AB225)</f>
        <v>0.85904812274342035</v>
      </c>
      <c r="F221" s="3">
        <f>AVERAGE(eod_group_score_df_positive!AC221:AC225)</f>
        <v>0.6538827131655518</v>
      </c>
      <c r="G221" t="s">
        <v>277</v>
      </c>
      <c r="H221" s="3">
        <f>ABS(AVERAGE(eod_group_score_df_negative!Z221:Z225))</f>
        <v>7.9590460705794938E-2</v>
      </c>
      <c r="I221" s="3">
        <f>ABS(AVERAGE(eod_group_score_df_negative!AA221:AA225))</f>
        <v>6.914976054843705E-2</v>
      </c>
      <c r="J221" s="3">
        <f>ABS(AVERAGE(eod_group_score_df_negative!AB221:AB225))</f>
        <v>6.0720198365629544E-2</v>
      </c>
      <c r="K221" s="3">
        <f>ABS(AVERAGE(eod_group_score_df_negative!AC221:AC225))</f>
        <v>3.5657926509930896E-2</v>
      </c>
      <c r="L221" t="s">
        <v>277</v>
      </c>
      <c r="M221" s="4">
        <f t="shared" si="77"/>
        <v>0.89260463072353269</v>
      </c>
      <c r="N221" s="4">
        <f t="shared" si="78"/>
        <v>0.87351814963996322</v>
      </c>
      <c r="O221" s="4">
        <f t="shared" si="79"/>
        <v>0.86796631940440472</v>
      </c>
      <c r="P221" s="4">
        <f t="shared" si="80"/>
        <v>0.89657483704887198</v>
      </c>
      <c r="Q221" t="s">
        <v>277</v>
      </c>
      <c r="R221" s="6">
        <f t="shared" si="75"/>
        <v>45175</v>
      </c>
      <c r="S221" s="5">
        <f t="shared" si="81"/>
        <v>0.80536481398994386</v>
      </c>
      <c r="T221" s="5">
        <f t="shared" si="82"/>
        <v>0.80071169179760138</v>
      </c>
      <c r="U221" s="5">
        <f t="shared" si="83"/>
        <v>0.81119051714324741</v>
      </c>
      <c r="V221" s="5">
        <f t="shared" si="84"/>
        <v>0.78727723790160797</v>
      </c>
      <c r="W221" s="5">
        <f t="shared" si="85"/>
        <v>3.2045442608324004</v>
      </c>
      <c r="X221">
        <f>group_stock_price_index[[#This Row],[VNINDEX]]</f>
        <v>1245.5</v>
      </c>
      <c r="Y221" t="s">
        <v>277</v>
      </c>
      <c r="Z221" s="1">
        <f t="shared" si="76"/>
        <v>45175</v>
      </c>
      <c r="AA221" s="4">
        <f>IF($W221&lt;0,0,IF(S221&lt;20%,0,IF(AND(S221&gt;=20%,S221&lt;30%),20%,IF(AND(S221&gt;=30%,S221&lt;50%),40%,IF(AND(S221&gt;=50%,S221&lt;70%),60%,IF(AND(S221&gt;=70%,S221&lt;80%),80%,IF(S221&gt;=80%,100%)))))))*$AH$1</f>
        <v>1</v>
      </c>
      <c r="AB221" s="4">
        <f>IF($W221&lt;0,0,IF(T221&lt;20%,0,IF(AND(T221&gt;=20%,T221&lt;30%),20%,IF(AND(T221&gt;=30%,T221&lt;50%),40%,IF(AND(T221&gt;=50%,T221&lt;70%),60%,IF(AND(T221&gt;=70%,T221&lt;80%),80%,IF(T221&gt;=80%,100%)))))))*$AH$1</f>
        <v>1</v>
      </c>
      <c r="AC221" s="4">
        <f>IF($W221&lt;0,0,IF(U221&lt;20%,0,IF(AND(U221&gt;=20%,U221&lt;30%),20%,IF(AND(U221&gt;=30%,U221&lt;50%),40%,IF(AND(U221&gt;=50%,U221&lt;70%),60%,IF(AND(U221&gt;=70%,U221&lt;80%),80%,IF(U221&gt;=80%,100%)))))))*$AH$1</f>
        <v>1</v>
      </c>
      <c r="AD221" s="4">
        <f>IF($W221&lt;0,0,IF(V221&lt;20%,0,IF(AND(V221&gt;=20%,V221&lt;30%),20%,IF(AND(V221&gt;=30%,V221&lt;50%),40%,IF(AND(V221&gt;=50%,V221&lt;70%),60%,IF(AND(V221&gt;=70%,V221&lt;80%),80%,IF(V221&gt;=80%,100%)))))))*$AH$1</f>
        <v>0.8</v>
      </c>
      <c r="AE221" s="4">
        <f t="shared" si="86"/>
        <v>3.8</v>
      </c>
      <c r="AF221" s="7">
        <f t="shared" si="87"/>
        <v>1245.5</v>
      </c>
      <c r="AG221" t="s">
        <v>277</v>
      </c>
      <c r="AI221" t="s">
        <v>277</v>
      </c>
      <c r="AJ221" s="1">
        <f t="shared" si="88"/>
        <v>45175</v>
      </c>
      <c r="AK221" s="4">
        <f t="shared" si="89"/>
        <v>0.25</v>
      </c>
      <c r="AL221" s="4">
        <f t="shared" si="90"/>
        <v>0.25</v>
      </c>
      <c r="AM221" s="4">
        <f t="shared" si="91"/>
        <v>0.25</v>
      </c>
      <c r="AN221" s="4">
        <f>AD221*$AS$1</f>
        <v>0.2</v>
      </c>
      <c r="AO221" s="4">
        <f t="shared" si="92"/>
        <v>0.95</v>
      </c>
      <c r="AP221" s="4">
        <f t="shared" si="93"/>
        <v>1</v>
      </c>
      <c r="AQ221" s="2">
        <f t="shared" si="94"/>
        <v>1245.5</v>
      </c>
      <c r="AT221">
        <f t="shared" si="95"/>
        <v>0.61799999999999999</v>
      </c>
      <c r="AU221">
        <f t="shared" si="96"/>
        <v>1</v>
      </c>
      <c r="AV221">
        <f t="shared" si="97"/>
        <v>1</v>
      </c>
      <c r="AW221">
        <f t="shared" si="98"/>
        <v>0.61799999999999999</v>
      </c>
    </row>
    <row r="222" spans="1:49" x14ac:dyDescent="0.25">
      <c r="A222" s="1">
        <f>eod_group_score_df_positive[[#This Row],[date]]</f>
        <v>45174</v>
      </c>
      <c r="B222" t="s">
        <v>277</v>
      </c>
      <c r="C222" s="3">
        <f>AVERAGE(eod_group_score_df_positive!Z222:Z226)</f>
        <v>1.1346617917206738</v>
      </c>
      <c r="D222" s="3">
        <f>AVERAGE(eod_group_score_df_positive!AA222:AA226)</f>
        <v>0.80260859304926646</v>
      </c>
      <c r="E222" s="3">
        <f>AVERAGE(eod_group_score_df_positive!AB222:AB226)</f>
        <v>0.78542664487989589</v>
      </c>
      <c r="F222" s="3">
        <f>AVERAGE(eod_group_score_df_positive!AC222:AC226)</f>
        <v>0.63341610326455045</v>
      </c>
      <c r="G222" t="s">
        <v>277</v>
      </c>
      <c r="H222" s="3">
        <f>ABS(AVERAGE(eod_group_score_df_negative!Z222:Z226))</f>
        <v>8.1238306888392647E-2</v>
      </c>
      <c r="I222" s="3">
        <f>ABS(AVERAGE(eod_group_score_df_negative!AA222:AA226))</f>
        <v>7.1675283477411353E-2</v>
      </c>
      <c r="J222" s="3">
        <f>ABS(AVERAGE(eod_group_score_df_negative!AB222:AB226))</f>
        <v>6.156164983977612E-2</v>
      </c>
      <c r="K222" s="3">
        <f>ABS(AVERAGE(eod_group_score_df_negative!AC222:AC226))</f>
        <v>3.5903029146752238E-2</v>
      </c>
      <c r="L222" t="s">
        <v>277</v>
      </c>
      <c r="M222" s="4">
        <f t="shared" si="77"/>
        <v>0.8663733854757879</v>
      </c>
      <c r="N222" s="4">
        <f t="shared" si="78"/>
        <v>0.83603658856855456</v>
      </c>
      <c r="O222" s="4">
        <f t="shared" si="79"/>
        <v>0.85463400090989172</v>
      </c>
      <c r="P222" s="4">
        <f t="shared" si="80"/>
        <v>0.89271775627447769</v>
      </c>
      <c r="Q222" t="s">
        <v>277</v>
      </c>
      <c r="R222" s="6">
        <f t="shared" si="75"/>
        <v>45174</v>
      </c>
      <c r="S222" s="5">
        <f t="shared" si="81"/>
        <v>0.78446753625164001</v>
      </c>
      <c r="T222" s="5">
        <f t="shared" si="82"/>
        <v>0.79299489735384276</v>
      </c>
      <c r="U222" s="5">
        <f t="shared" si="83"/>
        <v>0.79107392183833491</v>
      </c>
      <c r="V222" s="5">
        <f t="shared" si="84"/>
        <v>0.7544717863572703</v>
      </c>
      <c r="W222" s="5">
        <f t="shared" si="85"/>
        <v>3.1230081418010878</v>
      </c>
      <c r="X222">
        <f>group_stock_price_index[[#This Row],[VNINDEX]]</f>
        <v>1234.98</v>
      </c>
      <c r="Y222" t="s">
        <v>277</v>
      </c>
      <c r="Z222" s="1">
        <f t="shared" si="76"/>
        <v>45174</v>
      </c>
      <c r="AA222" s="4">
        <f>IF($W222&lt;0,0,IF(S222&lt;20%,0,IF(AND(S222&gt;=20%,S222&lt;30%),20%,IF(AND(S222&gt;=30%,S222&lt;50%),40%,IF(AND(S222&gt;=50%,S222&lt;70%),60%,IF(AND(S222&gt;=70%,S222&lt;80%),80%,IF(S222&gt;=80%,100%)))))))*$AH$1</f>
        <v>0.8</v>
      </c>
      <c r="AB222" s="4">
        <f>IF($W222&lt;0,0,IF(T222&lt;20%,0,IF(AND(T222&gt;=20%,T222&lt;30%),20%,IF(AND(T222&gt;=30%,T222&lt;50%),40%,IF(AND(T222&gt;=50%,T222&lt;70%),60%,IF(AND(T222&gt;=70%,T222&lt;80%),80%,IF(T222&gt;=80%,100%)))))))*$AH$1</f>
        <v>0.8</v>
      </c>
      <c r="AC222" s="4">
        <f>IF($W222&lt;0,0,IF(U222&lt;20%,0,IF(AND(U222&gt;=20%,U222&lt;30%),20%,IF(AND(U222&gt;=30%,U222&lt;50%),40%,IF(AND(U222&gt;=50%,U222&lt;70%),60%,IF(AND(U222&gt;=70%,U222&lt;80%),80%,IF(U222&gt;=80%,100%)))))))*$AH$1</f>
        <v>0.8</v>
      </c>
      <c r="AD222" s="4">
        <f>IF($W222&lt;0,0,IF(V222&lt;20%,0,IF(AND(V222&gt;=20%,V222&lt;30%),20%,IF(AND(V222&gt;=30%,V222&lt;50%),40%,IF(AND(V222&gt;=50%,V222&lt;70%),60%,IF(AND(V222&gt;=70%,V222&lt;80%),80%,IF(V222&gt;=80%,100%)))))))*$AH$1</f>
        <v>0.8</v>
      </c>
      <c r="AE222" s="4">
        <f t="shared" si="86"/>
        <v>3.2</v>
      </c>
      <c r="AF222" s="7">
        <f t="shared" si="87"/>
        <v>1234.98</v>
      </c>
      <c r="AG222" t="s">
        <v>277</v>
      </c>
      <c r="AI222" t="s">
        <v>277</v>
      </c>
      <c r="AJ222" s="1">
        <f t="shared" si="88"/>
        <v>45174</v>
      </c>
      <c r="AK222" s="4">
        <f t="shared" si="89"/>
        <v>0.2</v>
      </c>
      <c r="AL222" s="4">
        <f t="shared" si="90"/>
        <v>0.2</v>
      </c>
      <c r="AM222" s="4">
        <f t="shared" si="91"/>
        <v>0.2</v>
      </c>
      <c r="AN222" s="4">
        <f>AD222*$AS$1</f>
        <v>0.2</v>
      </c>
      <c r="AO222" s="4">
        <f t="shared" si="92"/>
        <v>0.8</v>
      </c>
      <c r="AP222" s="4">
        <f t="shared" si="93"/>
        <v>1</v>
      </c>
      <c r="AQ222" s="2">
        <f t="shared" si="94"/>
        <v>1234.98</v>
      </c>
      <c r="AT222">
        <f t="shared" si="95"/>
        <v>0.61799999999999999</v>
      </c>
      <c r="AU222">
        <f t="shared" si="96"/>
        <v>1</v>
      </c>
      <c r="AV222">
        <f t="shared" si="97"/>
        <v>1</v>
      </c>
      <c r="AW222">
        <f t="shared" si="98"/>
        <v>0.61799999999999999</v>
      </c>
    </row>
    <row r="223" spans="1:49" x14ac:dyDescent="0.25">
      <c r="A223" s="1">
        <f>eod_group_score_df_positive[[#This Row],[date]]</f>
        <v>45169</v>
      </c>
      <c r="B223" t="s">
        <v>277</v>
      </c>
      <c r="C223" s="3">
        <f>AVERAGE(eod_group_score_df_positive!Z223:Z227)</f>
        <v>0.82198952903298339</v>
      </c>
      <c r="D223" s="3">
        <f>AVERAGE(eod_group_score_df_positive!AA223:AA227)</f>
        <v>0.73665093581268937</v>
      </c>
      <c r="E223" s="3">
        <f>AVERAGE(eod_group_score_df_positive!AB223:AB227)</f>
        <v>0.70214872843590725</v>
      </c>
      <c r="F223" s="3">
        <f>AVERAGE(eod_group_score_df_positive!AC223:AC227)</f>
        <v>0.3266374835714182</v>
      </c>
      <c r="G223" t="s">
        <v>277</v>
      </c>
      <c r="H223" s="3">
        <f>ABS(AVERAGE(eod_group_score_df_negative!Z223:Z227))</f>
        <v>0.10928654356272319</v>
      </c>
      <c r="I223" s="3">
        <f>ABS(AVERAGE(eod_group_score_df_negative!AA223:AA227))</f>
        <v>7.6216153170922812E-2</v>
      </c>
      <c r="J223" s="3">
        <f>ABS(AVERAGE(eod_group_score_df_negative!AB223:AB227))</f>
        <v>5.7610963011239261E-2</v>
      </c>
      <c r="K223" s="3">
        <f>ABS(AVERAGE(eod_group_score_df_negative!AC223:AC227))</f>
        <v>4.6448701815025112E-2</v>
      </c>
      <c r="L223" t="s">
        <v>277</v>
      </c>
      <c r="M223" s="4">
        <f t="shared" si="77"/>
        <v>0.76529721576951204</v>
      </c>
      <c r="N223" s="4">
        <f t="shared" si="78"/>
        <v>0.81247573138624307</v>
      </c>
      <c r="O223" s="4">
        <f t="shared" si="79"/>
        <v>0.84834424974163813</v>
      </c>
      <c r="P223" s="4">
        <f t="shared" si="80"/>
        <v>0.75100283186892336</v>
      </c>
      <c r="Q223" t="s">
        <v>277</v>
      </c>
      <c r="R223" s="6">
        <f t="shared" si="75"/>
        <v>45169</v>
      </c>
      <c r="S223" s="5">
        <f t="shared" si="81"/>
        <v>0.7262786117457829</v>
      </c>
      <c r="T223" s="5">
        <f t="shared" si="82"/>
        <v>0.73977064195973752</v>
      </c>
      <c r="U223" s="5">
        <f t="shared" si="83"/>
        <v>0.76494522657557062</v>
      </c>
      <c r="V223" s="5">
        <f t="shared" si="84"/>
        <v>0.71743085390719996</v>
      </c>
      <c r="W223" s="5">
        <f t="shared" si="85"/>
        <v>2.9484253341882911</v>
      </c>
      <c r="X223">
        <f>group_stock_price_index[[#This Row],[VNINDEX]]</f>
        <v>1224.05</v>
      </c>
      <c r="Y223" t="s">
        <v>277</v>
      </c>
      <c r="Z223" s="1">
        <f t="shared" si="76"/>
        <v>45169</v>
      </c>
      <c r="AA223" s="4">
        <f>IF($W223&lt;0,0,IF(S223&lt;20%,0,IF(AND(S223&gt;=20%,S223&lt;30%),20%,IF(AND(S223&gt;=30%,S223&lt;50%),40%,IF(AND(S223&gt;=50%,S223&lt;70%),60%,IF(AND(S223&gt;=70%,S223&lt;80%),80%,IF(S223&gt;=80%,100%)))))))*$AH$1</f>
        <v>0.8</v>
      </c>
      <c r="AB223" s="4">
        <f>IF($W223&lt;0,0,IF(T223&lt;20%,0,IF(AND(T223&gt;=20%,T223&lt;30%),20%,IF(AND(T223&gt;=30%,T223&lt;50%),40%,IF(AND(T223&gt;=50%,T223&lt;70%),60%,IF(AND(T223&gt;=70%,T223&lt;80%),80%,IF(T223&gt;=80%,100%)))))))*$AH$1</f>
        <v>0.8</v>
      </c>
      <c r="AC223" s="4">
        <f>IF($W223&lt;0,0,IF(U223&lt;20%,0,IF(AND(U223&gt;=20%,U223&lt;30%),20%,IF(AND(U223&gt;=30%,U223&lt;50%),40%,IF(AND(U223&gt;=50%,U223&lt;70%),60%,IF(AND(U223&gt;=70%,U223&lt;80%),80%,IF(U223&gt;=80%,100%)))))))*$AH$1</f>
        <v>0.8</v>
      </c>
      <c r="AD223" s="4">
        <f>IF($W223&lt;0,0,IF(V223&lt;20%,0,IF(AND(V223&gt;=20%,V223&lt;30%),20%,IF(AND(V223&gt;=30%,V223&lt;50%),40%,IF(AND(V223&gt;=50%,V223&lt;70%),60%,IF(AND(V223&gt;=70%,V223&lt;80%),80%,IF(V223&gt;=80%,100%)))))))*$AH$1</f>
        <v>0.8</v>
      </c>
      <c r="AE223" s="4">
        <f t="shared" si="86"/>
        <v>3.2</v>
      </c>
      <c r="AF223" s="7">
        <f t="shared" si="87"/>
        <v>1224.05</v>
      </c>
      <c r="AG223" t="s">
        <v>277</v>
      </c>
      <c r="AI223" t="s">
        <v>277</v>
      </c>
      <c r="AJ223" s="1">
        <f t="shared" si="88"/>
        <v>45169</v>
      </c>
      <c r="AK223" s="4">
        <f t="shared" si="89"/>
        <v>0.2</v>
      </c>
      <c r="AL223" s="4">
        <f t="shared" si="90"/>
        <v>0.2</v>
      </c>
      <c r="AM223" s="4">
        <f t="shared" si="91"/>
        <v>0.2</v>
      </c>
      <c r="AN223" s="4">
        <f>AD223*$AS$1</f>
        <v>0.2</v>
      </c>
      <c r="AO223" s="4">
        <f t="shared" si="92"/>
        <v>0.8</v>
      </c>
      <c r="AP223" s="4">
        <f t="shared" si="93"/>
        <v>1</v>
      </c>
      <c r="AQ223" s="2">
        <f t="shared" si="94"/>
        <v>1224.05</v>
      </c>
      <c r="AT223">
        <f t="shared" si="95"/>
        <v>0.61799999999999999</v>
      </c>
      <c r="AU223">
        <f t="shared" si="96"/>
        <v>1</v>
      </c>
      <c r="AV223">
        <f t="shared" si="97"/>
        <v>1</v>
      </c>
      <c r="AW223">
        <f t="shared" si="98"/>
        <v>0.61799999999999999</v>
      </c>
    </row>
    <row r="224" spans="1:49" x14ac:dyDescent="0.25">
      <c r="A224" s="1">
        <f>eod_group_score_df_positive[[#This Row],[date]]</f>
        <v>45168</v>
      </c>
      <c r="B224" t="s">
        <v>277</v>
      </c>
      <c r="C224" s="3">
        <f>AVERAGE(eod_group_score_df_positive!Z224:Z228)</f>
        <v>0.98449132298773134</v>
      </c>
      <c r="D224" s="3">
        <f>AVERAGE(eod_group_score_df_positive!AA224:AA228)</f>
        <v>0.54971151997604772</v>
      </c>
      <c r="E224" s="3">
        <f>AVERAGE(eod_group_score_df_positive!AB224:AB228)</f>
        <v>0.52625622464970212</v>
      </c>
      <c r="F224" s="3">
        <f>AVERAGE(eod_group_score_df_positive!AC224:AC228)</f>
        <v>0.26399190920782184</v>
      </c>
      <c r="G224" t="s">
        <v>277</v>
      </c>
      <c r="H224" s="3">
        <f>ABS(AVERAGE(eod_group_score_df_negative!Z224:Z228))</f>
        <v>9.2329308522956816E-2</v>
      </c>
      <c r="I224" s="3">
        <f>ABS(AVERAGE(eod_group_score_df_negative!AA224:AA228))</f>
        <v>6.7646560115215304E-2</v>
      </c>
      <c r="J224" s="3">
        <f>ABS(AVERAGE(eod_group_score_df_negative!AB224:AB228))</f>
        <v>5.7283895021642862E-2</v>
      </c>
      <c r="K224" s="3">
        <f>ABS(AVERAGE(eod_group_score_df_negative!AC224:AC228))</f>
        <v>4.3327379503453681E-2</v>
      </c>
      <c r="L224" t="s">
        <v>277</v>
      </c>
      <c r="M224" s="4">
        <f t="shared" si="77"/>
        <v>0.82851497116390393</v>
      </c>
      <c r="N224" s="4">
        <f t="shared" si="78"/>
        <v>0.78085146271928529</v>
      </c>
      <c r="O224" s="4">
        <f t="shared" si="79"/>
        <v>0.80366767222824131</v>
      </c>
      <c r="P224" s="4">
        <f t="shared" si="80"/>
        <v>0.71803019794075174</v>
      </c>
      <c r="Q224" t="s">
        <v>277</v>
      </c>
      <c r="R224" s="6">
        <f t="shared" si="75"/>
        <v>45168</v>
      </c>
      <c r="S224" s="5">
        <f t="shared" si="81"/>
        <v>0.46829800962138063</v>
      </c>
      <c r="T224" s="5">
        <f t="shared" si="82"/>
        <v>0.43325489232902131</v>
      </c>
      <c r="U224" s="5">
        <f t="shared" si="83"/>
        <v>0.47971977136934524</v>
      </c>
      <c r="V224" s="5">
        <f t="shared" si="84"/>
        <v>0.45100721209331696</v>
      </c>
      <c r="W224" s="5">
        <f t="shared" si="85"/>
        <v>1.832279885413064</v>
      </c>
      <c r="X224">
        <f>group_stock_price_index[[#This Row],[VNINDEX]]</f>
        <v>1213.1600000000001</v>
      </c>
      <c r="Y224" t="s">
        <v>277</v>
      </c>
      <c r="Z224" s="1">
        <f t="shared" si="76"/>
        <v>45168</v>
      </c>
      <c r="AA224" s="4">
        <f>IF($W224&lt;0,0,IF(S224&lt;20%,0,IF(AND(S224&gt;=20%,S224&lt;30%),20%,IF(AND(S224&gt;=30%,S224&lt;50%),40%,IF(AND(S224&gt;=50%,S224&lt;70%),60%,IF(AND(S224&gt;=70%,S224&lt;80%),80%,IF(S224&gt;=80%,100%)))))))*$AH$1</f>
        <v>0.4</v>
      </c>
      <c r="AB224" s="4">
        <f>IF($W224&lt;0,0,IF(T224&lt;20%,0,IF(AND(T224&gt;=20%,T224&lt;30%),20%,IF(AND(T224&gt;=30%,T224&lt;50%),40%,IF(AND(T224&gt;=50%,T224&lt;70%),60%,IF(AND(T224&gt;=70%,T224&lt;80%),80%,IF(T224&gt;=80%,100%)))))))*$AH$1</f>
        <v>0.4</v>
      </c>
      <c r="AC224" s="4">
        <f>IF($W224&lt;0,0,IF(U224&lt;20%,0,IF(AND(U224&gt;=20%,U224&lt;30%),20%,IF(AND(U224&gt;=30%,U224&lt;50%),40%,IF(AND(U224&gt;=50%,U224&lt;70%),60%,IF(AND(U224&gt;=70%,U224&lt;80%),80%,IF(U224&gt;=80%,100%)))))))*$AH$1</f>
        <v>0.4</v>
      </c>
      <c r="AD224" s="4">
        <f>IF($W224&lt;0,0,IF(V224&lt;20%,0,IF(AND(V224&gt;=20%,V224&lt;30%),20%,IF(AND(V224&gt;=30%,V224&lt;50%),40%,IF(AND(V224&gt;=50%,V224&lt;70%),60%,IF(AND(V224&gt;=70%,V224&lt;80%),80%,IF(V224&gt;=80%,100%)))))))*$AH$1</f>
        <v>0.4</v>
      </c>
      <c r="AE224" s="4">
        <f t="shared" si="86"/>
        <v>1.6</v>
      </c>
      <c r="AF224" s="7">
        <f t="shared" si="87"/>
        <v>1213.1600000000001</v>
      </c>
      <c r="AG224" t="s">
        <v>277</v>
      </c>
      <c r="AI224" t="s">
        <v>277</v>
      </c>
      <c r="AJ224" s="1">
        <f t="shared" si="88"/>
        <v>45168</v>
      </c>
      <c r="AK224" s="4">
        <f t="shared" si="89"/>
        <v>0.1</v>
      </c>
      <c r="AL224" s="4">
        <f t="shared" si="90"/>
        <v>0.1</v>
      </c>
      <c r="AM224" s="4">
        <f t="shared" si="91"/>
        <v>0.1</v>
      </c>
      <c r="AN224" s="4">
        <f>AD224*$AS$1</f>
        <v>0.1</v>
      </c>
      <c r="AO224" s="4">
        <f t="shared" si="92"/>
        <v>0.4</v>
      </c>
      <c r="AP224" s="4">
        <f t="shared" si="93"/>
        <v>0.4</v>
      </c>
      <c r="AQ224" s="2">
        <f t="shared" si="94"/>
        <v>1213.1600000000001</v>
      </c>
      <c r="AT224">
        <f t="shared" si="95"/>
        <v>0.61799999999999999</v>
      </c>
      <c r="AU224">
        <f t="shared" si="96"/>
        <v>1</v>
      </c>
      <c r="AV224">
        <f t="shared" si="97"/>
        <v>1</v>
      </c>
      <c r="AW224">
        <f t="shared" si="98"/>
        <v>0.61799999999999999</v>
      </c>
    </row>
    <row r="225" spans="1:49" x14ac:dyDescent="0.25">
      <c r="A225" s="1">
        <f>eod_group_score_df_positive[[#This Row],[date]]</f>
        <v>45167</v>
      </c>
      <c r="B225" t="s">
        <v>277</v>
      </c>
      <c r="C225" s="3">
        <f>AVERAGE(eod_group_score_df_positive!Z225:Z229)</f>
        <v>0.65910069135185834</v>
      </c>
      <c r="D225" s="3">
        <f>AVERAGE(eod_group_score_df_positive!AA225:AA229)</f>
        <v>0.49092732348622914</v>
      </c>
      <c r="E225" s="3">
        <f>AVERAGE(eod_group_score_df_positive!AB225:AB229)</f>
        <v>0.40556132001732853</v>
      </c>
      <c r="F225" s="3">
        <f>AVERAGE(eod_group_score_df_positive!AC225:AC229)</f>
        <v>0.28118146199734351</v>
      </c>
      <c r="G225" t="s">
        <v>277</v>
      </c>
      <c r="H225" s="3">
        <f>ABS(AVERAGE(eod_group_score_df_negative!Z225:Z229))</f>
        <v>0.12833940101028221</v>
      </c>
      <c r="I225" s="3">
        <f>ABS(AVERAGE(eod_group_score_df_negative!AA225:AA229))</f>
        <v>8.6404480400478517E-2</v>
      </c>
      <c r="J225" s="3">
        <f>ABS(AVERAGE(eod_group_score_df_negative!AB225:AB229))</f>
        <v>7.6864884292348001E-2</v>
      </c>
      <c r="K225" s="3">
        <f>ABS(AVERAGE(eod_group_score_df_negative!AC225:AC229))</f>
        <v>5.3945252296119829E-2</v>
      </c>
      <c r="L225" t="s">
        <v>277</v>
      </c>
      <c r="M225" s="4">
        <f t="shared" si="77"/>
        <v>0.67403386681698341</v>
      </c>
      <c r="N225" s="4">
        <f t="shared" si="78"/>
        <v>0.70067652667396074</v>
      </c>
      <c r="O225" s="4">
        <f t="shared" si="79"/>
        <v>0.68134034343206074</v>
      </c>
      <c r="P225" s="4">
        <f t="shared" si="80"/>
        <v>0.67806056637501522</v>
      </c>
      <c r="Q225" t="s">
        <v>277</v>
      </c>
      <c r="R225" s="6">
        <f t="shared" si="75"/>
        <v>45167</v>
      </c>
      <c r="S225" s="5">
        <f t="shared" si="81"/>
        <v>0.15176867765997087</v>
      </c>
      <c r="T225" s="5">
        <f t="shared" si="82"/>
        <v>0.10856779020770344</v>
      </c>
      <c r="U225" s="5">
        <f t="shared" si="83"/>
        <v>0.17303621358035662</v>
      </c>
      <c r="V225" s="5">
        <f t="shared" si="84"/>
        <v>0.17125517655693712</v>
      </c>
      <c r="W225" s="5">
        <f t="shared" si="85"/>
        <v>0.60462785800496799</v>
      </c>
      <c r="X225">
        <f>group_stock_price_index[[#This Row],[VNINDEX]]</f>
        <v>1204.43</v>
      </c>
      <c r="Y225" t="s">
        <v>277</v>
      </c>
      <c r="Z225" s="1">
        <f t="shared" si="76"/>
        <v>45167</v>
      </c>
      <c r="AA225" s="4">
        <f>IF($W225&lt;0,0,IF(S225&lt;20%,0,IF(AND(S225&gt;=20%,S225&lt;30%),20%,IF(AND(S225&gt;=30%,S225&lt;50%),40%,IF(AND(S225&gt;=50%,S225&lt;70%),60%,IF(AND(S225&gt;=70%,S225&lt;80%),80%,IF(S225&gt;=80%,100%)))))))*$AH$1</f>
        <v>0</v>
      </c>
      <c r="AB225" s="4">
        <f>IF($W225&lt;0,0,IF(T225&lt;20%,0,IF(AND(T225&gt;=20%,T225&lt;30%),20%,IF(AND(T225&gt;=30%,T225&lt;50%),40%,IF(AND(T225&gt;=50%,T225&lt;70%),60%,IF(AND(T225&gt;=70%,T225&lt;80%),80%,IF(T225&gt;=80%,100%)))))))*$AH$1</f>
        <v>0</v>
      </c>
      <c r="AC225" s="4">
        <f>IF($W225&lt;0,0,IF(U225&lt;20%,0,IF(AND(U225&gt;=20%,U225&lt;30%),20%,IF(AND(U225&gt;=30%,U225&lt;50%),40%,IF(AND(U225&gt;=50%,U225&lt;70%),60%,IF(AND(U225&gt;=70%,U225&lt;80%),80%,IF(U225&gt;=80%,100%)))))))*$AH$1</f>
        <v>0</v>
      </c>
      <c r="AD225" s="4">
        <f>IF($W225&lt;0,0,IF(V225&lt;20%,0,IF(AND(V225&gt;=20%,V225&lt;30%),20%,IF(AND(V225&gt;=30%,V225&lt;50%),40%,IF(AND(V225&gt;=50%,V225&lt;70%),60%,IF(AND(V225&gt;=70%,V225&lt;80%),80%,IF(V225&gt;=80%,100%)))))))*$AH$1</f>
        <v>0</v>
      </c>
      <c r="AE225" s="4">
        <f t="shared" si="86"/>
        <v>0</v>
      </c>
      <c r="AF225" s="7">
        <f t="shared" si="87"/>
        <v>1204.43</v>
      </c>
      <c r="AG225" t="s">
        <v>277</v>
      </c>
      <c r="AI225" t="s">
        <v>277</v>
      </c>
      <c r="AJ225" s="1">
        <f t="shared" si="88"/>
        <v>45167</v>
      </c>
      <c r="AK225" s="4">
        <f t="shared" si="89"/>
        <v>0</v>
      </c>
      <c r="AL225" s="4">
        <f t="shared" si="90"/>
        <v>0</v>
      </c>
      <c r="AM225" s="4">
        <f t="shared" si="91"/>
        <v>0</v>
      </c>
      <c r="AN225" s="4">
        <f>AD225*$AS$1</f>
        <v>0</v>
      </c>
      <c r="AO225" s="4">
        <f t="shared" si="92"/>
        <v>0</v>
      </c>
      <c r="AP225" s="4">
        <f t="shared" si="93"/>
        <v>0</v>
      </c>
      <c r="AQ225" s="2">
        <f t="shared" si="94"/>
        <v>1204.43</v>
      </c>
      <c r="AT225">
        <f t="shared" si="95"/>
        <v>0.61799999999999999</v>
      </c>
      <c r="AU225">
        <f t="shared" si="96"/>
        <v>1</v>
      </c>
      <c r="AV225">
        <f t="shared" si="97"/>
        <v>1</v>
      </c>
      <c r="AW225">
        <f t="shared" si="98"/>
        <v>0.61799999999999999</v>
      </c>
    </row>
    <row r="226" spans="1:49" x14ac:dyDescent="0.25">
      <c r="A226" s="1">
        <f>eod_group_score_df_positive[[#This Row],[date]]</f>
        <v>45166</v>
      </c>
      <c r="B226" t="s">
        <v>277</v>
      </c>
      <c r="C226" s="3">
        <f>AVERAGE(eod_group_score_df_positive!Z226:Z230)</f>
        <v>0.82063665455721058</v>
      </c>
      <c r="D226" s="3">
        <f>AVERAGE(eod_group_score_df_positive!AA226:AA230)</f>
        <v>0.51111845210547779</v>
      </c>
      <c r="E226" s="3">
        <f>AVERAGE(eod_group_score_df_positive!AB226:AB230)</f>
        <v>0.47750534705350861</v>
      </c>
      <c r="F226" s="3">
        <f>AVERAGE(eod_group_score_df_positive!AC226:AC230)</f>
        <v>0.35261688461581053</v>
      </c>
      <c r="G226" t="s">
        <v>277</v>
      </c>
      <c r="H226" s="3">
        <f>ABS(AVERAGE(eod_group_score_df_negative!Z226:Z230))</f>
        <v>9.7240737739443209E-2</v>
      </c>
      <c r="I226" s="3">
        <f>ABS(AVERAGE(eod_group_score_df_negative!AA226:AA230))</f>
        <v>4.5978863313004617E-2</v>
      </c>
      <c r="J226" s="3">
        <f>ABS(AVERAGE(eod_group_score_df_negative!AB226:AB230))</f>
        <v>6.2847541273981178E-2</v>
      </c>
      <c r="K226" s="3">
        <f>ABS(AVERAGE(eod_group_score_df_negative!AC226:AC230))</f>
        <v>5.4433275302736353E-2</v>
      </c>
      <c r="L226" t="s">
        <v>277</v>
      </c>
      <c r="M226" s="4">
        <f t="shared" si="77"/>
        <v>0.78811824203201331</v>
      </c>
      <c r="N226" s="4">
        <f t="shared" si="78"/>
        <v>0.83493417742117093</v>
      </c>
      <c r="O226" s="4">
        <f t="shared" si="79"/>
        <v>0.76738334287984278</v>
      </c>
      <c r="P226" s="4">
        <f t="shared" si="80"/>
        <v>0.73254757932718284</v>
      </c>
      <c r="Q226" t="s">
        <v>277</v>
      </c>
      <c r="R226" s="6">
        <f t="shared" si="75"/>
        <v>45166</v>
      </c>
      <c r="S226" s="5">
        <f t="shared" si="81"/>
        <v>-0.11787355137442912</v>
      </c>
      <c r="T226" s="5">
        <f t="shared" si="82"/>
        <v>-0.19757787017387418</v>
      </c>
      <c r="U226" s="5">
        <f t="shared" si="83"/>
        <v>-0.10101807898477447</v>
      </c>
      <c r="V226" s="5">
        <f t="shared" si="84"/>
        <v>-0.10758360213567508</v>
      </c>
      <c r="W226" s="5">
        <f t="shared" si="85"/>
        <v>-0.52405310266875282</v>
      </c>
      <c r="X226">
        <f>group_stock_price_index[[#This Row],[VNINDEX]]</f>
        <v>1201.72</v>
      </c>
      <c r="Y226" t="s">
        <v>277</v>
      </c>
      <c r="Z226" s="1">
        <f t="shared" si="76"/>
        <v>45166</v>
      </c>
      <c r="AA226" s="4">
        <f>IF($W226&lt;0,0,IF(S226&lt;20%,0,IF(AND(S226&gt;=20%,S226&lt;30%),20%,IF(AND(S226&gt;=30%,S226&lt;50%),40%,IF(AND(S226&gt;=50%,S226&lt;70%),60%,IF(AND(S226&gt;=70%,S226&lt;80%),80%,IF(S226&gt;=80%,100%)))))))*$AH$1</f>
        <v>0</v>
      </c>
      <c r="AB226" s="4">
        <f>IF($W226&lt;0,0,IF(T226&lt;20%,0,IF(AND(T226&gt;=20%,T226&lt;30%),20%,IF(AND(T226&gt;=30%,T226&lt;50%),40%,IF(AND(T226&gt;=50%,T226&lt;70%),60%,IF(AND(T226&gt;=70%,T226&lt;80%),80%,IF(T226&gt;=80%,100%)))))))*$AH$1</f>
        <v>0</v>
      </c>
      <c r="AC226" s="4">
        <f>IF($W226&lt;0,0,IF(U226&lt;20%,0,IF(AND(U226&gt;=20%,U226&lt;30%),20%,IF(AND(U226&gt;=30%,U226&lt;50%),40%,IF(AND(U226&gt;=50%,U226&lt;70%),60%,IF(AND(U226&gt;=70%,U226&lt;80%),80%,IF(U226&gt;=80%,100%)))))))*$AH$1</f>
        <v>0</v>
      </c>
      <c r="AD226" s="4">
        <f>IF($W226&lt;0,0,IF(V226&lt;20%,0,IF(AND(V226&gt;=20%,V226&lt;30%),20%,IF(AND(V226&gt;=30%,V226&lt;50%),40%,IF(AND(V226&gt;=50%,V226&lt;70%),60%,IF(AND(V226&gt;=70%,V226&lt;80%),80%,IF(V226&gt;=80%,100%)))))))*$AH$1</f>
        <v>0</v>
      </c>
      <c r="AE226" s="4">
        <f t="shared" si="86"/>
        <v>0</v>
      </c>
      <c r="AF226" s="7">
        <f t="shared" si="87"/>
        <v>1201.72</v>
      </c>
      <c r="AG226" t="s">
        <v>277</v>
      </c>
      <c r="AI226" t="s">
        <v>277</v>
      </c>
      <c r="AJ226" s="1">
        <f t="shared" si="88"/>
        <v>45166</v>
      </c>
      <c r="AK226" s="4">
        <f t="shared" si="89"/>
        <v>0</v>
      </c>
      <c r="AL226" s="4">
        <f t="shared" si="90"/>
        <v>0</v>
      </c>
      <c r="AM226" s="4">
        <f t="shared" si="91"/>
        <v>0</v>
      </c>
      <c r="AN226" s="4">
        <f>AD226*$AS$1</f>
        <v>0</v>
      </c>
      <c r="AO226" s="4">
        <f t="shared" si="92"/>
        <v>0</v>
      </c>
      <c r="AP226" s="4">
        <f t="shared" si="93"/>
        <v>0</v>
      </c>
      <c r="AQ226" s="2">
        <f t="shared" si="94"/>
        <v>1201.72</v>
      </c>
      <c r="AT226">
        <f t="shared" si="95"/>
        <v>0.61799999999999999</v>
      </c>
      <c r="AU226">
        <f t="shared" si="96"/>
        <v>1</v>
      </c>
      <c r="AV226">
        <f t="shared" si="97"/>
        <v>1</v>
      </c>
      <c r="AW226">
        <f t="shared" si="98"/>
        <v>0.61799999999999999</v>
      </c>
    </row>
    <row r="227" spans="1:49" x14ac:dyDescent="0.25">
      <c r="A227" s="1">
        <f>eod_group_score_df_positive[[#This Row],[date]]</f>
        <v>45163</v>
      </c>
      <c r="B227" t="s">
        <v>277</v>
      </c>
      <c r="C227" s="3">
        <f>AVERAGE(eod_group_score_df_positive!Z227:Z231)</f>
        <v>0.62894776506886796</v>
      </c>
      <c r="D227" s="3">
        <f>AVERAGE(eod_group_score_df_positive!AA227:AA231)</f>
        <v>0.38780545400218824</v>
      </c>
      <c r="E227" s="3">
        <f>AVERAGE(eod_group_score_df_positive!AB227:AB231)</f>
        <v>0.44573301594629855</v>
      </c>
      <c r="F227" s="3">
        <f>AVERAGE(eod_group_score_df_positive!AC227:AC231)</f>
        <v>0.33783766846524788</v>
      </c>
      <c r="G227" t="s">
        <v>277</v>
      </c>
      <c r="H227" s="3">
        <f>ABS(AVERAGE(eod_group_score_df_negative!Z227:Z231))</f>
        <v>0.16949870215514801</v>
      </c>
      <c r="I227" s="3">
        <f>ABS(AVERAGE(eod_group_score_df_negative!AA227:AA231))</f>
        <v>0.1062408823029702</v>
      </c>
      <c r="J227" s="3">
        <f>ABS(AVERAGE(eod_group_score_df_negative!AB227:AB231))</f>
        <v>7.1361491926050097E-2</v>
      </c>
      <c r="K227" s="3">
        <f>ABS(AVERAGE(eod_group_score_df_negative!AC227:AC231))</f>
        <v>5.786959685247791E-2</v>
      </c>
      <c r="L227" t="s">
        <v>277</v>
      </c>
      <c r="M227" s="4">
        <f t="shared" si="77"/>
        <v>0.57542876294650169</v>
      </c>
      <c r="N227" s="4">
        <f t="shared" si="78"/>
        <v>0.56991531159802711</v>
      </c>
      <c r="O227" s="4">
        <f t="shared" si="79"/>
        <v>0.72399052459607016</v>
      </c>
      <c r="P227" s="4">
        <f t="shared" si="80"/>
        <v>0.70751309402412621</v>
      </c>
      <c r="Q227" t="s">
        <v>277</v>
      </c>
      <c r="R227" s="6">
        <f t="shared" si="75"/>
        <v>45163</v>
      </c>
      <c r="S227" s="5">
        <f t="shared" si="81"/>
        <v>-0.42940255746465067</v>
      </c>
      <c r="T227" s="5">
        <f t="shared" si="82"/>
        <v>-0.54217118045000834</v>
      </c>
      <c r="U227" s="5">
        <f t="shared" si="83"/>
        <v>-0.4127557540307043</v>
      </c>
      <c r="V227" s="5">
        <f t="shared" si="84"/>
        <v>-0.40970711638743423</v>
      </c>
      <c r="W227" s="5">
        <f t="shared" si="85"/>
        <v>-1.7940366083327974</v>
      </c>
      <c r="X227">
        <f>group_stock_price_index[[#This Row],[VNINDEX]]</f>
        <v>1183.3699999999999</v>
      </c>
      <c r="Y227" t="s">
        <v>277</v>
      </c>
      <c r="Z227" s="1">
        <f t="shared" si="76"/>
        <v>45163</v>
      </c>
      <c r="AA227" s="4">
        <f>IF($W227&lt;0,0,IF(S227&lt;20%,0,IF(AND(S227&gt;=20%,S227&lt;30%),20%,IF(AND(S227&gt;=30%,S227&lt;50%),40%,IF(AND(S227&gt;=50%,S227&lt;70%),60%,IF(AND(S227&gt;=70%,S227&lt;80%),80%,IF(S227&gt;=80%,100%)))))))*$AH$1</f>
        <v>0</v>
      </c>
      <c r="AB227" s="4">
        <f>IF($W227&lt;0,0,IF(T227&lt;20%,0,IF(AND(T227&gt;=20%,T227&lt;30%),20%,IF(AND(T227&gt;=30%,T227&lt;50%),40%,IF(AND(T227&gt;=50%,T227&lt;70%),60%,IF(AND(T227&gt;=70%,T227&lt;80%),80%,IF(T227&gt;=80%,100%)))))))*$AH$1</f>
        <v>0</v>
      </c>
      <c r="AC227" s="4">
        <f>IF($W227&lt;0,0,IF(U227&lt;20%,0,IF(AND(U227&gt;=20%,U227&lt;30%),20%,IF(AND(U227&gt;=30%,U227&lt;50%),40%,IF(AND(U227&gt;=50%,U227&lt;70%),60%,IF(AND(U227&gt;=70%,U227&lt;80%),80%,IF(U227&gt;=80%,100%)))))))*$AH$1</f>
        <v>0</v>
      </c>
      <c r="AD227" s="4">
        <f>IF($W227&lt;0,0,IF(V227&lt;20%,0,IF(AND(V227&gt;=20%,V227&lt;30%),20%,IF(AND(V227&gt;=30%,V227&lt;50%),40%,IF(AND(V227&gt;=50%,V227&lt;70%),60%,IF(AND(V227&gt;=70%,V227&lt;80%),80%,IF(V227&gt;=80%,100%)))))))*$AH$1</f>
        <v>0</v>
      </c>
      <c r="AE227" s="4">
        <f t="shared" si="86"/>
        <v>0</v>
      </c>
      <c r="AF227" s="7">
        <f t="shared" si="87"/>
        <v>1183.3699999999999</v>
      </c>
      <c r="AG227" t="s">
        <v>277</v>
      </c>
      <c r="AI227" t="s">
        <v>277</v>
      </c>
      <c r="AJ227" s="1">
        <f t="shared" si="88"/>
        <v>45163</v>
      </c>
      <c r="AK227" s="4">
        <f t="shared" si="89"/>
        <v>0</v>
      </c>
      <c r="AL227" s="4">
        <f t="shared" si="90"/>
        <v>0</v>
      </c>
      <c r="AM227" s="4">
        <f t="shared" si="91"/>
        <v>0</v>
      </c>
      <c r="AN227" s="4">
        <f>AD227*$AS$1</f>
        <v>0</v>
      </c>
      <c r="AO227" s="4">
        <f t="shared" si="92"/>
        <v>0</v>
      </c>
      <c r="AP227" s="4">
        <f t="shared" si="93"/>
        <v>0</v>
      </c>
      <c r="AQ227" s="2">
        <f t="shared" si="94"/>
        <v>1183.3699999999999</v>
      </c>
      <c r="AT227">
        <f t="shared" si="95"/>
        <v>0.61799999999999999</v>
      </c>
      <c r="AU227">
        <f t="shared" si="96"/>
        <v>0.61799999999999999</v>
      </c>
      <c r="AV227">
        <f t="shared" si="97"/>
        <v>0.61799999999999999</v>
      </c>
      <c r="AW227">
        <f t="shared" si="98"/>
        <v>0.61799999999999999</v>
      </c>
    </row>
    <row r="228" spans="1:49" x14ac:dyDescent="0.25">
      <c r="A228" s="1">
        <f>eod_group_score_df_positive[[#This Row],[date]]</f>
        <v>45162</v>
      </c>
      <c r="B228" t="s">
        <v>277</v>
      </c>
      <c r="C228" s="3">
        <f>AVERAGE(eod_group_score_df_positive!Z228:Z232)</f>
        <v>0.60984165305791138</v>
      </c>
      <c r="D228" s="3">
        <f>AVERAGE(eod_group_score_df_positive!AA228:AA232)</f>
        <v>0.30371878051955997</v>
      </c>
      <c r="E228" s="3">
        <f>AVERAGE(eod_group_score_df_positive!AB228:AB232)</f>
        <v>0.43153756412416688</v>
      </c>
      <c r="F228" s="3">
        <f>AVERAGE(eod_group_score_df_positive!AC228:AC232)</f>
        <v>0.32497786712106019</v>
      </c>
      <c r="G228" t="s">
        <v>277</v>
      </c>
      <c r="H228" s="3">
        <f>ABS(AVERAGE(eod_group_score_df_negative!Z228:Z232))</f>
        <v>1.9557834490347634</v>
      </c>
      <c r="I228" s="3">
        <f>ABS(AVERAGE(eod_group_score_df_negative!AA228:AA232))</f>
        <v>1.8664995406053655</v>
      </c>
      <c r="J228" s="3">
        <f>ABS(AVERAGE(eod_group_score_df_negative!AB228:AB232))</f>
        <v>1.6126131498167957</v>
      </c>
      <c r="K228" s="3">
        <f>ABS(AVERAGE(eod_group_score_df_negative!AC228:AC232))</f>
        <v>1.2266563988930672</v>
      </c>
      <c r="L228" t="s">
        <v>277</v>
      </c>
      <c r="M228" s="4">
        <f t="shared" si="77"/>
        <v>-0.52460579485249925</v>
      </c>
      <c r="N228" s="4">
        <f t="shared" si="78"/>
        <v>-0.72010301676733757</v>
      </c>
      <c r="O228" s="4">
        <f t="shared" si="79"/>
        <v>-0.57778302628948908</v>
      </c>
      <c r="P228" s="4">
        <f t="shared" si="80"/>
        <v>-0.58111537720049133</v>
      </c>
      <c r="Q228" t="s">
        <v>277</v>
      </c>
      <c r="R228" s="6">
        <f t="shared" si="75"/>
        <v>45162</v>
      </c>
      <c r="S228" s="5">
        <f t="shared" si="81"/>
        <v>-0.67831089899311148</v>
      </c>
      <c r="T228" s="5">
        <f t="shared" si="82"/>
        <v>-0.83522551213378604</v>
      </c>
      <c r="U228" s="5">
        <f t="shared" si="83"/>
        <v>-0.71490967710008613</v>
      </c>
      <c r="V228" s="5">
        <f t="shared" si="84"/>
        <v>-0.73423175355120995</v>
      </c>
      <c r="W228" s="5">
        <f t="shared" si="85"/>
        <v>-2.962677841778194</v>
      </c>
      <c r="X228">
        <f>group_stock_price_index[[#This Row],[VNINDEX]]</f>
        <v>1189.3900000000001</v>
      </c>
      <c r="Y228" t="s">
        <v>277</v>
      </c>
      <c r="Z228" s="1">
        <f t="shared" si="76"/>
        <v>45162</v>
      </c>
      <c r="AA228" s="4">
        <f>IF($W228&lt;0,0,IF(S228&lt;20%,0,IF(AND(S228&gt;=20%,S228&lt;30%),20%,IF(AND(S228&gt;=30%,S228&lt;50%),40%,IF(AND(S228&gt;=50%,S228&lt;70%),60%,IF(AND(S228&gt;=70%,S228&lt;80%),80%,IF(S228&gt;=80%,100%)))))))*$AH$1</f>
        <v>0</v>
      </c>
      <c r="AB228" s="4">
        <f>IF($W228&lt;0,0,IF(T228&lt;20%,0,IF(AND(T228&gt;=20%,T228&lt;30%),20%,IF(AND(T228&gt;=30%,T228&lt;50%),40%,IF(AND(T228&gt;=50%,T228&lt;70%),60%,IF(AND(T228&gt;=70%,T228&lt;80%),80%,IF(T228&gt;=80%,100%)))))))*$AH$1</f>
        <v>0</v>
      </c>
      <c r="AC228" s="4">
        <f>IF($W228&lt;0,0,IF(U228&lt;20%,0,IF(AND(U228&gt;=20%,U228&lt;30%),20%,IF(AND(U228&gt;=30%,U228&lt;50%),40%,IF(AND(U228&gt;=50%,U228&lt;70%),60%,IF(AND(U228&gt;=70%,U228&lt;80%),80%,IF(U228&gt;=80%,100%)))))))*$AH$1</f>
        <v>0</v>
      </c>
      <c r="AD228" s="4">
        <f>IF($W228&lt;0,0,IF(V228&lt;20%,0,IF(AND(V228&gt;=20%,V228&lt;30%),20%,IF(AND(V228&gt;=30%,V228&lt;50%),40%,IF(AND(V228&gt;=50%,V228&lt;70%),60%,IF(AND(V228&gt;=70%,V228&lt;80%),80%,IF(V228&gt;=80%,100%)))))))*$AH$1</f>
        <v>0</v>
      </c>
      <c r="AE228" s="4">
        <f t="shared" si="86"/>
        <v>0</v>
      </c>
      <c r="AF228" s="7">
        <f t="shared" si="87"/>
        <v>1189.3900000000001</v>
      </c>
      <c r="AG228" t="s">
        <v>277</v>
      </c>
      <c r="AI228" t="s">
        <v>277</v>
      </c>
      <c r="AJ228" s="1">
        <f t="shared" si="88"/>
        <v>45162</v>
      </c>
      <c r="AK228" s="4">
        <f t="shared" si="89"/>
        <v>0</v>
      </c>
      <c r="AL228" s="4">
        <f t="shared" si="90"/>
        <v>0</v>
      </c>
      <c r="AM228" s="4">
        <f t="shared" si="91"/>
        <v>0</v>
      </c>
      <c r="AN228" s="4">
        <f>AD228*$AS$1</f>
        <v>0</v>
      </c>
      <c r="AO228" s="4">
        <f t="shared" si="92"/>
        <v>0</v>
      </c>
      <c r="AP228" s="4">
        <f t="shared" si="93"/>
        <v>0</v>
      </c>
      <c r="AQ228" s="2">
        <f t="shared" si="94"/>
        <v>1189.3900000000001</v>
      </c>
      <c r="AT228">
        <f t="shared" si="95"/>
        <v>1.3819999999999999</v>
      </c>
      <c r="AU228">
        <f t="shared" si="96"/>
        <v>1.3819999999999999</v>
      </c>
      <c r="AV228">
        <f t="shared" si="97"/>
        <v>0.61799999999999999</v>
      </c>
      <c r="AW228">
        <f t="shared" si="98"/>
        <v>0.61799999999999999</v>
      </c>
    </row>
    <row r="229" spans="1:49" x14ac:dyDescent="0.25">
      <c r="A229" s="1">
        <f>eod_group_score_df_positive[[#This Row],[date]]</f>
        <v>45161</v>
      </c>
      <c r="B229" t="s">
        <v>277</v>
      </c>
      <c r="C229" s="3">
        <f>AVERAGE(eod_group_score_df_positive!Z229:Z233)</f>
        <v>0.30336102475698695</v>
      </c>
      <c r="D229" s="3">
        <f>AVERAGE(eod_group_score_df_positive!AA229:AA233)</f>
        <v>0.17830271216196647</v>
      </c>
      <c r="E229" s="3">
        <f>AVERAGE(eod_group_score_df_positive!AB229:AB233)</f>
        <v>0.27205084430227805</v>
      </c>
      <c r="F229" s="3">
        <f>AVERAGE(eod_group_score_df_positive!AC229:AC233)</f>
        <v>0.24977214900513744</v>
      </c>
      <c r="G229" t="s">
        <v>277</v>
      </c>
      <c r="H229" s="3">
        <f>ABS(AVERAGE(eod_group_score_df_negative!Z229:Z233))</f>
        <v>2.1643097627702925</v>
      </c>
      <c r="I229" s="3">
        <f>ABS(AVERAGE(eod_group_score_df_negative!AA229:AA233))</f>
        <v>2.0870675983935683</v>
      </c>
      <c r="J229" s="3">
        <f>ABS(AVERAGE(eod_group_score_df_negative!AB229:AB233))</f>
        <v>1.7412772726027115</v>
      </c>
      <c r="K229" s="3">
        <f>ABS(AVERAGE(eod_group_score_df_negative!AC229:AC233))</f>
        <v>1.3148730300356717</v>
      </c>
      <c r="L229" t="s">
        <v>277</v>
      </c>
      <c r="M229" s="4">
        <f t="shared" si="77"/>
        <v>-0.75413168864314462</v>
      </c>
      <c r="N229" s="4">
        <f t="shared" si="78"/>
        <v>-0.84258404788730412</v>
      </c>
      <c r="O229" s="4">
        <f t="shared" si="79"/>
        <v>-0.72975011671670176</v>
      </c>
      <c r="P229" s="4">
        <f t="shared" si="80"/>
        <v>-0.68072997974114757</v>
      </c>
      <c r="Q229" t="s">
        <v>277</v>
      </c>
      <c r="R229" s="6">
        <f t="shared" si="75"/>
        <v>45161</v>
      </c>
      <c r="S229" s="5">
        <f t="shared" si="81"/>
        <v>-0.50146006217986827</v>
      </c>
      <c r="T229" s="5">
        <f t="shared" si="82"/>
        <v>-0.75646138522773843</v>
      </c>
      <c r="U229" s="5">
        <f t="shared" si="83"/>
        <v>-0.56511076317098663</v>
      </c>
      <c r="V229" s="5">
        <f t="shared" si="84"/>
        <v>-0.70668769778733842</v>
      </c>
      <c r="W229" s="5">
        <f t="shared" si="85"/>
        <v>-2.5297199083659319</v>
      </c>
      <c r="X229">
        <f>group_stock_price_index[[#This Row],[VNINDEX]]</f>
        <v>1172.56</v>
      </c>
      <c r="Y229" t="s">
        <v>277</v>
      </c>
      <c r="Z229" s="1">
        <f t="shared" si="76"/>
        <v>45161</v>
      </c>
      <c r="AA229" s="4">
        <f>IF($W229&lt;0,0,IF(S229&lt;20%,0,IF(AND(S229&gt;=20%,S229&lt;30%),20%,IF(AND(S229&gt;=30%,S229&lt;50%),40%,IF(AND(S229&gt;=50%,S229&lt;70%),60%,IF(AND(S229&gt;=70%,S229&lt;80%),80%,IF(S229&gt;=80%,100%)))))))*$AH$1</f>
        <v>0</v>
      </c>
      <c r="AB229" s="4">
        <f>IF($W229&lt;0,0,IF(T229&lt;20%,0,IF(AND(T229&gt;=20%,T229&lt;30%),20%,IF(AND(T229&gt;=30%,T229&lt;50%),40%,IF(AND(T229&gt;=50%,T229&lt;70%),60%,IF(AND(T229&gt;=70%,T229&lt;80%),80%,IF(T229&gt;=80%,100%)))))))*$AH$1</f>
        <v>0</v>
      </c>
      <c r="AC229" s="4">
        <f>IF($W229&lt;0,0,IF(U229&lt;20%,0,IF(AND(U229&gt;=20%,U229&lt;30%),20%,IF(AND(U229&gt;=30%,U229&lt;50%),40%,IF(AND(U229&gt;=50%,U229&lt;70%),60%,IF(AND(U229&gt;=70%,U229&lt;80%),80%,IF(U229&gt;=80%,100%)))))))*$AH$1</f>
        <v>0</v>
      </c>
      <c r="AD229" s="4">
        <f>IF($W229&lt;0,0,IF(V229&lt;20%,0,IF(AND(V229&gt;=20%,V229&lt;30%),20%,IF(AND(V229&gt;=30%,V229&lt;50%),40%,IF(AND(V229&gt;=50%,V229&lt;70%),60%,IF(AND(V229&gt;=70%,V229&lt;80%),80%,IF(V229&gt;=80%,100%)))))))*$AH$1</f>
        <v>0</v>
      </c>
      <c r="AE229" s="4">
        <f t="shared" si="86"/>
        <v>0</v>
      </c>
      <c r="AF229" s="7">
        <f t="shared" si="87"/>
        <v>1172.56</v>
      </c>
      <c r="AG229" t="s">
        <v>277</v>
      </c>
      <c r="AI229" t="s">
        <v>277</v>
      </c>
      <c r="AJ229" s="1">
        <f t="shared" si="88"/>
        <v>45161</v>
      </c>
      <c r="AK229" s="4">
        <f t="shared" si="89"/>
        <v>0</v>
      </c>
      <c r="AL229" s="4">
        <f t="shared" si="90"/>
        <v>0</v>
      </c>
      <c r="AM229" s="4">
        <f t="shared" si="91"/>
        <v>0</v>
      </c>
      <c r="AN229" s="4">
        <f>AD229*$AS$1</f>
        <v>0</v>
      </c>
      <c r="AO229" s="4">
        <f t="shared" si="92"/>
        <v>0</v>
      </c>
      <c r="AP229" s="4">
        <f t="shared" si="93"/>
        <v>0</v>
      </c>
      <c r="AQ229" s="2">
        <f t="shared" si="94"/>
        <v>1172.56</v>
      </c>
      <c r="AT229">
        <f t="shared" si="95"/>
        <v>1.3819999999999999</v>
      </c>
      <c r="AU229">
        <f t="shared" si="96"/>
        <v>1.3819999999999999</v>
      </c>
      <c r="AV229">
        <f t="shared" si="97"/>
        <v>0.61799999999999999</v>
      </c>
      <c r="AW229">
        <f t="shared" si="98"/>
        <v>0.61799999999999999</v>
      </c>
    </row>
    <row r="230" spans="1:49" x14ac:dyDescent="0.25">
      <c r="A230" s="1">
        <f>eod_group_score_df_positive[[#This Row],[date]]</f>
        <v>45160</v>
      </c>
      <c r="B230" t="s">
        <v>277</v>
      </c>
      <c r="C230" s="3">
        <f>AVERAGE(eod_group_score_df_positive!Z230:Z234)</f>
        <v>0.41751255188422609</v>
      </c>
      <c r="D230" s="3">
        <f>AVERAGE(eod_group_score_df_positive!AA230:AA234)</f>
        <v>0.1937610659566158</v>
      </c>
      <c r="E230" s="3">
        <f>AVERAGE(eod_group_score_df_positive!AB230:AB234)</f>
        <v>0.32041341528952233</v>
      </c>
      <c r="F230" s="3">
        <f>AVERAGE(eod_group_score_df_positive!AC230:AC234)</f>
        <v>0.219003369814945</v>
      </c>
      <c r="G230" t="s">
        <v>277</v>
      </c>
      <c r="H230" s="3">
        <f>ABS(AVERAGE(eod_group_score_df_negative!Z230:Z234))</f>
        <v>2.145307805003887</v>
      </c>
      <c r="I230" s="3">
        <f>ABS(AVERAGE(eod_group_score_df_negative!AA230:AA234))</f>
        <v>2.0864753557338216</v>
      </c>
      <c r="J230" s="3">
        <f>ABS(AVERAGE(eod_group_score_df_negative!AB230:AB234))</f>
        <v>1.7396667487236719</v>
      </c>
      <c r="K230" s="3">
        <f>ABS(AVERAGE(eod_group_score_df_negative!AC230:AC234))</f>
        <v>1.3239982623835072</v>
      </c>
      <c r="L230" t="s">
        <v>277</v>
      </c>
      <c r="M230" s="4">
        <f t="shared" si="77"/>
        <v>-0.67417727835501673</v>
      </c>
      <c r="N230" s="4">
        <f t="shared" si="78"/>
        <v>-0.83005177523392726</v>
      </c>
      <c r="O230" s="4">
        <f t="shared" si="79"/>
        <v>-0.68893111939359442</v>
      </c>
      <c r="P230" s="4">
        <f t="shared" si="80"/>
        <v>-0.71613332708804556</v>
      </c>
      <c r="Q230" t="s">
        <v>277</v>
      </c>
      <c r="R230" s="6">
        <f t="shared" si="75"/>
        <v>45160</v>
      </c>
      <c r="S230" s="5">
        <f t="shared" si="81"/>
        <v>-0.27847817420625182</v>
      </c>
      <c r="T230" s="5">
        <f t="shared" si="82"/>
        <v>-0.66608342733724446</v>
      </c>
      <c r="U230" s="5">
        <f t="shared" si="83"/>
        <v>-0.41171699407924589</v>
      </c>
      <c r="V230" s="5">
        <f t="shared" si="84"/>
        <v>-0.6983593736900493</v>
      </c>
      <c r="W230" s="5">
        <f t="shared" si="85"/>
        <v>-2.0546379693127914</v>
      </c>
      <c r="X230">
        <f>group_stock_price_index[[#This Row],[VNINDEX]]</f>
        <v>1180.49</v>
      </c>
      <c r="Y230" t="s">
        <v>277</v>
      </c>
      <c r="Z230" s="1">
        <f t="shared" si="76"/>
        <v>45160</v>
      </c>
      <c r="AA230" s="4">
        <f>IF($W230&lt;0,0,IF(S230&lt;20%,0,IF(AND(S230&gt;=20%,S230&lt;30%),20%,IF(AND(S230&gt;=30%,S230&lt;50%),40%,IF(AND(S230&gt;=50%,S230&lt;70%),60%,IF(AND(S230&gt;=70%,S230&lt;80%),80%,IF(S230&gt;=80%,100%)))))))*$AH$1</f>
        <v>0</v>
      </c>
      <c r="AB230" s="4">
        <f>IF($W230&lt;0,0,IF(T230&lt;20%,0,IF(AND(T230&gt;=20%,T230&lt;30%),20%,IF(AND(T230&gt;=30%,T230&lt;50%),40%,IF(AND(T230&gt;=50%,T230&lt;70%),60%,IF(AND(T230&gt;=70%,T230&lt;80%),80%,IF(T230&gt;=80%,100%)))))))*$AH$1</f>
        <v>0</v>
      </c>
      <c r="AC230" s="4">
        <f>IF($W230&lt;0,0,IF(U230&lt;20%,0,IF(AND(U230&gt;=20%,U230&lt;30%),20%,IF(AND(U230&gt;=30%,U230&lt;50%),40%,IF(AND(U230&gt;=50%,U230&lt;70%),60%,IF(AND(U230&gt;=70%,U230&lt;80%),80%,IF(U230&gt;=80%,100%)))))))*$AH$1</f>
        <v>0</v>
      </c>
      <c r="AD230" s="4">
        <f>IF($W230&lt;0,0,IF(V230&lt;20%,0,IF(AND(V230&gt;=20%,V230&lt;30%),20%,IF(AND(V230&gt;=30%,V230&lt;50%),40%,IF(AND(V230&gt;=50%,V230&lt;70%),60%,IF(AND(V230&gt;=70%,V230&lt;80%),80%,IF(V230&gt;=80%,100%)))))))*$AH$1</f>
        <v>0</v>
      </c>
      <c r="AE230" s="4">
        <f t="shared" si="86"/>
        <v>0</v>
      </c>
      <c r="AF230" s="7">
        <f t="shared" si="87"/>
        <v>1180.49</v>
      </c>
      <c r="AG230" t="s">
        <v>277</v>
      </c>
      <c r="AI230" t="s">
        <v>277</v>
      </c>
      <c r="AJ230" s="1">
        <f t="shared" si="88"/>
        <v>45160</v>
      </c>
      <c r="AK230" s="4">
        <f t="shared" si="89"/>
        <v>0</v>
      </c>
      <c r="AL230" s="4">
        <f t="shared" si="90"/>
        <v>0</v>
      </c>
      <c r="AM230" s="4">
        <f t="shared" si="91"/>
        <v>0</v>
      </c>
      <c r="AN230" s="4">
        <f>AD230*$AS$1</f>
        <v>0</v>
      </c>
      <c r="AO230" s="4">
        <f t="shared" si="92"/>
        <v>0</v>
      </c>
      <c r="AP230" s="4">
        <f t="shared" si="93"/>
        <v>0</v>
      </c>
      <c r="AQ230" s="2">
        <f t="shared" si="94"/>
        <v>1180.49</v>
      </c>
      <c r="AT230">
        <f t="shared" si="95"/>
        <v>1.3819999999999999</v>
      </c>
      <c r="AU230">
        <f t="shared" si="96"/>
        <v>1.3819999999999999</v>
      </c>
      <c r="AV230">
        <f t="shared" si="97"/>
        <v>0.61799999999999999</v>
      </c>
      <c r="AW230">
        <f t="shared" si="98"/>
        <v>0.61799999999999999</v>
      </c>
    </row>
    <row r="231" spans="1:49" x14ac:dyDescent="0.25">
      <c r="A231" s="1">
        <f>eod_group_score_df_positive[[#This Row],[date]]</f>
        <v>45159</v>
      </c>
      <c r="B231" t="s">
        <v>277</v>
      </c>
      <c r="C231" s="3">
        <f>AVERAGE(eod_group_score_df_positive!Z231:Z235)</f>
        <v>0.28423159016295962</v>
      </c>
      <c r="D231" s="3">
        <f>AVERAGE(eod_group_score_df_positive!AA231:AA235)</f>
        <v>0.12422018484483018</v>
      </c>
      <c r="E231" s="3">
        <f>AVERAGE(eod_group_score_df_positive!AB231:AB235)</f>
        <v>0.20475793878888915</v>
      </c>
      <c r="F231" s="3">
        <f>AVERAGE(eod_group_score_df_positive!AC231:AC235)</f>
        <v>0.16832989203119741</v>
      </c>
      <c r="G231" t="s">
        <v>277</v>
      </c>
      <c r="H231" s="3">
        <f>ABS(AVERAGE(eod_group_score_df_negative!Z231:Z235))</f>
        <v>2.182272765925144</v>
      </c>
      <c r="I231" s="3">
        <f>ABS(AVERAGE(eod_group_score_df_negative!AA231:AA235))</f>
        <v>2.0946387699730229</v>
      </c>
      <c r="J231" s="3">
        <f>ABS(AVERAGE(eod_group_score_df_negative!AB231:AB235))</f>
        <v>1.7575120775355724</v>
      </c>
      <c r="K231" s="3">
        <f>ABS(AVERAGE(eod_group_score_df_negative!AC231:AC235))</f>
        <v>1.3486338885435045</v>
      </c>
      <c r="L231" t="s">
        <v>277</v>
      </c>
      <c r="M231" s="4">
        <f t="shared" si="77"/>
        <v>-0.76952678841909428</v>
      </c>
      <c r="N231" s="4">
        <f t="shared" si="78"/>
        <v>-0.88803237395949985</v>
      </c>
      <c r="O231" s="4">
        <f t="shared" si="79"/>
        <v>-0.79130503234980643</v>
      </c>
      <c r="P231" s="4">
        <f t="shared" si="80"/>
        <v>-0.77806999193161286</v>
      </c>
      <c r="Q231" t="s">
        <v>277</v>
      </c>
      <c r="R231" s="6">
        <f t="shared" si="75"/>
        <v>45159</v>
      </c>
      <c r="S231" s="5">
        <f t="shared" si="81"/>
        <v>-5.569173481779547E-2</v>
      </c>
      <c r="T231" s="5">
        <f t="shared" si="82"/>
        <v>-0.49886002902927074</v>
      </c>
      <c r="U231" s="5">
        <f t="shared" si="83"/>
        <v>-0.25629031363949628</v>
      </c>
      <c r="V231" s="5">
        <f t="shared" si="84"/>
        <v>-0.59908879994908149</v>
      </c>
      <c r="W231" s="5">
        <f t="shared" si="85"/>
        <v>-1.4099308774356438</v>
      </c>
      <c r="X231">
        <f>group_stock_price_index[[#This Row],[VNINDEX]]</f>
        <v>1179.76</v>
      </c>
      <c r="Y231" t="s">
        <v>277</v>
      </c>
      <c r="Z231" s="1">
        <f t="shared" si="76"/>
        <v>45159</v>
      </c>
      <c r="AA231" s="4">
        <f>IF($W231&lt;0,0,IF(S231&lt;20%,0,IF(AND(S231&gt;=20%,S231&lt;30%),20%,IF(AND(S231&gt;=30%,S231&lt;50%),40%,IF(AND(S231&gt;=50%,S231&lt;70%),60%,IF(AND(S231&gt;=70%,S231&lt;80%),80%,IF(S231&gt;=80%,100%)))))))*$AH$1</f>
        <v>0</v>
      </c>
      <c r="AB231" s="4">
        <f>IF($W231&lt;0,0,IF(T231&lt;20%,0,IF(AND(T231&gt;=20%,T231&lt;30%),20%,IF(AND(T231&gt;=30%,T231&lt;50%),40%,IF(AND(T231&gt;=50%,T231&lt;70%),60%,IF(AND(T231&gt;=70%,T231&lt;80%),80%,IF(T231&gt;=80%,100%)))))))*$AH$1</f>
        <v>0</v>
      </c>
      <c r="AC231" s="4">
        <f>IF($W231&lt;0,0,IF(U231&lt;20%,0,IF(AND(U231&gt;=20%,U231&lt;30%),20%,IF(AND(U231&gt;=30%,U231&lt;50%),40%,IF(AND(U231&gt;=50%,U231&lt;70%),60%,IF(AND(U231&gt;=70%,U231&lt;80%),80%,IF(U231&gt;=80%,100%)))))))*$AH$1</f>
        <v>0</v>
      </c>
      <c r="AD231" s="4">
        <f>IF($W231&lt;0,0,IF(V231&lt;20%,0,IF(AND(V231&gt;=20%,V231&lt;30%),20%,IF(AND(V231&gt;=30%,V231&lt;50%),40%,IF(AND(V231&gt;=50%,V231&lt;70%),60%,IF(AND(V231&gt;=70%,V231&lt;80%),80%,IF(V231&gt;=80%,100%)))))))*$AH$1</f>
        <v>0</v>
      </c>
      <c r="AE231" s="4">
        <f t="shared" si="86"/>
        <v>0</v>
      </c>
      <c r="AF231" s="7">
        <f t="shared" si="87"/>
        <v>1179.76</v>
      </c>
      <c r="AG231" t="s">
        <v>277</v>
      </c>
      <c r="AI231" t="s">
        <v>277</v>
      </c>
      <c r="AJ231" s="1">
        <f t="shared" si="88"/>
        <v>45159</v>
      </c>
      <c r="AK231" s="4">
        <f t="shared" si="89"/>
        <v>0</v>
      </c>
      <c r="AL231" s="4">
        <f t="shared" si="90"/>
        <v>0</v>
      </c>
      <c r="AM231" s="4">
        <f t="shared" si="91"/>
        <v>0</v>
      </c>
      <c r="AN231" s="4">
        <f>AD231*$AS$1</f>
        <v>0</v>
      </c>
      <c r="AO231" s="4">
        <f t="shared" si="92"/>
        <v>0</v>
      </c>
      <c r="AP231" s="4">
        <f t="shared" si="93"/>
        <v>0</v>
      </c>
      <c r="AQ231" s="2">
        <f t="shared" si="94"/>
        <v>1179.76</v>
      </c>
      <c r="AT231">
        <f t="shared" si="95"/>
        <v>1.3819999999999999</v>
      </c>
      <c r="AU231">
        <f t="shared" si="96"/>
        <v>1.3819999999999999</v>
      </c>
      <c r="AV231">
        <f t="shared" si="97"/>
        <v>0.61799999999999999</v>
      </c>
      <c r="AW231">
        <f t="shared" si="98"/>
        <v>0.61799999999999999</v>
      </c>
    </row>
    <row r="232" spans="1:49" x14ac:dyDescent="0.25">
      <c r="A232" s="1">
        <f>eod_group_score_df_positive[[#This Row],[date]]</f>
        <v>45156</v>
      </c>
      <c r="B232" t="s">
        <v>277</v>
      </c>
      <c r="C232" s="3">
        <f>AVERAGE(eod_group_score_df_positive!Z232:Z236)</f>
        <v>0.42159291594913684</v>
      </c>
      <c r="D232" s="3">
        <f>AVERAGE(eod_group_score_df_positive!AA232:AA236)</f>
        <v>0.11225349043620177</v>
      </c>
      <c r="E232" s="3">
        <f>AVERAGE(eod_group_score_df_positive!AB232:AB236)</f>
        <v>0.2088098360060445</v>
      </c>
      <c r="F232" s="3">
        <f>AVERAGE(eod_group_score_df_positive!AC232:AC236)</f>
        <v>6.0678869711028538E-2</v>
      </c>
      <c r="G232" t="s">
        <v>277</v>
      </c>
      <c r="H232" s="3">
        <f>ABS(AVERAGE(eod_group_score_df_negative!Z232:Z236))</f>
        <v>2.1266658278784201</v>
      </c>
      <c r="I232" s="3">
        <f>ABS(AVERAGE(eod_group_score_df_negative!AA232:AA236))</f>
        <v>2.0331893916855797</v>
      </c>
      <c r="J232" s="3">
        <f>ABS(AVERAGE(eod_group_score_df_negative!AB232:AB236))</f>
        <v>1.7498145478909255</v>
      </c>
      <c r="K232" s="3">
        <f>ABS(AVERAGE(eod_group_score_df_negative!AC232:AC236))</f>
        <v>1.3689108422796796</v>
      </c>
      <c r="L232" t="s">
        <v>277</v>
      </c>
      <c r="M232" s="4">
        <f t="shared" si="77"/>
        <v>-0.6691129446958024</v>
      </c>
      <c r="N232" s="4">
        <f t="shared" si="78"/>
        <v>-0.89535634682086118</v>
      </c>
      <c r="O232" s="4">
        <f t="shared" si="79"/>
        <v>-0.7867790907508394</v>
      </c>
      <c r="P232" s="4">
        <f t="shared" si="80"/>
        <v>-0.91511009179475278</v>
      </c>
      <c r="Q232" t="s">
        <v>277</v>
      </c>
      <c r="R232" s="6">
        <f t="shared" si="75"/>
        <v>45156</v>
      </c>
      <c r="S232" s="5">
        <f t="shared" si="81"/>
        <v>0.19939281220050126</v>
      </c>
      <c r="T232" s="5">
        <f t="shared" si="82"/>
        <v>-0.29527514195271293</v>
      </c>
      <c r="U232" s="5">
        <f t="shared" si="83"/>
        <v>-6.5071668759046714E-2</v>
      </c>
      <c r="V232" s="5">
        <f t="shared" si="84"/>
        <v>-0.40686140629704753</v>
      </c>
      <c r="W232" s="5">
        <f t="shared" si="85"/>
        <v>-0.56781540480830595</v>
      </c>
      <c r="X232">
        <f>group_stock_price_index[[#This Row],[VNINDEX]]</f>
        <v>1177.99</v>
      </c>
      <c r="Y232" t="s">
        <v>277</v>
      </c>
      <c r="Z232" s="1">
        <f t="shared" si="76"/>
        <v>45156</v>
      </c>
      <c r="AA232" s="4">
        <f>IF($W232&lt;0,0,IF(S232&lt;20%,0,IF(AND(S232&gt;=20%,S232&lt;30%),20%,IF(AND(S232&gt;=30%,S232&lt;50%),40%,IF(AND(S232&gt;=50%,S232&lt;70%),60%,IF(AND(S232&gt;=70%,S232&lt;80%),80%,IF(S232&gt;=80%,100%)))))))*$AH$1</f>
        <v>0</v>
      </c>
      <c r="AB232" s="4">
        <f>IF($W232&lt;0,0,IF(T232&lt;20%,0,IF(AND(T232&gt;=20%,T232&lt;30%),20%,IF(AND(T232&gt;=30%,T232&lt;50%),40%,IF(AND(T232&gt;=50%,T232&lt;70%),60%,IF(AND(T232&gt;=70%,T232&lt;80%),80%,IF(T232&gt;=80%,100%)))))))*$AH$1</f>
        <v>0</v>
      </c>
      <c r="AC232" s="4">
        <f>IF($W232&lt;0,0,IF(U232&lt;20%,0,IF(AND(U232&gt;=20%,U232&lt;30%),20%,IF(AND(U232&gt;=30%,U232&lt;50%),40%,IF(AND(U232&gt;=50%,U232&lt;70%),60%,IF(AND(U232&gt;=70%,U232&lt;80%),80%,IF(U232&gt;=80%,100%)))))))*$AH$1</f>
        <v>0</v>
      </c>
      <c r="AD232" s="4">
        <f>IF($W232&lt;0,0,IF(V232&lt;20%,0,IF(AND(V232&gt;=20%,V232&lt;30%),20%,IF(AND(V232&gt;=30%,V232&lt;50%),40%,IF(AND(V232&gt;=50%,V232&lt;70%),60%,IF(AND(V232&gt;=70%,V232&lt;80%),80%,IF(V232&gt;=80%,100%)))))))*$AH$1</f>
        <v>0</v>
      </c>
      <c r="AE232" s="4">
        <f t="shared" si="86"/>
        <v>0</v>
      </c>
      <c r="AF232" s="7">
        <f t="shared" si="87"/>
        <v>1177.99</v>
      </c>
      <c r="AG232" t="s">
        <v>277</v>
      </c>
      <c r="AI232" t="s">
        <v>277</v>
      </c>
      <c r="AJ232" s="1">
        <f t="shared" si="88"/>
        <v>45156</v>
      </c>
      <c r="AK232" s="4">
        <f t="shared" si="89"/>
        <v>0</v>
      </c>
      <c r="AL232" s="4">
        <f t="shared" si="90"/>
        <v>0</v>
      </c>
      <c r="AM232" s="4">
        <f t="shared" si="91"/>
        <v>0</v>
      </c>
      <c r="AN232" s="4">
        <f>AD232*$AS$1</f>
        <v>0</v>
      </c>
      <c r="AO232" s="4">
        <f t="shared" si="92"/>
        <v>0</v>
      </c>
      <c r="AP232" s="4">
        <f t="shared" si="93"/>
        <v>0</v>
      </c>
      <c r="AQ232" s="2">
        <f t="shared" si="94"/>
        <v>1177.99</v>
      </c>
      <c r="AT232">
        <f t="shared" si="95"/>
        <v>1.3819999999999999</v>
      </c>
      <c r="AU232">
        <f t="shared" si="96"/>
        <v>1.3819999999999999</v>
      </c>
      <c r="AV232">
        <f t="shared" si="97"/>
        <v>0.61799999999999999</v>
      </c>
      <c r="AW232">
        <f t="shared" si="98"/>
        <v>0.61799999999999999</v>
      </c>
    </row>
    <row r="233" spans="1:49" x14ac:dyDescent="0.25">
      <c r="A233" s="1">
        <f>eod_group_score_df_positive[[#This Row],[date]]</f>
        <v>45155</v>
      </c>
      <c r="B233" t="s">
        <v>277</v>
      </c>
      <c r="C233" s="3">
        <f>AVERAGE(eod_group_score_df_positive!Z233:Z237)</f>
        <v>0.62824774342817447</v>
      </c>
      <c r="D233" s="3">
        <f>AVERAGE(eod_group_score_df_positive!AA233:AA237)</f>
        <v>0.14068557602503684</v>
      </c>
      <c r="E233" s="3">
        <f>AVERAGE(eod_group_score_df_positive!AB233:AB237)</f>
        <v>0.27423189352503191</v>
      </c>
      <c r="F233" s="3">
        <f>AVERAGE(eod_group_score_df_positive!AC233:AC237)</f>
        <v>7.3684700277032458E-2</v>
      </c>
      <c r="G233" t="s">
        <v>277</v>
      </c>
      <c r="H233" s="3">
        <f>ABS(AVERAGE(eod_group_score_df_negative!Z233:Z237))</f>
        <v>0.29588491971054992</v>
      </c>
      <c r="I233" s="3">
        <f>ABS(AVERAGE(eod_group_score_df_negative!AA233:AA237))</f>
        <v>0.27695401752511406</v>
      </c>
      <c r="J233" s="3">
        <f>ABS(AVERAGE(eod_group_score_df_negative!AB233:AB237))</f>
        <v>0.19405565893409665</v>
      </c>
      <c r="K233" s="3">
        <f>ABS(AVERAGE(eod_group_score_df_negative!AC233:AC237))</f>
        <v>0.19108012684799963</v>
      </c>
      <c r="L233" t="s">
        <v>277</v>
      </c>
      <c r="M233" s="4">
        <f t="shared" si="77"/>
        <v>0.35964838921371678</v>
      </c>
      <c r="N233" s="4">
        <f t="shared" si="78"/>
        <v>-0.32628238223709954</v>
      </c>
      <c r="O233" s="4">
        <f t="shared" si="79"/>
        <v>0.17121154335600863</v>
      </c>
      <c r="P233" s="4">
        <f t="shared" si="80"/>
        <v>-0.44339509838113267</v>
      </c>
      <c r="Q233" t="s">
        <v>277</v>
      </c>
      <c r="R233" s="6">
        <f t="shared" si="75"/>
        <v>45155</v>
      </c>
      <c r="S233" s="5">
        <f t="shared" si="81"/>
        <v>0.44552709948563729</v>
      </c>
      <c r="T233" s="5">
        <f t="shared" si="82"/>
        <v>-6.9948498422890221E-2</v>
      </c>
      <c r="U233" s="5">
        <f t="shared" si="83"/>
        <v>0.15239581705611868</v>
      </c>
      <c r="V233" s="5">
        <f t="shared" si="84"/>
        <v>-0.17168891407270809</v>
      </c>
      <c r="W233" s="5">
        <f t="shared" si="85"/>
        <v>0.35628550404615772</v>
      </c>
      <c r="X233">
        <f>group_stock_price_index[[#This Row],[VNINDEX]]</f>
        <v>1233.48</v>
      </c>
      <c r="Y233" t="s">
        <v>277</v>
      </c>
      <c r="Z233" s="1">
        <f t="shared" si="76"/>
        <v>45155</v>
      </c>
      <c r="AA233" s="4">
        <f>IF($W233&lt;0,0,IF(S233&lt;20%,0,IF(AND(S233&gt;=20%,S233&lt;30%),20%,IF(AND(S233&gt;=30%,S233&lt;50%),40%,IF(AND(S233&gt;=50%,S233&lt;70%),60%,IF(AND(S233&gt;=70%,S233&lt;80%),80%,IF(S233&gt;=80%,100%)))))))*$AH$1</f>
        <v>0.4</v>
      </c>
      <c r="AB233" s="4">
        <f>IF($W233&lt;0,0,IF(T233&lt;20%,0,IF(AND(T233&gt;=20%,T233&lt;30%),20%,IF(AND(T233&gt;=30%,T233&lt;50%),40%,IF(AND(T233&gt;=50%,T233&lt;70%),60%,IF(AND(T233&gt;=70%,T233&lt;80%),80%,IF(T233&gt;=80%,100%)))))))*$AH$1</f>
        <v>0</v>
      </c>
      <c r="AC233" s="4">
        <f>IF($W233&lt;0,0,IF(U233&lt;20%,0,IF(AND(U233&gt;=20%,U233&lt;30%),20%,IF(AND(U233&gt;=30%,U233&lt;50%),40%,IF(AND(U233&gt;=50%,U233&lt;70%),60%,IF(AND(U233&gt;=70%,U233&lt;80%),80%,IF(U233&gt;=80%,100%)))))))*$AH$1</f>
        <v>0</v>
      </c>
      <c r="AD233" s="4">
        <f>IF($W233&lt;0,0,IF(V233&lt;20%,0,IF(AND(V233&gt;=20%,V233&lt;30%),20%,IF(AND(V233&gt;=30%,V233&lt;50%),40%,IF(AND(V233&gt;=50%,V233&lt;70%),60%,IF(AND(V233&gt;=70%,V233&lt;80%),80%,IF(V233&gt;=80%,100%)))))))*$AH$1</f>
        <v>0</v>
      </c>
      <c r="AE233" s="4">
        <f t="shared" si="86"/>
        <v>0.4</v>
      </c>
      <c r="AF233" s="7">
        <f t="shared" si="87"/>
        <v>1233.48</v>
      </c>
      <c r="AG233" t="s">
        <v>277</v>
      </c>
      <c r="AI233" t="s">
        <v>277</v>
      </c>
      <c r="AJ233" s="1">
        <f t="shared" si="88"/>
        <v>45155</v>
      </c>
      <c r="AK233" s="4">
        <f t="shared" si="89"/>
        <v>0.1</v>
      </c>
      <c r="AL233" s="4">
        <f t="shared" si="90"/>
        <v>0</v>
      </c>
      <c r="AM233" s="4">
        <f t="shared" si="91"/>
        <v>0</v>
      </c>
      <c r="AN233" s="4">
        <f>AD233*$AS$1</f>
        <v>0</v>
      </c>
      <c r="AO233" s="4">
        <f t="shared" si="92"/>
        <v>0.1</v>
      </c>
      <c r="AP233" s="4">
        <f t="shared" si="93"/>
        <v>0</v>
      </c>
      <c r="AQ233" s="2">
        <f t="shared" si="94"/>
        <v>1233.48</v>
      </c>
      <c r="AT233">
        <f t="shared" si="95"/>
        <v>1.3819999999999999</v>
      </c>
      <c r="AU233">
        <f t="shared" si="96"/>
        <v>1.3819999999999999</v>
      </c>
      <c r="AV233">
        <f t="shared" si="97"/>
        <v>0.61799999999999999</v>
      </c>
      <c r="AW233">
        <f t="shared" si="98"/>
        <v>0.61799999999999999</v>
      </c>
    </row>
    <row r="234" spans="1:49" x14ac:dyDescent="0.25">
      <c r="A234" s="1">
        <f>eod_group_score_df_positive[[#This Row],[date]]</f>
        <v>45154</v>
      </c>
      <c r="B234" t="s">
        <v>277</v>
      </c>
      <c r="C234" s="3">
        <f>AVERAGE(eod_group_score_df_positive!Z234:Z238)</f>
        <v>0.63617984608040834</v>
      </c>
      <c r="D234" s="3">
        <f>AVERAGE(eod_group_score_df_positive!AA234:AA238)</f>
        <v>0.15394631980291479</v>
      </c>
      <c r="E234" s="3">
        <f>AVERAGE(eod_group_score_df_positive!AB234:AB238)</f>
        <v>0.27170924570435651</v>
      </c>
      <c r="F234" s="3">
        <f>AVERAGE(eod_group_score_df_positive!AC234:AC238)</f>
        <v>6.9765332536439156E-2</v>
      </c>
      <c r="G234" t="s">
        <v>277</v>
      </c>
      <c r="H234" s="3">
        <f>ABS(AVERAGE(eod_group_score_df_negative!Z234:Z238))</f>
        <v>0.29884403347337674</v>
      </c>
      <c r="I234" s="3">
        <f>ABS(AVERAGE(eod_group_score_df_negative!AA234:AA238))</f>
        <v>0.35137082822678278</v>
      </c>
      <c r="J234" s="3">
        <f>ABS(AVERAGE(eod_group_score_df_negative!AB234:AB238))</f>
        <v>0.25220965042645449</v>
      </c>
      <c r="K234" s="3">
        <f>ABS(AVERAGE(eod_group_score_df_negative!AC234:AC238))</f>
        <v>0.3168408317444959</v>
      </c>
      <c r="L234" t="s">
        <v>277</v>
      </c>
      <c r="M234" s="4">
        <f t="shared" si="77"/>
        <v>0.36077775122493771</v>
      </c>
      <c r="N234" s="4">
        <f t="shared" si="78"/>
        <v>-0.39069425843483407</v>
      </c>
      <c r="O234" s="4">
        <f t="shared" si="79"/>
        <v>3.7218728742002459E-2</v>
      </c>
      <c r="P234" s="4">
        <f t="shared" si="80"/>
        <v>-0.63908835925470242</v>
      </c>
      <c r="Q234" t="s">
        <v>277</v>
      </c>
      <c r="R234" s="6">
        <f t="shared" si="75"/>
        <v>45154</v>
      </c>
      <c r="S234" s="5">
        <f t="shared" si="81"/>
        <v>0.49861138162354501</v>
      </c>
      <c r="T234" s="5">
        <f t="shared" si="82"/>
        <v>5.4882501732457387E-2</v>
      </c>
      <c r="U234" s="5">
        <f t="shared" si="83"/>
        <v>0.19903290927568493</v>
      </c>
      <c r="V234" s="5">
        <f t="shared" si="84"/>
        <v>-2.8455448075368327E-2</v>
      </c>
      <c r="W234" s="5">
        <f t="shared" si="85"/>
        <v>0.72407134455631894</v>
      </c>
      <c r="X234">
        <f>group_stock_price_index[[#This Row],[VNINDEX]]</f>
        <v>1243.26</v>
      </c>
      <c r="Y234" t="s">
        <v>277</v>
      </c>
      <c r="Z234" s="1">
        <f t="shared" si="76"/>
        <v>45154</v>
      </c>
      <c r="AA234" s="4">
        <f>IF($W234&lt;0,0,IF(S234&lt;20%,0,IF(AND(S234&gt;=20%,S234&lt;30%),20%,IF(AND(S234&gt;=30%,S234&lt;50%),40%,IF(AND(S234&gt;=50%,S234&lt;70%),60%,IF(AND(S234&gt;=70%,S234&lt;80%),80%,IF(S234&gt;=80%,100%)))))))*$AH$1</f>
        <v>0.4</v>
      </c>
      <c r="AB234" s="4">
        <f>IF($W234&lt;0,0,IF(T234&lt;20%,0,IF(AND(T234&gt;=20%,T234&lt;30%),20%,IF(AND(T234&gt;=30%,T234&lt;50%),40%,IF(AND(T234&gt;=50%,T234&lt;70%),60%,IF(AND(T234&gt;=70%,T234&lt;80%),80%,IF(T234&gt;=80%,100%)))))))*$AH$1</f>
        <v>0</v>
      </c>
      <c r="AC234" s="4">
        <f>IF($W234&lt;0,0,IF(U234&lt;20%,0,IF(AND(U234&gt;=20%,U234&lt;30%),20%,IF(AND(U234&gt;=30%,U234&lt;50%),40%,IF(AND(U234&gt;=50%,U234&lt;70%),60%,IF(AND(U234&gt;=70%,U234&lt;80%),80%,IF(U234&gt;=80%,100%)))))))*$AH$1</f>
        <v>0</v>
      </c>
      <c r="AD234" s="4">
        <f>IF($W234&lt;0,0,IF(V234&lt;20%,0,IF(AND(V234&gt;=20%,V234&lt;30%),20%,IF(AND(V234&gt;=30%,V234&lt;50%),40%,IF(AND(V234&gt;=50%,V234&lt;70%),60%,IF(AND(V234&gt;=70%,V234&lt;80%),80%,IF(V234&gt;=80%,100%)))))))*$AH$1</f>
        <v>0</v>
      </c>
      <c r="AE234" s="4">
        <f t="shared" si="86"/>
        <v>0.4</v>
      </c>
      <c r="AF234" s="7">
        <f t="shared" si="87"/>
        <v>1243.26</v>
      </c>
      <c r="AG234" t="s">
        <v>277</v>
      </c>
      <c r="AI234" t="s">
        <v>277</v>
      </c>
      <c r="AJ234" s="1">
        <f t="shared" si="88"/>
        <v>45154</v>
      </c>
      <c r="AK234" s="4">
        <f t="shared" si="89"/>
        <v>0.1</v>
      </c>
      <c r="AL234" s="4">
        <f t="shared" si="90"/>
        <v>0</v>
      </c>
      <c r="AM234" s="4">
        <f t="shared" si="91"/>
        <v>0</v>
      </c>
      <c r="AN234" s="4">
        <f>AD234*$AS$1</f>
        <v>0</v>
      </c>
      <c r="AO234" s="4">
        <f t="shared" si="92"/>
        <v>0.1</v>
      </c>
      <c r="AP234" s="4">
        <f t="shared" si="93"/>
        <v>0</v>
      </c>
      <c r="AQ234" s="2">
        <f t="shared" si="94"/>
        <v>1243.26</v>
      </c>
      <c r="AT234">
        <f t="shared" si="95"/>
        <v>1.3819999999999999</v>
      </c>
      <c r="AU234">
        <f t="shared" si="96"/>
        <v>1.3819999999999999</v>
      </c>
      <c r="AV234">
        <f t="shared" si="97"/>
        <v>0.61799999999999999</v>
      </c>
      <c r="AW234">
        <f t="shared" si="98"/>
        <v>0.61799999999999999</v>
      </c>
    </row>
    <row r="235" spans="1:49" x14ac:dyDescent="0.25">
      <c r="A235" s="1">
        <f>eod_group_score_df_positive[[#This Row],[date]]</f>
        <v>45153</v>
      </c>
      <c r="B235" t="s">
        <v>277</v>
      </c>
      <c r="C235" s="3">
        <f>AVERAGE(eod_group_score_df_positive!Z235:Z239)</f>
        <v>0.77432523096390393</v>
      </c>
      <c r="D235" s="3">
        <f>AVERAGE(eod_group_score_df_positive!AA235:AA239)</f>
        <v>0.36242918255007944</v>
      </c>
      <c r="E235" s="3">
        <f>AVERAGE(eod_group_score_df_positive!AB235:AB239)</f>
        <v>0.33786052174337905</v>
      </c>
      <c r="F235" s="3">
        <f>AVERAGE(eod_group_score_df_positive!AC235:AC239)</f>
        <v>0.18961931222802844</v>
      </c>
      <c r="G235" t="s">
        <v>277</v>
      </c>
      <c r="H235" s="3">
        <f>ABS(AVERAGE(eod_group_score_df_negative!Z235:Z239))</f>
        <v>0.30130954682688499</v>
      </c>
      <c r="I235" s="3">
        <f>ABS(AVERAGE(eod_group_score_df_negative!AA235:AA239))</f>
        <v>0.35805926427415857</v>
      </c>
      <c r="J235" s="3">
        <f>ABS(AVERAGE(eod_group_score_df_negative!AB235:AB239))</f>
        <v>0.28309116542354501</v>
      </c>
      <c r="K235" s="3">
        <f>ABS(AVERAGE(eod_group_score_df_negative!AC235:AC239))</f>
        <v>0.29644724241143561</v>
      </c>
      <c r="L235" t="s">
        <v>277</v>
      </c>
      <c r="M235" s="4">
        <f t="shared" si="77"/>
        <v>0.43975491858726473</v>
      </c>
      <c r="N235" s="4">
        <f t="shared" si="78"/>
        <v>6.0652163059415499E-3</v>
      </c>
      <c r="O235" s="4">
        <f t="shared" si="79"/>
        <v>8.8202282805153173E-2</v>
      </c>
      <c r="P235" s="4">
        <f t="shared" si="80"/>
        <v>-0.21978045838320626</v>
      </c>
      <c r="Q235" t="s">
        <v>277</v>
      </c>
      <c r="R235" s="6">
        <f t="shared" si="75"/>
        <v>45153</v>
      </c>
      <c r="S235" s="5">
        <f t="shared" si="81"/>
        <v>0.58182697843883946</v>
      </c>
      <c r="T235" s="5">
        <f t="shared" si="82"/>
        <v>0.26146889798088491</v>
      </c>
      <c r="U235" s="5">
        <f t="shared" si="83"/>
        <v>0.32254390943306632</v>
      </c>
      <c r="V235" s="5">
        <f t="shared" si="84"/>
        <v>0.23963910068713812</v>
      </c>
      <c r="W235" s="5">
        <f t="shared" si="85"/>
        <v>1.4054788865399288</v>
      </c>
      <c r="X235">
        <f>group_stock_price_index[[#This Row],[VNINDEX]]</f>
        <v>1234.05</v>
      </c>
      <c r="Y235" t="s">
        <v>277</v>
      </c>
      <c r="Z235" s="1">
        <f t="shared" si="76"/>
        <v>45153</v>
      </c>
      <c r="AA235" s="4">
        <f>IF($W235&lt;0,0,IF(S235&lt;20%,0,IF(AND(S235&gt;=20%,S235&lt;30%),20%,IF(AND(S235&gt;=30%,S235&lt;50%),40%,IF(AND(S235&gt;=50%,S235&lt;70%),60%,IF(AND(S235&gt;=70%,S235&lt;80%),80%,IF(S235&gt;=80%,100%)))))))*$AH$1</f>
        <v>0.6</v>
      </c>
      <c r="AB235" s="4">
        <f>IF($W235&lt;0,0,IF(T235&lt;20%,0,IF(AND(T235&gt;=20%,T235&lt;30%),20%,IF(AND(T235&gt;=30%,T235&lt;50%),40%,IF(AND(T235&gt;=50%,T235&lt;70%),60%,IF(AND(T235&gt;=70%,T235&lt;80%),80%,IF(T235&gt;=80%,100%)))))))*$AH$1</f>
        <v>0.2</v>
      </c>
      <c r="AC235" s="4">
        <f>IF($W235&lt;0,0,IF(U235&lt;20%,0,IF(AND(U235&gt;=20%,U235&lt;30%),20%,IF(AND(U235&gt;=30%,U235&lt;50%),40%,IF(AND(U235&gt;=50%,U235&lt;70%),60%,IF(AND(U235&gt;=70%,U235&lt;80%),80%,IF(U235&gt;=80%,100%)))))))*$AH$1</f>
        <v>0.4</v>
      </c>
      <c r="AD235" s="4">
        <f>IF($W235&lt;0,0,IF(V235&lt;20%,0,IF(AND(V235&gt;=20%,V235&lt;30%),20%,IF(AND(V235&gt;=30%,V235&lt;50%),40%,IF(AND(V235&gt;=50%,V235&lt;70%),60%,IF(AND(V235&gt;=70%,V235&lt;80%),80%,IF(V235&gt;=80%,100%)))))))*$AH$1</f>
        <v>0.2</v>
      </c>
      <c r="AE235" s="4">
        <f t="shared" si="86"/>
        <v>1.4000000000000001</v>
      </c>
      <c r="AF235" s="7">
        <f t="shared" si="87"/>
        <v>1234.05</v>
      </c>
      <c r="AG235" t="s">
        <v>277</v>
      </c>
      <c r="AI235" t="s">
        <v>277</v>
      </c>
      <c r="AJ235" s="1">
        <f t="shared" si="88"/>
        <v>45153</v>
      </c>
      <c r="AK235" s="4">
        <f t="shared" si="89"/>
        <v>0.15</v>
      </c>
      <c r="AL235" s="4">
        <f t="shared" si="90"/>
        <v>0.05</v>
      </c>
      <c r="AM235" s="4">
        <f t="shared" si="91"/>
        <v>0.1</v>
      </c>
      <c r="AN235" s="4">
        <f>AD235*$AS$1</f>
        <v>0.05</v>
      </c>
      <c r="AO235" s="4">
        <f t="shared" si="92"/>
        <v>0.35000000000000003</v>
      </c>
      <c r="AP235" s="4">
        <f t="shared" si="93"/>
        <v>0.4</v>
      </c>
      <c r="AQ235" s="2">
        <f t="shared" si="94"/>
        <v>1234.05</v>
      </c>
      <c r="AT235">
        <f t="shared" si="95"/>
        <v>1.3819999999999999</v>
      </c>
      <c r="AU235">
        <f t="shared" si="96"/>
        <v>1.3819999999999999</v>
      </c>
      <c r="AV235">
        <f t="shared" si="97"/>
        <v>0.61799999999999999</v>
      </c>
      <c r="AW235">
        <f t="shared" si="98"/>
        <v>0.61799999999999999</v>
      </c>
    </row>
    <row r="236" spans="1:49" x14ac:dyDescent="0.25">
      <c r="A236" s="1">
        <f>eod_group_score_df_positive[[#This Row],[date]]</f>
        <v>45152</v>
      </c>
      <c r="B236" t="s">
        <v>277</v>
      </c>
      <c r="C236" s="3">
        <f>AVERAGE(eod_group_score_df_positive!Z236:Z240)</f>
        <v>1.0223982392944042</v>
      </c>
      <c r="D236" s="3">
        <f>AVERAGE(eod_group_score_df_positive!AA236:AA240)</f>
        <v>0.47554023119611777</v>
      </c>
      <c r="E236" s="3">
        <f>AVERAGE(eod_group_score_df_positive!AB236:AB240)</f>
        <v>0.39699353411873556</v>
      </c>
      <c r="F236" s="3">
        <f>AVERAGE(eod_group_score_df_positive!AC236:AC240)</f>
        <v>0.41551550873927068</v>
      </c>
      <c r="G236" t="s">
        <v>277</v>
      </c>
      <c r="H236" s="3">
        <f>ABS(AVERAGE(eod_group_score_df_negative!Z236:Z240))</f>
        <v>0.33546216474429363</v>
      </c>
      <c r="I236" s="3">
        <f>ABS(AVERAGE(eod_group_score_df_negative!AA236:AA240))</f>
        <v>0.36620429897979145</v>
      </c>
      <c r="J236" s="3">
        <f>ABS(AVERAGE(eod_group_score_df_negative!AB236:AB240))</f>
        <v>0.28466436184465682</v>
      </c>
      <c r="K236" s="3">
        <f>ABS(AVERAGE(eod_group_score_df_negative!AC236:AC240))</f>
        <v>0.286922336375384</v>
      </c>
      <c r="L236" t="s">
        <v>277</v>
      </c>
      <c r="M236" s="4">
        <f t="shared" si="77"/>
        <v>0.50589594667238957</v>
      </c>
      <c r="N236" s="4">
        <f t="shared" si="78"/>
        <v>0.12989206142328849</v>
      </c>
      <c r="O236" s="4">
        <f t="shared" si="79"/>
        <v>0.16478819205244158</v>
      </c>
      <c r="P236" s="4">
        <f t="shared" si="80"/>
        <v>0.18306697632855642</v>
      </c>
      <c r="Q236" t="s">
        <v>277</v>
      </c>
      <c r="R236" s="6">
        <f t="shared" si="75"/>
        <v>45152</v>
      </c>
      <c r="S236" s="5">
        <f t="shared" si="81"/>
        <v>0.65036157215747381</v>
      </c>
      <c r="T236" s="5">
        <f t="shared" si="82"/>
        <v>0.37935153565893792</v>
      </c>
      <c r="U236" s="5">
        <f t="shared" si="83"/>
        <v>0.45289211356176501</v>
      </c>
      <c r="V236" s="5">
        <f t="shared" si="84"/>
        <v>0.43221361766565769</v>
      </c>
      <c r="W236" s="5">
        <f t="shared" si="85"/>
        <v>1.9148188390438343</v>
      </c>
      <c r="X236">
        <f>group_stock_price_index[[#This Row],[VNINDEX]]</f>
        <v>1236.8399999999999</v>
      </c>
      <c r="Y236" t="s">
        <v>277</v>
      </c>
      <c r="Z236" s="1">
        <f t="shared" si="76"/>
        <v>45152</v>
      </c>
      <c r="AA236" s="4">
        <f>IF($W236&lt;0,0,IF(S236&lt;20%,0,IF(AND(S236&gt;=20%,S236&lt;30%),20%,IF(AND(S236&gt;=30%,S236&lt;50%),40%,IF(AND(S236&gt;=50%,S236&lt;70%),60%,IF(AND(S236&gt;=70%,S236&lt;80%),80%,IF(S236&gt;=80%,100%)))))))*$AH$1</f>
        <v>0.6</v>
      </c>
      <c r="AB236" s="4">
        <f>IF($W236&lt;0,0,IF(T236&lt;20%,0,IF(AND(T236&gt;=20%,T236&lt;30%),20%,IF(AND(T236&gt;=30%,T236&lt;50%),40%,IF(AND(T236&gt;=50%,T236&lt;70%),60%,IF(AND(T236&gt;=70%,T236&lt;80%),80%,IF(T236&gt;=80%,100%)))))))*$AH$1</f>
        <v>0.4</v>
      </c>
      <c r="AC236" s="4">
        <f>IF($W236&lt;0,0,IF(U236&lt;20%,0,IF(AND(U236&gt;=20%,U236&lt;30%),20%,IF(AND(U236&gt;=30%,U236&lt;50%),40%,IF(AND(U236&gt;=50%,U236&lt;70%),60%,IF(AND(U236&gt;=70%,U236&lt;80%),80%,IF(U236&gt;=80%,100%)))))))*$AH$1</f>
        <v>0.4</v>
      </c>
      <c r="AD236" s="4">
        <f>IF($W236&lt;0,0,IF(V236&lt;20%,0,IF(AND(V236&gt;=20%,V236&lt;30%),20%,IF(AND(V236&gt;=30%,V236&lt;50%),40%,IF(AND(V236&gt;=50%,V236&lt;70%),60%,IF(AND(V236&gt;=70%,V236&lt;80%),80%,IF(V236&gt;=80%,100%)))))))*$AH$1</f>
        <v>0.4</v>
      </c>
      <c r="AE236" s="4">
        <f t="shared" si="86"/>
        <v>1.7999999999999998</v>
      </c>
      <c r="AF236" s="7">
        <f t="shared" si="87"/>
        <v>1236.8399999999999</v>
      </c>
      <c r="AG236" t="s">
        <v>277</v>
      </c>
      <c r="AI236" t="s">
        <v>277</v>
      </c>
      <c r="AJ236" s="1">
        <f t="shared" si="88"/>
        <v>45152</v>
      </c>
      <c r="AK236" s="4">
        <f t="shared" si="89"/>
        <v>0.15</v>
      </c>
      <c r="AL236" s="4">
        <f t="shared" si="90"/>
        <v>0.1</v>
      </c>
      <c r="AM236" s="4">
        <f t="shared" si="91"/>
        <v>0.1</v>
      </c>
      <c r="AN236" s="4">
        <f>AD236*$AS$1</f>
        <v>0.1</v>
      </c>
      <c r="AO236" s="4">
        <f t="shared" si="92"/>
        <v>0.44999999999999996</v>
      </c>
      <c r="AP236" s="4">
        <f t="shared" si="93"/>
        <v>0.4</v>
      </c>
      <c r="AQ236" s="2">
        <f t="shared" si="94"/>
        <v>1236.8399999999999</v>
      </c>
      <c r="AT236">
        <f t="shared" si="95"/>
        <v>1.3819999999999999</v>
      </c>
      <c r="AU236">
        <f t="shared" si="96"/>
        <v>1.3819999999999999</v>
      </c>
      <c r="AV236">
        <f t="shared" si="97"/>
        <v>0.61799999999999999</v>
      </c>
      <c r="AW236">
        <f t="shared" si="98"/>
        <v>0.61799999999999999</v>
      </c>
    </row>
    <row r="237" spans="1:49" x14ac:dyDescent="0.25">
      <c r="A237" s="1">
        <f>eod_group_score_df_positive[[#This Row],[date]]</f>
        <v>45149</v>
      </c>
      <c r="B237" t="s">
        <v>277</v>
      </c>
      <c r="C237" s="3">
        <f>AVERAGE(eod_group_score_df_positive!Z237:Z241)</f>
        <v>1.1515893662717294</v>
      </c>
      <c r="D237" s="3">
        <f>AVERAGE(eod_group_score_df_positive!AA237:AA241)</f>
        <v>0.5983508329898074</v>
      </c>
      <c r="E237" s="3">
        <f>AVERAGE(eod_group_score_df_positive!AB237:AB241)</f>
        <v>0.54248800466271818</v>
      </c>
      <c r="F237" s="3">
        <f>AVERAGE(eod_group_score_df_positive!AC237:AC241)</f>
        <v>0.45077540457730364</v>
      </c>
      <c r="G237" t="s">
        <v>277</v>
      </c>
      <c r="H237" s="3">
        <f>ABS(AVERAGE(eod_group_score_df_negative!Z237:Z241))</f>
        <v>0.32333376004166403</v>
      </c>
      <c r="I237" s="3">
        <f>ABS(AVERAGE(eod_group_score_df_negative!AA237:AA241))</f>
        <v>0.37356839519696128</v>
      </c>
      <c r="J237" s="3">
        <f>ABS(AVERAGE(eod_group_score_df_negative!AB237:AB241))</f>
        <v>0.29175062758717879</v>
      </c>
      <c r="K237" s="3">
        <f>ABS(AVERAGE(eod_group_score_df_negative!AC237:AC241))</f>
        <v>0.26431411743240091</v>
      </c>
      <c r="L237" t="s">
        <v>277</v>
      </c>
      <c r="M237" s="4">
        <f t="shared" si="77"/>
        <v>0.56155849172987782</v>
      </c>
      <c r="N237" s="4">
        <f t="shared" si="78"/>
        <v>0.23127687082825246</v>
      </c>
      <c r="O237" s="4">
        <f t="shared" si="79"/>
        <v>0.30055833832498757</v>
      </c>
      <c r="P237" s="4">
        <f t="shared" si="80"/>
        <v>0.26075236932694457</v>
      </c>
      <c r="Q237" t="s">
        <v>277</v>
      </c>
      <c r="R237" s="6">
        <f t="shared" si="75"/>
        <v>45149</v>
      </c>
      <c r="S237" s="5">
        <f t="shared" si="81"/>
        <v>0.61296990810201202</v>
      </c>
      <c r="T237" s="5">
        <f t="shared" si="82"/>
        <v>0.3612996465715349</v>
      </c>
      <c r="U237" s="5">
        <f t="shared" si="83"/>
        <v>0.51409782026993578</v>
      </c>
      <c r="V237" s="5">
        <f t="shared" si="84"/>
        <v>0.35857492816691777</v>
      </c>
      <c r="W237" s="5">
        <f t="shared" si="85"/>
        <v>1.8469423031104004</v>
      </c>
      <c r="X237">
        <f>group_stock_price_index[[#This Row],[VNINDEX]]</f>
        <v>1232.21</v>
      </c>
      <c r="Y237" t="s">
        <v>277</v>
      </c>
      <c r="Z237" s="1">
        <f t="shared" si="76"/>
        <v>45149</v>
      </c>
      <c r="AA237" s="4">
        <f>IF($W237&lt;0,0,IF(S237&lt;20%,0,IF(AND(S237&gt;=20%,S237&lt;30%),20%,IF(AND(S237&gt;=30%,S237&lt;50%),40%,IF(AND(S237&gt;=50%,S237&lt;70%),60%,IF(AND(S237&gt;=70%,S237&lt;80%),80%,IF(S237&gt;=80%,100%)))))))*$AH$1</f>
        <v>0.6</v>
      </c>
      <c r="AB237" s="4">
        <f>IF($W237&lt;0,0,IF(T237&lt;20%,0,IF(AND(T237&gt;=20%,T237&lt;30%),20%,IF(AND(T237&gt;=30%,T237&lt;50%),40%,IF(AND(T237&gt;=50%,T237&lt;70%),60%,IF(AND(T237&gt;=70%,T237&lt;80%),80%,IF(T237&gt;=80%,100%)))))))*$AH$1</f>
        <v>0.4</v>
      </c>
      <c r="AC237" s="4">
        <f>IF($W237&lt;0,0,IF(U237&lt;20%,0,IF(AND(U237&gt;=20%,U237&lt;30%),20%,IF(AND(U237&gt;=30%,U237&lt;50%),40%,IF(AND(U237&gt;=50%,U237&lt;70%),60%,IF(AND(U237&gt;=70%,U237&lt;80%),80%,IF(U237&gt;=80%,100%)))))))*$AH$1</f>
        <v>0.6</v>
      </c>
      <c r="AD237" s="4">
        <f>IF($W237&lt;0,0,IF(V237&lt;20%,0,IF(AND(V237&gt;=20%,V237&lt;30%),20%,IF(AND(V237&gt;=30%,V237&lt;50%),40%,IF(AND(V237&gt;=50%,V237&lt;70%),60%,IF(AND(V237&gt;=70%,V237&lt;80%),80%,IF(V237&gt;=80%,100%)))))))*$AH$1</f>
        <v>0.4</v>
      </c>
      <c r="AE237" s="4">
        <f t="shared" si="86"/>
        <v>2</v>
      </c>
      <c r="AF237" s="7">
        <f t="shared" si="87"/>
        <v>1232.21</v>
      </c>
      <c r="AG237" t="s">
        <v>277</v>
      </c>
      <c r="AI237" t="s">
        <v>277</v>
      </c>
      <c r="AJ237" s="1">
        <f t="shared" si="88"/>
        <v>45149</v>
      </c>
      <c r="AK237" s="4">
        <f t="shared" si="89"/>
        <v>0.15</v>
      </c>
      <c r="AL237" s="4">
        <f t="shared" si="90"/>
        <v>0.1</v>
      </c>
      <c r="AM237" s="4">
        <f t="shared" si="91"/>
        <v>0.15</v>
      </c>
      <c r="AN237" s="4">
        <f>AD237*$AS$1</f>
        <v>0.1</v>
      </c>
      <c r="AO237" s="4">
        <f t="shared" si="92"/>
        <v>0.5</v>
      </c>
      <c r="AP237" s="4">
        <f t="shared" si="93"/>
        <v>0.6</v>
      </c>
      <c r="AQ237" s="2">
        <f t="shared" si="94"/>
        <v>1232.21</v>
      </c>
      <c r="AT237">
        <f t="shared" si="95"/>
        <v>1.3819999999999999</v>
      </c>
      <c r="AU237">
        <f t="shared" si="96"/>
        <v>1.3819999999999999</v>
      </c>
      <c r="AV237">
        <f t="shared" si="97"/>
        <v>0.61799999999999999</v>
      </c>
      <c r="AW237">
        <f t="shared" si="98"/>
        <v>0.61799999999999999</v>
      </c>
    </row>
    <row r="238" spans="1:49" x14ac:dyDescent="0.25">
      <c r="A238" s="1">
        <f>eod_group_score_df_positive[[#This Row],[date]]</f>
        <v>45148</v>
      </c>
      <c r="B238" t="s">
        <v>277</v>
      </c>
      <c r="C238" s="3">
        <f>AVERAGE(eod_group_score_df_positive!Z238:Z242)</f>
        <v>1.3862631406002921</v>
      </c>
      <c r="D238" s="3">
        <f>AVERAGE(eod_group_score_df_positive!AA238:AA242)</f>
        <v>0.66674381964465457</v>
      </c>
      <c r="E238" s="3">
        <f>AVERAGE(eod_group_score_df_positive!AB238:AB242)</f>
        <v>0.68038208889894791</v>
      </c>
      <c r="F238" s="3">
        <f>AVERAGE(eod_group_score_df_positive!AC238:AC242)</f>
        <v>0.45655253639289634</v>
      </c>
      <c r="G238" t="s">
        <v>277</v>
      </c>
      <c r="H238" s="3">
        <f>ABS(AVERAGE(eod_group_score_df_negative!Z238:Z242))</f>
        <v>0.31983359528492306</v>
      </c>
      <c r="I238" s="3">
        <f>ABS(AVERAGE(eod_group_score_df_negative!AA238:AA242))</f>
        <v>0.3606972560363661</v>
      </c>
      <c r="J238" s="3">
        <f>ABS(AVERAGE(eod_group_score_df_negative!AB238:AB242))</f>
        <v>0.28854918443931127</v>
      </c>
      <c r="K238" s="3">
        <f>ABS(AVERAGE(eod_group_score_df_negative!AC238:AC242))</f>
        <v>0.26086182111075262</v>
      </c>
      <c r="L238" t="s">
        <v>277</v>
      </c>
      <c r="M238" s="4">
        <f t="shared" si="77"/>
        <v>0.62506979990325573</v>
      </c>
      <c r="N238" s="4">
        <f t="shared" si="78"/>
        <v>0.29787261853963848</v>
      </c>
      <c r="O238" s="4">
        <f t="shared" si="79"/>
        <v>0.4043970044538398</v>
      </c>
      <c r="P238" s="4">
        <f t="shared" si="80"/>
        <v>0.27277223160556607</v>
      </c>
      <c r="Q238" t="s">
        <v>277</v>
      </c>
      <c r="R238" s="6">
        <f t="shared" si="75"/>
        <v>45148</v>
      </c>
      <c r="S238" s="5">
        <f t="shared" si="81"/>
        <v>0.62582276219504551</v>
      </c>
      <c r="T238" s="5">
        <f t="shared" si="82"/>
        <v>0.39380534050735549</v>
      </c>
      <c r="U238" s="5">
        <f t="shared" si="83"/>
        <v>0.56748269075617286</v>
      </c>
      <c r="V238" s="5">
        <f t="shared" si="84"/>
        <v>0.38303056787691103</v>
      </c>
      <c r="W238" s="5">
        <f t="shared" si="85"/>
        <v>1.970141361335485</v>
      </c>
      <c r="X238">
        <f>group_stock_price_index[[#This Row],[VNINDEX]]</f>
        <v>1220.6099999999999</v>
      </c>
      <c r="Y238" t="s">
        <v>277</v>
      </c>
      <c r="Z238" s="1">
        <f t="shared" si="76"/>
        <v>45148</v>
      </c>
      <c r="AA238" s="4">
        <f>IF($W238&lt;0,0,IF(S238&lt;20%,0,IF(AND(S238&gt;=20%,S238&lt;30%),20%,IF(AND(S238&gt;=30%,S238&lt;50%),40%,IF(AND(S238&gt;=50%,S238&lt;70%),60%,IF(AND(S238&gt;=70%,S238&lt;80%),80%,IF(S238&gt;=80%,100%)))))))*$AH$1</f>
        <v>0.6</v>
      </c>
      <c r="AB238" s="4">
        <f>IF($W238&lt;0,0,IF(T238&lt;20%,0,IF(AND(T238&gt;=20%,T238&lt;30%),20%,IF(AND(T238&gt;=30%,T238&lt;50%),40%,IF(AND(T238&gt;=50%,T238&lt;70%),60%,IF(AND(T238&gt;=70%,T238&lt;80%),80%,IF(T238&gt;=80%,100%)))))))*$AH$1</f>
        <v>0.4</v>
      </c>
      <c r="AC238" s="4">
        <f>IF($W238&lt;0,0,IF(U238&lt;20%,0,IF(AND(U238&gt;=20%,U238&lt;30%),20%,IF(AND(U238&gt;=30%,U238&lt;50%),40%,IF(AND(U238&gt;=50%,U238&lt;70%),60%,IF(AND(U238&gt;=70%,U238&lt;80%),80%,IF(U238&gt;=80%,100%)))))))*$AH$1</f>
        <v>0.6</v>
      </c>
      <c r="AD238" s="4">
        <f>IF($W238&lt;0,0,IF(V238&lt;20%,0,IF(AND(V238&gt;=20%,V238&lt;30%),20%,IF(AND(V238&gt;=30%,V238&lt;50%),40%,IF(AND(V238&gt;=50%,V238&lt;70%),60%,IF(AND(V238&gt;=70%,V238&lt;80%),80%,IF(V238&gt;=80%,100%)))))))*$AH$1</f>
        <v>0.4</v>
      </c>
      <c r="AE238" s="4">
        <f t="shared" si="86"/>
        <v>2</v>
      </c>
      <c r="AF238" s="7">
        <f t="shared" si="87"/>
        <v>1220.6099999999999</v>
      </c>
      <c r="AG238" t="s">
        <v>277</v>
      </c>
      <c r="AI238" t="s">
        <v>277</v>
      </c>
      <c r="AJ238" s="1">
        <f t="shared" si="88"/>
        <v>45148</v>
      </c>
      <c r="AK238" s="4">
        <f t="shared" si="89"/>
        <v>0.15</v>
      </c>
      <c r="AL238" s="4">
        <f t="shared" si="90"/>
        <v>0.1</v>
      </c>
      <c r="AM238" s="4">
        <f t="shared" si="91"/>
        <v>0.15</v>
      </c>
      <c r="AN238" s="4">
        <f>AD238*$AS$1</f>
        <v>0.1</v>
      </c>
      <c r="AO238" s="4">
        <f t="shared" si="92"/>
        <v>0.5</v>
      </c>
      <c r="AP238" s="4">
        <f t="shared" si="93"/>
        <v>0.6</v>
      </c>
      <c r="AQ238" s="2">
        <f t="shared" si="94"/>
        <v>1220.6099999999999</v>
      </c>
      <c r="AT238">
        <f t="shared" si="95"/>
        <v>1.3819999999999999</v>
      </c>
      <c r="AU238">
        <f t="shared" si="96"/>
        <v>1.3819999999999999</v>
      </c>
      <c r="AV238">
        <f t="shared" si="97"/>
        <v>0.61799999999999999</v>
      </c>
      <c r="AW238">
        <f t="shared" si="98"/>
        <v>0.61799999999999999</v>
      </c>
    </row>
    <row r="239" spans="1:49" x14ac:dyDescent="0.25">
      <c r="A239" s="1">
        <f>eod_group_score_df_positive[[#This Row],[date]]</f>
        <v>45147</v>
      </c>
      <c r="B239" t="s">
        <v>277</v>
      </c>
      <c r="C239" s="3">
        <f>AVERAGE(eod_group_score_df_positive!Z239:Z243)</f>
        <v>1.3717506626812979</v>
      </c>
      <c r="D239" s="3">
        <f>AVERAGE(eod_group_score_df_positive!AA239:AA243)</f>
        <v>0.66596981874988903</v>
      </c>
      <c r="E239" s="3">
        <f>AVERAGE(eod_group_score_df_positive!AB239:AB243)</f>
        <v>0.70901534057970106</v>
      </c>
      <c r="F239" s="3">
        <f>AVERAGE(eod_group_score_df_positive!AC239:AC243)</f>
        <v>0.4695409401810558</v>
      </c>
      <c r="G239" t="s">
        <v>277</v>
      </c>
      <c r="H239" s="3">
        <f>ABS(AVERAGE(eod_group_score_df_negative!Z239:Z243))</f>
        <v>0.17226963725442743</v>
      </c>
      <c r="I239" s="3">
        <f>ABS(AVERAGE(eod_group_score_df_negative!AA239:AA243))</f>
        <v>0.14508184508773728</v>
      </c>
      <c r="J239" s="3">
        <f>ABS(AVERAGE(eod_group_score_df_negative!AB239:AB243))</f>
        <v>0.14791794030039557</v>
      </c>
      <c r="K239" s="3">
        <f>ABS(AVERAGE(eod_group_score_df_negative!AC239:AC243))</f>
        <v>8.241068749664153E-2</v>
      </c>
      <c r="L239" t="s">
        <v>277</v>
      </c>
      <c r="M239" s="4">
        <f t="shared" si="77"/>
        <v>0.77685573530140928</v>
      </c>
      <c r="N239" s="4">
        <f t="shared" si="78"/>
        <v>0.64223772280730351</v>
      </c>
      <c r="O239" s="4">
        <f t="shared" si="79"/>
        <v>0.65477372952890944</v>
      </c>
      <c r="P239" s="4">
        <f t="shared" si="80"/>
        <v>0.70138438455782992</v>
      </c>
      <c r="Q239" t="s">
        <v>277</v>
      </c>
      <c r="R239" s="6">
        <f t="shared" si="75"/>
        <v>45147</v>
      </c>
      <c r="S239" s="5">
        <f t="shared" si="81"/>
        <v>0.62607374962564222</v>
      </c>
      <c r="T239" s="5">
        <f t="shared" si="82"/>
        <v>0.4257829144965945</v>
      </c>
      <c r="U239" s="5">
        <f t="shared" si="83"/>
        <v>0.62184458619028382</v>
      </c>
      <c r="V239" s="5">
        <f t="shared" si="84"/>
        <v>0.419783346634026</v>
      </c>
      <c r="W239" s="5">
        <f t="shared" si="85"/>
        <v>2.0934845969465465</v>
      </c>
      <c r="X239">
        <f>group_stock_price_index[[#This Row],[VNINDEX]]</f>
        <v>1233.99</v>
      </c>
      <c r="Y239" t="s">
        <v>277</v>
      </c>
      <c r="Z239" s="1">
        <f t="shared" si="76"/>
        <v>45147</v>
      </c>
      <c r="AA239" s="4">
        <f>IF($W239&lt;0,0,IF(S239&lt;20%,0,IF(AND(S239&gt;=20%,S239&lt;30%),20%,IF(AND(S239&gt;=30%,S239&lt;50%),40%,IF(AND(S239&gt;=50%,S239&lt;70%),60%,IF(AND(S239&gt;=70%,S239&lt;80%),80%,IF(S239&gt;=80%,100%)))))))*$AH$1</f>
        <v>0.6</v>
      </c>
      <c r="AB239" s="4">
        <f>IF($W239&lt;0,0,IF(T239&lt;20%,0,IF(AND(T239&gt;=20%,T239&lt;30%),20%,IF(AND(T239&gt;=30%,T239&lt;50%),40%,IF(AND(T239&gt;=50%,T239&lt;70%),60%,IF(AND(T239&gt;=70%,T239&lt;80%),80%,IF(T239&gt;=80%,100%)))))))*$AH$1</f>
        <v>0.4</v>
      </c>
      <c r="AC239" s="4">
        <f>IF($W239&lt;0,0,IF(U239&lt;20%,0,IF(AND(U239&gt;=20%,U239&lt;30%),20%,IF(AND(U239&gt;=30%,U239&lt;50%),40%,IF(AND(U239&gt;=50%,U239&lt;70%),60%,IF(AND(U239&gt;=70%,U239&lt;80%),80%,IF(U239&gt;=80%,100%)))))))*$AH$1</f>
        <v>0.6</v>
      </c>
      <c r="AD239" s="4">
        <f>IF($W239&lt;0,0,IF(V239&lt;20%,0,IF(AND(V239&gt;=20%,V239&lt;30%),20%,IF(AND(V239&gt;=30%,V239&lt;50%),40%,IF(AND(V239&gt;=50%,V239&lt;70%),60%,IF(AND(V239&gt;=70%,V239&lt;80%),80%,IF(V239&gt;=80%,100%)))))))*$AH$1</f>
        <v>0.4</v>
      </c>
      <c r="AE239" s="4">
        <f t="shared" si="86"/>
        <v>2</v>
      </c>
      <c r="AF239" s="7">
        <f t="shared" si="87"/>
        <v>1233.99</v>
      </c>
      <c r="AG239" t="s">
        <v>277</v>
      </c>
      <c r="AI239" t="s">
        <v>277</v>
      </c>
      <c r="AJ239" s="1">
        <f t="shared" si="88"/>
        <v>45147</v>
      </c>
      <c r="AK239" s="4">
        <f t="shared" si="89"/>
        <v>0.15</v>
      </c>
      <c r="AL239" s="4">
        <f t="shared" si="90"/>
        <v>0.1</v>
      </c>
      <c r="AM239" s="4">
        <f t="shared" si="91"/>
        <v>0.15</v>
      </c>
      <c r="AN239" s="4">
        <f>AD239*$AS$1</f>
        <v>0.1</v>
      </c>
      <c r="AO239" s="4">
        <f t="shared" si="92"/>
        <v>0.5</v>
      </c>
      <c r="AP239" s="4">
        <f t="shared" si="93"/>
        <v>0.6</v>
      </c>
      <c r="AQ239" s="2">
        <f t="shared" si="94"/>
        <v>1233.99</v>
      </c>
      <c r="AT239">
        <f t="shared" si="95"/>
        <v>1.3819999999999999</v>
      </c>
      <c r="AU239">
        <f t="shared" si="96"/>
        <v>1.3819999999999999</v>
      </c>
      <c r="AV239">
        <f t="shared" si="97"/>
        <v>0.61799999999999999</v>
      </c>
      <c r="AW239">
        <f t="shared" si="98"/>
        <v>0.61799999999999999</v>
      </c>
    </row>
    <row r="240" spans="1:49" x14ac:dyDescent="0.25">
      <c r="A240" s="1">
        <f>eod_group_score_df_positive[[#This Row],[date]]</f>
        <v>45146</v>
      </c>
      <c r="B240" t="s">
        <v>277</v>
      </c>
      <c r="C240" s="3">
        <f>AVERAGE(eod_group_score_df_positive!Z240:Z244)</f>
        <v>1.2668047344976017</v>
      </c>
      <c r="D240" s="3">
        <f>AVERAGE(eod_group_score_df_positive!AA240:AA244)</f>
        <v>0.50185929532169582</v>
      </c>
      <c r="E240" s="3">
        <f>AVERAGE(eod_group_score_df_positive!AB240:AB244)</f>
        <v>0.70178030075575304</v>
      </c>
      <c r="F240" s="3">
        <f>AVERAGE(eod_group_score_df_positive!AC240:AC244)</f>
        <v>0.42963786737379756</v>
      </c>
      <c r="G240" t="s">
        <v>277</v>
      </c>
      <c r="H240" s="3">
        <f>ABS(AVERAGE(eod_group_score_df_negative!Z240:Z244))</f>
        <v>0.15463255742170073</v>
      </c>
      <c r="I240" s="3">
        <f>ABS(AVERAGE(eod_group_score_df_negative!AA240:AA244))</f>
        <v>0.12724266412131446</v>
      </c>
      <c r="J240" s="3">
        <f>ABS(AVERAGE(eod_group_score_df_negative!AB240:AB244))</f>
        <v>0.10489000782820226</v>
      </c>
      <c r="K240" s="3">
        <f>ABS(AVERAGE(eod_group_score_df_negative!AC240:AC244))</f>
        <v>6.3322729303514985E-2</v>
      </c>
      <c r="L240" t="s">
        <v>277</v>
      </c>
      <c r="M240" s="4">
        <f t="shared" si="77"/>
        <v>0.78242788718043643</v>
      </c>
      <c r="N240" s="4">
        <f t="shared" si="78"/>
        <v>0.5954784046962065</v>
      </c>
      <c r="O240" s="4">
        <f t="shared" si="79"/>
        <v>0.73994330344864634</v>
      </c>
      <c r="P240" s="4">
        <f t="shared" si="80"/>
        <v>0.74309212650939138</v>
      </c>
      <c r="Q240" t="s">
        <v>277</v>
      </c>
      <c r="R240" s="6">
        <f t="shared" si="75"/>
        <v>45146</v>
      </c>
      <c r="S240" s="5">
        <f t="shared" si="81"/>
        <v>0.55068275678775858</v>
      </c>
      <c r="T240" s="5">
        <f t="shared" si="82"/>
        <v>0.31755551034123997</v>
      </c>
      <c r="U240" s="5">
        <f t="shared" si="83"/>
        <v>0.60538001452097112</v>
      </c>
      <c r="V240" s="5">
        <f t="shared" si="84"/>
        <v>0.27898282767212412</v>
      </c>
      <c r="W240" s="5">
        <f t="shared" si="85"/>
        <v>1.7526011093220939</v>
      </c>
      <c r="X240">
        <f>group_stock_price_index[[#This Row],[VNINDEX]]</f>
        <v>1242.23</v>
      </c>
      <c r="Y240" t="s">
        <v>277</v>
      </c>
      <c r="Z240" s="1">
        <f t="shared" si="76"/>
        <v>45146</v>
      </c>
      <c r="AA240" s="4">
        <f>IF($W240&lt;0,0,IF(S240&lt;20%,0,IF(AND(S240&gt;=20%,S240&lt;30%),20%,IF(AND(S240&gt;=30%,S240&lt;50%),40%,IF(AND(S240&gt;=50%,S240&lt;70%),60%,IF(AND(S240&gt;=70%,S240&lt;80%),80%,IF(S240&gt;=80%,100%)))))))*$AH$1</f>
        <v>0.6</v>
      </c>
      <c r="AB240" s="4">
        <f>IF($W240&lt;0,0,IF(T240&lt;20%,0,IF(AND(T240&gt;=20%,T240&lt;30%),20%,IF(AND(T240&gt;=30%,T240&lt;50%),40%,IF(AND(T240&gt;=50%,T240&lt;70%),60%,IF(AND(T240&gt;=70%,T240&lt;80%),80%,IF(T240&gt;=80%,100%)))))))*$AH$1</f>
        <v>0.4</v>
      </c>
      <c r="AC240" s="4">
        <f>IF($W240&lt;0,0,IF(U240&lt;20%,0,IF(AND(U240&gt;=20%,U240&lt;30%),20%,IF(AND(U240&gt;=30%,U240&lt;50%),40%,IF(AND(U240&gt;=50%,U240&lt;70%),60%,IF(AND(U240&gt;=70%,U240&lt;80%),80%,IF(U240&gt;=80%,100%)))))))*$AH$1</f>
        <v>0.6</v>
      </c>
      <c r="AD240" s="4">
        <f>IF($W240&lt;0,0,IF(V240&lt;20%,0,IF(AND(V240&gt;=20%,V240&lt;30%),20%,IF(AND(V240&gt;=30%,V240&lt;50%),40%,IF(AND(V240&gt;=50%,V240&lt;70%),60%,IF(AND(V240&gt;=70%,V240&lt;80%),80%,IF(V240&gt;=80%,100%)))))))*$AH$1</f>
        <v>0.2</v>
      </c>
      <c r="AE240" s="4">
        <f t="shared" si="86"/>
        <v>1.8</v>
      </c>
      <c r="AF240" s="7">
        <f t="shared" si="87"/>
        <v>1242.23</v>
      </c>
      <c r="AG240" t="s">
        <v>277</v>
      </c>
      <c r="AI240" t="s">
        <v>277</v>
      </c>
      <c r="AJ240" s="1">
        <f t="shared" si="88"/>
        <v>45146</v>
      </c>
      <c r="AK240" s="4">
        <f t="shared" si="89"/>
        <v>0.15</v>
      </c>
      <c r="AL240" s="4">
        <f t="shared" si="90"/>
        <v>0.1</v>
      </c>
      <c r="AM240" s="4">
        <f t="shared" si="91"/>
        <v>0.15</v>
      </c>
      <c r="AN240" s="4">
        <f>AD240*$AS$1</f>
        <v>0.05</v>
      </c>
      <c r="AO240" s="4">
        <f t="shared" si="92"/>
        <v>0.45</v>
      </c>
      <c r="AP240" s="4">
        <f t="shared" si="93"/>
        <v>0.4</v>
      </c>
      <c r="AQ240" s="2">
        <f t="shared" si="94"/>
        <v>1242.23</v>
      </c>
      <c r="AT240">
        <f t="shared" si="95"/>
        <v>0.61799999999999999</v>
      </c>
      <c r="AU240">
        <f t="shared" si="96"/>
        <v>1</v>
      </c>
      <c r="AV240">
        <f t="shared" si="97"/>
        <v>1</v>
      </c>
      <c r="AW240">
        <f t="shared" si="98"/>
        <v>0.61799999999999999</v>
      </c>
    </row>
    <row r="241" spans="1:49" x14ac:dyDescent="0.25">
      <c r="A241" s="1">
        <f>eod_group_score_df_positive[[#This Row],[date]]</f>
        <v>45145</v>
      </c>
      <c r="B241" t="s">
        <v>277</v>
      </c>
      <c r="C241" s="3">
        <f>AVERAGE(eod_group_score_df_positive!Z241:Z245)</f>
        <v>0.95556087517954802</v>
      </c>
      <c r="D241" s="3">
        <f>AVERAGE(eod_group_score_df_positive!AA241:AA245)</f>
        <v>0.36915795675301938</v>
      </c>
      <c r="E241" s="3">
        <f>AVERAGE(eod_group_score_df_positive!AB241:AB245)</f>
        <v>0.62619035480610841</v>
      </c>
      <c r="F241" s="3">
        <f>AVERAGE(eod_group_score_df_positive!AC241:AC245)</f>
        <v>0.17425147193500792</v>
      </c>
      <c r="G241" t="s">
        <v>277</v>
      </c>
      <c r="H241" s="3">
        <f>ABS(AVERAGE(eod_group_score_df_negative!Z241:Z245))</f>
        <v>0.49342481763336571</v>
      </c>
      <c r="I241" s="3">
        <f>ABS(AVERAGE(eod_group_score_df_negative!AA241:AA245))</f>
        <v>0.34101206114856109</v>
      </c>
      <c r="J241" s="3">
        <f>ABS(AVERAGE(eod_group_score_df_negative!AB241:AB245))</f>
        <v>0.22529622936163238</v>
      </c>
      <c r="K241" s="3">
        <f>ABS(AVERAGE(eod_group_score_df_negative!AC241:AC245))</f>
        <v>0.25342586882770057</v>
      </c>
      <c r="L241" t="s">
        <v>277</v>
      </c>
      <c r="M241" s="4">
        <f t="shared" si="77"/>
        <v>0.31893762639508078</v>
      </c>
      <c r="N241" s="4">
        <f t="shared" si="78"/>
        <v>3.9632615986273469E-2</v>
      </c>
      <c r="O241" s="4">
        <f t="shared" si="79"/>
        <v>0.47081672559329579</v>
      </c>
      <c r="P241" s="4">
        <f t="shared" si="80"/>
        <v>-0.18512647116514314</v>
      </c>
      <c r="Q241" t="s">
        <v>277</v>
      </c>
      <c r="R241" s="6">
        <f t="shared" si="75"/>
        <v>45145</v>
      </c>
      <c r="S241" s="5">
        <f t="shared" si="81"/>
        <v>0.31893762639508078</v>
      </c>
      <c r="T241" s="5">
        <f t="shared" si="82"/>
        <v>3.9632615986273469E-2</v>
      </c>
      <c r="U241" s="5">
        <f t="shared" si="83"/>
        <v>0.47081672559329579</v>
      </c>
      <c r="V241" s="5">
        <f t="shared" si="84"/>
        <v>-0.18512647116514314</v>
      </c>
      <c r="W241" s="5">
        <f t="shared" si="85"/>
        <v>0.64426049680950692</v>
      </c>
      <c r="X241">
        <f>group_stock_price_index[[#This Row],[VNINDEX]]</f>
        <v>1241.42</v>
      </c>
      <c r="Y241" t="s">
        <v>277</v>
      </c>
      <c r="Z241" s="1">
        <f t="shared" si="76"/>
        <v>45145</v>
      </c>
      <c r="AA241" s="4">
        <f>IF($W241&lt;0,0,IF(S241&lt;20%,0,IF(AND(S241&gt;=20%,S241&lt;30%),20%,IF(AND(S241&gt;=30%,S241&lt;50%),40%,IF(AND(S241&gt;=50%,S241&lt;70%),60%,IF(AND(S241&gt;=70%,S241&lt;80%),80%,IF(S241&gt;=80%,100%)))))))*$AH$1</f>
        <v>0.4</v>
      </c>
      <c r="AB241" s="4">
        <f>IF($W241&lt;0,0,IF(T241&lt;20%,0,IF(AND(T241&gt;=20%,T241&lt;30%),20%,IF(AND(T241&gt;=30%,T241&lt;50%),40%,IF(AND(T241&gt;=50%,T241&lt;70%),60%,IF(AND(T241&gt;=70%,T241&lt;80%),80%,IF(T241&gt;=80%,100%)))))))*$AH$1</f>
        <v>0</v>
      </c>
      <c r="AC241" s="4">
        <f>IF($W241&lt;0,0,IF(U241&lt;20%,0,IF(AND(U241&gt;=20%,U241&lt;30%),20%,IF(AND(U241&gt;=30%,U241&lt;50%),40%,IF(AND(U241&gt;=50%,U241&lt;70%),60%,IF(AND(U241&gt;=70%,U241&lt;80%),80%,IF(U241&gt;=80%,100%)))))))*$AH$1</f>
        <v>0.4</v>
      </c>
      <c r="AD241" s="4">
        <f>IF($W241&lt;0,0,IF(V241&lt;20%,0,IF(AND(V241&gt;=20%,V241&lt;30%),20%,IF(AND(V241&gt;=30%,V241&lt;50%),40%,IF(AND(V241&gt;=50%,V241&lt;70%),60%,IF(AND(V241&gt;=70%,V241&lt;80%),80%,IF(V241&gt;=80%,100%)))))))*$AH$1</f>
        <v>0</v>
      </c>
      <c r="AE241" s="4">
        <f t="shared" si="86"/>
        <v>0.8</v>
      </c>
      <c r="AF241" s="7">
        <f t="shared" si="87"/>
        <v>1241.42</v>
      </c>
      <c r="AG241" t="s">
        <v>277</v>
      </c>
      <c r="AI241" t="s">
        <v>277</v>
      </c>
      <c r="AJ241" s="1">
        <f t="shared" si="88"/>
        <v>45145</v>
      </c>
      <c r="AK241" s="4">
        <f t="shared" si="89"/>
        <v>0.1</v>
      </c>
      <c r="AL241" s="4">
        <f t="shared" si="90"/>
        <v>0</v>
      </c>
      <c r="AM241" s="4">
        <f t="shared" si="91"/>
        <v>0.1</v>
      </c>
      <c r="AN241" s="4">
        <f>AD241*$AS$1</f>
        <v>0</v>
      </c>
      <c r="AO241" s="4">
        <f t="shared" si="92"/>
        <v>0.2</v>
      </c>
      <c r="AP241" s="4">
        <f t="shared" si="93"/>
        <v>0.2</v>
      </c>
      <c r="AQ241" s="2">
        <f t="shared" si="94"/>
        <v>1241.42</v>
      </c>
      <c r="AT241">
        <f t="shared" si="95"/>
        <v>0.61799999999999999</v>
      </c>
      <c r="AU241">
        <f t="shared" si="96"/>
        <v>1</v>
      </c>
      <c r="AV241">
        <f t="shared" si="97"/>
        <v>1</v>
      </c>
      <c r="AW241">
        <f t="shared" si="98"/>
        <v>0.61799999999999999</v>
      </c>
    </row>
  </sheetData>
  <conditionalFormatting sqref="S1:W1048576">
    <cfRule type="cellIs" dxfId="1" priority="1" operator="greaterThan">
      <formula>0.368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41957-4B8E-40C9-868F-79E5CD9ADE7F}">
  <dimension ref="A1:CU241"/>
  <sheetViews>
    <sheetView topLeftCell="BV1" zoomScaleNormal="100" workbookViewId="0">
      <selection activeCell="CA36" activeCellId="1" sqref="BW1:BW36 CA1:CA36"/>
    </sheetView>
  </sheetViews>
  <sheetFormatPr defaultRowHeight="15" x14ac:dyDescent="0.25"/>
  <cols>
    <col min="1" max="1" width="11.28515625" style="1" hidden="1" customWidth="1"/>
    <col min="2" max="2" width="15" style="1" hidden="1" customWidth="1"/>
    <col min="3" max="3" width="7.85546875" style="2" hidden="1" customWidth="1"/>
    <col min="4" max="4" width="10.5703125" style="2" hidden="1" customWidth="1"/>
    <col min="5" max="5" width="6.140625" style="2" hidden="1" customWidth="1"/>
    <col min="6" max="6" width="9.42578125" style="2" hidden="1" customWidth="1"/>
    <col min="7" max="7" width="13.7109375" style="2" hidden="1" customWidth="1"/>
    <col min="8" max="8" width="11.5703125" style="2" hidden="1" customWidth="1"/>
    <col min="9" max="9" width="13.28515625" style="2" hidden="1" customWidth="1"/>
    <col min="10" max="10" width="9" style="2" hidden="1" customWidth="1"/>
    <col min="11" max="11" width="9.28515625" style="2" hidden="1" customWidth="1"/>
    <col min="12" max="12" width="10.42578125" style="2" hidden="1" customWidth="1"/>
    <col min="13" max="13" width="11" style="2" hidden="1" customWidth="1"/>
    <col min="14" max="14" width="10.140625" style="2" hidden="1" customWidth="1"/>
    <col min="15" max="15" width="6.140625" style="2" hidden="1" customWidth="1"/>
    <col min="16" max="16" width="12.5703125" style="2" hidden="1" customWidth="1"/>
    <col min="17" max="17" width="11.5703125" style="2" hidden="1" customWidth="1"/>
    <col min="18" max="18" width="10.140625" style="2" hidden="1" customWidth="1"/>
    <col min="19" max="19" width="6.140625" style="2" hidden="1" customWidth="1"/>
    <col min="20" max="20" width="11.85546875" style="2" hidden="1" customWidth="1"/>
    <col min="21" max="21" width="10" style="2" hidden="1" customWidth="1"/>
    <col min="22" max="22" width="8.28515625" style="2" hidden="1" customWidth="1"/>
    <col min="23" max="24" width="6.140625" style="2" hidden="1" customWidth="1"/>
    <col min="25" max="25" width="7.28515625" style="2" hidden="1" customWidth="1"/>
    <col min="26" max="26" width="14.5703125" style="1" hidden="1" customWidth="1"/>
    <col min="27" max="27" width="7.85546875" style="2" hidden="1" customWidth="1"/>
    <col min="28" max="28" width="10.5703125" style="2" hidden="1" customWidth="1"/>
    <col min="29" max="29" width="6.140625" style="2" hidden="1" customWidth="1"/>
    <col min="30" max="30" width="9.42578125" style="2" hidden="1" customWidth="1"/>
    <col min="31" max="31" width="13.7109375" style="2" hidden="1" customWidth="1"/>
    <col min="32" max="32" width="11.5703125" style="2" hidden="1" customWidth="1"/>
    <col min="33" max="33" width="13.28515625" style="2" hidden="1" customWidth="1"/>
    <col min="34" max="34" width="9" style="2" hidden="1" customWidth="1"/>
    <col min="35" max="35" width="9.28515625" style="2" hidden="1" customWidth="1"/>
    <col min="36" max="36" width="10.42578125" style="2" hidden="1" customWidth="1"/>
    <col min="37" max="37" width="11" style="2" hidden="1" customWidth="1"/>
    <col min="38" max="38" width="10.140625" style="2" hidden="1" customWidth="1"/>
    <col min="39" max="39" width="6.140625" style="2" hidden="1" customWidth="1"/>
    <col min="40" max="40" width="12.5703125" style="2" hidden="1" customWidth="1"/>
    <col min="41" max="41" width="11.5703125" style="2" hidden="1" customWidth="1"/>
    <col min="42" max="42" width="10.140625" style="2" hidden="1" customWidth="1"/>
    <col min="43" max="43" width="6.140625" style="2" hidden="1" customWidth="1"/>
    <col min="44" max="44" width="11.85546875" style="2" hidden="1" customWidth="1"/>
    <col min="45" max="45" width="10" style="2" hidden="1" customWidth="1"/>
    <col min="46" max="46" width="8.28515625" style="2" hidden="1" customWidth="1"/>
    <col min="47" max="49" width="6.140625" style="2" hidden="1" customWidth="1"/>
    <col min="50" max="50" width="11.140625" hidden="1" customWidth="1"/>
    <col min="51" max="51" width="7.85546875" hidden="1" customWidth="1"/>
    <col min="52" max="52" width="10.5703125" hidden="1" customWidth="1"/>
    <col min="53" max="53" width="5.5703125" hidden="1" customWidth="1"/>
    <col min="54" max="54" width="9.42578125" hidden="1" customWidth="1"/>
    <col min="55" max="55" width="13.7109375" hidden="1" customWidth="1"/>
    <col min="56" max="56" width="11.5703125" hidden="1" customWidth="1"/>
    <col min="57" max="57" width="13.28515625" hidden="1" customWidth="1"/>
    <col min="58" max="58" width="9" hidden="1" customWidth="1"/>
    <col min="59" max="59" width="9.28515625" hidden="1" customWidth="1"/>
    <col min="60" max="60" width="10.42578125" hidden="1" customWidth="1"/>
    <col min="61" max="61" width="11" hidden="1" customWidth="1"/>
    <col min="62" max="62" width="10.140625" hidden="1" customWidth="1"/>
    <col min="63" max="63" width="5.5703125" hidden="1" customWidth="1"/>
    <col min="64" max="64" width="12.5703125" hidden="1" customWidth="1"/>
    <col min="65" max="65" width="11.5703125" hidden="1" customWidth="1"/>
    <col min="66" max="66" width="10.140625" hidden="1" customWidth="1"/>
    <col min="67" max="67" width="6.140625" hidden="1" customWidth="1"/>
    <col min="68" max="68" width="11.85546875" hidden="1" customWidth="1"/>
    <col min="69" max="69" width="10" hidden="1" customWidth="1"/>
    <col min="70" max="70" width="8.28515625" hidden="1" customWidth="1"/>
    <col min="71" max="71" width="5.7109375" hidden="1" customWidth="1"/>
    <col min="72" max="72" width="5.5703125" hidden="1" customWidth="1"/>
    <col min="73" max="73" width="5.7109375" hidden="1" customWidth="1"/>
    <col min="74" max="74" width="17.42578125" bestFit="1" customWidth="1"/>
    <col min="75" max="75" width="11.28515625" style="1" bestFit="1" customWidth="1"/>
    <col min="76" max="76" width="9" bestFit="1" customWidth="1"/>
    <col min="77" max="77" width="7.85546875" bestFit="1" customWidth="1"/>
    <col min="78" max="78" width="5.5703125" bestFit="1" customWidth="1"/>
    <col min="79" max="79" width="13.7109375" bestFit="1" customWidth="1"/>
    <col min="80" max="80" width="6.140625" bestFit="1" customWidth="1"/>
    <col min="81" max="81" width="10.140625" bestFit="1" customWidth="1"/>
    <col min="82" max="82" width="5.7109375" bestFit="1" customWidth="1"/>
    <col min="83" max="83" width="4.85546875" bestFit="1" customWidth="1"/>
    <col min="84" max="84" width="13.28515625" bestFit="1" customWidth="1"/>
    <col min="85" max="85" width="9" bestFit="1" customWidth="1"/>
    <col min="86" max="86" width="10.140625" bestFit="1" customWidth="1"/>
    <col min="87" max="87" width="12.5703125" bestFit="1" customWidth="1"/>
    <col min="88" max="88" width="9.28515625" bestFit="1" customWidth="1"/>
    <col min="89" max="89" width="10" bestFit="1" customWidth="1"/>
    <col min="90" max="90" width="11.5703125" bestFit="1" customWidth="1"/>
    <col min="91" max="91" width="9.42578125" bestFit="1" customWidth="1"/>
    <col min="92" max="92" width="11.5703125" bestFit="1" customWidth="1"/>
    <col min="93" max="93" width="5.28515625" bestFit="1" customWidth="1"/>
    <col min="94" max="94" width="11.85546875" bestFit="1" customWidth="1"/>
    <col min="95" max="95" width="8.28515625" bestFit="1" customWidth="1"/>
    <col min="96" max="96" width="10.42578125" bestFit="1" customWidth="1"/>
    <col min="97" max="97" width="11" bestFit="1" customWidth="1"/>
    <col min="98" max="98" width="10.5703125" bestFit="1" customWidth="1"/>
    <col min="99" max="99" width="5.7109375" bestFit="1" customWidth="1"/>
  </cols>
  <sheetData>
    <row r="1" spans="1:99" x14ac:dyDescent="0.25">
      <c r="A1" s="1" t="str">
        <f>eod_group_score_df_positive[[#Headers],[date]]</f>
        <v>date</v>
      </c>
      <c r="B1" s="1" t="s">
        <v>278</v>
      </c>
      <c r="C1" s="2" t="str" cm="1">
        <f t="array" ref="C1:Y1">eod_group_score_df_negative[[#Headers],[ban_le]:[y_te]]</f>
        <v>ban_le</v>
      </c>
      <c r="D1" s="2" t="str">
        <v>bao_hiem</v>
      </c>
      <c r="E1" s="2" t="str">
        <v>bds</v>
      </c>
      <c r="F1" s="2" t="str">
        <v>bds_kcn</v>
      </c>
      <c r="G1" s="2" t="str">
        <v>chung_khoan</v>
      </c>
      <c r="H1" s="2" t="str">
        <v>cong_nghe</v>
      </c>
      <c r="I1" s="2" t="str">
        <v>cong_nghiep</v>
      </c>
      <c r="J1" s="2" t="str">
        <v>dau_khi</v>
      </c>
      <c r="K1" s="2" t="str">
        <v>det_may</v>
      </c>
      <c r="L1" s="2" t="str">
        <v>dulich_dv</v>
      </c>
      <c r="M1" s="2" t="str">
        <v>dv_hatang</v>
      </c>
      <c r="N1" s="2" t="str">
        <v>hoa_chat</v>
      </c>
      <c r="O1" s="2" t="str">
        <v>htd</v>
      </c>
      <c r="P1" s="2" t="str">
        <v>khoang_san</v>
      </c>
      <c r="Q1" s="2" t="str">
        <v>ngan_hang</v>
      </c>
      <c r="R1" s="2" t="str">
        <v>tai_chinh</v>
      </c>
      <c r="S1" s="2" t="str">
        <v>thep</v>
      </c>
      <c r="T1" s="2" t="str">
        <v>thuc_pham</v>
      </c>
      <c r="U1" s="2" t="str">
        <v>thuy_san</v>
      </c>
      <c r="V1" s="2" t="str">
        <v>van_tai</v>
      </c>
      <c r="W1" s="2" t="str">
        <v>vlxd</v>
      </c>
      <c r="X1" s="2" t="str">
        <v>xd</v>
      </c>
      <c r="Y1" s="2" t="str">
        <v>y_te</v>
      </c>
      <c r="Z1" s="1" t="s">
        <v>279</v>
      </c>
      <c r="AA1" s="2" t="str">
        <f>eod_group_score_df_negative[[#Headers],[ban_le]]</f>
        <v>ban_le</v>
      </c>
      <c r="AB1" s="2" t="str">
        <f>eod_group_score_df_negative[[#Headers],[bao_hiem]]</f>
        <v>bao_hiem</v>
      </c>
      <c r="AC1" s="2" t="str">
        <f>eod_group_score_df_negative[[#Headers],[bds]]</f>
        <v>bds</v>
      </c>
      <c r="AD1" s="2" t="str">
        <f>eod_group_score_df_negative[[#Headers],[bds_kcn]]</f>
        <v>bds_kcn</v>
      </c>
      <c r="AE1" s="2" t="str">
        <f>eod_group_score_df_negative[[#Headers],[chung_khoan]]</f>
        <v>chung_khoan</v>
      </c>
      <c r="AF1" s="2" t="str">
        <f>eod_group_score_df_negative[[#Headers],[cong_nghe]]</f>
        <v>cong_nghe</v>
      </c>
      <c r="AG1" s="2" t="str">
        <f>eod_group_score_df_negative[[#Headers],[cong_nghiep]]</f>
        <v>cong_nghiep</v>
      </c>
      <c r="AH1" s="2" t="str">
        <f>eod_group_score_df_negative[[#Headers],[dau_khi]]</f>
        <v>dau_khi</v>
      </c>
      <c r="AI1" s="2" t="str">
        <f>eod_group_score_df_negative[[#Headers],[det_may]]</f>
        <v>det_may</v>
      </c>
      <c r="AJ1" s="2" t="str">
        <f>eod_group_score_df_negative[[#Headers],[dulich_dv]]</f>
        <v>dulich_dv</v>
      </c>
      <c r="AK1" s="2" t="str">
        <f>eod_group_score_df_negative[[#Headers],[dv_hatang]]</f>
        <v>dv_hatang</v>
      </c>
      <c r="AL1" s="2" t="str">
        <f>eod_group_score_df_negative[[#Headers],[hoa_chat]]</f>
        <v>hoa_chat</v>
      </c>
      <c r="AM1" s="2" t="str">
        <f>eod_group_score_df_negative[[#Headers],[htd]]</f>
        <v>htd</v>
      </c>
      <c r="AN1" s="2" t="str">
        <f>eod_group_score_df_negative[[#Headers],[khoang_san]]</f>
        <v>khoang_san</v>
      </c>
      <c r="AO1" s="2" t="str">
        <f>eod_group_score_df_negative[[#Headers],[ngan_hang]]</f>
        <v>ngan_hang</v>
      </c>
      <c r="AP1" s="2" t="str">
        <f>eod_group_score_df_negative[[#Headers],[tai_chinh]]</f>
        <v>tai_chinh</v>
      </c>
      <c r="AQ1" s="2" t="str">
        <f>eod_group_score_df_negative[[#Headers],[thep]]</f>
        <v>thep</v>
      </c>
      <c r="AR1" s="2" t="str">
        <f>eod_group_score_df_negative[[#Headers],[thuc_pham]]</f>
        <v>thuc_pham</v>
      </c>
      <c r="AS1" s="2" t="str">
        <f>eod_group_score_df_negative[[#Headers],[thuy_san]]</f>
        <v>thuy_san</v>
      </c>
      <c r="AT1" s="2" t="str">
        <f>eod_group_score_df_negative[[#Headers],[van_tai]]</f>
        <v>van_tai</v>
      </c>
      <c r="AU1" s="2" t="str">
        <f>eod_group_score_df_negative[[#Headers],[vlxd]]</f>
        <v>vlxd</v>
      </c>
      <c r="AV1" s="2" t="str">
        <f>eod_group_score_df_negative[[#Headers],[xd]]</f>
        <v>xd</v>
      </c>
      <c r="AW1" s="2" t="str">
        <f>eod_group_score_df_negative[[#Headers],[y_te]]</f>
        <v>y_te</v>
      </c>
      <c r="AX1" s="2" t="s">
        <v>280</v>
      </c>
      <c r="AY1" s="2" t="str">
        <f>eod_group_score_df_negative[[#Headers],[ban_le]]</f>
        <v>ban_le</v>
      </c>
      <c r="AZ1" s="2" t="str">
        <f>eod_group_score_df_negative[[#Headers],[bao_hiem]]</f>
        <v>bao_hiem</v>
      </c>
      <c r="BA1" s="2" t="str">
        <f>eod_group_score_df_negative[[#Headers],[bds]]</f>
        <v>bds</v>
      </c>
      <c r="BB1" s="2" t="str">
        <f>eod_group_score_df_negative[[#Headers],[bds_kcn]]</f>
        <v>bds_kcn</v>
      </c>
      <c r="BC1" s="2" t="str">
        <f>eod_group_score_df_negative[[#Headers],[chung_khoan]]</f>
        <v>chung_khoan</v>
      </c>
      <c r="BD1" s="2" t="str">
        <f>eod_group_score_df_negative[[#Headers],[cong_nghe]]</f>
        <v>cong_nghe</v>
      </c>
      <c r="BE1" s="2" t="str">
        <f>eod_group_score_df_negative[[#Headers],[cong_nghiep]]</f>
        <v>cong_nghiep</v>
      </c>
      <c r="BF1" s="2" t="str">
        <f>eod_group_score_df_negative[[#Headers],[dau_khi]]</f>
        <v>dau_khi</v>
      </c>
      <c r="BG1" s="2" t="str">
        <f>eod_group_score_df_negative[[#Headers],[det_may]]</f>
        <v>det_may</v>
      </c>
      <c r="BH1" s="2" t="str">
        <f>eod_group_score_df_negative[[#Headers],[dulich_dv]]</f>
        <v>dulich_dv</v>
      </c>
      <c r="BI1" s="2" t="str">
        <f>eod_group_score_df_negative[[#Headers],[dv_hatang]]</f>
        <v>dv_hatang</v>
      </c>
      <c r="BJ1" s="2" t="str">
        <f>eod_group_score_df_negative[[#Headers],[hoa_chat]]</f>
        <v>hoa_chat</v>
      </c>
      <c r="BK1" s="2" t="str">
        <f>eod_group_score_df_negative[[#Headers],[htd]]</f>
        <v>htd</v>
      </c>
      <c r="BL1" s="2" t="str">
        <f>eod_group_score_df_negative[[#Headers],[khoang_san]]</f>
        <v>khoang_san</v>
      </c>
      <c r="BM1" s="2" t="str">
        <f>eod_group_score_df_negative[[#Headers],[ngan_hang]]</f>
        <v>ngan_hang</v>
      </c>
      <c r="BN1" s="2" t="str">
        <f>eod_group_score_df_negative[[#Headers],[tai_chinh]]</f>
        <v>tai_chinh</v>
      </c>
      <c r="BO1" s="2" t="str">
        <f>eod_group_score_df_negative[[#Headers],[thep]]</f>
        <v>thep</v>
      </c>
      <c r="BP1" s="2" t="str">
        <f>eod_group_score_df_negative[[#Headers],[thuc_pham]]</f>
        <v>thuc_pham</v>
      </c>
      <c r="BQ1" s="2" t="str">
        <f>eod_group_score_df_negative[[#Headers],[thuy_san]]</f>
        <v>thuy_san</v>
      </c>
      <c r="BR1" s="2" t="str">
        <f>eod_group_score_df_negative[[#Headers],[van_tai]]</f>
        <v>van_tai</v>
      </c>
      <c r="BS1" s="2" t="str">
        <f>eod_group_score_df_negative[[#Headers],[vlxd]]</f>
        <v>vlxd</v>
      </c>
      <c r="BT1" s="2" t="str">
        <f>eod_group_score_df_negative[[#Headers],[xd]]</f>
        <v>xd</v>
      </c>
      <c r="BU1" s="2" t="str">
        <f>eod_group_score_df_negative[[#Headers],[y_te]]</f>
        <v>y_te</v>
      </c>
      <c r="BV1" t="s">
        <v>284</v>
      </c>
      <c r="BW1" s="2" t="str">
        <f>A1</f>
        <v>date</v>
      </c>
      <c r="BX1" s="8" t="s">
        <v>276</v>
      </c>
      <c r="BY1" s="2" t="str">
        <f>eod_group_score_df_positive[[#Headers],[ban_le]]</f>
        <v>ban_le</v>
      </c>
      <c r="BZ1" s="2" t="str">
        <f>eod_group_score_df_positive[[#Headers],[bds]]</f>
        <v>bds</v>
      </c>
      <c r="CA1" s="2" t="str">
        <f>eod_group_score_df_positive[[#Headers],[chung_khoan]]</f>
        <v>chung_khoan</v>
      </c>
      <c r="CB1" s="2" t="str">
        <f>eod_group_score_df_positive[[#Headers],[thep]]</f>
        <v>thep</v>
      </c>
      <c r="CC1" s="2" t="str">
        <f>eod_group_score_df_positive[[#Headers],[tai_chinh]]</f>
        <v>tai_chinh</v>
      </c>
      <c r="CD1" s="2" t="str">
        <f>eod_group_score_df_positive[[#Headers],[vlxd]]</f>
        <v>vlxd</v>
      </c>
      <c r="CE1" s="2" t="str">
        <f>eod_group_score_df_positive[[#Headers],[xd]]</f>
        <v>xd</v>
      </c>
      <c r="CF1" s="2" t="str">
        <f>eod_group_score_df_positive[[#Headers],[cong_nghiep]]</f>
        <v>cong_nghiep</v>
      </c>
      <c r="CG1" s="2" t="str">
        <f>eod_group_score_df_positive[[#Headers],[dau_khi]]</f>
        <v>dau_khi</v>
      </c>
      <c r="CH1" s="2" t="str">
        <f>eod_group_score_df_positive[[#Headers],[hoa_chat]]</f>
        <v>hoa_chat</v>
      </c>
      <c r="CI1" s="2" t="str">
        <f>eod_group_score_df_positive[[#Headers],[khoang_san]]</f>
        <v>khoang_san</v>
      </c>
      <c r="CJ1" s="2" t="str">
        <f>eod_group_score_df_positive[[#Headers],[det_may]]</f>
        <v>det_may</v>
      </c>
      <c r="CK1" s="2" t="str">
        <f>eod_group_score_df_positive[[#Headers],[thuy_san]]</f>
        <v>thuy_san</v>
      </c>
      <c r="CL1" s="2" t="str">
        <f>eod_group_score_df_positive[[#Headers],[cong_nghe]]</f>
        <v>cong_nghe</v>
      </c>
      <c r="CM1" s="2" t="str">
        <f>eod_group_score_df_positive[[#Headers],[bds_kcn]]</f>
        <v>bds_kcn</v>
      </c>
      <c r="CN1" s="2" t="str">
        <f>eod_group_score_df_positive[[#Headers],[ngan_hang]]</f>
        <v>ngan_hang</v>
      </c>
      <c r="CO1" s="2" t="str">
        <f>eod_group_score_df_positive[[#Headers],[htd]]</f>
        <v>htd</v>
      </c>
      <c r="CP1" s="2" t="str">
        <f>eod_group_score_df_positive[[#Headers],[thuc_pham]]</f>
        <v>thuc_pham</v>
      </c>
      <c r="CQ1" s="2" t="str">
        <f>eod_group_score_df_positive[[#Headers],[van_tai]]</f>
        <v>van_tai</v>
      </c>
      <c r="CR1" s="2" t="str">
        <f>eod_group_score_df_positive[[#Headers],[dulich_dv]]</f>
        <v>dulich_dv</v>
      </c>
      <c r="CS1" s="2" t="str">
        <f>eod_group_score_df_positive[[#Headers],[dv_hatang]]</f>
        <v>dv_hatang</v>
      </c>
      <c r="CT1" s="2" t="str">
        <f>eod_group_score_df_positive[[#Headers],[bao_hiem]]</f>
        <v>bao_hiem</v>
      </c>
      <c r="CU1" s="2" t="str">
        <f>eod_group_score_df_positive[[#Headers],[y_te]]</f>
        <v>y_te</v>
      </c>
    </row>
    <row r="2" spans="1:99" x14ac:dyDescent="0.25">
      <c r="A2" s="1">
        <f>eod_group_score_df_positive[[#This Row],[date]]</f>
        <v>45496</v>
      </c>
      <c r="B2" s="1" t="s">
        <v>277</v>
      </c>
      <c r="C2" s="2">
        <f>AVERAGE(eod_group_score_df_positive!C2:C6)</f>
        <v>0.36668603824120638</v>
      </c>
      <c r="D2" s="2">
        <f>AVERAGE(eod_group_score_df_positive!D2:D6)</f>
        <v>0.39793034135830063</v>
      </c>
      <c r="E2" s="2">
        <f>AVERAGE(eod_group_score_df_positive!E2:E6)</f>
        <v>0.26625368314438419</v>
      </c>
      <c r="F2" s="2">
        <f>AVERAGE(eod_group_score_df_positive!F2:F6)</f>
        <v>0.42244124135367916</v>
      </c>
      <c r="G2" s="2">
        <f>AVERAGE(eod_group_score_df_positive!G2:G6)</f>
        <v>0.18801923818118163</v>
      </c>
      <c r="H2" s="2">
        <f>AVERAGE(eod_group_score_df_positive!H2:H6)</f>
        <v>0.17984105764168631</v>
      </c>
      <c r="I2" s="2">
        <f>AVERAGE(eod_group_score_df_positive!I2:I6)</f>
        <v>0.27504292775421829</v>
      </c>
      <c r="J2" s="2">
        <f>AVERAGE(eod_group_score_df_positive!J2:J6)</f>
        <v>0.29819512463232989</v>
      </c>
      <c r="K2" s="2">
        <f>AVERAGE(eod_group_score_df_positive!K2:K6)</f>
        <v>0.18582972835813077</v>
      </c>
      <c r="L2" s="2">
        <f>AVERAGE(eod_group_score_df_positive!L2:L6)</f>
        <v>0.14773222641020595</v>
      </c>
      <c r="M2" s="2">
        <f>AVERAGE(eod_group_score_df_positive!M2:M6)</f>
        <v>0.15904520338003755</v>
      </c>
      <c r="N2" s="2">
        <f>AVERAGE(eod_group_score_df_positive!N2:N6)</f>
        <v>0.28135883828306724</v>
      </c>
      <c r="O2" s="2">
        <f>AVERAGE(eod_group_score_df_positive!O2:O6)</f>
        <v>0.17598562109153976</v>
      </c>
      <c r="P2" s="2">
        <f>AVERAGE(eod_group_score_df_positive!P2:P6)</f>
        <v>0.12879707233899793</v>
      </c>
      <c r="Q2" s="2">
        <f>AVERAGE(eod_group_score_df_positive!Q2:Q6)</f>
        <v>0.32018818497572549</v>
      </c>
      <c r="R2" s="2">
        <f>AVERAGE(eod_group_score_df_positive!R2:R6)</f>
        <v>0.23749137745983759</v>
      </c>
      <c r="S2" s="2">
        <f>AVERAGE(eod_group_score_df_positive!S2:S6)</f>
        <v>0.42480025645000136</v>
      </c>
      <c r="T2" s="2">
        <f>AVERAGE(eod_group_score_df_positive!T2:T6)</f>
        <v>0.20539406719543568</v>
      </c>
      <c r="U2" s="2">
        <f>AVERAGE(eod_group_score_df_positive!U2:U6)</f>
        <v>0.23695144984275243</v>
      </c>
      <c r="V2" s="2">
        <f>AVERAGE(eod_group_score_df_positive!V2:V6)</f>
        <v>0.25271495907376601</v>
      </c>
      <c r="W2" s="2">
        <f>AVERAGE(eod_group_score_df_positive!W2:W6)</f>
        <v>7.0726688920783959E-2</v>
      </c>
      <c r="X2" s="2">
        <f>AVERAGE(eod_group_score_df_positive!X2:X6)</f>
        <v>0.34055936658751079</v>
      </c>
      <c r="Y2" s="2">
        <f>AVERAGE(eod_group_score_df_positive!Y2:Y6)</f>
        <v>8.5272451736398469E-2</v>
      </c>
      <c r="Z2" s="1" t="s">
        <v>277</v>
      </c>
      <c r="AA2" s="2">
        <f>ABS(AVERAGE(eod_group_score_df_negative!C2:C6))</f>
        <v>0.14232765237897657</v>
      </c>
      <c r="AB2" s="2">
        <f>ABS(AVERAGE(eod_group_score_df_negative!D2:D6))</f>
        <v>1.2712579320389672</v>
      </c>
      <c r="AC2" s="2">
        <f>ABS(AVERAGE(eod_group_score_df_negative!E2:E6))</f>
        <v>1.1594121881427981</v>
      </c>
      <c r="AD2" s="2">
        <f>ABS(AVERAGE(eod_group_score_df_negative!F2:F6))</f>
        <v>0.95816992734797812</v>
      </c>
      <c r="AE2" s="2">
        <f>ABS(AVERAGE(eod_group_score_df_negative!G2:G6))</f>
        <v>1.3793540838862555</v>
      </c>
      <c r="AF2" s="2">
        <f>ABS(AVERAGE(eod_group_score_df_negative!H2:H6))</f>
        <v>1.0489304539509003</v>
      </c>
      <c r="AG2" s="2">
        <f>ABS(AVERAGE(eod_group_score_df_negative!I2:I6))</f>
        <v>0.44162715930265978</v>
      </c>
      <c r="AH2" s="2">
        <f>ABS(AVERAGE(eod_group_score_df_negative!J2:J6))</f>
        <v>0.78707041518302545</v>
      </c>
      <c r="AI2" s="2">
        <f>ABS(AVERAGE(eod_group_score_df_negative!K2:K6))</f>
        <v>0.98001075885484268</v>
      </c>
      <c r="AJ2" s="2">
        <f>ABS(AVERAGE(eod_group_score_df_negative!L2:L6))</f>
        <v>0.26394580628820136</v>
      </c>
      <c r="AK2" s="2">
        <f>ABS(AVERAGE(eod_group_score_df_negative!M2:M6))</f>
        <v>1.655073373034142</v>
      </c>
      <c r="AL2" s="2">
        <f>ABS(AVERAGE(eod_group_score_df_negative!N2:N6))</f>
        <v>1.4660195015226232</v>
      </c>
      <c r="AM2" s="2">
        <f>ABS(AVERAGE(eod_group_score_df_negative!O2:O6))</f>
        <v>0.29476450402234833</v>
      </c>
      <c r="AN2" s="2">
        <f>ABS(AVERAGE(eod_group_score_df_negative!P2:P6))</f>
        <v>0.1957658678149051</v>
      </c>
      <c r="AO2" s="2">
        <f>ABS(AVERAGE(eod_group_score_df_negative!Q2:Q6))</f>
        <v>0.13900123291620092</v>
      </c>
      <c r="AP2" s="2">
        <f>ABS(AVERAGE(eod_group_score_df_negative!R2:R6))</f>
        <v>0.38641889933757012</v>
      </c>
      <c r="AQ2" s="2">
        <f>ABS(AVERAGE(eod_group_score_df_negative!S2:S6))</f>
        <v>0.91082539362072501</v>
      </c>
      <c r="AR2" s="2">
        <f>ABS(AVERAGE(eod_group_score_df_negative!T2:T6))</f>
        <v>0.61238082829352514</v>
      </c>
      <c r="AS2" s="2">
        <f>ABS(AVERAGE(eod_group_score_df_negative!U2:U6))</f>
        <v>0.55653106035685351</v>
      </c>
      <c r="AT2" s="2">
        <f>ABS(AVERAGE(eod_group_score_df_negative!V2:V6))</f>
        <v>1.1321314322524885</v>
      </c>
      <c r="AU2" s="2">
        <f>ABS(AVERAGE(eod_group_score_df_negative!W2:W6))</f>
        <v>0.88109208708998188</v>
      </c>
      <c r="AV2" s="2">
        <f>ABS(AVERAGE(eod_group_score_df_negative!X2:X6))</f>
        <v>0.7004766042037035</v>
      </c>
      <c r="AW2" s="2">
        <f>ABS(AVERAGE(eod_group_score_df_negative!Y2:Y6))</f>
        <v>1.0818958101728153</v>
      </c>
      <c r="AX2" t="s">
        <v>277</v>
      </c>
      <c r="AY2" s="4">
        <f>(C2-AA2)/(C2+AA2)</f>
        <v>0.44077082796903017</v>
      </c>
      <c r="AZ2" s="4">
        <f t="shared" ref="AZ2:BU2" si="0">(D2-AB2)/(D2+AB2)</f>
        <v>-0.52320496411300521</v>
      </c>
      <c r="BA2" s="4">
        <f t="shared" si="0"/>
        <v>-0.62648515545372019</v>
      </c>
      <c r="BB2" s="4">
        <f t="shared" si="0"/>
        <v>-0.38803734037448379</v>
      </c>
      <c r="BC2" s="4">
        <f t="shared" si="0"/>
        <v>-0.76008365647926734</v>
      </c>
      <c r="BD2" s="4">
        <f t="shared" si="0"/>
        <v>-0.7072831589192724</v>
      </c>
      <c r="BE2" s="4">
        <f t="shared" si="0"/>
        <v>-0.23244200442709512</v>
      </c>
      <c r="BF2" s="4">
        <f t="shared" si="0"/>
        <v>-0.45046605887244129</v>
      </c>
      <c r="BG2" s="4">
        <f t="shared" si="0"/>
        <v>-0.68120899832125348</v>
      </c>
      <c r="BH2" s="4">
        <f t="shared" si="0"/>
        <v>-0.28229240000068873</v>
      </c>
      <c r="BI2" s="4">
        <f t="shared" si="0"/>
        <v>-0.82465842591788097</v>
      </c>
      <c r="BJ2" s="4">
        <f t="shared" si="0"/>
        <v>-0.67796460345919762</v>
      </c>
      <c r="BK2" s="4">
        <f t="shared" si="0"/>
        <v>-0.25231832472072635</v>
      </c>
      <c r="BL2" s="4">
        <f t="shared" si="0"/>
        <v>-0.20633531186324461</v>
      </c>
      <c r="BM2" s="4">
        <f t="shared" si="0"/>
        <v>0.39457998159306068</v>
      </c>
      <c r="BN2" s="4">
        <f t="shared" si="0"/>
        <v>-0.23870022247780887</v>
      </c>
      <c r="BO2" s="4">
        <f t="shared" si="0"/>
        <v>-0.36389323396491136</v>
      </c>
      <c r="BP2" s="4">
        <f t="shared" si="0"/>
        <v>-0.4976757825938708</v>
      </c>
      <c r="BQ2" s="4">
        <f t="shared" si="0"/>
        <v>-0.40275570841972141</v>
      </c>
      <c r="BR2" s="4">
        <f t="shared" si="0"/>
        <v>-0.63502817257335908</v>
      </c>
      <c r="BS2" s="4">
        <f t="shared" si="0"/>
        <v>-0.85138622875835357</v>
      </c>
      <c r="BT2" s="4">
        <f t="shared" si="0"/>
        <v>-0.34572987650239051</v>
      </c>
      <c r="BU2" s="4">
        <f t="shared" si="0"/>
        <v>-0.85388147618593957</v>
      </c>
      <c r="BV2" t="s">
        <v>277</v>
      </c>
      <c r="BW2" s="1">
        <f t="shared" ref="BW2:BW65" si="1">A2</f>
        <v>45496</v>
      </c>
      <c r="BX2">
        <f>group_stock_price_index[[#This Row],[VNINDEX]]</f>
        <v>1252.1199999999999</v>
      </c>
      <c r="BY2" s="5">
        <f>IF(AVERAGE(AY2:AY6)&lt;0,0,AVERAGE(AY2:AY6))</f>
        <v>0.23467836466920042</v>
      </c>
      <c r="BZ2" s="5">
        <f>IF(AVERAGE(BA2:BA6)&lt;0,0,AVERAGE(BA2:BA6))</f>
        <v>0</v>
      </c>
      <c r="CA2" s="5">
        <f>IF(AVERAGE(BC2:BC6)&lt;0,0,AVERAGE(BC2:BC6))</f>
        <v>0</v>
      </c>
      <c r="CB2" s="5">
        <f>IF(AVERAGE(BO2:BO6)&lt;0,0,AVERAGE(BO2:BO6))</f>
        <v>0</v>
      </c>
      <c r="CC2" s="5">
        <f>IF(AVERAGE(BN2:BN6)&lt;0,0,AVERAGE(BN2:BN6))</f>
        <v>0</v>
      </c>
      <c r="CD2" s="5">
        <f>IF(AVERAGE(BS2:BS6)&lt;0,0,AVERAGE(BS2:BS6))</f>
        <v>0</v>
      </c>
      <c r="CE2" s="5">
        <f>IF(AVERAGE(BT2:BT6)&lt;0,0,AVERAGE(BT2:BT6))</f>
        <v>0</v>
      </c>
      <c r="CF2" s="5">
        <f>IF(AVERAGE(BE2:BE6)&lt;0,0,AVERAGE(BE2:BE6))</f>
        <v>0</v>
      </c>
      <c r="CG2" s="5">
        <f>IF(AVERAGE(BF2:BF6)&lt;0,0,AVERAGE(BF2:BF6))</f>
        <v>0</v>
      </c>
      <c r="CH2" s="5">
        <f>IF(AVERAGE(BJ2:BJ6)&lt;0,0,AVERAGE(BJ2:BJ6))</f>
        <v>0</v>
      </c>
      <c r="CI2" s="5">
        <f>IF(AVERAGE(BL2:BL6)&lt;0,0,AVERAGE(BL2:BL6))</f>
        <v>3.299579870355996E-2</v>
      </c>
      <c r="CJ2" s="5">
        <f>IF(AVERAGE(BG2:BG6)&lt;0,0,AVERAGE(BG2:BG6))</f>
        <v>0</v>
      </c>
      <c r="CK2" s="5">
        <f>IF(AVERAGE(BQ2:BQ6)&lt;0,0,AVERAGE(BQ2:BQ6))</f>
        <v>0</v>
      </c>
      <c r="CL2" s="5">
        <f>IF(AVERAGE(BD2:BD6)&lt;0,0,AVERAGE(BD2:BD6))</f>
        <v>0</v>
      </c>
      <c r="CM2" s="5">
        <f>IF(AVERAGE(BB2:BB6)&lt;0,0,AVERAGE(BB2:BB6))</f>
        <v>0</v>
      </c>
      <c r="CN2" s="5">
        <f>IF(AVERAGE(BM2:BM6)&lt;0,0,AVERAGE(BM2:BM6))</f>
        <v>0.42171286044906797</v>
      </c>
      <c r="CO2" s="5">
        <f>IF(AVERAGE(BK2:BK6)&lt;0,0,AVERAGE(BK2:BK6))</f>
        <v>0</v>
      </c>
      <c r="CP2" s="5">
        <f>IF(AVERAGE(BP2:BP6)&lt;0,0,AVERAGE(BP2:BP6))</f>
        <v>0</v>
      </c>
      <c r="CQ2" s="5">
        <f>IF(AVERAGE(BR2:BR6)&lt;0,0,AVERAGE(BR2:BR6))</f>
        <v>0</v>
      </c>
      <c r="CR2" s="5">
        <f>IF(AVERAGE(BH2:BH6)&lt;0,0,AVERAGE(BH2:BH6))</f>
        <v>0</v>
      </c>
      <c r="CS2" s="5">
        <f>IF(AVERAGE(BI2:BI6)&lt;0,0,AVERAGE(BI2:BI6))</f>
        <v>0</v>
      </c>
      <c r="CT2" s="5">
        <f>IF(AVERAGE(AZ2:AZ6)&lt;0,0,AVERAGE(AZ2:AZ6))</f>
        <v>0</v>
      </c>
      <c r="CU2" s="5">
        <f>IF(AVERAGE(BU2:BU6)&lt;0,0,AVERAGE(BU2:BU6))</f>
        <v>0.5048706805537635</v>
      </c>
    </row>
    <row r="3" spans="1:99" x14ac:dyDescent="0.25">
      <c r="A3" s="1">
        <f>eod_group_score_df_positive[[#This Row],[date]]</f>
        <v>45495</v>
      </c>
      <c r="B3" s="1" t="s">
        <v>277</v>
      </c>
      <c r="C3" s="2">
        <f>AVERAGE(eod_group_score_df_positive!C3:C7)</f>
        <v>0.38057076997143968</v>
      </c>
      <c r="D3" s="2">
        <f>AVERAGE(eod_group_score_df_positive!D3:D7)</f>
        <v>0.39883064390109546</v>
      </c>
      <c r="E3" s="2">
        <f>AVERAGE(eod_group_score_df_positive!E3:E7)</f>
        <v>0.27977971970263471</v>
      </c>
      <c r="F3" s="2">
        <f>AVERAGE(eod_group_score_df_positive!F3:F7)</f>
        <v>0.4915694042144515</v>
      </c>
      <c r="G3" s="2">
        <f>AVERAGE(eod_group_score_df_positive!G3:G7)</f>
        <v>0.21425765041701422</v>
      </c>
      <c r="H3" s="2">
        <f>AVERAGE(eod_group_score_df_positive!H3:H7)</f>
        <v>0.17823249439511174</v>
      </c>
      <c r="I3" s="2">
        <f>AVERAGE(eod_group_score_df_positive!I3:I7)</f>
        <v>0.28641220061105055</v>
      </c>
      <c r="J3" s="2">
        <f>AVERAGE(eod_group_score_df_positive!J3:J7)</f>
        <v>0.34971557226090555</v>
      </c>
      <c r="K3" s="2">
        <f>AVERAGE(eod_group_score_df_positive!K3:K7)</f>
        <v>0.19026973603000596</v>
      </c>
      <c r="L3" s="2">
        <f>AVERAGE(eod_group_score_df_positive!L3:L7)</f>
        <v>0.1803040692631073</v>
      </c>
      <c r="M3" s="2">
        <f>AVERAGE(eod_group_score_df_positive!M3:M7)</f>
        <v>0.17849258436653367</v>
      </c>
      <c r="N3" s="2">
        <f>AVERAGE(eod_group_score_df_positive!N3:N7)</f>
        <v>0.27469856475037524</v>
      </c>
      <c r="O3" s="2">
        <f>AVERAGE(eod_group_score_df_positive!O3:O7)</f>
        <v>0.17899113444230447</v>
      </c>
      <c r="P3" s="2">
        <f>AVERAGE(eod_group_score_df_positive!P3:P7)</f>
        <v>0.22337458290488282</v>
      </c>
      <c r="Q3" s="2">
        <f>AVERAGE(eod_group_score_df_positive!Q3:Q7)</f>
        <v>0.37966599953109298</v>
      </c>
      <c r="R3" s="2">
        <f>AVERAGE(eod_group_score_df_positive!R3:R7)</f>
        <v>0.27809061518682504</v>
      </c>
      <c r="S3" s="2">
        <f>AVERAGE(eod_group_score_df_positive!S3:S7)</f>
        <v>0.45729521313611288</v>
      </c>
      <c r="T3" s="2">
        <f>AVERAGE(eod_group_score_df_positive!T3:T7)</f>
        <v>0.25718788024899586</v>
      </c>
      <c r="U3" s="2">
        <f>AVERAGE(eod_group_score_df_positive!U3:U7)</f>
        <v>0.27221693913416684</v>
      </c>
      <c r="V3" s="2">
        <f>AVERAGE(eod_group_score_df_positive!V3:V7)</f>
        <v>0.28459244899346614</v>
      </c>
      <c r="W3" s="2">
        <f>AVERAGE(eod_group_score_df_positive!W3:W7)</f>
        <v>7.8129927540900895E-2</v>
      </c>
      <c r="X3" s="2">
        <f>AVERAGE(eod_group_score_df_positive!X3:X7)</f>
        <v>0.3520351767377351</v>
      </c>
      <c r="Y3" s="2">
        <f>AVERAGE(eod_group_score_df_positive!Y3:Y7)</f>
        <v>10.561373177788894</v>
      </c>
      <c r="Z3" s="1" t="s">
        <v>277</v>
      </c>
      <c r="AA3" s="2">
        <f>ABS(AVERAGE(eod_group_score_df_negative!C3:C7))</f>
        <v>0.15916454373382827</v>
      </c>
      <c r="AB3" s="2">
        <f>ABS(AVERAGE(eod_group_score_df_negative!D3:D7))</f>
        <v>1.2730577715389944</v>
      </c>
      <c r="AC3" s="2">
        <f>ABS(AVERAGE(eod_group_score_df_negative!E3:E7))</f>
        <v>1.2480264752451948</v>
      </c>
      <c r="AD3" s="2">
        <f>ABS(AVERAGE(eod_group_score_df_negative!F3:F7))</f>
        <v>0.99841979747494869</v>
      </c>
      <c r="AE3" s="2">
        <f>ABS(AVERAGE(eod_group_score_df_negative!G3:G7))</f>
        <v>1.3966280018531332</v>
      </c>
      <c r="AF3" s="2">
        <f>ABS(AVERAGE(eod_group_score_df_negative!H3:H7))</f>
        <v>1.2975866338377728</v>
      </c>
      <c r="AG3" s="2">
        <f>ABS(AVERAGE(eod_group_score_df_negative!I3:I7))</f>
        <v>0.76704518287661883</v>
      </c>
      <c r="AH3" s="2">
        <f>ABS(AVERAGE(eod_group_score_df_negative!J3:J7))</f>
        <v>0.89099128824404694</v>
      </c>
      <c r="AI3" s="2">
        <f>ABS(AVERAGE(eod_group_score_df_negative!K3:K7))</f>
        <v>1.0367491192363905</v>
      </c>
      <c r="AJ3" s="2">
        <f>ABS(AVERAGE(eod_group_score_df_negative!L3:L7))</f>
        <v>0.31294725773486853</v>
      </c>
      <c r="AK3" s="2">
        <f>ABS(AVERAGE(eod_group_score_df_negative!M3:M7))</f>
        <v>1.7370429290905196</v>
      </c>
      <c r="AL3" s="2">
        <f>ABS(AVERAGE(eod_group_score_df_negative!N3:N7))</f>
        <v>1.5766593819946648</v>
      </c>
      <c r="AM3" s="2">
        <f>ABS(AVERAGE(eod_group_score_df_negative!O3:O7))</f>
        <v>0.32727498296875857</v>
      </c>
      <c r="AN3" s="2">
        <f>ABS(AVERAGE(eod_group_score_df_negative!P3:P7))</f>
        <v>0.18215705273817823</v>
      </c>
      <c r="AO3" s="2">
        <f>ABS(AVERAGE(eod_group_score_df_negative!Q3:Q7))</f>
        <v>0.12921025995443172</v>
      </c>
      <c r="AP3" s="2">
        <f>ABS(AVERAGE(eod_group_score_df_negative!R3:R7))</f>
        <v>0.38734655566039339</v>
      </c>
      <c r="AQ3" s="2">
        <f>ABS(AVERAGE(eod_group_score_df_negative!S3:S7))</f>
        <v>1.158958828228378</v>
      </c>
      <c r="AR3" s="2">
        <f>ABS(AVERAGE(eod_group_score_df_negative!T3:T7))</f>
        <v>0.62967958402048962</v>
      </c>
      <c r="AS3" s="2">
        <f>ABS(AVERAGE(eod_group_score_df_negative!U3:U7))</f>
        <v>0.61251893066912577</v>
      </c>
      <c r="AT3" s="2">
        <f>ABS(AVERAGE(eod_group_score_df_negative!V3:V7))</f>
        <v>1.1864908821346891</v>
      </c>
      <c r="AU3" s="2">
        <f>ABS(AVERAGE(eod_group_score_df_negative!W3:W7))</f>
        <v>0.71979010621173756</v>
      </c>
      <c r="AV3" s="2">
        <f>ABS(AVERAGE(eod_group_score_df_negative!X3:X7))</f>
        <v>0.71181605769343981</v>
      </c>
      <c r="AW3" s="2">
        <f>ABS(AVERAGE(eod_group_score_df_negative!Y3:Y7))</f>
        <v>1.0739667398167863</v>
      </c>
      <c r="AX3" t="s">
        <v>277</v>
      </c>
      <c r="AY3" s="4">
        <f t="shared" ref="AY3:AY66" si="2">(C3-AA3)/(C3+AA3)</f>
        <v>0.41021259979760044</v>
      </c>
      <c r="AZ3" s="4">
        <f t="shared" ref="AZ3:AZ66" si="3">(D3-AB3)/(D3+AB3)</f>
        <v>-0.52289801135309422</v>
      </c>
      <c r="BA3" s="4">
        <f t="shared" ref="BA3:BA66" si="4">(E3-AC3)/(E3+AC3)</f>
        <v>-0.63374972476507285</v>
      </c>
      <c r="BB3" s="4">
        <f t="shared" ref="BB3:BB66" si="5">(F3-AD3)/(F3+AD3)</f>
        <v>-0.3401705144478987</v>
      </c>
      <c r="BC3" s="4">
        <f t="shared" ref="BC3:BC66" si="6">(G3-AE3)/(G3+AE3)</f>
        <v>-0.73398775994426335</v>
      </c>
      <c r="BD3" s="4">
        <f t="shared" ref="BD3:BD66" si="7">(H3-AF3)/(H3+AF3)</f>
        <v>-0.75846295662460539</v>
      </c>
      <c r="BE3" s="4">
        <f t="shared" ref="BE3:BE66" si="8">(I3-AG3)/(I3+AG3)</f>
        <v>-0.45624340367176702</v>
      </c>
      <c r="BF3" s="4">
        <f t="shared" ref="BF3:BF66" si="9">(J3-AH3)/(J3+AH3)</f>
        <v>-0.43626398242276893</v>
      </c>
      <c r="BG3" s="4">
        <f t="shared" ref="BG3:BG66" si="10">(K3-AI3)/(K3+AI3)</f>
        <v>-0.68986664677015608</v>
      </c>
      <c r="BH3" s="4">
        <f t="shared" ref="BH3:BH66" si="11">(L3-AJ3)/(L3+AJ3)</f>
        <v>-0.26891602964163047</v>
      </c>
      <c r="BI3" s="4">
        <f t="shared" ref="BI3:BI66" si="12">(M3-AK3)/(M3+AK3)</f>
        <v>-0.81363688314564309</v>
      </c>
      <c r="BJ3" s="4">
        <f t="shared" ref="BJ3:BJ66" si="13">(N3-AL3)/(N3+AL3)</f>
        <v>-0.70324640328647869</v>
      </c>
      <c r="BK3" s="4">
        <f t="shared" ref="BK3:BK66" si="14">(O3-AM3)/(O3+AM3)</f>
        <v>-0.29289704253712673</v>
      </c>
      <c r="BL3" s="4">
        <f t="shared" ref="BL3:BL66" si="15">(P3-AN3)/(P3+AN3)</f>
        <v>0.10163826085071018</v>
      </c>
      <c r="BM3" s="4">
        <f t="shared" ref="BM3:BM66" si="16">(Q3-AO3)/(Q3+AO3)</f>
        <v>0.49217414824946376</v>
      </c>
      <c r="BN3" s="4">
        <f t="shared" ref="BN3:BN66" si="17">(R3-AP3)/(R3+AP3)</f>
        <v>-0.16418671102256932</v>
      </c>
      <c r="BO3" s="4">
        <f t="shared" ref="BO3:BO66" si="18">(S3-AQ3)/(S3+AQ3)</f>
        <v>-0.43412953479757382</v>
      </c>
      <c r="BP3" s="4">
        <f t="shared" ref="BP3:BP66" si="19">(T3-AR3)/(T3+AR3)</f>
        <v>-0.42000830877059619</v>
      </c>
      <c r="BQ3" s="4">
        <f t="shared" ref="BQ3:BQ66" si="20">(U3-AS3)/(U3+AS3)</f>
        <v>-0.38463682003830124</v>
      </c>
      <c r="BR3" s="4">
        <f t="shared" ref="BR3:BR66" si="21">(V3-AT3)/(V3+AT3)</f>
        <v>-0.61308453033015364</v>
      </c>
      <c r="BS3" s="4">
        <f t="shared" ref="BS3:BS66" si="22">(W3-AU3)/(W3+AU3)</f>
        <v>-0.80416602106490842</v>
      </c>
      <c r="BT3" s="4">
        <f t="shared" ref="BT3:BT66" si="23">(X3-AV3)/(X3+AV3)</f>
        <v>-0.33818721012066505</v>
      </c>
      <c r="BU3" s="4">
        <f t="shared" ref="BU3:BU66" si="24">(Y3-AW3)/(Y3+AW3)</f>
        <v>0.81539572587961195</v>
      </c>
      <c r="BV3" t="s">
        <v>277</v>
      </c>
      <c r="BW3" s="1">
        <f t="shared" si="1"/>
        <v>45495</v>
      </c>
      <c r="BX3">
        <f>group_stock_price_index[[#This Row],[VNINDEX]]</f>
        <v>1254.6400000000001</v>
      </c>
      <c r="BY3" s="5">
        <f t="shared" ref="BY3:BY66" si="25">IF(AVERAGE(AY3:AY7)&lt;0,0,AVERAGE(AY3:AY7))</f>
        <v>2.7923757848748943E-2</v>
      </c>
      <c r="BZ3" s="5">
        <f t="shared" ref="BZ3:BZ66" si="26">IF(AVERAGE(BA3:BA7)&lt;0,0,AVERAGE(BA3:BA7))</f>
        <v>0</v>
      </c>
      <c r="CA3" s="5">
        <f t="shared" ref="CA3:CA66" si="27">IF(AVERAGE(BC3:BC7)&lt;0,0,AVERAGE(BC3:BC7))</f>
        <v>0</v>
      </c>
      <c r="CB3" s="5">
        <f t="shared" ref="CB3:CB66" si="28">IF(AVERAGE(BO3:BO7)&lt;0,0,AVERAGE(BO3:BO7))</f>
        <v>0</v>
      </c>
      <c r="CC3" s="5">
        <f t="shared" ref="CC3:CC66" si="29">IF(AVERAGE(BN3:BN7)&lt;0,0,AVERAGE(BN3:BN7))</f>
        <v>0</v>
      </c>
      <c r="CD3" s="5">
        <f t="shared" ref="CD3:CE3" si="30">IF(AVERAGE(BS3:BS7)&lt;0,0,AVERAGE(BS3:BS7))</f>
        <v>0</v>
      </c>
      <c r="CE3" s="5">
        <f t="shared" si="30"/>
        <v>0</v>
      </c>
      <c r="CF3" s="5">
        <f t="shared" ref="CF3:CG3" si="31">IF(AVERAGE(BE3:BE7)&lt;0,0,AVERAGE(BE3:BE7))</f>
        <v>0</v>
      </c>
      <c r="CG3" s="5">
        <f t="shared" si="31"/>
        <v>0</v>
      </c>
      <c r="CH3" s="5">
        <f t="shared" ref="CH3:CH66" si="32">IF(AVERAGE(BJ3:BJ7)&lt;0,0,AVERAGE(BJ3:BJ7))</f>
        <v>0</v>
      </c>
      <c r="CI3" s="5">
        <f t="shared" ref="CI3:CI66" si="33">IF(AVERAGE(BL3:BL7)&lt;0,0,AVERAGE(BL3:BL7))</f>
        <v>0.1733340227926907</v>
      </c>
      <c r="CJ3" s="5">
        <f t="shared" ref="CJ3:CJ66" si="34">IF(AVERAGE(BG3:BG7)&lt;0,0,AVERAGE(BG3:BG7))</f>
        <v>0</v>
      </c>
      <c r="CK3" s="5">
        <f t="shared" ref="CK3:CK66" si="35">IF(AVERAGE(BQ3:BQ7)&lt;0,0,AVERAGE(BQ3:BQ7))</f>
        <v>0</v>
      </c>
      <c r="CL3" s="5">
        <f t="shared" ref="CL3:CL66" si="36">IF(AVERAGE(BD3:BD7)&lt;0,0,AVERAGE(BD3:BD7))</f>
        <v>0</v>
      </c>
      <c r="CM3" s="5">
        <f t="shared" ref="CM3:CM66" si="37">IF(AVERAGE(BB3:BB7)&lt;0,0,AVERAGE(BB3:BB7))</f>
        <v>0</v>
      </c>
      <c r="CN3" s="5">
        <f t="shared" ref="CN3:CN66" si="38">IF(AVERAGE(BM3:BM7)&lt;0,0,AVERAGE(BM3:BM7))</f>
        <v>0.35108810768740667</v>
      </c>
      <c r="CO3" s="5">
        <f t="shared" ref="CO3:CO66" si="39">IF(AVERAGE(BK3:BK7)&lt;0,0,AVERAGE(BK3:BK7))</f>
        <v>0</v>
      </c>
      <c r="CP3" s="5">
        <f t="shared" ref="CP3:CP66" si="40">IF(AVERAGE(BP3:BP7)&lt;0,0,AVERAGE(BP3:BP7))</f>
        <v>0</v>
      </c>
      <c r="CQ3" s="5">
        <f t="shared" ref="CQ3:CQ66" si="41">IF(AVERAGE(BR3:BR7)&lt;0,0,AVERAGE(BR3:BR7))</f>
        <v>0</v>
      </c>
      <c r="CR3" s="5">
        <f t="shared" ref="CR3:CS3" si="42">IF(AVERAGE(BH3:BH7)&lt;0,0,AVERAGE(BH3:BH7))</f>
        <v>0</v>
      </c>
      <c r="CS3" s="5">
        <f t="shared" si="42"/>
        <v>0</v>
      </c>
      <c r="CT3" s="5">
        <f t="shared" ref="CT3:CT66" si="43">IF(AVERAGE(AZ3:AZ7)&lt;0,0,AVERAGE(AZ3:AZ7))</f>
        <v>0</v>
      </c>
      <c r="CU3" s="5">
        <f t="shared" ref="CU3:CU66" si="44">IF(AVERAGE(BU3:BU7)&lt;0,0,AVERAGE(BU3:BU7))</f>
        <v>0.87105451093093311</v>
      </c>
    </row>
    <row r="4" spans="1:99" x14ac:dyDescent="0.25">
      <c r="A4" s="1">
        <f>eod_group_score_df_positive[[#This Row],[date]]</f>
        <v>45492</v>
      </c>
      <c r="B4" s="1" t="s">
        <v>277</v>
      </c>
      <c r="C4" s="2">
        <f>AVERAGE(eod_group_score_df_positive!C4:C8)</f>
        <v>0.36702823185253364</v>
      </c>
      <c r="D4" s="2">
        <f>AVERAGE(eod_group_score_df_positive!D4:D8)</f>
        <v>0.41804273316815443</v>
      </c>
      <c r="E4" s="2">
        <f>AVERAGE(eod_group_score_df_positive!E4:E8)</f>
        <v>0.27267512368712726</v>
      </c>
      <c r="F4" s="2">
        <f>AVERAGE(eod_group_score_df_positive!F4:F8)</f>
        <v>0.58302916453704556</v>
      </c>
      <c r="G4" s="2">
        <f>AVERAGE(eod_group_score_df_positive!G4:G8)</f>
        <v>0.19399509596901496</v>
      </c>
      <c r="H4" s="2">
        <f>AVERAGE(eod_group_score_df_positive!H4:H8)</f>
        <v>0.20079528669687435</v>
      </c>
      <c r="I4" s="2">
        <f>AVERAGE(eod_group_score_df_positive!I4:I8)</f>
        <v>0.27957262874818417</v>
      </c>
      <c r="J4" s="2">
        <f>AVERAGE(eod_group_score_df_positive!J4:J8)</f>
        <v>0.75205249160526033</v>
      </c>
      <c r="K4" s="2">
        <f>AVERAGE(eod_group_score_df_positive!K4:K8)</f>
        <v>0.18078883189530817</v>
      </c>
      <c r="L4" s="2">
        <f>AVERAGE(eod_group_score_df_positive!L4:L8)</f>
        <v>0.30767171495262535</v>
      </c>
      <c r="M4" s="2">
        <f>AVERAGE(eod_group_score_df_positive!M4:M8)</f>
        <v>0.22658711576735685</v>
      </c>
      <c r="N4" s="2">
        <f>AVERAGE(eod_group_score_df_positive!N4:N8)</f>
        <v>0.31604364648117195</v>
      </c>
      <c r="O4" s="2">
        <f>AVERAGE(eod_group_score_df_positive!O4:O8)</f>
        <v>0.17303471000698464</v>
      </c>
      <c r="P4" s="2">
        <f>AVERAGE(eod_group_score_df_positive!P4:P8)</f>
        <v>0.20543669397505085</v>
      </c>
      <c r="Q4" s="2">
        <f>AVERAGE(eod_group_score_df_positive!Q4:Q8)</f>
        <v>0.34447270614462505</v>
      </c>
      <c r="R4" s="2">
        <f>AVERAGE(eod_group_score_df_positive!R4:R8)</f>
        <v>0.27980190041933201</v>
      </c>
      <c r="S4" s="2">
        <f>AVERAGE(eod_group_score_df_positive!S4:S8)</f>
        <v>0.50144148759392893</v>
      </c>
      <c r="T4" s="2">
        <f>AVERAGE(eod_group_score_df_positive!T4:T8)</f>
        <v>0.2423970550155202</v>
      </c>
      <c r="U4" s="2">
        <f>AVERAGE(eod_group_score_df_positive!U4:U8)</f>
        <v>0.27237129802343035</v>
      </c>
      <c r="V4" s="2">
        <f>AVERAGE(eod_group_score_df_positive!V4:V8)</f>
        <v>0.3017644663597524</v>
      </c>
      <c r="W4" s="2">
        <f>AVERAGE(eod_group_score_df_positive!W4:W8)</f>
        <v>0.14975673349195487</v>
      </c>
      <c r="X4" s="2">
        <f>AVERAGE(eod_group_score_df_positive!X4:X8)</f>
        <v>0.3577551892284655</v>
      </c>
      <c r="Y4" s="2">
        <f>AVERAGE(eod_group_score_df_positive!Y4:Y8)</f>
        <v>11.117593277043179</v>
      </c>
      <c r="Z4" s="1" t="s">
        <v>277</v>
      </c>
      <c r="AA4" s="2">
        <f>ABS(AVERAGE(eod_group_score_df_negative!C4:C8))</f>
        <v>0.11648920103100473</v>
      </c>
      <c r="AB4" s="2">
        <f>ABS(AVERAGE(eod_group_score_df_negative!D4:D8))</f>
        <v>0.558959382347059</v>
      </c>
      <c r="AC4" s="2">
        <f>ABS(AVERAGE(eod_group_score_df_negative!E4:E8))</f>
        <v>1.1196644149510706</v>
      </c>
      <c r="AD4" s="2">
        <f>ABS(AVERAGE(eod_group_score_df_negative!F4:F8))</f>
        <v>0.75824288358663072</v>
      </c>
      <c r="AE4" s="2">
        <f>ABS(AVERAGE(eod_group_score_df_negative!G4:G8))</f>
        <v>0.75488974474743764</v>
      </c>
      <c r="AF4" s="2">
        <f>ABS(AVERAGE(eod_group_score_df_negative!H4:H8))</f>
        <v>1.1606996315187279</v>
      </c>
      <c r="AG4" s="2">
        <f>ABS(AVERAGE(eod_group_score_df_negative!I4:I8))</f>
        <v>0.73295437956728171</v>
      </c>
      <c r="AH4" s="2">
        <f>ABS(AVERAGE(eod_group_score_df_negative!J4:J8))</f>
        <v>0.69365960237652657</v>
      </c>
      <c r="AI4" s="2">
        <f>ABS(AVERAGE(eod_group_score_df_negative!K4:K8))</f>
        <v>0.82497171526294566</v>
      </c>
      <c r="AJ4" s="2">
        <f>ABS(AVERAGE(eod_group_score_df_negative!L4:L8))</f>
        <v>0.34440692253436861</v>
      </c>
      <c r="AK4" s="2">
        <f>ABS(AVERAGE(eod_group_score_df_negative!M4:M8))</f>
        <v>1.6075119043204249</v>
      </c>
      <c r="AL4" s="2">
        <f>ABS(AVERAGE(eod_group_score_df_negative!N4:N8))</f>
        <v>1.2263389858903273</v>
      </c>
      <c r="AM4" s="2">
        <f>ABS(AVERAGE(eod_group_score_df_negative!O4:O8))</f>
        <v>0.35172558588073483</v>
      </c>
      <c r="AN4" s="2">
        <f>ABS(AVERAGE(eod_group_score_df_negative!P4:P8))</f>
        <v>0.13655906137544221</v>
      </c>
      <c r="AO4" s="2">
        <f>ABS(AVERAGE(eod_group_score_df_negative!Q4:Q8))</f>
        <v>0.12347293443805196</v>
      </c>
      <c r="AP4" s="2">
        <f>ABS(AVERAGE(eod_group_score_df_negative!R4:R8))</f>
        <v>0.30159388366643897</v>
      </c>
      <c r="AQ4" s="2">
        <f>ABS(AVERAGE(eod_group_score_df_negative!S4:S8))</f>
        <v>0.88724898008283282</v>
      </c>
      <c r="AR4" s="2">
        <f>ABS(AVERAGE(eod_group_score_df_negative!T4:T8))</f>
        <v>0.55507109984436453</v>
      </c>
      <c r="AS4" s="2">
        <f>ABS(AVERAGE(eod_group_score_df_negative!U4:U8))</f>
        <v>0.49246442859775169</v>
      </c>
      <c r="AT4" s="2">
        <f>ABS(AVERAGE(eod_group_score_df_negative!V4:V8))</f>
        <v>0.94538593420435579</v>
      </c>
      <c r="AU4" s="2">
        <f>ABS(AVERAGE(eod_group_score_df_negative!W4:W8))</f>
        <v>0.41800099987365591</v>
      </c>
      <c r="AV4" s="2">
        <f>ABS(AVERAGE(eod_group_score_df_negative!X4:X8))</f>
        <v>0.43027717789842013</v>
      </c>
      <c r="AW4" s="2">
        <f>ABS(AVERAGE(eod_group_score_df_negative!Y4:Y8))</f>
        <v>1.08695161220423</v>
      </c>
      <c r="AX4" t="s">
        <v>277</v>
      </c>
      <c r="AY4" s="4">
        <f t="shared" si="2"/>
        <v>0.51815925090310977</v>
      </c>
      <c r="AZ4" s="4">
        <f t="shared" si="3"/>
        <v>-0.14423371960110179</v>
      </c>
      <c r="BA4" s="4">
        <f t="shared" si="4"/>
        <v>-0.60832093592081438</v>
      </c>
      <c r="BB4" s="4">
        <f t="shared" si="5"/>
        <v>-0.13063249867518975</v>
      </c>
      <c r="BC4" s="4">
        <f t="shared" si="6"/>
        <v>-0.59110929452189465</v>
      </c>
      <c r="BD4" s="4">
        <f t="shared" si="7"/>
        <v>-0.70503703831661757</v>
      </c>
      <c r="BE4" s="4">
        <f t="shared" si="8"/>
        <v>-0.44777250097593507</v>
      </c>
      <c r="BF4" s="4">
        <f t="shared" si="9"/>
        <v>4.0390399631995741E-2</v>
      </c>
      <c r="BG4" s="4">
        <f t="shared" si="10"/>
        <v>-0.64049329155707779</v>
      </c>
      <c r="BH4" s="4">
        <f t="shared" si="11"/>
        <v>-5.6335548306435598E-2</v>
      </c>
      <c r="BI4" s="4">
        <f t="shared" si="12"/>
        <v>-0.75291724897545365</v>
      </c>
      <c r="BJ4" s="4">
        <f t="shared" si="13"/>
        <v>-0.59018775257442146</v>
      </c>
      <c r="BK4" s="4">
        <f t="shared" si="14"/>
        <v>-0.34051904702787167</v>
      </c>
      <c r="BL4" s="4">
        <f t="shared" si="15"/>
        <v>0.20139908616415325</v>
      </c>
      <c r="BM4" s="4">
        <f t="shared" si="16"/>
        <v>0.47227659057019611</v>
      </c>
      <c r="BN4" s="4">
        <f t="shared" si="17"/>
        <v>-3.7482183124829947E-2</v>
      </c>
      <c r="BO4" s="4">
        <f t="shared" si="18"/>
        <v>-0.27782108502145081</v>
      </c>
      <c r="BP4" s="4">
        <f t="shared" si="19"/>
        <v>-0.39208342417608033</v>
      </c>
      <c r="BQ4" s="4">
        <f t="shared" si="20"/>
        <v>-0.28776523234162671</v>
      </c>
      <c r="BR4" s="4">
        <f t="shared" si="21"/>
        <v>-0.5160736568368034</v>
      </c>
      <c r="BS4" s="4">
        <f t="shared" si="22"/>
        <v>-0.47246254981253366</v>
      </c>
      <c r="BT4" s="4">
        <f t="shared" si="23"/>
        <v>-9.2029200443079578E-2</v>
      </c>
      <c r="BU4" s="4">
        <f t="shared" si="24"/>
        <v>0.82187756740329276</v>
      </c>
      <c r="BV4" t="s">
        <v>277</v>
      </c>
      <c r="BW4" s="1">
        <f t="shared" si="1"/>
        <v>45492</v>
      </c>
      <c r="BX4">
        <f>group_stock_price_index[[#This Row],[VNINDEX]]</f>
        <v>1264.78</v>
      </c>
      <c r="BY4" s="5">
        <f t="shared" si="25"/>
        <v>0</v>
      </c>
      <c r="BZ4" s="5">
        <f t="shared" si="26"/>
        <v>0</v>
      </c>
      <c r="CA4" s="5">
        <f t="shared" si="27"/>
        <v>0</v>
      </c>
      <c r="CB4" s="5">
        <f t="shared" si="28"/>
        <v>0</v>
      </c>
      <c r="CC4" s="5">
        <f t="shared" si="29"/>
        <v>0</v>
      </c>
      <c r="CD4" s="5">
        <f t="shared" ref="CD4:CE4" si="45">IF(AVERAGE(BS4:BS8)&lt;0,0,AVERAGE(BS4:BS8))</f>
        <v>2.5158945076555915E-3</v>
      </c>
      <c r="CE4" s="5">
        <f t="shared" si="45"/>
        <v>0</v>
      </c>
      <c r="CF4" s="5">
        <f t="shared" ref="CF4:CG4" si="46">IF(AVERAGE(BE4:BE8)&lt;0,0,AVERAGE(BE4:BE8))</f>
        <v>0</v>
      </c>
      <c r="CG4" s="5">
        <f t="shared" si="46"/>
        <v>8.8323892092327411E-2</v>
      </c>
      <c r="CH4" s="5">
        <f t="shared" si="32"/>
        <v>0</v>
      </c>
      <c r="CI4" s="5">
        <f t="shared" si="33"/>
        <v>0.26554795268716391</v>
      </c>
      <c r="CJ4" s="5">
        <f t="shared" si="34"/>
        <v>0</v>
      </c>
      <c r="CK4" s="5">
        <f t="shared" si="35"/>
        <v>0</v>
      </c>
      <c r="CL4" s="5">
        <f t="shared" si="36"/>
        <v>0</v>
      </c>
      <c r="CM4" s="5">
        <f t="shared" si="37"/>
        <v>0</v>
      </c>
      <c r="CN4" s="5">
        <f t="shared" si="38"/>
        <v>0.31775967856019294</v>
      </c>
      <c r="CO4" s="5">
        <f t="shared" si="39"/>
        <v>0</v>
      </c>
      <c r="CP4" s="5">
        <f t="shared" si="40"/>
        <v>0</v>
      </c>
      <c r="CQ4" s="5">
        <f t="shared" si="41"/>
        <v>0</v>
      </c>
      <c r="CR4" s="5">
        <f t="shared" ref="CR4:CS4" si="47">IF(AVERAGE(BH4:BH8)&lt;0,0,AVERAGE(BH4:BH8))</f>
        <v>0</v>
      </c>
      <c r="CS4" s="5">
        <f t="shared" si="47"/>
        <v>0</v>
      </c>
      <c r="CT4" s="5">
        <f t="shared" si="43"/>
        <v>0</v>
      </c>
      <c r="CU4" s="5">
        <f t="shared" si="44"/>
        <v>0.84207747862305493</v>
      </c>
    </row>
    <row r="5" spans="1:99" x14ac:dyDescent="0.25">
      <c r="A5" s="1">
        <f>eod_group_score_df_positive[[#This Row],[date]]</f>
        <v>45491</v>
      </c>
      <c r="B5" s="1" t="s">
        <v>277</v>
      </c>
      <c r="C5" s="2">
        <f>AVERAGE(eod_group_score_df_positive!C5:C9)</f>
        <v>0.32874567533225074</v>
      </c>
      <c r="D5" s="2">
        <f>AVERAGE(eod_group_score_df_positive!D5:D9)</f>
        <v>0.43898111196659906</v>
      </c>
      <c r="E5" s="2">
        <f>AVERAGE(eod_group_score_df_positive!E5:E9)</f>
        <v>0.40092489013198962</v>
      </c>
      <c r="F5" s="2">
        <f>AVERAGE(eod_group_score_df_positive!F5:F9)</f>
        <v>0.59344788554979633</v>
      </c>
      <c r="G5" s="2">
        <f>AVERAGE(eod_group_score_df_positive!G5:G9)</f>
        <v>0.19707882040635633</v>
      </c>
      <c r="H5" s="2">
        <f>AVERAGE(eod_group_score_df_positive!H5:H9)</f>
        <v>0.19733589422968614</v>
      </c>
      <c r="I5" s="2">
        <f>AVERAGE(eod_group_score_df_positive!I5:I9)</f>
        <v>0.31417046305644708</v>
      </c>
      <c r="J5" s="2">
        <f>AVERAGE(eod_group_score_df_positive!J5:J9)</f>
        <v>0.76470332995994883</v>
      </c>
      <c r="K5" s="2">
        <f>AVERAGE(eod_group_score_df_positive!K5:K9)</f>
        <v>0.20783308315533197</v>
      </c>
      <c r="L5" s="2">
        <f>AVERAGE(eod_group_score_df_positive!L5:L9)</f>
        <v>0.33990875109775182</v>
      </c>
      <c r="M5" s="2">
        <f>AVERAGE(eod_group_score_df_positive!M5:M9)</f>
        <v>0.28482751800192913</v>
      </c>
      <c r="N5" s="2">
        <f>AVERAGE(eod_group_score_df_positive!N5:N9)</f>
        <v>0.32903373416020942</v>
      </c>
      <c r="O5" s="2">
        <f>AVERAGE(eod_group_score_df_positive!O5:O9)</f>
        <v>0.15947191472963668</v>
      </c>
      <c r="P5" s="2">
        <f>AVERAGE(eod_group_score_df_positive!P5:P9)</f>
        <v>0.21319933438795718</v>
      </c>
      <c r="Q5" s="2">
        <f>AVERAGE(eod_group_score_df_positive!Q5:Q9)</f>
        <v>0.28596983746404414</v>
      </c>
      <c r="R5" s="2">
        <f>AVERAGE(eod_group_score_df_positive!R5:R9)</f>
        <v>0.26696854218840083</v>
      </c>
      <c r="S5" s="2">
        <f>AVERAGE(eod_group_score_df_positive!S5:S9)</f>
        <v>0.53132622097608662</v>
      </c>
      <c r="T5" s="2">
        <f>AVERAGE(eod_group_score_df_positive!T5:T9)</f>
        <v>0.22971688693940062</v>
      </c>
      <c r="U5" s="2">
        <f>AVERAGE(eod_group_score_df_positive!U5:U9)</f>
        <v>0.28935531950363791</v>
      </c>
      <c r="V5" s="2">
        <f>AVERAGE(eod_group_score_df_positive!V5:V9)</f>
        <v>0.25904994870226172</v>
      </c>
      <c r="W5" s="2">
        <f>AVERAGE(eod_group_score_df_positive!W5:W9)</f>
        <v>0.3722579501351595</v>
      </c>
      <c r="X5" s="2">
        <f>AVERAGE(eod_group_score_df_positive!X5:X9)</f>
        <v>0.34834594055034984</v>
      </c>
      <c r="Y5" s="2">
        <f>AVERAGE(eod_group_score_df_positive!Y5:Y9)</f>
        <v>11.150961634740792</v>
      </c>
      <c r="Z5" s="1" t="s">
        <v>277</v>
      </c>
      <c r="AA5" s="2">
        <f>ABS(AVERAGE(eod_group_score_df_negative!C5:C9))</f>
        <v>0.17730372876124573</v>
      </c>
      <c r="AB5" s="2">
        <f>ABS(AVERAGE(eod_group_score_df_negative!D5:D9))</f>
        <v>0.42034600250707721</v>
      </c>
      <c r="AC5" s="2">
        <f>ABS(AVERAGE(eod_group_score_df_negative!E5:E9))</f>
        <v>0.98892719928115602</v>
      </c>
      <c r="AD5" s="2">
        <f>ABS(AVERAGE(eod_group_score_df_negative!F5:F9))</f>
        <v>0.75396757682047011</v>
      </c>
      <c r="AE5" s="2">
        <f>ABS(AVERAGE(eod_group_score_df_negative!G5:G9))</f>
        <v>0.48495572833854544</v>
      </c>
      <c r="AF5" s="2">
        <f>ABS(AVERAGE(eod_group_score_df_negative!H5:H9))</f>
        <v>1.083078187948836</v>
      </c>
      <c r="AG5" s="2">
        <f>ABS(AVERAGE(eod_group_score_df_negative!I5:I9))</f>
        <v>0.64607401364371475</v>
      </c>
      <c r="AH5" s="2">
        <f>ABS(AVERAGE(eod_group_score_df_negative!J5:J9))</f>
        <v>0.64044295478205004</v>
      </c>
      <c r="AI5" s="2">
        <f>ABS(AVERAGE(eod_group_score_df_negative!K5:K9))</f>
        <v>0.71601078309164878</v>
      </c>
      <c r="AJ5" s="2">
        <f>ABS(AVERAGE(eod_group_score_df_negative!L5:L9))</f>
        <v>0.32687889005343568</v>
      </c>
      <c r="AK5" s="2">
        <f>ABS(AVERAGE(eod_group_score_df_negative!M5:M9))</f>
        <v>1.5062063158313306</v>
      </c>
      <c r="AL5" s="2">
        <f>ABS(AVERAGE(eod_group_score_df_negative!N5:N9))</f>
        <v>1.1043039204097214</v>
      </c>
      <c r="AM5" s="2">
        <f>ABS(AVERAGE(eod_group_score_df_negative!O5:O9))</f>
        <v>0.3410712692238681</v>
      </c>
      <c r="AN5" s="2">
        <f>ABS(AVERAGE(eod_group_score_df_negative!P5:P9))</f>
        <v>0.15551891470385204</v>
      </c>
      <c r="AO5" s="2">
        <f>ABS(AVERAGE(eod_group_score_df_negative!Q5:Q9))</f>
        <v>0.10975558915643449</v>
      </c>
      <c r="AP5" s="2">
        <f>ABS(AVERAGE(eod_group_score_df_negative!R5:R9))</f>
        <v>0.33254778773180033</v>
      </c>
      <c r="AQ5" s="2">
        <f>ABS(AVERAGE(eod_group_score_df_negative!S5:S9))</f>
        <v>0.73309162665799721</v>
      </c>
      <c r="AR5" s="2">
        <f>ABS(AVERAGE(eod_group_score_df_negative!T5:T9))</f>
        <v>0.54848091908547802</v>
      </c>
      <c r="AS5" s="2">
        <f>ABS(AVERAGE(eod_group_score_df_negative!U5:U9))</f>
        <v>0.49081389776721079</v>
      </c>
      <c r="AT5" s="2">
        <f>ABS(AVERAGE(eod_group_score_df_negative!V5:V9))</f>
        <v>0.93993907450808434</v>
      </c>
      <c r="AU5" s="2">
        <f>ABS(AVERAGE(eod_group_score_df_negative!W5:W9))</f>
        <v>0.4486497577145333</v>
      </c>
      <c r="AV5" s="2">
        <f>ABS(AVERAGE(eod_group_score_df_negative!X5:X9))</f>
        <v>0.38492411469934534</v>
      </c>
      <c r="AW5" s="2">
        <f>ABS(AVERAGE(eod_group_score_df_negative!Y5:Y9))</f>
        <v>0.82190912572086527</v>
      </c>
      <c r="AX5" t="s">
        <v>277</v>
      </c>
      <c r="AY5" s="4">
        <f t="shared" si="2"/>
        <v>0.29926316550513116</v>
      </c>
      <c r="AZ5" s="4">
        <f t="shared" si="3"/>
        <v>2.1685699363664962E-2</v>
      </c>
      <c r="BA5" s="4">
        <f t="shared" si="4"/>
        <v>-0.42306826289511557</v>
      </c>
      <c r="BB5" s="4">
        <f t="shared" si="5"/>
        <v>-0.11913154906824379</v>
      </c>
      <c r="BC5" s="4">
        <f t="shared" si="6"/>
        <v>-0.42208552112491649</v>
      </c>
      <c r="BD5" s="4">
        <f t="shared" si="7"/>
        <v>-0.69176238066058304</v>
      </c>
      <c r="BE5" s="4">
        <f t="shared" si="8"/>
        <v>-0.34564484216336205</v>
      </c>
      <c r="BF5" s="4">
        <f t="shared" si="9"/>
        <v>8.8432340836822151E-2</v>
      </c>
      <c r="BG5" s="4">
        <f t="shared" si="10"/>
        <v>-0.55006881411762321</v>
      </c>
      <c r="BH5" s="4">
        <f t="shared" si="11"/>
        <v>1.9541245578308112E-2</v>
      </c>
      <c r="BI5" s="4">
        <f t="shared" si="12"/>
        <v>-0.68194066173241741</v>
      </c>
      <c r="BJ5" s="4">
        <f t="shared" si="13"/>
        <v>-0.54088454578564027</v>
      </c>
      <c r="BK5" s="4">
        <f t="shared" si="14"/>
        <v>-0.36280456974737285</v>
      </c>
      <c r="BL5" s="4">
        <f t="shared" si="15"/>
        <v>0.156434946808784</v>
      </c>
      <c r="BM5" s="4">
        <f t="shared" si="16"/>
        <v>0.44529422790062045</v>
      </c>
      <c r="BN5" s="4">
        <f t="shared" si="17"/>
        <v>-0.10938692120718123</v>
      </c>
      <c r="BO5" s="4">
        <f t="shared" si="18"/>
        <v>-0.15957177926540983</v>
      </c>
      <c r="BP5" s="4">
        <f t="shared" si="19"/>
        <v>-0.40961826116467703</v>
      </c>
      <c r="BQ5" s="4">
        <f t="shared" si="20"/>
        <v>-0.25822420803566926</v>
      </c>
      <c r="BR5" s="4">
        <f t="shared" si="21"/>
        <v>-0.5678860378410403</v>
      </c>
      <c r="BS5" s="4">
        <f t="shared" si="22"/>
        <v>-9.3057729692265292E-2</v>
      </c>
      <c r="BT5" s="4">
        <f t="shared" si="23"/>
        <v>-4.9883632758656427E-2</v>
      </c>
      <c r="BU5" s="4">
        <f t="shared" si="24"/>
        <v>0.8627047527423285</v>
      </c>
      <c r="BV5" t="s">
        <v>277</v>
      </c>
      <c r="BW5" s="1">
        <f t="shared" si="1"/>
        <v>45491</v>
      </c>
      <c r="BX5">
        <f>group_stock_price_index[[#This Row],[VNINDEX]]</f>
        <v>1274.44</v>
      </c>
      <c r="BY5" s="5">
        <f t="shared" si="25"/>
        <v>0</v>
      </c>
      <c r="BZ5" s="5">
        <f t="shared" si="26"/>
        <v>0</v>
      </c>
      <c r="CA5" s="5">
        <f t="shared" si="27"/>
        <v>0</v>
      </c>
      <c r="CB5" s="5">
        <f t="shared" si="28"/>
        <v>0</v>
      </c>
      <c r="CC5" s="5">
        <f t="shared" si="29"/>
        <v>0</v>
      </c>
      <c r="CD5" s="5">
        <f t="shared" ref="CD5:CE5" si="48">IF(AVERAGE(BS5:BS9)&lt;0,0,AVERAGE(BS5:BS9))</f>
        <v>0.26260940506620678</v>
      </c>
      <c r="CE5" s="5">
        <f t="shared" si="48"/>
        <v>0</v>
      </c>
      <c r="CF5" s="5">
        <f t="shared" ref="CF5:CG5" si="49">IF(AVERAGE(BE5:BE9)&lt;0,0,AVERAGE(BE5:BE9))</f>
        <v>0</v>
      </c>
      <c r="CG5" s="5">
        <f t="shared" si="49"/>
        <v>0.21624619806854711</v>
      </c>
      <c r="CH5" s="5">
        <f t="shared" si="32"/>
        <v>0</v>
      </c>
      <c r="CI5" s="5">
        <f t="shared" si="33"/>
        <v>0.33527331594431431</v>
      </c>
      <c r="CJ5" s="5">
        <f t="shared" si="34"/>
        <v>0</v>
      </c>
      <c r="CK5" s="5">
        <f t="shared" si="35"/>
        <v>3.6573040962458371E-2</v>
      </c>
      <c r="CL5" s="5">
        <f t="shared" si="36"/>
        <v>0</v>
      </c>
      <c r="CM5" s="5">
        <f t="shared" si="37"/>
        <v>0</v>
      </c>
      <c r="CN5" s="5">
        <f t="shared" si="38"/>
        <v>0.27380789505121494</v>
      </c>
      <c r="CO5" s="5">
        <f t="shared" si="39"/>
        <v>0</v>
      </c>
      <c r="CP5" s="5">
        <f t="shared" si="40"/>
        <v>0</v>
      </c>
      <c r="CQ5" s="5">
        <f t="shared" si="41"/>
        <v>0</v>
      </c>
      <c r="CR5" s="5">
        <f t="shared" ref="CR5:CS5" si="50">IF(AVERAGE(BH5:BH9)&lt;0,0,AVERAGE(BH5:BH9))</f>
        <v>0</v>
      </c>
      <c r="CS5" s="5">
        <f t="shared" si="50"/>
        <v>0</v>
      </c>
      <c r="CT5" s="5">
        <f t="shared" si="43"/>
        <v>0</v>
      </c>
      <c r="CU5" s="5">
        <f t="shared" si="44"/>
        <v>0.71069080901033599</v>
      </c>
    </row>
    <row r="6" spans="1:99" x14ac:dyDescent="0.25">
      <c r="A6" s="1">
        <f>eod_group_score_df_positive[[#This Row],[date]]</f>
        <v>45490</v>
      </c>
      <c r="B6" s="1" t="s">
        <v>277</v>
      </c>
      <c r="C6" s="2">
        <f>AVERAGE(eod_group_score_df_positive!C6:C10)</f>
        <v>7.1432034303209699E-2</v>
      </c>
      <c r="D6" s="2">
        <f>AVERAGE(eod_group_score_df_positive!D6:D10)</f>
        <v>4.8635488561153961E-2</v>
      </c>
      <c r="E6" s="2">
        <f>AVERAGE(eod_group_score_df_positive!E6:E10)</f>
        <v>0.22010258873014593</v>
      </c>
      <c r="F6" s="2">
        <f>AVERAGE(eod_group_score_df_positive!F6:F10)</f>
        <v>0.1920754307885586</v>
      </c>
      <c r="G6" s="2">
        <f>AVERAGE(eod_group_score_df_positive!G6:G10)</f>
        <v>0.15774234462902906</v>
      </c>
      <c r="H6" s="2">
        <f>AVERAGE(eod_group_score_df_positive!H6:H10)</f>
        <v>3.3938384474755792E-2</v>
      </c>
      <c r="I6" s="2">
        <f>AVERAGE(eod_group_score_df_positive!I6:I10)</f>
        <v>0.25461793058769616</v>
      </c>
      <c r="J6" s="2">
        <f>AVERAGE(eod_group_score_df_positive!J6:J10)</f>
        <v>0.48982416768862763</v>
      </c>
      <c r="K6" s="2">
        <f>AVERAGE(eod_group_score_df_positive!K6:K10)</f>
        <v>5.6912967001988293E-2</v>
      </c>
      <c r="L6" s="2">
        <f>AVERAGE(eod_group_score_df_positive!L6:L10)</f>
        <v>0.24428710468422418</v>
      </c>
      <c r="M6" s="2">
        <f>AVERAGE(eod_group_score_df_positive!M6:M10)</f>
        <v>0.13839897131318551</v>
      </c>
      <c r="N6" s="2">
        <f>AVERAGE(eod_group_score_df_positive!N6:N10)</f>
        <v>9.8944169505123469E-2</v>
      </c>
      <c r="O6" s="2">
        <f>AVERAGE(eod_group_score_df_positive!O6:O10)</f>
        <v>6.3231300902923906E-2</v>
      </c>
      <c r="P6" s="2">
        <f>AVERAGE(eod_group_score_df_positive!P6:P10)</f>
        <v>0.15581672956979764</v>
      </c>
      <c r="Q6" s="2">
        <f>AVERAGE(eod_group_score_df_positive!Q6:Q10)</f>
        <v>0.25817490380096181</v>
      </c>
      <c r="R6" s="2">
        <f>AVERAGE(eod_group_score_df_positive!R6:R10)</f>
        <v>5.1493061678252794E-2</v>
      </c>
      <c r="S6" s="2">
        <f>AVERAGE(eod_group_score_df_positive!S6:S10)</f>
        <v>0.16790743542396225</v>
      </c>
      <c r="T6" s="2">
        <f>AVERAGE(eod_group_score_df_positive!T6:T10)</f>
        <v>7.9001867299722806E-2</v>
      </c>
      <c r="U6" s="2">
        <f>AVERAGE(eod_group_score_df_positive!U6:U10)</f>
        <v>0.1249433700284079</v>
      </c>
      <c r="V6" s="2">
        <f>AVERAGE(eod_group_score_df_positive!V6:V10)</f>
        <v>8.4190514540070649E-2</v>
      </c>
      <c r="W6" s="2">
        <f>AVERAGE(eod_group_score_df_positive!W6:W10)</f>
        <v>0.34645628393664013</v>
      </c>
      <c r="X6" s="2">
        <f>AVERAGE(eod_group_score_df_positive!X6:X10)</f>
        <v>9.6089773191981059E-2</v>
      </c>
      <c r="Y6" s="2">
        <f>AVERAGE(eod_group_score_df_positive!Y6:Y10)</f>
        <v>11.203657151172251</v>
      </c>
      <c r="Z6" s="1" t="s">
        <v>277</v>
      </c>
      <c r="AA6" s="2">
        <f>ABS(AVERAGE(eod_group_score_df_negative!C6:C10))</f>
        <v>0.21147496608700395</v>
      </c>
      <c r="AB6" s="2">
        <f>ABS(AVERAGE(eod_group_score_df_negative!D6:D10))</f>
        <v>0.58766122287606792</v>
      </c>
      <c r="AC6" s="2">
        <f>ABS(AVERAGE(eod_group_score_df_negative!E6:E10))</f>
        <v>1.0316336461826456</v>
      </c>
      <c r="AD6" s="2">
        <f>ABS(AVERAGE(eod_group_score_df_negative!F6:F10))</f>
        <v>0.79672024051626644</v>
      </c>
      <c r="AE6" s="2">
        <f>ABS(AVERAGE(eod_group_score_df_negative!G6:G10))</f>
        <v>0.48601921724927105</v>
      </c>
      <c r="AF6" s="2">
        <f>ABS(AVERAGE(eod_group_score_df_negative!H6:H10))</f>
        <v>1.1058683513592853</v>
      </c>
      <c r="AG6" s="2">
        <f>ABS(AVERAGE(eod_group_score_df_negative!I6:I10))</f>
        <v>0.67952243495025999</v>
      </c>
      <c r="AH6" s="2">
        <f>ABS(AVERAGE(eod_group_score_df_negative!J6:J10))</f>
        <v>0.68709894835188878</v>
      </c>
      <c r="AI6" s="2">
        <f>ABS(AVERAGE(eod_group_score_df_negative!K6:K10))</f>
        <v>0.76168459149636603</v>
      </c>
      <c r="AJ6" s="2">
        <f>ABS(AVERAGE(eod_group_score_df_negative!L6:L10))</f>
        <v>0.33077899469497618</v>
      </c>
      <c r="AK6" s="2">
        <f>ABS(AVERAGE(eod_group_score_df_negative!M6:M10))</f>
        <v>1.5890238203995326</v>
      </c>
      <c r="AL6" s="2">
        <f>ABS(AVERAGE(eod_group_score_df_negative!N6:N10))</f>
        <v>1.2197111447226667</v>
      </c>
      <c r="AM6" s="2">
        <f>ABS(AVERAGE(eod_group_score_df_negative!O6:O10))</f>
        <v>0.38797121897790937</v>
      </c>
      <c r="AN6" s="2">
        <f>ABS(AVERAGE(eod_group_score_df_negative!P6:P10))</f>
        <v>0.18594582928328185</v>
      </c>
      <c r="AO6" s="2">
        <f>ABS(AVERAGE(eod_group_score_df_negative!Q6:Q10))</f>
        <v>0.13772620594951535</v>
      </c>
      <c r="AP6" s="2">
        <f>ABS(AVERAGE(eod_group_score_df_negative!R6:R10))</f>
        <v>0.35477871915784742</v>
      </c>
      <c r="AQ6" s="2">
        <f>ABS(AVERAGE(eod_group_score_df_negative!S6:S10))</f>
        <v>0.82696080281952589</v>
      </c>
      <c r="AR6" s="2">
        <f>ABS(AVERAGE(eod_group_score_df_negative!T6:T10))</f>
        <v>0.62224584670998251</v>
      </c>
      <c r="AS6" s="2">
        <f>ABS(AVERAGE(eod_group_score_df_negative!U6:U10))</f>
        <v>0.49202590597664331</v>
      </c>
      <c r="AT6" s="2">
        <f>ABS(AVERAGE(eod_group_score_df_negative!V6:V10))</f>
        <v>0.98721659720275701</v>
      </c>
      <c r="AU6" s="2">
        <f>ABS(AVERAGE(eod_group_score_df_negative!W6:W10))</f>
        <v>0.45238967529100116</v>
      </c>
      <c r="AV6" s="2">
        <f>ABS(AVERAGE(eod_group_score_df_negative!X6:X10))</f>
        <v>0.39710747297466475</v>
      </c>
      <c r="AW6" s="2">
        <f>ABS(AVERAGE(eod_group_score_df_negative!Y6:Y10))</f>
        <v>0.72618860234790761</v>
      </c>
      <c r="AX6" t="s">
        <v>277</v>
      </c>
      <c r="AY6" s="4">
        <f t="shared" si="2"/>
        <v>-0.49501402082886958</v>
      </c>
      <c r="AZ6" s="4">
        <f t="shared" si="3"/>
        <v>-0.84712953033719263</v>
      </c>
      <c r="BA6" s="4">
        <f t="shared" si="4"/>
        <v>-0.64832433129096001</v>
      </c>
      <c r="BB6" s="4">
        <f t="shared" si="5"/>
        <v>-0.6114962143086774</v>
      </c>
      <c r="BC6" s="4">
        <f t="shared" si="6"/>
        <v>-0.50993549795428927</v>
      </c>
      <c r="BD6" s="4">
        <f t="shared" si="7"/>
        <v>-0.94044887890591067</v>
      </c>
      <c r="BE6" s="4">
        <f t="shared" si="8"/>
        <v>-0.45486151764555033</v>
      </c>
      <c r="BF6" s="4">
        <f t="shared" si="9"/>
        <v>-0.16761908911003989</v>
      </c>
      <c r="BG6" s="4">
        <f t="shared" si="10"/>
        <v>-0.86095006902686055</v>
      </c>
      <c r="BH6" s="4">
        <f t="shared" si="11"/>
        <v>-0.15040338859154168</v>
      </c>
      <c r="BI6" s="4">
        <f t="shared" si="12"/>
        <v>-0.83976248087364347</v>
      </c>
      <c r="BJ6" s="4">
        <f t="shared" si="13"/>
        <v>-0.84993171689742819</v>
      </c>
      <c r="BK6" s="4">
        <f t="shared" si="14"/>
        <v>-0.71972097620543496</v>
      </c>
      <c r="BL6" s="4">
        <f t="shared" si="15"/>
        <v>-8.8157988442603002E-2</v>
      </c>
      <c r="BM6" s="4">
        <f t="shared" si="16"/>
        <v>0.30423935393199864</v>
      </c>
      <c r="BN6" s="4">
        <f t="shared" si="17"/>
        <v>-0.74650928709702169</v>
      </c>
      <c r="BO6" s="4">
        <f t="shared" si="18"/>
        <v>-0.66245291794536532</v>
      </c>
      <c r="BP6" s="4">
        <f t="shared" si="19"/>
        <v>-0.77468199689951667</v>
      </c>
      <c r="BQ6" s="4">
        <f t="shared" si="20"/>
        <v>-0.59497701137589554</v>
      </c>
      <c r="BR6" s="4">
        <f t="shared" si="21"/>
        <v>-0.84284122511914206</v>
      </c>
      <c r="BS6" s="4">
        <f t="shared" si="22"/>
        <v>-0.13260803303903795</v>
      </c>
      <c r="BT6" s="4">
        <f t="shared" si="23"/>
        <v>-0.61033937663344773</v>
      </c>
      <c r="BU6" s="4">
        <f t="shared" si="24"/>
        <v>0.87825683292952395</v>
      </c>
      <c r="BV6" t="s">
        <v>277</v>
      </c>
      <c r="BW6" s="1">
        <f t="shared" si="1"/>
        <v>45490</v>
      </c>
      <c r="BX6">
        <f>group_stock_price_index[[#This Row],[VNINDEX]]</f>
        <v>1268.6600000000001</v>
      </c>
      <c r="BY6" s="5">
        <f t="shared" si="25"/>
        <v>0</v>
      </c>
      <c r="BZ6" s="5">
        <f t="shared" si="26"/>
        <v>0</v>
      </c>
      <c r="CA6" s="5">
        <f t="shared" si="27"/>
        <v>0.1773743807532763</v>
      </c>
      <c r="CB6" s="5">
        <f t="shared" si="28"/>
        <v>0</v>
      </c>
      <c r="CC6" s="5">
        <f t="shared" si="29"/>
        <v>0</v>
      </c>
      <c r="CD6" s="5">
        <f t="shared" ref="CD6:CE6" si="51">IF(AVERAGE(BS6:BS10)&lt;0,0,AVERAGE(BS6:BS10))</f>
        <v>0.46087756025511639</v>
      </c>
      <c r="CE6" s="5">
        <f t="shared" si="51"/>
        <v>5.2889023961370164E-2</v>
      </c>
      <c r="CF6" s="5">
        <f t="shared" ref="CF6:CG6" si="52">IF(AVERAGE(BE6:BE10)&lt;0,0,AVERAGE(BE6:BE10))</f>
        <v>0.12974543775511851</v>
      </c>
      <c r="CG6" s="5">
        <f t="shared" si="52"/>
        <v>0.34162467831146859</v>
      </c>
      <c r="CH6" s="5">
        <f t="shared" si="32"/>
        <v>0</v>
      </c>
      <c r="CI6" s="5">
        <f t="shared" si="33"/>
        <v>0.44098149835418193</v>
      </c>
      <c r="CJ6" s="5">
        <f t="shared" si="34"/>
        <v>0</v>
      </c>
      <c r="CK6" s="5">
        <f t="shared" si="35"/>
        <v>0.22539696675544155</v>
      </c>
      <c r="CL6" s="5">
        <f t="shared" si="36"/>
        <v>0</v>
      </c>
      <c r="CM6" s="5">
        <f t="shared" si="37"/>
        <v>7.8840857684091992E-2</v>
      </c>
      <c r="CN6" s="5">
        <f t="shared" si="38"/>
        <v>0.26146824597484919</v>
      </c>
      <c r="CO6" s="5">
        <f t="shared" si="39"/>
        <v>0.20951483817737224</v>
      </c>
      <c r="CP6" s="5">
        <f t="shared" si="40"/>
        <v>0</v>
      </c>
      <c r="CQ6" s="5">
        <f t="shared" si="41"/>
        <v>0.20373312570633564</v>
      </c>
      <c r="CR6" s="5">
        <f t="shared" ref="CR6:CS6" si="53">IF(AVERAGE(BH6:BH10)&lt;0,0,AVERAGE(BH6:BH10))</f>
        <v>0</v>
      </c>
      <c r="CS6" s="5">
        <f t="shared" si="53"/>
        <v>6.7439448575101479E-2</v>
      </c>
      <c r="CT6" s="5">
        <f t="shared" si="43"/>
        <v>0</v>
      </c>
      <c r="CU6" s="5">
        <f t="shared" si="44"/>
        <v>0.62804859139134317</v>
      </c>
    </row>
    <row r="7" spans="1:99" x14ac:dyDescent="0.25">
      <c r="A7" s="1">
        <f>eod_group_score_df_positive[[#This Row],[date]]</f>
        <v>45489</v>
      </c>
      <c r="B7" s="1" t="s">
        <v>277</v>
      </c>
      <c r="C7" s="2">
        <f>AVERAGE(eod_group_score_df_positive!C7:C11)</f>
        <v>7.5597136532799453E-2</v>
      </c>
      <c r="D7" s="2">
        <f>AVERAGE(eod_group_score_df_positive!D7:D11)</f>
        <v>4.4721340103101775E-2</v>
      </c>
      <c r="E7" s="2">
        <f>AVERAGE(eod_group_score_df_positive!E7:E11)</f>
        <v>0.26963866191443403</v>
      </c>
      <c r="F7" s="2">
        <f>AVERAGE(eod_group_score_df_positive!F7:F11)</f>
        <v>0.20331091611850055</v>
      </c>
      <c r="G7" s="2">
        <f>AVERAGE(eod_group_score_df_positive!G7:G11)</f>
        <v>0.16181076409902811</v>
      </c>
      <c r="H7" s="2">
        <f>AVERAGE(eod_group_score_df_positive!H7:H11)</f>
        <v>4.8931547274406878E-2</v>
      </c>
      <c r="I7" s="2">
        <f>AVERAGE(eod_group_score_df_positive!I7:I11)</f>
        <v>0.29417151717416534</v>
      </c>
      <c r="J7" s="2">
        <f>AVERAGE(eod_group_score_df_positive!J7:J11)</f>
        <v>0.48139610103252756</v>
      </c>
      <c r="K7" s="2">
        <f>AVERAGE(eod_group_score_df_positive!K7:K11)</f>
        <v>4.9864717548295703E-2</v>
      </c>
      <c r="L7" s="2">
        <f>AVERAGE(eod_group_score_df_positive!L7:L11)</f>
        <v>0.2253426439545001</v>
      </c>
      <c r="M7" s="2">
        <f>AVERAGE(eod_group_score_df_positive!M7:M11)</f>
        <v>0.16786831404293748</v>
      </c>
      <c r="N7" s="2">
        <f>AVERAGE(eod_group_score_df_positive!N7:N11)</f>
        <v>0.11143323137184555</v>
      </c>
      <c r="O7" s="2">
        <f>AVERAGE(eod_group_score_df_positive!O7:O11)</f>
        <v>8.294343932783145E-2</v>
      </c>
      <c r="P7" s="2">
        <f>AVERAGE(eod_group_score_df_positive!P7:P11)</f>
        <v>0.48926345853019998</v>
      </c>
      <c r="Q7" s="2">
        <f>AVERAGE(eod_group_score_df_positive!Q7:Q11)</f>
        <v>0.13114084332864789</v>
      </c>
      <c r="R7" s="2">
        <f>AVERAGE(eod_group_score_df_positive!R7:R11)</f>
        <v>5.1434836500168425E-2</v>
      </c>
      <c r="S7" s="2">
        <f>AVERAGE(eod_group_score_df_positive!S7:S11)</f>
        <v>0.2052255276939785</v>
      </c>
      <c r="T7" s="2">
        <f>AVERAGE(eod_group_score_df_positive!T7:T11)</f>
        <v>8.5334862075611861E-2</v>
      </c>
      <c r="U7" s="2">
        <f>AVERAGE(eod_group_score_df_positive!U7:U11)</f>
        <v>0.12114336343861354</v>
      </c>
      <c r="V7" s="2">
        <f>AVERAGE(eod_group_score_df_positive!V7:V11)</f>
        <v>0.32107431522357632</v>
      </c>
      <c r="W7" s="2">
        <f>AVERAGE(eod_group_score_df_positive!W7:W11)</f>
        <v>0.42122488199469332</v>
      </c>
      <c r="X7" s="2">
        <f>AVERAGE(eod_group_score_df_positive!X7:X11)</f>
        <v>9.0681083961715869E-2</v>
      </c>
      <c r="Y7" s="2">
        <f>AVERAGE(eod_group_score_df_positive!Y7:Y11)</f>
        <v>11.216143426716393</v>
      </c>
      <c r="Z7" s="1" t="s">
        <v>277</v>
      </c>
      <c r="AA7" s="2">
        <f>ABS(AVERAGE(eod_group_score_df_negative!C7:C11))</f>
        <v>0.29588957750843436</v>
      </c>
      <c r="AB7" s="2">
        <f>ABS(AVERAGE(eod_group_score_df_negative!D7:D11))</f>
        <v>0.29385316397194922</v>
      </c>
      <c r="AC7" s="2">
        <f>ABS(AVERAGE(eod_group_score_df_negative!E7:E11))</f>
        <v>0.31857812406894598</v>
      </c>
      <c r="AD7" s="2">
        <f>ABS(AVERAGE(eod_group_score_df_negative!F7:F11))</f>
        <v>0.36114855320255107</v>
      </c>
      <c r="AE7" s="2">
        <f>ABS(AVERAGE(eod_group_score_df_negative!G7:G11))</f>
        <v>0.24011977703028387</v>
      </c>
      <c r="AF7" s="2">
        <f>ABS(AVERAGE(eod_group_score_df_negative!H7:H11))</f>
        <v>0.56019195874847294</v>
      </c>
      <c r="AG7" s="2">
        <f>ABS(AVERAGE(eod_group_score_df_negative!I7:I11))</f>
        <v>0.52684630897605589</v>
      </c>
      <c r="AH7" s="2">
        <f>ABS(AVERAGE(eod_group_score_df_negative!J7:J11))</f>
        <v>0.37526633398558157</v>
      </c>
      <c r="AI7" s="2">
        <f>ABS(AVERAGE(eod_group_score_df_negative!K7:K11))</f>
        <v>0.27540834044869528</v>
      </c>
      <c r="AJ7" s="2">
        <f>ABS(AVERAGE(eod_group_score_df_negative!L7:L11))</f>
        <v>0.23632265785127524</v>
      </c>
      <c r="AK7" s="2">
        <f>ABS(AVERAGE(eod_group_score_df_negative!M7:M11))</f>
        <v>0.24026845521977142</v>
      </c>
      <c r="AL7" s="2">
        <f>ABS(AVERAGE(eod_group_score_df_negative!N7:N11))</f>
        <v>0.51819131385695771</v>
      </c>
      <c r="AM7" s="2">
        <f>ABS(AVERAGE(eod_group_score_df_negative!O7:O11))</f>
        <v>0.16006385505863011</v>
      </c>
      <c r="AN7" s="2">
        <f>ABS(AVERAGE(eod_group_score_df_negative!P7:P11))</f>
        <v>0.16511385517953125</v>
      </c>
      <c r="AO7" s="2">
        <f>ABS(AVERAGE(eod_group_score_df_negative!Q7:Q11))</f>
        <v>0.12070045559334244</v>
      </c>
      <c r="AP7" s="2">
        <f>ABS(AVERAGE(eod_group_score_df_negative!R7:R11))</f>
        <v>0.26006446477305978</v>
      </c>
      <c r="AQ7" s="2">
        <f>ABS(AVERAGE(eod_group_score_df_negative!S7:S11))</f>
        <v>0.47180444796190829</v>
      </c>
      <c r="AR7" s="2">
        <f>ABS(AVERAGE(eod_group_score_df_negative!T7:T11))</f>
        <v>0.24239767994625133</v>
      </c>
      <c r="AS7" s="2">
        <f>ABS(AVERAGE(eod_group_score_df_negative!U7:U11))</f>
        <v>0.21051759338333137</v>
      </c>
      <c r="AT7" s="2">
        <f>ABS(AVERAGE(eod_group_score_df_negative!V7:V11))</f>
        <v>0.3402946813523523</v>
      </c>
      <c r="AU7" s="2">
        <f>ABS(AVERAGE(eod_group_score_df_negative!W7:W11))</f>
        <v>0.31459151930355667</v>
      </c>
      <c r="AV7" s="2">
        <f>ABS(AVERAGE(eod_group_score_df_negative!X7:X11))</f>
        <v>0.19412323408307447</v>
      </c>
      <c r="AW7" s="2">
        <f>ABS(AVERAGE(eod_group_score_df_negative!Y7:Y11))</f>
        <v>0.13027001251729892</v>
      </c>
      <c r="AX7" t="s">
        <v>277</v>
      </c>
      <c r="AY7" s="4">
        <f t="shared" si="2"/>
        <v>-0.59300220613322707</v>
      </c>
      <c r="AZ7" s="4">
        <f t="shared" si="3"/>
        <v>-0.73582570710529049</v>
      </c>
      <c r="BA7" s="4">
        <f t="shared" si="4"/>
        <v>-8.3199703443850248E-2</v>
      </c>
      <c r="BB7" s="4">
        <f t="shared" si="5"/>
        <v>-0.2796261656729796</v>
      </c>
      <c r="BC7" s="4">
        <f t="shared" si="6"/>
        <v>-0.19483220337332269</v>
      </c>
      <c r="BD7" s="4">
        <f t="shared" si="7"/>
        <v>-0.8393378459685682</v>
      </c>
      <c r="BE7" s="4">
        <f t="shared" si="8"/>
        <v>-0.28339797796219612</v>
      </c>
      <c r="BF7" s="4">
        <f t="shared" si="9"/>
        <v>0.12388749956650369</v>
      </c>
      <c r="BG7" s="4">
        <f t="shared" si="10"/>
        <v>-0.6933978002644352</v>
      </c>
      <c r="BH7" s="4">
        <f t="shared" si="11"/>
        <v>-2.3783493916106516E-2</v>
      </c>
      <c r="BI7" s="4">
        <f t="shared" si="12"/>
        <v>-0.17739186133026774</v>
      </c>
      <c r="BJ7" s="4">
        <f t="shared" si="13"/>
        <v>-0.64603275963026141</v>
      </c>
      <c r="BK7" s="4">
        <f t="shared" si="14"/>
        <v>-0.31735843948845344</v>
      </c>
      <c r="BL7" s="4">
        <f t="shared" si="15"/>
        <v>0.49535580858240913</v>
      </c>
      <c r="BM7" s="4">
        <f t="shared" si="16"/>
        <v>4.1456217784754341E-2</v>
      </c>
      <c r="BN7" s="4">
        <f t="shared" si="17"/>
        <v>-0.6697595385290902</v>
      </c>
      <c r="BO7" s="4">
        <f t="shared" si="18"/>
        <v>-0.39374758851655856</v>
      </c>
      <c r="BP7" s="4">
        <f t="shared" si="19"/>
        <v>-0.47924083736598161</v>
      </c>
      <c r="BQ7" s="4">
        <f t="shared" si="20"/>
        <v>-0.26947467920590717</v>
      </c>
      <c r="BR7" s="4">
        <f t="shared" si="21"/>
        <v>-2.9061486444457756E-2</v>
      </c>
      <c r="BS7" s="4">
        <f t="shared" si="22"/>
        <v>0.14491843685870048</v>
      </c>
      <c r="BT7" s="4">
        <f t="shared" si="23"/>
        <v>-0.36320428998934823</v>
      </c>
      <c r="BU7" s="4">
        <f t="shared" si="24"/>
        <v>0.97703767569990874</v>
      </c>
      <c r="BV7" t="s">
        <v>277</v>
      </c>
      <c r="BW7" s="1">
        <f t="shared" si="1"/>
        <v>45489</v>
      </c>
      <c r="BX7">
        <f>group_stock_price_index[[#This Row],[VNINDEX]]</f>
        <v>1281.18</v>
      </c>
      <c r="BY7" s="5">
        <f t="shared" si="25"/>
        <v>0</v>
      </c>
      <c r="BZ7" s="5">
        <f t="shared" si="26"/>
        <v>0</v>
      </c>
      <c r="CA7" s="5">
        <f t="shared" si="27"/>
        <v>0.38676792054217424</v>
      </c>
      <c r="CB7" s="5">
        <f t="shared" si="28"/>
        <v>0.29008444707336817</v>
      </c>
      <c r="CC7" s="5">
        <f t="shared" si="29"/>
        <v>0</v>
      </c>
      <c r="CD7" s="5">
        <f t="shared" ref="CD7:CE7" si="54">IF(AVERAGE(BS7:BS11)&lt;0,0,AVERAGE(BS7:BS11))</f>
        <v>0.66321226097523645</v>
      </c>
      <c r="CE7" s="5">
        <f t="shared" si="54"/>
        <v>0.27967498288205322</v>
      </c>
      <c r="CF7" s="5">
        <f t="shared" ref="CF7:CG7" si="55">IF(AVERAGE(BE7:BE11)&lt;0,0,AVERAGE(BE7:BE11))</f>
        <v>0.33925519300285251</v>
      </c>
      <c r="CG7" s="5">
        <f t="shared" si="55"/>
        <v>0.54058356428032361</v>
      </c>
      <c r="CH7" s="5">
        <f t="shared" si="32"/>
        <v>0.21206140163916096</v>
      </c>
      <c r="CI7" s="5">
        <f t="shared" si="33"/>
        <v>0.59920970891578251</v>
      </c>
      <c r="CJ7" s="5">
        <f t="shared" si="34"/>
        <v>0</v>
      </c>
      <c r="CK7" s="5">
        <f t="shared" si="35"/>
        <v>0.44552310712311594</v>
      </c>
      <c r="CL7" s="5">
        <f t="shared" si="36"/>
        <v>0</v>
      </c>
      <c r="CM7" s="5">
        <f t="shared" si="37"/>
        <v>0.31543282008868356</v>
      </c>
      <c r="CN7" s="5">
        <f t="shared" si="38"/>
        <v>0.28766721571265286</v>
      </c>
      <c r="CO7" s="5">
        <f t="shared" si="39"/>
        <v>0.54556524701605347</v>
      </c>
      <c r="CP7" s="5">
        <f t="shared" si="40"/>
        <v>0.23863186357133398</v>
      </c>
      <c r="CQ7" s="5">
        <f t="shared" si="41"/>
        <v>0.53581384122741549</v>
      </c>
      <c r="CR7" s="5">
        <f t="shared" ref="CR7:CS7" si="56">IF(AVERAGE(BH7:BH11)&lt;0,0,AVERAGE(BH7:BH11))</f>
        <v>0</v>
      </c>
      <c r="CS7" s="5">
        <f t="shared" si="56"/>
        <v>0.37819260594201787</v>
      </c>
      <c r="CT7" s="5">
        <f t="shared" si="43"/>
        <v>0.2305343573370843</v>
      </c>
      <c r="CU7" s="5">
        <f t="shared" si="44"/>
        <v>0.59850466860046558</v>
      </c>
    </row>
    <row r="8" spans="1:99" x14ac:dyDescent="0.25">
      <c r="A8" s="1">
        <f>eod_group_score_df_positive[[#This Row],[date]]</f>
        <v>45488</v>
      </c>
      <c r="B8" s="1" t="s">
        <v>277</v>
      </c>
      <c r="C8" s="2">
        <f>AVERAGE(eod_group_score_df_positive!C8:C12)</f>
        <v>0.11775478445150793</v>
      </c>
      <c r="D8" s="2">
        <f>AVERAGE(eod_group_score_df_positive!D8:D12)</f>
        <v>0.53180123728457118</v>
      </c>
      <c r="E8" s="2">
        <f>AVERAGE(eod_group_score_df_positive!E8:E12)</f>
        <v>0.31945064895639225</v>
      </c>
      <c r="F8" s="2">
        <f>AVERAGE(eod_group_score_df_positive!F8:F12)</f>
        <v>0.48063355287665727</v>
      </c>
      <c r="G8" s="2">
        <f>AVERAGE(eod_group_score_df_positive!G8:G12)</f>
        <v>0.6223704896836032</v>
      </c>
      <c r="H8" s="2">
        <f>AVERAGE(eod_group_score_df_positive!H8:H12)</f>
        <v>0.1156698651747029</v>
      </c>
      <c r="I8" s="2">
        <f>AVERAGE(eod_group_score_df_positive!I8:I12)</f>
        <v>0.69852215066210588</v>
      </c>
      <c r="J8" s="2">
        <f>AVERAGE(eod_group_score_df_positive!J8:J12)</f>
        <v>0.64860551117440879</v>
      </c>
      <c r="K8" s="2">
        <f>AVERAGE(eod_group_score_df_positive!K8:K12)</f>
        <v>0.10392257052383128</v>
      </c>
      <c r="L8" s="2">
        <f>AVERAGE(eod_group_score_df_positive!L8:L12)</f>
        <v>0.2369593373047941</v>
      </c>
      <c r="M8" s="2">
        <f>AVERAGE(eod_group_score_df_positive!M8:M12)</f>
        <v>0.42080627531874981</v>
      </c>
      <c r="N8" s="2">
        <f>AVERAGE(eod_group_score_df_positive!N8:N12)</f>
        <v>0.4771044731593066</v>
      </c>
      <c r="O8" s="2">
        <f>AVERAGE(eod_group_score_df_positive!O8:O12)</f>
        <v>0.34554161034082581</v>
      </c>
      <c r="P8" s="2">
        <f>AVERAGE(eod_group_score_df_positive!P8:P12)</f>
        <v>0.5407815279594359</v>
      </c>
      <c r="Q8" s="2">
        <f>AVERAGE(eod_group_score_df_positive!Q8:Q12)</f>
        <v>0.22270318601335423</v>
      </c>
      <c r="R8" s="2">
        <f>AVERAGE(eod_group_score_df_positive!R8:R12)</f>
        <v>0.16485415559897384</v>
      </c>
      <c r="S8" s="2">
        <f>AVERAGE(eod_group_score_df_positive!S8:S12)</f>
        <v>0.31666906008062601</v>
      </c>
      <c r="T8" s="2">
        <f>AVERAGE(eod_group_score_df_positive!T8:T12)</f>
        <v>0.37548514042221864</v>
      </c>
      <c r="U8" s="2">
        <f>AVERAGE(eod_group_score_df_positive!U8:U12)</f>
        <v>0.64283448182546665</v>
      </c>
      <c r="V8" s="2">
        <f>AVERAGE(eod_group_score_df_positive!V8:V12)</f>
        <v>0.67652870439664659</v>
      </c>
      <c r="W8" s="2">
        <f>AVERAGE(eod_group_score_df_positive!W8:W12)</f>
        <v>0.51817669703180402</v>
      </c>
      <c r="X8" s="2">
        <f>AVERAGE(eod_group_score_df_positive!X8:X12)</f>
        <v>0.33522179559457699</v>
      </c>
      <c r="Y8" s="2">
        <f>AVERAGE(eod_group_score_df_positive!Y8:Y12)</f>
        <v>0.79790630041218313</v>
      </c>
      <c r="Z8" s="1" t="s">
        <v>277</v>
      </c>
      <c r="AA8" s="2">
        <f>ABS(AVERAGE(eod_group_score_df_negative!C8:C12))</f>
        <v>0.26855253033075915</v>
      </c>
      <c r="AB8" s="2">
        <f>ABS(AVERAGE(eod_group_score_df_negative!D8:D12))</f>
        <v>0.29261448242429144</v>
      </c>
      <c r="AC8" s="2">
        <f>ABS(AVERAGE(eod_group_score_df_negative!E8:E12))</f>
        <v>0.24398714267253277</v>
      </c>
      <c r="AD8" s="2">
        <f>ABS(AVERAGE(eod_group_score_df_negative!F8:F12))</f>
        <v>0.3132860490659593</v>
      </c>
      <c r="AE8" s="2">
        <f>ABS(AVERAGE(eod_group_score_df_negative!G8:G12))</f>
        <v>0.21416528466462323</v>
      </c>
      <c r="AF8" s="2">
        <f>ABS(AVERAGE(eod_group_score_df_negative!H8:H12))</f>
        <v>0.35227330945641294</v>
      </c>
      <c r="AG8" s="2">
        <f>ABS(AVERAGE(eod_group_score_df_negative!I8:I12))</f>
        <v>0.20401128337370505</v>
      </c>
      <c r="AH8" s="2">
        <f>ABS(AVERAGE(eod_group_score_df_negative!J8:J12))</f>
        <v>0.30766721327185675</v>
      </c>
      <c r="AI8" s="2">
        <f>ABS(AVERAGE(eod_group_score_df_negative!K8:K12))</f>
        <v>0.24948861877765721</v>
      </c>
      <c r="AJ8" s="2">
        <f>ABS(AVERAGE(eod_group_score_df_negative!L8:L12))</f>
        <v>0.26254153835430938</v>
      </c>
      <c r="AK8" s="2">
        <f>ABS(AVERAGE(eod_group_score_df_negative!M8:M12))</f>
        <v>0.15459287798730875</v>
      </c>
      <c r="AL8" s="2">
        <f>ABS(AVERAGE(eod_group_score_df_negative!N8:N12))</f>
        <v>0.39969525078549978</v>
      </c>
      <c r="AM8" s="2">
        <f>ABS(AVERAGE(eod_group_score_df_negative!O8:O12))</f>
        <v>0.11217444719304548</v>
      </c>
      <c r="AN8" s="2">
        <f>ABS(AVERAGE(eod_group_score_df_negative!P8:P12))</f>
        <v>0.1513267340991262</v>
      </c>
      <c r="AO8" s="2">
        <f>ABS(AVERAGE(eod_group_score_df_negative!Q8:Q12))</f>
        <v>0.1133176502611026</v>
      </c>
      <c r="AP8" s="2">
        <f>ABS(AVERAGE(eod_group_score_df_negative!R8:R12))</f>
        <v>0.24649484938046209</v>
      </c>
      <c r="AQ8" s="2">
        <f>ABS(AVERAGE(eod_group_score_df_negative!S8:S12))</f>
        <v>0.21383821843639569</v>
      </c>
      <c r="AR8" s="2">
        <f>ABS(AVERAGE(eod_group_score_df_negative!T8:T12))</f>
        <v>0.20891195115383701</v>
      </c>
      <c r="AS8" s="2">
        <f>ABS(AVERAGE(eod_group_score_df_negative!U8:U12))</f>
        <v>0.15429765256995487</v>
      </c>
      <c r="AT8" s="2">
        <f>ABS(AVERAGE(eod_group_score_df_negative!V8:V12))</f>
        <v>0.29315565092749118</v>
      </c>
      <c r="AU8" s="2">
        <f>ABS(AVERAGE(eod_group_score_df_negative!W8:W12))</f>
        <v>0.14369611187412046</v>
      </c>
      <c r="AV8" s="2">
        <f>ABS(AVERAGE(eod_group_score_df_negative!X8:X12))</f>
        <v>0.16837916954242133</v>
      </c>
      <c r="AW8" s="2">
        <f>ABS(AVERAGE(eod_group_score_df_negative!Y8:Y12))</f>
        <v>0.15737805090507034</v>
      </c>
      <c r="AX8" t="s">
        <v>277</v>
      </c>
      <c r="AY8" s="4">
        <f t="shared" si="2"/>
        <v>-0.39035695185902641</v>
      </c>
      <c r="AZ8" s="4">
        <f t="shared" si="3"/>
        <v>0.2901288138279885</v>
      </c>
      <c r="BA8" s="4">
        <f t="shared" si="4"/>
        <v>0.13393405164692795</v>
      </c>
      <c r="BB8" s="4">
        <f t="shared" si="5"/>
        <v>0.2107864617540878</v>
      </c>
      <c r="BC8" s="4">
        <f t="shared" si="6"/>
        <v>0.4879710079787401</v>
      </c>
      <c r="BD8" s="4">
        <f t="shared" si="7"/>
        <v>-0.50562430890936028</v>
      </c>
      <c r="BE8" s="4">
        <f t="shared" si="8"/>
        <v>0.54791418094853594</v>
      </c>
      <c r="BF8" s="4">
        <f t="shared" si="9"/>
        <v>0.35652830953635539</v>
      </c>
      <c r="BG8" s="4">
        <f t="shared" si="10"/>
        <v>-0.41188862339513038</v>
      </c>
      <c r="BH8" s="4">
        <f t="shared" si="11"/>
        <v>-5.1215527932276288E-2</v>
      </c>
      <c r="BI8" s="4">
        <f t="shared" si="12"/>
        <v>0.46265865321814342</v>
      </c>
      <c r="BJ8" s="4">
        <f t="shared" si="13"/>
        <v>8.828609345990128E-2</v>
      </c>
      <c r="BK8" s="4">
        <f t="shared" si="14"/>
        <v>0.50985137905176292</v>
      </c>
      <c r="BL8" s="4">
        <f t="shared" si="15"/>
        <v>0.56270791032307643</v>
      </c>
      <c r="BM8" s="4">
        <f t="shared" si="16"/>
        <v>0.32553200261339493</v>
      </c>
      <c r="BN8" s="4">
        <f t="shared" si="17"/>
        <v>-0.19847062419798392</v>
      </c>
      <c r="BO8" s="4">
        <f t="shared" si="18"/>
        <v>0.19383493084521536</v>
      </c>
      <c r="BP8" s="4">
        <f t="shared" si="19"/>
        <v>0.28503425439567431</v>
      </c>
      <c r="BQ8" s="4">
        <f t="shared" si="20"/>
        <v>0.61286806562633256</v>
      </c>
      <c r="BR8" s="4">
        <f t="shared" si="21"/>
        <v>0.39535860444093146</v>
      </c>
      <c r="BS8" s="4">
        <f t="shared" si="22"/>
        <v>0.56578934822341442</v>
      </c>
      <c r="BT8" s="4">
        <f t="shared" si="23"/>
        <v>0.33129925794873766</v>
      </c>
      <c r="BU8" s="4">
        <f t="shared" si="24"/>
        <v>0.67051056434022005</v>
      </c>
      <c r="BV8" t="s">
        <v>277</v>
      </c>
      <c r="BW8" s="1">
        <f t="shared" si="1"/>
        <v>45488</v>
      </c>
      <c r="BX8">
        <f>group_stock_price_index[[#This Row],[VNINDEX]]</f>
        <v>1279.82</v>
      </c>
      <c r="BY8" s="5">
        <f t="shared" si="25"/>
        <v>0</v>
      </c>
      <c r="BZ8" s="5">
        <f t="shared" si="26"/>
        <v>0</v>
      </c>
      <c r="CA8" s="5">
        <f t="shared" si="27"/>
        <v>0.58293907440717563</v>
      </c>
      <c r="CB8" s="5">
        <f t="shared" si="28"/>
        <v>0.54527133546896978</v>
      </c>
      <c r="CC8" s="5">
        <f t="shared" si="29"/>
        <v>0</v>
      </c>
      <c r="CD8" s="5">
        <f t="shared" ref="CD8:CE8" si="57">IF(AVERAGE(BS8:BS12)&lt;0,0,AVERAGE(BS8:BS12))</f>
        <v>0.79313455469370087</v>
      </c>
      <c r="CE8" s="5">
        <f t="shared" si="57"/>
        <v>0.4824490627582434</v>
      </c>
      <c r="CF8" s="5">
        <f t="shared" ref="CF8:CG8" si="58">IF(AVERAGE(BE8:BE12)&lt;0,0,AVERAGE(BE8:BE12))</f>
        <v>0.49862671491864602</v>
      </c>
      <c r="CG8" s="5">
        <f t="shared" si="58"/>
        <v>0.70628133043789876</v>
      </c>
      <c r="CH8" s="5">
        <f t="shared" si="32"/>
        <v>0.51609493471530943</v>
      </c>
      <c r="CI8" s="5">
        <f t="shared" si="33"/>
        <v>0.64226718073478839</v>
      </c>
      <c r="CJ8" s="5">
        <f t="shared" si="34"/>
        <v>0.14801641682601527</v>
      </c>
      <c r="CK8" s="5">
        <f t="shared" si="35"/>
        <v>0.63142398625857621</v>
      </c>
      <c r="CL8" s="5">
        <f t="shared" si="36"/>
        <v>0</v>
      </c>
      <c r="CM8" s="5">
        <f t="shared" si="37"/>
        <v>0.52859958769390203</v>
      </c>
      <c r="CN8" s="5">
        <f t="shared" si="38"/>
        <v>0.44631694626214607</v>
      </c>
      <c r="CO8" s="5">
        <f t="shared" si="39"/>
        <v>0.79935072590598699</v>
      </c>
      <c r="CP8" s="5">
        <f t="shared" si="40"/>
        <v>0.4686692866144031</v>
      </c>
      <c r="CQ8" s="5">
        <f t="shared" si="41"/>
        <v>0.72341281872377494</v>
      </c>
      <c r="CR8" s="5">
        <f t="shared" ref="CR8:CS8" si="59">IF(AVERAGE(BH8:BH12)&lt;0,0,AVERAGE(BH8:BH12))</f>
        <v>0</v>
      </c>
      <c r="CS8" s="5">
        <f t="shared" si="59"/>
        <v>0.58080251097752755</v>
      </c>
      <c r="CT8" s="5">
        <f t="shared" si="43"/>
        <v>0.56910092432588433</v>
      </c>
      <c r="CU8" s="5">
        <f t="shared" si="44"/>
        <v>0.56732838698288135</v>
      </c>
    </row>
    <row r="9" spans="1:99" x14ac:dyDescent="0.25">
      <c r="A9" s="1">
        <f>eod_group_score_df_positive[[#This Row],[date]]</f>
        <v>45485</v>
      </c>
      <c r="B9" s="1" t="s">
        <v>277</v>
      </c>
      <c r="C9" s="2">
        <f>AVERAGE(eod_group_score_df_positive!C9:C13)</f>
        <v>0.20242451914124446</v>
      </c>
      <c r="D9" s="2">
        <f>AVERAGE(eod_group_score_df_positive!D9:D13)</f>
        <v>0.71206247839804271</v>
      </c>
      <c r="E9" s="2">
        <f>AVERAGE(eod_group_score_df_positive!E9:E13)</f>
        <v>0.34174082991471383</v>
      </c>
      <c r="F9" s="2">
        <f>AVERAGE(eod_group_score_df_positive!F9:F13)</f>
        <v>0.92065259034360114</v>
      </c>
      <c r="G9" s="2">
        <f>AVERAGE(eod_group_score_df_positive!G9:G13)</f>
        <v>0.69537884602676903</v>
      </c>
      <c r="H9" s="2">
        <f>AVERAGE(eod_group_score_df_positive!H9:H13)</f>
        <v>0.10064103346563003</v>
      </c>
      <c r="I9" s="2">
        <f>AVERAGE(eod_group_score_df_positive!I9:I13)</f>
        <v>0.62140298180792608</v>
      </c>
      <c r="J9" s="2">
        <f>AVERAGE(eod_group_score_df_positive!J9:J13)</f>
        <v>1.6144606963390404</v>
      </c>
      <c r="K9" s="2">
        <f>AVERAGE(eod_group_score_df_positive!K9:K13)</f>
        <v>0.12163279891338104</v>
      </c>
      <c r="L9" s="2">
        <f>AVERAGE(eod_group_score_df_positive!L9:L13)</f>
        <v>0.14066045040032168</v>
      </c>
      <c r="M9" s="2">
        <f>AVERAGE(eod_group_score_df_positive!M9:M13)</f>
        <v>0.5157492387358863</v>
      </c>
      <c r="N9" s="2">
        <f>AVERAGE(eod_group_score_df_positive!N9:N13)</f>
        <v>1.0207920051682968</v>
      </c>
      <c r="O9" s="2">
        <f>AVERAGE(eod_group_score_df_positive!O9:O13)</f>
        <v>0.4008721997165427</v>
      </c>
      <c r="P9" s="2">
        <f>AVERAGE(eod_group_score_df_positive!P9:P13)</f>
        <v>0.55168804194927912</v>
      </c>
      <c r="Q9" s="2">
        <f>AVERAGE(eod_group_score_df_positive!Q9:Q13)</f>
        <v>0.21276713063023087</v>
      </c>
      <c r="R9" s="2">
        <f>AVERAGE(eod_group_score_df_positive!R9:R13)</f>
        <v>0.1586523307338496</v>
      </c>
      <c r="S9" s="2">
        <f>AVERAGE(eod_group_score_df_positive!S9:S13)</f>
        <v>0.47699827311353554</v>
      </c>
      <c r="T9" s="2">
        <f>AVERAGE(eod_group_score_df_positive!T9:T13)</f>
        <v>0.45783573443210956</v>
      </c>
      <c r="U9" s="2">
        <f>AVERAGE(eod_group_score_df_positive!U9:U13)</f>
        <v>0.66960349848875123</v>
      </c>
      <c r="V9" s="2">
        <f>AVERAGE(eod_group_score_df_positive!V9:V13)</f>
        <v>1.6512541359017896</v>
      </c>
      <c r="W9" s="2">
        <f>AVERAGE(eod_group_score_df_positive!W9:W13)</f>
        <v>1.8263126359064372</v>
      </c>
      <c r="X9" s="2">
        <f>AVERAGE(eod_group_score_df_positive!X9:X13)</f>
        <v>0.41406272846197245</v>
      </c>
      <c r="Y9" s="2">
        <f>AVERAGE(eod_group_score_df_positive!Y9:Y13)</f>
        <v>0.24764690109303431</v>
      </c>
      <c r="Z9" s="1" t="s">
        <v>277</v>
      </c>
      <c r="AA9" s="2">
        <f>ABS(AVERAGE(eod_group_score_df_negative!C9:C13))</f>
        <v>0.29071307444840488</v>
      </c>
      <c r="AB9" s="2">
        <f>ABS(AVERAGE(eod_group_score_df_negative!D9:D13))</f>
        <v>0.28568040129882416</v>
      </c>
      <c r="AC9" s="2">
        <f>ABS(AVERAGE(eod_group_score_df_negative!E9:E13))</f>
        <v>0.36607847101871099</v>
      </c>
      <c r="AD9" s="2">
        <f>ABS(AVERAGE(eod_group_score_df_negative!F9:F13))</f>
        <v>0.28394160680023572</v>
      </c>
      <c r="AE9" s="2">
        <f>ABS(AVERAGE(eod_group_score_df_negative!G9:G13))</f>
        <v>0.22977263153175959</v>
      </c>
      <c r="AF9" s="2">
        <f>ABS(AVERAGE(eod_group_score_df_negative!H9:H13))</f>
        <v>0.38446876118592599</v>
      </c>
      <c r="AG9" s="2">
        <f>ABS(AVERAGE(eod_group_score_df_negative!I9:I13))</f>
        <v>0.28643357041565976</v>
      </c>
      <c r="AH9" s="2">
        <f>ABS(AVERAGE(eod_group_score_df_negative!J9:J13))</f>
        <v>0.30751411568626569</v>
      </c>
      <c r="AI9" s="2">
        <f>ABS(AVERAGE(eod_group_score_df_negative!K9:K13))</f>
        <v>0.23144859196092238</v>
      </c>
      <c r="AJ9" s="2">
        <f>ABS(AVERAGE(eod_group_score_df_negative!L9:L13))</f>
        <v>0.24619855845902486</v>
      </c>
      <c r="AK9" s="2">
        <f>ABS(AVERAGE(eod_group_score_df_negative!M9:M13))</f>
        <v>0.1806991777788948</v>
      </c>
      <c r="AL9" s="2">
        <f>ABS(AVERAGE(eod_group_score_df_negative!N9:N13))</f>
        <v>0.36908006167623919</v>
      </c>
      <c r="AM9" s="2">
        <f>ABS(AVERAGE(eod_group_score_df_negative!O9:O13))</f>
        <v>7.1380102498244544E-2</v>
      </c>
      <c r="AN9" s="2">
        <f>ABS(AVERAGE(eod_group_score_df_negative!P9:P13))</f>
        <v>0.16015560024702818</v>
      </c>
      <c r="AO9" s="2">
        <f>ABS(AVERAGE(eod_group_score_df_negative!Q9:Q13))</f>
        <v>0.12697598870846458</v>
      </c>
      <c r="AP9" s="2">
        <f>ABS(AVERAGE(eod_group_score_df_negative!R9:R13))</f>
        <v>0.24614999432412699</v>
      </c>
      <c r="AQ9" s="2">
        <f>ABS(AVERAGE(eod_group_score_df_negative!S9:S13))</f>
        <v>0.22528866962367605</v>
      </c>
      <c r="AR9" s="2">
        <f>ABS(AVERAGE(eod_group_score_df_negative!T9:T13))</f>
        <v>0.2136538701136354</v>
      </c>
      <c r="AS9" s="2">
        <f>ABS(AVERAGE(eod_group_score_df_negative!U9:U13))</f>
        <v>0.12157528623117375</v>
      </c>
      <c r="AT9" s="2">
        <f>ABS(AVERAGE(eod_group_score_df_negative!V9:V13))</f>
        <v>0.27884440095721813</v>
      </c>
      <c r="AU9" s="2">
        <f>ABS(AVERAGE(eod_group_score_df_negative!W9:W13))</f>
        <v>0.17183576404758238</v>
      </c>
      <c r="AV9" s="2">
        <f>ABS(AVERAGE(eod_group_score_df_negative!X9:X13))</f>
        <v>0.18393020660302498</v>
      </c>
      <c r="AW9" s="2">
        <f>ABS(AVERAGE(eod_group_score_df_negative!Y9:Y13))</f>
        <v>0.17751835056751791</v>
      </c>
      <c r="AX9" t="s">
        <v>277</v>
      </c>
      <c r="AY9" s="4">
        <f t="shared" si="2"/>
        <v>-0.17903432318856485</v>
      </c>
      <c r="AZ9" s="4">
        <f t="shared" si="3"/>
        <v>0.42734664989918192</v>
      </c>
      <c r="BA9" s="4">
        <f t="shared" si="4"/>
        <v>-3.438397493809834E-2</v>
      </c>
      <c r="BB9" s="4">
        <f t="shared" si="5"/>
        <v>0.5285688616573484</v>
      </c>
      <c r="BC9" s="4">
        <f t="shared" si="6"/>
        <v>0.50327565354350678</v>
      </c>
      <c r="BD9" s="4">
        <f t="shared" si="7"/>
        <v>-0.58507935904316954</v>
      </c>
      <c r="BE9" s="4">
        <f t="shared" si="8"/>
        <v>0.36897546212676469</v>
      </c>
      <c r="BF9" s="4">
        <f t="shared" si="9"/>
        <v>0.68000192951309413</v>
      </c>
      <c r="BG9" s="4">
        <f t="shared" si="10"/>
        <v>-0.31102118629252723</v>
      </c>
      <c r="BH9" s="4">
        <f t="shared" si="11"/>
        <v>-0.27280767835776187</v>
      </c>
      <c r="BI9" s="4">
        <f t="shared" si="12"/>
        <v>0.48108381469753919</v>
      </c>
      <c r="BJ9" s="4">
        <f t="shared" si="13"/>
        <v>0.46890067009667785</v>
      </c>
      <c r="BK9" s="4">
        <f t="shared" si="14"/>
        <v>0.69770352769702393</v>
      </c>
      <c r="BL9" s="4">
        <f t="shared" si="15"/>
        <v>0.55002590244990468</v>
      </c>
      <c r="BM9" s="4">
        <f t="shared" si="16"/>
        <v>0.25251767302530626</v>
      </c>
      <c r="BN9" s="4">
        <f t="shared" si="17"/>
        <v>-0.21614911321901573</v>
      </c>
      <c r="BO9" s="4">
        <f t="shared" si="18"/>
        <v>0.35841418681202303</v>
      </c>
      <c r="BP9" s="4">
        <f t="shared" si="19"/>
        <v>0.36364206186581305</v>
      </c>
      <c r="BQ9" s="4">
        <f t="shared" si="20"/>
        <v>0.69267303780343137</v>
      </c>
      <c r="BR9" s="4">
        <f t="shared" si="21"/>
        <v>0.71105682364693945</v>
      </c>
      <c r="BS9" s="4">
        <f t="shared" si="22"/>
        <v>0.82800500298022239</v>
      </c>
      <c r="BT9" s="4">
        <f t="shared" si="23"/>
        <v>0.38484153969801294</v>
      </c>
      <c r="BU9" s="4">
        <f t="shared" si="24"/>
        <v>0.16494421933969888</v>
      </c>
      <c r="BV9" t="s">
        <v>277</v>
      </c>
      <c r="BW9" s="1">
        <f t="shared" si="1"/>
        <v>45485</v>
      </c>
      <c r="BX9">
        <f>group_stock_price_index[[#This Row],[VNINDEX]]</f>
        <v>1280.75</v>
      </c>
      <c r="BY9" s="5">
        <f t="shared" si="25"/>
        <v>6.4703473928799951E-2</v>
      </c>
      <c r="BZ9" s="5">
        <f t="shared" si="26"/>
        <v>0</v>
      </c>
      <c r="CA9" s="5">
        <f t="shared" si="27"/>
        <v>0.59283863110984159</v>
      </c>
      <c r="CB9" s="5">
        <f t="shared" si="28"/>
        <v>0.68555599182102611</v>
      </c>
      <c r="CC9" s="5">
        <f t="shared" si="29"/>
        <v>0</v>
      </c>
      <c r="CD9" s="5">
        <f t="shared" ref="CD9:CE9" si="60">IF(AVERAGE(BS9:BS13)&lt;0,0,AVERAGE(BS9:BS13))</f>
        <v>0.83726551465802468</v>
      </c>
      <c r="CE9" s="5">
        <f t="shared" si="60"/>
        <v>0.5085417039623541</v>
      </c>
      <c r="CF9" s="5">
        <f t="shared" ref="CF9:CG9" si="61">IF(AVERAGE(BE9:BE13)&lt;0,0,AVERAGE(BE9:BE13))</f>
        <v>0.42739955339130831</v>
      </c>
      <c r="CG9" s="5">
        <f t="shared" si="61"/>
        <v>0.83184030785531604</v>
      </c>
      <c r="CH9" s="5">
        <f t="shared" si="32"/>
        <v>0.66908645175433157</v>
      </c>
      <c r="CI9" s="5">
        <f t="shared" si="33"/>
        <v>0.64453452531501143</v>
      </c>
      <c r="CJ9" s="5">
        <f t="shared" si="34"/>
        <v>0.39198742117839086</v>
      </c>
      <c r="CK9" s="5">
        <f t="shared" si="35"/>
        <v>0.52331520768443862</v>
      </c>
      <c r="CL9" s="5">
        <f t="shared" si="36"/>
        <v>0</v>
      </c>
      <c r="CM9" s="5">
        <f t="shared" si="37"/>
        <v>0.63413532823873109</v>
      </c>
      <c r="CN9" s="5">
        <f t="shared" si="38"/>
        <v>0.557170291492042</v>
      </c>
      <c r="CO9" s="5">
        <f t="shared" si="39"/>
        <v>0.88829875143907944</v>
      </c>
      <c r="CP9" s="5">
        <f t="shared" si="40"/>
        <v>0.48937480999549265</v>
      </c>
      <c r="CQ9" s="5">
        <f t="shared" si="41"/>
        <v>0.80517361071010973</v>
      </c>
      <c r="CR9" s="5">
        <f t="shared" ref="CR9:CS9" si="62">IF(AVERAGE(BH9:BH13)&lt;0,0,AVERAGE(BH9:BH13))</f>
        <v>3.6906203732637428E-2</v>
      </c>
      <c r="CS9" s="5">
        <f t="shared" si="62"/>
        <v>0.63514605868402074</v>
      </c>
      <c r="CT9" s="5">
        <f t="shared" si="43"/>
        <v>0.69549031167189723</v>
      </c>
      <c r="CU9" s="5">
        <f t="shared" si="44"/>
        <v>0.60351728149455064</v>
      </c>
    </row>
    <row r="10" spans="1:99" x14ac:dyDescent="0.25">
      <c r="A10" s="1">
        <f>eod_group_score_df_positive[[#This Row],[date]]</f>
        <v>45484</v>
      </c>
      <c r="B10" s="1" t="s">
        <v>277</v>
      </c>
      <c r="C10" s="2">
        <f>AVERAGE(eod_group_score_df_positive!C10:C14)</f>
        <v>0.200863515254317</v>
      </c>
      <c r="D10" s="2">
        <f>AVERAGE(eod_group_score_df_positive!D10:D14)</f>
        <v>0.69201389543875469</v>
      </c>
      <c r="E10" s="2">
        <f>AVERAGE(eod_group_score_df_positive!E10:E14)</f>
        <v>0.24583893892038841</v>
      </c>
      <c r="F10" s="2">
        <f>AVERAGE(eod_group_score_df_positive!F10:F14)</f>
        <v>0.93407562208591011</v>
      </c>
      <c r="G10" s="2">
        <f>AVERAGE(eod_group_score_df_positive!G10:G14)</f>
        <v>0.73149000571818112</v>
      </c>
      <c r="H10" s="2">
        <f>AVERAGE(eod_group_score_df_positive!H10:H14)</f>
        <v>0.1084150745006979</v>
      </c>
      <c r="I10" s="2">
        <f>AVERAGE(eod_group_score_df_positive!I10:I14)</f>
        <v>0.56116391197435911</v>
      </c>
      <c r="J10" s="2">
        <f>AVERAGE(eod_group_score_df_positive!J10:J14)</f>
        <v>1.6182520139752978</v>
      </c>
      <c r="K10" s="2">
        <f>AVERAGE(eod_group_score_df_positive!K10:K14)</f>
        <v>0.37430748710129613</v>
      </c>
      <c r="L10" s="2">
        <f>AVERAGE(eod_group_score_df_positive!L10:L14)</f>
        <v>0.29786345718450402</v>
      </c>
      <c r="M10" s="2">
        <f>AVERAGE(eod_group_score_df_positive!M10:M14)</f>
        <v>0.45293134881739661</v>
      </c>
      <c r="N10" s="2">
        <f>AVERAGE(eod_group_score_df_positive!N10:N14)</f>
        <v>1.1363582416043543</v>
      </c>
      <c r="O10" s="2">
        <f>AVERAGE(eod_group_score_df_positive!O10:O14)</f>
        <v>1.1055814444827217</v>
      </c>
      <c r="P10" s="2">
        <f>AVERAGE(eod_group_score_df_positive!P10:P14)</f>
        <v>0.54785241459120326</v>
      </c>
      <c r="Q10" s="2">
        <f>AVERAGE(eod_group_score_df_positive!Q10:Q14)</f>
        <v>0.2612651001548304</v>
      </c>
      <c r="R10" s="2">
        <f>AVERAGE(eod_group_score_df_positive!R10:R14)</f>
        <v>0.15854070528322814</v>
      </c>
      <c r="S10" s="2">
        <f>AVERAGE(eod_group_score_df_positive!S10:S14)</f>
        <v>0.46865869784655712</v>
      </c>
      <c r="T10" s="2">
        <f>AVERAGE(eod_group_score_df_positive!T10:T14)</f>
        <v>0.53198806260800979</v>
      </c>
      <c r="U10" s="2">
        <f>AVERAGE(eod_group_score_df_positive!U10:U14)</f>
        <v>0.65554149030050723</v>
      </c>
      <c r="V10" s="2">
        <f>AVERAGE(eod_group_score_df_positive!V10:V14)</f>
        <v>1.7942941328829676</v>
      </c>
      <c r="W10" s="2">
        <f>AVERAGE(eod_group_score_df_positive!W10:W14)</f>
        <v>1.5716982092643885</v>
      </c>
      <c r="X10" s="2">
        <f>AVERAGE(eod_group_score_df_positive!X10:X14)</f>
        <v>0.54068230742971424</v>
      </c>
      <c r="Y10" s="2">
        <f>AVERAGE(eod_group_score_df_positive!Y10:Y14)</f>
        <v>0.37971989383970828</v>
      </c>
      <c r="Z10" s="1" t="s">
        <v>277</v>
      </c>
      <c r="AA10" s="2">
        <f>ABS(AVERAGE(eod_group_score_df_negative!C10:C14))</f>
        <v>0.22989854671816393</v>
      </c>
      <c r="AB10" s="2">
        <f>ABS(AVERAGE(eod_group_score_df_negative!D10:D14))</f>
        <v>0.27597736531422506</v>
      </c>
      <c r="AC10" s="2">
        <f>ABS(AVERAGE(eod_group_score_df_negative!E10:E14))</f>
        <v>0.42745385539479014</v>
      </c>
      <c r="AD10" s="2">
        <f>ABS(AVERAGE(eod_group_score_df_negative!F10:F14))</f>
        <v>0.27432403566006291</v>
      </c>
      <c r="AE10" s="2">
        <f>ABS(AVERAGE(eod_group_score_df_negative!G10:G14))</f>
        <v>0.18264799852176075</v>
      </c>
      <c r="AF10" s="2">
        <f>ABS(AVERAGE(eod_group_score_df_negative!H10:H14))</f>
        <v>0.32682278505022877</v>
      </c>
      <c r="AG10" s="2">
        <f>ABS(AVERAGE(eod_group_score_df_negative!I10:I14))</f>
        <v>0.20227400566821513</v>
      </c>
      <c r="AH10" s="2">
        <f>ABS(AVERAGE(eod_group_score_df_negative!J10:J14))</f>
        <v>0.26856507004805935</v>
      </c>
      <c r="AI10" s="2">
        <f>ABS(AVERAGE(eod_group_score_df_negative!K10:K14))</f>
        <v>0.19585624752953681</v>
      </c>
      <c r="AJ10" s="2">
        <f>ABS(AVERAGE(eod_group_score_df_negative!L10:L14))</f>
        <v>0.29768423208855893</v>
      </c>
      <c r="AK10" s="2">
        <f>ABS(AVERAGE(eod_group_score_df_negative!M10:M14))</f>
        <v>0.18924704533347964</v>
      </c>
      <c r="AL10" s="2">
        <f>ABS(AVERAGE(eod_group_score_df_negative!N10:N14))</f>
        <v>0.36527395689314368</v>
      </c>
      <c r="AM10" s="2">
        <f>ABS(AVERAGE(eod_group_score_df_negative!O10:O14))</f>
        <v>7.2386921892144809E-2</v>
      </c>
      <c r="AN10" s="2">
        <f>ABS(AVERAGE(eod_group_score_df_negative!P10:P14))</f>
        <v>0.1024268303143859</v>
      </c>
      <c r="AO10" s="2">
        <f>ABS(AVERAGE(eod_group_score_df_negative!Q10:Q14))</f>
        <v>0.11639586945741975</v>
      </c>
      <c r="AP10" s="2">
        <f>ABS(AVERAGE(eod_group_score_df_negative!R10:R14))</f>
        <v>0.30772256805834242</v>
      </c>
      <c r="AQ10" s="2">
        <f>ABS(AVERAGE(eod_group_score_df_negative!S10:S14))</f>
        <v>0.1806285137036443</v>
      </c>
      <c r="AR10" s="2">
        <f>ABS(AVERAGE(eod_group_score_df_negative!T10:T14))</f>
        <v>0.22177615226964525</v>
      </c>
      <c r="AS10" s="2">
        <f>ABS(AVERAGE(eod_group_score_df_negative!U10:U14))</f>
        <v>0.12213603603049164</v>
      </c>
      <c r="AT10" s="2">
        <f>ABS(AVERAGE(eod_group_score_df_negative!V10:V14))</f>
        <v>0.21707397442141155</v>
      </c>
      <c r="AU10" s="2">
        <f>ABS(AVERAGE(eod_group_score_df_negative!W10:W14))</f>
        <v>8.4217342810251034E-2</v>
      </c>
      <c r="AV10" s="2">
        <f>ABS(AVERAGE(eod_group_score_df_negative!X10:X14))</f>
        <v>0.16987789492285721</v>
      </c>
      <c r="AW10" s="2">
        <f>ABS(AVERAGE(eod_group_score_df_negative!Y10:Y14))</f>
        <v>0.14421464013024501</v>
      </c>
      <c r="AX10" t="s">
        <v>277</v>
      </c>
      <c r="AY10" s="4">
        <f t="shared" si="2"/>
        <v>-6.7403873337624182E-2</v>
      </c>
      <c r="AZ10" s="4">
        <f t="shared" si="3"/>
        <v>0.4297936840885358</v>
      </c>
      <c r="BA10" s="4">
        <f t="shared" si="4"/>
        <v>-0.26974136365015816</v>
      </c>
      <c r="BB10" s="4">
        <f t="shared" si="5"/>
        <v>0.54597134499068078</v>
      </c>
      <c r="BC10" s="4">
        <f t="shared" si="6"/>
        <v>0.60039294357174655</v>
      </c>
      <c r="BD10" s="4">
        <f t="shared" si="7"/>
        <v>-0.50181229816468953</v>
      </c>
      <c r="BE10" s="4">
        <f t="shared" si="8"/>
        <v>0.47009704130803831</v>
      </c>
      <c r="BF10" s="4">
        <f t="shared" si="9"/>
        <v>0.7153247420514296</v>
      </c>
      <c r="BG10" s="4">
        <f t="shared" si="10"/>
        <v>0.3129824447486162</v>
      </c>
      <c r="BH10" s="4">
        <f t="shared" si="11"/>
        <v>3.0094163603229816E-4</v>
      </c>
      <c r="BI10" s="4">
        <f t="shared" si="12"/>
        <v>0.41060911716373594</v>
      </c>
      <c r="BJ10" s="4">
        <f t="shared" si="13"/>
        <v>0.5134974366444337</v>
      </c>
      <c r="BK10" s="4">
        <f t="shared" si="14"/>
        <v>0.87709869983196287</v>
      </c>
      <c r="BL10" s="4">
        <f t="shared" si="15"/>
        <v>0.68497585885812251</v>
      </c>
      <c r="BM10" s="4">
        <f t="shared" si="16"/>
        <v>0.38359598251879173</v>
      </c>
      <c r="BN10" s="4">
        <f t="shared" si="17"/>
        <v>-0.31995199129876156</v>
      </c>
      <c r="BO10" s="4">
        <f t="shared" si="18"/>
        <v>0.44360982169235746</v>
      </c>
      <c r="BP10" s="4">
        <f t="shared" si="19"/>
        <v>0.41155032862460261</v>
      </c>
      <c r="BQ10" s="4">
        <f t="shared" si="20"/>
        <v>0.68589542092924649</v>
      </c>
      <c r="BR10" s="4">
        <f t="shared" si="21"/>
        <v>0.78415291200740711</v>
      </c>
      <c r="BS10" s="4">
        <f t="shared" si="22"/>
        <v>0.8982830462522825</v>
      </c>
      <c r="BT10" s="4">
        <f t="shared" si="23"/>
        <v>0.52184798878289607</v>
      </c>
      <c r="BU10" s="4">
        <f t="shared" si="24"/>
        <v>0.44949366464736429</v>
      </c>
      <c r="BV10" t="s">
        <v>277</v>
      </c>
      <c r="BW10" s="1">
        <f t="shared" si="1"/>
        <v>45484</v>
      </c>
      <c r="BX10">
        <f>group_stock_price_index[[#This Row],[VNINDEX]]</f>
        <v>1283.8</v>
      </c>
      <c r="BY10" s="5">
        <f t="shared" si="25"/>
        <v>0.22988141388912786</v>
      </c>
      <c r="BZ10" s="5">
        <f t="shared" si="26"/>
        <v>0</v>
      </c>
      <c r="CA10" s="5">
        <f t="shared" si="27"/>
        <v>0.65950739603075537</v>
      </c>
      <c r="CB10" s="5">
        <f t="shared" si="28"/>
        <v>0.79939020321844301</v>
      </c>
      <c r="CC10" s="5">
        <f t="shared" si="29"/>
        <v>0</v>
      </c>
      <c r="CD10" s="5">
        <f t="shared" ref="CD10:CE10" si="63">IF(AVERAGE(BS10:BS14)&lt;0,0,AVERAGE(BS10:BS14))</f>
        <v>0.7210336404701787</v>
      </c>
      <c r="CE10" s="5">
        <f t="shared" si="63"/>
        <v>0.55657734220695898</v>
      </c>
      <c r="CF10" s="5">
        <f t="shared" ref="CF10:CG10" si="64">IF(AVERAGE(BE10:BE14)&lt;0,0,AVERAGE(BE10:BE14))</f>
        <v>0.44312654682439467</v>
      </c>
      <c r="CG10" s="5">
        <f t="shared" si="64"/>
        <v>0.88900081766947048</v>
      </c>
      <c r="CH10" s="5">
        <f t="shared" si="32"/>
        <v>0.71957978785081966</v>
      </c>
      <c r="CI10" s="5">
        <f t="shared" si="33"/>
        <v>0.66806551499324729</v>
      </c>
      <c r="CJ10" s="5">
        <f t="shared" si="34"/>
        <v>0.62484567077872055</v>
      </c>
      <c r="CK10" s="5">
        <f t="shared" si="35"/>
        <v>0.44806147601642987</v>
      </c>
      <c r="CL10" s="5">
        <f t="shared" si="36"/>
        <v>0.12775245414862574</v>
      </c>
      <c r="CM10" s="5">
        <f t="shared" si="37"/>
        <v>0.62889451904802396</v>
      </c>
      <c r="CN10" s="5">
        <f t="shared" si="38"/>
        <v>0.69464023930560859</v>
      </c>
      <c r="CO10" s="5">
        <f t="shared" si="39"/>
        <v>0.92865294594687364</v>
      </c>
      <c r="CP10" s="5">
        <f t="shared" si="40"/>
        <v>0.51688287753705797</v>
      </c>
      <c r="CQ10" s="5">
        <f t="shared" si="41"/>
        <v>0.73978274201095184</v>
      </c>
      <c r="CR10" s="5">
        <f t="shared" ref="CR10:CS10" si="65">IF(AVERAGE(BH10:BH14)&lt;0,0,AVERAGE(BH10:BH14))</f>
        <v>0.16880831938609758</v>
      </c>
      <c r="CS10" s="5">
        <f t="shared" si="65"/>
        <v>0.68583141602046482</v>
      </c>
      <c r="CT10" s="5">
        <f t="shared" si="43"/>
        <v>0.69243864935989374</v>
      </c>
      <c r="CU10" s="5">
        <f t="shared" si="44"/>
        <v>0.75311151334369641</v>
      </c>
    </row>
    <row r="11" spans="1:99" x14ac:dyDescent="0.25">
      <c r="A11" s="1">
        <f>eod_group_score_df_positive[[#This Row],[date]]</f>
        <v>45483</v>
      </c>
      <c r="B11" s="1" t="s">
        <v>277</v>
      </c>
      <c r="C11" s="2">
        <f>AVERAGE(eod_group_score_df_positive!C11:C15)</f>
        <v>0.25835322948569589</v>
      </c>
      <c r="D11" s="2">
        <f>AVERAGE(eod_group_score_df_positive!D11:D15)</f>
        <v>0.73704031503484946</v>
      </c>
      <c r="E11" s="2">
        <f>AVERAGE(eod_group_score_df_positive!E11:E15)</f>
        <v>0.25003334257776222</v>
      </c>
      <c r="F11" s="2">
        <f>AVERAGE(eod_group_score_df_positive!F11:F15)</f>
        <v>0.94321177290474323</v>
      </c>
      <c r="G11" s="2">
        <f>AVERAGE(eod_group_score_df_positive!G11:G15)</f>
        <v>0.63469769415230193</v>
      </c>
      <c r="H11" s="2">
        <f>AVERAGE(eod_group_score_df_positive!H11:H15)</f>
        <v>0.38936057007696734</v>
      </c>
      <c r="I11" s="2">
        <f>AVERAGE(eod_group_score_df_positive!I11:I15)</f>
        <v>0.67645461018037079</v>
      </c>
      <c r="J11" s="2">
        <f>AVERAGE(eod_group_score_df_positive!J11:J15)</f>
        <v>2.3854556668656155</v>
      </c>
      <c r="K11" s="2">
        <f>AVERAGE(eod_group_score_df_positive!K11:K15)</f>
        <v>0.41572110372576709</v>
      </c>
      <c r="L11" s="2">
        <f>AVERAGE(eod_group_score_df_positive!L11:L15)</f>
        <v>0.31302672549823674</v>
      </c>
      <c r="M11" s="2">
        <f>AVERAGE(eod_group_score_df_positive!M11:M15)</f>
        <v>0.70181337381221864</v>
      </c>
      <c r="N11" s="2">
        <f>AVERAGE(eod_group_score_df_positive!N11:N15)</f>
        <v>1.1562618766292982</v>
      </c>
      <c r="O11" s="2">
        <f>AVERAGE(eod_group_score_df_positive!O11:O15)</f>
        <v>1.2709917447221641</v>
      </c>
      <c r="P11" s="2">
        <f>AVERAGE(eod_group_score_df_positive!P11:P15)</f>
        <v>0.58964839551145209</v>
      </c>
      <c r="Q11" s="2">
        <f>AVERAGE(eod_group_score_df_positive!Q11:Q15)</f>
        <v>0.24773023071846212</v>
      </c>
      <c r="R11" s="2">
        <f>AVERAGE(eod_group_score_df_positive!R11:R15)</f>
        <v>0.20089317942661733</v>
      </c>
      <c r="S11" s="2">
        <f>AVERAGE(eod_group_score_df_positive!S11:S15)</f>
        <v>1.1566855010974002</v>
      </c>
      <c r="T11" s="2">
        <f>AVERAGE(eod_group_score_df_positive!T11:T15)</f>
        <v>0.5557855406698049</v>
      </c>
      <c r="U11" s="2">
        <f>AVERAGE(eod_group_score_df_positive!U11:U15)</f>
        <v>0.59932035408222606</v>
      </c>
      <c r="V11" s="2">
        <f>AVERAGE(eod_group_score_df_positive!V11:V15)</f>
        <v>1.7924906672670784</v>
      </c>
      <c r="W11" s="2">
        <f>AVERAGE(eod_group_score_df_positive!W11:W15)</f>
        <v>1.6674072734223369</v>
      </c>
      <c r="X11" s="2">
        <f>AVERAGE(eod_group_score_df_positive!X11:X15)</f>
        <v>0.57901413366130261</v>
      </c>
      <c r="Y11" s="2">
        <f>AVERAGE(eod_group_score_df_positive!Y11:Y15)</f>
        <v>0.85377783450876488</v>
      </c>
      <c r="Z11" s="1" t="s">
        <v>277</v>
      </c>
      <c r="AA11" s="2">
        <f>ABS(AVERAGE(eod_group_score_df_negative!C11:C15))</f>
        <v>0.26588289608793009</v>
      </c>
      <c r="AB11" s="2">
        <f>ABS(AVERAGE(eod_group_score_df_negative!D11:D15))</f>
        <v>0.10953482456539827</v>
      </c>
      <c r="AC11" s="2">
        <f>ABS(AVERAGE(eod_group_score_df_negative!E11:E15))</f>
        <v>0.44735773294264874</v>
      </c>
      <c r="AD11" s="2">
        <f>ABS(AVERAGE(eod_group_score_df_negative!F11:F15))</f>
        <v>0.25721281761922454</v>
      </c>
      <c r="AE11" s="2">
        <f>ABS(AVERAGE(eod_group_score_df_negative!G11:G15))</f>
        <v>0.19117660274715337</v>
      </c>
      <c r="AF11" s="2">
        <f>ABS(AVERAGE(eod_group_score_df_negative!H11:H15))</f>
        <v>0.27258613646139113</v>
      </c>
      <c r="AG11" s="2">
        <f>ABS(AVERAGE(eod_group_score_df_negative!I11:I15))</f>
        <v>0.17299603561421978</v>
      </c>
      <c r="AH11" s="2">
        <f>ABS(AVERAGE(eod_group_score_df_negative!J11:J15))</f>
        <v>0.22562999490457852</v>
      </c>
      <c r="AI11" s="2">
        <f>ABS(AVERAGE(eod_group_score_df_negative!K11:K15))</f>
        <v>0.1649918883292516</v>
      </c>
      <c r="AJ11" s="2">
        <f>ABS(AVERAGE(eod_group_score_df_negative!L11:L15))</f>
        <v>0.30695030131286954</v>
      </c>
      <c r="AK11" s="2">
        <f>ABS(AVERAGE(eod_group_score_df_negative!M11:M15))</f>
        <v>0.11710380256831834</v>
      </c>
      <c r="AL11" s="2">
        <f>ABS(AVERAGE(eod_group_score_df_negative!N11:N15))</f>
        <v>0.25755885618937524</v>
      </c>
      <c r="AM11" s="2">
        <f>ABS(AVERAGE(eod_group_score_df_negative!O11:O15))</f>
        <v>2.5587294983176218E-2</v>
      </c>
      <c r="AN11" s="2">
        <f>ABS(AVERAGE(eod_group_score_df_negative!P11:P15))</f>
        <v>0.10284045872290162</v>
      </c>
      <c r="AO11" s="2">
        <f>ABS(AVERAGE(eod_group_score_df_negative!Q11:Q15))</f>
        <v>9.7482042325280155E-2</v>
      </c>
      <c r="AP11" s="2">
        <f>ABS(AVERAGE(eod_group_score_df_negative!R11:R15))</f>
        <v>0.34575081833163634</v>
      </c>
      <c r="AQ11" s="2">
        <f>ABS(AVERAGE(eod_group_score_df_negative!S11:S15))</f>
        <v>9.4928078388876652E-2</v>
      </c>
      <c r="AR11" s="2">
        <f>ABS(AVERAGE(eod_group_score_df_negative!T11:T15))</f>
        <v>0.13370046949764619</v>
      </c>
      <c r="AS11" s="2">
        <f>ABS(AVERAGE(eod_group_score_df_negative!U11:U15))</f>
        <v>0.1967728748967951</v>
      </c>
      <c r="AT11" s="2">
        <f>ABS(AVERAGE(eod_group_score_df_negative!V11:V15))</f>
        <v>0.17992107950476324</v>
      </c>
      <c r="AU11" s="2">
        <f>ABS(AVERAGE(eod_group_score_df_negative!W11:W15))</f>
        <v>0.10731244714602495</v>
      </c>
      <c r="AV11" s="2">
        <f>ABS(AVERAGE(eod_group_score_df_negative!X11:X15))</f>
        <v>0.18105120520159365</v>
      </c>
      <c r="AW11" s="2">
        <f>ABS(AVERAGE(eod_group_score_df_negative!Y11:Y15))</f>
        <v>0.13294215642490792</v>
      </c>
      <c r="AX11" t="s">
        <v>277</v>
      </c>
      <c r="AY11" s="4">
        <f t="shared" si="2"/>
        <v>-1.4363120424017209E-2</v>
      </c>
      <c r="AZ11" s="4">
        <f t="shared" si="3"/>
        <v>0.74122834597500564</v>
      </c>
      <c r="BA11" s="4">
        <f t="shared" si="4"/>
        <v>-0.28294653787709867</v>
      </c>
      <c r="BB11" s="4">
        <f t="shared" si="5"/>
        <v>0.57146359771428046</v>
      </c>
      <c r="BC11" s="4">
        <f t="shared" si="6"/>
        <v>0.53703220099020021</v>
      </c>
      <c r="BD11" s="4">
        <f t="shared" si="7"/>
        <v>0.17641062711263658</v>
      </c>
      <c r="BE11" s="4">
        <f t="shared" si="8"/>
        <v>0.59268725859311977</v>
      </c>
      <c r="BF11" s="4">
        <f t="shared" si="9"/>
        <v>0.8271753407342356</v>
      </c>
      <c r="BG11" s="4">
        <f t="shared" si="10"/>
        <v>0.43176098834854476</v>
      </c>
      <c r="BH11" s="4">
        <f t="shared" si="11"/>
        <v>9.8010473333531231E-3</v>
      </c>
      <c r="BI11" s="4">
        <f t="shared" si="12"/>
        <v>0.71400330596093842</v>
      </c>
      <c r="BJ11" s="4">
        <f t="shared" si="13"/>
        <v>0.63565556762505349</v>
      </c>
      <c r="BK11" s="4">
        <f t="shared" si="14"/>
        <v>0.96053106798797072</v>
      </c>
      <c r="BL11" s="4">
        <f t="shared" si="15"/>
        <v>0.70298306436539959</v>
      </c>
      <c r="BM11" s="4">
        <f t="shared" si="16"/>
        <v>0.43523420262101703</v>
      </c>
      <c r="BN11" s="4">
        <f t="shared" si="17"/>
        <v>-0.26499447446431207</v>
      </c>
      <c r="BO11" s="4">
        <f t="shared" si="18"/>
        <v>0.84831088453380354</v>
      </c>
      <c r="BP11" s="4">
        <f t="shared" si="19"/>
        <v>0.61217351033656153</v>
      </c>
      <c r="BQ11" s="4">
        <f t="shared" si="20"/>
        <v>0.50565369046247599</v>
      </c>
      <c r="BR11" s="4">
        <f t="shared" si="21"/>
        <v>0.81756235248625742</v>
      </c>
      <c r="BS11" s="4">
        <f t="shared" si="22"/>
        <v>0.87906547056156259</v>
      </c>
      <c r="BT11" s="4">
        <f t="shared" si="23"/>
        <v>0.52359041796996764</v>
      </c>
      <c r="BU11" s="4">
        <f t="shared" si="24"/>
        <v>0.73053721897513624</v>
      </c>
      <c r="BV11" t="s">
        <v>277</v>
      </c>
      <c r="BW11" s="1">
        <f t="shared" si="1"/>
        <v>45483</v>
      </c>
      <c r="BX11">
        <f>group_stock_price_index[[#This Row],[VNINDEX]]</f>
        <v>1285.94</v>
      </c>
      <c r="BY11" s="5">
        <f t="shared" si="25"/>
        <v>0.33545872816657807</v>
      </c>
      <c r="BZ11" s="5">
        <f t="shared" si="26"/>
        <v>0</v>
      </c>
      <c r="CA11" s="5">
        <f t="shared" si="27"/>
        <v>0.60129421809951888</v>
      </c>
      <c r="CB11" s="5">
        <f t="shared" si="28"/>
        <v>0.83652007739385592</v>
      </c>
      <c r="CC11" s="5">
        <f t="shared" si="29"/>
        <v>0</v>
      </c>
      <c r="CD11" s="5">
        <f t="shared" ref="CD11:CE11" si="66">IF(AVERAGE(BS11:BS15)&lt;0,0,AVERAGE(BS11:BS15))</f>
        <v>0.54711417338041213</v>
      </c>
      <c r="CE11" s="5">
        <f t="shared" si="66"/>
        <v>0.4315600953205635</v>
      </c>
      <c r="CF11" s="5">
        <f t="shared" ref="CF11:CG11" si="67">IF(AVERAGE(BE11:BE15)&lt;0,0,AVERAGE(BE11:BE15))</f>
        <v>0.35471299975836296</v>
      </c>
      <c r="CG11" s="5">
        <f t="shared" si="67"/>
        <v>0.83268173043840998</v>
      </c>
      <c r="CH11" s="5">
        <f t="shared" si="32"/>
        <v>0.53768475325950327</v>
      </c>
      <c r="CI11" s="5">
        <f t="shared" si="33"/>
        <v>0.57896578939879795</v>
      </c>
      <c r="CJ11" s="5">
        <f t="shared" si="34"/>
        <v>0.64708317168236618</v>
      </c>
      <c r="CK11" s="5">
        <f t="shared" si="35"/>
        <v>0.27707496192017411</v>
      </c>
      <c r="CL11" s="5">
        <f t="shared" si="36"/>
        <v>0.17241315575027466</v>
      </c>
      <c r="CM11" s="5">
        <f t="shared" si="37"/>
        <v>0.50926800532776018</v>
      </c>
      <c r="CN11" s="5">
        <f t="shared" si="38"/>
        <v>0.76684002815409158</v>
      </c>
      <c r="CO11" s="5">
        <f t="shared" si="39"/>
        <v>0.90163393173972062</v>
      </c>
      <c r="CP11" s="5">
        <f t="shared" si="40"/>
        <v>0.41061394912599525</v>
      </c>
      <c r="CQ11" s="5">
        <f t="shared" si="41"/>
        <v>0.54224455556571027</v>
      </c>
      <c r="CR11" s="5">
        <f t="shared" ref="CR11:CS11" si="68">IF(AVERAGE(BH11:BH15)&lt;0,0,AVERAGE(BH11:BH15))</f>
        <v>0.10497518564666866</v>
      </c>
      <c r="CS11" s="5">
        <f t="shared" si="68"/>
        <v>0.72353451518678868</v>
      </c>
      <c r="CT11" s="5">
        <f t="shared" si="43"/>
        <v>0.61900176862639333</v>
      </c>
      <c r="CU11" s="5">
        <f t="shared" si="44"/>
        <v>0.81692995062624441</v>
      </c>
    </row>
    <row r="12" spans="1:99" x14ac:dyDescent="0.25">
      <c r="A12" s="1">
        <f>eod_group_score_df_positive[[#This Row],[date]]</f>
        <v>45482</v>
      </c>
      <c r="B12" s="1" t="s">
        <v>277</v>
      </c>
      <c r="C12" s="2">
        <f>AVERAGE(eod_group_score_df_positive!C12:C16)</f>
        <v>0.25314926862207543</v>
      </c>
      <c r="D12" s="2">
        <f>AVERAGE(eod_group_score_df_positive!D12:D16)</f>
        <v>0.7524111668126402</v>
      </c>
      <c r="E12" s="2">
        <f>AVERAGE(eod_group_score_df_positive!E12:E16)</f>
        <v>0.2561207621711204</v>
      </c>
      <c r="F12" s="2">
        <f>AVERAGE(eod_group_score_df_positive!F12:F16)</f>
        <v>0.99598239020323676</v>
      </c>
      <c r="G12" s="2">
        <f>AVERAGE(eod_group_score_df_positive!G12:G16)</f>
        <v>0.67190068140155434</v>
      </c>
      <c r="H12" s="2">
        <f>AVERAGE(eod_group_score_df_positive!H12:H16)</f>
        <v>0.40010853432035159</v>
      </c>
      <c r="I12" s="2">
        <f>AVERAGE(eod_group_score_df_positive!I12:I16)</f>
        <v>0.69793084752063683</v>
      </c>
      <c r="J12" s="2">
        <f>AVERAGE(eod_group_score_df_positive!J12:J16)</f>
        <v>2.3911821735867878</v>
      </c>
      <c r="K12" s="2">
        <f>AVERAGE(eod_group_score_df_positive!K12:K16)</f>
        <v>0.48109652492801541</v>
      </c>
      <c r="L12" s="2">
        <f>AVERAGE(eod_group_score_df_positive!L12:L16)</f>
        <v>0.31456317157413577</v>
      </c>
      <c r="M12" s="2">
        <f>AVERAGE(eod_group_score_df_positive!M12:M16)</f>
        <v>0.79175620413710635</v>
      </c>
      <c r="N12" s="2">
        <f>AVERAGE(eod_group_score_df_positive!N12:N16)</f>
        <v>1.2196816090730735</v>
      </c>
      <c r="O12" s="2">
        <f>AVERAGE(eod_group_score_df_positive!O12:O16)</f>
        <v>1.2635422604148276</v>
      </c>
      <c r="P12" s="2">
        <f>AVERAGE(eod_group_score_df_positive!P12:P16)</f>
        <v>0.3762250280511914</v>
      </c>
      <c r="Q12" s="2">
        <f>AVERAGE(eod_group_score_df_positive!Q12:Q16)</f>
        <v>0.34710901632536673</v>
      </c>
      <c r="R12" s="2">
        <f>AVERAGE(eod_group_score_df_positive!R12:R16)</f>
        <v>0.20079902950836043</v>
      </c>
      <c r="S12" s="2">
        <f>AVERAGE(eod_group_score_df_positive!S12:S16)</f>
        <v>1.2347847148515416</v>
      </c>
      <c r="T12" s="2">
        <f>AVERAGE(eod_group_score_df_positive!T12:T16)</f>
        <v>0.55626221156984412</v>
      </c>
      <c r="U12" s="2">
        <f>AVERAGE(eod_group_score_df_positive!U12:U16)</f>
        <v>0.61157536969082982</v>
      </c>
      <c r="V12" s="2">
        <f>AVERAGE(eod_group_score_df_positive!V12:V16)</f>
        <v>1.629484920058152</v>
      </c>
      <c r="W12" s="2">
        <f>AVERAGE(eod_group_score_df_positive!W12:W16)</f>
        <v>1.6134462479969618</v>
      </c>
      <c r="X12" s="2">
        <f>AVERAGE(eod_group_score_df_positive!X12:X16)</f>
        <v>0.61205454711930074</v>
      </c>
      <c r="Y12" s="2">
        <f>AVERAGE(eod_group_score_df_positive!Y12:Y16)</f>
        <v>1.2055652308777713</v>
      </c>
      <c r="Z12" s="1" t="s">
        <v>277</v>
      </c>
      <c r="AA12" s="2">
        <f>ABS(AVERAGE(eod_group_score_df_negative!C12:C16))</f>
        <v>0.13086576007675257</v>
      </c>
      <c r="AB12" s="2">
        <f>ABS(AVERAGE(eod_group_score_df_negative!D12:D16))</f>
        <v>1.6529483540117771E-2</v>
      </c>
      <c r="AC12" s="2">
        <f>ABS(AVERAGE(eod_group_score_df_negative!E12:E16))</f>
        <v>0.38418994789651051</v>
      </c>
      <c r="AD12" s="2">
        <f>ABS(AVERAGE(eod_group_score_df_negative!F12:F16))</f>
        <v>0.1192097631158118</v>
      </c>
      <c r="AE12" s="2">
        <f>ABS(AVERAGE(eod_group_score_df_negative!G12:G16))</f>
        <v>8.0497768664283806E-2</v>
      </c>
      <c r="AF12" s="2">
        <f>ABS(AVERAGE(eod_group_score_df_negative!H12:H16))</f>
        <v>0.24972303339143256</v>
      </c>
      <c r="AG12" s="2">
        <f>ABS(AVERAGE(eod_group_score_df_negative!I12:I16))</f>
        <v>0.22436774960159211</v>
      </c>
      <c r="AH12" s="2">
        <f>ABS(AVERAGE(eod_group_score_df_negative!J12:J16))</f>
        <v>5.8327315347406893E-2</v>
      </c>
      <c r="AI12" s="2">
        <f>ABS(AVERAGE(eod_group_score_df_negative!K12:K16))</f>
        <v>7.8888292082977776E-2</v>
      </c>
      <c r="AJ12" s="2">
        <f>ABS(AVERAGE(eod_group_score_df_negative!L12:L16))</f>
        <v>0.23411682178949594</v>
      </c>
      <c r="AK12" s="2">
        <f>ABS(AVERAGE(eod_group_score_df_negative!M12:M16))</f>
        <v>7.0884166919549546E-2</v>
      </c>
      <c r="AL12" s="2">
        <f>ABS(AVERAGE(eod_group_score_df_negative!N12:N16))</f>
        <v>8.1912641512278769E-2</v>
      </c>
      <c r="AM12" s="2">
        <f>ABS(AVERAGE(eod_group_score_df_negative!O12:O16))</f>
        <v>3.1356653817940852E-2</v>
      </c>
      <c r="AN12" s="2">
        <f>ABS(AVERAGE(eod_group_score_df_negative!P12:P16))</f>
        <v>6.36388023021566E-2</v>
      </c>
      <c r="AO12" s="2">
        <f>ABS(AVERAGE(eod_group_score_df_negative!Q12:Q16))</f>
        <v>3.127229382472365E-2</v>
      </c>
      <c r="AP12" s="2">
        <f>ABS(AVERAGE(eod_group_score_df_negative!R12:R16))</f>
        <v>0.23279564876991371</v>
      </c>
      <c r="AQ12" s="2">
        <f>ABS(AVERAGE(eod_group_score_df_negative!S12:S16))</f>
        <v>7.7289814391611714E-2</v>
      </c>
      <c r="AR12" s="2">
        <f>ABS(AVERAGE(eod_group_score_df_negative!T12:T16))</f>
        <v>0.10954281034360276</v>
      </c>
      <c r="AS12" s="2">
        <f>ABS(AVERAGE(eod_group_score_df_negative!U12:U16))</f>
        <v>0.1252492348599987</v>
      </c>
      <c r="AT12" s="2">
        <f>ABS(AVERAGE(eod_group_score_df_negative!V12:V16))</f>
        <v>7.7735372878907735E-2</v>
      </c>
      <c r="AU12" s="2">
        <f>ABS(AVERAGE(eod_group_score_df_negative!W12:W16))</f>
        <v>0.18473637698576439</v>
      </c>
      <c r="AV12" s="2">
        <f>ABS(AVERAGE(eod_group_score_df_negative!X12:X16))</f>
        <v>0.12953037261336395</v>
      </c>
      <c r="AW12" s="2">
        <f>ABS(AVERAGE(eod_group_score_df_negative!Y12:Y16))</f>
        <v>0.11839060126900294</v>
      </c>
      <c r="AX12" t="s">
        <v>277</v>
      </c>
      <c r="AY12" s="4">
        <f t="shared" si="2"/>
        <v>0.31843417420318287</v>
      </c>
      <c r="AZ12" s="4">
        <f t="shared" si="3"/>
        <v>0.95700712783870978</v>
      </c>
      <c r="BA12" s="4">
        <f t="shared" si="4"/>
        <v>-0.20001100045923517</v>
      </c>
      <c r="BB12" s="4">
        <f t="shared" si="5"/>
        <v>0.78620767235311295</v>
      </c>
      <c r="BC12" s="4">
        <f t="shared" si="6"/>
        <v>0.78602356595168443</v>
      </c>
      <c r="BD12" s="4">
        <f t="shared" si="7"/>
        <v>0.23142227678852714</v>
      </c>
      <c r="BE12" s="4">
        <f t="shared" si="8"/>
        <v>0.51345963161677133</v>
      </c>
      <c r="BF12" s="4">
        <f t="shared" si="9"/>
        <v>0.95237633035437974</v>
      </c>
      <c r="BG12" s="4">
        <f t="shared" si="10"/>
        <v>0.71824846072057302</v>
      </c>
      <c r="BH12" s="4">
        <f t="shared" si="11"/>
        <v>0.14661797542766405</v>
      </c>
      <c r="BI12" s="4">
        <f t="shared" si="12"/>
        <v>0.83565766384728102</v>
      </c>
      <c r="BJ12" s="4">
        <f t="shared" si="13"/>
        <v>0.87413490575048081</v>
      </c>
      <c r="BK12" s="4">
        <f t="shared" si="14"/>
        <v>0.95156895496121452</v>
      </c>
      <c r="BL12" s="4">
        <f t="shared" si="15"/>
        <v>0.71064316767743896</v>
      </c>
      <c r="BM12" s="4">
        <f t="shared" si="16"/>
        <v>0.83470487053222042</v>
      </c>
      <c r="BN12" s="4">
        <f t="shared" si="17"/>
        <v>-7.3793846798595533E-2</v>
      </c>
      <c r="BO12" s="4">
        <f t="shared" si="18"/>
        <v>0.88218685346144954</v>
      </c>
      <c r="BP12" s="4">
        <f t="shared" si="19"/>
        <v>0.67094627784936389</v>
      </c>
      <c r="BQ12" s="4">
        <f t="shared" si="20"/>
        <v>0.66002971647139497</v>
      </c>
      <c r="BR12" s="4">
        <f t="shared" si="21"/>
        <v>0.90893340103733933</v>
      </c>
      <c r="BS12" s="4">
        <f t="shared" si="22"/>
        <v>0.79452990545102276</v>
      </c>
      <c r="BT12" s="4">
        <f t="shared" si="23"/>
        <v>0.65066610939160252</v>
      </c>
      <c r="BU12" s="4">
        <f t="shared" si="24"/>
        <v>0.82115626761198757</v>
      </c>
      <c r="BV12" t="s">
        <v>277</v>
      </c>
      <c r="BW12" s="1">
        <f t="shared" si="1"/>
        <v>45482</v>
      </c>
      <c r="BX12">
        <f>group_stock_price_index[[#This Row],[VNINDEX]]</f>
        <v>1293.71</v>
      </c>
      <c r="BY12" s="5">
        <f t="shared" si="25"/>
        <v>0.46265870973725065</v>
      </c>
      <c r="BZ12" s="5">
        <f t="shared" si="26"/>
        <v>6.8553723791152057E-2</v>
      </c>
      <c r="CA12" s="5">
        <f t="shared" si="27"/>
        <v>0.54538513291115609</v>
      </c>
      <c r="CB12" s="5">
        <f t="shared" si="28"/>
        <v>0.71364085274136779</v>
      </c>
      <c r="CC12" s="5">
        <f t="shared" si="29"/>
        <v>0</v>
      </c>
      <c r="CD12" s="5">
        <f t="shared" ref="CD12:CE12" si="69">IF(AVERAGE(BS12:BS16)&lt;0,0,AVERAGE(BS12:BS16))</f>
        <v>0.35673943491939358</v>
      </c>
      <c r="CE12" s="5">
        <f t="shared" si="69"/>
        <v>0.30586601375363925</v>
      </c>
      <c r="CF12" s="5">
        <f t="shared" ref="CF12:CG12" si="70">IF(AVERAGE(BE12:BE16)&lt;0,0,AVERAGE(BE12:BE16))</f>
        <v>0.19681041020577467</v>
      </c>
      <c r="CG12" s="5">
        <f t="shared" si="70"/>
        <v>0.60509823087622328</v>
      </c>
      <c r="CH12" s="5">
        <f t="shared" si="32"/>
        <v>0.3145465104269019</v>
      </c>
      <c r="CI12" s="5">
        <f t="shared" si="33"/>
        <v>0.47628238780366405</v>
      </c>
      <c r="CJ12" s="5">
        <f t="shared" si="34"/>
        <v>0.67474300461551828</v>
      </c>
      <c r="CK12" s="5">
        <f t="shared" si="35"/>
        <v>0.18184557740182464</v>
      </c>
      <c r="CL12" s="5">
        <f t="shared" si="36"/>
        <v>1.6971880647580085E-2</v>
      </c>
      <c r="CM12" s="5">
        <f t="shared" si="37"/>
        <v>0.41115666160378145</v>
      </c>
      <c r="CN12" s="5">
        <f t="shared" si="38"/>
        <v>0.83132552069663124</v>
      </c>
      <c r="CO12" s="5">
        <f t="shared" si="39"/>
        <v>0.85485670337782693</v>
      </c>
      <c r="CP12" s="5">
        <f t="shared" si="40"/>
        <v>0.21783717934611407</v>
      </c>
      <c r="CQ12" s="5">
        <f t="shared" si="41"/>
        <v>0.3106144501734121</v>
      </c>
      <c r="CR12" s="5">
        <f t="shared" ref="CR12:CS12" si="71">IF(AVERAGE(BH12:BH16)&lt;0,0,AVERAGE(BH12:BH16))</f>
        <v>2.593102044506581E-2</v>
      </c>
      <c r="CS12" s="5">
        <f t="shared" si="71"/>
        <v>0.64782266758807094</v>
      </c>
      <c r="CT12" s="5">
        <f t="shared" si="43"/>
        <v>0.48416013143092346</v>
      </c>
      <c r="CU12" s="5">
        <f t="shared" si="44"/>
        <v>0.77019130335036179</v>
      </c>
    </row>
    <row r="13" spans="1:99" x14ac:dyDescent="0.25">
      <c r="A13" s="1">
        <f>eod_group_score_df_positive[[#This Row],[date]]</f>
        <v>45481</v>
      </c>
      <c r="B13" s="1" t="s">
        <v>277</v>
      </c>
      <c r="C13" s="2">
        <f>AVERAGE(eod_group_score_df_positive!C13:C17)</f>
        <v>0.22587885525508805</v>
      </c>
      <c r="D13" s="2">
        <f>AVERAGE(eod_group_score_df_positive!D13:D17)</f>
        <v>0.35776425492323777</v>
      </c>
      <c r="E13" s="2">
        <f>AVERAGE(eod_group_score_df_positive!E13:E17)</f>
        <v>0.35966937248052561</v>
      </c>
      <c r="F13" s="2">
        <f>AVERAGE(eod_group_score_df_positive!F13:F17)</f>
        <v>0.7814801291110548</v>
      </c>
      <c r="G13" s="2">
        <f>AVERAGE(eod_group_score_df_positive!G13:G17)</f>
        <v>0.2718707639966228</v>
      </c>
      <c r="H13" s="2">
        <f>AVERAGE(eod_group_score_df_positive!H13:H17)</f>
        <v>0.34493073388462625</v>
      </c>
      <c r="I13" s="2">
        <f>AVERAGE(eod_group_score_df_positive!I13:I17)</f>
        <v>0.38915725981821669</v>
      </c>
      <c r="J13" s="2">
        <f>AVERAGE(eod_group_score_df_positive!J13:J17)</f>
        <v>2.3666552330899915</v>
      </c>
      <c r="K13" s="2">
        <f>AVERAGE(eod_group_score_df_positive!K13:K17)</f>
        <v>0.49745277289045753</v>
      </c>
      <c r="L13" s="2">
        <f>AVERAGE(eod_group_score_df_positive!L13:L17)</f>
        <v>0.28237189754648845</v>
      </c>
      <c r="M13" s="2">
        <f>AVERAGE(eod_group_score_df_positive!M13:M17)</f>
        <v>0.57024859602135947</v>
      </c>
      <c r="N13" s="2">
        <f>AVERAGE(eod_group_score_df_positive!N13:N17)</f>
        <v>0.87668326848742884</v>
      </c>
      <c r="O13" s="2">
        <f>AVERAGE(eod_group_score_df_positive!O13:O17)</f>
        <v>1.1239614161504377</v>
      </c>
      <c r="P13" s="2">
        <f>AVERAGE(eod_group_score_df_positive!P13:P17)</f>
        <v>0.31058237272036404</v>
      </c>
      <c r="Q13" s="2">
        <f>AVERAGE(eod_group_score_df_positive!Q13:Q17)</f>
        <v>0.51130111870825867</v>
      </c>
      <c r="R13" s="2">
        <f>AVERAGE(eod_group_score_df_positive!R13:R17)</f>
        <v>0.22058585886081006</v>
      </c>
      <c r="S13" s="2">
        <f>AVERAGE(eod_group_score_df_positive!S13:S17)</f>
        <v>1.4467821539368635</v>
      </c>
      <c r="T13" s="2">
        <f>AVERAGE(eod_group_score_df_positive!T13:T17)</f>
        <v>0.2479892180091369</v>
      </c>
      <c r="U13" s="2">
        <f>AVERAGE(eod_group_score_df_positive!U13:U17)</f>
        <v>0.14534441781733851</v>
      </c>
      <c r="V13" s="2">
        <f>AVERAGE(eod_group_score_df_positive!V13:V17)</f>
        <v>1.2447749014033096</v>
      </c>
      <c r="W13" s="2">
        <f>AVERAGE(eod_group_score_df_positive!W13:W17)</f>
        <v>1.5596112694271489</v>
      </c>
      <c r="X13" s="2">
        <f>AVERAGE(eod_group_score_df_positive!X13:X17)</f>
        <v>0.4197646135064656</v>
      </c>
      <c r="Y13" s="2">
        <f>AVERAGE(eod_group_score_df_positive!Y13:Y17)</f>
        <v>1.1539078184739915</v>
      </c>
      <c r="Z13" s="1" t="s">
        <v>277</v>
      </c>
      <c r="AA13" s="2">
        <f>ABS(AVERAGE(eod_group_score_df_negative!C13:C17))</f>
        <v>0.13099233329977375</v>
      </c>
      <c r="AB13" s="2">
        <f>ABS(AVERAGE(eod_group_score_df_negative!D13:D17))</f>
        <v>1.4504376861295113E-2</v>
      </c>
      <c r="AC13" s="2">
        <f>ABS(AVERAGE(eod_group_score_df_negative!E13:E17))</f>
        <v>0.36234546577877319</v>
      </c>
      <c r="AD13" s="2">
        <f>ABS(AVERAGE(eod_group_score_df_negative!F13:F17))</f>
        <v>0.11756593183846217</v>
      </c>
      <c r="AE13" s="2">
        <f>ABS(AVERAGE(eod_group_score_df_negative!G13:G17))</f>
        <v>8.1789441011870259E-2</v>
      </c>
      <c r="AF13" s="2">
        <f>ABS(AVERAGE(eod_group_score_df_negative!H13:H17))</f>
        <v>0.20991568798279134</v>
      </c>
      <c r="AG13" s="2">
        <f>ABS(AVERAGE(eod_group_score_df_negative!I13:I17))</f>
        <v>0.26391258694663577</v>
      </c>
      <c r="AH13" s="2">
        <f>ABS(AVERAGE(eod_group_score_df_negative!J13:J17))</f>
        <v>1.8697351727979601E-2</v>
      </c>
      <c r="AI13" s="2">
        <f>ABS(AVERAGE(eod_group_score_df_negative!K13:K17))</f>
        <v>5.283707026131633E-2</v>
      </c>
      <c r="AJ13" s="2">
        <f>ABS(AVERAGE(eod_group_score_df_negative!L13:L17))</f>
        <v>0.15183974413396711</v>
      </c>
      <c r="AK13" s="2">
        <f>ABS(AVERAGE(eod_group_score_df_negative!M13:M17))</f>
        <v>8.7334842883472222E-2</v>
      </c>
      <c r="AL13" s="2">
        <f>ABS(AVERAGE(eod_group_score_df_negative!N13:N17))</f>
        <v>6.9423580368712962E-2</v>
      </c>
      <c r="AM13" s="2">
        <f>ABS(AVERAGE(eod_group_score_df_negative!O13:O17))</f>
        <v>2.6111540053237663E-2</v>
      </c>
      <c r="AN13" s="2">
        <f>ABS(AVERAGE(eod_group_score_df_negative!P13:P17))</f>
        <v>8.4047317143236877E-2</v>
      </c>
      <c r="AO13" s="2">
        <f>ABS(AVERAGE(eod_group_score_df_negative!Q13:Q17))</f>
        <v>3.2694481336384452E-2</v>
      </c>
      <c r="AP13" s="2">
        <f>ABS(AVERAGE(eod_group_score_df_negative!R13:R17))</f>
        <v>0.23408741314591325</v>
      </c>
      <c r="AQ13" s="2">
        <f>ABS(AVERAGE(eod_group_score_df_negative!S13:S17))</f>
        <v>7.9956677019480518E-2</v>
      </c>
      <c r="AR13" s="2">
        <f>ABS(AVERAGE(eod_group_score_df_negative!T13:T17))</f>
        <v>0.10919935692525037</v>
      </c>
      <c r="AS13" s="2">
        <f>ABS(AVERAGE(eod_group_score_df_negative!U13:U17))</f>
        <v>0.12573856531421651</v>
      </c>
      <c r="AT13" s="2">
        <f>ABS(AVERAGE(eod_group_score_df_negative!V13:V17))</f>
        <v>0.13511727237780211</v>
      </c>
      <c r="AU13" s="2">
        <f>ABS(AVERAGE(eod_group_score_df_negative!W13:W17))</f>
        <v>0.18643970130583987</v>
      </c>
      <c r="AV13" s="2">
        <f>ABS(AVERAGE(eod_group_score_df_negative!X13:X17))</f>
        <v>0.154562096685053</v>
      </c>
      <c r="AW13" s="2">
        <f>ABS(AVERAGE(eod_group_score_df_negative!Y13:Y17))</f>
        <v>9.257972292149462E-2</v>
      </c>
      <c r="AX13" t="s">
        <v>277</v>
      </c>
      <c r="AY13" s="4">
        <f t="shared" si="2"/>
        <v>0.26588451239102312</v>
      </c>
      <c r="AZ13" s="4">
        <f t="shared" si="3"/>
        <v>0.92207575055805302</v>
      </c>
      <c r="BA13" s="4">
        <f t="shared" si="4"/>
        <v>-3.7064242401158415E-3</v>
      </c>
      <c r="BB13" s="4">
        <f t="shared" si="5"/>
        <v>0.73846516447823307</v>
      </c>
      <c r="BC13" s="4">
        <f t="shared" si="6"/>
        <v>0.53746879149207016</v>
      </c>
      <c r="BD13" s="4">
        <f t="shared" si="7"/>
        <v>0.24333768873812292</v>
      </c>
      <c r="BE13" s="4">
        <f t="shared" si="8"/>
        <v>0.19177837331184749</v>
      </c>
      <c r="BF13" s="4">
        <f t="shared" si="9"/>
        <v>0.98432319662344059</v>
      </c>
      <c r="BG13" s="4">
        <f t="shared" si="10"/>
        <v>0.80796639836674755</v>
      </c>
      <c r="BH13" s="4">
        <f t="shared" si="11"/>
        <v>0.30061873262389954</v>
      </c>
      <c r="BI13" s="4">
        <f t="shared" si="12"/>
        <v>0.73437639175060887</v>
      </c>
      <c r="BJ13" s="4">
        <f t="shared" si="13"/>
        <v>0.85324367865501194</v>
      </c>
      <c r="BK13" s="4">
        <f t="shared" si="14"/>
        <v>0.95459150671722537</v>
      </c>
      <c r="BL13" s="4">
        <f t="shared" si="15"/>
        <v>0.5740446332241913</v>
      </c>
      <c r="BM13" s="4">
        <f t="shared" si="16"/>
        <v>0.87979872876287468</v>
      </c>
      <c r="BN13" s="4">
        <f t="shared" si="17"/>
        <v>-2.9695069220835001E-2</v>
      </c>
      <c r="BO13" s="4">
        <f t="shared" si="18"/>
        <v>0.89525821260549709</v>
      </c>
      <c r="BP13" s="4">
        <f t="shared" si="19"/>
        <v>0.38856187130112191</v>
      </c>
      <c r="BQ13" s="4">
        <f t="shared" si="20"/>
        <v>7.2324172755644317E-2</v>
      </c>
      <c r="BR13" s="4">
        <f t="shared" si="21"/>
        <v>0.80416256437260536</v>
      </c>
      <c r="BS13" s="4">
        <f t="shared" si="22"/>
        <v>0.78644414804503349</v>
      </c>
      <c r="BT13" s="4">
        <f t="shared" si="23"/>
        <v>0.4617624639692911</v>
      </c>
      <c r="BU13" s="4">
        <f t="shared" si="24"/>
        <v>0.85145503689856628</v>
      </c>
      <c r="BV13" t="s">
        <v>277</v>
      </c>
      <c r="BW13" s="1">
        <f t="shared" si="1"/>
        <v>45481</v>
      </c>
      <c r="BX13">
        <f>group_stock_price_index[[#This Row],[VNINDEX]]</f>
        <v>1283.56</v>
      </c>
      <c r="BY13" s="5">
        <f t="shared" si="25"/>
        <v>0.55375684885780962</v>
      </c>
      <c r="BZ13" s="5">
        <f t="shared" si="26"/>
        <v>0.1251258599319959</v>
      </c>
      <c r="CA13" s="5">
        <f t="shared" si="27"/>
        <v>0.42677677409918341</v>
      </c>
      <c r="CB13" s="5">
        <f t="shared" si="28"/>
        <v>0.57741740667833785</v>
      </c>
      <c r="CC13" s="5">
        <f t="shared" si="29"/>
        <v>1.2489916576328409E-2</v>
      </c>
      <c r="CD13" s="5">
        <f t="shared" ref="CD13:CE13" si="72">IF(AVERAGE(BS13:BS17)&lt;0,0,AVERAGE(BS13:BS17))</f>
        <v>0.2179240451077718</v>
      </c>
      <c r="CE13" s="5">
        <f t="shared" si="72"/>
        <v>0.16586887266291858</v>
      </c>
      <c r="CF13" s="5">
        <f t="shared" ref="CF13:CG13" si="73">IF(AVERAGE(BE13:BE17)&lt;0,0,AVERAGE(BE13:BE17))</f>
        <v>6.6455135001039556E-2</v>
      </c>
      <c r="CG13" s="5">
        <f t="shared" si="73"/>
        <v>0.40799058408589478</v>
      </c>
      <c r="CH13" s="5">
        <f t="shared" si="32"/>
        <v>0.15718777449141211</v>
      </c>
      <c r="CI13" s="5">
        <f t="shared" si="33"/>
        <v>0.32787414194822351</v>
      </c>
      <c r="CJ13" s="5">
        <f t="shared" si="34"/>
        <v>0.65285174650900901</v>
      </c>
      <c r="CK13" s="5">
        <f t="shared" si="35"/>
        <v>5.6579378347639674E-2</v>
      </c>
      <c r="CL13" s="5">
        <f t="shared" si="36"/>
        <v>0</v>
      </c>
      <c r="CM13" s="5">
        <f t="shared" si="37"/>
        <v>0.30319176773808154</v>
      </c>
      <c r="CN13" s="5">
        <f t="shared" si="38"/>
        <v>0.8047977882904348</v>
      </c>
      <c r="CO13" s="5">
        <f t="shared" si="39"/>
        <v>0.83547327634735746</v>
      </c>
      <c r="CP13" s="5">
        <f t="shared" si="40"/>
        <v>2.1141293049722454E-2</v>
      </c>
      <c r="CQ13" s="5">
        <f t="shared" si="41"/>
        <v>1.7802130381149951E-2</v>
      </c>
      <c r="CR13" s="5">
        <f t="shared" ref="CR13:CS13" si="74">IF(AVERAGE(BH13:BH17)&lt;0,0,AVERAGE(BH13:BH17))</f>
        <v>0</v>
      </c>
      <c r="CS13" s="5">
        <f t="shared" si="74"/>
        <v>0.59665511708383767</v>
      </c>
      <c r="CT13" s="5">
        <f t="shared" si="43"/>
        <v>0.3915737367902804</v>
      </c>
      <c r="CU13" s="5">
        <f t="shared" si="44"/>
        <v>0.6106775490597639</v>
      </c>
    </row>
    <row r="14" spans="1:99" x14ac:dyDescent="0.25">
      <c r="A14" s="1">
        <f>eod_group_score_df_positive[[#This Row],[date]]</f>
        <v>45478</v>
      </c>
      <c r="B14" s="1" t="s">
        <v>277</v>
      </c>
      <c r="C14" s="2">
        <f>AVERAGE(eod_group_score_df_positive!C14:C18)</f>
        <v>0.46342919007621519</v>
      </c>
      <c r="D14" s="2">
        <f>AVERAGE(eod_group_score_df_positive!D14:D18)</f>
        <v>0.16434546781828585</v>
      </c>
      <c r="E14" s="2">
        <f>AVERAGE(eod_group_score_df_positive!E14:E18)</f>
        <v>0.36554904868174087</v>
      </c>
      <c r="F14" s="2">
        <f>AVERAGE(eod_group_score_df_positive!F14:F18)</f>
        <v>0.27834790368711593</v>
      </c>
      <c r="G14" s="2">
        <f>AVERAGE(eod_group_score_df_positive!G14:G18)</f>
        <v>0.33227564312506708</v>
      </c>
      <c r="H14" s="2">
        <f>AVERAGE(eod_group_score_df_positive!H14:H18)</f>
        <v>0.39943785137140891</v>
      </c>
      <c r="I14" s="2">
        <f>AVERAGE(eod_group_score_df_positive!I14:I18)</f>
        <v>0.52052746353423485</v>
      </c>
      <c r="J14" s="2">
        <f>AVERAGE(eod_group_score_df_positive!J14:J18)</f>
        <v>1.0748962404450793</v>
      </c>
      <c r="K14" s="2">
        <f>AVERAGE(eod_group_score_df_positive!K14:K18)</f>
        <v>0.64913769219710238</v>
      </c>
      <c r="L14" s="2">
        <f>AVERAGE(eod_group_score_df_positive!L14:L18)</f>
        <v>0.24862899535747221</v>
      </c>
      <c r="M14" s="2">
        <f>AVERAGE(eod_group_score_df_positive!M14:M18)</f>
        <v>0.45667428965071488</v>
      </c>
      <c r="N14" s="2">
        <f>AVERAGE(eod_group_score_df_positive!N14:N18)</f>
        <v>0.34123252032040463</v>
      </c>
      <c r="O14" s="2">
        <f>AVERAGE(eod_group_score_df_positive!O14:O18)</f>
        <v>1.1252912503069585</v>
      </c>
      <c r="P14" s="2">
        <f>AVERAGE(eod_group_score_df_positive!P14:P18)</f>
        <v>0.38261277999257126</v>
      </c>
      <c r="Q14" s="2">
        <f>AVERAGE(eod_group_score_df_positive!Q14:Q18)</f>
        <v>0.58967205370082165</v>
      </c>
      <c r="R14" s="2">
        <f>AVERAGE(eod_group_score_df_positive!R14:R18)</f>
        <v>0.2681167570570635</v>
      </c>
      <c r="S14" s="2">
        <f>AVERAGE(eod_group_score_df_positive!S14:S18)</f>
        <v>1.2486865874908668</v>
      </c>
      <c r="T14" s="2">
        <f>AVERAGE(eod_group_score_df_positive!T14:T18)</f>
        <v>0.23833270143270163</v>
      </c>
      <c r="U14" s="2">
        <f>AVERAGE(eod_group_score_df_positive!U14:U18)</f>
        <v>0.16686652477960165</v>
      </c>
      <c r="V14" s="2">
        <f>AVERAGE(eod_group_score_df_positive!V14:V18)</f>
        <v>0.30413450661708408</v>
      </c>
      <c r="W14" s="2">
        <f>AVERAGE(eod_group_score_df_positive!W14:W18)</f>
        <v>0.26136114151226569</v>
      </c>
      <c r="X14" s="2">
        <f>AVERAGE(eod_group_score_df_positive!X14:X18)</f>
        <v>0.38820993044755797</v>
      </c>
      <c r="Y14" s="2">
        <f>AVERAGE(eod_group_score_df_positive!Y14:Y18)</f>
        <v>1.108313940107418</v>
      </c>
      <c r="Z14" s="1" t="s">
        <v>277</v>
      </c>
      <c r="AA14" s="2">
        <f>ABS(AVERAGE(eod_group_score_df_negative!C14:C18))</f>
        <v>9.9375773440744497E-2</v>
      </c>
      <c r="AB14" s="2">
        <f>ABS(AVERAGE(eod_group_score_df_negative!D14:D18))</f>
        <v>6.8423918283410393E-2</v>
      </c>
      <c r="AC14" s="2">
        <f>ABS(AVERAGE(eod_group_score_df_negative!E14:E18))</f>
        <v>0.18025155287249209</v>
      </c>
      <c r="AD14" s="2">
        <f>ABS(AVERAGE(eod_group_score_df_negative!F14:F18))</f>
        <v>9.2198452001756331E-2</v>
      </c>
      <c r="AE14" s="2">
        <f>ABS(AVERAGE(eod_group_score_df_negative!G14:G18))</f>
        <v>2.9558310046453956E-2</v>
      </c>
      <c r="AF14" s="2">
        <f>ABS(AVERAGE(eod_group_score_df_negative!H14:H18))</f>
        <v>0.13693489603072695</v>
      </c>
      <c r="AG14" s="2">
        <f>ABS(AVERAGE(eod_group_score_df_negative!I14:I18))</f>
        <v>0.19862660305914387</v>
      </c>
      <c r="AH14" s="2">
        <f>ABS(AVERAGE(eod_group_score_df_negative!J14:J18))</f>
        <v>1.869801285463497E-2</v>
      </c>
      <c r="AI14" s="2">
        <f>ABS(AVERAGE(eod_group_score_df_negative!K14:K18))</f>
        <v>5.139452446046873E-2</v>
      </c>
      <c r="AJ14" s="2">
        <f>ABS(AVERAGE(eod_group_score_df_negative!L14:L18))</f>
        <v>0.10996114730926836</v>
      </c>
      <c r="AK14" s="2">
        <f>ABS(AVERAGE(eod_group_score_df_negative!M14:M18))</f>
        <v>6.9899937439557094E-2</v>
      </c>
      <c r="AL14" s="2">
        <f>ABS(AVERAGE(eod_group_score_df_negative!N14:N18))</f>
        <v>5.5234300321457749E-2</v>
      </c>
      <c r="AM14" s="2">
        <f>ABS(AVERAGE(eod_group_score_df_negative!O14:O18))</f>
        <v>5.9553558262095664E-2</v>
      </c>
      <c r="AN14" s="2">
        <f>ABS(AVERAGE(eod_group_score_df_negative!P14:P18))</f>
        <v>7.6243337231060485E-2</v>
      </c>
      <c r="AO14" s="2">
        <f>ABS(AVERAGE(eod_group_score_df_negative!Q14:Q18))</f>
        <v>1.8278829977933272E-2</v>
      </c>
      <c r="AP14" s="2">
        <f>ABS(AVERAGE(eod_group_score_df_negative!R14:R18))</f>
        <v>0.22669524284463174</v>
      </c>
      <c r="AQ14" s="2">
        <f>ABS(AVERAGE(eod_group_score_df_negative!S14:S18))</f>
        <v>4.6910161351027754E-2</v>
      </c>
      <c r="AR14" s="2">
        <f>ABS(AVERAGE(eod_group_score_df_negative!T14:T18))</f>
        <v>7.9193938235325362E-2</v>
      </c>
      <c r="AS14" s="2">
        <f>ABS(AVERAGE(eod_group_score_df_negative!U14:U18))</f>
        <v>8.6652116426411824E-2</v>
      </c>
      <c r="AT14" s="2">
        <f>ABS(AVERAGE(eod_group_score_df_negative!V14:V18))</f>
        <v>0.13533368447216426</v>
      </c>
      <c r="AU14" s="2">
        <f>ABS(AVERAGE(eod_group_score_df_negative!W14:W18))</f>
        <v>0.15787462400016145</v>
      </c>
      <c r="AV14" s="2">
        <f>ABS(AVERAGE(eod_group_score_df_negative!X14:X18))</f>
        <v>8.9581105637310088E-2</v>
      </c>
      <c r="AW14" s="2">
        <f>ABS(AVERAGE(eod_group_score_df_negative!Y14:Y18))</f>
        <v>5.0455498953707101E-2</v>
      </c>
      <c r="AX14" t="s">
        <v>277</v>
      </c>
      <c r="AY14" s="4">
        <f t="shared" si="2"/>
        <v>0.64685537661307468</v>
      </c>
      <c r="AZ14" s="4">
        <f t="shared" si="3"/>
        <v>0.41208833833916469</v>
      </c>
      <c r="BA14" s="4">
        <f t="shared" si="4"/>
        <v>0.33949668666833976</v>
      </c>
      <c r="BB14" s="4">
        <f t="shared" si="5"/>
        <v>0.50236481570381231</v>
      </c>
      <c r="BC14" s="4">
        <f t="shared" si="6"/>
        <v>0.83661947814807569</v>
      </c>
      <c r="BD14" s="4">
        <f t="shared" si="7"/>
        <v>0.4894039762685316</v>
      </c>
      <c r="BE14" s="4">
        <f t="shared" si="8"/>
        <v>0.44761042929219635</v>
      </c>
      <c r="BF14" s="4">
        <f t="shared" si="9"/>
        <v>0.96580447858386731</v>
      </c>
      <c r="BG14" s="4">
        <f t="shared" si="10"/>
        <v>0.85327006170912179</v>
      </c>
      <c r="BH14" s="4">
        <f t="shared" si="11"/>
        <v>0.38670289990953893</v>
      </c>
      <c r="BI14" s="4">
        <f t="shared" si="12"/>
        <v>0.73451060137975965</v>
      </c>
      <c r="BJ14" s="4">
        <f t="shared" si="13"/>
        <v>0.7213673505791186</v>
      </c>
      <c r="BK14" s="4">
        <f t="shared" si="14"/>
        <v>0.89947450023599473</v>
      </c>
      <c r="BL14" s="4">
        <f t="shared" si="15"/>
        <v>0.66768085084108442</v>
      </c>
      <c r="BM14" s="4">
        <f t="shared" si="16"/>
        <v>0.93986741209313895</v>
      </c>
      <c r="BN14" s="4">
        <f t="shared" si="17"/>
        <v>8.3711620212648469E-2</v>
      </c>
      <c r="BO14" s="4">
        <f t="shared" si="18"/>
        <v>0.92758524379910701</v>
      </c>
      <c r="BP14" s="4">
        <f t="shared" si="19"/>
        <v>0.50118239957363986</v>
      </c>
      <c r="BQ14" s="4">
        <f t="shared" si="20"/>
        <v>0.31640437946338729</v>
      </c>
      <c r="BR14" s="4">
        <f t="shared" si="21"/>
        <v>0.38410248015115001</v>
      </c>
      <c r="BS14" s="4">
        <f t="shared" si="22"/>
        <v>0.24684563204099214</v>
      </c>
      <c r="BT14" s="4">
        <f t="shared" si="23"/>
        <v>0.62501973092103735</v>
      </c>
      <c r="BU14" s="4">
        <f t="shared" si="24"/>
        <v>0.91291537858542782</v>
      </c>
      <c r="BV14" t="s">
        <v>277</v>
      </c>
      <c r="BW14" s="1">
        <f t="shared" si="1"/>
        <v>45478</v>
      </c>
      <c r="BX14">
        <f>group_stock_price_index[[#This Row],[VNINDEX]]</f>
        <v>1283.04</v>
      </c>
      <c r="BY14" s="5">
        <f t="shared" si="25"/>
        <v>0.65298629263957164</v>
      </c>
      <c r="BZ14" s="5">
        <f t="shared" si="26"/>
        <v>9.7524627181004436E-2</v>
      </c>
      <c r="CA14" s="5">
        <f t="shared" si="27"/>
        <v>0.33902241927765614</v>
      </c>
      <c r="CB14" s="5">
        <f t="shared" si="28"/>
        <v>0.333934024972799</v>
      </c>
      <c r="CC14" s="5">
        <f t="shared" si="29"/>
        <v>0</v>
      </c>
      <c r="CD14" s="5">
        <f t="shared" ref="CD14:CE14" si="75">IF(AVERAGE(BS14:BS18)&lt;0,0,AVERAGE(BS14:BS18))</f>
        <v>8.8655095117902982E-2</v>
      </c>
      <c r="CE14" s="5">
        <f t="shared" si="75"/>
        <v>6.3206373261154747E-2</v>
      </c>
      <c r="CF14" s="5">
        <f t="shared" ref="CF14:CG14" si="76">IF(AVERAGE(BE14:BE18)&lt;0,0,AVERAGE(BE14:BE18))</f>
        <v>0</v>
      </c>
      <c r="CG14" s="5">
        <f t="shared" si="76"/>
        <v>0.17618352708952961</v>
      </c>
      <c r="CH14" s="5">
        <f t="shared" si="32"/>
        <v>1.3223851695756678E-2</v>
      </c>
      <c r="CI14" s="5">
        <f t="shared" si="33"/>
        <v>0.19228884181653633</v>
      </c>
      <c r="CJ14" s="5">
        <f t="shared" si="34"/>
        <v>0.61732321876459717</v>
      </c>
      <c r="CK14" s="5">
        <f t="shared" si="35"/>
        <v>0</v>
      </c>
      <c r="CL14" s="5">
        <f t="shared" si="36"/>
        <v>0</v>
      </c>
      <c r="CM14" s="5">
        <f t="shared" si="37"/>
        <v>0.19534003923330606</v>
      </c>
      <c r="CN14" s="5">
        <f t="shared" si="38"/>
        <v>0.69355730174040997</v>
      </c>
      <c r="CO14" s="5">
        <f t="shared" si="39"/>
        <v>0.81146468062931432</v>
      </c>
      <c r="CP14" s="5">
        <f t="shared" si="40"/>
        <v>0</v>
      </c>
      <c r="CQ14" s="5">
        <f t="shared" si="41"/>
        <v>0</v>
      </c>
      <c r="CR14" s="5">
        <f t="shared" ref="CR14:CS14" si="77">IF(AVERAGE(BH14:BH18)&lt;0,0,AVERAGE(BH14:BH18))</f>
        <v>0</v>
      </c>
      <c r="CS14" s="5">
        <f t="shared" si="77"/>
        <v>0.56761191240971454</v>
      </c>
      <c r="CT14" s="5">
        <f t="shared" si="43"/>
        <v>0.27781999943091323</v>
      </c>
      <c r="CU14" s="5">
        <f t="shared" si="44"/>
        <v>0.44449634586007153</v>
      </c>
    </row>
    <row r="15" spans="1:99" x14ac:dyDescent="0.25">
      <c r="A15" s="1">
        <f>eod_group_score_df_positive[[#This Row],[date]]</f>
        <v>45477</v>
      </c>
      <c r="B15" s="1" t="s">
        <v>277</v>
      </c>
      <c r="C15" s="2">
        <f>AVERAGE(eod_group_score_df_positive!C15:C19)</f>
        <v>0.44464728109782781</v>
      </c>
      <c r="D15" s="2">
        <f>AVERAGE(eod_group_score_df_positive!D15:D19)</f>
        <v>0.16360837007191792</v>
      </c>
      <c r="E15" s="2">
        <f>AVERAGE(eod_group_score_df_positive!E15:E19)</f>
        <v>0.34153586911124711</v>
      </c>
      <c r="F15" s="2">
        <f>AVERAGE(eod_group_score_df_positive!F15:F19)</f>
        <v>0.24878709528070203</v>
      </c>
      <c r="G15" s="2">
        <f>AVERAGE(eod_group_score_df_positive!G15:G19)</f>
        <v>0.2904286427152053</v>
      </c>
      <c r="H15" s="2">
        <f>AVERAGE(eod_group_score_df_positive!H15:H19)</f>
        <v>0.39176156479668106</v>
      </c>
      <c r="I15" s="2">
        <f>AVERAGE(eod_group_score_df_positive!I15:I19)</f>
        <v>0.51450319469763284</v>
      </c>
      <c r="J15" s="2">
        <f>AVERAGE(eod_group_score_df_positive!J15:J19)</f>
        <v>1.0598398836391891</v>
      </c>
      <c r="K15" s="2">
        <f>AVERAGE(eod_group_score_df_positive!K15:K19)</f>
        <v>0.37181624362501675</v>
      </c>
      <c r="L15" s="2">
        <f>AVERAGE(eod_group_score_df_positive!L15:L19)</f>
        <v>6.0241713613385636E-2</v>
      </c>
      <c r="M15" s="2">
        <f>AVERAGE(eod_group_score_df_positive!M15:M19)</f>
        <v>0.46243346562735121</v>
      </c>
      <c r="N15" s="2">
        <f>AVERAGE(eod_group_score_df_positive!N15:N19)</f>
        <v>0.21036918512726541</v>
      </c>
      <c r="O15" s="2">
        <f>AVERAGE(eod_group_score_df_positive!O15:O19)</f>
        <v>0.41681321780002156</v>
      </c>
      <c r="P15" s="2">
        <f>AVERAGE(eod_group_score_df_positive!P15:P19)</f>
        <v>0.38027204044087137</v>
      </c>
      <c r="Q15" s="2">
        <f>AVERAGE(eod_group_score_df_positive!Q15:Q19)</f>
        <v>0.54795286002650445</v>
      </c>
      <c r="R15" s="2">
        <f>AVERAGE(eod_group_score_df_positive!R15:R19)</f>
        <v>0.28011561202601454</v>
      </c>
      <c r="S15" s="2">
        <f>AVERAGE(eod_group_score_df_positive!S15:S19)</f>
        <v>1.2283775711132194</v>
      </c>
      <c r="T15" s="2">
        <f>AVERAGE(eod_group_score_df_positive!T15:T19)</f>
        <v>0.16246792078411479</v>
      </c>
      <c r="U15" s="2">
        <f>AVERAGE(eod_group_score_df_positive!U15:U19)</f>
        <v>0.1559771807458549</v>
      </c>
      <c r="V15" s="2">
        <f>AVERAGE(eod_group_score_df_positive!V15:V19)</f>
        <v>0.16971821496881814</v>
      </c>
      <c r="W15" s="2">
        <f>AVERAGE(eod_group_score_df_positive!W15:W19)</f>
        <v>0.27525457636026729</v>
      </c>
      <c r="X15" s="2">
        <f>AVERAGE(eod_group_score_df_positive!X15:X19)</f>
        <v>0.26543047756150773</v>
      </c>
      <c r="Y15" s="2">
        <f>AVERAGE(eod_group_score_df_positive!Y15:Y19)</f>
        <v>0.98983801965862683</v>
      </c>
      <c r="Z15" s="1" t="s">
        <v>277</v>
      </c>
      <c r="AA15" s="2">
        <f>ABS(AVERAGE(eod_group_score_df_negative!C15:C19))</f>
        <v>0.16425727037905496</v>
      </c>
      <c r="AB15" s="2">
        <f>ABS(AVERAGE(eod_group_score_df_negative!D15:D19))</f>
        <v>0.14432865454561958</v>
      </c>
      <c r="AC15" s="2">
        <f>ABS(AVERAGE(eod_group_score_df_negative!E15:E19))</f>
        <v>0.30870199304669504</v>
      </c>
      <c r="AD15" s="2">
        <f>ABS(AVERAGE(eod_group_score_df_negative!F15:F19))</f>
        <v>0.27616947218199678</v>
      </c>
      <c r="AE15" s="2">
        <f>ABS(AVERAGE(eod_group_score_df_negative!G15:G19))</f>
        <v>0.15320175787366777</v>
      </c>
      <c r="AF15" s="2">
        <f>ABS(AVERAGE(eod_group_score_df_negative!H15:H19))</f>
        <v>0.69421580942975991</v>
      </c>
      <c r="AG15" s="2">
        <f>ABS(AVERAGE(eod_group_score_df_negative!I15:I19))</f>
        <v>0.48644724845773635</v>
      </c>
      <c r="AH15" s="2">
        <f>ABS(AVERAGE(eod_group_score_df_negative!J15:J19))</f>
        <v>0.41859803247323218</v>
      </c>
      <c r="AI15" s="2">
        <f>ABS(AVERAGE(eod_group_score_df_negative!K15:K19))</f>
        <v>0.15033526479071155</v>
      </c>
      <c r="AJ15" s="2">
        <f>ABS(AVERAGE(eod_group_score_df_negative!L15:L19))</f>
        <v>0.11664448214465029</v>
      </c>
      <c r="AK15" s="2">
        <f>ABS(AVERAGE(eod_group_score_df_negative!M15:M19))</f>
        <v>0.11592479597323399</v>
      </c>
      <c r="AL15" s="2">
        <f>ABS(AVERAGE(eod_group_score_df_negative!N15:N19))</f>
        <v>0.48619184506674962</v>
      </c>
      <c r="AM15" s="2">
        <f>ABS(AVERAGE(eod_group_score_df_negative!O15:O19))</f>
        <v>6.1731385563472033E-2</v>
      </c>
      <c r="AN15" s="2">
        <f>ABS(AVERAGE(eod_group_score_df_negative!P15:P19))</f>
        <v>0.23332864695390138</v>
      </c>
      <c r="AO15" s="2">
        <f>ABS(AVERAGE(eod_group_score_df_negative!Q15:Q19))</f>
        <v>8.02191604479148E-2</v>
      </c>
      <c r="AP15" s="2">
        <f>ABS(AVERAGE(eod_group_score_df_negative!R15:R19))</f>
        <v>0.29898297149759967</v>
      </c>
      <c r="AQ15" s="2">
        <f>ABS(AVERAGE(eod_group_score_df_negative!S15:S19))</f>
        <v>0.27951948629236989</v>
      </c>
      <c r="AR15" s="2">
        <f>ABS(AVERAGE(eod_group_score_df_negative!T15:T19))</f>
        <v>0.20669106844567225</v>
      </c>
      <c r="AS15" s="2">
        <f>ABS(AVERAGE(eod_group_score_df_negative!U15:U19))</f>
        <v>0.21943594551308293</v>
      </c>
      <c r="AT15" s="2">
        <f>ABS(AVERAGE(eod_group_score_df_negative!V15:V19))</f>
        <v>0.25646211573684186</v>
      </c>
      <c r="AU15" s="2">
        <f>ABS(AVERAGE(eod_group_score_df_negative!W15:W19))</f>
        <v>0.25990319528853112</v>
      </c>
      <c r="AV15" s="2">
        <f>ABS(AVERAGE(eod_group_score_df_negative!X15:X19))</f>
        <v>0.32654498587387898</v>
      </c>
      <c r="AW15" s="2">
        <f>ABS(AVERAGE(eod_group_score_df_negative!Y15:Y19))</f>
        <v>0.12951733316782482</v>
      </c>
      <c r="AX15" t="s">
        <v>277</v>
      </c>
      <c r="AY15" s="4">
        <f t="shared" si="2"/>
        <v>0.46048269804962683</v>
      </c>
      <c r="AZ15" s="4">
        <f t="shared" si="3"/>
        <v>6.260928042103428E-2</v>
      </c>
      <c r="BA15" s="4">
        <f t="shared" si="4"/>
        <v>5.0495177188831175E-2</v>
      </c>
      <c r="BB15" s="4">
        <f t="shared" si="5"/>
        <v>-5.2161223610637887E-2</v>
      </c>
      <c r="BC15" s="4">
        <f t="shared" si="6"/>
        <v>0.30932705391556387</v>
      </c>
      <c r="BD15" s="4">
        <f t="shared" si="7"/>
        <v>-0.27850879015644486</v>
      </c>
      <c r="BE15" s="4">
        <f t="shared" si="8"/>
        <v>2.8029305977880063E-2</v>
      </c>
      <c r="BF15" s="4">
        <f t="shared" si="9"/>
        <v>0.43372930589612707</v>
      </c>
      <c r="BG15" s="4">
        <f t="shared" si="10"/>
        <v>0.42416994926684332</v>
      </c>
      <c r="BH15" s="4">
        <f t="shared" si="11"/>
        <v>-0.31886472706111252</v>
      </c>
      <c r="BI15" s="4">
        <f t="shared" si="12"/>
        <v>0.59912461299535547</v>
      </c>
      <c r="BJ15" s="4">
        <f t="shared" si="13"/>
        <v>-0.3959777363121485</v>
      </c>
      <c r="BK15" s="4">
        <f t="shared" si="14"/>
        <v>0.74200362879619808</v>
      </c>
      <c r="BL15" s="4">
        <f t="shared" si="15"/>
        <v>0.23947723088587561</v>
      </c>
      <c r="BM15" s="4">
        <f t="shared" si="16"/>
        <v>0.74459492676120709</v>
      </c>
      <c r="BN15" s="4">
        <f t="shared" si="17"/>
        <v>-3.2580565741991266E-2</v>
      </c>
      <c r="BO15" s="4">
        <f t="shared" si="18"/>
        <v>0.62925919256942264</v>
      </c>
      <c r="BP15" s="4">
        <f t="shared" si="19"/>
        <v>-0.11979431343071069</v>
      </c>
      <c r="BQ15" s="4">
        <f t="shared" si="20"/>
        <v>-0.16903714955203222</v>
      </c>
      <c r="BR15" s="4">
        <f t="shared" si="21"/>
        <v>-0.20353802021880052</v>
      </c>
      <c r="BS15" s="4">
        <f t="shared" si="22"/>
        <v>2.8685710803450011E-2</v>
      </c>
      <c r="BT15" s="4">
        <f t="shared" si="23"/>
        <v>-0.10323824564908141</v>
      </c>
      <c r="BU15" s="4">
        <f t="shared" si="24"/>
        <v>0.76858585106010446</v>
      </c>
      <c r="BV15" t="s">
        <v>277</v>
      </c>
      <c r="BW15" s="1">
        <f t="shared" si="1"/>
        <v>45477</v>
      </c>
      <c r="BX15">
        <f>group_stock_price_index[[#This Row],[VNINDEX]]</f>
        <v>1279.8900000000001</v>
      </c>
      <c r="BY15" s="5">
        <f t="shared" si="25"/>
        <v>0.37977403851809377</v>
      </c>
      <c r="BZ15" s="5">
        <f t="shared" si="26"/>
        <v>0</v>
      </c>
      <c r="CA15" s="5">
        <f t="shared" si="27"/>
        <v>0</v>
      </c>
      <c r="CB15" s="5">
        <f t="shared" si="28"/>
        <v>7.1034489557856059E-2</v>
      </c>
      <c r="CC15" s="5">
        <f t="shared" si="29"/>
        <v>0</v>
      </c>
      <c r="CD15" s="5">
        <f t="shared" ref="CD15:CE15" si="78">IF(AVERAGE(BS15:BS19)&lt;0,0,AVERAGE(BS15:BS19))</f>
        <v>1.8067989632188967E-2</v>
      </c>
      <c r="CE15" s="5">
        <f t="shared" si="78"/>
        <v>0</v>
      </c>
      <c r="CF15" s="5">
        <f t="shared" ref="CF15:CG15" si="79">IF(AVERAGE(BE15:BE19)&lt;0,0,AVERAGE(BE15:BE19))</f>
        <v>0</v>
      </c>
      <c r="CG15" s="5">
        <f t="shared" si="79"/>
        <v>0</v>
      </c>
      <c r="CH15" s="5">
        <f t="shared" si="32"/>
        <v>0</v>
      </c>
      <c r="CI15" s="5">
        <f t="shared" si="33"/>
        <v>0</v>
      </c>
      <c r="CJ15" s="5">
        <f t="shared" si="34"/>
        <v>0.36255542859401124</v>
      </c>
      <c r="CK15" s="5">
        <f t="shared" si="35"/>
        <v>0</v>
      </c>
      <c r="CL15" s="5">
        <f t="shared" si="36"/>
        <v>0</v>
      </c>
      <c r="CM15" s="5">
        <f t="shared" si="37"/>
        <v>1.9517319155406509E-2</v>
      </c>
      <c r="CN15" s="5">
        <f t="shared" si="38"/>
        <v>0.35897543643818886</v>
      </c>
      <c r="CO15" s="5">
        <f t="shared" si="39"/>
        <v>0.72423775848309657</v>
      </c>
      <c r="CP15" s="5">
        <f t="shared" si="40"/>
        <v>0</v>
      </c>
      <c r="CQ15" s="5">
        <f t="shared" si="41"/>
        <v>0</v>
      </c>
      <c r="CR15" s="5">
        <f t="shared" ref="CR15:CS15" si="80">IF(AVERAGE(BH15:BH19)&lt;0,0,AVERAGE(BH15:BH19))</f>
        <v>0</v>
      </c>
      <c r="CS15" s="5">
        <f t="shared" si="80"/>
        <v>0.45290912488122731</v>
      </c>
      <c r="CT15" s="5">
        <f t="shared" si="43"/>
        <v>0.19561148016409208</v>
      </c>
      <c r="CU15" s="5">
        <f t="shared" si="44"/>
        <v>0.16965973695951181</v>
      </c>
    </row>
    <row r="16" spans="1:99" x14ac:dyDescent="0.25">
      <c r="A16" s="1">
        <f>eod_group_score_df_positive[[#This Row],[date]]</f>
        <v>45476</v>
      </c>
      <c r="B16" s="1" t="s">
        <v>277</v>
      </c>
      <c r="C16" s="2">
        <f>AVERAGE(eod_group_score_df_positive!C16:C20)</f>
        <v>0.41226583829994362</v>
      </c>
      <c r="D16" s="2">
        <f>AVERAGE(eod_group_score_df_positive!D16:D20)</f>
        <v>0.18488907157170983</v>
      </c>
      <c r="E16" s="2">
        <f>AVERAGE(eod_group_score_df_positive!E16:E20)</f>
        <v>0.36353857830849318</v>
      </c>
      <c r="F16" s="2">
        <f>AVERAGE(eod_group_score_df_positive!F16:F20)</f>
        <v>0.32725398239907511</v>
      </c>
      <c r="G16" s="2">
        <f>AVERAGE(eod_group_score_df_positive!G16:G20)</f>
        <v>0.29825122920890856</v>
      </c>
      <c r="H16" s="2">
        <f>AVERAGE(eod_group_score_df_positive!H16:H20)</f>
        <v>0.18069011444418726</v>
      </c>
      <c r="I16" s="2">
        <f>AVERAGE(eod_group_score_df_positive!I16:I20)</f>
        <v>0.35438836231584719</v>
      </c>
      <c r="J16" s="2">
        <f>AVERAGE(eod_group_score_df_positive!J16:J20)</f>
        <v>0.29195384572560584</v>
      </c>
      <c r="K16" s="2">
        <f>AVERAGE(eod_group_score_df_positive!K16:K20)</f>
        <v>0.51361366279467513</v>
      </c>
      <c r="L16" s="2">
        <f>AVERAGE(eod_group_score_df_positive!L16:L20)</f>
        <v>5.1053287016777672E-2</v>
      </c>
      <c r="M16" s="2">
        <f>AVERAGE(eod_group_score_df_positive!M16:M20)</f>
        <v>0.26120099842041045</v>
      </c>
      <c r="N16" s="2">
        <f>AVERAGE(eod_group_score_df_positive!N16:N20)</f>
        <v>0.17787018293822818</v>
      </c>
      <c r="O16" s="2">
        <f>AVERAGE(eod_group_score_df_positive!O16:O20)</f>
        <v>0.38821749318322085</v>
      </c>
      <c r="P16" s="2">
        <f>AVERAGE(eod_group_score_df_positive!P16:P20)</f>
        <v>0.32560373936764225</v>
      </c>
      <c r="Q16" s="2">
        <f>AVERAGE(eod_group_score_df_positive!Q16:Q20)</f>
        <v>0.54881898768765291</v>
      </c>
      <c r="R16" s="2">
        <f>AVERAGE(eod_group_score_df_positive!R16:R20)</f>
        <v>0.24142157258296976</v>
      </c>
      <c r="S16" s="2">
        <f>AVERAGE(eod_group_score_df_positive!S16:S20)</f>
        <v>0.53170950485822532</v>
      </c>
      <c r="T16" s="2">
        <f>AVERAGE(eod_group_score_df_positive!T16:T20)</f>
        <v>0.13771170955562964</v>
      </c>
      <c r="U16" s="2">
        <f>AVERAGE(eod_group_score_df_positive!U16:U20)</f>
        <v>0.15563244236398227</v>
      </c>
      <c r="V16" s="2">
        <f>AVERAGE(eod_group_score_df_positive!V16:V20)</f>
        <v>0.15204811550427072</v>
      </c>
      <c r="W16" s="2">
        <f>AVERAGE(eod_group_score_df_positive!W16:W20)</f>
        <v>0.21511745603993715</v>
      </c>
      <c r="X16" s="2">
        <f>AVERAGE(eod_group_score_df_positive!X16:X20)</f>
        <v>0.2637444574772968</v>
      </c>
      <c r="Y16" s="2">
        <f>AVERAGE(eod_group_score_df_positive!Y16:Y20)</f>
        <v>0.45730259886542812</v>
      </c>
      <c r="Z16" s="1" t="s">
        <v>277</v>
      </c>
      <c r="AA16" s="2">
        <f>ABS(AVERAGE(eod_group_score_df_negative!C16:C20))</f>
        <v>9.619060705916363E-2</v>
      </c>
      <c r="AB16" s="2">
        <f>ABS(AVERAGE(eod_group_score_df_negative!D16:D20))</f>
        <v>0.16166309023958347</v>
      </c>
      <c r="AC16" s="2">
        <f>ABS(AVERAGE(eod_group_score_df_negative!E16:E20))</f>
        <v>0.26515214000019677</v>
      </c>
      <c r="AD16" s="2">
        <f>ABS(AVERAGE(eod_group_score_df_negative!F16:F20))</f>
        <v>0.27826345620443799</v>
      </c>
      <c r="AE16" s="2">
        <f>ABS(AVERAGE(eod_group_score_df_negative!G16:G20))</f>
        <v>0.17610959132128315</v>
      </c>
      <c r="AF16" s="2">
        <f>ABS(AVERAGE(eod_group_score_df_negative!H16:H20))</f>
        <v>0.72456133876736872</v>
      </c>
      <c r="AG16" s="2">
        <f>ABS(AVERAGE(eod_group_score_df_negative!I16:I20))</f>
        <v>0.52808100339268449</v>
      </c>
      <c r="AH16" s="2">
        <f>ABS(AVERAGE(eod_group_score_df_negative!J16:J20))</f>
        <v>0.55520037594378324</v>
      </c>
      <c r="AI16" s="2">
        <f>ABS(AVERAGE(eod_group_score_df_negative!K16:K20))</f>
        <v>0.14064619063655243</v>
      </c>
      <c r="AJ16" s="2">
        <f>ABS(AVERAGE(eod_group_score_df_negative!L16:L20))</f>
        <v>0.11508706454442792</v>
      </c>
      <c r="AK16" s="2">
        <f>ABS(AVERAGE(eod_group_score_df_negative!M16:M20))</f>
        <v>0.12998123778956988</v>
      </c>
      <c r="AL16" s="2">
        <f>ABS(AVERAGE(eod_group_score_df_negative!N16:N20))</f>
        <v>0.5062928053663589</v>
      </c>
      <c r="AM16" s="2">
        <f>ABS(AVERAGE(eod_group_score_df_negative!O16:O20))</f>
        <v>6.1460940752172552E-2</v>
      </c>
      <c r="AN16" s="2">
        <f>ABS(AVERAGE(eod_group_score_df_negative!P16:P20))</f>
        <v>0.2218290620622041</v>
      </c>
      <c r="AO16" s="2">
        <f>ABS(AVERAGE(eod_group_score_df_negative!Q16:Q20))</f>
        <v>7.5668646664265898E-2</v>
      </c>
      <c r="AP16" s="2">
        <f>ABS(AVERAGE(eod_group_score_df_negative!R16:R20))</f>
        <v>0.23979870509183163</v>
      </c>
      <c r="AQ16" s="2">
        <f>ABS(AVERAGE(eod_group_score_df_negative!S16:S20))</f>
        <v>0.33011583599494509</v>
      </c>
      <c r="AR16" s="2">
        <f>ABS(AVERAGE(eod_group_score_df_negative!T16:T20))</f>
        <v>0.28713452121826444</v>
      </c>
      <c r="AS16" s="2">
        <f>ABS(AVERAGE(eod_group_score_df_negative!U16:U20))</f>
        <v>0.14671125700939466</v>
      </c>
      <c r="AT16" s="2">
        <f>ABS(AVERAGE(eod_group_score_df_negative!V16:V20))</f>
        <v>0.30911472573919474</v>
      </c>
      <c r="AU16" s="2">
        <f>ABS(AVERAGE(eod_group_score_df_negative!W16:W20))</f>
        <v>0.24890187865358895</v>
      </c>
      <c r="AV16" s="2">
        <f>ABS(AVERAGE(eod_group_score_df_negative!X16:X20))</f>
        <v>0.32554961368846175</v>
      </c>
      <c r="AW16" s="2">
        <f>ABS(AVERAGE(eod_group_score_df_negative!Y16:Y20))</f>
        <v>0.15371979783406722</v>
      </c>
      <c r="AX16" t="s">
        <v>277</v>
      </c>
      <c r="AY16" s="4">
        <f t="shared" si="2"/>
        <v>0.62163678742934547</v>
      </c>
      <c r="AZ16" s="4">
        <f t="shared" si="3"/>
        <v>6.7020159997655745E-2</v>
      </c>
      <c r="BA16" s="4">
        <f t="shared" si="4"/>
        <v>0.15649417979794036</v>
      </c>
      <c r="BB16" s="4">
        <f t="shared" si="5"/>
        <v>8.0906879094386625E-2</v>
      </c>
      <c r="BC16" s="4">
        <f t="shared" si="6"/>
        <v>0.2574867750483863</v>
      </c>
      <c r="BD16" s="4">
        <f t="shared" si="7"/>
        <v>-0.60079574840083638</v>
      </c>
      <c r="BE16" s="4">
        <f t="shared" si="8"/>
        <v>-0.19682568916982185</v>
      </c>
      <c r="BF16" s="4">
        <f t="shared" si="9"/>
        <v>-0.31074215707669833</v>
      </c>
      <c r="BG16" s="4">
        <f t="shared" si="10"/>
        <v>0.57006015301430546</v>
      </c>
      <c r="BH16" s="4">
        <f t="shared" si="11"/>
        <v>-0.38541977867466104</v>
      </c>
      <c r="BI16" s="4">
        <f t="shared" si="12"/>
        <v>0.33544406796734988</v>
      </c>
      <c r="BJ16" s="4">
        <f t="shared" si="13"/>
        <v>-0.48003564653795339</v>
      </c>
      <c r="BK16" s="4">
        <f t="shared" si="14"/>
        <v>0.72664492617850185</v>
      </c>
      <c r="BL16" s="4">
        <f t="shared" si="15"/>
        <v>0.18956605638973004</v>
      </c>
      <c r="BM16" s="4">
        <f t="shared" si="16"/>
        <v>0.75766166533371526</v>
      </c>
      <c r="BN16" s="4">
        <f t="shared" si="17"/>
        <v>3.3724004711098861E-3</v>
      </c>
      <c r="BO16" s="4">
        <f t="shared" si="18"/>
        <v>0.23391476127136279</v>
      </c>
      <c r="BP16" s="4">
        <f t="shared" si="19"/>
        <v>-0.35171033856284484</v>
      </c>
      <c r="BQ16" s="4">
        <f t="shared" si="20"/>
        <v>2.9506767870728676E-2</v>
      </c>
      <c r="BR16" s="4">
        <f t="shared" si="21"/>
        <v>-0.34058817447523393</v>
      </c>
      <c r="BS16" s="4">
        <f t="shared" si="22"/>
        <v>-7.2808221743530632E-2</v>
      </c>
      <c r="BT16" s="4">
        <f t="shared" si="23"/>
        <v>-0.10487998986465313</v>
      </c>
      <c r="BU16" s="4">
        <f t="shared" si="24"/>
        <v>0.49684398259572288</v>
      </c>
      <c r="BV16" t="s">
        <v>277</v>
      </c>
      <c r="BW16" s="1">
        <f t="shared" si="1"/>
        <v>45476</v>
      </c>
      <c r="BX16">
        <f>group_stock_price_index[[#This Row],[VNINDEX]]</f>
        <v>1276.8499999999999</v>
      </c>
      <c r="BY16" s="5">
        <f t="shared" si="25"/>
        <v>0.1521539667207977</v>
      </c>
      <c r="BZ16" s="5">
        <f t="shared" si="26"/>
        <v>0</v>
      </c>
      <c r="CA16" s="5">
        <f t="shared" si="27"/>
        <v>0</v>
      </c>
      <c r="CB16" s="5">
        <f t="shared" si="28"/>
        <v>0.10302997157076341</v>
      </c>
      <c r="CC16" s="5">
        <f t="shared" si="29"/>
        <v>0</v>
      </c>
      <c r="CD16" s="5">
        <f t="shared" ref="CD16:CE16" si="81">IF(AVERAGE(BS16:BS20)&lt;0,0,AVERAGE(BS16:BS20))</f>
        <v>2.9264746611883101E-2</v>
      </c>
      <c r="CE16" s="5">
        <f t="shared" si="81"/>
        <v>0</v>
      </c>
      <c r="CF16" s="5">
        <f t="shared" ref="CF16:CG16" si="82">IF(AVERAGE(BE16:BE20)&lt;0,0,AVERAGE(BE16:BE20))</f>
        <v>0</v>
      </c>
      <c r="CG16" s="5">
        <f t="shared" si="82"/>
        <v>0</v>
      </c>
      <c r="CH16" s="5">
        <f t="shared" si="32"/>
        <v>0</v>
      </c>
      <c r="CI16" s="5">
        <f t="shared" si="33"/>
        <v>0</v>
      </c>
      <c r="CJ16" s="5">
        <f t="shared" si="34"/>
        <v>0.21285234432820493</v>
      </c>
      <c r="CK16" s="5">
        <f t="shared" si="35"/>
        <v>0</v>
      </c>
      <c r="CL16" s="5">
        <f t="shared" si="36"/>
        <v>0</v>
      </c>
      <c r="CM16" s="5">
        <f t="shared" si="37"/>
        <v>0</v>
      </c>
      <c r="CN16" s="5">
        <f t="shared" si="38"/>
        <v>0.11479301078887025</v>
      </c>
      <c r="CO16" s="5">
        <f t="shared" si="39"/>
        <v>0.65476222525568806</v>
      </c>
      <c r="CP16" s="5">
        <f t="shared" si="40"/>
        <v>0</v>
      </c>
      <c r="CQ16" s="5">
        <f t="shared" si="41"/>
        <v>0</v>
      </c>
      <c r="CR16" s="5">
        <f t="shared" ref="CR16:CS16" si="83">IF(AVERAGE(BH16:BH20)&lt;0,0,AVERAGE(BH16:BH20))</f>
        <v>0</v>
      </c>
      <c r="CS16" s="5">
        <f t="shared" si="83"/>
        <v>0.367308983543499</v>
      </c>
      <c r="CT16" s="5">
        <f t="shared" si="43"/>
        <v>0.20562725435365894</v>
      </c>
      <c r="CU16" s="5">
        <f t="shared" si="44"/>
        <v>1.4126671863753549E-3</v>
      </c>
    </row>
    <row r="17" spans="1:99" x14ac:dyDescent="0.25">
      <c r="A17" s="1">
        <f>eod_group_score_df_positive[[#This Row],[date]]</f>
        <v>45475</v>
      </c>
      <c r="B17" s="1" t="s">
        <v>277</v>
      </c>
      <c r="C17" s="2">
        <f>AVERAGE(eod_group_score_df_positive!C17:C21)</f>
        <v>0.52648438340954595</v>
      </c>
      <c r="D17" s="2">
        <f>AVERAGE(eod_group_score_df_positive!D17:D21)</f>
        <v>0.46618982005585768</v>
      </c>
      <c r="E17" s="2">
        <f>AVERAGE(eod_group_score_df_positive!E17:E21)</f>
        <v>0.3192689562282256</v>
      </c>
      <c r="F17" s="2">
        <f>AVERAGE(eod_group_score_df_positive!F17:F21)</f>
        <v>0.44455638588410967</v>
      </c>
      <c r="G17" s="2">
        <f>AVERAGE(eod_group_score_df_positive!G17:G21)</f>
        <v>0.27522742618366675</v>
      </c>
      <c r="H17" s="2">
        <f>AVERAGE(eod_group_score_df_positive!H17:H21)</f>
        <v>0.19940741535776565</v>
      </c>
      <c r="I17" s="2">
        <f>AVERAGE(eod_group_score_df_positive!I17:I21)</f>
        <v>0.33612112473438194</v>
      </c>
      <c r="J17" s="2">
        <f>AVERAGE(eod_group_score_df_positive!J17:J21)</f>
        <v>0.52675261814294261</v>
      </c>
      <c r="K17" s="2">
        <f>AVERAGE(eod_group_score_df_positive!K17:K21)</f>
        <v>0.55664031974049477</v>
      </c>
      <c r="L17" s="2">
        <f>AVERAGE(eod_group_score_df_positive!L17:L21)</f>
        <v>5.6686794717362023E-2</v>
      </c>
      <c r="M17" s="2">
        <f>AVERAGE(eod_group_score_df_positive!M17:M21)</f>
        <v>0.54214082581253176</v>
      </c>
      <c r="N17" s="2">
        <f>AVERAGE(eod_group_score_df_positive!N17:N21)</f>
        <v>0.59321935511988233</v>
      </c>
      <c r="O17" s="2">
        <f>AVERAGE(eod_group_score_df_positive!O17:O21)</f>
        <v>0.63701828482650635</v>
      </c>
      <c r="P17" s="2">
        <f>AVERAGE(eod_group_score_df_positive!P17:P21)</f>
        <v>0.21358308088771505</v>
      </c>
      <c r="Q17" s="2">
        <f>AVERAGE(eod_group_score_df_positive!Q17:Q21)</f>
        <v>0.4432467385937513</v>
      </c>
      <c r="R17" s="2">
        <f>AVERAGE(eod_group_score_df_positive!R17:R21)</f>
        <v>0.24720586887843296</v>
      </c>
      <c r="S17" s="2">
        <f>AVERAGE(eod_group_score_df_positive!S17:S21)</f>
        <v>0.48619804287340196</v>
      </c>
      <c r="T17" s="2">
        <f>AVERAGE(eod_group_score_df_positive!T17:T21)</f>
        <v>0.15763047442988734</v>
      </c>
      <c r="U17" s="2">
        <f>AVERAGE(eod_group_score_df_positive!U17:U21)</f>
        <v>0.15295218507626177</v>
      </c>
      <c r="V17" s="2">
        <f>AVERAGE(eod_group_score_df_positive!V17:V21)</f>
        <v>8.8958300371328722E-2</v>
      </c>
      <c r="W17" s="2">
        <f>AVERAGE(eod_group_score_df_positive!W17:W21)</f>
        <v>0.20563605979306057</v>
      </c>
      <c r="X17" s="2">
        <f>AVERAGE(eod_group_score_df_positive!X17:X21)</f>
        <v>0.29530531402180338</v>
      </c>
      <c r="Y17" s="2">
        <f>AVERAGE(eod_group_score_df_positive!Y17:Y21)</f>
        <v>0.16261711081220237</v>
      </c>
      <c r="Z17" s="1" t="s">
        <v>277</v>
      </c>
      <c r="AA17" s="2">
        <f>ABS(AVERAGE(eod_group_score_df_negative!C17:C21))</f>
        <v>6.7096993536964661E-2</v>
      </c>
      <c r="AB17" s="2">
        <f>ABS(AVERAGE(eod_group_score_df_negative!D17:D21))</f>
        <v>0.15786154524456159</v>
      </c>
      <c r="AC17" s="2">
        <f>ABS(AVERAGE(eod_group_score_df_negative!E17:E21))</f>
        <v>0.27041391860255265</v>
      </c>
      <c r="AD17" s="2">
        <f>ABS(AVERAGE(eod_group_score_df_negative!F17:F21))</f>
        <v>0.26879787756440143</v>
      </c>
      <c r="AE17" s="2">
        <f>ABS(AVERAGE(eod_group_score_df_negative!G17:G21))</f>
        <v>0.18618352353640027</v>
      </c>
      <c r="AF17" s="2">
        <f>ABS(AVERAGE(eod_group_score_df_negative!H17:H21))</f>
        <v>0.71181685429114394</v>
      </c>
      <c r="AG17" s="2">
        <f>ABS(AVERAGE(eod_group_score_df_negative!I17:I21))</f>
        <v>0.44402894213219568</v>
      </c>
      <c r="AH17" s="2">
        <f>ABS(AVERAGE(eod_group_score_df_negative!J17:J21))</f>
        <v>0.56288714699002651</v>
      </c>
      <c r="AI17" s="2">
        <f>ABS(AVERAGE(eod_group_score_df_negative!K17:K21))</f>
        <v>0.13535747842809989</v>
      </c>
      <c r="AJ17" s="2">
        <f>ABS(AVERAGE(eod_group_score_df_negative!L17:L21))</f>
        <v>8.0210077321903356E-2</v>
      </c>
      <c r="AK17" s="2">
        <f>ABS(AVERAGE(eod_group_score_df_negative!M17:M21))</f>
        <v>0.14419161236702532</v>
      </c>
      <c r="AL17" s="2">
        <f>ABS(AVERAGE(eod_group_score_df_negative!N17:N21))</f>
        <v>0.4979180742265859</v>
      </c>
      <c r="AM17" s="2">
        <f>ABS(AVERAGE(eod_group_score_df_negative!O17:O21))</f>
        <v>4.9922819722329877E-2</v>
      </c>
      <c r="AN17" s="2">
        <f>ABS(AVERAGE(eod_group_score_df_negative!P17:P21))</f>
        <v>0.22743003795958652</v>
      </c>
      <c r="AO17" s="2">
        <f>ABS(AVERAGE(eod_group_score_df_negative!Q17:Q21))</f>
        <v>7.7586982656204354E-2</v>
      </c>
      <c r="AP17" s="2">
        <f>ABS(AVERAGE(eod_group_score_df_negative!R17:R21))</f>
        <v>0.22927071966654883</v>
      </c>
      <c r="AQ17" s="2">
        <f>ABS(AVERAGE(eod_group_score_df_negative!S17:S21))</f>
        <v>0.32341038199004013</v>
      </c>
      <c r="AR17" s="2">
        <f>ABS(AVERAGE(eod_group_score_df_negative!T17:T21))</f>
        <v>0.30095302021515968</v>
      </c>
      <c r="AS17" s="2">
        <f>ABS(AVERAGE(eod_group_score_df_negative!U17:U21))</f>
        <v>0.1429796603237849</v>
      </c>
      <c r="AT17" s="2">
        <f>ABS(AVERAGE(eod_group_score_df_negative!V17:V21))</f>
        <v>0.3109694988562145</v>
      </c>
      <c r="AU17" s="2">
        <f>ABS(AVERAGE(eod_group_score_df_negative!W17:W21))</f>
        <v>0.16809379135314095</v>
      </c>
      <c r="AV17" s="2">
        <f>ABS(AVERAGE(eod_group_score_df_negative!X17:X21))</f>
        <v>0.32594513523235513</v>
      </c>
      <c r="AW17" s="2">
        <f>ABS(AVERAGE(eod_group_score_df_negative!Y17:Y21))</f>
        <v>0.15512243059958986</v>
      </c>
      <c r="AX17" t="s">
        <v>277</v>
      </c>
      <c r="AY17" s="4">
        <f t="shared" si="2"/>
        <v>0.77392486980597797</v>
      </c>
      <c r="AZ17" s="4">
        <f t="shared" si="3"/>
        <v>0.49407515463549445</v>
      </c>
      <c r="BA17" s="4">
        <f t="shared" si="4"/>
        <v>8.284968024498407E-2</v>
      </c>
      <c r="BB17" s="4">
        <f t="shared" si="5"/>
        <v>0.24638320302461367</v>
      </c>
      <c r="BC17" s="4">
        <f t="shared" si="6"/>
        <v>0.19298177189182103</v>
      </c>
      <c r="BD17" s="4">
        <f t="shared" si="7"/>
        <v>-0.5623307631290454</v>
      </c>
      <c r="BE17" s="4">
        <f t="shared" si="8"/>
        <v>-0.13831674440690434</v>
      </c>
      <c r="BF17" s="4">
        <f t="shared" si="9"/>
        <v>-3.3161903597263079E-2</v>
      </c>
      <c r="BG17" s="4">
        <f t="shared" si="10"/>
        <v>0.60879217018802678</v>
      </c>
      <c r="BH17" s="4">
        <f t="shared" si="11"/>
        <v>-0.17183214089650112</v>
      </c>
      <c r="BI17" s="4">
        <f t="shared" si="12"/>
        <v>0.5798199113261141</v>
      </c>
      <c r="BJ17" s="4">
        <f t="shared" si="13"/>
        <v>8.7341226073031603E-2</v>
      </c>
      <c r="BK17" s="4">
        <f t="shared" si="14"/>
        <v>0.85465181980886751</v>
      </c>
      <c r="BL17" s="4">
        <f t="shared" si="15"/>
        <v>-3.1398061599763681E-2</v>
      </c>
      <c r="BM17" s="4">
        <f t="shared" si="16"/>
        <v>0.70206620850123791</v>
      </c>
      <c r="BN17" s="4">
        <f t="shared" si="17"/>
        <v>3.7641197160709954E-2</v>
      </c>
      <c r="BO17" s="4">
        <f t="shared" si="18"/>
        <v>0.20106962314629998</v>
      </c>
      <c r="BP17" s="4">
        <f t="shared" si="19"/>
        <v>-0.31253315363259404</v>
      </c>
      <c r="BQ17" s="4">
        <f t="shared" si="20"/>
        <v>3.3698721200470357E-2</v>
      </c>
      <c r="BR17" s="4">
        <f t="shared" si="21"/>
        <v>-0.55512819792397106</v>
      </c>
      <c r="BS17" s="4">
        <f t="shared" si="22"/>
        <v>0.100452956392914</v>
      </c>
      <c r="BT17" s="4">
        <f t="shared" si="23"/>
        <v>-4.9319596062001009E-2</v>
      </c>
      <c r="BU17" s="4">
        <f t="shared" si="24"/>
        <v>2.3587496158998252E-2</v>
      </c>
      <c r="BV17" t="s">
        <v>277</v>
      </c>
      <c r="BW17" s="1">
        <f t="shared" si="1"/>
        <v>45475</v>
      </c>
      <c r="BX17">
        <f>group_stock_price_index[[#This Row],[VNINDEX]]</f>
        <v>1269.79</v>
      </c>
      <c r="BY17" s="5">
        <f t="shared" si="25"/>
        <v>0</v>
      </c>
      <c r="BZ17" s="5">
        <f t="shared" si="26"/>
        <v>0</v>
      </c>
      <c r="CA17" s="5">
        <f t="shared" si="27"/>
        <v>0</v>
      </c>
      <c r="CB17" s="5">
        <f t="shared" si="28"/>
        <v>0.22206630454945958</v>
      </c>
      <c r="CC17" s="5">
        <f t="shared" si="29"/>
        <v>0</v>
      </c>
      <c r="CD17" s="5">
        <f t="shared" ref="CD17:CE17" si="84">IF(AVERAGE(BS17:BS21)&lt;0,0,AVERAGE(BS17:BS21))</f>
        <v>6.0104473098961476E-2</v>
      </c>
      <c r="CE17" s="5">
        <f t="shared" si="84"/>
        <v>0</v>
      </c>
      <c r="CF17" s="5">
        <f t="shared" ref="CF17:CG17" si="85">IF(AVERAGE(BE17:BE21)&lt;0,0,AVERAGE(BE17:BE21))</f>
        <v>0</v>
      </c>
      <c r="CG17" s="5">
        <f t="shared" si="85"/>
        <v>0</v>
      </c>
      <c r="CH17" s="5">
        <f t="shared" si="32"/>
        <v>0</v>
      </c>
      <c r="CI17" s="5">
        <f t="shared" si="33"/>
        <v>0</v>
      </c>
      <c r="CJ17" s="5">
        <f t="shared" si="34"/>
        <v>8.3159443675307476E-3</v>
      </c>
      <c r="CK17" s="5">
        <f t="shared" si="35"/>
        <v>0</v>
      </c>
      <c r="CL17" s="5">
        <f t="shared" si="36"/>
        <v>0</v>
      </c>
      <c r="CM17" s="5">
        <f t="shared" si="37"/>
        <v>0</v>
      </c>
      <c r="CN17" s="5">
        <f t="shared" si="38"/>
        <v>0</v>
      </c>
      <c r="CO17" s="5">
        <f t="shared" si="39"/>
        <v>0.57274331862229366</v>
      </c>
      <c r="CP17" s="5">
        <f t="shared" si="40"/>
        <v>0</v>
      </c>
      <c r="CQ17" s="5">
        <f t="shared" si="41"/>
        <v>0</v>
      </c>
      <c r="CR17" s="5">
        <f t="shared" ref="CR17:CS17" si="86">IF(AVERAGE(BH17:BH21)&lt;0,0,AVERAGE(BH17:BH21))</f>
        <v>0</v>
      </c>
      <c r="CS17" s="5">
        <f t="shared" si="86"/>
        <v>0.33380207101121873</v>
      </c>
      <c r="CT17" s="5">
        <f t="shared" si="43"/>
        <v>0.21376674329765799</v>
      </c>
      <c r="CU17" s="5">
        <f t="shared" si="44"/>
        <v>0</v>
      </c>
    </row>
    <row r="18" spans="1:99" x14ac:dyDescent="0.25">
      <c r="A18" s="1">
        <f>eod_group_score_df_positive[[#This Row],[date]]</f>
        <v>45474</v>
      </c>
      <c r="B18" s="1" t="s">
        <v>277</v>
      </c>
      <c r="C18" s="2">
        <f>AVERAGE(eod_group_score_df_positive!C18:C22)</f>
        <v>0.50133977604736579</v>
      </c>
      <c r="D18" s="2">
        <f>AVERAGE(eod_group_score_df_positive!D18:D22)</f>
        <v>0.3785400534548512</v>
      </c>
      <c r="E18" s="2">
        <f>AVERAGE(eod_group_score_df_positive!E18:E22)</f>
        <v>0.21227294614078646</v>
      </c>
      <c r="F18" s="2">
        <f>AVERAGE(eod_group_score_df_positive!F18:F22)</f>
        <v>0.40346548734538423</v>
      </c>
      <c r="G18" s="2">
        <f>AVERAGE(eod_group_score_df_positive!G18:G22)</f>
        <v>0.23254378250315119</v>
      </c>
      <c r="H18" s="2">
        <f>AVERAGE(eod_group_score_df_positive!H18:H22)</f>
        <v>0.18731120078928776</v>
      </c>
      <c r="I18" s="2">
        <f>AVERAGE(eod_group_score_df_positive!I18:I22)</f>
        <v>0.30091043683832036</v>
      </c>
      <c r="J18" s="2">
        <f>AVERAGE(eod_group_score_df_positive!J18:J22)</f>
        <v>0.3949641224165284</v>
      </c>
      <c r="K18" s="2">
        <f>AVERAGE(eod_group_score_df_positive!K18:K22)</f>
        <v>0.56920932731604978</v>
      </c>
      <c r="L18" s="2">
        <f>AVERAGE(eod_group_score_df_positive!L18:L22)</f>
        <v>0.11916235150453562</v>
      </c>
      <c r="M18" s="2">
        <f>AVERAGE(eod_group_score_df_positive!M18:M22)</f>
        <v>0.52490013988321638</v>
      </c>
      <c r="N18" s="2">
        <f>AVERAGE(eod_group_score_df_positive!N18:N22)</f>
        <v>0.64513158770825085</v>
      </c>
      <c r="O18" s="2">
        <f>AVERAGE(eod_group_score_df_positive!O18:O22)</f>
        <v>0.53996991527377991</v>
      </c>
      <c r="P18" s="2">
        <f>AVERAGE(eod_group_score_df_positive!P18:P22)</f>
        <v>0.16653329707573</v>
      </c>
      <c r="Q18" s="2">
        <f>AVERAGE(eod_group_score_df_positive!Q18:Q22)</f>
        <v>0.1573364605577422</v>
      </c>
      <c r="R18" s="2">
        <f>AVERAGE(eod_group_score_df_positive!R18:R22)</f>
        <v>7.7069085907534002E-2</v>
      </c>
      <c r="S18" s="2">
        <f>AVERAGE(eod_group_score_df_positive!S18:S22)</f>
        <v>0.1952121152296325</v>
      </c>
      <c r="T18" s="2">
        <f>AVERAGE(eod_group_score_df_positive!T18:T22)</f>
        <v>0.17231959307247607</v>
      </c>
      <c r="U18" s="2">
        <f>AVERAGE(eod_group_score_df_positive!U18:U22)</f>
        <v>0.10297034799053066</v>
      </c>
      <c r="V18" s="2">
        <f>AVERAGE(eod_group_score_df_positive!V18:V22)</f>
        <v>0.27150861346843491</v>
      </c>
      <c r="W18" s="2">
        <f>AVERAGE(eod_group_score_df_positive!W18:W22)</f>
        <v>0.21063096663524949</v>
      </c>
      <c r="X18" s="2">
        <f>AVERAGE(eod_group_score_df_positive!X18:X22)</f>
        <v>0.27109583460044984</v>
      </c>
      <c r="Y18" s="2">
        <f>AVERAGE(eod_group_score_df_positive!Y18:Y22)</f>
        <v>0.18635586984457603</v>
      </c>
      <c r="Z18" s="1" t="s">
        <v>277</v>
      </c>
      <c r="AA18" s="2">
        <f>ABS(AVERAGE(eod_group_score_df_negative!C18:C22))</f>
        <v>6.7707610718515471E-2</v>
      </c>
      <c r="AB18" s="2">
        <f>ABS(AVERAGE(eod_group_score_df_negative!D18:D22))</f>
        <v>0.18088960385113079</v>
      </c>
      <c r="AC18" s="2">
        <f>ABS(AVERAGE(eod_group_score_df_negative!E18:E22))</f>
        <v>0.28237009107893674</v>
      </c>
      <c r="AD18" s="2">
        <f>ABS(AVERAGE(eod_group_score_df_negative!F18:F22))</f>
        <v>0.26942192605502591</v>
      </c>
      <c r="AE18" s="2">
        <f>ABS(AVERAGE(eod_group_score_df_negative!G18:G22))</f>
        <v>0.19076451600619873</v>
      </c>
      <c r="AF18" s="2">
        <f>ABS(AVERAGE(eod_group_score_df_negative!H18:H22))</f>
        <v>0.97574075557847206</v>
      </c>
      <c r="AG18" s="2">
        <f>ABS(AVERAGE(eod_group_score_df_negative!I18:I22))</f>
        <v>0.40675494171759563</v>
      </c>
      <c r="AH18" s="2">
        <f>ABS(AVERAGE(eod_group_score_df_negative!J18:J22))</f>
        <v>0.56219062768974326</v>
      </c>
      <c r="AI18" s="2">
        <f>ABS(AVERAGE(eod_group_score_df_negative!K18:K22))</f>
        <v>0.1290683294361315</v>
      </c>
      <c r="AJ18" s="2">
        <f>ABS(AVERAGE(eod_group_score_df_negative!L18:L22))</f>
        <v>7.9086375213668861E-2</v>
      </c>
      <c r="AK18" s="2">
        <f>ABS(AVERAGE(eod_group_score_df_negative!M18:M22))</f>
        <v>0.13570045188500793</v>
      </c>
      <c r="AL18" s="2">
        <f>ABS(AVERAGE(eod_group_score_df_negative!N18:N22))</f>
        <v>0.4932447849378504</v>
      </c>
      <c r="AM18" s="2">
        <f>ABS(AVERAGE(eod_group_score_df_negative!O18:O22))</f>
        <v>4.8697985296901121E-2</v>
      </c>
      <c r="AN18" s="2">
        <f>ABS(AVERAGE(eod_group_score_df_negative!P18:P22))</f>
        <v>0.20514380893017958</v>
      </c>
      <c r="AO18" s="2">
        <f>ABS(AVERAGE(eod_group_score_df_negative!Q18:Q22))</f>
        <v>8.0404398995443632E-2</v>
      </c>
      <c r="AP18" s="2">
        <f>ABS(AVERAGE(eod_group_score_df_negative!R18:R22))</f>
        <v>0.22923835917659904</v>
      </c>
      <c r="AQ18" s="2">
        <f>ABS(AVERAGE(eod_group_score_df_negative!S18:S22))</f>
        <v>0.38076964939657887</v>
      </c>
      <c r="AR18" s="2">
        <f>ABS(AVERAGE(eod_group_score_df_negative!T18:T22))</f>
        <v>0.37695040297506327</v>
      </c>
      <c r="AS18" s="2">
        <f>ABS(AVERAGE(eod_group_score_df_negative!U18:U22))</f>
        <v>0.16203522227562839</v>
      </c>
      <c r="AT18" s="2">
        <f>ABS(AVERAGE(eod_group_score_df_negative!V18:V22))</f>
        <v>0.23253022776043145</v>
      </c>
      <c r="AU18" s="2">
        <f>ABS(AVERAGE(eod_group_score_df_negative!W18:W22))</f>
        <v>0.15886482818240741</v>
      </c>
      <c r="AV18" s="2">
        <f>ABS(AVERAGE(eod_group_score_df_negative!X18:X22))</f>
        <v>0.30056496785440051</v>
      </c>
      <c r="AW18" s="2">
        <f>ABS(AVERAGE(eod_group_score_df_negative!Y18:Y22))</f>
        <v>0.17885122168781073</v>
      </c>
      <c r="AX18" t="s">
        <v>277</v>
      </c>
      <c r="AY18" s="4">
        <f t="shared" si="2"/>
        <v>0.76203173129983315</v>
      </c>
      <c r="AZ18" s="4">
        <f t="shared" si="3"/>
        <v>0.35330706376121707</v>
      </c>
      <c r="BA18" s="4">
        <f t="shared" si="4"/>
        <v>-0.14171258799507319</v>
      </c>
      <c r="BB18" s="4">
        <f t="shared" si="5"/>
        <v>0.19920652195435556</v>
      </c>
      <c r="BC18" s="4">
        <f t="shared" si="6"/>
        <v>9.8697017384433941E-2</v>
      </c>
      <c r="BD18" s="4">
        <f t="shared" si="7"/>
        <v>-0.67789710551837201</v>
      </c>
      <c r="BE18" s="4">
        <f t="shared" si="8"/>
        <v>-0.14956857871903367</v>
      </c>
      <c r="BF18" s="4">
        <f t="shared" si="9"/>
        <v>-0.17471208835838503</v>
      </c>
      <c r="BG18" s="4">
        <f t="shared" si="10"/>
        <v>0.63032375964468856</v>
      </c>
      <c r="BH18" s="4">
        <f t="shared" si="11"/>
        <v>0.20214998075539581</v>
      </c>
      <c r="BI18" s="4">
        <f t="shared" si="12"/>
        <v>0.58916036837999308</v>
      </c>
      <c r="BJ18" s="4">
        <f t="shared" si="13"/>
        <v>0.13342406467673507</v>
      </c>
      <c r="BK18" s="4">
        <f t="shared" si="14"/>
        <v>0.83454852812700975</v>
      </c>
      <c r="BL18" s="4">
        <f t="shared" si="15"/>
        <v>-0.10388186743424462</v>
      </c>
      <c r="BM18" s="4">
        <f t="shared" si="16"/>
        <v>0.32359629601275092</v>
      </c>
      <c r="BN18" s="4">
        <f t="shared" si="17"/>
        <v>-0.49678607461620439</v>
      </c>
      <c r="BO18" s="4">
        <f t="shared" si="18"/>
        <v>-0.32215869592219754</v>
      </c>
      <c r="BP18" s="4">
        <f t="shared" si="19"/>
        <v>-0.37255049679588975</v>
      </c>
      <c r="BQ18" s="4">
        <f t="shared" si="20"/>
        <v>-0.22288163311350687</v>
      </c>
      <c r="BR18" s="4">
        <f t="shared" si="21"/>
        <v>7.7332107210175791E-2</v>
      </c>
      <c r="BS18" s="4">
        <f t="shared" si="22"/>
        <v>0.14009939809568939</v>
      </c>
      <c r="BT18" s="4">
        <f t="shared" si="23"/>
        <v>-5.1550033039528084E-2</v>
      </c>
      <c r="BU18" s="4">
        <f t="shared" si="24"/>
        <v>2.0549020900104242E-2</v>
      </c>
      <c r="BV18" t="s">
        <v>277</v>
      </c>
      <c r="BW18" s="1">
        <f t="shared" si="1"/>
        <v>45474</v>
      </c>
      <c r="BX18">
        <f>group_stock_price_index[[#This Row],[VNINDEX]]</f>
        <v>1254.56</v>
      </c>
      <c r="BY18" s="5">
        <f t="shared" si="25"/>
        <v>0</v>
      </c>
      <c r="BZ18" s="5">
        <f t="shared" si="26"/>
        <v>0</v>
      </c>
      <c r="CA18" s="5">
        <f t="shared" si="27"/>
        <v>0</v>
      </c>
      <c r="CB18" s="5">
        <f t="shared" si="28"/>
        <v>0.34395731998192886</v>
      </c>
      <c r="CC18" s="5">
        <f t="shared" si="29"/>
        <v>0</v>
      </c>
      <c r="CD18" s="5">
        <f t="shared" ref="CD18:CE18" si="87">IF(AVERAGE(BS18:BS22)&lt;0,0,AVERAGE(BS18:BS22))</f>
        <v>5.2159766682604483E-2</v>
      </c>
      <c r="CE18" s="5">
        <f t="shared" si="87"/>
        <v>0</v>
      </c>
      <c r="CF18" s="5">
        <f t="shared" ref="CF18:CG18" si="88">IF(AVERAGE(BE18:BE22)&lt;0,0,AVERAGE(BE18:BE22))</f>
        <v>0</v>
      </c>
      <c r="CG18" s="5">
        <f t="shared" si="88"/>
        <v>0</v>
      </c>
      <c r="CH18" s="5">
        <f t="shared" si="32"/>
        <v>0</v>
      </c>
      <c r="CI18" s="5">
        <f t="shared" si="33"/>
        <v>0</v>
      </c>
      <c r="CJ18" s="5">
        <f t="shared" si="34"/>
        <v>0</v>
      </c>
      <c r="CK18" s="5">
        <f t="shared" si="35"/>
        <v>0</v>
      </c>
      <c r="CL18" s="5">
        <f t="shared" si="36"/>
        <v>0</v>
      </c>
      <c r="CM18" s="5">
        <f t="shared" si="37"/>
        <v>0</v>
      </c>
      <c r="CN18" s="5">
        <f t="shared" si="38"/>
        <v>0</v>
      </c>
      <c r="CO18" s="5">
        <f t="shared" si="39"/>
        <v>0.39207144967892549</v>
      </c>
      <c r="CP18" s="5">
        <f t="shared" si="40"/>
        <v>0</v>
      </c>
      <c r="CQ18" s="5">
        <f t="shared" si="41"/>
        <v>0</v>
      </c>
      <c r="CR18" s="5">
        <f t="shared" ref="CR18:CS18" si="89">IF(AVERAGE(BH18:BH22)&lt;0,0,AVERAGE(BH18:BH22))</f>
        <v>0</v>
      </c>
      <c r="CS18" s="5">
        <f t="shared" si="89"/>
        <v>0.15242468887639302</v>
      </c>
      <c r="CT18" s="5">
        <f t="shared" si="43"/>
        <v>3.8548817757360722E-2</v>
      </c>
      <c r="CU18" s="5">
        <f t="shared" si="44"/>
        <v>0</v>
      </c>
    </row>
    <row r="19" spans="1:99" x14ac:dyDescent="0.25">
      <c r="A19" s="1">
        <f>eod_group_score_df_positive[[#This Row],[date]]</f>
        <v>45471</v>
      </c>
      <c r="B19" s="1" t="s">
        <v>277</v>
      </c>
      <c r="C19" s="2">
        <f>AVERAGE(eod_group_score_df_positive!C19:C23)</f>
        <v>0.15912484453887316</v>
      </c>
      <c r="D19" s="2">
        <f>AVERAGE(eod_group_score_df_positive!D19:D23)</f>
        <v>0.4125595740317306</v>
      </c>
      <c r="E19" s="2">
        <f>AVERAGE(eod_group_score_df_positive!E19:E23)</f>
        <v>0.19846427431630392</v>
      </c>
      <c r="F19" s="2">
        <f>AVERAGE(eod_group_score_df_positive!F19:F23)</f>
        <v>0.3776088316018219</v>
      </c>
      <c r="G19" s="2">
        <f>AVERAGE(eod_group_score_df_positive!G19:G23)</f>
        <v>9.7200711169465354E-2</v>
      </c>
      <c r="H19" s="2">
        <f>AVERAGE(eod_group_score_df_positive!H19:H23)</f>
        <v>0.12268991882894524</v>
      </c>
      <c r="I19" s="2">
        <f>AVERAGE(eod_group_score_df_positive!I19:I23)</f>
        <v>0.46911807693245888</v>
      </c>
      <c r="J19" s="2">
        <f>AVERAGE(eod_group_score_df_positive!J19:J23)</f>
        <v>0.39062465523542433</v>
      </c>
      <c r="K19" s="2">
        <f>AVERAGE(eod_group_score_df_positive!K19:K23)</f>
        <v>0.39605706653590117</v>
      </c>
      <c r="L19" s="2">
        <f>AVERAGE(eod_group_score_df_positive!L19:L23)</f>
        <v>0.11299708952278591</v>
      </c>
      <c r="M19" s="2">
        <f>AVERAGE(eod_group_score_df_positive!M19:M23)</f>
        <v>0.5684586694488224</v>
      </c>
      <c r="N19" s="2">
        <f>AVERAGE(eod_group_score_df_positive!N19:N23)</f>
        <v>0.57655872159212096</v>
      </c>
      <c r="O19" s="2">
        <f>AVERAGE(eod_group_score_df_positive!O19:O23)</f>
        <v>0.55616454100896873</v>
      </c>
      <c r="P19" s="2">
        <f>AVERAGE(eod_group_score_df_positive!P19:P23)</f>
        <v>7.7237179931780711E-2</v>
      </c>
      <c r="Q19" s="2">
        <f>AVERAGE(eod_group_score_df_positive!Q19:Q23)</f>
        <v>7.5608563677734539E-2</v>
      </c>
      <c r="R19" s="2">
        <f>AVERAGE(eod_group_score_df_positive!R19:R23)</f>
        <v>2.5569105625222254E-2</v>
      </c>
      <c r="S19" s="2">
        <f>AVERAGE(eod_group_score_df_positive!S19:S23)</f>
        <v>0.26007198864016356</v>
      </c>
      <c r="T19" s="2">
        <f>AVERAGE(eod_group_score_df_positive!T19:T23)</f>
        <v>0.17192547168188538</v>
      </c>
      <c r="U19" s="2">
        <f>AVERAGE(eod_group_score_df_positive!U19:U23)</f>
        <v>0.12371639728690512</v>
      </c>
      <c r="V19" s="2">
        <f>AVERAGE(eod_group_score_df_positive!V19:V23)</f>
        <v>0.23479617833292665</v>
      </c>
      <c r="W19" s="2">
        <f>AVERAGE(eod_group_score_df_positive!W19:W23)</f>
        <v>0.35028962443747508</v>
      </c>
      <c r="X19" s="2">
        <f>AVERAGE(eod_group_score_df_positive!X19:X23)</f>
        <v>0.23897782160351699</v>
      </c>
      <c r="Y19" s="2">
        <f>AVERAGE(eod_group_score_df_positive!Y19:Y23)</f>
        <v>0.17480264681427193</v>
      </c>
      <c r="Z19" s="1" t="s">
        <v>277</v>
      </c>
      <c r="AA19" s="2">
        <f>ABS(AVERAGE(eod_group_score_df_negative!C19:C23))</f>
        <v>0.97426678395671318</v>
      </c>
      <c r="AB19" s="2">
        <f>ABS(AVERAGE(eod_group_score_df_negative!D19:D23))</f>
        <v>0.41169761366758167</v>
      </c>
      <c r="AC19" s="2">
        <f>ABS(AVERAGE(eod_group_score_df_negative!E19:E23))</f>
        <v>0.57878546771592065</v>
      </c>
      <c r="AD19" s="2">
        <f>ABS(AVERAGE(eod_group_score_df_negative!F19:F23))</f>
        <v>0.83412994186013856</v>
      </c>
      <c r="AE19" s="2">
        <f>ABS(AVERAGE(eod_group_score_df_negative!G19:G23))</f>
        <v>1.5708271049190721</v>
      </c>
      <c r="AF19" s="2">
        <f>ABS(AVERAGE(eod_group_score_df_negative!H19:H23))</f>
        <v>1.624474521771512</v>
      </c>
      <c r="AG19" s="2">
        <f>ABS(AVERAGE(eod_group_score_df_negative!I19:I23))</f>
        <v>0.80977249358358017</v>
      </c>
      <c r="AH19" s="2">
        <f>ABS(AVERAGE(eod_group_score_df_negative!J19:J23))</f>
        <v>1.6990453965471439</v>
      </c>
      <c r="AI19" s="2">
        <f>ABS(AVERAGE(eod_group_score_df_negative!K19:K23))</f>
        <v>0.97099782270078561</v>
      </c>
      <c r="AJ19" s="2">
        <f>ABS(AVERAGE(eod_group_score_df_negative!L19:L23))</f>
        <v>0.46229081022958673</v>
      </c>
      <c r="AK19" s="2">
        <f>ABS(AVERAGE(eod_group_score_df_negative!M19:M23))</f>
        <v>0.41080111174454831</v>
      </c>
      <c r="AL19" s="2">
        <f>ABS(AVERAGE(eod_group_score_df_negative!N19:N23))</f>
        <v>1.0835355805533922</v>
      </c>
      <c r="AM19" s="2">
        <f>ABS(AVERAGE(eod_group_score_df_negative!O19:O23))</f>
        <v>0.2039658224121185</v>
      </c>
      <c r="AN19" s="2">
        <f>ABS(AVERAGE(eod_group_score_df_negative!P19:P23))</f>
        <v>0.88791737069214283</v>
      </c>
      <c r="AO19" s="2">
        <f>ABS(AVERAGE(eod_group_score_df_negative!Q19:Q23))</f>
        <v>0.49083664072871491</v>
      </c>
      <c r="AP19" s="2">
        <f>ABS(AVERAGE(eod_group_score_df_negative!R19:R23))</f>
        <v>0.57843548878960216</v>
      </c>
      <c r="AQ19" s="2">
        <f>ABS(AVERAGE(eod_group_score_df_negative!S19:S23))</f>
        <v>0.58832880353273143</v>
      </c>
      <c r="AR19" s="2">
        <f>ABS(AVERAGE(eod_group_score_df_negative!T19:T23))</f>
        <v>0.64954383914708269</v>
      </c>
      <c r="AS19" s="2">
        <f>ABS(AVERAGE(eod_group_score_df_negative!U19:U23))</f>
        <v>0.89885436904496241</v>
      </c>
      <c r="AT19" s="2">
        <f>ABS(AVERAGE(eod_group_score_df_negative!V19:V23))</f>
        <v>1.0236474605649772</v>
      </c>
      <c r="AU19" s="2">
        <f>ABS(AVERAGE(eod_group_score_df_negative!W19:W23))</f>
        <v>0.43343487454746982</v>
      </c>
      <c r="AV19" s="2">
        <f>ABS(AVERAGE(eod_group_score_df_negative!X19:X23))</f>
        <v>0.59667763241643268</v>
      </c>
      <c r="AW19" s="2">
        <f>ABS(AVERAGE(eod_group_score_df_negative!Y19:Y23))</f>
        <v>0.47413797083746623</v>
      </c>
      <c r="AX19" t="s">
        <v>277</v>
      </c>
      <c r="AY19" s="4">
        <f t="shared" si="2"/>
        <v>-0.71920589399431445</v>
      </c>
      <c r="AZ19" s="4">
        <f t="shared" si="3"/>
        <v>1.0457420050589475E-3</v>
      </c>
      <c r="BA19" s="4">
        <f t="shared" si="4"/>
        <v>-0.48931659006436656</v>
      </c>
      <c r="BB19" s="4">
        <f t="shared" si="5"/>
        <v>-0.3767487846856854</v>
      </c>
      <c r="BC19" s="4">
        <f t="shared" si="6"/>
        <v>-0.88345432824088355</v>
      </c>
      <c r="BD19" s="4">
        <f t="shared" si="7"/>
        <v>-0.85955538473896631</v>
      </c>
      <c r="BE19" s="4">
        <f t="shared" si="8"/>
        <v>-0.26636713453416538</v>
      </c>
      <c r="BF19" s="4">
        <f t="shared" si="9"/>
        <v>-0.62613748050587537</v>
      </c>
      <c r="BG19" s="4">
        <f t="shared" si="10"/>
        <v>-0.42056888914380774</v>
      </c>
      <c r="BH19" s="4">
        <f t="shared" si="11"/>
        <v>-0.6071633365783482</v>
      </c>
      <c r="BI19" s="4">
        <f t="shared" si="12"/>
        <v>0.16099666373732349</v>
      </c>
      <c r="BJ19" s="4">
        <f t="shared" si="13"/>
        <v>-0.30539039758527703</v>
      </c>
      <c r="BK19" s="4">
        <f t="shared" si="14"/>
        <v>0.46333988950490557</v>
      </c>
      <c r="BL19" s="4">
        <f t="shared" si="15"/>
        <v>-0.83994857635629283</v>
      </c>
      <c r="BM19" s="4">
        <f t="shared" si="16"/>
        <v>-0.73304191441796707</v>
      </c>
      <c r="BN19" s="4">
        <f t="shared" si="17"/>
        <v>-0.91533473135251786</v>
      </c>
      <c r="BO19" s="4">
        <f t="shared" si="18"/>
        <v>-0.38691243327560759</v>
      </c>
      <c r="BP19" s="4">
        <f t="shared" si="19"/>
        <v>-0.58141961138294862</v>
      </c>
      <c r="BQ19" s="4">
        <f t="shared" si="20"/>
        <v>-0.75802868347058949</v>
      </c>
      <c r="BR19" s="4">
        <f t="shared" si="21"/>
        <v>-0.62684673182733552</v>
      </c>
      <c r="BS19" s="4">
        <f t="shared" si="22"/>
        <v>-0.10608989538757795</v>
      </c>
      <c r="BT19" s="4">
        <f t="shared" si="23"/>
        <v>-0.42804700082095831</v>
      </c>
      <c r="BU19" s="4">
        <f t="shared" si="24"/>
        <v>-0.46126766591737089</v>
      </c>
      <c r="BV19" t="s">
        <v>277</v>
      </c>
      <c r="BW19" s="1">
        <f t="shared" si="1"/>
        <v>45471</v>
      </c>
      <c r="BX19">
        <f>group_stock_price_index[[#This Row],[VNINDEX]]</f>
        <v>1245.32</v>
      </c>
      <c r="BY19" s="5">
        <f t="shared" si="25"/>
        <v>0</v>
      </c>
      <c r="BZ19" s="5">
        <f t="shared" si="26"/>
        <v>0</v>
      </c>
      <c r="CA19" s="5">
        <f t="shared" si="27"/>
        <v>0</v>
      </c>
      <c r="CB19" s="5">
        <f t="shared" si="28"/>
        <v>0.57452603361544574</v>
      </c>
      <c r="CC19" s="5">
        <f t="shared" si="29"/>
        <v>0</v>
      </c>
      <c r="CD19" s="5">
        <f t="shared" ref="CD19:CE19" si="90">IF(AVERAGE(BS19:BS23)&lt;0,0,AVERAGE(BS19:BS23))</f>
        <v>4.1898442521919411E-2</v>
      </c>
      <c r="CE19" s="5">
        <f t="shared" si="90"/>
        <v>0</v>
      </c>
      <c r="CF19" s="5">
        <f t="shared" ref="CF19:CG19" si="91">IF(AVERAGE(BE19:BE23)&lt;0,0,AVERAGE(BE19:BE23))</f>
        <v>1.5522339514779798E-3</v>
      </c>
      <c r="CG19" s="5">
        <f t="shared" si="91"/>
        <v>0</v>
      </c>
      <c r="CH19" s="5">
        <f t="shared" si="32"/>
        <v>0</v>
      </c>
      <c r="CI19" s="5">
        <f t="shared" si="33"/>
        <v>0</v>
      </c>
      <c r="CJ19" s="5">
        <f t="shared" si="34"/>
        <v>0</v>
      </c>
      <c r="CK19" s="5">
        <f t="shared" si="35"/>
        <v>0</v>
      </c>
      <c r="CL19" s="5">
        <f t="shared" si="36"/>
        <v>0</v>
      </c>
      <c r="CM19" s="5">
        <f t="shared" si="37"/>
        <v>0</v>
      </c>
      <c r="CN19" s="5">
        <f t="shared" si="38"/>
        <v>0</v>
      </c>
      <c r="CO19" s="5">
        <f t="shared" si="39"/>
        <v>0.22254707265225435</v>
      </c>
      <c r="CP19" s="5">
        <f t="shared" si="40"/>
        <v>0</v>
      </c>
      <c r="CQ19" s="5">
        <f t="shared" si="41"/>
        <v>0</v>
      </c>
      <c r="CR19" s="5">
        <f t="shared" ref="CR19:CS19" si="92">IF(AVERAGE(BH19:BH23)&lt;0,0,AVERAGE(BH19:BH23))</f>
        <v>0</v>
      </c>
      <c r="CS19" s="5">
        <f t="shared" si="92"/>
        <v>8.4381272228610499E-2</v>
      </c>
      <c r="CT19" s="5">
        <f t="shared" si="43"/>
        <v>0</v>
      </c>
      <c r="CU19" s="5">
        <f t="shared" si="44"/>
        <v>5.7945044071812446E-2</v>
      </c>
    </row>
    <row r="20" spans="1:99" x14ac:dyDescent="0.25">
      <c r="A20" s="1">
        <f>eod_group_score_df_positive[[#This Row],[date]]</f>
        <v>45470</v>
      </c>
      <c r="B20" s="1" t="s">
        <v>277</v>
      </c>
      <c r="C20" s="2">
        <f>AVERAGE(eod_group_score_df_positive!C20:C24)</f>
        <v>0.17480654554804984</v>
      </c>
      <c r="D20" s="2">
        <f>AVERAGE(eod_group_score_df_positive!D20:D24)</f>
        <v>0.4166382077290921</v>
      </c>
      <c r="E20" s="2">
        <f>AVERAGE(eod_group_score_df_positive!E20:E24)</f>
        <v>0.30858503075388821</v>
      </c>
      <c r="F20" s="2">
        <f>AVERAGE(eod_group_score_df_positive!F20:F24)</f>
        <v>0.43949953015260917</v>
      </c>
      <c r="G20" s="2">
        <f>AVERAGE(eod_group_score_df_positive!G20:G24)</f>
        <v>0.12470350822915462</v>
      </c>
      <c r="H20" s="2">
        <f>AVERAGE(eod_group_score_df_positive!H20:H24)</f>
        <v>0.67587743242061771</v>
      </c>
      <c r="I20" s="2">
        <f>AVERAGE(eod_group_score_df_positive!I20:I24)</f>
        <v>0.52613433435651724</v>
      </c>
      <c r="J20" s="2">
        <f>AVERAGE(eod_group_score_df_positive!J20:J24)</f>
        <v>0.7989868254814726</v>
      </c>
      <c r="K20" s="2">
        <f>AVERAGE(eod_group_score_df_positive!K20:K24)</f>
        <v>0.47773878638971973</v>
      </c>
      <c r="L20" s="2">
        <f>AVERAGE(eod_group_score_df_positive!L20:L24)</f>
        <v>0.1130046139977193</v>
      </c>
      <c r="M20" s="2">
        <f>AVERAGE(eod_group_score_df_positive!M20:M24)</f>
        <v>0.59429456947808745</v>
      </c>
      <c r="N20" s="2">
        <f>AVERAGE(eod_group_score_df_positive!N20:N24)</f>
        <v>0.64844674747477415</v>
      </c>
      <c r="O20" s="2">
        <f>AVERAGE(eod_group_score_df_positive!O20:O24)</f>
        <v>0.55176443241991147</v>
      </c>
      <c r="P20" s="2">
        <f>AVERAGE(eod_group_score_df_positive!P20:P24)</f>
        <v>0.19035327268747831</v>
      </c>
      <c r="Q20" s="2">
        <f>AVERAGE(eod_group_score_df_positive!Q20:Q24)</f>
        <v>0.16178396130802258</v>
      </c>
      <c r="R20" s="2">
        <f>AVERAGE(eod_group_score_df_positive!R20:R24)</f>
        <v>7.4679045073008904E-2</v>
      </c>
      <c r="S20" s="2">
        <f>AVERAGE(eod_group_score_df_positive!S20:S24)</f>
        <v>2.9624373166412417</v>
      </c>
      <c r="T20" s="2">
        <f>AVERAGE(eod_group_score_df_positive!T20:T24)</f>
        <v>0.17748070652985928</v>
      </c>
      <c r="U20" s="2">
        <f>AVERAGE(eod_group_score_df_positive!U20:U24)</f>
        <v>0.12762245994912375</v>
      </c>
      <c r="V20" s="2">
        <f>AVERAGE(eod_group_score_df_positive!V20:V24)</f>
        <v>0.41923305943475492</v>
      </c>
      <c r="W20" s="2">
        <f>AVERAGE(eod_group_score_df_positive!W20:W24)</f>
        <v>0.44342564823276059</v>
      </c>
      <c r="X20" s="2">
        <f>AVERAGE(eod_group_score_df_positive!X20:X24)</f>
        <v>0.38226294465958821</v>
      </c>
      <c r="Y20" s="2">
        <f>AVERAGE(eod_group_score_df_positive!Y20:Y24)</f>
        <v>0.3830209465807039</v>
      </c>
      <c r="Z20" s="1" t="s">
        <v>277</v>
      </c>
      <c r="AA20" s="2">
        <f>ABS(AVERAGE(eod_group_score_df_negative!C20:C24))</f>
        <v>0.90966071190807063</v>
      </c>
      <c r="AB20" s="2">
        <f>ABS(AVERAGE(eod_group_score_df_negative!D20:D24))</f>
        <v>0.33224764535836815</v>
      </c>
      <c r="AC20" s="2">
        <f>ABS(AVERAGE(eod_group_score_df_negative!E20:E24))</f>
        <v>0.39937993214147272</v>
      </c>
      <c r="AD20" s="2">
        <f>ABS(AVERAGE(eod_group_score_df_negative!F20:F24))</f>
        <v>0.63643699976028123</v>
      </c>
      <c r="AE20" s="2">
        <f>ABS(AVERAGE(eod_group_score_df_negative!G20:G24))</f>
        <v>1.5010926053077962</v>
      </c>
      <c r="AF20" s="2">
        <f>ABS(AVERAGE(eod_group_score_df_negative!H20:H24))</f>
        <v>1.0469663494484416</v>
      </c>
      <c r="AG20" s="2">
        <f>ABS(AVERAGE(eod_group_score_df_negative!I20:I24))</f>
        <v>0.54418939139155131</v>
      </c>
      <c r="AH20" s="2">
        <f>ABS(AVERAGE(eod_group_score_df_negative!J20:J24))</f>
        <v>1.3021090449475239</v>
      </c>
      <c r="AI20" s="2">
        <f>ABS(AVERAGE(eod_group_score_df_negative!K20:K24))</f>
        <v>0.9364122823460812</v>
      </c>
      <c r="AJ20" s="2">
        <f>ABS(AVERAGE(eod_group_score_df_negative!L20:L24))</f>
        <v>0.42618814354665846</v>
      </c>
      <c r="AK20" s="2">
        <f>ABS(AVERAGE(eod_group_score_df_negative!M20:M24))</f>
        <v>0.42061865409749399</v>
      </c>
      <c r="AL20" s="2">
        <f>ABS(AVERAGE(eod_group_score_df_negative!N20:N24))</f>
        <v>0.64641796168951671</v>
      </c>
      <c r="AM20" s="2">
        <f>ABS(AVERAGE(eod_group_score_df_negative!O20:O24))</f>
        <v>0.2395078473071251</v>
      </c>
      <c r="AN20" s="2">
        <f>ABS(AVERAGE(eod_group_score_df_negative!P20:P24))</f>
        <v>0.72683572142171538</v>
      </c>
      <c r="AO20" s="2">
        <f>ABS(AVERAGE(eod_group_score_df_negative!Q20:Q24))</f>
        <v>0.45608609960255259</v>
      </c>
      <c r="AP20" s="2">
        <f>ABS(AVERAGE(eod_group_score_df_negative!R20:R24))</f>
        <v>0.44258960744264708</v>
      </c>
      <c r="AQ20" s="2">
        <f>ABS(AVERAGE(eod_group_score_df_negative!S20:S24))</f>
        <v>0.34896075366449403</v>
      </c>
      <c r="AR20" s="2">
        <f>ABS(AVERAGE(eod_group_score_df_negative!T20:T24))</f>
        <v>0.52528988625193418</v>
      </c>
      <c r="AS20" s="2">
        <f>ABS(AVERAGE(eod_group_score_df_negative!U20:U24))</f>
        <v>0.86772139731492737</v>
      </c>
      <c r="AT20" s="2">
        <f>ABS(AVERAGE(eod_group_score_df_negative!V20:V24))</f>
        <v>0.89575671618530994</v>
      </c>
      <c r="AU20" s="2">
        <f>ABS(AVERAGE(eod_group_score_df_negative!W20:W24))</f>
        <v>0.37419787670246801</v>
      </c>
      <c r="AV20" s="2">
        <f>ABS(AVERAGE(eod_group_score_df_negative!X20:X24))</f>
        <v>0.36093105225188593</v>
      </c>
      <c r="AW20" s="2">
        <f>ABS(AVERAGE(eod_group_score_df_negative!Y20:Y24))</f>
        <v>0.44303337845464769</v>
      </c>
      <c r="AX20" t="s">
        <v>277</v>
      </c>
      <c r="AY20" s="4">
        <f t="shared" si="2"/>
        <v>-0.67761766093685338</v>
      </c>
      <c r="AZ20" s="4">
        <f t="shared" si="3"/>
        <v>0.11268815136886852</v>
      </c>
      <c r="BA20" s="4">
        <f t="shared" si="4"/>
        <v>-0.1282477327921159</v>
      </c>
      <c r="BB20" s="4">
        <f t="shared" si="5"/>
        <v>-0.1830381849974147</v>
      </c>
      <c r="BC20" s="4">
        <f t="shared" si="6"/>
        <v>-0.8465939152015074</v>
      </c>
      <c r="BD20" s="4">
        <f t="shared" si="7"/>
        <v>-0.21539324745116536</v>
      </c>
      <c r="BE20" s="4">
        <f t="shared" si="8"/>
        <v>-1.6868781473021229E-2</v>
      </c>
      <c r="BF20" s="4">
        <f t="shared" si="9"/>
        <v>-0.23945705026935543</v>
      </c>
      <c r="BG20" s="4">
        <f t="shared" si="10"/>
        <v>-0.32434547206218833</v>
      </c>
      <c r="BH20" s="4">
        <f t="shared" si="11"/>
        <v>-0.58083778976419731</v>
      </c>
      <c r="BI20" s="4">
        <f t="shared" si="12"/>
        <v>0.17112390630671456</v>
      </c>
      <c r="BJ20" s="4">
        <f t="shared" si="13"/>
        <v>1.5667936355813043E-3</v>
      </c>
      <c r="BK20" s="4">
        <f t="shared" si="14"/>
        <v>0.39462596265915545</v>
      </c>
      <c r="BL20" s="4">
        <f t="shared" si="15"/>
        <v>-0.58492028598237555</v>
      </c>
      <c r="BM20" s="4">
        <f t="shared" si="16"/>
        <v>-0.47631720148538575</v>
      </c>
      <c r="BN20" s="4">
        <f t="shared" si="17"/>
        <v>-0.711256250654978</v>
      </c>
      <c r="BO20" s="4">
        <f t="shared" si="18"/>
        <v>0.78923660263395945</v>
      </c>
      <c r="BP20" s="4">
        <f t="shared" si="19"/>
        <v>-0.4949114025180445</v>
      </c>
      <c r="BQ20" s="4">
        <f t="shared" si="20"/>
        <v>-0.74356106381180531</v>
      </c>
      <c r="BR20" s="4">
        <f t="shared" si="21"/>
        <v>-0.3623782219339744</v>
      </c>
      <c r="BS20" s="4">
        <f t="shared" si="22"/>
        <v>8.4669495701920686E-2</v>
      </c>
      <c r="BT20" s="4">
        <f t="shared" si="23"/>
        <v>2.8702993426147436E-2</v>
      </c>
      <c r="BU20" s="4">
        <f t="shared" si="24"/>
        <v>-7.2649497805577751E-2</v>
      </c>
      <c r="BV20" t="s">
        <v>277</v>
      </c>
      <c r="BW20" s="1">
        <f t="shared" si="1"/>
        <v>45470</v>
      </c>
      <c r="BX20">
        <f>group_stock_price_index[[#This Row],[VNINDEX]]</f>
        <v>1259.0899999999999</v>
      </c>
      <c r="BY20" s="5">
        <f t="shared" si="25"/>
        <v>0</v>
      </c>
      <c r="BZ20" s="5">
        <f t="shared" si="26"/>
        <v>0</v>
      </c>
      <c r="CA20" s="5">
        <f t="shared" si="27"/>
        <v>0</v>
      </c>
      <c r="CB20" s="5">
        <f t="shared" si="28"/>
        <v>0.84409842860853534</v>
      </c>
      <c r="CC20" s="5">
        <f t="shared" si="29"/>
        <v>0</v>
      </c>
      <c r="CD20" s="5">
        <f t="shared" ref="CD20:CE20" si="93">IF(AVERAGE(BS20:BS24)&lt;0,0,AVERAGE(BS20:BS24))</f>
        <v>0.10089371832185685</v>
      </c>
      <c r="CE20" s="5">
        <f t="shared" si="93"/>
        <v>0.11868528144696686</v>
      </c>
      <c r="CF20" s="5">
        <f t="shared" ref="CF20:CG20" si="94">IF(AVERAGE(BE20:BE24)&lt;0,0,AVERAGE(BE20:BE24))</f>
        <v>0.11555541829370561</v>
      </c>
      <c r="CG20" s="5">
        <f t="shared" si="94"/>
        <v>4.523699798680527E-2</v>
      </c>
      <c r="CH20" s="5">
        <f t="shared" si="32"/>
        <v>0</v>
      </c>
      <c r="CI20" s="5">
        <f t="shared" si="33"/>
        <v>0</v>
      </c>
      <c r="CJ20" s="5">
        <f t="shared" si="34"/>
        <v>0</v>
      </c>
      <c r="CK20" s="5">
        <f t="shared" si="35"/>
        <v>0</v>
      </c>
      <c r="CL20" s="5">
        <f t="shared" si="36"/>
        <v>0.18420150919569842</v>
      </c>
      <c r="CM20" s="5">
        <f t="shared" si="37"/>
        <v>0</v>
      </c>
      <c r="CN20" s="5">
        <f t="shared" si="38"/>
        <v>0</v>
      </c>
      <c r="CO20" s="5">
        <f t="shared" si="39"/>
        <v>0.21406810619390804</v>
      </c>
      <c r="CP20" s="5">
        <f t="shared" si="40"/>
        <v>0</v>
      </c>
      <c r="CQ20" s="5">
        <f t="shared" si="41"/>
        <v>0</v>
      </c>
      <c r="CR20" s="5">
        <f t="shared" ref="CR20:CS20" si="95">IF(AVERAGE(BH20:BH24)&lt;0,0,AVERAGE(BH20:BH24))</f>
        <v>0</v>
      </c>
      <c r="CS20" s="5">
        <f t="shared" si="95"/>
        <v>0.1926140681992233</v>
      </c>
      <c r="CT20" s="5">
        <f t="shared" si="43"/>
        <v>7.8327025858636073E-2</v>
      </c>
      <c r="CU20" s="5">
        <f t="shared" si="44"/>
        <v>0.31484197220611121</v>
      </c>
    </row>
    <row r="21" spans="1:99" x14ac:dyDescent="0.25">
      <c r="A21" s="1">
        <f>eod_group_score_df_positive[[#This Row],[date]]</f>
        <v>45469</v>
      </c>
      <c r="B21" s="1" t="s">
        <v>277</v>
      </c>
      <c r="C21" s="2">
        <f>AVERAGE(eod_group_score_df_positive!C21:C25)</f>
        <v>0.1668801923765118</v>
      </c>
      <c r="D21" s="2">
        <f>AVERAGE(eod_group_score_df_positive!D21:D25)</f>
        <v>0.41640478406675807</v>
      </c>
      <c r="E21" s="2">
        <f>AVERAGE(eod_group_score_df_positive!E21:E25)</f>
        <v>0.3815517989881223</v>
      </c>
      <c r="F21" s="2">
        <f>AVERAGE(eod_group_score_df_positive!F21:F25)</f>
        <v>0.37301192223289081</v>
      </c>
      <c r="G21" s="2">
        <f>AVERAGE(eod_group_score_df_positive!G21:G25)</f>
        <v>0.1161218253463538</v>
      </c>
      <c r="H21" s="2">
        <f>AVERAGE(eod_group_score_df_positive!H21:H25)</f>
        <v>1.3126896966906938</v>
      </c>
      <c r="I21" s="2">
        <f>AVERAGE(eod_group_score_df_positive!I21:I25)</f>
        <v>0.6628781680664273</v>
      </c>
      <c r="J21" s="2">
        <f>AVERAGE(eod_group_score_df_positive!J21:J25)</f>
        <v>1.0362208931393386</v>
      </c>
      <c r="K21" s="2">
        <f>AVERAGE(eod_group_score_df_positive!K21:K25)</f>
        <v>0.36245467023897138</v>
      </c>
      <c r="L21" s="2">
        <f>AVERAGE(eod_group_score_df_positive!L21:L25)</f>
        <v>0.11937720099641654</v>
      </c>
      <c r="M21" s="2">
        <f>AVERAGE(eod_group_score_df_positive!M21:M25)</f>
        <v>0.57712466068269852</v>
      </c>
      <c r="N21" s="2">
        <f>AVERAGE(eod_group_score_df_positive!N21:N25)</f>
        <v>0.68963996138867112</v>
      </c>
      <c r="O21" s="2">
        <f>AVERAGE(eod_group_score_df_positive!O21:O25)</f>
        <v>0.46364812958340168</v>
      </c>
      <c r="P21" s="2">
        <f>AVERAGE(eod_group_score_df_positive!P21:P25)</f>
        <v>0.25690736361732636</v>
      </c>
      <c r="Q21" s="2">
        <f>AVERAGE(eod_group_score_df_positive!Q21:Q25)</f>
        <v>0.16435077136149773</v>
      </c>
      <c r="R21" s="2">
        <f>AVERAGE(eod_group_score_df_positive!R21:R25)</f>
        <v>9.0330206030619878E-2</v>
      </c>
      <c r="S21" s="2">
        <f>AVERAGE(eod_group_score_df_positive!S21:S25)</f>
        <v>3.1909415485343895</v>
      </c>
      <c r="T21" s="2">
        <f>AVERAGE(eod_group_score_df_positive!T21:T25)</f>
        <v>0.22896979701948297</v>
      </c>
      <c r="U21" s="2">
        <f>AVERAGE(eod_group_score_df_positive!U21:U25)</f>
        <v>0.16367764559977291</v>
      </c>
      <c r="V21" s="2">
        <f>AVERAGE(eod_group_score_df_positive!V21:V25)</f>
        <v>0.41485770426646462</v>
      </c>
      <c r="W21" s="2">
        <f>AVERAGE(eod_group_score_df_positive!W21:W25)</f>
        <v>0.44528433642188264</v>
      </c>
      <c r="X21" s="2">
        <f>AVERAGE(eod_group_score_df_positive!X21:X25)</f>
        <v>0.40514977191197099</v>
      </c>
      <c r="Y21" s="2">
        <f>AVERAGE(eod_group_score_df_positive!Y21:Y25)</f>
        <v>0.70366022820461982</v>
      </c>
      <c r="Z21" s="1" t="s">
        <v>277</v>
      </c>
      <c r="AA21" s="2">
        <f>ABS(AVERAGE(eod_group_score_df_negative!C21:C25))</f>
        <v>0.91715007557884809</v>
      </c>
      <c r="AB21" s="2">
        <f>ABS(AVERAGE(eod_group_score_df_negative!D21:D25))</f>
        <v>0.33542001729657595</v>
      </c>
      <c r="AC21" s="2">
        <f>ABS(AVERAGE(eod_group_score_df_negative!E21:E25))</f>
        <v>0.40317883640389407</v>
      </c>
      <c r="AD21" s="2">
        <f>ABS(AVERAGE(eod_group_score_df_negative!F21:F25))</f>
        <v>0.61525581325047596</v>
      </c>
      <c r="AE21" s="2">
        <f>ABS(AVERAGE(eod_group_score_df_negative!G21:G25))</f>
        <v>1.5074771109090181</v>
      </c>
      <c r="AF21" s="2">
        <f>ABS(AVERAGE(eod_group_score_df_negative!H21:H25))</f>
        <v>1.0939401218719698</v>
      </c>
      <c r="AG21" s="2">
        <f>ABS(AVERAGE(eod_group_score_df_negative!I21:I25))</f>
        <v>0.50150757847596306</v>
      </c>
      <c r="AH21" s="2">
        <f>ABS(AVERAGE(eod_group_score_df_negative!J21:J25))</f>
        <v>1.1665283411471401</v>
      </c>
      <c r="AI21" s="2">
        <f>ABS(AVERAGE(eod_group_score_df_negative!K21:K25))</f>
        <v>0.96187538609522016</v>
      </c>
      <c r="AJ21" s="2">
        <f>ABS(AVERAGE(eod_group_score_df_negative!L21:L25))</f>
        <v>0.42923250987967448</v>
      </c>
      <c r="AK21" s="2">
        <f>ABS(AVERAGE(eod_group_score_df_negative!M21:M25))</f>
        <v>0.4111790701470518</v>
      </c>
      <c r="AL21" s="2">
        <f>ABS(AVERAGE(eod_group_score_df_negative!N21:N25))</f>
        <v>0.63072234717592157</v>
      </c>
      <c r="AM21" s="2">
        <f>ABS(AVERAGE(eod_group_score_df_negative!O21:O25))</f>
        <v>0.24068970973444537</v>
      </c>
      <c r="AN21" s="2">
        <f>ABS(AVERAGE(eod_group_score_df_negative!P21:P25))</f>
        <v>0.74136841505736162</v>
      </c>
      <c r="AO21" s="2">
        <f>ABS(AVERAGE(eod_group_score_df_negative!Q21:Q25))</f>
        <v>0.46177741198290156</v>
      </c>
      <c r="AP21" s="2">
        <f>ABS(AVERAGE(eod_group_score_df_negative!R21:R25))</f>
        <v>0.50103862499385821</v>
      </c>
      <c r="AQ21" s="2">
        <f>ABS(AVERAGE(eod_group_score_df_negative!S21:S25))</f>
        <v>0.29814902415345224</v>
      </c>
      <c r="AR21" s="2">
        <f>ABS(AVERAGE(eod_group_score_df_negative!T21:T25))</f>
        <v>0.46124593682965898</v>
      </c>
      <c r="AS21" s="2">
        <f>ABS(AVERAGE(eod_group_score_df_negative!U21:U25))</f>
        <v>0.87071287310109413</v>
      </c>
      <c r="AT21" s="2">
        <f>ABS(AVERAGE(eod_group_score_df_negative!V21:V25))</f>
        <v>0.88422007440711359</v>
      </c>
      <c r="AU21" s="2">
        <f>ABS(AVERAGE(eod_group_score_df_negative!W21:W25))</f>
        <v>0.37825604643946492</v>
      </c>
      <c r="AV21" s="2">
        <f>ABS(AVERAGE(eod_group_score_df_negative!X21:X25))</f>
        <v>0.36128175806895846</v>
      </c>
      <c r="AW21" s="2">
        <f>ABS(AVERAGE(eod_group_score_df_negative!Y21:Y25))</f>
        <v>0.41512223627320893</v>
      </c>
      <c r="AX21" t="s">
        <v>277</v>
      </c>
      <c r="AY21" s="4">
        <f t="shared" si="2"/>
        <v>-0.69211156310003707</v>
      </c>
      <c r="AZ21" s="4">
        <f t="shared" si="3"/>
        <v>0.10771760471765104</v>
      </c>
      <c r="BA21" s="4">
        <f t="shared" si="4"/>
        <v>-2.7559823002153934E-2</v>
      </c>
      <c r="BB21" s="4">
        <f t="shared" si="5"/>
        <v>-0.24511970017831497</v>
      </c>
      <c r="BC21" s="4">
        <f t="shared" si="6"/>
        <v>-0.85695750009029403</v>
      </c>
      <c r="BD21" s="4">
        <f t="shared" si="7"/>
        <v>9.0894566805197363E-2</v>
      </c>
      <c r="BE21" s="4">
        <f t="shared" si="8"/>
        <v>0.13858859924183159</v>
      </c>
      <c r="BF21" s="4">
        <f t="shared" si="9"/>
        <v>-5.915673285888625E-2</v>
      </c>
      <c r="BG21" s="4">
        <f t="shared" si="10"/>
        <v>-0.45262184678906542</v>
      </c>
      <c r="BH21" s="4">
        <f t="shared" si="11"/>
        <v>-0.5648009919263749</v>
      </c>
      <c r="BI21" s="4">
        <f t="shared" si="12"/>
        <v>0.16790950530594856</v>
      </c>
      <c r="BJ21" s="4">
        <f t="shared" si="13"/>
        <v>4.4622308460774474E-2</v>
      </c>
      <c r="BK21" s="4">
        <f t="shared" si="14"/>
        <v>0.31655039301152998</v>
      </c>
      <c r="BL21" s="4">
        <f t="shared" si="15"/>
        <v>-0.48529781227709068</v>
      </c>
      <c r="BM21" s="4">
        <f t="shared" si="16"/>
        <v>-0.47502516023592811</v>
      </c>
      <c r="BN21" s="4">
        <f t="shared" si="17"/>
        <v>-0.69450467697415419</v>
      </c>
      <c r="BO21" s="4">
        <f t="shared" si="18"/>
        <v>0.82909642616484369</v>
      </c>
      <c r="BP21" s="4">
        <f t="shared" si="19"/>
        <v>-0.33652686894695422</v>
      </c>
      <c r="BQ21" s="4">
        <f t="shared" si="20"/>
        <v>-0.68352833356333864</v>
      </c>
      <c r="BR21" s="4">
        <f t="shared" si="21"/>
        <v>-0.36130428666087328</v>
      </c>
      <c r="BS21" s="4">
        <f t="shared" si="22"/>
        <v>8.1390410691861245E-2</v>
      </c>
      <c r="BT21" s="4">
        <f t="shared" si="23"/>
        <v>5.7236702989116414E-2</v>
      </c>
      <c r="BU21" s="4">
        <f t="shared" si="24"/>
        <v>0.25790357025847799</v>
      </c>
      <c r="BV21" t="s">
        <v>277</v>
      </c>
      <c r="BW21" s="1">
        <f t="shared" si="1"/>
        <v>45469</v>
      </c>
      <c r="BX21">
        <f>group_stock_price_index[[#This Row],[VNINDEX]]</f>
        <v>1261.24</v>
      </c>
      <c r="BY21" s="5">
        <f t="shared" si="25"/>
        <v>0</v>
      </c>
      <c r="BZ21" s="5">
        <f t="shared" si="26"/>
        <v>0</v>
      </c>
      <c r="CA21" s="5">
        <f t="shared" si="27"/>
        <v>0</v>
      </c>
      <c r="CB21" s="5">
        <f t="shared" si="28"/>
        <v>0.74086792644502875</v>
      </c>
      <c r="CC21" s="5">
        <f t="shared" si="29"/>
        <v>0</v>
      </c>
      <c r="CD21" s="5">
        <f t="shared" ref="CD21:CE21" si="96">IF(AVERAGE(BS21:BS25)&lt;0,0,AVERAGE(BS21:BS25))</f>
        <v>0.18422984050278854</v>
      </c>
      <c r="CE21" s="5">
        <f t="shared" si="96"/>
        <v>1.7520149473398784E-2</v>
      </c>
      <c r="CF21" s="5">
        <f t="shared" ref="CF21:CG21" si="97">IF(AVERAGE(BE21:BE25)&lt;0,0,AVERAGE(BE21:BE25))</f>
        <v>0.12591178330362385</v>
      </c>
      <c r="CG21" s="5">
        <f t="shared" si="97"/>
        <v>3.1065427100018816E-2</v>
      </c>
      <c r="CH21" s="5">
        <f t="shared" si="32"/>
        <v>0</v>
      </c>
      <c r="CI21" s="5">
        <f t="shared" si="33"/>
        <v>0</v>
      </c>
      <c r="CJ21" s="5">
        <f t="shared" si="34"/>
        <v>0</v>
      </c>
      <c r="CK21" s="5">
        <f t="shared" si="35"/>
        <v>0</v>
      </c>
      <c r="CL21" s="5">
        <f t="shared" si="36"/>
        <v>0.30467766867432261</v>
      </c>
      <c r="CM21" s="5">
        <f t="shared" si="37"/>
        <v>0</v>
      </c>
      <c r="CN21" s="5">
        <f t="shared" si="38"/>
        <v>0</v>
      </c>
      <c r="CO21" s="5">
        <f t="shared" si="39"/>
        <v>0.18197892427781684</v>
      </c>
      <c r="CP21" s="5">
        <f t="shared" si="40"/>
        <v>0</v>
      </c>
      <c r="CQ21" s="5">
        <f t="shared" si="41"/>
        <v>0</v>
      </c>
      <c r="CR21" s="5">
        <f t="shared" ref="CR21:CS21" si="98">IF(AVERAGE(BH21:BH25)&lt;0,0,AVERAGE(BH21:BH25))</f>
        <v>0</v>
      </c>
      <c r="CS21" s="5">
        <f t="shared" si="98"/>
        <v>0.16414119859429907</v>
      </c>
      <c r="CT21" s="5">
        <f t="shared" si="43"/>
        <v>0.1401994145750329</v>
      </c>
      <c r="CU21" s="5">
        <f t="shared" si="44"/>
        <v>0.36102014657746628</v>
      </c>
    </row>
    <row r="22" spans="1:99" x14ac:dyDescent="0.25">
      <c r="A22" s="1">
        <f>eod_group_score_df_positive[[#This Row],[date]]</f>
        <v>45468</v>
      </c>
      <c r="B22" s="1" t="s">
        <v>277</v>
      </c>
      <c r="C22" s="2">
        <f>AVERAGE(eod_group_score_df_positive!C22:C26)</f>
        <v>0.1024691715849038</v>
      </c>
      <c r="D22" s="2">
        <f>AVERAGE(eod_group_score_df_positive!D22:D26)</f>
        <v>0.15014676329439733</v>
      </c>
      <c r="E22" s="2">
        <f>AVERAGE(eod_group_score_df_positive!E22:E26)</f>
        <v>0.39277812787344796</v>
      </c>
      <c r="F22" s="2">
        <f>AVERAGE(eod_group_score_df_positive!F22:F26)</f>
        <v>0.20058492905411204</v>
      </c>
      <c r="G22" s="2">
        <f>AVERAGE(eod_group_score_df_positive!G22:G26)</f>
        <v>0.12966624727886261</v>
      </c>
      <c r="H22" s="2">
        <f>AVERAGE(eod_group_score_df_positive!H22:H26)</f>
        <v>1.5270045368709175</v>
      </c>
      <c r="I22" s="2">
        <f>AVERAGE(eod_group_score_df_positive!I22:I26)</f>
        <v>0.65630779988998156</v>
      </c>
      <c r="J22" s="2">
        <f>AVERAGE(eod_group_score_df_positive!J22:J26)</f>
        <v>0.82232457786142599</v>
      </c>
      <c r="K22" s="2">
        <f>AVERAGE(eod_group_score_df_positive!K22:K26)</f>
        <v>0.26498907947370759</v>
      </c>
      <c r="L22" s="2">
        <f>AVERAGE(eod_group_score_df_positive!L22:L26)</f>
        <v>0.16544445191592261</v>
      </c>
      <c r="M22" s="2">
        <f>AVERAGE(eod_group_score_df_positive!M22:M26)</f>
        <v>0.20543740528985732</v>
      </c>
      <c r="N22" s="2">
        <f>AVERAGE(eod_group_score_df_positive!N22:N26)</f>
        <v>0.21246368708281146</v>
      </c>
      <c r="O22" s="2">
        <f>AVERAGE(eod_group_score_df_positive!O22:O26)</f>
        <v>0.23044738856546809</v>
      </c>
      <c r="P22" s="2">
        <f>AVERAGE(eod_group_score_df_positive!P22:P26)</f>
        <v>0.33463014220778947</v>
      </c>
      <c r="Q22" s="2">
        <f>AVERAGE(eod_group_score_df_positive!Q22:Q26)</f>
        <v>0.16686836212063852</v>
      </c>
      <c r="R22" s="2">
        <f>AVERAGE(eod_group_score_df_positive!R22:R26)</f>
        <v>8.4601593093978994E-2</v>
      </c>
      <c r="S22" s="2">
        <f>AVERAGE(eod_group_score_df_positive!S22:S26)</f>
        <v>3.1317853395060906</v>
      </c>
      <c r="T22" s="2">
        <f>AVERAGE(eod_group_score_df_positive!T22:T26)</f>
        <v>0.20277120176845148</v>
      </c>
      <c r="U22" s="2">
        <f>AVERAGE(eod_group_score_df_positive!U22:U26)</f>
        <v>0.22522899612699465</v>
      </c>
      <c r="V22" s="2">
        <f>AVERAGE(eod_group_score_df_positive!V22:V26)</f>
        <v>0.44528565096328199</v>
      </c>
      <c r="W22" s="2">
        <f>AVERAGE(eod_group_score_df_positive!W22:W26)</f>
        <v>0.43305644828487955</v>
      </c>
      <c r="X22" s="2">
        <f>AVERAGE(eod_group_score_df_positive!X22:X26)</f>
        <v>0.40831234864641192</v>
      </c>
      <c r="Y22" s="2">
        <f>AVERAGE(eod_group_score_df_positive!Y22:Y26)</f>
        <v>0.66298945720663582</v>
      </c>
      <c r="Z22" s="1" t="s">
        <v>277</v>
      </c>
      <c r="AA22" s="2">
        <f>ABS(AVERAGE(eod_group_score_df_negative!C22:C26))</f>
        <v>0.91877549724072283</v>
      </c>
      <c r="AB22" s="2">
        <f>ABS(AVERAGE(eod_group_score_df_negative!D22:D26))</f>
        <v>0.33577647196101623</v>
      </c>
      <c r="AC22" s="2">
        <f>ABS(AVERAGE(eod_group_score_df_negative!E22:E26))</f>
        <v>0.41791579282350239</v>
      </c>
      <c r="AD22" s="2">
        <f>ABS(AVERAGE(eod_group_score_df_negative!F22:F26))</f>
        <v>0.68339857152660044</v>
      </c>
      <c r="AE22" s="2">
        <f>ABS(AVERAGE(eod_group_score_df_negative!G22:G26))</f>
        <v>1.5013984023154596</v>
      </c>
      <c r="AF22" s="2">
        <f>ABS(AVERAGE(eod_group_score_df_negative!H22:H26))</f>
        <v>1.0759818307070423</v>
      </c>
      <c r="AG22" s="2">
        <f>ABS(AVERAGE(eod_group_score_df_negative!I22:I26))</f>
        <v>0.52844854551238318</v>
      </c>
      <c r="AH22" s="2">
        <f>ABS(AVERAGE(eod_group_score_df_negative!J22:J26))</f>
        <v>1.1482404332104281</v>
      </c>
      <c r="AI22" s="2">
        <f>ABS(AVERAGE(eod_group_score_df_negative!K22:K26))</f>
        <v>0.9678859953636515</v>
      </c>
      <c r="AJ22" s="2">
        <f>ABS(AVERAGE(eod_group_score_df_negative!L22:L26))</f>
        <v>0.42729495857763639</v>
      </c>
      <c r="AK22" s="2">
        <f>ABS(AVERAGE(eod_group_score_df_negative!M22:M26))</f>
        <v>0.40513572781794072</v>
      </c>
      <c r="AL22" s="2">
        <f>ABS(AVERAGE(eod_group_score_df_negative!N22:N26))</f>
        <v>0.67934657136763821</v>
      </c>
      <c r="AM22" s="2">
        <f>ABS(AVERAGE(eod_group_score_df_negative!O22:O26))</f>
        <v>0.25404585530924012</v>
      </c>
      <c r="AN22" s="2">
        <f>ABS(AVERAGE(eod_group_score_df_negative!P22:P26))</f>
        <v>0.76653481644807675</v>
      </c>
      <c r="AO22" s="2">
        <f>ABS(AVERAGE(eod_group_score_df_negative!Q22:Q26))</f>
        <v>0.46637778362450033</v>
      </c>
      <c r="AP22" s="2">
        <f>ABS(AVERAGE(eod_group_score_df_negative!R22:R26))</f>
        <v>0.49372794702271616</v>
      </c>
      <c r="AQ22" s="2">
        <f>ABS(AVERAGE(eod_group_score_df_negative!S22:S26))</f>
        <v>0.32774806423284197</v>
      </c>
      <c r="AR22" s="2">
        <f>ABS(AVERAGE(eod_group_score_df_negative!T22:T26))</f>
        <v>0.48325134340114173</v>
      </c>
      <c r="AS22" s="2">
        <f>ABS(AVERAGE(eod_group_score_df_negative!U22:U26))</f>
        <v>0.97658819481231196</v>
      </c>
      <c r="AT22" s="2">
        <f>ABS(AVERAGE(eod_group_score_df_negative!V22:V26))</f>
        <v>0.88099206332977698</v>
      </c>
      <c r="AU22" s="2">
        <f>ABS(AVERAGE(eod_group_score_df_negative!W22:W26))</f>
        <v>0.3834693091034761</v>
      </c>
      <c r="AV22" s="2">
        <f>ABS(AVERAGE(eod_group_score_df_negative!X22:X26))</f>
        <v>0.35950909555492733</v>
      </c>
      <c r="AW22" s="2">
        <f>ABS(AVERAGE(eod_group_score_df_negative!Y22:Y26))</f>
        <v>0.42081122395310883</v>
      </c>
      <c r="AX22" t="s">
        <v>277</v>
      </c>
      <c r="AY22" s="4">
        <f t="shared" si="2"/>
        <v>-0.79932493218743061</v>
      </c>
      <c r="AZ22" s="4">
        <f t="shared" si="3"/>
        <v>-0.38201447306599201</v>
      </c>
      <c r="BA22" s="4">
        <f t="shared" si="4"/>
        <v>-3.1007590298005042E-2</v>
      </c>
      <c r="BB22" s="4">
        <f t="shared" si="5"/>
        <v>-0.54617947298260106</v>
      </c>
      <c r="BC22" s="4">
        <f t="shared" si="6"/>
        <v>-0.84100415969273434</v>
      </c>
      <c r="BD22" s="4">
        <f t="shared" si="7"/>
        <v>0.17327125173672928</v>
      </c>
      <c r="BE22" s="4">
        <f t="shared" si="8"/>
        <v>0.10792029506638773</v>
      </c>
      <c r="BF22" s="4">
        <f t="shared" si="9"/>
        <v>-0.16539208476645281</v>
      </c>
      <c r="BG22" s="4">
        <f t="shared" si="10"/>
        <v>-0.57012825568127412</v>
      </c>
      <c r="BH22" s="4">
        <f t="shared" si="11"/>
        <v>-0.4417632808381638</v>
      </c>
      <c r="BI22" s="4">
        <f t="shared" si="12"/>
        <v>-0.32706699934801459</v>
      </c>
      <c r="BJ22" s="4">
        <f t="shared" si="13"/>
        <v>-0.52352266624074428</v>
      </c>
      <c r="BK22" s="4">
        <f t="shared" si="14"/>
        <v>-4.8707524907973088E-2</v>
      </c>
      <c r="BL22" s="4">
        <f t="shared" si="15"/>
        <v>-0.39222522551706551</v>
      </c>
      <c r="BM22" s="4">
        <f t="shared" si="16"/>
        <v>-0.47297472478325153</v>
      </c>
      <c r="BN22" s="4">
        <f t="shared" si="17"/>
        <v>-0.70742773029747685</v>
      </c>
      <c r="BO22" s="4">
        <f t="shared" si="18"/>
        <v>0.8105247003086461</v>
      </c>
      <c r="BP22" s="4">
        <f t="shared" si="19"/>
        <v>-0.40884974350712067</v>
      </c>
      <c r="BQ22" s="4">
        <f t="shared" si="20"/>
        <v>-0.62518593039768044</v>
      </c>
      <c r="BR22" s="4">
        <f t="shared" si="21"/>
        <v>-0.32851823390453183</v>
      </c>
      <c r="BS22" s="4">
        <f t="shared" si="22"/>
        <v>6.0729424311129029E-2</v>
      </c>
      <c r="BT22" s="4">
        <f t="shared" si="23"/>
        <v>6.356067997325604E-2</v>
      </c>
      <c r="BU22" s="4">
        <f t="shared" si="24"/>
        <v>0.2234527413235973</v>
      </c>
      <c r="BV22" t="s">
        <v>277</v>
      </c>
      <c r="BW22" s="1">
        <f t="shared" si="1"/>
        <v>45468</v>
      </c>
      <c r="BX22">
        <f>group_stock_price_index[[#This Row],[VNINDEX]]</f>
        <v>1256.56</v>
      </c>
      <c r="BY22" s="5">
        <f t="shared" si="25"/>
        <v>0</v>
      </c>
      <c r="BZ22" s="5">
        <f t="shared" si="26"/>
        <v>0</v>
      </c>
      <c r="CA22" s="5">
        <f t="shared" si="27"/>
        <v>0</v>
      </c>
      <c r="CB22" s="5">
        <f t="shared" si="28"/>
        <v>0.59490628248308897</v>
      </c>
      <c r="CC22" s="5">
        <f t="shared" si="29"/>
        <v>0</v>
      </c>
      <c r="CD22" s="5">
        <f t="shared" ref="CD22:CE22" si="99">IF(AVERAGE(BS22:BS26)&lt;0,0,AVERAGE(BS22:BS26))</f>
        <v>0.27754808727772068</v>
      </c>
      <c r="CE22" s="5">
        <f t="shared" si="99"/>
        <v>0</v>
      </c>
      <c r="CF22" s="5">
        <f t="shared" ref="CF22:CG22" si="100">IF(AVERAGE(BE22:BE26)&lt;0,0,AVERAGE(BE22:BE26))</f>
        <v>3.1877283870967402E-2</v>
      </c>
      <c r="CG22" s="5">
        <f t="shared" si="100"/>
        <v>0</v>
      </c>
      <c r="CH22" s="5">
        <f t="shared" si="32"/>
        <v>0</v>
      </c>
      <c r="CI22" s="5">
        <f t="shared" si="33"/>
        <v>0</v>
      </c>
      <c r="CJ22" s="5">
        <f t="shared" si="34"/>
        <v>0</v>
      </c>
      <c r="CK22" s="5">
        <f t="shared" si="35"/>
        <v>0</v>
      </c>
      <c r="CL22" s="5">
        <f t="shared" si="36"/>
        <v>0.3137846585174251</v>
      </c>
      <c r="CM22" s="5">
        <f t="shared" si="37"/>
        <v>0</v>
      </c>
      <c r="CN22" s="5">
        <f t="shared" si="38"/>
        <v>0</v>
      </c>
      <c r="CO22" s="5">
        <f t="shared" si="39"/>
        <v>0.16432877341402305</v>
      </c>
      <c r="CP22" s="5">
        <f t="shared" si="40"/>
        <v>0</v>
      </c>
      <c r="CQ22" s="5">
        <f t="shared" si="41"/>
        <v>0</v>
      </c>
      <c r="CR22" s="5">
        <f t="shared" ref="CR22:CS22" si="101">IF(AVERAGE(BH22:BH26)&lt;0,0,AVERAGE(BH22:BH26))</f>
        <v>0</v>
      </c>
      <c r="CS22" s="5">
        <f t="shared" si="101"/>
        <v>0.12490939137531223</v>
      </c>
      <c r="CT22" s="5">
        <f t="shared" si="43"/>
        <v>0.19474747953664862</v>
      </c>
      <c r="CU22" s="5">
        <f t="shared" si="44"/>
        <v>0.31655291194920404</v>
      </c>
    </row>
    <row r="23" spans="1:99" x14ac:dyDescent="0.25">
      <c r="A23" s="1">
        <f>eod_group_score_df_positive[[#This Row],[date]]</f>
        <v>45467</v>
      </c>
      <c r="B23" s="1" t="s">
        <v>277</v>
      </c>
      <c r="C23" s="2">
        <f>AVERAGE(eod_group_score_df_positive!C23:C27)</f>
        <v>0.11159904094237798</v>
      </c>
      <c r="D23" s="2">
        <f>AVERAGE(eod_group_score_df_positive!D23:D27)</f>
        <v>0.16472323351083198</v>
      </c>
      <c r="E23" s="2">
        <f>AVERAGE(eod_group_score_df_positive!E23:E27)</f>
        <v>0.38352627440829024</v>
      </c>
      <c r="F23" s="2">
        <f>AVERAGE(eod_group_score_df_positive!F23:F27)</f>
        <v>0.45385337221980837</v>
      </c>
      <c r="G23" s="2">
        <f>AVERAGE(eod_group_score_df_positive!G23:G27)</f>
        <v>8.988575009218995E-2</v>
      </c>
      <c r="H23" s="2">
        <f>AVERAGE(eod_group_score_df_positive!H23:H27)</f>
        <v>1.7095187439850008</v>
      </c>
      <c r="I23" s="2">
        <f>AVERAGE(eod_group_score_df_positive!I23:I27)</f>
        <v>0.60333025439203192</v>
      </c>
      <c r="J23" s="2">
        <f>AVERAGE(eod_group_score_df_positive!J23:J27)</f>
        <v>0.89301961327408286</v>
      </c>
      <c r="K23" s="2">
        <f>AVERAGE(eod_group_score_df_positive!K23:K27)</f>
        <v>0.23173379921779605</v>
      </c>
      <c r="L23" s="2">
        <f>AVERAGE(eod_group_score_df_positive!L23:L27)</f>
        <v>0.13232321356461299</v>
      </c>
      <c r="M23" s="2">
        <f>AVERAGE(eod_group_score_df_positive!M23:M27)</f>
        <v>0.65831881401876802</v>
      </c>
      <c r="N23" s="2">
        <f>AVERAGE(eod_group_score_df_positive!N23:N27)</f>
        <v>0.2362773071480441</v>
      </c>
      <c r="O23" s="2">
        <f>AVERAGE(eod_group_score_df_positive!O23:O27)</f>
        <v>0.2474274642094226</v>
      </c>
      <c r="P23" s="2">
        <f>AVERAGE(eod_group_score_df_positive!P23:P27)</f>
        <v>0.32296665812263503</v>
      </c>
      <c r="Q23" s="2">
        <f>AVERAGE(eod_group_score_df_positive!Q23:Q27)</f>
        <v>0.14052383625052539</v>
      </c>
      <c r="R23" s="2">
        <f>AVERAGE(eod_group_score_df_positive!R23:R27)</f>
        <v>8.1223141511788305E-2</v>
      </c>
      <c r="S23" s="2">
        <f>AVERAGE(eod_group_score_df_positive!S23:S27)</f>
        <v>3.0791009389987396</v>
      </c>
      <c r="T23" s="2">
        <f>AVERAGE(eod_group_score_df_positive!T23:T27)</f>
        <v>0.21332089800573736</v>
      </c>
      <c r="U23" s="2">
        <f>AVERAGE(eod_group_score_df_positive!U23:U27)</f>
        <v>0.27322502845182295</v>
      </c>
      <c r="V23" s="2">
        <f>AVERAGE(eod_group_score_df_positive!V23:V27)</f>
        <v>0.26399170391852061</v>
      </c>
      <c r="W23" s="2">
        <f>AVERAGE(eod_group_score_df_positive!W23:W27)</f>
        <v>0.45977224688690699</v>
      </c>
      <c r="X23" s="2">
        <f>AVERAGE(eod_group_score_df_positive!X23:X27)</f>
        <v>0.41353087613524575</v>
      </c>
      <c r="Y23" s="2">
        <f>AVERAGE(eod_group_score_df_positive!Y23:Y27)</f>
        <v>0.80389105455853527</v>
      </c>
      <c r="Z23" s="1" t="s">
        <v>277</v>
      </c>
      <c r="AA23" s="2">
        <f>ABS(AVERAGE(eod_group_score_df_negative!C23:C27))</f>
        <v>0.92417799182572635</v>
      </c>
      <c r="AB23" s="2">
        <f>ABS(AVERAGE(eod_group_score_df_negative!D23:D27))</f>
        <v>0.32236686982136209</v>
      </c>
      <c r="AC23" s="2">
        <f>ABS(AVERAGE(eod_group_score_df_negative!E23:E27))</f>
        <v>0.42616813593401559</v>
      </c>
      <c r="AD23" s="2">
        <f>ABS(AVERAGE(eod_group_score_df_negative!F23:F27))</f>
        <v>0.6836013823733299</v>
      </c>
      <c r="AE23" s="2">
        <f>ABS(AVERAGE(eod_group_score_df_negative!G23:G27))</f>
        <v>1.5109953884100786</v>
      </c>
      <c r="AF23" s="2">
        <f>ABS(AVERAGE(eod_group_score_df_negative!H23:H27))</f>
        <v>0.97884401493146989</v>
      </c>
      <c r="AG23" s="2">
        <f>ABS(AVERAGE(eod_group_score_df_negative!I23:I27))</f>
        <v>0.55193460992547227</v>
      </c>
      <c r="AH23" s="2">
        <f>ABS(AVERAGE(eod_group_score_df_negative!J23:J27))</f>
        <v>1.1563453786552269</v>
      </c>
      <c r="AI23" s="2">
        <f>ABS(AVERAGE(eod_group_score_df_negative!K23:K27))</f>
        <v>0.97137701621544859</v>
      </c>
      <c r="AJ23" s="2">
        <f>ABS(AVERAGE(eod_group_score_df_negative!L23:L27))</f>
        <v>0.43784578995002049</v>
      </c>
      <c r="AK23" s="2">
        <f>ABS(AVERAGE(eod_group_score_df_negative!M23:M27))</f>
        <v>0.39588248054907049</v>
      </c>
      <c r="AL23" s="2">
        <f>ABS(AVERAGE(eod_group_score_df_negative!N23:N27))</f>
        <v>0.68341011730649448</v>
      </c>
      <c r="AM23" s="2">
        <f>ABS(AVERAGE(eod_group_score_df_negative!O23:O27))</f>
        <v>0.2539825766805438</v>
      </c>
      <c r="AN23" s="2">
        <f>ABS(AVERAGE(eod_group_score_df_negative!P23:P27))</f>
        <v>0.76867550911285987</v>
      </c>
      <c r="AO23" s="2">
        <f>ABS(AVERAGE(eod_group_score_df_negative!Q23:Q27))</f>
        <v>0.47998097995268091</v>
      </c>
      <c r="AP23" s="2">
        <f>ABS(AVERAGE(eod_group_score_df_negative!R23:R27))</f>
        <v>0.49993446055018709</v>
      </c>
      <c r="AQ23" s="2">
        <f>ABS(AVERAGE(eod_group_score_df_negative!S23:S27))</f>
        <v>0.28477777730062559</v>
      </c>
      <c r="AR23" s="2">
        <f>ABS(AVERAGE(eod_group_score_df_negative!T23:T27))</f>
        <v>0.41800976875670726</v>
      </c>
      <c r="AS23" s="2">
        <f>ABS(AVERAGE(eod_group_score_df_negative!U23:U27))</f>
        <v>0.96169841290584657</v>
      </c>
      <c r="AT23" s="2">
        <f>ABS(AVERAGE(eod_group_score_df_negative!V23:V27))</f>
        <v>0.93436589456395125</v>
      </c>
      <c r="AU23" s="2">
        <f>ABS(AVERAGE(eod_group_score_df_negative!W23:W27))</f>
        <v>0.38478193546232176</v>
      </c>
      <c r="AV23" s="2">
        <f>ABS(AVERAGE(eod_group_score_df_negative!X23:X27))</f>
        <v>0.3798594521838653</v>
      </c>
      <c r="AW23" s="2">
        <f>ABS(AVERAGE(eod_group_score_df_negative!Y23:Y27))</f>
        <v>0.39390287481053199</v>
      </c>
      <c r="AX23" t="s">
        <v>277</v>
      </c>
      <c r="AY23" s="4">
        <f t="shared" si="2"/>
        <v>-0.78451145871784667</v>
      </c>
      <c r="AZ23" s="4">
        <f t="shared" si="3"/>
        <v>-0.32364368570021551</v>
      </c>
      <c r="BA23" s="4">
        <f t="shared" si="4"/>
        <v>-5.2664142151726247E-2</v>
      </c>
      <c r="BB23" s="4">
        <f t="shared" si="5"/>
        <v>-0.20198430682695703</v>
      </c>
      <c r="BC23" s="4">
        <f t="shared" si="6"/>
        <v>-0.88770465472997695</v>
      </c>
      <c r="BD23" s="4">
        <f t="shared" si="7"/>
        <v>0.27179171658665041</v>
      </c>
      <c r="BE23" s="4">
        <f t="shared" si="8"/>
        <v>4.4488191456357198E-2</v>
      </c>
      <c r="BF23" s="4">
        <f t="shared" si="9"/>
        <v>-0.12849139436760082</v>
      </c>
      <c r="BG23" s="4">
        <f t="shared" si="10"/>
        <v>-0.61477563621710474</v>
      </c>
      <c r="BH23" s="4">
        <f t="shared" si="11"/>
        <v>-0.53584564313757221</v>
      </c>
      <c r="BI23" s="4">
        <f t="shared" si="12"/>
        <v>0.24894328514108041</v>
      </c>
      <c r="BJ23" s="4">
        <f t="shared" si="13"/>
        <v>-0.48617910636719031</v>
      </c>
      <c r="BK23" s="4">
        <f t="shared" si="14"/>
        <v>-1.3073357006346244E-2</v>
      </c>
      <c r="BL23" s="4">
        <f t="shared" si="15"/>
        <v>-0.40829207992116162</v>
      </c>
      <c r="BM23" s="4">
        <f t="shared" si="16"/>
        <v>-0.54706609012199547</v>
      </c>
      <c r="BN23" s="4">
        <f t="shared" si="17"/>
        <v>-0.72047808985512818</v>
      </c>
      <c r="BO23" s="4">
        <f t="shared" si="18"/>
        <v>0.83068487224538679</v>
      </c>
      <c r="BP23" s="4">
        <f t="shared" si="19"/>
        <v>-0.32421816573657691</v>
      </c>
      <c r="BQ23" s="4">
        <f t="shared" si="20"/>
        <v>-0.55750288754509258</v>
      </c>
      <c r="BR23" s="4">
        <f t="shared" si="21"/>
        <v>-0.55941080650245989</v>
      </c>
      <c r="BS23" s="4">
        <f t="shared" si="22"/>
        <v>8.879277729226405E-2</v>
      </c>
      <c r="BT23" s="4">
        <f t="shared" si="23"/>
        <v>4.2439922380598273E-2</v>
      </c>
      <c r="BU23" s="4">
        <f t="shared" si="24"/>
        <v>0.34228607249993553</v>
      </c>
      <c r="BV23" t="s">
        <v>277</v>
      </c>
      <c r="BW23" s="1">
        <f t="shared" si="1"/>
        <v>45467</v>
      </c>
      <c r="BX23">
        <f>group_stock_price_index[[#This Row],[VNINDEX]]</f>
        <v>1254.1199999999999</v>
      </c>
      <c r="BY23" s="5">
        <f t="shared" si="25"/>
        <v>0</v>
      </c>
      <c r="BZ23" s="5">
        <f t="shared" si="26"/>
        <v>0</v>
      </c>
      <c r="CA23" s="5">
        <f t="shared" si="27"/>
        <v>0</v>
      </c>
      <c r="CB23" s="5">
        <f t="shared" si="28"/>
        <v>0.50453166285670015</v>
      </c>
      <c r="CC23" s="5">
        <f t="shared" si="29"/>
        <v>0</v>
      </c>
      <c r="CD23" s="5">
        <f t="shared" ref="CD23:CE23" si="102">IF(AVERAGE(BS23:BS27)&lt;0,0,AVERAGE(BS23:BS27))</f>
        <v>0.38180226049284399</v>
      </c>
      <c r="CE23" s="5">
        <f t="shared" si="102"/>
        <v>0</v>
      </c>
      <c r="CF23" s="5">
        <f t="shared" ref="CF23:CG23" si="103">IF(AVERAGE(BE23:BE27)&lt;0,0,AVERAGE(BE23:BE27))</f>
        <v>4.3377254587044084E-2</v>
      </c>
      <c r="CG23" s="5">
        <f t="shared" si="103"/>
        <v>0</v>
      </c>
      <c r="CH23" s="5">
        <f t="shared" si="32"/>
        <v>0</v>
      </c>
      <c r="CI23" s="5">
        <f t="shared" si="33"/>
        <v>0</v>
      </c>
      <c r="CJ23" s="5">
        <f t="shared" si="34"/>
        <v>0</v>
      </c>
      <c r="CK23" s="5">
        <f t="shared" si="35"/>
        <v>0</v>
      </c>
      <c r="CL23" s="5">
        <f t="shared" si="36"/>
        <v>0.28403404911289337</v>
      </c>
      <c r="CM23" s="5">
        <f t="shared" si="37"/>
        <v>0</v>
      </c>
      <c r="CN23" s="5">
        <f t="shared" si="38"/>
        <v>0</v>
      </c>
      <c r="CO23" s="5">
        <f t="shared" si="39"/>
        <v>0.2604570147766086</v>
      </c>
      <c r="CP23" s="5">
        <f t="shared" si="40"/>
        <v>0</v>
      </c>
      <c r="CQ23" s="5">
        <f t="shared" si="41"/>
        <v>0</v>
      </c>
      <c r="CR23" s="5">
        <f t="shared" ref="CR23:CS23" si="104">IF(AVERAGE(BH23:BH27)&lt;0,0,AVERAGE(BH23:BH27))</f>
        <v>0</v>
      </c>
      <c r="CS23" s="5">
        <f t="shared" si="104"/>
        <v>0.20226022210125699</v>
      </c>
      <c r="CT23" s="5">
        <f t="shared" si="43"/>
        <v>0.37871056634735362</v>
      </c>
      <c r="CU23" s="5">
        <f t="shared" si="44"/>
        <v>0.27251517816982873</v>
      </c>
    </row>
    <row r="24" spans="1:99" x14ac:dyDescent="0.25">
      <c r="A24" s="1">
        <f>eod_group_score_df_positive[[#This Row],[date]]</f>
        <v>45464</v>
      </c>
      <c r="B24" s="1" t="s">
        <v>277</v>
      </c>
      <c r="C24" s="2">
        <f>AVERAGE(eod_group_score_df_positive!C24:C28)</f>
        <v>0.13387831803786843</v>
      </c>
      <c r="D24" s="2">
        <f>AVERAGE(eod_group_score_df_positive!D24:D28)</f>
        <v>0.5898567358048995</v>
      </c>
      <c r="E24" s="2">
        <f>AVERAGE(eod_group_score_df_positive!E24:E28)</f>
        <v>0.34423737987991487</v>
      </c>
      <c r="F24" s="2">
        <f>AVERAGE(eod_group_score_df_positive!F24:F28)</f>
        <v>0.45283758644027594</v>
      </c>
      <c r="G24" s="2">
        <f>AVERAGE(eod_group_score_df_positive!G24:G28)</f>
        <v>0.1045970801341078</v>
      </c>
      <c r="H24" s="2">
        <f>AVERAGE(eod_group_score_df_positive!H24:H28)</f>
        <v>1.7674124055640443</v>
      </c>
      <c r="I24" s="2">
        <f>AVERAGE(eod_group_score_df_positive!I24:I28)</f>
        <v>0.29929543106311451</v>
      </c>
      <c r="J24" s="2">
        <f>AVERAGE(eod_group_score_df_positive!J24:J28)</f>
        <v>0.84784573716607259</v>
      </c>
      <c r="K24" s="2">
        <f>AVERAGE(eod_group_score_df_positive!K24:K28)</f>
        <v>0.23356487328247133</v>
      </c>
      <c r="L24" s="2">
        <f>AVERAGE(eod_group_score_df_positive!L24:L28)</f>
        <v>0.23238468773343315</v>
      </c>
      <c r="M24" s="2">
        <f>AVERAGE(eod_group_score_df_positive!M24:M28)</f>
        <v>0.68491606751027279</v>
      </c>
      <c r="N24" s="2">
        <f>AVERAGE(eod_group_score_df_positive!N24:N28)</f>
        <v>0.24318687866369962</v>
      </c>
      <c r="O24" s="2">
        <f>AVERAGE(eod_group_score_df_positive!O24:O28)</f>
        <v>0.18795041627503339</v>
      </c>
      <c r="P24" s="2">
        <f>AVERAGE(eod_group_score_df_positive!P24:P28)</f>
        <v>0.42025717395811146</v>
      </c>
      <c r="Q24" s="2">
        <f>AVERAGE(eod_group_score_df_positive!Q24:Q28)</f>
        <v>0.15933660974156622</v>
      </c>
      <c r="R24" s="2">
        <f>AVERAGE(eod_group_score_df_positive!R24:R28)</f>
        <v>0.13131343129994968</v>
      </c>
      <c r="S24" s="2">
        <f>AVERAGE(eod_group_score_df_positive!S24:S28)</f>
        <v>3.9484578461629232</v>
      </c>
      <c r="T24" s="2">
        <f>AVERAGE(eod_group_score_df_positive!T24:T28)</f>
        <v>0.16175674323825964</v>
      </c>
      <c r="U24" s="2">
        <f>AVERAGE(eod_group_score_df_positive!U24:U28)</f>
        <v>0.24300231779357212</v>
      </c>
      <c r="V24" s="2">
        <f>AVERAGE(eod_group_score_df_positive!V24:V28)</f>
        <v>0.35589514443442455</v>
      </c>
      <c r="W24" s="2">
        <f>AVERAGE(eod_group_score_df_positive!W24:W28)</f>
        <v>0.2419051533221018</v>
      </c>
      <c r="X24" s="2">
        <f>AVERAGE(eod_group_score_df_positive!X24:X28)</f>
        <v>0.39482938403875584</v>
      </c>
      <c r="Y24" s="2">
        <f>AVERAGE(eod_group_score_df_positive!Y24:Y28)</f>
        <v>0.86183996869173141</v>
      </c>
      <c r="Z24" s="1" t="s">
        <v>277</v>
      </c>
      <c r="AA24" s="2">
        <f>ABS(AVERAGE(eod_group_score_df_negative!C24:C28))</f>
        <v>4.194954029902577E-2</v>
      </c>
      <c r="AB24" s="2">
        <f>ABS(AVERAGE(eod_group_score_df_negative!D24:D28))</f>
        <v>3.8691033581024811E-2</v>
      </c>
      <c r="AC24" s="2">
        <f>ABS(AVERAGE(eod_group_score_df_negative!E24:E28))</f>
        <v>0.23044269334950779</v>
      </c>
      <c r="AD24" s="2">
        <f>ABS(AVERAGE(eod_group_score_df_negative!F24:F28))</f>
        <v>0.18535173828758564</v>
      </c>
      <c r="AE24" s="2">
        <f>ABS(AVERAGE(eod_group_score_df_negative!G24:G28))</f>
        <v>0.17168160702316215</v>
      </c>
      <c r="AF24" s="2">
        <f>ABS(AVERAGE(eod_group_score_df_negative!H24:H28))</f>
        <v>0.44124122385635356</v>
      </c>
      <c r="AG24" s="2">
        <f>ABS(AVERAGE(eod_group_score_df_negative!I24:I28))</f>
        <v>0.15987031051860887</v>
      </c>
      <c r="AH24" s="2">
        <f>ABS(AVERAGE(eod_group_score_df_negative!J24:J28))</f>
        <v>8.4527948388043672E-2</v>
      </c>
      <c r="AI24" s="2">
        <f>ABS(AVERAGE(eod_group_score_df_negative!K24:K28))</f>
        <v>0.16139214287520756</v>
      </c>
      <c r="AJ24" s="2">
        <f>ABS(AVERAGE(eod_group_score_df_negative!L24:L28))</f>
        <v>5.5509052228815359E-2</v>
      </c>
      <c r="AK24" s="2">
        <f>ABS(AVERAGE(eod_group_score_df_negative!M24:M28))</f>
        <v>0.1198447170718113</v>
      </c>
      <c r="AL24" s="2">
        <f>ABS(AVERAGE(eod_group_score_df_negative!N24:N28))</f>
        <v>0.20929958313956379</v>
      </c>
      <c r="AM24" s="2">
        <f>ABS(AVERAGE(eod_group_score_df_negative!O24:O28))</f>
        <v>7.6592417835176035E-2</v>
      </c>
      <c r="AN24" s="2">
        <f>ABS(AVERAGE(eod_group_score_df_negative!P24:P28))</f>
        <v>8.6775419852323871E-2</v>
      </c>
      <c r="AO24" s="2">
        <f>ABS(AVERAGE(eod_group_score_df_negative!Q24:Q28))</f>
        <v>0.10840966937057236</v>
      </c>
      <c r="AP24" s="2">
        <f>ABS(AVERAGE(eod_group_score_df_negative!R24:R28))</f>
        <v>0.17875376843700211</v>
      </c>
      <c r="AQ24" s="2">
        <f>ABS(AVERAGE(eod_group_score_df_negative!S24:S28))</f>
        <v>7.862980930051669E-2</v>
      </c>
      <c r="AR24" s="2">
        <f>ABS(AVERAGE(eod_group_score_df_negative!T24:T28))</f>
        <v>0.17767005182416784</v>
      </c>
      <c r="AS24" s="2">
        <f>ABS(AVERAGE(eod_group_score_df_negative!U24:U28))</f>
        <v>0.25072414727494163</v>
      </c>
      <c r="AT24" s="2">
        <f>ABS(AVERAGE(eod_group_score_df_negative!V24:V28))</f>
        <v>0.14931314761525594</v>
      </c>
      <c r="AU24" s="2">
        <f>ABS(AVERAGE(eod_group_score_df_negative!W24:W28))</f>
        <v>0.16503891855789565</v>
      </c>
      <c r="AV24" s="2">
        <f>ABS(AVERAGE(eod_group_score_df_negative!X24:X28))</f>
        <v>0.16861449407573684</v>
      </c>
      <c r="AW24" s="2">
        <f>ABS(AVERAGE(eod_group_score_df_negative!Y24:Y28))</f>
        <v>8.3565850391275162E-2</v>
      </c>
      <c r="AX24" t="s">
        <v>277</v>
      </c>
      <c r="AY24" s="4">
        <f t="shared" si="2"/>
        <v>0.52283397300274759</v>
      </c>
      <c r="AZ24" s="4">
        <f t="shared" si="3"/>
        <v>0.87688753197286828</v>
      </c>
      <c r="BA24" s="4">
        <f t="shared" si="4"/>
        <v>0.19801397652599345</v>
      </c>
      <c r="BB24" s="4">
        <f t="shared" si="5"/>
        <v>0.41913243889930674</v>
      </c>
      <c r="BC24" s="4">
        <f t="shared" si="6"/>
        <v>-0.24281470126889265</v>
      </c>
      <c r="BD24" s="4">
        <f t="shared" si="7"/>
        <v>0.60044325830108036</v>
      </c>
      <c r="BE24" s="4">
        <f t="shared" si="8"/>
        <v>0.30364878717697286</v>
      </c>
      <c r="BF24" s="4">
        <f t="shared" si="9"/>
        <v>0.81868225219632162</v>
      </c>
      <c r="BG24" s="4">
        <f t="shared" si="10"/>
        <v>0.18273565845061535</v>
      </c>
      <c r="BH24" s="4">
        <f t="shared" si="11"/>
        <v>0.61437819220317702</v>
      </c>
      <c r="BI24" s="4">
        <f t="shared" si="12"/>
        <v>0.70216064359038766</v>
      </c>
      <c r="BJ24" s="4">
        <f t="shared" si="13"/>
        <v>7.4891291529667212E-2</v>
      </c>
      <c r="BK24" s="4">
        <f t="shared" si="14"/>
        <v>0.42094505721317427</v>
      </c>
      <c r="BL24" s="4">
        <f t="shared" si="15"/>
        <v>0.65771265630009323</v>
      </c>
      <c r="BM24" s="4">
        <f t="shared" si="16"/>
        <v>0.19020596865013548</v>
      </c>
      <c r="BN24" s="4">
        <f t="shared" si="17"/>
        <v>-0.15300017924275397</v>
      </c>
      <c r="BO24" s="4">
        <f t="shared" si="18"/>
        <v>0.96094954168984037</v>
      </c>
      <c r="BP24" s="4">
        <f t="shared" si="19"/>
        <v>-4.688288849730151E-2</v>
      </c>
      <c r="BQ24" s="4">
        <f t="shared" si="20"/>
        <v>-1.5639893802933909E-2</v>
      </c>
      <c r="BR24" s="4">
        <f t="shared" si="21"/>
        <v>0.40890460443759702</v>
      </c>
      <c r="BS24" s="4">
        <f t="shared" si="22"/>
        <v>0.18888648361210925</v>
      </c>
      <c r="BT24" s="4">
        <f t="shared" si="23"/>
        <v>0.4014861084657162</v>
      </c>
      <c r="BU24" s="4">
        <f t="shared" si="24"/>
        <v>0.82321697475412281</v>
      </c>
      <c r="BV24" t="s">
        <v>277</v>
      </c>
      <c r="BW24" s="1">
        <f t="shared" si="1"/>
        <v>45464</v>
      </c>
      <c r="BX24">
        <f>group_stock_price_index[[#This Row],[VNINDEX]]</f>
        <v>1282.02</v>
      </c>
      <c r="BY24" s="5">
        <f t="shared" si="25"/>
        <v>0</v>
      </c>
      <c r="BZ24" s="5">
        <f t="shared" si="26"/>
        <v>0</v>
      </c>
      <c r="CA24" s="5">
        <f t="shared" si="27"/>
        <v>0</v>
      </c>
      <c r="CB24" s="5">
        <f t="shared" si="28"/>
        <v>0.42523743583812712</v>
      </c>
      <c r="CC24" s="5">
        <f t="shared" si="29"/>
        <v>0</v>
      </c>
      <c r="CD24" s="5">
        <f t="shared" ref="CD24:CE24" si="105">IF(AVERAGE(BS24:BS28)&lt;0,0,AVERAGE(BS24:BS28))</f>
        <v>0.47364999936274249</v>
      </c>
      <c r="CE24" s="5">
        <f t="shared" si="105"/>
        <v>0</v>
      </c>
      <c r="CF24" s="5">
        <f t="shared" ref="CF24:CG24" si="106">IF(AVERAGE(BE24:BE28)&lt;0,0,AVERAGE(BE24:BE28))</f>
        <v>0</v>
      </c>
      <c r="CG24" s="5">
        <f t="shared" si="106"/>
        <v>0</v>
      </c>
      <c r="CH24" s="5">
        <f t="shared" si="32"/>
        <v>0</v>
      </c>
      <c r="CI24" s="5">
        <f t="shared" si="33"/>
        <v>0</v>
      </c>
      <c r="CJ24" s="5">
        <f t="shared" si="34"/>
        <v>0</v>
      </c>
      <c r="CK24" s="5">
        <f t="shared" si="35"/>
        <v>0</v>
      </c>
      <c r="CL24" s="5">
        <f t="shared" si="36"/>
        <v>0.24367495640075454</v>
      </c>
      <c r="CM24" s="5">
        <f t="shared" si="37"/>
        <v>0</v>
      </c>
      <c r="CN24" s="5">
        <f t="shared" si="38"/>
        <v>0</v>
      </c>
      <c r="CO24" s="5">
        <f t="shared" si="39"/>
        <v>0.31736099811403251</v>
      </c>
      <c r="CP24" s="5">
        <f t="shared" si="40"/>
        <v>0</v>
      </c>
      <c r="CQ24" s="5">
        <f t="shared" si="41"/>
        <v>0</v>
      </c>
      <c r="CR24" s="5">
        <f t="shared" ref="CR24:CS24" si="107">IF(AVERAGE(BH24:BH28)&lt;0,0,AVERAGE(BH24:BH28))</f>
        <v>0</v>
      </c>
      <c r="CS24" s="5">
        <f t="shared" si="107"/>
        <v>0.11025430049099452</v>
      </c>
      <c r="CT24" s="5">
        <f t="shared" si="43"/>
        <v>0.54843111932059219</v>
      </c>
      <c r="CU24" s="5">
        <f t="shared" si="44"/>
        <v>0.14740946029299667</v>
      </c>
    </row>
    <row r="25" spans="1:99" x14ac:dyDescent="0.25">
      <c r="A25" s="1">
        <f>eod_group_score_df_positive[[#This Row],[date]]</f>
        <v>45463</v>
      </c>
      <c r="B25" s="1" t="s">
        <v>277</v>
      </c>
      <c r="C25" s="2">
        <f>AVERAGE(eod_group_score_df_positive!C25:C29)</f>
        <v>0.11186690972017128</v>
      </c>
      <c r="D25" s="2">
        <f>AVERAGE(eod_group_score_df_positive!D25:D29)</f>
        <v>0.58547320533978842</v>
      </c>
      <c r="E25" s="2">
        <f>AVERAGE(eod_group_score_df_positive!E25:E29)</f>
        <v>0.22460762993245634</v>
      </c>
      <c r="F25" s="2">
        <f>AVERAGE(eod_group_score_df_positive!F25:F29)</f>
        <v>0.39025007600166017</v>
      </c>
      <c r="G25" s="2">
        <f>AVERAGE(eod_group_score_df_positive!G25:G29)</f>
        <v>7.2353350002375263E-2</v>
      </c>
      <c r="H25" s="2">
        <f>AVERAGE(eod_group_score_df_positive!H25:H29)</f>
        <v>1.2990274102333452</v>
      </c>
      <c r="I25" s="2">
        <f>AVERAGE(eod_group_score_df_positive!I25:I29)</f>
        <v>0.3070236283938142</v>
      </c>
      <c r="J25" s="2">
        <f>AVERAGE(eod_group_score_df_positive!J25:J29)</f>
        <v>0.43746799001996822</v>
      </c>
      <c r="K25" s="2">
        <f>AVERAGE(eod_group_score_df_positive!K25:K29)</f>
        <v>0.13976547647886128</v>
      </c>
      <c r="L25" s="2">
        <f>AVERAGE(eod_group_score_df_positive!L25:L29)</f>
        <v>0.32017578371994604</v>
      </c>
      <c r="M25" s="2">
        <f>AVERAGE(eod_group_score_df_positive!M25:M29)</f>
        <v>0.65140518080951926</v>
      </c>
      <c r="N25" s="2">
        <f>AVERAGE(eod_group_score_df_positive!N25:N29)</f>
        <v>0.17265598173309346</v>
      </c>
      <c r="O25" s="2">
        <f>AVERAGE(eod_group_score_df_positive!O25:O29)</f>
        <v>0.24007943208646335</v>
      </c>
      <c r="P25" s="2">
        <f>AVERAGE(eod_group_score_df_positive!P25:P29)</f>
        <v>0.30260813937622794</v>
      </c>
      <c r="Q25" s="2">
        <f>AVERAGE(eod_group_score_df_positive!Q25:Q29)</f>
        <v>5.915038350572397E-2</v>
      </c>
      <c r="R25" s="2">
        <f>AVERAGE(eod_group_score_df_positive!R25:R29)</f>
        <v>7.0204636883211963E-2</v>
      </c>
      <c r="S25" s="2">
        <f>AVERAGE(eod_group_score_df_positive!S25:S29)</f>
        <v>1.2448531826446936</v>
      </c>
      <c r="T25" s="2">
        <f>AVERAGE(eod_group_score_df_positive!T25:T29)</f>
        <v>0.15976588026336497</v>
      </c>
      <c r="U25" s="2">
        <f>AVERAGE(eod_group_score_df_positive!U25:U29)</f>
        <v>0.23914034048706645</v>
      </c>
      <c r="V25" s="2">
        <f>AVERAGE(eod_group_score_df_positive!V25:V29)</f>
        <v>0.16231901132604182</v>
      </c>
      <c r="W25" s="2">
        <f>AVERAGE(eod_group_score_df_positive!W25:W29)</f>
        <v>1.1631317864542599</v>
      </c>
      <c r="X25" s="2">
        <f>AVERAGE(eod_group_score_df_positive!X25:X29)</f>
        <v>0.24944880714785728</v>
      </c>
      <c r="Y25" s="2">
        <f>AVERAGE(eod_group_score_df_positive!Y25:Y29)</f>
        <v>0.6066855933416947</v>
      </c>
      <c r="Z25" s="1" t="s">
        <v>277</v>
      </c>
      <c r="AA25" s="2">
        <f>ABS(AVERAGE(eod_group_score_df_negative!C25:C29))</f>
        <v>0.74807041479572056</v>
      </c>
      <c r="AB25" s="2">
        <f>ABS(AVERAGE(eod_group_score_df_negative!D25:D29))</f>
        <v>0.23794814587501931</v>
      </c>
      <c r="AC25" s="2">
        <f>ABS(AVERAGE(eod_group_score_df_negative!E25:E29))</f>
        <v>0.7241871359713129</v>
      </c>
      <c r="AD25" s="2">
        <f>ABS(AVERAGE(eod_group_score_df_negative!F25:F29))</f>
        <v>0.68720963597224094</v>
      </c>
      <c r="AE25" s="2">
        <f>ABS(AVERAGE(eod_group_score_df_negative!G25:G29))</f>
        <v>0.95397899789716301</v>
      </c>
      <c r="AF25" s="2">
        <f>ABS(AVERAGE(eod_group_score_df_negative!H25:H29))</f>
        <v>0.57413635434076138</v>
      </c>
      <c r="AG25" s="2">
        <f>ABS(AVERAGE(eod_group_score_df_negative!I25:I29))</f>
        <v>0.28630859463579827</v>
      </c>
      <c r="AH25" s="2">
        <f>ABS(AVERAGE(eod_group_score_df_negative!J25:J29))</f>
        <v>0.83113413870013486</v>
      </c>
      <c r="AI25" s="2">
        <f>ABS(AVERAGE(eod_group_score_df_negative!K25:K29))</f>
        <v>0.93650339706359509</v>
      </c>
      <c r="AJ25" s="2">
        <f>ABS(AVERAGE(eod_group_score_df_negative!L25:L29))</f>
        <v>0.47815041947252312</v>
      </c>
      <c r="AK25" s="2">
        <f>ABS(AVERAGE(eod_group_score_df_negative!M25:M29))</f>
        <v>0.6149843765274523</v>
      </c>
      <c r="AL25" s="2">
        <f>ABS(AVERAGE(eod_group_score_df_negative!N25:N29))</f>
        <v>0.90529519631961841</v>
      </c>
      <c r="AM25" s="2">
        <f>ABS(AVERAGE(eod_group_score_df_negative!O25:O29))</f>
        <v>0.1489714709605888</v>
      </c>
      <c r="AN25" s="2">
        <f>ABS(AVERAGE(eod_group_score_df_negative!P25:P29))</f>
        <v>0.58486556622034769</v>
      </c>
      <c r="AO25" s="2">
        <f>ABS(AVERAGE(eod_group_score_df_negative!Q25:Q29))</f>
        <v>0.45914023324187231</v>
      </c>
      <c r="AP25" s="2">
        <f>ABS(AVERAGE(eod_group_score_df_negative!R25:R29))</f>
        <v>0.71367303493500633</v>
      </c>
      <c r="AQ25" s="2">
        <f>ABS(AVERAGE(eod_group_score_df_negative!S25:S29))</f>
        <v>0.71079639407501305</v>
      </c>
      <c r="AR25" s="2">
        <f>ABS(AVERAGE(eod_group_score_df_negative!T25:T29))</f>
        <v>0.51746462965809636</v>
      </c>
      <c r="AS25" s="2">
        <f>ABS(AVERAGE(eod_group_score_df_negative!U25:U29))</f>
        <v>0.80033553164567039</v>
      </c>
      <c r="AT25" s="2">
        <f>ABS(AVERAGE(eod_group_score_df_negative!V25:V29))</f>
        <v>1.0103327608024109</v>
      </c>
      <c r="AU25" s="2">
        <f>ABS(AVERAGE(eod_group_score_df_negative!W25:W29))</f>
        <v>0.3863159823719256</v>
      </c>
      <c r="AV25" s="2">
        <f>ABS(AVERAGE(eod_group_score_df_negative!X25:X29))</f>
        <v>0.70469011277929927</v>
      </c>
      <c r="AW25" s="2">
        <f>ABS(AVERAGE(eod_group_score_df_negative!Y25:Y29))</f>
        <v>0.44091226826755114</v>
      </c>
      <c r="AX25" t="s">
        <v>277</v>
      </c>
      <c r="AY25" s="4">
        <f t="shared" si="2"/>
        <v>-0.73982543487539021</v>
      </c>
      <c r="AZ25" s="4">
        <f t="shared" si="3"/>
        <v>0.42205009495085277</v>
      </c>
      <c r="BA25" s="4">
        <f t="shared" si="4"/>
        <v>-0.52654116990515321</v>
      </c>
      <c r="BB25" s="4">
        <f t="shared" si="5"/>
        <v>-0.2756108248600333</v>
      </c>
      <c r="BC25" s="4">
        <f t="shared" si="6"/>
        <v>-0.85900600297661567</v>
      </c>
      <c r="BD25" s="4">
        <f t="shared" si="7"/>
        <v>0.38698754994195572</v>
      </c>
      <c r="BE25" s="4">
        <f t="shared" si="8"/>
        <v>3.4913043576569845E-2</v>
      </c>
      <c r="BF25" s="4">
        <f t="shared" si="9"/>
        <v>-0.31031490470328765</v>
      </c>
      <c r="BG25" s="4">
        <f t="shared" si="10"/>
        <v>-0.74027776903213049</v>
      </c>
      <c r="BH25" s="4">
        <f t="shared" si="11"/>
        <v>-0.19788231317078644</v>
      </c>
      <c r="BI25" s="4">
        <f t="shared" si="12"/>
        <v>2.8759558282093291E-2</v>
      </c>
      <c r="BJ25" s="4">
        <f t="shared" si="13"/>
        <v>-0.67965899523391859</v>
      </c>
      <c r="BK25" s="4">
        <f t="shared" si="14"/>
        <v>0.23418005307869924</v>
      </c>
      <c r="BL25" s="4">
        <f t="shared" si="15"/>
        <v>-0.31804596019482212</v>
      </c>
      <c r="BM25" s="4">
        <f t="shared" si="16"/>
        <v>-0.77174819842617459</v>
      </c>
      <c r="BN25" s="4">
        <f t="shared" si="17"/>
        <v>-0.82087859009844977</v>
      </c>
      <c r="BO25" s="4">
        <f t="shared" si="18"/>
        <v>0.27308409181642679</v>
      </c>
      <c r="BP25" s="4">
        <f t="shared" si="19"/>
        <v>-0.52817872815005618</v>
      </c>
      <c r="BQ25" s="4">
        <f t="shared" si="20"/>
        <v>-0.53988284500262229</v>
      </c>
      <c r="BR25" s="4">
        <f t="shared" si="21"/>
        <v>-0.72315905679071235</v>
      </c>
      <c r="BS25" s="4">
        <f t="shared" si="22"/>
        <v>0.50135010660657919</v>
      </c>
      <c r="BT25" s="4">
        <f t="shared" si="23"/>
        <v>-0.47712266644169304</v>
      </c>
      <c r="BU25" s="4">
        <f t="shared" si="24"/>
        <v>0.15824137405119773</v>
      </c>
      <c r="BV25" t="s">
        <v>277</v>
      </c>
      <c r="BW25" s="1">
        <f t="shared" si="1"/>
        <v>45463</v>
      </c>
      <c r="BX25">
        <f>group_stock_price_index[[#This Row],[VNINDEX]]</f>
        <v>1282.3</v>
      </c>
      <c r="BY25" s="5">
        <f t="shared" si="25"/>
        <v>0</v>
      </c>
      <c r="BZ25" s="5">
        <f t="shared" si="26"/>
        <v>0</v>
      </c>
      <c r="CA25" s="5">
        <f t="shared" si="27"/>
        <v>0</v>
      </c>
      <c r="CB25" s="5">
        <f t="shared" si="28"/>
        <v>0.30160178838797302</v>
      </c>
      <c r="CC25" s="5">
        <f t="shared" si="29"/>
        <v>0</v>
      </c>
      <c r="CD25" s="5">
        <f t="shared" ref="CD25:CE25" si="108">IF(AVERAGE(BS25:BS29)&lt;0,0,AVERAGE(BS25:BS29))</f>
        <v>0.55361871341012092</v>
      </c>
      <c r="CE25" s="5">
        <f t="shared" si="108"/>
        <v>0</v>
      </c>
      <c r="CF25" s="5">
        <f t="shared" ref="CF25:CG25" si="109">IF(AVERAGE(BE25:BE29)&lt;0,0,AVERAGE(BE25:BE29))</f>
        <v>1.4620609644684378E-2</v>
      </c>
      <c r="CG25" s="5">
        <f t="shared" si="109"/>
        <v>0</v>
      </c>
      <c r="CH25" s="5">
        <f t="shared" si="32"/>
        <v>0</v>
      </c>
      <c r="CI25" s="5">
        <f t="shared" si="33"/>
        <v>0</v>
      </c>
      <c r="CJ25" s="5">
        <f t="shared" si="34"/>
        <v>0</v>
      </c>
      <c r="CK25" s="5">
        <f t="shared" si="35"/>
        <v>0</v>
      </c>
      <c r="CL25" s="5">
        <f t="shared" si="36"/>
        <v>0.16219030760208944</v>
      </c>
      <c r="CM25" s="5">
        <f t="shared" si="37"/>
        <v>0</v>
      </c>
      <c r="CN25" s="5">
        <f t="shared" si="38"/>
        <v>0</v>
      </c>
      <c r="CO25" s="5">
        <f t="shared" si="39"/>
        <v>0.28838182948049551</v>
      </c>
      <c r="CP25" s="5">
        <f t="shared" si="40"/>
        <v>0</v>
      </c>
      <c r="CQ25" s="5">
        <f t="shared" si="41"/>
        <v>0</v>
      </c>
      <c r="CR25" s="5">
        <f t="shared" ref="CR25:CS25" si="110">IF(AVERAGE(BH25:BH29)&lt;0,0,AVERAGE(BH25:BH29))</f>
        <v>0</v>
      </c>
      <c r="CS25" s="5">
        <f t="shared" si="110"/>
        <v>0</v>
      </c>
      <c r="CT25" s="5">
        <f t="shared" si="43"/>
        <v>0.38098570611224281</v>
      </c>
      <c r="CU25" s="5">
        <f t="shared" si="44"/>
        <v>0</v>
      </c>
    </row>
    <row r="26" spans="1:99" x14ac:dyDescent="0.25">
      <c r="A26" s="1">
        <f>eod_group_score_df_positive[[#This Row],[date]]</f>
        <v>45462</v>
      </c>
      <c r="B26" s="1" t="s">
        <v>277</v>
      </c>
      <c r="C26" s="2">
        <f>AVERAGE(eod_group_score_df_positive!C26:C30)</f>
        <v>0.1068117661399413</v>
      </c>
      <c r="D26" s="2">
        <f>AVERAGE(eod_group_score_df_positive!D26:D30)</f>
        <v>0.51987387611522418</v>
      </c>
      <c r="E26" s="2">
        <f>AVERAGE(eod_group_score_df_positive!E26:E30)</f>
        <v>0.14544199594817864</v>
      </c>
      <c r="F26" s="2">
        <f>AVERAGE(eod_group_score_df_positive!F26:F30)</f>
        <v>0.37023557448094419</v>
      </c>
      <c r="G26" s="2">
        <f>AVERAGE(eod_group_score_df_positive!G26:G30)</f>
        <v>9.1626427352279882E-2</v>
      </c>
      <c r="H26" s="2">
        <f>AVERAGE(eod_group_score_df_positive!H26:H30)</f>
        <v>0.68222619899170378</v>
      </c>
      <c r="I26" s="2">
        <f>AVERAGE(eod_group_score_df_positive!I26:I30)</f>
        <v>0.15000696881831216</v>
      </c>
      <c r="J26" s="2">
        <f>AVERAGE(eod_group_score_df_positive!J26:J30)</f>
        <v>0.21029893531399627</v>
      </c>
      <c r="K26" s="2">
        <f>AVERAGE(eod_group_score_df_positive!K26:K30)</f>
        <v>9.2452775075750351E-2</v>
      </c>
      <c r="L26" s="2">
        <f>AVERAGE(eod_group_score_df_positive!L26:L30)</f>
        <v>0.31007930801801453</v>
      </c>
      <c r="M26" s="2">
        <f>AVERAGE(eod_group_score_df_positive!M26:M30)</f>
        <v>0.6283296076095457</v>
      </c>
      <c r="N26" s="2">
        <f>AVERAGE(eod_group_score_df_positive!N26:N30)</f>
        <v>0.13201831443862572</v>
      </c>
      <c r="O26" s="2">
        <f>AVERAGE(eod_group_score_df_positive!O26:O30)</f>
        <v>0.2982564899403668</v>
      </c>
      <c r="P26" s="2">
        <f>AVERAGE(eod_group_score_df_positive!P26:P30)</f>
        <v>0.24011760804787913</v>
      </c>
      <c r="Q26" s="2">
        <f>AVERAGE(eod_group_score_df_positive!Q26:Q30)</f>
        <v>0.23507778922325592</v>
      </c>
      <c r="R26" s="2">
        <f>AVERAGE(eod_group_score_df_positive!R26:R30)</f>
        <v>5.3756888359919361E-2</v>
      </c>
      <c r="S26" s="2">
        <f>AVERAGE(eod_group_score_df_positive!S26:S30)</f>
        <v>1.0148168821401229</v>
      </c>
      <c r="T26" s="2">
        <f>AVERAGE(eod_group_score_df_positive!T26:T30)</f>
        <v>0.11241433913368884</v>
      </c>
      <c r="U26" s="2">
        <f>AVERAGE(eod_group_score_df_positive!U26:U30)</f>
        <v>0.2296199715576849</v>
      </c>
      <c r="V26" s="2">
        <f>AVERAGE(eod_group_score_df_positive!V26:V30)</f>
        <v>0.1665663067506061</v>
      </c>
      <c r="W26" s="2">
        <f>AVERAGE(eod_group_score_df_positive!W26:W30)</f>
        <v>1.2437848808353089</v>
      </c>
      <c r="X26" s="2">
        <f>AVERAGE(eod_group_score_df_positive!X26:X30)</f>
        <v>0.35620176173293588</v>
      </c>
      <c r="Y26" s="2">
        <f>AVERAGE(eod_group_score_df_positive!Y26:Y30)</f>
        <v>0.52576186991469764</v>
      </c>
      <c r="Z26" s="1" t="s">
        <v>277</v>
      </c>
      <c r="AA26" s="2">
        <f>ABS(AVERAGE(eod_group_score_df_negative!C26:C30))</f>
        <v>0.76950708818843394</v>
      </c>
      <c r="AB26" s="2">
        <f>ABS(AVERAGE(eod_group_score_df_negative!D26:D30))</f>
        <v>0.23331659060741211</v>
      </c>
      <c r="AC26" s="2">
        <f>ABS(AVERAGE(eod_group_score_df_negative!E26:E30))</f>
        <v>0.72133556667404675</v>
      </c>
      <c r="AD26" s="2">
        <f>ABS(AVERAGE(eod_group_score_df_negative!F26:F30))</f>
        <v>0.78122912884427553</v>
      </c>
      <c r="AE26" s="2">
        <f>ABS(AVERAGE(eod_group_score_df_negative!G26:G30))</f>
        <v>0.99836995468334711</v>
      </c>
      <c r="AF26" s="2">
        <f>ABS(AVERAGE(eod_group_score_df_negative!H26:H30))</f>
        <v>0.51842230471940765</v>
      </c>
      <c r="AG26" s="2">
        <f>ABS(AVERAGE(eod_group_score_df_negative!I26:I30))</f>
        <v>0.29883610468587457</v>
      </c>
      <c r="AH26" s="2">
        <f>ABS(AVERAGE(eod_group_score_df_negative!J26:J30))</f>
        <v>0.87014941747676589</v>
      </c>
      <c r="AI26" s="2">
        <f>ABS(AVERAGE(eod_group_score_df_negative!K26:K30))</f>
        <v>0.92180283438243205</v>
      </c>
      <c r="AJ26" s="2">
        <f>ABS(AVERAGE(eod_group_score_df_negative!L26:L30))</f>
        <v>0.46398035632375745</v>
      </c>
      <c r="AK26" s="2">
        <f>ABS(AVERAGE(eod_group_score_df_negative!M26:M30))</f>
        <v>0.6648616539695722</v>
      </c>
      <c r="AL26" s="2">
        <f>ABS(AVERAGE(eod_group_score_df_negative!N26:N30))</f>
        <v>0.93141755925749425</v>
      </c>
      <c r="AM26" s="2">
        <f>ABS(AVERAGE(eod_group_score_df_negative!O26:O30))</f>
        <v>0.18738476654952346</v>
      </c>
      <c r="AN26" s="2">
        <f>ABS(AVERAGE(eod_group_score_df_negative!P26:P30))</f>
        <v>0.55809397732830601</v>
      </c>
      <c r="AO26" s="2">
        <f>ABS(AVERAGE(eod_group_score_df_negative!Q26:Q30))</f>
        <v>0.44897873074984485</v>
      </c>
      <c r="AP26" s="2">
        <f>ABS(AVERAGE(eod_group_score_df_negative!R26:R30))</f>
        <v>0.66582513845439495</v>
      </c>
      <c r="AQ26" s="2">
        <f>ABS(AVERAGE(eod_group_score_df_negative!S26:S30))</f>
        <v>0.83149944559507782</v>
      </c>
      <c r="AR26" s="2">
        <f>ABS(AVERAGE(eod_group_score_df_negative!T26:T30))</f>
        <v>0.55856424825475137</v>
      </c>
      <c r="AS26" s="2">
        <f>ABS(AVERAGE(eod_group_score_df_negative!U26:U30))</f>
        <v>0.80007995780946983</v>
      </c>
      <c r="AT26" s="2">
        <f>ABS(AVERAGE(eod_group_score_df_negative!V26:V30))</f>
        <v>1.0466089930020517</v>
      </c>
      <c r="AU26" s="2">
        <f>ABS(AVERAGE(eod_group_score_df_negative!W26:W30))</f>
        <v>0.36319138429166342</v>
      </c>
      <c r="AV26" s="2">
        <f>ABS(AVERAGE(eod_group_score_df_negative!X26:X30))</f>
        <v>0.70885859476881774</v>
      </c>
      <c r="AW26" s="2">
        <f>ABS(AVERAGE(eod_group_score_df_negative!Y26:Y30))</f>
        <v>0.48964643934324936</v>
      </c>
      <c r="AX26" t="s">
        <v>277</v>
      </c>
      <c r="AY26" s="4">
        <f t="shared" si="2"/>
        <v>-0.75622625118158959</v>
      </c>
      <c r="AZ26" s="4">
        <f t="shared" si="3"/>
        <v>0.38045792952572949</v>
      </c>
      <c r="BA26" s="4">
        <f t="shared" si="4"/>
        <v>-0.66440756609301432</v>
      </c>
      <c r="BB26" s="4">
        <f t="shared" si="5"/>
        <v>-0.35693109235259846</v>
      </c>
      <c r="BC26" s="4">
        <f t="shared" si="6"/>
        <v>-0.8318775569123219</v>
      </c>
      <c r="BD26" s="4">
        <f t="shared" si="7"/>
        <v>0.13642951602070963</v>
      </c>
      <c r="BE26" s="4">
        <f t="shared" si="8"/>
        <v>-0.3315838979214506</v>
      </c>
      <c r="BF26" s="4">
        <f t="shared" si="9"/>
        <v>-0.61071913382846832</v>
      </c>
      <c r="BG26" s="4">
        <f t="shared" si="10"/>
        <v>-0.81769334236142133</v>
      </c>
      <c r="BH26" s="4">
        <f t="shared" si="11"/>
        <v>-0.19882323727152731</v>
      </c>
      <c r="BI26" s="4">
        <f t="shared" si="12"/>
        <v>-2.8249530788985656E-2</v>
      </c>
      <c r="BJ26" s="4">
        <f t="shared" si="13"/>
        <v>-0.75171363369607291</v>
      </c>
      <c r="BK26" s="4">
        <f t="shared" si="14"/>
        <v>0.22829963869256109</v>
      </c>
      <c r="BL26" s="4">
        <f t="shared" si="15"/>
        <v>-0.3983610049089546</v>
      </c>
      <c r="BM26" s="4">
        <f t="shared" si="16"/>
        <v>-0.31269483629072076</v>
      </c>
      <c r="BN26" s="4">
        <f t="shared" si="17"/>
        <v>-0.85058857404232779</v>
      </c>
      <c r="BO26" s="4">
        <f t="shared" si="18"/>
        <v>9.9288206355144432E-2</v>
      </c>
      <c r="BP26" s="4">
        <f t="shared" si="19"/>
        <v>-0.66492421294329518</v>
      </c>
      <c r="BQ26" s="4">
        <f t="shared" si="20"/>
        <v>-0.55400604582189794</v>
      </c>
      <c r="BR26" s="4">
        <f t="shared" si="21"/>
        <v>-0.72540438832777809</v>
      </c>
      <c r="BS26" s="4">
        <f t="shared" si="22"/>
        <v>0.54798164456652199</v>
      </c>
      <c r="BT26" s="4">
        <f t="shared" si="23"/>
        <v>-0.33111441138810355</v>
      </c>
      <c r="BU26" s="4">
        <f t="shared" si="24"/>
        <v>3.5567397117166756E-2</v>
      </c>
      <c r="BV26" t="s">
        <v>277</v>
      </c>
      <c r="BW26" s="1">
        <f t="shared" si="1"/>
        <v>45462</v>
      </c>
      <c r="BX26">
        <f>group_stock_price_index[[#This Row],[VNINDEX]]</f>
        <v>1279.79</v>
      </c>
      <c r="BY26" s="5">
        <f t="shared" si="25"/>
        <v>0</v>
      </c>
      <c r="BZ26" s="5">
        <f t="shared" si="26"/>
        <v>0</v>
      </c>
      <c r="CA26" s="5">
        <f t="shared" si="27"/>
        <v>9.3354126256091768E-2</v>
      </c>
      <c r="CB26" s="5">
        <f t="shared" si="28"/>
        <v>0.40867297519275442</v>
      </c>
      <c r="CC26" s="5">
        <f t="shared" si="29"/>
        <v>0</v>
      </c>
      <c r="CD26" s="5">
        <f t="shared" ref="CD26:CE26" si="111">IF(AVERAGE(BS26:BS30)&lt;0,0,AVERAGE(BS26:BS30))</f>
        <v>0.55942381328374169</v>
      </c>
      <c r="CE26" s="5">
        <f t="shared" si="111"/>
        <v>0</v>
      </c>
      <c r="CF26" s="5">
        <f t="shared" ref="CF26:CG26" si="112">IF(AVERAGE(BE26:BE30)&lt;0,0,AVERAGE(BE26:BE30))</f>
        <v>0.13737243231449173</v>
      </c>
      <c r="CG26" s="5">
        <f t="shared" si="112"/>
        <v>0</v>
      </c>
      <c r="CH26" s="5">
        <f t="shared" si="32"/>
        <v>0</v>
      </c>
      <c r="CI26" s="5">
        <f t="shared" si="33"/>
        <v>0</v>
      </c>
      <c r="CJ26" s="5">
        <f t="shared" si="34"/>
        <v>0</v>
      </c>
      <c r="CK26" s="5">
        <f t="shared" si="35"/>
        <v>0</v>
      </c>
      <c r="CL26" s="5">
        <f t="shared" si="36"/>
        <v>0.15933261773309221</v>
      </c>
      <c r="CM26" s="5">
        <f t="shared" si="37"/>
        <v>0</v>
      </c>
      <c r="CN26" s="5">
        <f t="shared" si="38"/>
        <v>3.7885536066160255E-2</v>
      </c>
      <c r="CO26" s="5">
        <f t="shared" si="39"/>
        <v>0.33166629701620637</v>
      </c>
      <c r="CP26" s="5">
        <f t="shared" si="40"/>
        <v>0</v>
      </c>
      <c r="CQ26" s="5">
        <f t="shared" si="41"/>
        <v>0</v>
      </c>
      <c r="CR26" s="5">
        <f t="shared" ref="CR26:CS26" si="113">IF(AVERAGE(BH26:BH30)&lt;0,0,AVERAGE(BH26:BH30))</f>
        <v>0</v>
      </c>
      <c r="CS26" s="5">
        <f t="shared" si="113"/>
        <v>3.4701018775183522E-2</v>
      </c>
      <c r="CT26" s="5">
        <f t="shared" si="43"/>
        <v>0.37347348907254707</v>
      </c>
      <c r="CU26" s="5">
        <f t="shared" si="44"/>
        <v>0.10190854273056149</v>
      </c>
    </row>
    <row r="27" spans="1:99" x14ac:dyDescent="0.25">
      <c r="A27" s="1">
        <f>eod_group_score_df_positive[[#This Row],[date]]</f>
        <v>45461</v>
      </c>
      <c r="B27" s="1" t="s">
        <v>277</v>
      </c>
      <c r="C27" s="2">
        <f>AVERAGE(eod_group_score_df_positive!C27:C31)</f>
        <v>0.26974381487125593</v>
      </c>
      <c r="D27" s="2">
        <f>AVERAGE(eod_group_score_df_positive!D27:D31)</f>
        <v>0.77509101206769326</v>
      </c>
      <c r="E27" s="2">
        <f>AVERAGE(eod_group_score_df_positive!E27:E31)</f>
        <v>0.20936393804928813</v>
      </c>
      <c r="F27" s="2">
        <f>AVERAGE(eod_group_score_df_positive!F27:F31)</f>
        <v>0.39729113654061698</v>
      </c>
      <c r="G27" s="2">
        <f>AVERAGE(eod_group_score_df_positive!G27:G31)</f>
        <v>1.1659362198969421</v>
      </c>
      <c r="H27" s="2">
        <f>AVERAGE(eod_group_score_df_positive!H27:H31)</f>
        <v>0.54116004114362837</v>
      </c>
      <c r="I27" s="2">
        <f>AVERAGE(eod_group_score_df_positive!I27:I31)</f>
        <v>0.37571550380255581</v>
      </c>
      <c r="J27" s="2">
        <f>AVERAGE(eod_group_score_df_positive!J27:J31)</f>
        <v>0.2235479070302088</v>
      </c>
      <c r="K27" s="2">
        <f>AVERAGE(eod_group_score_df_positive!K27:K31)</f>
        <v>0.16921189429786493</v>
      </c>
      <c r="L27" s="2">
        <f>AVERAGE(eod_group_score_df_positive!L27:L31)</f>
        <v>0.30321379530386505</v>
      </c>
      <c r="M27" s="2">
        <f>AVERAGE(eod_group_score_df_positive!M27:M31)</f>
        <v>0.74078922570116312</v>
      </c>
      <c r="N27" s="2">
        <f>AVERAGE(eod_group_score_df_positive!N27:N31)</f>
        <v>0.22336163575777163</v>
      </c>
      <c r="O27" s="2">
        <f>AVERAGE(eod_group_score_df_positive!O27:O31)</f>
        <v>0.4373325929467039</v>
      </c>
      <c r="P27" s="2">
        <f>AVERAGE(eod_group_score_df_positive!P27:P31)</f>
        <v>0.17982054482927431</v>
      </c>
      <c r="Q27" s="2">
        <f>AVERAGE(eod_group_score_df_positive!Q27:Q31)</f>
        <v>0.43782371024648636</v>
      </c>
      <c r="R27" s="2">
        <f>AVERAGE(eod_group_score_df_positive!R27:R31)</f>
        <v>6.0605706546987007E-2</v>
      </c>
      <c r="S27" s="2">
        <f>AVERAGE(eod_group_score_df_positive!S27:S31)</f>
        <v>1.69980085792128</v>
      </c>
      <c r="T27" s="2">
        <f>AVERAGE(eod_group_score_df_positive!T27:T31)</f>
        <v>0.18433923406533212</v>
      </c>
      <c r="U27" s="2">
        <f>AVERAGE(eod_group_score_df_positive!U27:U31)</f>
        <v>0.18461254676429878</v>
      </c>
      <c r="V27" s="2">
        <f>AVERAGE(eod_group_score_df_positive!V27:V31)</f>
        <v>0.13198831980303191</v>
      </c>
      <c r="W27" s="2">
        <f>AVERAGE(eod_group_score_df_positive!W27:W31)</f>
        <v>1.3250860805240661</v>
      </c>
      <c r="X27" s="2">
        <f>AVERAGE(eod_group_score_df_positive!X27:X31)</f>
        <v>0.47263547625840407</v>
      </c>
      <c r="Y27" s="2">
        <f>AVERAGE(eod_group_score_df_positive!Y27:Y31)</f>
        <v>0.54033163831388342</v>
      </c>
      <c r="Z27" s="1" t="s">
        <v>277</v>
      </c>
      <c r="AA27" s="2">
        <f>ABS(AVERAGE(eod_group_score_df_negative!C27:C31))</f>
        <v>0.76799898364634034</v>
      </c>
      <c r="AB27" s="2">
        <f>ABS(AVERAGE(eod_group_score_df_negative!D27:D31))</f>
        <v>0.23296013594297182</v>
      </c>
      <c r="AC27" s="2">
        <f>ABS(AVERAGE(eod_group_score_df_negative!E27:E31))</f>
        <v>0.6899445867861671</v>
      </c>
      <c r="AD27" s="2">
        <f>ABS(AVERAGE(eod_group_score_df_negative!F27:F31))</f>
        <v>0.72067068271101342</v>
      </c>
      <c r="AE27" s="2">
        <f>ABS(AVERAGE(eod_group_score_df_negative!G27:G31))</f>
        <v>0.99190951044759801</v>
      </c>
      <c r="AF27" s="2">
        <f>ABS(AVERAGE(eod_group_score_df_negative!H27:H31))</f>
        <v>0.51525855376979002</v>
      </c>
      <c r="AG27" s="2">
        <f>ABS(AVERAGE(eod_group_score_df_negative!I27:I31))</f>
        <v>0.26905712045457286</v>
      </c>
      <c r="AH27" s="2">
        <f>ABS(AVERAGE(eod_group_score_df_negative!J27:J31))</f>
        <v>0.88717908638042875</v>
      </c>
      <c r="AI27" s="2">
        <f>ABS(AVERAGE(eod_group_score_df_negative!K27:K31))</f>
        <v>0.91846424670797033</v>
      </c>
      <c r="AJ27" s="2">
        <f>ABS(AVERAGE(eod_group_score_df_negative!L27:L31))</f>
        <v>0.46165782013586376</v>
      </c>
      <c r="AK27" s="2">
        <f>ABS(AVERAGE(eod_group_score_df_negative!M27:M31))</f>
        <v>0.65733893449776715</v>
      </c>
      <c r="AL27" s="2">
        <f>ABS(AVERAGE(eod_group_score_df_negative!N27:N31))</f>
        <v>0.88133333245334611</v>
      </c>
      <c r="AM27" s="2">
        <f>ABS(AVERAGE(eod_group_score_df_negative!O27:O31))</f>
        <v>0.17349540624513587</v>
      </c>
      <c r="AN27" s="2">
        <f>ABS(AVERAGE(eod_group_score_df_negative!P27:P31))</f>
        <v>0.53278820722590481</v>
      </c>
      <c r="AO27" s="2">
        <f>ABS(AVERAGE(eod_group_score_df_negative!Q27:Q31))</f>
        <v>0.4423017175855109</v>
      </c>
      <c r="AP27" s="2">
        <f>ABS(AVERAGE(eod_group_score_df_negative!R27:R31))</f>
        <v>0.65039541413313195</v>
      </c>
      <c r="AQ27" s="2">
        <f>ABS(AVERAGE(eod_group_score_df_negative!S27:S31))</f>
        <v>0.80238712786995747</v>
      </c>
      <c r="AR27" s="2">
        <f>ABS(AVERAGE(eod_group_score_df_negative!T27:T31))</f>
        <v>0.52632772797343097</v>
      </c>
      <c r="AS27" s="2">
        <f>ABS(AVERAGE(eod_group_score_df_negative!U27:U31))</f>
        <v>0.69839855600116718</v>
      </c>
      <c r="AT27" s="2">
        <f>ABS(AVERAGE(eod_group_score_df_negative!V27:V31))</f>
        <v>1.0551060910022834</v>
      </c>
      <c r="AU27" s="2">
        <f>ABS(AVERAGE(eod_group_score_df_negative!W27:W31))</f>
        <v>0.35011725360443463</v>
      </c>
      <c r="AV27" s="2">
        <f>ABS(AVERAGE(eod_group_score_df_negative!X27:X31))</f>
        <v>0.70963255150391125</v>
      </c>
      <c r="AW27" s="2">
        <f>ABS(AVERAGE(eod_group_score_df_negative!Y27:Y31))</f>
        <v>0.53681575122019098</v>
      </c>
      <c r="AX27" t="s">
        <v>277</v>
      </c>
      <c r="AY27" s="4">
        <f t="shared" si="2"/>
        <v>-0.48013358366527453</v>
      </c>
      <c r="AZ27" s="4">
        <f t="shared" si="3"/>
        <v>0.53780096098753294</v>
      </c>
      <c r="BA27" s="4">
        <f t="shared" si="4"/>
        <v>-0.53438907278768422</v>
      </c>
      <c r="BB27" s="4">
        <f t="shared" si="5"/>
        <v>-0.28925813082495827</v>
      </c>
      <c r="BC27" s="4">
        <f t="shared" si="6"/>
        <v>8.0648355441775482E-2</v>
      </c>
      <c r="BD27" s="4">
        <f t="shared" si="7"/>
        <v>2.4518204714070919E-2</v>
      </c>
      <c r="BE27" s="4">
        <f t="shared" si="8"/>
        <v>0.16542014864677115</v>
      </c>
      <c r="BF27" s="4">
        <f t="shared" si="9"/>
        <v>-0.59747461193182183</v>
      </c>
      <c r="BG27" s="4">
        <f t="shared" si="10"/>
        <v>-0.68885610722069301</v>
      </c>
      <c r="BH27" s="4">
        <f t="shared" si="11"/>
        <v>-0.20715113704527835</v>
      </c>
      <c r="BI27" s="4">
        <f t="shared" si="12"/>
        <v>5.9687154281709329E-2</v>
      </c>
      <c r="BJ27" s="4">
        <f t="shared" si="13"/>
        <v>-0.59561391662809648</v>
      </c>
      <c r="BK27" s="4">
        <f t="shared" si="14"/>
        <v>0.43193368190495468</v>
      </c>
      <c r="BL27" s="4">
        <f t="shared" si="15"/>
        <v>-0.4953176078439453</v>
      </c>
      <c r="BM27" s="4">
        <f t="shared" si="16"/>
        <v>-5.0879195139892286E-3</v>
      </c>
      <c r="BN27" s="4">
        <f t="shared" si="17"/>
        <v>-0.82952008151825773</v>
      </c>
      <c r="BO27" s="4">
        <f t="shared" si="18"/>
        <v>0.35865160217670217</v>
      </c>
      <c r="BP27" s="4">
        <f t="shared" si="19"/>
        <v>-0.4812218833516636</v>
      </c>
      <c r="BQ27" s="4">
        <f t="shared" si="20"/>
        <v>-0.58185679390413481</v>
      </c>
      <c r="BR27" s="4">
        <f t="shared" si="21"/>
        <v>-0.7776279315248531</v>
      </c>
      <c r="BS27" s="4">
        <f t="shared" si="22"/>
        <v>0.58200029038674539</v>
      </c>
      <c r="BT27" s="4">
        <f t="shared" si="23"/>
        <v>-0.20045968399743733</v>
      </c>
      <c r="BU27" s="4">
        <f t="shared" si="24"/>
        <v>3.2640724267207787E-3</v>
      </c>
      <c r="BV27" t="s">
        <v>277</v>
      </c>
      <c r="BW27" s="1">
        <f t="shared" si="1"/>
        <v>45461</v>
      </c>
      <c r="BX27">
        <f>group_stock_price_index[[#This Row],[VNINDEX]]</f>
        <v>1279.5</v>
      </c>
      <c r="BY27" s="5">
        <f t="shared" si="25"/>
        <v>0</v>
      </c>
      <c r="BZ27" s="5">
        <f t="shared" si="26"/>
        <v>0</v>
      </c>
      <c r="CA27" s="5">
        <f t="shared" si="27"/>
        <v>0.44628414234322733</v>
      </c>
      <c r="CB27" s="5">
        <f t="shared" si="28"/>
        <v>0.57651803230707666</v>
      </c>
      <c r="CC27" s="5">
        <f t="shared" si="29"/>
        <v>0</v>
      </c>
      <c r="CD27" s="5">
        <f t="shared" ref="CD27:CE27" si="114">IF(AVERAGE(BS27:BS31)&lt;0,0,AVERAGE(BS27:BS31))</f>
        <v>0.53381769631556142</v>
      </c>
      <c r="CE27" s="5">
        <f t="shared" si="114"/>
        <v>0.13379585006582478</v>
      </c>
      <c r="CF27" s="5">
        <f t="shared" ref="CF27:CG27" si="115">IF(AVERAGE(BE27:BE31)&lt;0,0,AVERAGE(BE27:BE31))</f>
        <v>0.33252713637239567</v>
      </c>
      <c r="CG27" s="5">
        <f t="shared" si="115"/>
        <v>0</v>
      </c>
      <c r="CH27" s="5">
        <f t="shared" si="32"/>
        <v>0</v>
      </c>
      <c r="CI27" s="5">
        <f t="shared" si="33"/>
        <v>0</v>
      </c>
      <c r="CJ27" s="5">
        <f t="shared" si="34"/>
        <v>0</v>
      </c>
      <c r="CK27" s="5">
        <f t="shared" si="35"/>
        <v>0</v>
      </c>
      <c r="CL27" s="5">
        <f t="shared" si="36"/>
        <v>0.1597664041412506</v>
      </c>
      <c r="CM27" s="5">
        <f t="shared" si="37"/>
        <v>6.8690451448330456E-2</v>
      </c>
      <c r="CN27" s="5">
        <f t="shared" si="38"/>
        <v>0.20267958558000246</v>
      </c>
      <c r="CO27" s="5">
        <f t="shared" si="39"/>
        <v>0.36967237618762328</v>
      </c>
      <c r="CP27" s="5">
        <f t="shared" si="40"/>
        <v>0</v>
      </c>
      <c r="CQ27" s="5">
        <f t="shared" si="41"/>
        <v>0.14246079474597051</v>
      </c>
      <c r="CR27" s="5">
        <f t="shared" ref="CR27:CS27" si="116">IF(AVERAGE(BH27:BH31)&lt;0,0,AVERAGE(BH27:BH31))</f>
        <v>0</v>
      </c>
      <c r="CS27" s="5">
        <f t="shared" si="116"/>
        <v>0.16422746802826968</v>
      </c>
      <c r="CT27" s="5">
        <f t="shared" si="43"/>
        <v>0.32575923772220799</v>
      </c>
      <c r="CU27" s="5">
        <f t="shared" si="44"/>
        <v>0.23566509719096623</v>
      </c>
    </row>
    <row r="28" spans="1:99" x14ac:dyDescent="0.25">
      <c r="A28" s="1">
        <f>eod_group_score_df_positive[[#This Row],[date]]</f>
        <v>45460</v>
      </c>
      <c r="B28" s="1" t="s">
        <v>277</v>
      </c>
      <c r="C28" s="2">
        <f>AVERAGE(eod_group_score_df_positive!C28:C32)</f>
        <v>0.25725228438336417</v>
      </c>
      <c r="D28" s="2">
        <f>AVERAGE(eod_group_score_df_positive!D28:D32)</f>
        <v>0.75665448532085078</v>
      </c>
      <c r="E28" s="2">
        <f>AVERAGE(eod_group_score_df_positive!E28:E32)</f>
        <v>0.17517148377441516</v>
      </c>
      <c r="F28" s="2">
        <f>AVERAGE(eod_group_score_df_positive!F28:F32)</f>
        <v>0.39594243101622439</v>
      </c>
      <c r="G28" s="2">
        <f>AVERAGE(eod_group_score_df_positive!G28:G32)</f>
        <v>1.3729612150925585</v>
      </c>
      <c r="H28" s="2">
        <f>AVERAGE(eod_group_score_df_positive!H28:H32)</f>
        <v>0.45592305260960597</v>
      </c>
      <c r="I28" s="2">
        <f>AVERAGE(eod_group_score_df_positive!I28:I32)</f>
        <v>0.35633380781179119</v>
      </c>
      <c r="J28" s="2">
        <f>AVERAGE(eod_group_score_df_positive!J28:J32)</f>
        <v>0.10684399353217984</v>
      </c>
      <c r="K28" s="2">
        <f>AVERAGE(eod_group_score_df_positive!K28:K32)</f>
        <v>0.15923291974673598</v>
      </c>
      <c r="L28" s="2">
        <f>AVERAGE(eod_group_score_df_positive!L28:L32)</f>
        <v>0.27102229544951723</v>
      </c>
      <c r="M28" s="2">
        <f>AVERAGE(eod_group_score_df_positive!M28:M32)</f>
        <v>0.42878639046852002</v>
      </c>
      <c r="N28" s="2">
        <f>AVERAGE(eod_group_score_df_positive!N28:N32)</f>
        <v>0.13495084926718223</v>
      </c>
      <c r="O28" s="2">
        <f>AVERAGE(eod_group_score_df_positive!O28:O32)</f>
        <v>0.55709843372955992</v>
      </c>
      <c r="P28" s="2">
        <f>AVERAGE(eod_group_score_df_positive!P28:P32)</f>
        <v>0.21047680236481217</v>
      </c>
      <c r="Q28" s="2">
        <f>AVERAGE(eod_group_score_df_positive!Q28:Q32)</f>
        <v>0.44541440974413432</v>
      </c>
      <c r="R28" s="2">
        <f>AVERAGE(eod_group_score_df_positive!R28:R32)</f>
        <v>6.0276031219845615E-2</v>
      </c>
      <c r="S28" s="2">
        <f>AVERAGE(eod_group_score_df_positive!S28:S32)</f>
        <v>2.0996004195015403</v>
      </c>
      <c r="T28" s="2">
        <f>AVERAGE(eod_group_score_df_positive!T28:T32)</f>
        <v>0.16261984033972149</v>
      </c>
      <c r="U28" s="2">
        <f>AVERAGE(eod_group_score_df_positive!U28:U32)</f>
        <v>9.7248381194665917E-2</v>
      </c>
      <c r="V28" s="2">
        <f>AVERAGE(eod_group_score_df_positive!V28:V32)</f>
        <v>0.19491453216323937</v>
      </c>
      <c r="W28" s="2">
        <f>AVERAGE(eod_group_score_df_positive!W28:W32)</f>
        <v>1.2443106853235433</v>
      </c>
      <c r="X28" s="2">
        <f>AVERAGE(eod_group_score_df_positive!X28:X32)</f>
        <v>0.44901164720261599</v>
      </c>
      <c r="Y28" s="2">
        <f>AVERAGE(eod_group_score_df_positive!Y28:Y32)</f>
        <v>0.36922468341291736</v>
      </c>
      <c r="Z28" s="1" t="s">
        <v>277</v>
      </c>
      <c r="AA28" s="2">
        <f>ABS(AVERAGE(eod_group_score_df_negative!C28:C32))</f>
        <v>0.89165227946599113</v>
      </c>
      <c r="AB28" s="2">
        <f>ABS(AVERAGE(eod_group_score_df_negative!D28:D32))</f>
        <v>0.23570589425690996</v>
      </c>
      <c r="AC28" s="2">
        <f>ABS(AVERAGE(eod_group_score_df_negative!E28:E32))</f>
        <v>0.81345576719399626</v>
      </c>
      <c r="AD28" s="2">
        <f>ABS(AVERAGE(eod_group_score_df_negative!F28:F32))</f>
        <v>0.73128438305556132</v>
      </c>
      <c r="AE28" s="2">
        <f>ABS(AVERAGE(eod_group_score_df_negative!G28:G32))</f>
        <v>0.97707341262952663</v>
      </c>
      <c r="AF28" s="2">
        <f>ABS(AVERAGE(eod_group_score_df_negative!H28:H32))</f>
        <v>0.39627255334742928</v>
      </c>
      <c r="AG28" s="2">
        <f>ABS(AVERAGE(eod_group_score_df_negative!I28:I32))</f>
        <v>0.55564143269343302</v>
      </c>
      <c r="AH28" s="2">
        <f>ABS(AVERAGE(eod_group_score_df_negative!J28:J32))</f>
        <v>0.89961301216299994</v>
      </c>
      <c r="AI28" s="2">
        <f>ABS(AVERAGE(eod_group_score_df_negative!K28:K32))</f>
        <v>0.94892331633470928</v>
      </c>
      <c r="AJ28" s="2">
        <f>ABS(AVERAGE(eod_group_score_df_negative!L28:L32))</f>
        <v>0.64724141317699868</v>
      </c>
      <c r="AK28" s="2">
        <f>ABS(AVERAGE(eod_group_score_df_negative!M28:M32))</f>
        <v>0.65824354175492616</v>
      </c>
      <c r="AL28" s="2">
        <f>ABS(AVERAGE(eod_group_score_df_negative!N28:N32))</f>
        <v>1.018745743401398</v>
      </c>
      <c r="AM28" s="2">
        <f>ABS(AVERAGE(eod_group_score_df_negative!O28:O32))</f>
        <v>0.31922378286353503</v>
      </c>
      <c r="AN28" s="2">
        <f>ABS(AVERAGE(eod_group_score_df_negative!P28:P32))</f>
        <v>0.59290676304221668</v>
      </c>
      <c r="AO28" s="2">
        <f>ABS(AVERAGE(eod_group_score_df_negative!Q28:Q32))</f>
        <v>0.49921212759446065</v>
      </c>
      <c r="AP28" s="2">
        <f>ABS(AVERAGE(eod_group_score_df_negative!R28:R32))</f>
        <v>0.72946883775652249</v>
      </c>
      <c r="AQ28" s="2">
        <f>ABS(AVERAGE(eod_group_score_df_negative!S28:S32))</f>
        <v>0.82827617951928967</v>
      </c>
      <c r="AR28" s="2">
        <f>ABS(AVERAGE(eod_group_score_df_negative!T28:T32))</f>
        <v>0.59564322515051504</v>
      </c>
      <c r="AS28" s="2">
        <f>ABS(AVERAGE(eod_group_score_df_negative!U28:U32))</f>
        <v>0.78812807423899811</v>
      </c>
      <c r="AT28" s="2">
        <f>ABS(AVERAGE(eod_group_score_df_negative!V28:V32))</f>
        <v>1.0653735011951124</v>
      </c>
      <c r="AU28" s="2">
        <f>ABS(AVERAGE(eod_group_score_df_negative!W28:W32))</f>
        <v>0.3632931756029999</v>
      </c>
      <c r="AV28" s="2">
        <f>ABS(AVERAGE(eod_group_score_df_negative!X28:X32))</f>
        <v>0.74700474247271365</v>
      </c>
      <c r="AW28" s="2">
        <f>ABS(AVERAGE(eod_group_score_df_negative!Y28:Y32))</f>
        <v>0.66103922623719735</v>
      </c>
      <c r="AX28" t="s">
        <v>277</v>
      </c>
      <c r="AY28" s="4">
        <f t="shared" si="2"/>
        <v>-0.55217814868547221</v>
      </c>
      <c r="AZ28" s="4">
        <f t="shared" si="3"/>
        <v>0.52495907916597717</v>
      </c>
      <c r="BA28" s="4">
        <f t="shared" si="4"/>
        <v>-0.64562683538649046</v>
      </c>
      <c r="BB28" s="4">
        <f t="shared" si="5"/>
        <v>-0.29749288062799856</v>
      </c>
      <c r="BC28" s="4">
        <f t="shared" si="6"/>
        <v>0.16846041236710219</v>
      </c>
      <c r="BD28" s="4">
        <f t="shared" si="7"/>
        <v>6.999625302595619E-2</v>
      </c>
      <c r="BE28" s="4">
        <f t="shared" si="8"/>
        <v>-0.21854499555407625</v>
      </c>
      <c r="BF28" s="4">
        <f t="shared" si="9"/>
        <v>-0.787682945366592</v>
      </c>
      <c r="BG28" s="4">
        <f t="shared" si="10"/>
        <v>-0.71261648030822811</v>
      </c>
      <c r="BH28" s="4">
        <f t="shared" si="11"/>
        <v>-0.40970705277050268</v>
      </c>
      <c r="BI28" s="4">
        <f t="shared" si="12"/>
        <v>-0.21108632291023216</v>
      </c>
      <c r="BJ28" s="4">
        <f t="shared" si="13"/>
        <v>-0.76605487070906297</v>
      </c>
      <c r="BK28" s="4">
        <f t="shared" si="14"/>
        <v>0.27144655968077308</v>
      </c>
      <c r="BL28" s="4">
        <f t="shared" si="15"/>
        <v>-0.47602412738384686</v>
      </c>
      <c r="BM28" s="4">
        <f t="shared" si="16"/>
        <v>-5.6951309034676115E-2</v>
      </c>
      <c r="BN28" s="4">
        <f t="shared" si="17"/>
        <v>-0.84735315520828214</v>
      </c>
      <c r="BO28" s="4">
        <f t="shared" si="18"/>
        <v>0.43421373715252198</v>
      </c>
      <c r="BP28" s="4">
        <f t="shared" si="19"/>
        <v>-0.57107276421387199</v>
      </c>
      <c r="BQ28" s="4">
        <f t="shared" si="20"/>
        <v>-0.78032309172478964</v>
      </c>
      <c r="BR28" s="4">
        <f t="shared" si="21"/>
        <v>-0.69068256302673769</v>
      </c>
      <c r="BS28" s="4">
        <f t="shared" si="22"/>
        <v>0.5480314716417567</v>
      </c>
      <c r="BT28" s="4">
        <f t="shared" si="23"/>
        <v>-0.24915469206152838</v>
      </c>
      <c r="BU28" s="4">
        <f t="shared" si="24"/>
        <v>-0.28324251688422469</v>
      </c>
      <c r="BV28" t="s">
        <v>277</v>
      </c>
      <c r="BW28" s="1">
        <f t="shared" si="1"/>
        <v>45460</v>
      </c>
      <c r="BX28">
        <f>group_stock_price_index[[#This Row],[VNINDEX]]</f>
        <v>1274.77</v>
      </c>
      <c r="BY28" s="5">
        <f t="shared" si="25"/>
        <v>0</v>
      </c>
      <c r="BZ28" s="5">
        <f t="shared" si="26"/>
        <v>0</v>
      </c>
      <c r="CA28" s="5">
        <f t="shared" si="27"/>
        <v>0.55615033605672615</v>
      </c>
      <c r="CB28" s="5">
        <f t="shared" si="28"/>
        <v>0.68130291165707868</v>
      </c>
      <c r="CC28" s="5">
        <f t="shared" si="29"/>
        <v>0</v>
      </c>
      <c r="CD28" s="5">
        <f t="shared" ref="CD28:CE28" si="117">IF(AVERAGE(BS28:BS32)&lt;0,0,AVERAGE(BS28:BS32))</f>
        <v>0.39384112201406241</v>
      </c>
      <c r="CE28" s="5">
        <f t="shared" si="117"/>
        <v>0.21160084430684117</v>
      </c>
      <c r="CF28" s="5">
        <f t="shared" ref="CF28:CG28" si="118">IF(AVERAGE(BE28:BE32)&lt;0,0,AVERAGE(BE28:BE32))</f>
        <v>0.40994971481574966</v>
      </c>
      <c r="CG28" s="5">
        <f t="shared" si="118"/>
        <v>0</v>
      </c>
      <c r="CH28" s="5">
        <f t="shared" si="32"/>
        <v>0</v>
      </c>
      <c r="CI28" s="5">
        <f t="shared" si="33"/>
        <v>0</v>
      </c>
      <c r="CJ28" s="5">
        <f t="shared" si="34"/>
        <v>0</v>
      </c>
      <c r="CK28" s="5">
        <f t="shared" si="35"/>
        <v>5.5365166989906636E-2</v>
      </c>
      <c r="CL28" s="5">
        <f t="shared" si="36"/>
        <v>0.25418705694400795</v>
      </c>
      <c r="CM28" s="5">
        <f t="shared" si="37"/>
        <v>0.22771135261164743</v>
      </c>
      <c r="CN28" s="5">
        <f t="shared" si="38"/>
        <v>0.21298435642085792</v>
      </c>
      <c r="CO28" s="5">
        <f t="shared" si="39"/>
        <v>0.33051309821385094</v>
      </c>
      <c r="CP28" s="5">
        <f t="shared" si="40"/>
        <v>0</v>
      </c>
      <c r="CQ28" s="5">
        <f t="shared" si="41"/>
        <v>0.47023815698561472</v>
      </c>
      <c r="CR28" s="5">
        <f t="shared" ref="CR28:CS28" si="119">IF(AVERAGE(BH28:BH32)&lt;0,0,AVERAGE(BH28:BH32))</f>
        <v>0</v>
      </c>
      <c r="CS28" s="5">
        <f t="shared" si="119"/>
        <v>0.20268834152595891</v>
      </c>
      <c r="CT28" s="5">
        <f t="shared" si="43"/>
        <v>0.16515394945193945</v>
      </c>
      <c r="CU28" s="5">
        <f t="shared" si="44"/>
        <v>0.37154441925537052</v>
      </c>
    </row>
    <row r="29" spans="1:99" x14ac:dyDescent="0.25">
      <c r="A29" s="1">
        <f>eod_group_score_df_positive[[#This Row],[date]]</f>
        <v>45457</v>
      </c>
      <c r="B29" s="1" t="s">
        <v>277</v>
      </c>
      <c r="C29" s="2">
        <f>AVERAGE(eod_group_score_df_positive!C29:C33)</f>
        <v>0.28544113651465725</v>
      </c>
      <c r="D29" s="2">
        <f>AVERAGE(eod_group_score_df_positive!D29:D33)</f>
        <v>0.29034313416605795</v>
      </c>
      <c r="E29" s="2">
        <f>AVERAGE(eod_group_score_df_positive!E29:E33)</f>
        <v>0.23635290482060789</v>
      </c>
      <c r="F29" s="2">
        <f>AVERAGE(eod_group_score_df_positive!F29:F33)</f>
        <v>0.44411483396366369</v>
      </c>
      <c r="G29" s="2">
        <f>AVERAGE(eod_group_score_df_positive!G29:G33)</f>
        <v>1.385085213944047</v>
      </c>
      <c r="H29" s="2">
        <f>AVERAGE(eod_group_score_df_positive!H29:H33)</f>
        <v>0.40470452389854816</v>
      </c>
      <c r="I29" s="2">
        <f>AVERAGE(eod_group_score_df_positive!I29:I33)</f>
        <v>1.2689463117032522</v>
      </c>
      <c r="J29" s="2">
        <f>AVERAGE(eod_group_score_df_positive!J29:J33)</f>
        <v>0.13625631129896668</v>
      </c>
      <c r="K29" s="2">
        <f>AVERAGE(eod_group_score_df_positive!K29:K33)</f>
        <v>0.17609694794127656</v>
      </c>
      <c r="L29" s="2">
        <f>AVERAGE(eod_group_score_df_positive!L29:L33)</f>
        <v>0.23366016061365597</v>
      </c>
      <c r="M29" s="2">
        <f>AVERAGE(eod_group_score_df_positive!M29:M33)</f>
        <v>0.42807750582844228</v>
      </c>
      <c r="N29" s="2">
        <f>AVERAGE(eod_group_score_df_positive!N29:N33)</f>
        <v>0.1694906050860098</v>
      </c>
      <c r="O29" s="2">
        <f>AVERAGE(eod_group_score_df_positive!O29:O33)</f>
        <v>0.55023734174850214</v>
      </c>
      <c r="P29" s="2">
        <f>AVERAGE(eod_group_score_df_positive!P29:P33)</f>
        <v>0.14299886389845406</v>
      </c>
      <c r="Q29" s="2">
        <f>AVERAGE(eod_group_score_df_positive!Q29:Q33)</f>
        <v>0.4322703551043946</v>
      </c>
      <c r="R29" s="2">
        <f>AVERAGE(eod_group_score_df_positive!R29:R33)</f>
        <v>4.0010636684137242E-2</v>
      </c>
      <c r="S29" s="2">
        <f>AVERAGE(eod_group_score_df_positive!S29:S33)</f>
        <v>1.6769669716857862</v>
      </c>
      <c r="T29" s="2">
        <f>AVERAGE(eod_group_score_df_positive!T29:T33)</f>
        <v>0.15731877987572135</v>
      </c>
      <c r="U29" s="2">
        <f>AVERAGE(eod_group_score_df_positive!U29:U33)</f>
        <v>0.36454151840213672</v>
      </c>
      <c r="V29" s="2">
        <f>AVERAGE(eod_group_score_df_positive!V29:V33)</f>
        <v>2.3685978228739932</v>
      </c>
      <c r="W29" s="2">
        <f>AVERAGE(eod_group_score_df_positive!W29:W33)</f>
        <v>1.2372210643416535</v>
      </c>
      <c r="X29" s="2">
        <f>AVERAGE(eod_group_score_df_positive!X29:X33)</f>
        <v>0.58999978947042997</v>
      </c>
      <c r="Y29" s="2">
        <f>AVERAGE(eod_group_score_df_positive!Y29:Y33)</f>
        <v>0.66431366258464952</v>
      </c>
      <c r="Z29" s="1" t="s">
        <v>277</v>
      </c>
      <c r="AA29" s="2">
        <f>ABS(AVERAGE(eod_group_score_df_negative!C29:C33))</f>
        <v>0.86787993710849987</v>
      </c>
      <c r="AB29" s="2">
        <f>ABS(AVERAGE(eod_group_score_df_negative!D29:D33))</f>
        <v>0.26819139451975893</v>
      </c>
      <c r="AC29" s="2">
        <f>ABS(AVERAGE(eod_group_score_df_negative!E29:E33))</f>
        <v>0.72937034177923421</v>
      </c>
      <c r="AD29" s="2">
        <f>ABS(AVERAGE(eod_group_score_df_negative!F29:F33))</f>
        <v>0.6773146017212246</v>
      </c>
      <c r="AE29" s="2">
        <f>ABS(AVERAGE(eod_group_score_df_negative!G29:G33))</f>
        <v>0.94319532444843224</v>
      </c>
      <c r="AF29" s="2">
        <f>ABS(AVERAGE(eod_group_score_df_negative!H29:H33))</f>
        <v>0.27374934786382366</v>
      </c>
      <c r="AG29" s="2">
        <f>ABS(AVERAGE(eod_group_score_df_negative!I29:I33))</f>
        <v>0.51466100704786366</v>
      </c>
      <c r="AH29" s="2">
        <f>ABS(AVERAGE(eod_group_score_df_negative!J29:J33))</f>
        <v>0.88369613733047392</v>
      </c>
      <c r="AI29" s="2">
        <f>ABS(AVERAGE(eod_group_score_df_negative!K29:K33))</f>
        <v>0.93818641905855071</v>
      </c>
      <c r="AJ29" s="2">
        <f>ABS(AVERAGE(eod_group_score_df_negative!L29:L33))</f>
        <v>0.68509555049350046</v>
      </c>
      <c r="AK29" s="2">
        <f>ABS(AVERAGE(eod_group_score_df_negative!M29:M33))</f>
        <v>0.66693451251814584</v>
      </c>
      <c r="AL29" s="2">
        <f>ABS(AVERAGE(eod_group_score_df_negative!N29:N33))</f>
        <v>0.92386881864063464</v>
      </c>
      <c r="AM29" s="2">
        <f>ABS(AVERAGE(eod_group_score_df_negative!O29:O33))</f>
        <v>0.3121703705748673</v>
      </c>
      <c r="AN29" s="2">
        <f>ABS(AVERAGE(eod_group_score_df_negative!P29:P33))</f>
        <v>0.6373566997156741</v>
      </c>
      <c r="AO29" s="2">
        <f>ABS(AVERAGE(eod_group_score_df_negative!Q29:Q33))</f>
        <v>0.48830638290785788</v>
      </c>
      <c r="AP29" s="2">
        <f>ABS(AVERAGE(eod_group_score_df_negative!R29:R33))</f>
        <v>0.78534428669384415</v>
      </c>
      <c r="AQ29" s="2">
        <f>ABS(AVERAGE(eod_group_score_df_negative!S29:S33))</f>
        <v>0.8208030746979853</v>
      </c>
      <c r="AR29" s="2">
        <f>ABS(AVERAGE(eod_group_score_df_negative!T29:T33))</f>
        <v>0.6495503716605816</v>
      </c>
      <c r="AS29" s="2">
        <f>ABS(AVERAGE(eod_group_score_df_negative!U29:U33))</f>
        <v>0.7649410853907479</v>
      </c>
      <c r="AT29" s="2">
        <f>ABS(AVERAGE(eod_group_score_df_negative!V29:V33))</f>
        <v>1.0595603107192391</v>
      </c>
      <c r="AU29" s="2">
        <f>ABS(AVERAGE(eod_group_score_df_negative!W29:W33))</f>
        <v>0.32027583243354102</v>
      </c>
      <c r="AV29" s="2">
        <f>ABS(AVERAGE(eod_group_score_df_negative!X29:X33))</f>
        <v>0.68101082733447504</v>
      </c>
      <c r="AW29" s="2">
        <f>ABS(AVERAGE(eod_group_score_df_negative!Y29:Y33))</f>
        <v>0.65423052139222881</v>
      </c>
      <c r="AX29" t="s">
        <v>277</v>
      </c>
      <c r="AY29" s="4">
        <f t="shared" si="2"/>
        <v>-0.50501010855902562</v>
      </c>
      <c r="AZ29" s="4">
        <f t="shared" si="3"/>
        <v>3.9660465931121811E-2</v>
      </c>
      <c r="BA29" s="4">
        <f t="shared" si="4"/>
        <v>-0.51051627750958906</v>
      </c>
      <c r="BB29" s="4">
        <f t="shared" si="5"/>
        <v>-0.20794867723009189</v>
      </c>
      <c r="BC29" s="4">
        <f t="shared" si="6"/>
        <v>0.18979237347433653</v>
      </c>
      <c r="BD29" s="4">
        <f t="shared" si="7"/>
        <v>0.19302001430775459</v>
      </c>
      <c r="BE29" s="4">
        <f t="shared" si="8"/>
        <v>0.42289874947560774</v>
      </c>
      <c r="BF29" s="4">
        <f t="shared" si="9"/>
        <v>-0.73281830641798862</v>
      </c>
      <c r="BG29" s="4">
        <f t="shared" si="10"/>
        <v>-0.68392788915908875</v>
      </c>
      <c r="BH29" s="4">
        <f t="shared" si="11"/>
        <v>-0.49135519314033693</v>
      </c>
      <c r="BI29" s="4">
        <f t="shared" si="12"/>
        <v>-0.21813185854376774</v>
      </c>
      <c r="BJ29" s="4">
        <f t="shared" si="13"/>
        <v>-0.68996360865796158</v>
      </c>
      <c r="BK29" s="4">
        <f t="shared" si="14"/>
        <v>0.2760492140454896</v>
      </c>
      <c r="BL29" s="4">
        <f t="shared" si="15"/>
        <v>-0.63350331421699346</v>
      </c>
      <c r="BM29" s="4">
        <f t="shared" si="16"/>
        <v>-6.0870566775843807E-2</v>
      </c>
      <c r="BN29" s="4">
        <f t="shared" si="17"/>
        <v>-0.90304622762681719</v>
      </c>
      <c r="BO29" s="4">
        <f t="shared" si="18"/>
        <v>0.34277130443906967</v>
      </c>
      <c r="BP29" s="4">
        <f t="shared" si="19"/>
        <v>-0.61005132101981674</v>
      </c>
      <c r="BQ29" s="4">
        <f t="shared" si="20"/>
        <v>-0.35449821506240142</v>
      </c>
      <c r="BR29" s="4">
        <f t="shared" si="21"/>
        <v>0.3818486374147167</v>
      </c>
      <c r="BS29" s="4">
        <f t="shared" si="22"/>
        <v>0.58873005384900112</v>
      </c>
      <c r="BT29" s="4">
        <f t="shared" si="23"/>
        <v>-7.1605253851325545E-2</v>
      </c>
      <c r="BU29" s="4">
        <f t="shared" si="24"/>
        <v>7.6471773300829512E-3</v>
      </c>
      <c r="BV29" t="s">
        <v>277</v>
      </c>
      <c r="BW29" s="1">
        <f t="shared" si="1"/>
        <v>45457</v>
      </c>
      <c r="BX29">
        <f>group_stock_price_index[[#This Row],[VNINDEX]]</f>
        <v>1279.9100000000001</v>
      </c>
      <c r="BY29" s="5">
        <f t="shared" si="25"/>
        <v>0</v>
      </c>
      <c r="BZ29" s="5">
        <f t="shared" si="26"/>
        <v>0</v>
      </c>
      <c r="CA29" s="5">
        <f t="shared" si="27"/>
        <v>0.56412834122430189</v>
      </c>
      <c r="CB29" s="5">
        <f t="shared" si="28"/>
        <v>0.75378697449736676</v>
      </c>
      <c r="CC29" s="5">
        <f t="shared" si="29"/>
        <v>0</v>
      </c>
      <c r="CD29" s="5">
        <f t="shared" ref="CD29:CE29" si="120">IF(AVERAGE(BS29:BS33)&lt;0,0,AVERAGE(BS29:BS33))</f>
        <v>0.31067131602900944</v>
      </c>
      <c r="CE29" s="5">
        <f t="shared" si="120"/>
        <v>0.31695477282468199</v>
      </c>
      <c r="CF29" s="5">
        <f t="shared" ref="CF29:CG29" si="121">IF(AVERAGE(BE29:BE33)&lt;0,0,AVERAGE(BE29:BE33))</f>
        <v>0.60520803686465274</v>
      </c>
      <c r="CG29" s="5">
        <f t="shared" si="121"/>
        <v>0</v>
      </c>
      <c r="CH29" s="5">
        <f t="shared" si="32"/>
        <v>0</v>
      </c>
      <c r="CI29" s="5">
        <f t="shared" si="33"/>
        <v>0</v>
      </c>
      <c r="CJ29" s="5">
        <f t="shared" si="34"/>
        <v>0</v>
      </c>
      <c r="CK29" s="5">
        <f t="shared" si="35"/>
        <v>0.31478704911156735</v>
      </c>
      <c r="CL29" s="5">
        <f t="shared" si="36"/>
        <v>0.39665193138513771</v>
      </c>
      <c r="CM29" s="5">
        <f t="shared" si="37"/>
        <v>0.21888372149146954</v>
      </c>
      <c r="CN29" s="5">
        <f t="shared" si="38"/>
        <v>0.26710786551070703</v>
      </c>
      <c r="CO29" s="5">
        <f t="shared" si="39"/>
        <v>0.40578017385323006</v>
      </c>
      <c r="CP29" s="5">
        <f t="shared" si="40"/>
        <v>0.13363524073193522</v>
      </c>
      <c r="CQ29" s="5">
        <f t="shared" si="41"/>
        <v>0.78659861266145048</v>
      </c>
      <c r="CR29" s="5">
        <f t="shared" ref="CR29:CS29" si="122">IF(AVERAGE(BH29:BH33)&lt;0,0,AVERAGE(BH29:BH33))</f>
        <v>4.0202810596548524E-2</v>
      </c>
      <c r="CS29" s="5">
        <f t="shared" si="122"/>
        <v>0.20461568941136568</v>
      </c>
      <c r="CT29" s="5">
        <f t="shared" si="43"/>
        <v>2.7714443917212901E-2</v>
      </c>
      <c r="CU29" s="5">
        <f t="shared" si="44"/>
        <v>0.58800593023198111</v>
      </c>
    </row>
    <row r="30" spans="1:99" x14ac:dyDescent="0.25">
      <c r="A30" s="1">
        <f>eod_group_score_df_positive[[#This Row],[date]]</f>
        <v>45456</v>
      </c>
      <c r="B30" s="1" t="s">
        <v>277</v>
      </c>
      <c r="C30" s="2">
        <f>AVERAGE(eod_group_score_df_positive!C30:C34)</f>
        <v>0.37031875180971174</v>
      </c>
      <c r="D30" s="2">
        <f>AVERAGE(eod_group_score_df_positive!D30:D34)</f>
        <v>0.29040283245409343</v>
      </c>
      <c r="E30" s="2">
        <f>AVERAGE(eod_group_score_df_positive!E30:E34)</f>
        <v>0.30124378639634736</v>
      </c>
      <c r="F30" s="2">
        <f>AVERAGE(eod_group_score_df_positive!F30:F34)</f>
        <v>0.44831630150611224</v>
      </c>
      <c r="G30" s="2">
        <f>AVERAGE(eod_group_score_df_positive!G30:G34)</f>
        <v>1.419256404565874</v>
      </c>
      <c r="H30" s="2">
        <f>AVERAGE(eod_group_score_df_positive!H30:H34)</f>
        <v>0.37149960763735457</v>
      </c>
      <c r="I30" s="2">
        <f>AVERAGE(eod_group_score_df_positive!I30:I34)</f>
        <v>1.7608824497560633</v>
      </c>
      <c r="J30" s="2">
        <f>AVERAGE(eod_group_score_df_positive!J30:J34)</f>
        <v>0.13644056160726606</v>
      </c>
      <c r="K30" s="2">
        <f>AVERAGE(eod_group_score_df_positive!K30:K34)</f>
        <v>0.19256594306041652</v>
      </c>
      <c r="L30" s="2">
        <f>AVERAGE(eod_group_score_df_positive!L30:L34)</f>
        <v>0.3621750962052378</v>
      </c>
      <c r="M30" s="2">
        <f>AVERAGE(eod_group_score_df_positive!M30:M34)</f>
        <v>0.43385859388359194</v>
      </c>
      <c r="N30" s="2">
        <f>AVERAGE(eod_group_score_df_positive!N30:N34)</f>
        <v>0.18793580480143648</v>
      </c>
      <c r="O30" s="2">
        <f>AVERAGE(eod_group_score_df_positive!O30:O34)</f>
        <v>0.54793332757589708</v>
      </c>
      <c r="P30" s="2">
        <f>AVERAGE(eod_group_score_df_positive!P30:P34)</f>
        <v>0.16621942145429952</v>
      </c>
      <c r="Q30" s="2">
        <f>AVERAGE(eod_group_score_df_positive!Q30:Q34)</f>
        <v>0.50436428689554769</v>
      </c>
      <c r="R30" s="2">
        <f>AVERAGE(eod_group_score_df_positive!R30:R34)</f>
        <v>6.4346348768441503E-2</v>
      </c>
      <c r="S30" s="2">
        <f>AVERAGE(eod_group_score_df_positive!S30:S34)</f>
        <v>1.7014026668886015</v>
      </c>
      <c r="T30" s="2">
        <f>AVERAGE(eod_group_score_df_positive!T30:T34)</f>
        <v>0.35241900369188722</v>
      </c>
      <c r="U30" s="2">
        <f>AVERAGE(eod_group_score_df_positive!U30:U34)</f>
        <v>0.39433379321240436</v>
      </c>
      <c r="V30" s="2">
        <f>AVERAGE(eod_group_score_df_positive!V30:V34)</f>
        <v>2.6567851428404547</v>
      </c>
      <c r="W30" s="2">
        <f>AVERAGE(eod_group_score_df_positive!W30:W34)</f>
        <v>0.23586545730924557</v>
      </c>
      <c r="X30" s="2">
        <f>AVERAGE(eod_group_score_df_positive!X30:X34)</f>
        <v>0.67113451158835102</v>
      </c>
      <c r="Y30" s="2">
        <f>AVERAGE(eod_group_score_df_positive!Y30:Y34)</f>
        <v>1.5942056294967852</v>
      </c>
      <c r="Z30" s="1" t="s">
        <v>277</v>
      </c>
      <c r="AA30" s="2">
        <f>ABS(AVERAGE(eod_group_score_df_negative!C30:C34))</f>
        <v>0.1617888464045073</v>
      </c>
      <c r="AB30" s="2">
        <f>ABS(AVERAGE(eod_group_score_df_negative!D30:D34))</f>
        <v>0.12910621443394812</v>
      </c>
      <c r="AC30" s="2">
        <f>ABS(AVERAGE(eod_group_score_df_negative!E30:E34))</f>
        <v>0.24491894314972087</v>
      </c>
      <c r="AD30" s="2">
        <f>ABS(AVERAGE(eod_group_score_df_negative!F30:F34))</f>
        <v>0.14850110387571286</v>
      </c>
      <c r="AE30" s="2">
        <f>ABS(AVERAGE(eod_group_score_df_negative!G30:G34))</f>
        <v>0.10703332061403407</v>
      </c>
      <c r="AF30" s="2">
        <f>ABS(AVERAGE(eod_group_score_df_negative!H30:H34))</f>
        <v>0.16976920717543872</v>
      </c>
      <c r="AG30" s="2">
        <f>ABS(AVERAGE(eod_group_score_df_negative!I30:I34))</f>
        <v>0.37523957105819378</v>
      </c>
      <c r="AH30" s="2">
        <f>ABS(AVERAGE(eod_group_score_df_negative!J30:J34))</f>
        <v>0.15591446086167074</v>
      </c>
      <c r="AI30" s="2">
        <f>ABS(AVERAGE(eod_group_score_df_negative!K30:K34))</f>
        <v>8.1994294427155251E-2</v>
      </c>
      <c r="AJ30" s="2">
        <f>ABS(AVERAGE(eod_group_score_df_negative!L30:L34))</f>
        <v>0.23710508569545247</v>
      </c>
      <c r="AK30" s="2">
        <f>ABS(AVERAGE(eod_group_score_df_negative!M30:M34))</f>
        <v>0.11837529608582464</v>
      </c>
      <c r="AL30" s="2">
        <f>ABS(AVERAGE(eod_group_score_df_negative!N30:N34))</f>
        <v>0.25569797217040663</v>
      </c>
      <c r="AM30" s="2">
        <f>ABS(AVERAGE(eod_group_score_df_negative!O30:O34))</f>
        <v>0.20752293124063664</v>
      </c>
      <c r="AN30" s="2">
        <f>ABS(AVERAGE(eod_group_score_df_negative!P30:P34))</f>
        <v>0.13823539640703666</v>
      </c>
      <c r="AO30" s="2">
        <f>ABS(AVERAGE(eod_group_score_df_negative!Q30:Q34))</f>
        <v>0.11637941547619704</v>
      </c>
      <c r="AP30" s="2">
        <f>ABS(AVERAGE(eod_group_score_df_negative!R30:R34))</f>
        <v>0.23043297503916998</v>
      </c>
      <c r="AQ30" s="2">
        <f>ABS(AVERAGE(eod_group_score_df_negative!S30:S34))</f>
        <v>0.18022198483077734</v>
      </c>
      <c r="AR30" s="2">
        <f>ABS(AVERAGE(eod_group_score_df_negative!T30:T34))</f>
        <v>0.30252389795971674</v>
      </c>
      <c r="AS30" s="2">
        <f>ABS(AVERAGE(eod_group_score_df_negative!U30:U34))</f>
        <v>0.11161211991425235</v>
      </c>
      <c r="AT30" s="2">
        <f>ABS(AVERAGE(eod_group_score_df_negative!V30:V34))</f>
        <v>0.17699882770034411</v>
      </c>
      <c r="AU30" s="2">
        <f>ABS(AVERAGE(eod_group_score_df_negative!W30:W34))</f>
        <v>7.2379729543461641E-2</v>
      </c>
      <c r="AV30" s="2">
        <f>ABS(AVERAGE(eod_group_score_df_negative!X30:X34))</f>
        <v>0.13688877766108418</v>
      </c>
      <c r="AW30" s="2">
        <f>ABS(AVERAGE(eod_group_score_df_negative!Y30:Y34))</f>
        <v>0.23159706106259104</v>
      </c>
      <c r="AX30" t="s">
        <v>277</v>
      </c>
      <c r="AY30" s="4">
        <f t="shared" si="2"/>
        <v>0.39189424489528379</v>
      </c>
      <c r="AZ30" s="4">
        <f t="shared" si="3"/>
        <v>0.38448900975237393</v>
      </c>
      <c r="BA30" s="4">
        <f t="shared" si="4"/>
        <v>0.1031283172570924</v>
      </c>
      <c r="BB30" s="4">
        <f t="shared" si="5"/>
        <v>0.50235665871471524</v>
      </c>
      <c r="BC30" s="4">
        <f t="shared" si="6"/>
        <v>0.85974704690956649</v>
      </c>
      <c r="BD30" s="4">
        <f t="shared" si="7"/>
        <v>0.37269910059696976</v>
      </c>
      <c r="BE30" s="4">
        <f t="shared" si="8"/>
        <v>0.64867215692560654</v>
      </c>
      <c r="BF30" s="4">
        <f t="shared" si="9"/>
        <v>-6.6610448795945743E-2</v>
      </c>
      <c r="BG30" s="4">
        <f t="shared" si="10"/>
        <v>0.40272273088438892</v>
      </c>
      <c r="BH30" s="4">
        <f t="shared" si="11"/>
        <v>0.20870039471872825</v>
      </c>
      <c r="BI30" s="4">
        <f t="shared" si="12"/>
        <v>0.57128565183719382</v>
      </c>
      <c r="BJ30" s="4">
        <f t="shared" si="13"/>
        <v>-0.15274348096644347</v>
      </c>
      <c r="BK30" s="4">
        <f t="shared" si="14"/>
        <v>0.45060239075725339</v>
      </c>
      <c r="BL30" s="4">
        <f t="shared" si="15"/>
        <v>9.1915198596095676E-2</v>
      </c>
      <c r="BM30" s="4">
        <f t="shared" si="16"/>
        <v>0.62503231194603115</v>
      </c>
      <c r="BN30" s="4">
        <f t="shared" si="17"/>
        <v>-0.56342698709467609</v>
      </c>
      <c r="BO30" s="4">
        <f t="shared" si="18"/>
        <v>0.80844002584033403</v>
      </c>
      <c r="BP30" s="4">
        <f t="shared" si="19"/>
        <v>7.6182374992304486E-2</v>
      </c>
      <c r="BQ30" s="4">
        <f t="shared" si="20"/>
        <v>0.55879821530918561</v>
      </c>
      <c r="BR30" s="4">
        <f t="shared" si="21"/>
        <v>0.87507951944087992</v>
      </c>
      <c r="BS30" s="4">
        <f t="shared" si="22"/>
        <v>0.53037560597468292</v>
      </c>
      <c r="BT30" s="4">
        <f t="shared" si="23"/>
        <v>0.66117615795891516</v>
      </c>
      <c r="BU30" s="4">
        <f t="shared" si="24"/>
        <v>0.74630658366306168</v>
      </c>
      <c r="BV30" t="s">
        <v>277</v>
      </c>
      <c r="BW30" s="1">
        <f t="shared" si="1"/>
        <v>45456</v>
      </c>
      <c r="BX30">
        <f>group_stock_price_index[[#This Row],[VNINDEX]]</f>
        <v>1301.51</v>
      </c>
      <c r="BY30" s="5">
        <f t="shared" si="25"/>
        <v>0</v>
      </c>
      <c r="BZ30" s="5">
        <f t="shared" si="26"/>
        <v>0</v>
      </c>
      <c r="CA30" s="5">
        <f t="shared" si="27"/>
        <v>0.58107704564387441</v>
      </c>
      <c r="CB30" s="5">
        <f t="shared" si="28"/>
        <v>0.73619185376803453</v>
      </c>
      <c r="CC30" s="5">
        <f t="shared" si="29"/>
        <v>0</v>
      </c>
      <c r="CD30" s="5">
        <f t="shared" ref="CD30:CE30" si="123">IF(AVERAGE(BS30:BS34)&lt;0,0,AVERAGE(BS30:BS34))</f>
        <v>0.33288165459993335</v>
      </c>
      <c r="CE30" s="5">
        <f t="shared" si="123"/>
        <v>0.39364160765315998</v>
      </c>
      <c r="CF30" s="5">
        <f t="shared" ref="CF30:CG30" si="124">IF(AVERAGE(BE30:BE34)&lt;0,0,AVERAGE(BE30:BE34))</f>
        <v>0.62437478208996477</v>
      </c>
      <c r="CG30" s="5">
        <f t="shared" si="124"/>
        <v>0</v>
      </c>
      <c r="CH30" s="5">
        <f t="shared" si="32"/>
        <v>0</v>
      </c>
      <c r="CI30" s="5">
        <f t="shared" si="33"/>
        <v>0.16850059113481142</v>
      </c>
      <c r="CJ30" s="5">
        <f t="shared" si="34"/>
        <v>0</v>
      </c>
      <c r="CK30" s="5">
        <f t="shared" si="35"/>
        <v>0.27626108782602865</v>
      </c>
      <c r="CL30" s="5">
        <f t="shared" si="36"/>
        <v>0.52696652826915402</v>
      </c>
      <c r="CM30" s="5">
        <f t="shared" si="37"/>
        <v>0.29581644889578257</v>
      </c>
      <c r="CN30" s="5">
        <f t="shared" si="38"/>
        <v>0.42782199310070768</v>
      </c>
      <c r="CO30" s="5">
        <f t="shared" si="39"/>
        <v>0.49557958902643673</v>
      </c>
      <c r="CP30" s="5">
        <f t="shared" si="40"/>
        <v>0.38904629630738113</v>
      </c>
      <c r="CQ30" s="5">
        <f t="shared" si="41"/>
        <v>0.82175889349931985</v>
      </c>
      <c r="CR30" s="5">
        <f t="shared" ref="CR30:CS30" si="125">IF(AVERAGE(BH30:BH34)&lt;0,0,AVERAGE(BH30:BH34))</f>
        <v>0.21833575857537363</v>
      </c>
      <c r="CS30" s="5">
        <f t="shared" si="125"/>
        <v>0.15979971121180031</v>
      </c>
      <c r="CT30" s="5">
        <f t="shared" si="43"/>
        <v>0</v>
      </c>
      <c r="CU30" s="5">
        <f t="shared" si="44"/>
        <v>0.73553658139251554</v>
      </c>
    </row>
    <row r="31" spans="1:99" x14ac:dyDescent="0.25">
      <c r="A31" s="1">
        <f>eod_group_score_df_positive[[#This Row],[date]]</f>
        <v>45455</v>
      </c>
      <c r="B31" s="1" t="s">
        <v>277</v>
      </c>
      <c r="C31" s="2">
        <f>AVERAGE(eod_group_score_df_positive!C31:C35)</f>
        <v>0.35684323577587784</v>
      </c>
      <c r="D31" s="2">
        <f>AVERAGE(eod_group_score_df_positive!D31:D35)</f>
        <v>0.28992846424510488</v>
      </c>
      <c r="E31" s="2">
        <f>AVERAGE(eod_group_score_df_positive!E31:E35)</f>
        <v>0.26890324973635588</v>
      </c>
      <c r="F31" s="2">
        <f>AVERAGE(eod_group_score_df_positive!F31:F35)</f>
        <v>0.44052378543520143</v>
      </c>
      <c r="G31" s="2">
        <f>AVERAGE(eod_group_score_df_positive!G31:G35)</f>
        <v>1.391389604371762</v>
      </c>
      <c r="H31" s="2">
        <f>AVERAGE(eod_group_score_df_positive!H31:H35)</f>
        <v>0.35098438599117365</v>
      </c>
      <c r="I31" s="2">
        <f>AVERAGE(eod_group_score_df_positive!I31:I35)</f>
        <v>1.7696003787986101</v>
      </c>
      <c r="J31" s="2">
        <f>AVERAGE(eod_group_score_df_positive!J31:J35)</f>
        <v>0.14089190590952644</v>
      </c>
      <c r="K31" s="2">
        <f>AVERAGE(eod_group_score_df_positive!K31:K35)</f>
        <v>0.18821012408860244</v>
      </c>
      <c r="L31" s="2">
        <f>AVERAGE(eod_group_score_df_positive!L31:L35)</f>
        <v>0.44622461864516155</v>
      </c>
      <c r="M31" s="2">
        <f>AVERAGE(eod_group_score_df_positive!M31:M35)</f>
        <v>0.44550036237775525</v>
      </c>
      <c r="N31" s="2">
        <f>AVERAGE(eod_group_score_df_positive!N31:N35)</f>
        <v>0.20880596990604211</v>
      </c>
      <c r="O31" s="2">
        <f>AVERAGE(eod_group_score_df_positive!O31:O35)</f>
        <v>0.42311618660945632</v>
      </c>
      <c r="P31" s="2">
        <f>AVERAGE(eod_group_score_df_positive!P31:P35)</f>
        <v>0.15225344844252073</v>
      </c>
      <c r="Q31" s="2">
        <f>AVERAGE(eod_group_score_df_positive!Q31:Q35)</f>
        <v>0.37127937333585975</v>
      </c>
      <c r="R31" s="2">
        <f>AVERAGE(eod_group_score_df_positive!R31:R35)</f>
        <v>8.2121155108889191E-2</v>
      </c>
      <c r="S31" s="2">
        <f>AVERAGE(eod_group_score_df_positive!S31:S35)</f>
        <v>1.7115285310827524</v>
      </c>
      <c r="T31" s="2">
        <f>AVERAGE(eod_group_score_df_positive!T31:T35)</f>
        <v>0.41551359979144681</v>
      </c>
      <c r="U31" s="2">
        <f>AVERAGE(eod_group_score_df_positive!U31:U35)</f>
        <v>0.37652098903066999</v>
      </c>
      <c r="V31" s="2">
        <f>AVERAGE(eod_group_score_df_positive!V31:V35)</f>
        <v>2.8153741292237782</v>
      </c>
      <c r="W31" s="2">
        <f>AVERAGE(eod_group_score_df_positive!W31:W35)</f>
        <v>0.17443401342929327</v>
      </c>
      <c r="X31" s="2">
        <f>AVERAGE(eod_group_score_df_positive!X31:X35)</f>
        <v>0.48825586051424363</v>
      </c>
      <c r="Y31" s="2">
        <f>AVERAGE(eod_group_score_df_positive!Y31:Y35)</f>
        <v>1.4476923890404172</v>
      </c>
      <c r="Z31" s="1" t="s">
        <v>277</v>
      </c>
      <c r="AA31" s="2">
        <f>ABS(AVERAGE(eod_group_score_df_negative!C31:C35))</f>
        <v>0.14683733234302448</v>
      </c>
      <c r="AB31" s="2">
        <f>ABS(AVERAGE(eod_group_score_df_negative!D31:D35))</f>
        <v>0.2178775574168684</v>
      </c>
      <c r="AC31" s="2">
        <f>ABS(AVERAGE(eod_group_score_df_negative!E31:E35))</f>
        <v>0.3034127861431784</v>
      </c>
      <c r="AD31" s="2">
        <f>ABS(AVERAGE(eod_group_score_df_negative!F31:F35))</f>
        <v>9.8081245254866486E-2</v>
      </c>
      <c r="AE31" s="2">
        <f>ABS(AVERAGE(eod_group_score_df_negative!G31:G35))</f>
        <v>4.8396596474390791E-2</v>
      </c>
      <c r="AF31" s="2">
        <f>ABS(AVERAGE(eod_group_score_df_negative!H31:H35))</f>
        <v>0.26553566388020161</v>
      </c>
      <c r="AG31" s="2">
        <f>ABS(AVERAGE(eod_group_score_df_negative!I31:I35))</f>
        <v>0.38294985594854331</v>
      </c>
      <c r="AH31" s="2">
        <f>ABS(AVERAGE(eod_group_score_df_negative!J31:J35))</f>
        <v>0.11616386804507209</v>
      </c>
      <c r="AI31" s="2">
        <f>ABS(AVERAGE(eod_group_score_df_negative!K31:K35))</f>
        <v>8.0930862835870782E-2</v>
      </c>
      <c r="AJ31" s="2">
        <f>ABS(AVERAGE(eod_group_score_df_negative!L31:L35))</f>
        <v>0.34608182204864779</v>
      </c>
      <c r="AK31" s="2">
        <f>ABS(AVERAGE(eod_group_score_df_negative!M31:M35))</f>
        <v>0.10470973696455217</v>
      </c>
      <c r="AL31" s="2">
        <f>ABS(AVERAGE(eod_group_score_df_negative!N31:N35))</f>
        <v>0.25715212317634084</v>
      </c>
      <c r="AM31" s="2">
        <f>ABS(AVERAGE(eod_group_score_df_negative!O31:O35))</f>
        <v>0.17352377207802372</v>
      </c>
      <c r="AN31" s="2">
        <f>ABS(AVERAGE(eod_group_score_df_negative!P31:P35))</f>
        <v>0.23008032208152374</v>
      </c>
      <c r="AO31" s="2">
        <f>ABS(AVERAGE(eod_group_score_df_negative!Q31:Q35))</f>
        <v>0.12006637418976077</v>
      </c>
      <c r="AP31" s="2">
        <f>ABS(AVERAGE(eod_group_score_df_negative!R31:R35))</f>
        <v>0.23726044750205069</v>
      </c>
      <c r="AQ31" s="2">
        <f>ABS(AVERAGE(eod_group_score_df_negative!S31:S35))</f>
        <v>5.4286912772224791E-2</v>
      </c>
      <c r="AR31" s="2">
        <f>ABS(AVERAGE(eod_group_score_df_negative!T31:T35))</f>
        <v>0.26183406588506541</v>
      </c>
      <c r="AS31" s="2">
        <f>ABS(AVERAGE(eod_group_score_df_negative!U31:U35))</f>
        <v>0.14175617387899142</v>
      </c>
      <c r="AT31" s="2">
        <f>ABS(AVERAGE(eod_group_score_df_negative!V31:V35))</f>
        <v>0.11168743221864615</v>
      </c>
      <c r="AU31" s="2">
        <f>ABS(AVERAGE(eod_group_score_df_negative!W31:W35))</f>
        <v>7.1256163333558609E-2</v>
      </c>
      <c r="AV31" s="2">
        <f>ABS(AVERAGE(eod_group_score_df_negative!X31:X35))</f>
        <v>0.15039502857917927</v>
      </c>
      <c r="AW31" s="2">
        <f>ABS(AVERAGE(eod_group_score_df_negative!Y31:Y35))</f>
        <v>0.25112797665211273</v>
      </c>
      <c r="AX31" t="s">
        <v>277</v>
      </c>
      <c r="AY31" s="4">
        <f t="shared" si="2"/>
        <v>0.41694263532373943</v>
      </c>
      <c r="AZ31" s="4">
        <f t="shared" si="3"/>
        <v>0.14188667277403411</v>
      </c>
      <c r="BA31" s="4">
        <f t="shared" si="4"/>
        <v>-6.0298042066545161E-2</v>
      </c>
      <c r="BB31" s="4">
        <f t="shared" si="5"/>
        <v>0.63579528720998579</v>
      </c>
      <c r="BC31" s="4">
        <f t="shared" si="6"/>
        <v>0.93277252352335571</v>
      </c>
      <c r="BD31" s="4">
        <f t="shared" si="7"/>
        <v>0.1385984480615014</v>
      </c>
      <c r="BE31" s="4">
        <f t="shared" si="8"/>
        <v>0.64418962236806887</v>
      </c>
      <c r="BF31" s="4">
        <f t="shared" si="9"/>
        <v>9.6197169524858989E-2</v>
      </c>
      <c r="BG31" s="4">
        <f t="shared" si="10"/>
        <v>0.39859875108073578</v>
      </c>
      <c r="BH31" s="4">
        <f t="shared" si="11"/>
        <v>0.12639402061255542</v>
      </c>
      <c r="BI31" s="4">
        <f t="shared" si="12"/>
        <v>0.61938271547644519</v>
      </c>
      <c r="BJ31" s="4">
        <f t="shared" si="13"/>
        <v>-0.10375644073586457</v>
      </c>
      <c r="BK31" s="4">
        <f t="shared" si="14"/>
        <v>0.41833003454964557</v>
      </c>
      <c r="BL31" s="4">
        <f t="shared" si="15"/>
        <v>-0.20355741406868105</v>
      </c>
      <c r="BM31" s="4">
        <f t="shared" si="16"/>
        <v>0.51127541127849041</v>
      </c>
      <c r="BN31" s="4">
        <f t="shared" si="17"/>
        <v>-0.48574899469756572</v>
      </c>
      <c r="BO31" s="4">
        <f t="shared" si="18"/>
        <v>0.93851349192675515</v>
      </c>
      <c r="BP31" s="4">
        <f t="shared" si="19"/>
        <v>0.22688427478803133</v>
      </c>
      <c r="BQ31" s="4">
        <f t="shared" si="20"/>
        <v>0.45297156030121932</v>
      </c>
      <c r="BR31" s="4">
        <f t="shared" si="21"/>
        <v>0.92368631142584667</v>
      </c>
      <c r="BS31" s="4">
        <f t="shared" si="22"/>
        <v>0.41995105972562047</v>
      </c>
      <c r="BT31" s="4">
        <f t="shared" si="23"/>
        <v>0.52902272228050007</v>
      </c>
      <c r="BU31" s="4">
        <f t="shared" si="24"/>
        <v>0.70435016941919026</v>
      </c>
      <c r="BV31" t="s">
        <v>277</v>
      </c>
      <c r="BW31" s="1">
        <f t="shared" si="1"/>
        <v>45455</v>
      </c>
      <c r="BX31">
        <f>group_stock_price_index[[#This Row],[VNINDEX]]</f>
        <v>1300.19</v>
      </c>
      <c r="BY31" s="5">
        <f t="shared" si="25"/>
        <v>0</v>
      </c>
      <c r="BZ31" s="5">
        <f t="shared" si="26"/>
        <v>0</v>
      </c>
      <c r="CA31" s="5">
        <f t="shared" si="27"/>
        <v>0.42848673554160444</v>
      </c>
      <c r="CB31" s="5">
        <f t="shared" si="28"/>
        <v>0.65340635420017534</v>
      </c>
      <c r="CC31" s="5">
        <f t="shared" si="29"/>
        <v>0</v>
      </c>
      <c r="CD31" s="5">
        <f t="shared" ref="CD31:CE31" si="126">IF(AVERAGE(BS31:BS35)&lt;0,0,AVERAGE(BS31:BS35))</f>
        <v>0.36943565374960946</v>
      </c>
      <c r="CE31" s="5">
        <f t="shared" si="126"/>
        <v>0.27738631797709579</v>
      </c>
      <c r="CF31" s="5">
        <f t="shared" ref="CF31:CG31" si="127">IF(AVERAGE(BE31:BE35)&lt;0,0,AVERAGE(BE31:BE35))</f>
        <v>0.4422306803422974</v>
      </c>
      <c r="CG31" s="5">
        <f t="shared" si="127"/>
        <v>0</v>
      </c>
      <c r="CH31" s="5">
        <f t="shared" si="32"/>
        <v>0</v>
      </c>
      <c r="CI31" s="5">
        <f t="shared" si="33"/>
        <v>0.18512759069332624</v>
      </c>
      <c r="CJ31" s="5">
        <f t="shared" si="34"/>
        <v>0</v>
      </c>
      <c r="CK31" s="5">
        <f t="shared" si="35"/>
        <v>4.7945235013979869E-2</v>
      </c>
      <c r="CL31" s="5">
        <f t="shared" si="36"/>
        <v>0.62671952090436878</v>
      </c>
      <c r="CM31" s="5">
        <f t="shared" si="37"/>
        <v>0.21313750740963058</v>
      </c>
      <c r="CN31" s="5">
        <f t="shared" si="38"/>
        <v>0.43046079742635823</v>
      </c>
      <c r="CO31" s="5">
        <f t="shared" si="39"/>
        <v>0.56303720388258038</v>
      </c>
      <c r="CP31" s="5">
        <f t="shared" si="40"/>
        <v>0.4822367806934082</v>
      </c>
      <c r="CQ31" s="5">
        <f t="shared" si="41"/>
        <v>0.6638620230914557</v>
      </c>
      <c r="CR31" s="5">
        <f t="shared" ref="CR31:CS31" si="128">IF(AVERAGE(BH31:BH35)&lt;0,0,AVERAGE(BH31:BH35))</f>
        <v>0.19624154467761093</v>
      </c>
      <c r="CS31" s="5">
        <f t="shared" si="128"/>
        <v>0</v>
      </c>
      <c r="CT31" s="5">
        <f t="shared" si="43"/>
        <v>0</v>
      </c>
      <c r="CU31" s="5">
        <f t="shared" si="44"/>
        <v>0.653503586981938</v>
      </c>
    </row>
    <row r="32" spans="1:99" x14ac:dyDescent="0.25">
      <c r="A32" s="1">
        <f>eod_group_score_df_positive[[#This Row],[date]]</f>
        <v>45454</v>
      </c>
      <c r="B32" s="1" t="s">
        <v>277</v>
      </c>
      <c r="C32" s="2">
        <f>AVERAGE(eod_group_score_df_positive!C32:C36)</f>
        <v>0.13629113943427709</v>
      </c>
      <c r="D32" s="2">
        <f>AVERAGE(eod_group_score_df_positive!D32:D36)</f>
        <v>0.12653149978014394</v>
      </c>
      <c r="E32" s="2">
        <f>AVERAGE(eod_group_score_df_positive!E32:E36)</f>
        <v>0.27658317013073236</v>
      </c>
      <c r="F32" s="2">
        <f>AVERAGE(eod_group_score_df_positive!F32:F36)</f>
        <v>0.41859521546602096</v>
      </c>
      <c r="G32" s="2">
        <f>AVERAGE(eod_group_score_df_positive!G32:G36)</f>
        <v>0.3551429223481265</v>
      </c>
      <c r="H32" s="2">
        <f>AVERAGE(eod_group_score_df_positive!H32:H36)</f>
        <v>1.0158853181414924</v>
      </c>
      <c r="I32" s="2">
        <f>AVERAGE(eod_group_score_df_positive!I32:I36)</f>
        <v>1.5350194411560782</v>
      </c>
      <c r="J32" s="2">
        <f>AVERAGE(eod_group_score_df_positive!J32:J36)</f>
        <v>9.3784916787712821E-2</v>
      </c>
      <c r="K32" s="2">
        <f>AVERAGE(eod_group_score_df_positive!K32:K36)</f>
        <v>9.9511640195204407E-2</v>
      </c>
      <c r="L32" s="2">
        <f>AVERAGE(eod_group_score_df_positive!L32:L36)</f>
        <v>0.40262861397539929</v>
      </c>
      <c r="M32" s="2">
        <f>AVERAGE(eod_group_score_df_positive!M32:M36)</f>
        <v>0.31062872344108117</v>
      </c>
      <c r="N32" s="2">
        <f>AVERAGE(eod_group_score_df_positive!N32:N36)</f>
        <v>0.20240305140237852</v>
      </c>
      <c r="O32" s="2">
        <f>AVERAGE(eod_group_score_df_positive!O32:O36)</f>
        <v>0.28585216652051343</v>
      </c>
      <c r="P32" s="2">
        <f>AVERAGE(eod_group_score_df_positive!P32:P36)</f>
        <v>0.2648992340785073</v>
      </c>
      <c r="Q32" s="2">
        <f>AVERAGE(eod_group_score_df_positive!Q32:Q36)</f>
        <v>0.15670507994850391</v>
      </c>
      <c r="R32" s="2">
        <f>AVERAGE(eod_group_score_df_positive!R32:R36)</f>
        <v>0.1205479454143686</v>
      </c>
      <c r="S32" s="2">
        <f>AVERAGE(eod_group_score_df_positive!S32:S36)</f>
        <v>0.99191723226790351</v>
      </c>
      <c r="T32" s="2">
        <f>AVERAGE(eod_group_score_df_positive!T32:T36)</f>
        <v>0.73825657408793577</v>
      </c>
      <c r="U32" s="2">
        <f>AVERAGE(eod_group_score_df_positive!U32:U36)</f>
        <v>0.3498608505924693</v>
      </c>
      <c r="V32" s="2">
        <f>AVERAGE(eod_group_score_df_positive!V32:V36)</f>
        <v>2.8047941606288891</v>
      </c>
      <c r="W32" s="2">
        <f>AVERAGE(eod_group_score_df_positive!W32:W36)</f>
        <v>9.265110750185783E-2</v>
      </c>
      <c r="X32" s="2">
        <f>AVERAGE(eod_group_score_df_positive!X32:X36)</f>
        <v>0.31310091295284304</v>
      </c>
      <c r="Y32" s="2">
        <f>AVERAGE(eod_group_score_df_positive!Y32:Y36)</f>
        <v>1.4975827773109076</v>
      </c>
      <c r="Z32" s="1" t="s">
        <v>277</v>
      </c>
      <c r="AA32" s="2">
        <f>ABS(AVERAGE(eod_group_score_df_negative!C32:C36))</f>
        <v>0.42884983664519111</v>
      </c>
      <c r="AB32" s="2">
        <f>ABS(AVERAGE(eod_group_score_df_negative!D32:D36))</f>
        <v>0.2178775574168684</v>
      </c>
      <c r="AC32" s="2">
        <f>ABS(AVERAGE(eod_group_score_df_negative!E32:E36))</f>
        <v>0.35609548055466389</v>
      </c>
      <c r="AD32" s="2">
        <f>ABS(AVERAGE(eod_group_score_df_negative!F32:F36))</f>
        <v>0.13736483785395817</v>
      </c>
      <c r="AE32" s="2">
        <f>ABS(AVERAGE(eod_group_score_df_negative!G32:G36))</f>
        <v>8.0620792095292854E-2</v>
      </c>
      <c r="AF32" s="2">
        <f>ABS(AVERAGE(eod_group_score_df_negative!H32:H36))</f>
        <v>0.34168617120110578</v>
      </c>
      <c r="AG32" s="2">
        <f>ABS(AVERAGE(eod_group_score_df_negative!I32:I36))</f>
        <v>0.44241923583630072</v>
      </c>
      <c r="AH32" s="2">
        <f>ABS(AVERAGE(eod_group_score_df_negative!J32:J36))</f>
        <v>0.19261131762588096</v>
      </c>
      <c r="AI32" s="2">
        <f>ABS(AVERAGE(eod_group_score_df_negative!K32:K36))</f>
        <v>0.23353449018044214</v>
      </c>
      <c r="AJ32" s="2">
        <f>ABS(AVERAGE(eod_group_score_df_negative!L32:L36))</f>
        <v>0.37312822416758767</v>
      </c>
      <c r="AK32" s="2">
        <f>ABS(AVERAGE(eod_group_score_df_negative!M32:M36))</f>
        <v>0.18558665508143782</v>
      </c>
      <c r="AL32" s="2">
        <f>ABS(AVERAGE(eod_group_score_df_negative!N32:N36))</f>
        <v>0.32498309896730959</v>
      </c>
      <c r="AM32" s="2">
        <f>ABS(AVERAGE(eod_group_score_df_negative!O32:O36))</f>
        <v>0.17664041963822064</v>
      </c>
      <c r="AN32" s="2">
        <f>ABS(AVERAGE(eod_group_score_df_negative!P32:P36))</f>
        <v>0.22898345712450413</v>
      </c>
      <c r="AO32" s="2">
        <f>ABS(AVERAGE(eod_group_score_df_negative!Q32:Q36))</f>
        <v>0.14279740224575235</v>
      </c>
      <c r="AP32" s="2">
        <f>ABS(AVERAGE(eod_group_score_df_negative!R32:R36))</f>
        <v>0.29259113925367319</v>
      </c>
      <c r="AQ32" s="2">
        <f>ABS(AVERAGE(eod_group_score_df_negative!S32:S36))</f>
        <v>6.1869953836043282E-2</v>
      </c>
      <c r="AR32" s="2">
        <f>ABS(AVERAGE(eod_group_score_df_negative!T32:T36))</f>
        <v>0.27164365119498957</v>
      </c>
      <c r="AS32" s="2">
        <f>ABS(AVERAGE(eod_group_score_df_negative!U32:U36))</f>
        <v>0.14998414877428132</v>
      </c>
      <c r="AT32" s="2">
        <f>ABS(AVERAGE(eod_group_score_df_negative!V32:V36))</f>
        <v>0.20907370188049201</v>
      </c>
      <c r="AU32" s="2">
        <f>ABS(AVERAGE(eod_group_score_df_negative!W32:W36))</f>
        <v>0.11741414122562573</v>
      </c>
      <c r="AV32" s="2">
        <f>ABS(AVERAGE(eod_group_score_df_negative!X32:X36))</f>
        <v>0.2137543070720099</v>
      </c>
      <c r="AW32" s="2">
        <f>ABS(AVERAGE(eod_group_score_df_negative!Y32:Y36))</f>
        <v>0.28243477782029414</v>
      </c>
      <c r="AX32" t="s">
        <v>277</v>
      </c>
      <c r="AY32" s="4">
        <f t="shared" si="2"/>
        <v>-0.51767383643010756</v>
      </c>
      <c r="AZ32" s="4">
        <f t="shared" si="3"/>
        <v>-0.26522548036380988</v>
      </c>
      <c r="BA32" s="4">
        <f t="shared" si="4"/>
        <v>-0.12567566542318742</v>
      </c>
      <c r="BB32" s="4">
        <f t="shared" si="5"/>
        <v>0.50584637499162655</v>
      </c>
      <c r="BC32" s="4">
        <f t="shared" si="6"/>
        <v>0.62997932400926959</v>
      </c>
      <c r="BD32" s="4">
        <f t="shared" si="7"/>
        <v>0.49662146872785795</v>
      </c>
      <c r="BE32" s="4">
        <f t="shared" si="8"/>
        <v>0.5525330408635416</v>
      </c>
      <c r="BF32" s="4">
        <f t="shared" si="9"/>
        <v>-0.34506878570005856</v>
      </c>
      <c r="BG32" s="4">
        <f t="shared" si="10"/>
        <v>-0.40241527452690057</v>
      </c>
      <c r="BH32" s="4">
        <f t="shared" si="11"/>
        <v>3.8027882394733231E-2</v>
      </c>
      <c r="BI32" s="4">
        <f t="shared" si="12"/>
        <v>0.2519915217701556</v>
      </c>
      <c r="BJ32" s="4">
        <f t="shared" si="13"/>
        <v>-0.23242940202165846</v>
      </c>
      <c r="BK32" s="4">
        <f t="shared" si="14"/>
        <v>0.23613729203609279</v>
      </c>
      <c r="BL32" s="4">
        <f t="shared" si="15"/>
        <v>7.2721270847776923E-2</v>
      </c>
      <c r="BM32" s="4">
        <f t="shared" si="16"/>
        <v>4.643593469028777E-2</v>
      </c>
      <c r="BN32" s="4">
        <f t="shared" si="17"/>
        <v>-0.41642923708741264</v>
      </c>
      <c r="BO32" s="4">
        <f t="shared" si="18"/>
        <v>0.88257599892671246</v>
      </c>
      <c r="BP32" s="4">
        <f t="shared" si="19"/>
        <v>0.46203863630411984</v>
      </c>
      <c r="BQ32" s="4">
        <f t="shared" si="20"/>
        <v>0.3998773661263193</v>
      </c>
      <c r="BR32" s="4">
        <f t="shared" si="21"/>
        <v>0.86125887967336778</v>
      </c>
      <c r="BS32" s="4">
        <f t="shared" si="22"/>
        <v>-0.11788258112074901</v>
      </c>
      <c r="BT32" s="4">
        <f t="shared" si="23"/>
        <v>0.18856528720764448</v>
      </c>
      <c r="BU32" s="4">
        <f t="shared" si="24"/>
        <v>0.68266068274874236</v>
      </c>
      <c r="BV32" t="s">
        <v>277</v>
      </c>
      <c r="BW32" s="1">
        <f t="shared" si="1"/>
        <v>45454</v>
      </c>
      <c r="BX32">
        <f>group_stock_price_index[[#This Row],[VNINDEX]]</f>
        <v>1284.4100000000001</v>
      </c>
      <c r="BY32" s="5">
        <f t="shared" si="25"/>
        <v>0</v>
      </c>
      <c r="BZ32" s="5">
        <f t="shared" si="26"/>
        <v>0</v>
      </c>
      <c r="CA32" s="5">
        <f t="shared" si="27"/>
        <v>0.32596024198188284</v>
      </c>
      <c r="CB32" s="5">
        <f t="shared" si="28"/>
        <v>0.56266926320097677</v>
      </c>
      <c r="CC32" s="5">
        <f t="shared" si="29"/>
        <v>0</v>
      </c>
      <c r="CD32" s="5">
        <f t="shared" ref="CD32:CE32" si="129">IF(AVERAGE(BS32:BS36)&lt;0,0,AVERAGE(BS32:BS36))</f>
        <v>0.45799700188377301</v>
      </c>
      <c r="CE32" s="5">
        <f t="shared" si="129"/>
        <v>0.24014868764993574</v>
      </c>
      <c r="CF32" s="5">
        <f t="shared" ref="CF32:CG32" si="130">IF(AVERAGE(BE32:BE36)&lt;0,0,AVERAGE(BE32:BE36))</f>
        <v>0.27999127860228296</v>
      </c>
      <c r="CG32" s="5">
        <f t="shared" si="130"/>
        <v>0</v>
      </c>
      <c r="CH32" s="5">
        <f t="shared" si="32"/>
        <v>0</v>
      </c>
      <c r="CI32" s="5">
        <f t="shared" si="33"/>
        <v>0.30538826601022218</v>
      </c>
      <c r="CJ32" s="5">
        <f t="shared" si="34"/>
        <v>2.2299615196777211E-2</v>
      </c>
      <c r="CK32" s="5">
        <f t="shared" si="35"/>
        <v>0</v>
      </c>
      <c r="CL32" s="5">
        <f t="shared" si="36"/>
        <v>0.78354761105180037</v>
      </c>
      <c r="CM32" s="5">
        <f t="shared" si="37"/>
        <v>0.16302262691494337</v>
      </c>
      <c r="CN32" s="5">
        <f t="shared" si="38"/>
        <v>0.44767267734862209</v>
      </c>
      <c r="CO32" s="5">
        <f t="shared" si="39"/>
        <v>0.65704157802638874</v>
      </c>
      <c r="CP32" s="5">
        <f t="shared" si="40"/>
        <v>0.57187409651307575</v>
      </c>
      <c r="CQ32" s="5">
        <f t="shared" si="41"/>
        <v>0.53372332512855636</v>
      </c>
      <c r="CR32" s="5">
        <f t="shared" ref="CR32:CS32" si="131">IF(AVERAGE(BH32:BH36)&lt;0,0,AVERAGE(BH32:BH36))</f>
        <v>0.20619460833932024</v>
      </c>
      <c r="CS32" s="5">
        <f t="shared" si="131"/>
        <v>0</v>
      </c>
      <c r="CT32" s="5">
        <f t="shared" si="43"/>
        <v>0</v>
      </c>
      <c r="CU32" s="5">
        <f t="shared" si="44"/>
        <v>0.59514819611488723</v>
      </c>
    </row>
    <row r="33" spans="1:99" x14ac:dyDescent="0.25">
      <c r="A33" s="1">
        <f>eod_group_score_df_positive[[#This Row],[date]]</f>
        <v>45453</v>
      </c>
      <c r="B33" s="1" t="s">
        <v>277</v>
      </c>
      <c r="C33" s="2">
        <f>AVERAGE(eod_group_score_df_positive!C33:C37)</f>
        <v>0.13831234076181095</v>
      </c>
      <c r="D33" s="2">
        <f>AVERAGE(eod_group_score_df_positive!D33:D37)</f>
        <v>0.14662485886759496</v>
      </c>
      <c r="E33" s="2">
        <f>AVERAGE(eod_group_score_df_positive!E33:E37)</f>
        <v>0.26722199869939378</v>
      </c>
      <c r="F33" s="2">
        <f>AVERAGE(eod_group_score_df_positive!F33:F37)</f>
        <v>7.696679204992482E-2</v>
      </c>
      <c r="G33" s="2">
        <f>AVERAGE(eod_group_score_df_positive!G33:G37)</f>
        <v>0.16692196302269885</v>
      </c>
      <c r="H33" s="2">
        <f>AVERAGE(eod_group_score_df_positive!H33:H37)</f>
        <v>2.3206499239552643</v>
      </c>
      <c r="I33" s="2">
        <f>AVERAGE(eod_group_score_df_positive!I33:I37)</f>
        <v>1.6043926704948912</v>
      </c>
      <c r="J33" s="2">
        <f>AVERAGE(eod_group_score_df_positive!J33:J37)</f>
        <v>9.2280304967291032E-2</v>
      </c>
      <c r="K33" s="2">
        <f>AVERAGE(eod_group_score_df_positive!K33:K37)</f>
        <v>8.263833256433166E-2</v>
      </c>
      <c r="L33" s="2">
        <f>AVERAGE(eod_group_score_df_positive!L33:L37)</f>
        <v>0.43170487158119231</v>
      </c>
      <c r="M33" s="2">
        <f>AVERAGE(eod_group_score_df_positive!M33:M37)</f>
        <v>0.14365757899584444</v>
      </c>
      <c r="N33" s="2">
        <f>AVERAGE(eod_group_score_df_positive!N33:N37)</f>
        <v>0.20254418953245895</v>
      </c>
      <c r="O33" s="2">
        <f>AVERAGE(eod_group_score_df_positive!O33:O37)</f>
        <v>0.16950080211835858</v>
      </c>
      <c r="P33" s="2">
        <f>AVERAGE(eod_group_score_df_positive!P33:P37)</f>
        <v>0.41270380237153859</v>
      </c>
      <c r="Q33" s="2">
        <f>AVERAGE(eod_group_score_df_positive!Q33:Q37)</f>
        <v>0.14978358181426576</v>
      </c>
      <c r="R33" s="2">
        <f>AVERAGE(eod_group_score_df_positive!R33:R37)</f>
        <v>0.13441899448326611</v>
      </c>
      <c r="S33" s="2">
        <f>AVERAGE(eod_group_score_df_positive!S33:S37)</f>
        <v>0.6877621297816956</v>
      </c>
      <c r="T33" s="2">
        <f>AVERAGE(eod_group_score_df_positive!T33:T37)</f>
        <v>0.72846731751292526</v>
      </c>
      <c r="U33" s="2">
        <f>AVERAGE(eod_group_score_df_positive!U33:U37)</f>
        <v>0.34610705938563074</v>
      </c>
      <c r="V33" s="2">
        <f>AVERAGE(eod_group_score_df_positive!V33:V37)</f>
        <v>2.7628802000680817</v>
      </c>
      <c r="W33" s="2">
        <f>AVERAGE(eod_group_score_df_positive!W33:W37)</f>
        <v>0.19200673531773432</v>
      </c>
      <c r="X33" s="2">
        <f>AVERAGE(eod_group_score_df_positive!X33:X37)</f>
        <v>0.33262334222659012</v>
      </c>
      <c r="Y33" s="2">
        <f>AVERAGE(eod_group_score_df_positive!Y33:Y37)</f>
        <v>1.4999645732423421</v>
      </c>
      <c r="Z33" s="1" t="s">
        <v>277</v>
      </c>
      <c r="AA33" s="2">
        <f>ABS(AVERAGE(eod_group_score_df_negative!C33:C37))</f>
        <v>0.30349473333775212</v>
      </c>
      <c r="AB33" s="2">
        <f>ABS(AVERAGE(eod_group_score_df_negative!D33:D37))</f>
        <v>0.20341474036300977</v>
      </c>
      <c r="AC33" s="2">
        <f>ABS(AVERAGE(eod_group_score_df_negative!E33:E37))</f>
        <v>0.26745172527544619</v>
      </c>
      <c r="AD33" s="2">
        <f>ABS(AVERAGE(eod_group_score_df_negative!F33:F37))</f>
        <v>0.15684371933585498</v>
      </c>
      <c r="AE33" s="2">
        <f>ABS(AVERAGE(eod_group_score_df_negative!G33:G37))</f>
        <v>0.10935875446628293</v>
      </c>
      <c r="AF33" s="2">
        <f>ABS(AVERAGE(eod_group_score_df_negative!H33:H37))</f>
        <v>0.28342690835284623</v>
      </c>
      <c r="AG33" s="2">
        <f>ABS(AVERAGE(eod_group_score_df_negative!I33:I37))</f>
        <v>0.22111807955988194</v>
      </c>
      <c r="AH33" s="2">
        <f>ABS(AVERAGE(eod_group_score_df_negative!J33:J37))</f>
        <v>0.19671597741616775</v>
      </c>
      <c r="AI33" s="2">
        <f>ABS(AVERAGE(eod_group_score_df_negative!K33:K37))</f>
        <v>0.25347437335240491</v>
      </c>
      <c r="AJ33" s="2">
        <f>ABS(AVERAGE(eod_group_score_df_negative!L33:L37))</f>
        <v>0.22276679061326016</v>
      </c>
      <c r="AK33" s="2">
        <f>ABS(AVERAGE(eod_group_score_df_negative!M33:M37))</f>
        <v>0.21613831121848834</v>
      </c>
      <c r="AL33" s="2">
        <f>ABS(AVERAGE(eod_group_score_df_negative!N33:N37))</f>
        <v>0.23353517637783811</v>
      </c>
      <c r="AM33" s="2">
        <f>ABS(AVERAGE(eod_group_score_df_negative!O33:O37))</f>
        <v>3.6231277135616462E-2</v>
      </c>
      <c r="AN33" s="2">
        <f>ABS(AVERAGE(eod_group_score_df_negative!P33:P37))</f>
        <v>0.18076374855150748</v>
      </c>
      <c r="AO33" s="2">
        <f>ABS(AVERAGE(eod_group_score_df_negative!Q33:Q37))</f>
        <v>9.7044709721236758E-2</v>
      </c>
      <c r="AP33" s="2">
        <f>ABS(AVERAGE(eod_group_score_df_negative!R33:R37))</f>
        <v>0.21036183791284477</v>
      </c>
      <c r="AQ33" s="2">
        <f>ABS(AVERAGE(eod_group_score_df_negative!S33:S37))</f>
        <v>7.7849686674071633E-2</v>
      </c>
      <c r="AR33" s="2">
        <f>ABS(AVERAGE(eod_group_score_df_negative!T33:T37))</f>
        <v>0.23439913032848775</v>
      </c>
      <c r="AS33" s="2">
        <f>ABS(AVERAGE(eod_group_score_df_negative!U33:U37))</f>
        <v>0.11026185042942541</v>
      </c>
      <c r="AT33" s="2">
        <f>ABS(AVERAGE(eod_group_score_df_negative!V33:V37))</f>
        <v>0.1590714644812708</v>
      </c>
      <c r="AU33" s="2">
        <f>ABS(AVERAGE(eod_group_score_df_negative!W33:W37))</f>
        <v>0.1471731145775434</v>
      </c>
      <c r="AV33" s="2">
        <f>ABS(AVERAGE(eod_group_score_df_negative!X33:X37))</f>
        <v>0.18807084985250419</v>
      </c>
      <c r="AW33" s="2">
        <f>ABS(AVERAGE(eod_group_score_df_negative!Y33:Y37))</f>
        <v>0.16752886536153666</v>
      </c>
      <c r="AX33" t="s">
        <v>277</v>
      </c>
      <c r="AY33" s="4">
        <f t="shared" si="2"/>
        <v>-0.37387901249113231</v>
      </c>
      <c r="AZ33" s="4">
        <f t="shared" si="3"/>
        <v>-0.16223844850765543</v>
      </c>
      <c r="BA33" s="4">
        <f t="shared" si="4"/>
        <v>-4.2965750092335527E-4</v>
      </c>
      <c r="BB33" s="4">
        <f t="shared" si="5"/>
        <v>-0.34163103622888796</v>
      </c>
      <c r="BC33" s="4">
        <f t="shared" si="6"/>
        <v>0.20835043820498103</v>
      </c>
      <c r="BD33" s="4">
        <f t="shared" si="7"/>
        <v>0.78232062523160484</v>
      </c>
      <c r="BE33" s="4">
        <f t="shared" si="8"/>
        <v>0.75774661469043947</v>
      </c>
      <c r="BF33" s="4">
        <f t="shared" si="9"/>
        <v>-0.36137375743230077</v>
      </c>
      <c r="BG33" s="4">
        <f t="shared" si="10"/>
        <v>-0.5082701063684083</v>
      </c>
      <c r="BH33" s="4">
        <f t="shared" si="11"/>
        <v>0.31924694839706264</v>
      </c>
      <c r="BI33" s="4">
        <f t="shared" si="12"/>
        <v>-0.20144958348319833</v>
      </c>
      <c r="BJ33" s="4">
        <f t="shared" si="13"/>
        <v>-7.1067308540698301E-2</v>
      </c>
      <c r="BK33" s="4">
        <f t="shared" si="14"/>
        <v>0.64778193787766891</v>
      </c>
      <c r="BL33" s="4">
        <f t="shared" si="15"/>
        <v>0.39082179549544804</v>
      </c>
      <c r="BM33" s="4">
        <f t="shared" si="16"/>
        <v>0.21366623641456969</v>
      </c>
      <c r="BN33" s="4">
        <f t="shared" si="17"/>
        <v>-0.22026411068678448</v>
      </c>
      <c r="BO33" s="4">
        <f t="shared" si="18"/>
        <v>0.79663405135396215</v>
      </c>
      <c r="BP33" s="4">
        <f t="shared" si="19"/>
        <v>0.51312223859503725</v>
      </c>
      <c r="BQ33" s="4">
        <f t="shared" si="20"/>
        <v>0.51678631888351412</v>
      </c>
      <c r="BR33" s="4">
        <f t="shared" si="21"/>
        <v>0.89111971535244128</v>
      </c>
      <c r="BS33" s="4">
        <f t="shared" si="22"/>
        <v>0.13218244171649163</v>
      </c>
      <c r="BT33" s="4">
        <f t="shared" si="23"/>
        <v>0.27761495052767587</v>
      </c>
      <c r="BU33" s="4">
        <f t="shared" si="24"/>
        <v>0.79906503799882833</v>
      </c>
      <c r="BV33" t="s">
        <v>277</v>
      </c>
      <c r="BW33" s="1">
        <f t="shared" si="1"/>
        <v>45453</v>
      </c>
      <c r="BX33">
        <f>group_stock_price_index[[#This Row],[VNINDEX]]</f>
        <v>1290.67</v>
      </c>
      <c r="BY33" s="5">
        <f t="shared" si="25"/>
        <v>0</v>
      </c>
      <c r="BZ33" s="5">
        <f t="shared" si="26"/>
        <v>1.9670951243659217E-2</v>
      </c>
      <c r="CA33" s="5">
        <f t="shared" si="27"/>
        <v>0.27112669497647657</v>
      </c>
      <c r="CB33" s="5">
        <f t="shared" si="28"/>
        <v>0.46594238866327442</v>
      </c>
      <c r="CC33" s="5">
        <f t="shared" si="29"/>
        <v>0</v>
      </c>
      <c r="CD33" s="5">
        <f t="shared" ref="CD33:CE33" si="132">IF(AVERAGE(BS33:BS37)&lt;0,0,AVERAGE(BS33:BS37))</f>
        <v>0.66152976874758096</v>
      </c>
      <c r="CE33" s="5">
        <f t="shared" si="132"/>
        <v>0.28238235905405418</v>
      </c>
      <c r="CF33" s="5">
        <f t="shared" ref="CF33:CG33" si="133">IF(AVERAGE(BE33:BE37)&lt;0,0,AVERAGE(BE33:BE37))</f>
        <v>0.1402757884305989</v>
      </c>
      <c r="CG33" s="5">
        <f t="shared" si="133"/>
        <v>0</v>
      </c>
      <c r="CH33" s="5">
        <f t="shared" si="32"/>
        <v>2.3896186970045419E-2</v>
      </c>
      <c r="CI33" s="5">
        <f t="shared" si="33"/>
        <v>0.33605593492209163</v>
      </c>
      <c r="CJ33" s="5">
        <f t="shared" si="34"/>
        <v>0.26829300434204573</v>
      </c>
      <c r="CK33" s="5">
        <f t="shared" si="35"/>
        <v>0</v>
      </c>
      <c r="CL33" s="5">
        <f t="shared" si="36"/>
        <v>0.84861530937355201</v>
      </c>
      <c r="CM33" s="5">
        <f t="shared" si="37"/>
        <v>0.13929016023612695</v>
      </c>
      <c r="CN33" s="5">
        <f t="shared" si="38"/>
        <v>0.52469407450511052</v>
      </c>
      <c r="CO33" s="5">
        <f t="shared" si="39"/>
        <v>0.65164798980053662</v>
      </c>
      <c r="CP33" s="5">
        <f t="shared" si="40"/>
        <v>0.51166074840359621</v>
      </c>
      <c r="CQ33" s="5">
        <f t="shared" si="41"/>
        <v>0.4396501599425342</v>
      </c>
      <c r="CR33" s="5">
        <f t="shared" ref="CR33:CS33" si="134">IF(AVERAGE(BH33:BH37)&lt;0,0,AVERAGE(BH33:BH37))</f>
        <v>0.26978803869788626</v>
      </c>
      <c r="CS33" s="5">
        <f t="shared" si="134"/>
        <v>0</v>
      </c>
      <c r="CT33" s="5">
        <f t="shared" si="43"/>
        <v>0</v>
      </c>
      <c r="CU33" s="5">
        <f t="shared" si="44"/>
        <v>0.59485086875869408</v>
      </c>
    </row>
    <row r="34" spans="1:99" x14ac:dyDescent="0.25">
      <c r="A34" s="1">
        <f>eod_group_score_df_positive[[#This Row],[date]]</f>
        <v>45450</v>
      </c>
      <c r="B34" s="1" t="s">
        <v>277</v>
      </c>
      <c r="C34" s="2">
        <f>AVERAGE(eod_group_score_df_positive!C34:C38)</f>
        <v>0.11189776558385042</v>
      </c>
      <c r="D34" s="2">
        <f>AVERAGE(eod_group_score_df_positive!D34:D38)</f>
        <v>0.14561319784069043</v>
      </c>
      <c r="E34" s="2">
        <f>AVERAGE(eod_group_score_df_positive!E34:E38)</f>
        <v>0.29646048386745588</v>
      </c>
      <c r="F34" s="2">
        <f>AVERAGE(eod_group_score_df_positive!F34:F38)</f>
        <v>0.21974533277144795</v>
      </c>
      <c r="G34" s="2">
        <f>AVERAGE(eod_group_score_df_positive!G34:G38)</f>
        <v>0.28969025836545154</v>
      </c>
      <c r="H34" s="2">
        <f>AVERAGE(eod_group_score_df_positive!H34:H38)</f>
        <v>3.1495587875535072</v>
      </c>
      <c r="I34" s="2">
        <f>AVERAGE(eod_group_score_df_positive!I34:I38)</f>
        <v>0.70060432773866232</v>
      </c>
      <c r="J34" s="2">
        <f>AVERAGE(eod_group_score_df_positive!J34:J38)</f>
        <v>0.11487420106829245</v>
      </c>
      <c r="K34" s="2">
        <f>AVERAGE(eod_group_score_df_positive!K34:K38)</f>
        <v>0.10155997034043762</v>
      </c>
      <c r="L34" s="2">
        <f>AVERAGE(eod_group_score_df_positive!L34:L38)</f>
        <v>0.5093284138012466</v>
      </c>
      <c r="M34" s="2">
        <f>AVERAGE(eod_group_score_df_positive!M34:M38)</f>
        <v>7.8785099819998219E-2</v>
      </c>
      <c r="N34" s="2">
        <f>AVERAGE(eod_group_score_df_positive!N34:N38)</f>
        <v>0.22514444917718895</v>
      </c>
      <c r="O34" s="2">
        <f>AVERAGE(eod_group_score_df_positive!O34:O38)</f>
        <v>0.20799568654378789</v>
      </c>
      <c r="P34" s="2">
        <f>AVERAGE(eod_group_score_df_positive!P34:P38)</f>
        <v>0.42210326539727705</v>
      </c>
      <c r="Q34" s="2">
        <f>AVERAGE(eod_group_score_df_positive!Q34:Q38)</f>
        <v>0.46748478391853354</v>
      </c>
      <c r="R34" s="2">
        <f>AVERAGE(eod_group_score_df_positive!R34:R38)</f>
        <v>0.12785934864003951</v>
      </c>
      <c r="S34" s="2">
        <f>AVERAGE(eod_group_score_df_positive!S34:S38)</f>
        <v>0.19405639452107989</v>
      </c>
      <c r="T34" s="2">
        <f>AVERAGE(eod_group_score_df_positive!T34:T38)</f>
        <v>0.74315834742372355</v>
      </c>
      <c r="U34" s="2">
        <f>AVERAGE(eod_group_score_df_positive!U34:U38)</f>
        <v>3.9406371719573952E-2</v>
      </c>
      <c r="V34" s="2">
        <f>AVERAGE(eod_group_score_df_positive!V34:V38)</f>
        <v>0.64254520515760938</v>
      </c>
      <c r="W34" s="2">
        <f>AVERAGE(eod_group_score_df_positive!W34:W38)</f>
        <v>0.78565741544953716</v>
      </c>
      <c r="X34" s="2">
        <f>AVERAGE(eod_group_score_df_positive!X34:X38)</f>
        <v>0.33837672384179412</v>
      </c>
      <c r="Y34" s="2">
        <f>AVERAGE(eod_group_score_df_positive!Y34:Y38)</f>
        <v>1.256826705951307</v>
      </c>
      <c r="Z34" s="1" t="s">
        <v>277</v>
      </c>
      <c r="AA34" s="2">
        <f>ABS(AVERAGE(eod_group_score_df_negative!C34:C38))</f>
        <v>0.31203086686463677</v>
      </c>
      <c r="AB34" s="2">
        <f>ABS(AVERAGE(eod_group_score_df_negative!D34:D38))</f>
        <v>0.19130975905865638</v>
      </c>
      <c r="AC34" s="2">
        <f>ABS(AVERAGE(eod_group_score_df_negative!E34:E38))</f>
        <v>0.32305573035783608</v>
      </c>
      <c r="AD34" s="2">
        <f>ABS(AVERAGE(eod_group_score_df_negative!F34:F38))</f>
        <v>0.15374415326413238</v>
      </c>
      <c r="AE34" s="2">
        <f>ABS(AVERAGE(eod_group_score_df_negative!G34:G38))</f>
        <v>0.1648913024550005</v>
      </c>
      <c r="AF34" s="2">
        <f>ABS(AVERAGE(eod_group_score_df_negative!H34:H38))</f>
        <v>0.26535039807786942</v>
      </c>
      <c r="AG34" s="2">
        <f>ABS(AVERAGE(eod_group_score_df_negative!I34:I38))</f>
        <v>0.22201284018734418</v>
      </c>
      <c r="AH34" s="2">
        <f>ABS(AVERAGE(eod_group_score_df_negative!J34:J38))</f>
        <v>0.15434802173719814</v>
      </c>
      <c r="AI34" s="2">
        <f>ABS(AVERAGE(eod_group_score_df_negative!K34:K38))</f>
        <v>0.26503061843961051</v>
      </c>
      <c r="AJ34" s="2">
        <f>ABS(AVERAGE(eod_group_score_df_negative!L34:L38))</f>
        <v>0.2186426273208848</v>
      </c>
      <c r="AK34" s="2">
        <f>ABS(AVERAGE(eod_group_score_df_negative!M34:M38))</f>
        <v>0.20370597006270552</v>
      </c>
      <c r="AL34" s="2">
        <f>ABS(AVERAGE(eod_group_score_df_negative!N34:N38))</f>
        <v>0.24324538295817147</v>
      </c>
      <c r="AM34" s="2">
        <f>ABS(AVERAGE(eod_group_score_df_negative!O34:O38))</f>
        <v>3.3152261497021933E-2</v>
      </c>
      <c r="AN34" s="2">
        <f>ABS(AVERAGE(eod_group_score_df_negative!P34:P38))</f>
        <v>0.14424943736231627</v>
      </c>
      <c r="AO34" s="2">
        <f>ABS(AVERAGE(eod_group_score_df_negative!Q34:Q38))</f>
        <v>6.9021516449677925E-2</v>
      </c>
      <c r="AP34" s="2">
        <f>ABS(AVERAGE(eod_group_score_df_negative!R34:R38))</f>
        <v>0.1490419620346306</v>
      </c>
      <c r="AQ34" s="2">
        <f>ABS(AVERAGE(eod_group_score_df_negative!S34:S38))</f>
        <v>0.11524717481460141</v>
      </c>
      <c r="AR34" s="2">
        <f>ABS(AVERAGE(eod_group_score_df_negative!T34:T38))</f>
        <v>0.14845123078592165</v>
      </c>
      <c r="AS34" s="2">
        <f>ABS(AVERAGE(eod_group_score_df_negative!U34:U38))</f>
        <v>0.134622376313076</v>
      </c>
      <c r="AT34" s="2">
        <f>ABS(AVERAGE(eod_group_score_df_negative!V34:V38))</f>
        <v>0.18247349351737399</v>
      </c>
      <c r="AU34" s="2">
        <f>ABS(AVERAGE(eod_group_score_df_negative!W34:W38))</f>
        <v>0.13876410745851736</v>
      </c>
      <c r="AV34" s="2">
        <f>ABS(AVERAGE(eod_group_score_df_negative!X34:X38))</f>
        <v>0.17750872220663758</v>
      </c>
      <c r="AW34" s="2">
        <f>ABS(AVERAGE(eod_group_score_df_negative!Y34:Y38))</f>
        <v>0.18341439190408687</v>
      </c>
      <c r="AX34" t="s">
        <v>277</v>
      </c>
      <c r="AY34" s="4">
        <f t="shared" si="2"/>
        <v>-0.47209149361975472</v>
      </c>
      <c r="AZ34" s="4">
        <f t="shared" si="3"/>
        <v>-0.13562911129150945</v>
      </c>
      <c r="BA34" s="4">
        <f t="shared" si="4"/>
        <v>-4.2929056382547931E-2</v>
      </c>
      <c r="BB34" s="4">
        <f t="shared" si="5"/>
        <v>0.17671495979147323</v>
      </c>
      <c r="BC34" s="4">
        <f t="shared" si="6"/>
        <v>0.27453589557219943</v>
      </c>
      <c r="BD34" s="4">
        <f t="shared" si="7"/>
        <v>0.84459299872783622</v>
      </c>
      <c r="BE34" s="4">
        <f t="shared" si="8"/>
        <v>0.51873247560216762</v>
      </c>
      <c r="BF34" s="4">
        <f t="shared" si="9"/>
        <v>-0.14662170253837103</v>
      </c>
      <c r="BG34" s="4">
        <f t="shared" si="10"/>
        <v>-0.44592156237064279</v>
      </c>
      <c r="BH34" s="4">
        <f t="shared" si="11"/>
        <v>0.39930954675378849</v>
      </c>
      <c r="BI34" s="4">
        <f t="shared" si="12"/>
        <v>-0.4422117495415947</v>
      </c>
      <c r="BJ34" s="4">
        <f t="shared" si="13"/>
        <v>-3.8645018612939293E-2</v>
      </c>
      <c r="BK34" s="4">
        <f t="shared" si="14"/>
        <v>0.7250462899115232</v>
      </c>
      <c r="BL34" s="4">
        <f t="shared" si="15"/>
        <v>0.49060210480341748</v>
      </c>
      <c r="BM34" s="4">
        <f t="shared" si="16"/>
        <v>0.74270007117415948</v>
      </c>
      <c r="BN34" s="4">
        <f t="shared" si="17"/>
        <v>-7.6498783422077915E-2</v>
      </c>
      <c r="BO34" s="4">
        <f t="shared" si="18"/>
        <v>0.25479570079240932</v>
      </c>
      <c r="BP34" s="4">
        <f t="shared" si="19"/>
        <v>0.66700395685741254</v>
      </c>
      <c r="BQ34" s="4">
        <f t="shared" si="20"/>
        <v>-0.5471280214900951</v>
      </c>
      <c r="BR34" s="4">
        <f t="shared" si="21"/>
        <v>0.55765004160406428</v>
      </c>
      <c r="BS34" s="4">
        <f t="shared" si="22"/>
        <v>0.69978174670362092</v>
      </c>
      <c r="BT34" s="4">
        <f t="shared" si="23"/>
        <v>0.31182892029106429</v>
      </c>
      <c r="BU34" s="4">
        <f t="shared" si="24"/>
        <v>0.74530043313275529</v>
      </c>
      <c r="BV34" t="s">
        <v>277</v>
      </c>
      <c r="BW34" s="1">
        <f t="shared" si="1"/>
        <v>45450</v>
      </c>
      <c r="BX34">
        <f>group_stock_price_index[[#This Row],[VNINDEX]]</f>
        <v>1287.58</v>
      </c>
      <c r="BY34" s="5">
        <f t="shared" si="25"/>
        <v>0</v>
      </c>
      <c r="BZ34" s="5">
        <f t="shared" si="26"/>
        <v>9.9020692111362107E-2</v>
      </c>
      <c r="CA34" s="5">
        <f t="shared" si="27"/>
        <v>0.36262755409620551</v>
      </c>
      <c r="CB34" s="5">
        <f t="shared" si="28"/>
        <v>0.4018100446682869</v>
      </c>
      <c r="CC34" s="5">
        <f t="shared" si="29"/>
        <v>0</v>
      </c>
      <c r="CD34" s="5">
        <f t="shared" ref="CD34:CE34" si="135">IF(AVERAGE(BS34:BS38)&lt;0,0,AVERAGE(BS34:BS38))</f>
        <v>0.82387292555893477</v>
      </c>
      <c r="CE34" s="5">
        <f t="shared" si="135"/>
        <v>0.34267344660261723</v>
      </c>
      <c r="CF34" s="5">
        <f t="shared" ref="CF34:CG34" si="136">IF(AVERAGE(BE34:BE38)&lt;0,0,AVERAGE(BE34:BE38))</f>
        <v>9.4071796874750618E-2</v>
      </c>
      <c r="CG34" s="5">
        <f t="shared" si="136"/>
        <v>6.3097527845378781E-2</v>
      </c>
      <c r="CH34" s="5">
        <f t="shared" si="32"/>
        <v>0.12570943080829022</v>
      </c>
      <c r="CI34" s="5">
        <f t="shared" si="33"/>
        <v>0.27093022901272862</v>
      </c>
      <c r="CJ34" s="5">
        <f t="shared" si="34"/>
        <v>0.54605427872001067</v>
      </c>
      <c r="CK34" s="5">
        <f t="shared" si="35"/>
        <v>0</v>
      </c>
      <c r="CL34" s="5">
        <f t="shared" si="36"/>
        <v>0.84228234440550109</v>
      </c>
      <c r="CM34" s="5">
        <f t="shared" si="37"/>
        <v>0.36648681712155518</v>
      </c>
      <c r="CN34" s="5">
        <f t="shared" si="38"/>
        <v>0.59897596668584585</v>
      </c>
      <c r="CO34" s="5">
        <f t="shared" si="39"/>
        <v>0.58380745091489472</v>
      </c>
      <c r="CP34" s="5">
        <f t="shared" si="40"/>
        <v>0.48435921156986328</v>
      </c>
      <c r="CQ34" s="5">
        <f t="shared" si="41"/>
        <v>0.36590737376063653</v>
      </c>
      <c r="CR34" s="5">
        <f t="shared" ref="CR34:CS34" si="137">IF(AVERAGE(BH34:BH38)&lt;0,0,AVERAGE(BH34:BH38))</f>
        <v>0.34569101536496666</v>
      </c>
      <c r="CS34" s="5">
        <f t="shared" si="137"/>
        <v>0</v>
      </c>
      <c r="CT34" s="5">
        <f t="shared" si="43"/>
        <v>0</v>
      </c>
      <c r="CU34" s="5">
        <f t="shared" si="44"/>
        <v>0.57835721824955044</v>
      </c>
    </row>
    <row r="35" spans="1:99" x14ac:dyDescent="0.25">
      <c r="A35" s="1">
        <f>eod_group_score_df_positive[[#This Row],[date]]</f>
        <v>45449</v>
      </c>
      <c r="B35" s="1" t="s">
        <v>277</v>
      </c>
      <c r="C35" s="2">
        <f>AVERAGE(eod_group_score_df_positive!C35:C39)</f>
        <v>3.2050879282395459E-2</v>
      </c>
      <c r="D35" s="2">
        <f>AVERAGE(eod_group_score_df_positive!D35:D39)</f>
        <v>0.14587175632364544</v>
      </c>
      <c r="E35" s="2">
        <f>AVERAGE(eod_group_score_df_positive!E35:E39)</f>
        <v>0.23590440282536282</v>
      </c>
      <c r="F35" s="2">
        <f>AVERAGE(eod_group_score_df_positive!F35:F39)</f>
        <v>0.24674956187856054</v>
      </c>
      <c r="G35" s="2">
        <f>AVERAGE(eod_group_score_df_positive!G35:G39)</f>
        <v>0.25796622047542345</v>
      </c>
      <c r="H35" s="2">
        <f>AVERAGE(eod_group_score_df_positive!H35:H39)</f>
        <v>3.3728139298872764</v>
      </c>
      <c r="I35" s="2">
        <f>AVERAGE(eod_group_score_df_positive!I35:I39)</f>
        <v>0.14578789126205091</v>
      </c>
      <c r="J35" s="2">
        <f>AVERAGE(eod_group_score_df_positive!J35:J39)</f>
        <v>0.12463960961821734</v>
      </c>
      <c r="K35" s="2">
        <f>AVERAGE(eod_group_score_df_positive!K35:K39)</f>
        <v>1.5890017542855337</v>
      </c>
      <c r="L35" s="2">
        <f>AVERAGE(eod_group_score_df_positive!L35:L39)</f>
        <v>0.2911363055469508</v>
      </c>
      <c r="M35" s="2">
        <f>AVERAGE(eod_group_score_df_positive!M35:M39)</f>
        <v>8.8365061889252486E-2</v>
      </c>
      <c r="N35" s="2">
        <f>AVERAGE(eod_group_score_df_positive!N35:N39)</f>
        <v>0.23826558500465483</v>
      </c>
      <c r="O35" s="2">
        <f>AVERAGE(eod_group_score_df_positive!O35:O39)</f>
        <v>0.20700914152070249</v>
      </c>
      <c r="P35" s="2">
        <f>AVERAGE(eod_group_score_df_positive!P35:P39)</f>
        <v>0.40214038654636275</v>
      </c>
      <c r="Q35" s="2">
        <f>AVERAGE(eod_group_score_df_positive!Q35:Q39)</f>
        <v>0.40383306677966918</v>
      </c>
      <c r="R35" s="2">
        <f>AVERAGE(eod_group_score_df_positive!R35:R39)</f>
        <v>0.10485722576011017</v>
      </c>
      <c r="S35" s="2">
        <f>AVERAGE(eod_group_score_df_positive!S35:S39)</f>
        <v>0.26406068387870552</v>
      </c>
      <c r="T35" s="2">
        <f>AVERAGE(eod_group_score_df_positive!T35:T39)</f>
        <v>0.54859456150913422</v>
      </c>
      <c r="U35" s="2">
        <f>AVERAGE(eod_group_score_df_positive!U35:U39)</f>
        <v>5.0415326579607608E-2</v>
      </c>
      <c r="V35" s="2">
        <f>AVERAGE(eod_group_score_df_positive!V35:V39)</f>
        <v>0.37491669486330081</v>
      </c>
      <c r="W35" s="2">
        <f>AVERAGE(eod_group_score_df_positive!W35:W39)</f>
        <v>0.8029895805057784</v>
      </c>
      <c r="X35" s="2">
        <f>AVERAGE(eod_group_score_df_positive!X35:X39)</f>
        <v>0.25018430184097495</v>
      </c>
      <c r="Y35" s="2">
        <f>AVERAGE(eod_group_score_df_positive!Y35:Y39)</f>
        <v>0.37975166601971455</v>
      </c>
      <c r="Z35" s="1" t="s">
        <v>277</v>
      </c>
      <c r="AA35" s="2">
        <f>ABS(AVERAGE(eod_group_score_df_negative!C35:C39))</f>
        <v>0.32561689386245302</v>
      </c>
      <c r="AB35" s="2">
        <f>ABS(AVERAGE(eod_group_score_df_negative!D35:D39))</f>
        <v>0.1428999529684688</v>
      </c>
      <c r="AC35" s="2">
        <f>ABS(AVERAGE(eod_group_score_df_negative!E35:E39))</f>
        <v>0.34669841401288448</v>
      </c>
      <c r="AD35" s="2">
        <f>ABS(AVERAGE(eod_group_score_df_negative!F35:F39))</f>
        <v>0.20643351139158841</v>
      </c>
      <c r="AE35" s="2">
        <f>ABS(AVERAGE(eod_group_score_df_negative!G35:G39))</f>
        <v>0.21243363313915214</v>
      </c>
      <c r="AF35" s="2">
        <f>ABS(AVERAGE(eod_group_score_df_negative!H35:H39))</f>
        <v>0.23165168094296673</v>
      </c>
      <c r="AG35" s="2">
        <f>ABS(AVERAGE(eod_group_score_df_negative!I35:I39))</f>
        <v>0.24932713184324187</v>
      </c>
      <c r="AH35" s="2">
        <f>ABS(AVERAGE(eod_group_score_df_negative!J35:J39))</f>
        <v>0.13963051599142873</v>
      </c>
      <c r="AI35" s="2">
        <f>ABS(AVERAGE(eod_group_score_df_negative!K35:K39))</f>
        <v>0.25685421224565741</v>
      </c>
      <c r="AJ35" s="2">
        <f>ABS(AVERAGE(eod_group_score_df_negative!L35:L39))</f>
        <v>0.23905588447857284</v>
      </c>
      <c r="AK35" s="2">
        <f>ABS(AVERAGE(eod_group_score_df_negative!M35:M39))</f>
        <v>0.26735767549465295</v>
      </c>
      <c r="AL35" s="2">
        <f>ABS(AVERAGE(eod_group_score_df_negative!N35:N39))</f>
        <v>0.28937522259994641</v>
      </c>
      <c r="AM35" s="2">
        <f>ABS(AVERAGE(eod_group_score_df_negative!O35:O39))</f>
        <v>2.4558894182542923E-2</v>
      </c>
      <c r="AN35" s="2">
        <f>ABS(AVERAGE(eod_group_score_df_negative!P35:P39))</f>
        <v>0.28232464785349076</v>
      </c>
      <c r="AO35" s="2">
        <f>ABS(AVERAGE(eod_group_score_df_negative!Q35:Q39))</f>
        <v>8.9179477950442371E-2</v>
      </c>
      <c r="AP35" s="2">
        <f>ABS(AVERAGE(eod_group_score_df_negative!R35:R39))</f>
        <v>0.10835585345014435</v>
      </c>
      <c r="AQ35" s="2">
        <f>ABS(AVERAGE(eod_group_score_df_negative!S35:S39))</f>
        <v>0.11465328042998812</v>
      </c>
      <c r="AR35" s="2">
        <f>ABS(AVERAGE(eod_group_score_df_negative!T35:T39))</f>
        <v>0.16287963984335002</v>
      </c>
      <c r="AS35" s="2">
        <f>ABS(AVERAGE(eod_group_score_df_negative!U35:U39))</f>
        <v>0.19125790724013961</v>
      </c>
      <c r="AT35" s="2">
        <f>ABS(AVERAGE(eod_group_score_df_negative!V35:V39))</f>
        <v>0.31579510290692669</v>
      </c>
      <c r="AU35" s="2">
        <f>ABS(AVERAGE(eod_group_score_df_negative!W35:W39))</f>
        <v>0.13445505899029261</v>
      </c>
      <c r="AV35" s="2">
        <f>ABS(AVERAGE(eod_group_score_df_negative!X35:X39))</f>
        <v>0.21316298795245142</v>
      </c>
      <c r="AW35" s="2">
        <f>ABS(AVERAGE(eod_group_score_df_negative!Y35:Y39))</f>
        <v>0.18867860023339436</v>
      </c>
      <c r="AX35" t="s">
        <v>277</v>
      </c>
      <c r="AY35" s="4">
        <f t="shared" si="2"/>
        <v>-0.82077848948713927</v>
      </c>
      <c r="AZ35" s="4">
        <f t="shared" si="3"/>
        <v>1.0291185942215796E-2</v>
      </c>
      <c r="BA35" s="4">
        <f t="shared" si="4"/>
        <v>-0.19017074409079332</v>
      </c>
      <c r="BB35" s="4">
        <f t="shared" si="5"/>
        <v>8.8961951283955273E-2</v>
      </c>
      <c r="BC35" s="4">
        <f t="shared" si="6"/>
        <v>9.6795496398216677E-2</v>
      </c>
      <c r="BD35" s="4">
        <f t="shared" si="7"/>
        <v>0.87146406377304364</v>
      </c>
      <c r="BE35" s="4">
        <f t="shared" si="8"/>
        <v>-0.26204835181273062</v>
      </c>
      <c r="BF35" s="4">
        <f t="shared" si="9"/>
        <v>-5.6725694357728833E-2</v>
      </c>
      <c r="BG35" s="4">
        <f t="shared" si="10"/>
        <v>0.72169636536880122</v>
      </c>
      <c r="BH35" s="4">
        <f t="shared" si="11"/>
        <v>9.8229325229914816E-2</v>
      </c>
      <c r="BI35" s="4">
        <f t="shared" si="12"/>
        <v>-0.50318013102498671</v>
      </c>
      <c r="BJ35" s="4">
        <f t="shared" si="13"/>
        <v>-9.6864451836696563E-2</v>
      </c>
      <c r="BK35" s="4">
        <f t="shared" si="14"/>
        <v>0.78789046503797133</v>
      </c>
      <c r="BL35" s="4">
        <f t="shared" si="15"/>
        <v>0.17505019638866981</v>
      </c>
      <c r="BM35" s="4">
        <f t="shared" si="16"/>
        <v>0.63822633357428393</v>
      </c>
      <c r="BN35" s="4">
        <f t="shared" si="17"/>
        <v>-1.6409066943703327E-2</v>
      </c>
      <c r="BO35" s="4">
        <f t="shared" si="18"/>
        <v>0.39451252800103742</v>
      </c>
      <c r="BP35" s="4">
        <f t="shared" si="19"/>
        <v>0.54213479692244004</v>
      </c>
      <c r="BQ35" s="4">
        <f t="shared" si="20"/>
        <v>-0.58278104875105829</v>
      </c>
      <c r="BR35" s="4">
        <f t="shared" si="21"/>
        <v>8.5595167401558606E-2</v>
      </c>
      <c r="BS35" s="4">
        <f t="shared" si="22"/>
        <v>0.71314560172306329</v>
      </c>
      <c r="BT35" s="4">
        <f t="shared" si="23"/>
        <v>7.9899709578594283E-2</v>
      </c>
      <c r="BU35" s="4">
        <f t="shared" si="24"/>
        <v>0.33614161161017375</v>
      </c>
      <c r="BV35" t="s">
        <v>277</v>
      </c>
      <c r="BW35" s="1">
        <f t="shared" si="1"/>
        <v>45449</v>
      </c>
      <c r="BX35">
        <f>group_stock_price_index[[#This Row],[VNINDEX]]</f>
        <v>1283.56</v>
      </c>
      <c r="BY35" s="5">
        <f t="shared" si="25"/>
        <v>0.16272696217153967</v>
      </c>
      <c r="BZ35" s="5">
        <f t="shared" si="26"/>
        <v>0.2009078250395917</v>
      </c>
      <c r="CA35" s="5">
        <f t="shared" si="27"/>
        <v>0.4560198363096486</v>
      </c>
      <c r="CB35" s="5">
        <f t="shared" si="28"/>
        <v>0.47717839919880073</v>
      </c>
      <c r="CC35" s="5">
        <f t="shared" si="29"/>
        <v>0</v>
      </c>
      <c r="CD35" s="5">
        <f t="shared" ref="CD35:CE35" si="138">IF(AVERAGE(BS35:BS39)&lt;0,0,AVERAGE(BS35:BS39))</f>
        <v>0.86726398453355047</v>
      </c>
      <c r="CE35" s="5">
        <f t="shared" si="138"/>
        <v>0.38963858644075311</v>
      </c>
      <c r="CF35" s="5">
        <f t="shared" ref="CF35:CG35" si="139">IF(AVERAGE(BE35:BE39)&lt;0,0,AVERAGE(BE35:BE39))</f>
        <v>0.12942094275959359</v>
      </c>
      <c r="CG35" s="5">
        <f t="shared" si="139"/>
        <v>0.19165136790492729</v>
      </c>
      <c r="CH35" s="5">
        <f t="shared" si="32"/>
        <v>0.23172156364001051</v>
      </c>
      <c r="CI35" s="5">
        <f t="shared" si="33"/>
        <v>0.18308727646792261</v>
      </c>
      <c r="CJ35" s="5">
        <f t="shared" si="34"/>
        <v>0.81731770941414061</v>
      </c>
      <c r="CK35" s="5">
        <f t="shared" si="35"/>
        <v>0</v>
      </c>
      <c r="CL35" s="5">
        <f t="shared" si="36"/>
        <v>0.79441183775555824</v>
      </c>
      <c r="CM35" s="5">
        <f t="shared" si="37"/>
        <v>0.48864964485562112</v>
      </c>
      <c r="CN35" s="5">
        <f t="shared" si="38"/>
        <v>0.49644781937961363</v>
      </c>
      <c r="CO35" s="5">
        <f t="shared" si="39"/>
        <v>0.51583106051171401</v>
      </c>
      <c r="CP35" s="5">
        <f t="shared" si="40"/>
        <v>0.4225043688803497</v>
      </c>
      <c r="CQ35" s="5">
        <f t="shared" si="41"/>
        <v>0.37263258963777002</v>
      </c>
      <c r="CR35" s="5">
        <f t="shared" ref="CR35:CS35" si="140">IF(AVERAGE(BH35:BH39)&lt;0,0,AVERAGE(BH35:BH39))</f>
        <v>0.39707686432522282</v>
      </c>
      <c r="CS35" s="5">
        <f t="shared" si="140"/>
        <v>0.10751375863698631</v>
      </c>
      <c r="CT35" s="5">
        <f t="shared" si="43"/>
        <v>0</v>
      </c>
      <c r="CU35" s="5">
        <f t="shared" si="44"/>
        <v>0.58402106487901162</v>
      </c>
    </row>
    <row r="36" spans="1:99" x14ac:dyDescent="0.25">
      <c r="A36" s="1">
        <f>eod_group_score_df_positive[[#This Row],[date]]</f>
        <v>45448</v>
      </c>
      <c r="B36" s="1" t="s">
        <v>277</v>
      </c>
      <c r="C36" s="2">
        <f>AVERAGE(eod_group_score_df_positive!C36:C40)</f>
        <v>0.2461192902470796</v>
      </c>
      <c r="D36" s="2">
        <f>AVERAGE(eod_group_score_df_positive!D36:D40)</f>
        <v>0.15150390295505919</v>
      </c>
      <c r="E36" s="2">
        <f>AVERAGE(eod_group_score_df_positive!E36:E40)</f>
        <v>0.38559216022640108</v>
      </c>
      <c r="F36" s="2">
        <f>AVERAGE(eod_group_score_df_positive!F36:F40)</f>
        <v>0.35292637425928064</v>
      </c>
      <c r="G36" s="2">
        <f>AVERAGE(eod_group_score_df_positive!G36:G40)</f>
        <v>0.46162543688120222</v>
      </c>
      <c r="H36" s="2">
        <f>AVERAGE(eod_group_score_df_positive!H36:H40)</f>
        <v>3.40309550681433</v>
      </c>
      <c r="I36" s="2">
        <f>AVERAGE(eod_group_score_df_positive!I36:I40)</f>
        <v>0.15894969093352168</v>
      </c>
      <c r="J36" s="2">
        <f>AVERAGE(eod_group_score_df_positive!J36:J40)</f>
        <v>0.17366501661808662</v>
      </c>
      <c r="K36" s="2">
        <f>AVERAGE(eod_group_score_df_positive!K36:K40)</f>
        <v>1.6722398417557713</v>
      </c>
      <c r="L36" s="2">
        <f>AVERAGE(eod_group_score_df_positive!L36:L40)</f>
        <v>0.19860012866064233</v>
      </c>
      <c r="M36" s="2">
        <f>AVERAGE(eod_group_score_df_positive!M36:M40)</f>
        <v>0.22516931761896339</v>
      </c>
      <c r="N36" s="2">
        <f>AVERAGE(eod_group_score_df_positive!N36:N40)</f>
        <v>0.33470934407683245</v>
      </c>
      <c r="O36" s="2">
        <f>AVERAGE(eod_group_score_df_positive!O36:O40)</f>
        <v>0.34812288358490295</v>
      </c>
      <c r="P36" s="2">
        <f>AVERAGE(eod_group_score_df_positive!P36:P40)</f>
        <v>0.47312870497772164</v>
      </c>
      <c r="Q36" s="2">
        <f>AVERAGE(eod_group_score_df_positive!Q36:Q40)</f>
        <v>0.3732693972593269</v>
      </c>
      <c r="R36" s="2">
        <f>AVERAGE(eod_group_score_df_positive!R36:R40)</f>
        <v>8.9775693699395115E-2</v>
      </c>
      <c r="S36" s="2">
        <f>AVERAGE(eod_group_score_df_positive!S36:S40)</f>
        <v>0.31144418067612523</v>
      </c>
      <c r="T36" s="2">
        <f>AVERAGE(eod_group_score_df_positive!T36:T40)</f>
        <v>0.66472642439348117</v>
      </c>
      <c r="U36" s="2">
        <f>AVERAGE(eod_group_score_df_positive!U36:U40)</f>
        <v>9.9445490183985144E-2</v>
      </c>
      <c r="V36" s="2">
        <f>AVERAGE(eod_group_score_df_positive!V36:V40)</f>
        <v>0.51448505585532711</v>
      </c>
      <c r="W36" s="2">
        <f>AVERAGE(eod_group_score_df_positive!W36:W40)</f>
        <v>1.7850524516040269</v>
      </c>
      <c r="X36" s="2">
        <f>AVERAGE(eod_group_score_df_positive!X36:X40)</f>
        <v>0.35713250243764022</v>
      </c>
      <c r="Y36" s="2">
        <f>AVERAGE(eod_group_score_df_positive!Y36:Y40)</f>
        <v>0.29809009705831235</v>
      </c>
      <c r="Z36" s="1" t="s">
        <v>277</v>
      </c>
      <c r="AA36" s="2">
        <f>ABS(AVERAGE(eod_group_score_df_negative!C36:C40))</f>
        <v>0.32177499040955343</v>
      </c>
      <c r="AB36" s="2">
        <f>ABS(AVERAGE(eod_group_score_df_negative!D36:D40))</f>
        <v>4.6637017454721104E-2</v>
      </c>
      <c r="AC36" s="2">
        <f>ABS(AVERAGE(eod_group_score_df_negative!E36:E40))</f>
        <v>0.28080110744515352</v>
      </c>
      <c r="AD36" s="2">
        <f>ABS(AVERAGE(eod_group_score_df_negative!F36:F40))</f>
        <v>0.15663333300199481</v>
      </c>
      <c r="AE36" s="2">
        <f>ABS(AVERAGE(eod_group_score_df_negative!G36:G40))</f>
        <v>0.18848711366666396</v>
      </c>
      <c r="AF36" s="2">
        <f>ABS(AVERAGE(eod_group_score_df_negative!H36:H40))</f>
        <v>0.13674602751007428</v>
      </c>
      <c r="AG36" s="2">
        <f>ABS(AVERAGE(eod_group_score_df_negative!I36:I40))</f>
        <v>0.22268560408693044</v>
      </c>
      <c r="AH36" s="2">
        <f>ABS(AVERAGE(eod_group_score_df_negative!J36:J40))</f>
        <v>0.14356706267376282</v>
      </c>
      <c r="AI36" s="2">
        <f>ABS(AVERAGE(eod_group_score_df_negative!K36:K40))</f>
        <v>0.24282149058423955</v>
      </c>
      <c r="AJ36" s="2">
        <f>ABS(AVERAGE(eod_group_score_df_negative!L36:L40))</f>
        <v>0.1391094351520625</v>
      </c>
      <c r="AK36" s="2">
        <f>ABS(AVERAGE(eod_group_score_df_negative!M36:M40))</f>
        <v>0.22026246708817859</v>
      </c>
      <c r="AL36" s="2">
        <f>ABS(AVERAGE(eod_group_score_df_negative!N36:N40))</f>
        <v>0.29068330840067641</v>
      </c>
      <c r="AM36" s="2">
        <f>ABS(AVERAGE(eod_group_score_df_negative!O36:O40))</f>
        <v>2.0582634294053735E-2</v>
      </c>
      <c r="AN36" s="2">
        <f>ABS(AVERAGE(eod_group_score_df_negative!P36:P40))</f>
        <v>0.20385941398795748</v>
      </c>
      <c r="AO36" s="2">
        <f>ABS(AVERAGE(eod_group_score_df_negative!Q36:Q40))</f>
        <v>9.4095859810847116E-2</v>
      </c>
      <c r="AP36" s="2">
        <f>ABS(AVERAGE(eod_group_score_df_negative!R36:R40))</f>
        <v>0.14564067139814957</v>
      </c>
      <c r="AQ36" s="2">
        <f>ABS(AVERAGE(eod_group_score_df_negative!S36:S40))</f>
        <v>0.10805783966543699</v>
      </c>
      <c r="AR36" s="2">
        <f>ABS(AVERAGE(eod_group_score_df_negative!T36:T40))</f>
        <v>0.12894319603031693</v>
      </c>
      <c r="AS36" s="2">
        <f>ABS(AVERAGE(eod_group_score_df_negative!U36:U40))</f>
        <v>0.15525379275338658</v>
      </c>
      <c r="AT36" s="2">
        <f>ABS(AVERAGE(eod_group_score_df_negative!V36:V40))</f>
        <v>0.2938228106479478</v>
      </c>
      <c r="AU36" s="2">
        <f>ABS(AVERAGE(eod_group_score_df_negative!W36:W40))</f>
        <v>0.13151711124963683</v>
      </c>
      <c r="AV36" s="2">
        <f>ABS(AVERAGE(eod_group_score_df_negative!X36:X40))</f>
        <v>0.1747759101766993</v>
      </c>
      <c r="AW36" s="2">
        <f>ABS(AVERAGE(eod_group_score_df_negative!Y36:Y40))</f>
        <v>0.12396250011003966</v>
      </c>
      <c r="AX36" t="s">
        <v>277</v>
      </c>
      <c r="AY36" s="4">
        <f t="shared" si="2"/>
        <v>-0.13322145113875108</v>
      </c>
      <c r="AZ36" s="4">
        <f t="shared" si="3"/>
        <v>0.52925405455602115</v>
      </c>
      <c r="BA36" s="4">
        <f t="shared" si="4"/>
        <v>0.15725106759766361</v>
      </c>
      <c r="BB36" s="4">
        <f t="shared" si="5"/>
        <v>0.38522088473654981</v>
      </c>
      <c r="BC36" s="4">
        <f t="shared" si="6"/>
        <v>0.4201400557247475</v>
      </c>
      <c r="BD36" s="4">
        <f t="shared" si="7"/>
        <v>0.92273889879865889</v>
      </c>
      <c r="BE36" s="4">
        <f t="shared" si="8"/>
        <v>-0.16700738633200346</v>
      </c>
      <c r="BF36" s="4">
        <f t="shared" si="9"/>
        <v>9.4876766597851117E-2</v>
      </c>
      <c r="BG36" s="4">
        <f t="shared" si="10"/>
        <v>0.74640865388103639</v>
      </c>
      <c r="BH36" s="4">
        <f t="shared" si="11"/>
        <v>0.17615933892110211</v>
      </c>
      <c r="BI36" s="4">
        <f t="shared" si="12"/>
        <v>1.101594160823279E-2</v>
      </c>
      <c r="BJ36" s="4">
        <f t="shared" si="13"/>
        <v>7.0397430321168283E-2</v>
      </c>
      <c r="BK36" s="4">
        <f t="shared" si="14"/>
        <v>0.88835190526868735</v>
      </c>
      <c r="BL36" s="4">
        <f t="shared" si="15"/>
        <v>0.3977459625157988</v>
      </c>
      <c r="BM36" s="4">
        <f t="shared" si="16"/>
        <v>0.59733481088980989</v>
      </c>
      <c r="BN36" s="4">
        <f t="shared" si="17"/>
        <v>-0.237302864121646</v>
      </c>
      <c r="BO36" s="4">
        <f t="shared" si="18"/>
        <v>0.48482803693076215</v>
      </c>
      <c r="BP36" s="4">
        <f t="shared" si="19"/>
        <v>0.67507085388636967</v>
      </c>
      <c r="BQ36" s="4">
        <f t="shared" si="20"/>
        <v>-0.21911448640836653</v>
      </c>
      <c r="BR36" s="4">
        <f t="shared" si="21"/>
        <v>0.27299282161134986</v>
      </c>
      <c r="BS36" s="4">
        <f t="shared" si="22"/>
        <v>0.86275780039643835</v>
      </c>
      <c r="BT36" s="4">
        <f t="shared" si="23"/>
        <v>0.3428345706446998</v>
      </c>
      <c r="BU36" s="4">
        <f t="shared" si="24"/>
        <v>0.41257321508393691</v>
      </c>
      <c r="BV36" t="s">
        <v>277</v>
      </c>
      <c r="BW36" s="1">
        <f t="shared" si="1"/>
        <v>45448</v>
      </c>
      <c r="BX36">
        <f>group_stock_price_index[[#This Row],[VNINDEX]]</f>
        <v>1284.3499999999999</v>
      </c>
      <c r="BY36" s="5">
        <f t="shared" si="25"/>
        <v>0.47883256166531807</v>
      </c>
      <c r="BZ36" s="5">
        <f t="shared" si="26"/>
        <v>0.28021622223946885</v>
      </c>
      <c r="CA36" s="5">
        <f t="shared" si="27"/>
        <v>0.50917811359959353</v>
      </c>
      <c r="CB36" s="5">
        <f t="shared" si="28"/>
        <v>0.39415254086922152</v>
      </c>
      <c r="CC36" s="5">
        <f t="shared" si="29"/>
        <v>0</v>
      </c>
      <c r="CD36" s="5">
        <f t="shared" ref="CD36:CE36" si="141">IF(AVERAGE(BS36:BS40)&lt;0,0,AVERAGE(BS36:BS40))</f>
        <v>0.84704733447136005</v>
      </c>
      <c r="CE36" s="5">
        <f t="shared" si="141"/>
        <v>0.3996348340300161</v>
      </c>
      <c r="CF36" s="5">
        <f t="shared" ref="CF36:CG36" si="142">IF(AVERAGE(BE36:BE40)&lt;0,0,AVERAGE(BE36:BE40))</f>
        <v>0.23724239864345456</v>
      </c>
      <c r="CG36" s="5">
        <f t="shared" si="142"/>
        <v>0.20406354928643772</v>
      </c>
      <c r="CH36" s="5">
        <f t="shared" si="32"/>
        <v>0.30141260481037391</v>
      </c>
      <c r="CI36" s="5">
        <f t="shared" si="33"/>
        <v>0.19130087485910727</v>
      </c>
      <c r="CJ36" s="5">
        <f t="shared" si="34"/>
        <v>0.64390964934560047</v>
      </c>
      <c r="CK36" s="5">
        <f t="shared" si="35"/>
        <v>0</v>
      </c>
      <c r="CL36" s="5">
        <f t="shared" si="36"/>
        <v>0.58625080887175529</v>
      </c>
      <c r="CM36" s="5">
        <f t="shared" si="37"/>
        <v>0.53129803219393601</v>
      </c>
      <c r="CN36" s="5">
        <f t="shared" si="38"/>
        <v>0.34808786802984903</v>
      </c>
      <c r="CO36" s="5">
        <f t="shared" si="39"/>
        <v>0.40068635577746436</v>
      </c>
      <c r="CP36" s="5">
        <f t="shared" si="40"/>
        <v>0.3563197501795069</v>
      </c>
      <c r="CQ36" s="5">
        <f t="shared" si="41"/>
        <v>0.47873588716886106</v>
      </c>
      <c r="CR36" s="5">
        <f t="shared" ref="CR36:CS36" si="143">IF(AVERAGE(BH36:BH40)&lt;0,0,AVERAGE(BH36:BH40))</f>
        <v>0.37700799954160902</v>
      </c>
      <c r="CS36" s="5">
        <f t="shared" si="143"/>
        <v>0.28695971190052783</v>
      </c>
      <c r="CT36" s="5">
        <f t="shared" si="43"/>
        <v>7.8262392333991279E-2</v>
      </c>
      <c r="CU36" s="5">
        <f t="shared" si="44"/>
        <v>0.51789268465782634</v>
      </c>
    </row>
    <row r="37" spans="1:99" x14ac:dyDescent="0.25">
      <c r="A37" s="1">
        <f>eod_group_score_df_positive[[#This Row],[date]]</f>
        <v>45447</v>
      </c>
      <c r="B37" s="1" t="s">
        <v>277</v>
      </c>
      <c r="C37" s="2">
        <f>AVERAGE(eod_group_score_df_positive!C37:C41)</f>
        <v>0.29127902325692717</v>
      </c>
      <c r="D37" s="2">
        <f>AVERAGE(eod_group_score_df_positive!D37:D41)</f>
        <v>2.9306216790597535E-2</v>
      </c>
      <c r="E37" s="2">
        <f>AVERAGE(eod_group_score_df_positive!E37:E41)</f>
        <v>0.46086547342249939</v>
      </c>
      <c r="F37" s="2">
        <f>AVERAGE(eod_group_score_df_positive!F37:F41)</f>
        <v>0.36725509394947231</v>
      </c>
      <c r="G37" s="2">
        <f>AVERAGE(eod_group_score_df_positive!G37:G41)</f>
        <v>0.40853354677396575</v>
      </c>
      <c r="H37" s="2">
        <f>AVERAGE(eod_group_score_df_positive!H37:H41)</f>
        <v>2.6185892440850482</v>
      </c>
      <c r="I37" s="2">
        <f>AVERAGE(eod_group_score_df_positive!I37:I41)</f>
        <v>0.18216920395620378</v>
      </c>
      <c r="J37" s="2">
        <f>AVERAGE(eod_group_score_df_positive!J37:J41)</f>
        <v>0.1768865502177073</v>
      </c>
      <c r="K37" s="2">
        <f>AVERAGE(eod_group_score_df_positive!K37:K41)</f>
        <v>1.6723364506015117</v>
      </c>
      <c r="L37" s="2">
        <f>AVERAGE(eod_group_score_df_positive!L37:L41)</f>
        <v>0.24470338722327883</v>
      </c>
      <c r="M37" s="2">
        <f>AVERAGE(eod_group_score_df_positive!M37:M41)</f>
        <v>0.26305462073981783</v>
      </c>
      <c r="N37" s="2">
        <f>AVERAGE(eod_group_score_df_positive!N37:N41)</f>
        <v>0.52151938429192468</v>
      </c>
      <c r="O37" s="2">
        <f>AVERAGE(eod_group_score_df_positive!O37:O41)</f>
        <v>0.37759729262338371</v>
      </c>
      <c r="P37" s="2">
        <f>AVERAGE(eod_group_score_df_positive!P37:P41)</f>
        <v>0.43155863599308281</v>
      </c>
      <c r="Q37" s="2">
        <f>AVERAGE(eod_group_score_df_positive!Q37:Q41)</f>
        <v>0.42624052814024632</v>
      </c>
      <c r="R37" s="2">
        <f>AVERAGE(eod_group_score_df_positive!R37:R41)</f>
        <v>7.6123561365011305E-2</v>
      </c>
      <c r="S37" s="2">
        <f>AVERAGE(eod_group_score_df_positive!S37:S41)</f>
        <v>0.36679626090034984</v>
      </c>
      <c r="T37" s="2">
        <f>AVERAGE(eod_group_score_df_positive!T37:T41)</f>
        <v>0.2704295899524658</v>
      </c>
      <c r="U37" s="2">
        <f>AVERAGE(eod_group_score_df_positive!U37:U41)</f>
        <v>0.15186290430285015</v>
      </c>
      <c r="V37" s="2">
        <f>AVERAGE(eod_group_score_df_positive!V37:V41)</f>
        <v>0.73819139207550877</v>
      </c>
      <c r="W37" s="2">
        <f>AVERAGE(eod_group_score_df_positive!W37:W41)</f>
        <v>1.9722950692644581</v>
      </c>
      <c r="X37" s="2">
        <f>AVERAGE(eod_group_score_df_positive!X37:X41)</f>
        <v>0.35903255068930112</v>
      </c>
      <c r="Y37" s="2">
        <f>AVERAGE(eod_group_score_df_positive!Y37:Y41)</f>
        <v>0.27698171146171963</v>
      </c>
      <c r="Z37" s="1" t="s">
        <v>277</v>
      </c>
      <c r="AA37" s="2">
        <f>ABS(AVERAGE(eod_group_score_df_negative!C37:C41))</f>
        <v>7.4646793476036491E-2</v>
      </c>
      <c r="AB37" s="2">
        <f>ABS(AVERAGE(eod_group_score_df_negative!D37:D41))</f>
        <v>0.19009908011573601</v>
      </c>
      <c r="AC37" s="2">
        <f>ABS(AVERAGE(eod_group_score_df_negative!E37:E41))</f>
        <v>0.32383139088528246</v>
      </c>
      <c r="AD37" s="2">
        <f>ABS(AVERAGE(eod_group_score_df_negative!F37:F41))</f>
        <v>0.16224219399009279</v>
      </c>
      <c r="AE37" s="2">
        <f>ABS(AVERAGE(eod_group_score_df_negative!G37:G41))</f>
        <v>0.1941070414815721</v>
      </c>
      <c r="AF37" s="2">
        <f>ABS(AVERAGE(eod_group_score_df_negative!H37:H41))</f>
        <v>0.25588582791516234</v>
      </c>
      <c r="AG37" s="2">
        <f>ABS(AVERAGE(eod_group_score_df_negative!I37:I41))</f>
        <v>0.24447875312341738</v>
      </c>
      <c r="AH37" s="2">
        <f>ABS(AVERAGE(eod_group_score_df_negative!J37:J41))</f>
        <v>0.17096725769952309</v>
      </c>
      <c r="AI37" s="2">
        <f>ABS(AVERAGE(eod_group_score_df_negative!K37:K41))</f>
        <v>0.15780217360924897</v>
      </c>
      <c r="AJ37" s="2">
        <f>ABS(AVERAGE(eod_group_score_df_negative!L37:L41))</f>
        <v>0.11621738468779459</v>
      </c>
      <c r="AK37" s="2">
        <f>ABS(AVERAGE(eod_group_score_df_negative!M37:M41))</f>
        <v>0.18922258356042193</v>
      </c>
      <c r="AL37" s="2">
        <f>ABS(AVERAGE(eod_group_score_df_negative!N37:N41))</f>
        <v>0.30915017042266485</v>
      </c>
      <c r="AM37" s="2">
        <f>ABS(AVERAGE(eod_group_score_df_negative!O37:O41))</f>
        <v>0.24695921360992362</v>
      </c>
      <c r="AN37" s="2">
        <f>ABS(AVERAGE(eod_group_score_df_negative!P37:P41))</f>
        <v>0.27241795791793993</v>
      </c>
      <c r="AO37" s="2">
        <f>ABS(AVERAGE(eod_group_score_df_negative!Q37:Q41))</f>
        <v>0.16925754885697208</v>
      </c>
      <c r="AP37" s="2">
        <f>ABS(AVERAGE(eod_group_score_df_negative!R37:R41))</f>
        <v>9.8319338771303194E-2</v>
      </c>
      <c r="AQ37" s="2">
        <f>ABS(AVERAGE(eod_group_score_df_negative!S37:S41))</f>
        <v>0.15759482736353536</v>
      </c>
      <c r="AR37" s="2">
        <f>ABS(AVERAGE(eod_group_score_df_negative!T37:T41))</f>
        <v>0.19543800071164735</v>
      </c>
      <c r="AS37" s="2">
        <f>ABS(AVERAGE(eod_group_score_df_negative!U37:U41))</f>
        <v>0.21941814975512805</v>
      </c>
      <c r="AT37" s="2">
        <f>ABS(AVERAGE(eod_group_score_df_negative!V37:V41))</f>
        <v>0.32327252147103264</v>
      </c>
      <c r="AU37" s="2">
        <f>ABS(AVERAGE(eod_group_score_df_negative!W37:W41))</f>
        <v>0.10404405235187539</v>
      </c>
      <c r="AV37" s="2">
        <f>ABS(AVERAGE(eod_group_score_df_negative!X37:X41))</f>
        <v>0.15396869375425712</v>
      </c>
      <c r="AW37" s="2">
        <f>ABS(AVERAGE(eod_group_score_df_negative!Y37:Y41))</f>
        <v>5.2528147587137829E-2</v>
      </c>
      <c r="AX37" t="s">
        <v>277</v>
      </c>
      <c r="AY37" s="4">
        <f t="shared" si="2"/>
        <v>0.59201133091677771</v>
      </c>
      <c r="AZ37" s="4">
        <f t="shared" si="3"/>
        <v>-0.73285770941885087</v>
      </c>
      <c r="BA37" s="4">
        <f t="shared" si="4"/>
        <v>0.17463314659489709</v>
      </c>
      <c r="BB37" s="4">
        <f t="shared" si="5"/>
        <v>0.38718404159754444</v>
      </c>
      <c r="BC37" s="4">
        <f t="shared" si="6"/>
        <v>0.35581158898223814</v>
      </c>
      <c r="BD37" s="4">
        <f t="shared" si="7"/>
        <v>0.82195996033661645</v>
      </c>
      <c r="BE37" s="4">
        <f t="shared" si="8"/>
        <v>-0.14604440999487869</v>
      </c>
      <c r="BF37" s="4">
        <f t="shared" si="9"/>
        <v>1.7016609804060757E-2</v>
      </c>
      <c r="BG37" s="4">
        <f t="shared" si="10"/>
        <v>0.82755167119944206</v>
      </c>
      <c r="BH37" s="4">
        <f t="shared" si="11"/>
        <v>0.35599503418756312</v>
      </c>
      <c r="BI37" s="4">
        <f t="shared" si="12"/>
        <v>0.16324509941558593</v>
      </c>
      <c r="BJ37" s="4">
        <f t="shared" si="13"/>
        <v>0.25566028351939296</v>
      </c>
      <c r="BK37" s="4">
        <f t="shared" si="14"/>
        <v>0.20916935090683264</v>
      </c>
      <c r="BL37" s="4">
        <f t="shared" si="15"/>
        <v>0.22605961540712394</v>
      </c>
      <c r="BM37" s="4">
        <f t="shared" si="16"/>
        <v>0.43154292047272991</v>
      </c>
      <c r="BN37" s="4">
        <f t="shared" si="17"/>
        <v>-0.12723806694882678</v>
      </c>
      <c r="BO37" s="4">
        <f t="shared" si="18"/>
        <v>0.39894162623820129</v>
      </c>
      <c r="BP37" s="4">
        <f t="shared" si="19"/>
        <v>0.16097189575672111</v>
      </c>
      <c r="BQ37" s="4">
        <f t="shared" si="20"/>
        <v>-0.1819517713438959</v>
      </c>
      <c r="BR37" s="4">
        <f t="shared" si="21"/>
        <v>0.39089305374325706</v>
      </c>
      <c r="BS37" s="4">
        <f t="shared" si="22"/>
        <v>0.89978125319829083</v>
      </c>
      <c r="BT37" s="4">
        <f t="shared" si="23"/>
        <v>0.39973364422823671</v>
      </c>
      <c r="BU37" s="4">
        <f t="shared" si="24"/>
        <v>0.68117404596777598</v>
      </c>
      <c r="BV37" t="s">
        <v>277</v>
      </c>
      <c r="BW37" s="1">
        <f t="shared" si="1"/>
        <v>45447</v>
      </c>
      <c r="BX37">
        <f>group_stock_price_index[[#This Row],[VNINDEX]]</f>
        <v>1283.52</v>
      </c>
      <c r="BY37" s="5">
        <f t="shared" si="25"/>
        <v>0.65907394804705777</v>
      </c>
      <c r="BZ37" s="5">
        <f t="shared" si="26"/>
        <v>0.27458719251354796</v>
      </c>
      <c r="CA37" s="5">
        <f t="shared" si="27"/>
        <v>0.49840365332331676</v>
      </c>
      <c r="CB37" s="5">
        <f t="shared" si="28"/>
        <v>0.42225022273609997</v>
      </c>
      <c r="CC37" s="5">
        <f t="shared" si="29"/>
        <v>1.3686830982409082E-2</v>
      </c>
      <c r="CD37" s="5">
        <f t="shared" ref="CD37:CE37" si="144">IF(AVERAGE(BS37:BS41)&lt;0,0,AVERAGE(BS37:BS41))</f>
        <v>0.68996980698175048</v>
      </c>
      <c r="CE37" s="5">
        <f t="shared" si="144"/>
        <v>0.40118861821219215</v>
      </c>
      <c r="CF37" s="5">
        <f t="shared" ref="CF37:CG37" si="145">IF(AVERAGE(BE37:BE41)&lt;0,0,AVERAGE(BE37:BE41))</f>
        <v>0.36805820115940124</v>
      </c>
      <c r="CG37" s="5">
        <f t="shared" si="145"/>
        <v>0.2625459925905832</v>
      </c>
      <c r="CH37" s="5">
        <f t="shared" si="32"/>
        <v>0.36451033250017273</v>
      </c>
      <c r="CI37" s="5">
        <f t="shared" si="33"/>
        <v>0.15988144949491881</v>
      </c>
      <c r="CJ37" s="5">
        <f t="shared" si="34"/>
        <v>0.44232456678767884</v>
      </c>
      <c r="CK37" s="5">
        <f t="shared" si="35"/>
        <v>3.0864584969159402E-2</v>
      </c>
      <c r="CL37" s="5">
        <f t="shared" si="36"/>
        <v>0.39661874562783472</v>
      </c>
      <c r="CM37" s="5">
        <f t="shared" si="37"/>
        <v>0.51793284835352116</v>
      </c>
      <c r="CN37" s="5">
        <f t="shared" si="38"/>
        <v>0.21999765211430891</v>
      </c>
      <c r="CO37" s="5">
        <f t="shared" si="39"/>
        <v>0.24245834056890411</v>
      </c>
      <c r="CP37" s="5">
        <f t="shared" si="40"/>
        <v>0.2862913607109604</v>
      </c>
      <c r="CQ37" s="5">
        <f t="shared" si="41"/>
        <v>0.52212278392500244</v>
      </c>
      <c r="CR37" s="5">
        <f t="shared" ref="CR37:CS37" si="146">IF(AVERAGE(BH37:BH41)&lt;0,0,AVERAGE(BH37:BH41))</f>
        <v>0.38372597668212866</v>
      </c>
      <c r="CS37" s="5">
        <f t="shared" si="146"/>
        <v>0.4285811893044153</v>
      </c>
      <c r="CT37" s="5">
        <f t="shared" si="43"/>
        <v>0.15394050171875132</v>
      </c>
      <c r="CU37" s="5">
        <f t="shared" si="44"/>
        <v>0.48966093563400942</v>
      </c>
    </row>
    <row r="38" spans="1:99" x14ac:dyDescent="0.25">
      <c r="A38" s="1">
        <f>eod_group_score_df_positive[[#This Row],[date]]</f>
        <v>45446</v>
      </c>
      <c r="B38" s="1" t="s">
        <v>277</v>
      </c>
      <c r="C38" s="2">
        <f>AVERAGE(eod_group_score_df_positive!C38:C42)</f>
        <v>0.31232276672838599</v>
      </c>
      <c r="D38" s="2">
        <f>AVERAGE(eod_group_score_df_positive!D38:D42)</f>
        <v>0.11157852509290216</v>
      </c>
      <c r="E38" s="2">
        <f>AVERAGE(eod_group_score_df_positive!E38:E42)</f>
        <v>0.63230630910707097</v>
      </c>
      <c r="F38" s="2">
        <f>AVERAGE(eod_group_score_df_positive!F38:F42)</f>
        <v>1.1406195827926326</v>
      </c>
      <c r="G38" s="2">
        <f>AVERAGE(eod_group_score_df_positive!G38:G42)</f>
        <v>0.81821222806733684</v>
      </c>
      <c r="H38" s="2">
        <f>AVERAGE(eod_group_score_df_positive!H38:H42)</f>
        <v>1.7694675248941152</v>
      </c>
      <c r="I38" s="2">
        <f>AVERAGE(eod_group_score_df_positive!I38:I42)</f>
        <v>0.45661069203564802</v>
      </c>
      <c r="J38" s="2">
        <f>AVERAGE(eod_group_score_df_positive!J38:J42)</f>
        <v>0.34689816296090459</v>
      </c>
      <c r="K38" s="2">
        <f>AVERAGE(eod_group_score_df_positive!K38:K42)</f>
        <v>1.7273170530589528</v>
      </c>
      <c r="L38" s="2">
        <f>AVERAGE(eod_group_score_df_positive!L38:L42)</f>
        <v>0.40000379502864342</v>
      </c>
      <c r="M38" s="2">
        <f>AVERAGE(eod_group_score_df_positive!M38:M42)</f>
        <v>0.31886138394277885</v>
      </c>
      <c r="N38" s="2">
        <f>AVERAGE(eod_group_score_df_positive!N38:N42)</f>
        <v>0.66406212700752087</v>
      </c>
      <c r="O38" s="2">
        <f>AVERAGE(eod_group_score_df_positive!O38:O42)</f>
        <v>0.46305227988233255</v>
      </c>
      <c r="P38" s="2">
        <f>AVERAGE(eod_group_score_df_positive!P38:P42)</f>
        <v>0.30518282678939551</v>
      </c>
      <c r="Q38" s="2">
        <f>AVERAGE(eod_group_score_df_positive!Q38:Q42)</f>
        <v>0.53457929029517492</v>
      </c>
      <c r="R38" s="2">
        <f>AVERAGE(eod_group_score_df_positive!R38:R42)</f>
        <v>7.2315880947928277E-2</v>
      </c>
      <c r="S38" s="2">
        <f>AVERAGE(eod_group_score_df_positive!S38:S42)</f>
        <v>0.27774570464210713</v>
      </c>
      <c r="T38" s="2">
        <f>AVERAGE(eod_group_score_df_positive!T38:T42)</f>
        <v>0.33733528508514621</v>
      </c>
      <c r="U38" s="2">
        <f>AVERAGE(eod_group_score_df_positive!U38:U42)</f>
        <v>0.23686382362639283</v>
      </c>
      <c r="V38" s="2">
        <f>AVERAGE(eod_group_score_df_positive!V38:V42)</f>
        <v>1.0080014175969485</v>
      </c>
      <c r="W38" s="2">
        <f>AVERAGE(eod_group_score_df_positive!W38:W42)</f>
        <v>2.034934679686291</v>
      </c>
      <c r="X38" s="2">
        <f>AVERAGE(eod_group_score_df_positive!X38:X42)</f>
        <v>0.45363762528501406</v>
      </c>
      <c r="Y38" s="2">
        <f>AVERAGE(eod_group_score_df_positive!Y38:Y42)</f>
        <v>0.28529586849090582</v>
      </c>
      <c r="Z38" s="1" t="s">
        <v>277</v>
      </c>
      <c r="AA38" s="2">
        <f>ABS(AVERAGE(eod_group_score_df_negative!C38:C42))</f>
        <v>7.4169339450612506E-2</v>
      </c>
      <c r="AB38" s="2">
        <f>ABS(AVERAGE(eod_group_score_df_negative!D38:D42))</f>
        <v>0.18913031228794663</v>
      </c>
      <c r="AC38" s="2">
        <f>ABS(AVERAGE(eod_group_score_df_negative!E38:E42))</f>
        <v>0.27336966879945385</v>
      </c>
      <c r="AD38" s="2">
        <f>ABS(AVERAGE(eod_group_score_df_negative!F38:F42))</f>
        <v>0.13072452919870331</v>
      </c>
      <c r="AE38" s="2">
        <f>ABS(AVERAGE(eod_group_score_df_negative!G38:G42))</f>
        <v>0.16412099879107345</v>
      </c>
      <c r="AF38" s="2">
        <f>ABS(AVERAGE(eod_group_score_df_negative!H38:H42))</f>
        <v>0.25202353519726295</v>
      </c>
      <c r="AG38" s="2">
        <f>ABS(AVERAGE(eod_group_score_df_negative!I38:I42))</f>
        <v>0.14154574935306968</v>
      </c>
      <c r="AH38" s="2">
        <f>ABS(AVERAGE(eod_group_score_df_negative!J38:J42))</f>
        <v>0.14622557186357299</v>
      </c>
      <c r="AI38" s="2">
        <f>ABS(AVERAGE(eod_group_score_df_negative!K38:K42))</f>
        <v>0.10973026661081156</v>
      </c>
      <c r="AJ38" s="2">
        <f>ABS(AVERAGE(eod_group_score_df_negative!L38:L42))</f>
        <v>7.0931903615708308E-2</v>
      </c>
      <c r="AK38" s="2">
        <f>ABS(AVERAGE(eod_group_score_df_negative!M38:M42))</f>
        <v>0.15915765087903097</v>
      </c>
      <c r="AL38" s="2">
        <f>ABS(AVERAGE(eod_group_score_df_negative!N38:N42))</f>
        <v>0.25952984804774637</v>
      </c>
      <c r="AM38" s="2">
        <f>ABS(AVERAGE(eod_group_score_df_negative!O38:O42))</f>
        <v>0.24466531872745595</v>
      </c>
      <c r="AN38" s="2">
        <f>ABS(AVERAGE(eod_group_score_df_negative!P38:P42))</f>
        <v>0.26782647874279386</v>
      </c>
      <c r="AO38" s="2">
        <f>ABS(AVERAGE(eod_group_score_df_negative!Q38:Q42))</f>
        <v>0.13993649617435153</v>
      </c>
      <c r="AP38" s="2">
        <f>ABS(AVERAGE(eod_group_score_df_negative!R38:R42))</f>
        <v>9.4009299075220265E-2</v>
      </c>
      <c r="AQ38" s="2">
        <f>ABS(AVERAGE(eod_group_score_df_negative!S38:S42))</f>
        <v>9.8610543692988606E-2</v>
      </c>
      <c r="AR38" s="2">
        <f>ABS(AVERAGE(eod_group_score_df_negative!T38:T42))</f>
        <v>0.15275874159861455</v>
      </c>
      <c r="AS38" s="2">
        <f>ABS(AVERAGE(eod_group_score_df_negative!U38:U42))</f>
        <v>0.16475581936255709</v>
      </c>
      <c r="AT38" s="2">
        <f>ABS(AVERAGE(eod_group_score_df_negative!V38:V42))</f>
        <v>0.31622032130793282</v>
      </c>
      <c r="AU38" s="2">
        <f>ABS(AVERAGE(eod_group_score_df_negative!W38:W42))</f>
        <v>5.8729127097438417E-2</v>
      </c>
      <c r="AV38" s="2">
        <f>ABS(AVERAGE(eod_group_score_df_negative!X38:X42))</f>
        <v>0.12092526773696191</v>
      </c>
      <c r="AW38" s="2">
        <f>ABS(AVERAGE(eod_group_score_df_negative!Y38:Y42))</f>
        <v>4.7101198669626573E-2</v>
      </c>
      <c r="AX38" t="s">
        <v>277</v>
      </c>
      <c r="AY38" s="4">
        <f t="shared" si="2"/>
        <v>0.61619221575375727</v>
      </c>
      <c r="AZ38" s="4">
        <f t="shared" si="3"/>
        <v>-0.25789660147840904</v>
      </c>
      <c r="BA38" s="4">
        <f t="shared" si="4"/>
        <v>0.39631904683759106</v>
      </c>
      <c r="BB38" s="4">
        <f t="shared" si="5"/>
        <v>0.79435224819825301</v>
      </c>
      <c r="BC38" s="4">
        <f t="shared" si="6"/>
        <v>0.6658547338036257</v>
      </c>
      <c r="BD38" s="4">
        <f t="shared" si="7"/>
        <v>0.75065580039135005</v>
      </c>
      <c r="BE38" s="4">
        <f t="shared" si="8"/>
        <v>0.52672665691119824</v>
      </c>
      <c r="BF38" s="4">
        <f t="shared" si="9"/>
        <v>0.40694165972108193</v>
      </c>
      <c r="BG38" s="4">
        <f t="shared" si="10"/>
        <v>0.88053626552141606</v>
      </c>
      <c r="BH38" s="4">
        <f t="shared" si="11"/>
        <v>0.69876183173246464</v>
      </c>
      <c r="BI38" s="4">
        <f t="shared" si="12"/>
        <v>0.33409492390461043</v>
      </c>
      <c r="BJ38" s="4">
        <f t="shared" si="13"/>
        <v>0.43799891065052565</v>
      </c>
      <c r="BK38" s="4">
        <f t="shared" si="14"/>
        <v>0.3085792434494592</v>
      </c>
      <c r="BL38" s="4">
        <f t="shared" si="15"/>
        <v>6.5193265948633214E-2</v>
      </c>
      <c r="BM38" s="4">
        <f t="shared" si="16"/>
        <v>0.58507569731824605</v>
      </c>
      <c r="BN38" s="4">
        <f t="shared" si="17"/>
        <v>-0.1304277447604312</v>
      </c>
      <c r="BO38" s="4">
        <f t="shared" si="18"/>
        <v>0.47597233137902423</v>
      </c>
      <c r="BP38" s="4">
        <f t="shared" si="19"/>
        <v>0.37661455442637326</v>
      </c>
      <c r="BQ38" s="4">
        <f t="shared" si="20"/>
        <v>0.1795430216689369</v>
      </c>
      <c r="BR38" s="4">
        <f t="shared" si="21"/>
        <v>0.52240578444295283</v>
      </c>
      <c r="BS38" s="4">
        <f t="shared" si="22"/>
        <v>0.94389822577326044</v>
      </c>
      <c r="BT38" s="4">
        <f t="shared" si="23"/>
        <v>0.57907038827049095</v>
      </c>
      <c r="BU38" s="4">
        <f t="shared" si="24"/>
        <v>0.71659678545311056</v>
      </c>
      <c r="BV38" t="s">
        <v>277</v>
      </c>
      <c r="BW38" s="1">
        <f t="shared" si="1"/>
        <v>45446</v>
      </c>
      <c r="BX38">
        <f>group_stock_price_index[[#This Row],[VNINDEX]]</f>
        <v>1280</v>
      </c>
      <c r="BY38" s="5">
        <f t="shared" si="25"/>
        <v>0.69957328288108944</v>
      </c>
      <c r="BZ38" s="5">
        <f t="shared" si="26"/>
        <v>0.27863979635664526</v>
      </c>
      <c r="CA38" s="5">
        <f t="shared" si="27"/>
        <v>0.49849685677562078</v>
      </c>
      <c r="CB38" s="5">
        <f t="shared" si="28"/>
        <v>0.50259509223793108</v>
      </c>
      <c r="CC38" s="5">
        <f t="shared" si="29"/>
        <v>9.508669449420927E-2</v>
      </c>
      <c r="CD38" s="5">
        <f t="shared" ref="CD38:CE38" si="147">IF(AVERAGE(BS38:BS42)&lt;0,0,AVERAGE(BS38:BS42))</f>
        <v>0.48330289924131142</v>
      </c>
      <c r="CE38" s="5">
        <f t="shared" si="147"/>
        <v>0.39933219373365947</v>
      </c>
      <c r="CF38" s="5">
        <f t="shared" ref="CF38:CG38" si="148">IF(AVERAGE(BE38:BE42)&lt;0,0,AVERAGE(BE38:BE42))</f>
        <v>0.52528050140084281</v>
      </c>
      <c r="CG38" s="5">
        <f t="shared" si="148"/>
        <v>0.39444742982247283</v>
      </c>
      <c r="CH38" s="5">
        <f t="shared" si="32"/>
        <v>0.36477617705157783</v>
      </c>
      <c r="CI38" s="5">
        <f t="shared" si="33"/>
        <v>0.12446076236842873</v>
      </c>
      <c r="CJ38" s="5">
        <f t="shared" si="34"/>
        <v>0.18385531794496784</v>
      </c>
      <c r="CK38" s="5">
        <f t="shared" si="35"/>
        <v>5.5355602582396302E-2</v>
      </c>
      <c r="CL38" s="5">
        <f t="shared" si="36"/>
        <v>0.24761128944798996</v>
      </c>
      <c r="CM38" s="5">
        <f t="shared" si="37"/>
        <v>0.509054133694546</v>
      </c>
      <c r="CN38" s="5">
        <f t="shared" si="38"/>
        <v>9.6481373672169399E-2</v>
      </c>
      <c r="CO38" s="5">
        <f t="shared" si="39"/>
        <v>0.28864338237569742</v>
      </c>
      <c r="CP38" s="5">
        <f t="shared" si="40"/>
        <v>0.29305931479021974</v>
      </c>
      <c r="CQ38" s="5">
        <f t="shared" si="41"/>
        <v>0.52987182593352988</v>
      </c>
      <c r="CR38" s="5">
        <f t="shared" ref="CR38:CS38" si="149">IF(AVERAGE(BH38:BH42)&lt;0,0,AVERAGE(BH38:BH42))</f>
        <v>0.33629271829084184</v>
      </c>
      <c r="CS38" s="5">
        <f t="shared" si="149"/>
        <v>0.53296540717067142</v>
      </c>
      <c r="CT38" s="5">
        <f t="shared" si="43"/>
        <v>0.48098967147773325</v>
      </c>
      <c r="CU38" s="5">
        <f t="shared" si="44"/>
        <v>0.39912734232435709</v>
      </c>
    </row>
    <row r="39" spans="1:99" x14ac:dyDescent="0.25">
      <c r="A39" s="1">
        <f>eod_group_score_df_positive[[#This Row],[date]]</f>
        <v>45443</v>
      </c>
      <c r="B39" s="1" t="s">
        <v>277</v>
      </c>
      <c r="C39" s="2">
        <f>AVERAGE(eod_group_score_df_positive!C39:C43)</f>
        <v>0.29348070562541034</v>
      </c>
      <c r="D39" s="2">
        <f>AVERAGE(eod_group_score_df_positive!D39:D43)</f>
        <v>0.42780321532256876</v>
      </c>
      <c r="E39" s="2">
        <f>AVERAGE(eod_group_score_df_positive!E39:E43)</f>
        <v>0.61160482053833187</v>
      </c>
      <c r="F39" s="2">
        <f>AVERAGE(eod_group_score_df_positive!F39:F43)</f>
        <v>1.0547899342174554</v>
      </c>
      <c r="G39" s="2">
        <f>AVERAGE(eod_group_score_df_positive!G39:G43)</f>
        <v>0.69697193548737757</v>
      </c>
      <c r="H39" s="2">
        <f>AVERAGE(eod_group_score_df_positive!H39:H43)</f>
        <v>0.97676333362783985</v>
      </c>
      <c r="I39" s="2">
        <f>AVERAGE(eod_group_score_df_positive!I39:I43)</f>
        <v>0.69973213852478455</v>
      </c>
      <c r="J39" s="2">
        <f>AVERAGE(eod_group_score_df_positive!J39:J43)</f>
        <v>0.41415153306887964</v>
      </c>
      <c r="K39" s="2">
        <f>AVERAGE(eod_group_score_df_positive!K39:K43)</f>
        <v>1.6954867673865226</v>
      </c>
      <c r="L39" s="2">
        <f>AVERAGE(eod_group_score_df_positive!L39:L43)</f>
        <v>0.30976335660042481</v>
      </c>
      <c r="M39" s="2">
        <f>AVERAGE(eod_group_score_df_positive!M39:M43)</f>
        <v>0.50538960242985775</v>
      </c>
      <c r="N39" s="2">
        <f>AVERAGE(eod_group_score_df_positive!N39:N43)</f>
        <v>0.69790995450148485</v>
      </c>
      <c r="O39" s="2">
        <f>AVERAGE(eod_group_score_df_positive!O39:O43)</f>
        <v>0.53781365765862643</v>
      </c>
      <c r="P39" s="2">
        <f>AVERAGE(eod_group_score_df_positive!P39:P43)</f>
        <v>0.321136183585916</v>
      </c>
      <c r="Q39" s="2">
        <f>AVERAGE(eod_group_score_df_positive!Q39:Q43)</f>
        <v>0.22368422646680161</v>
      </c>
      <c r="R39" s="2">
        <f>AVERAGE(eod_group_score_df_positive!R39:R43)</f>
        <v>9.4477277336313711E-2</v>
      </c>
      <c r="S39" s="2">
        <f>AVERAGE(eod_group_score_df_positive!S39:S43)</f>
        <v>0.30062608650328998</v>
      </c>
      <c r="T39" s="2">
        <f>AVERAGE(eod_group_score_df_positive!T39:T43)</f>
        <v>0.32632841374602684</v>
      </c>
      <c r="U39" s="2">
        <f>AVERAGE(eod_group_score_df_positive!U39:U43)</f>
        <v>0.2426746214763463</v>
      </c>
      <c r="V39" s="2">
        <f>AVERAGE(eod_group_score_df_positive!V39:V43)</f>
        <v>1.1523487125825913</v>
      </c>
      <c r="W39" s="2">
        <f>AVERAGE(eod_group_score_df_positive!W39:W43)</f>
        <v>1.4724961611246736</v>
      </c>
      <c r="X39" s="2">
        <f>AVERAGE(eod_group_score_df_positive!X39:X43)</f>
        <v>0.40916760977015532</v>
      </c>
      <c r="Y39" s="2">
        <f>AVERAGE(eod_group_score_df_positive!Y39:Y43)</f>
        <v>0.27236739361500489</v>
      </c>
      <c r="Z39" s="1" t="s">
        <v>277</v>
      </c>
      <c r="AA39" s="2">
        <f>ABS(AVERAGE(eod_group_score_df_negative!C39:C43))</f>
        <v>8.291384736238E-2</v>
      </c>
      <c r="AB39" s="2">
        <f>ABS(AVERAGE(eod_group_score_df_negative!D39:D43))</f>
        <v>0.16769807833122211</v>
      </c>
      <c r="AC39" s="2">
        <f>ABS(AVERAGE(eod_group_score_df_negative!E39:E43))</f>
        <v>0.22249277860522834</v>
      </c>
      <c r="AD39" s="2">
        <f>ABS(AVERAGE(eod_group_score_df_negative!F39:F43))</f>
        <v>0.12537539581842352</v>
      </c>
      <c r="AE39" s="2">
        <f>ABS(AVERAGE(eod_group_score_df_negative!G39:G43))</f>
        <v>0.10345644626226917</v>
      </c>
      <c r="AF39" s="2">
        <f>ABS(AVERAGE(eod_group_score_df_negative!H39:H43))</f>
        <v>0.24020490836936151</v>
      </c>
      <c r="AG39" s="2">
        <f>ABS(AVERAGE(eod_group_score_df_negative!I39:I43))</f>
        <v>0.12567763253611378</v>
      </c>
      <c r="AH39" s="2">
        <f>ABS(AVERAGE(eod_group_score_df_negative!J39:J43))</f>
        <v>0.13947240265819599</v>
      </c>
      <c r="AI39" s="2">
        <f>ABS(AVERAGE(eod_group_score_df_negative!K39:K43))</f>
        <v>7.9524413842449487E-2</v>
      </c>
      <c r="AJ39" s="2">
        <f>ABS(AVERAGE(eod_group_score_df_negative!L39:L43))</f>
        <v>6.429303934907829E-2</v>
      </c>
      <c r="AK39" s="2">
        <f>ABS(AVERAGE(eod_group_score_df_negative!M39:M43))</f>
        <v>0.15421875633841231</v>
      </c>
      <c r="AL39" s="2">
        <f>ABS(AVERAGE(eod_group_score_df_negative!N39:N43))</f>
        <v>0.23799273176293548</v>
      </c>
      <c r="AM39" s="2">
        <f>ABS(AVERAGE(eod_group_score_df_negative!O39:O43))</f>
        <v>0.23872042273170199</v>
      </c>
      <c r="AN39" s="2">
        <f>ABS(AVERAGE(eod_group_score_df_negative!P39:P43))</f>
        <v>0.2897446416497903</v>
      </c>
      <c r="AO39" s="2">
        <f>ABS(AVERAGE(eod_group_score_df_negative!Q39:Q43))</f>
        <v>0.14001241834866454</v>
      </c>
      <c r="AP39" s="2">
        <f>ABS(AVERAGE(eod_group_score_df_negative!R39:R43))</f>
        <v>9.880994040284248E-2</v>
      </c>
      <c r="AQ39" s="2">
        <f>ABS(AVERAGE(eod_group_score_df_negative!S39:S43))</f>
        <v>6.7870091595095175E-2</v>
      </c>
      <c r="AR39" s="2">
        <f>ABS(AVERAGE(eod_group_score_df_negative!T39:T43))</f>
        <v>0.15436874315130331</v>
      </c>
      <c r="AS39" s="2">
        <f>ABS(AVERAGE(eod_group_score_df_negative!U39:U43))</f>
        <v>0.13948755942796379</v>
      </c>
      <c r="AT39" s="2">
        <f>ABS(AVERAGE(eod_group_score_df_negative!V39:V43))</f>
        <v>0.29598410330339198</v>
      </c>
      <c r="AU39" s="2">
        <f>ABS(AVERAGE(eod_group_score_df_negative!W39:W43))</f>
        <v>6.3965157443474113E-2</v>
      </c>
      <c r="AV39" s="2">
        <f>ABS(AVERAGE(eod_group_score_df_negative!X39:X43))</f>
        <v>0.11993255857545755</v>
      </c>
      <c r="AW39" s="2">
        <f>ABS(AVERAGE(eod_group_score_df_negative!Y39:Y43))</f>
        <v>3.4764286071723473E-2</v>
      </c>
      <c r="AX39" t="s">
        <v>277</v>
      </c>
      <c r="AY39" s="4">
        <f t="shared" si="2"/>
        <v>0.55943120481305375</v>
      </c>
      <c r="AZ39" s="4">
        <f t="shared" si="3"/>
        <v>0.43678349612883471</v>
      </c>
      <c r="BA39" s="4">
        <f t="shared" si="4"/>
        <v>0.46650660825859996</v>
      </c>
      <c r="BB39" s="4">
        <f t="shared" si="5"/>
        <v>0.78752909846180297</v>
      </c>
      <c r="BC39" s="4">
        <f t="shared" si="6"/>
        <v>0.74149730663941493</v>
      </c>
      <c r="BD39" s="4">
        <f t="shared" si="7"/>
        <v>0.60524046547812227</v>
      </c>
      <c r="BE39" s="4">
        <f t="shared" si="8"/>
        <v>0.69547820502638247</v>
      </c>
      <c r="BF39" s="4">
        <f t="shared" si="9"/>
        <v>0.49614749775937145</v>
      </c>
      <c r="BG39" s="4">
        <f t="shared" si="10"/>
        <v>0.91039559110000767</v>
      </c>
      <c r="BH39" s="4">
        <f t="shared" si="11"/>
        <v>0.65623879155506948</v>
      </c>
      <c r="BI39" s="4">
        <f t="shared" si="12"/>
        <v>0.53239295928148911</v>
      </c>
      <c r="BJ39" s="4">
        <f t="shared" si="13"/>
        <v>0.49141564554566214</v>
      </c>
      <c r="BK39" s="4">
        <f t="shared" si="14"/>
        <v>0.38516433789561921</v>
      </c>
      <c r="BL39" s="4">
        <f t="shared" si="15"/>
        <v>5.1387342079387381E-2</v>
      </c>
      <c r="BM39" s="4">
        <f t="shared" si="16"/>
        <v>0.23005933464299844</v>
      </c>
      <c r="BN39" s="4">
        <f t="shared" si="17"/>
        <v>-2.2415672992798515E-2</v>
      </c>
      <c r="BO39" s="4">
        <f t="shared" si="18"/>
        <v>0.63163747344497856</v>
      </c>
      <c r="BP39" s="4">
        <f t="shared" si="19"/>
        <v>0.3577297434098442</v>
      </c>
      <c r="BQ39" s="4">
        <f t="shared" si="20"/>
        <v>0.27000856496111425</v>
      </c>
      <c r="BR39" s="4">
        <f t="shared" si="21"/>
        <v>0.59127612098973159</v>
      </c>
      <c r="BS39" s="4">
        <f t="shared" si="22"/>
        <v>0.91673704157670011</v>
      </c>
      <c r="BT39" s="4">
        <f t="shared" si="23"/>
        <v>0.5466546194817441</v>
      </c>
      <c r="BU39" s="4">
        <f t="shared" si="24"/>
        <v>0.77361966628006107</v>
      </c>
      <c r="BV39" t="s">
        <v>277</v>
      </c>
      <c r="BW39" s="1">
        <f t="shared" si="1"/>
        <v>45443</v>
      </c>
      <c r="BX39">
        <f>group_stock_price_index[[#This Row],[VNINDEX]]</f>
        <v>1261.72</v>
      </c>
      <c r="BY39" s="5">
        <f t="shared" si="25"/>
        <v>0.73356284417644435</v>
      </c>
      <c r="BZ39" s="5">
        <f t="shared" si="26"/>
        <v>0.24711129700703877</v>
      </c>
      <c r="CA39" s="5">
        <f t="shared" si="27"/>
        <v>0.40850152402829726</v>
      </c>
      <c r="CB39" s="5">
        <f t="shared" si="28"/>
        <v>0.5690028372061835</v>
      </c>
      <c r="CC39" s="5">
        <f t="shared" si="29"/>
        <v>0.18597133084750003</v>
      </c>
      <c r="CD39" s="5">
        <f t="shared" ref="CD39:CE39" si="150">IF(AVERAGE(BS39:BS43)&lt;0,0,AVERAGE(BS39:BS43))</f>
        <v>0.18425214635753709</v>
      </c>
      <c r="CE39" s="5">
        <f t="shared" si="150"/>
        <v>0.37548910690256398</v>
      </c>
      <c r="CF39" s="5">
        <f t="shared" ref="CF39:CG39" si="151">IF(AVERAGE(BE39:BE43)&lt;0,0,AVERAGE(BE39:BE43))</f>
        <v>0.5382430879419029</v>
      </c>
      <c r="CG39" s="5">
        <f t="shared" si="151"/>
        <v>0.45866490004407157</v>
      </c>
      <c r="CH39" s="5">
        <f t="shared" si="32"/>
        <v>0.34250261302972973</v>
      </c>
      <c r="CI39" s="5">
        <f t="shared" si="33"/>
        <v>9.9890052251120715E-2</v>
      </c>
      <c r="CJ39" s="5">
        <f t="shared" si="34"/>
        <v>9.0460574834208718E-2</v>
      </c>
      <c r="CK39" s="5">
        <f t="shared" si="35"/>
        <v>2.6832300998371954E-2</v>
      </c>
      <c r="CL39" s="5">
        <f t="shared" si="36"/>
        <v>3.9913980616484587E-2</v>
      </c>
      <c r="CM39" s="5">
        <f t="shared" si="37"/>
        <v>0.4385940069928802</v>
      </c>
      <c r="CN39" s="5">
        <f t="shared" si="38"/>
        <v>0.11206424046740704</v>
      </c>
      <c r="CO39" s="5">
        <f t="shared" si="39"/>
        <v>0.32374588417101818</v>
      </c>
      <c r="CP39" s="5">
        <f t="shared" si="40"/>
        <v>0.29265788607931353</v>
      </c>
      <c r="CQ39" s="5">
        <f t="shared" si="41"/>
        <v>0.52870468359270217</v>
      </c>
      <c r="CR39" s="5">
        <f t="shared" ref="CR39:CS39" si="152">IF(AVERAGE(BH39:BH43)&lt;0,0,AVERAGE(BH39:BH43))</f>
        <v>0.20939152746070838</v>
      </c>
      <c r="CS39" s="5">
        <f t="shared" si="152"/>
        <v>0.59418082362459379</v>
      </c>
      <c r="CT39" s="5">
        <f t="shared" si="43"/>
        <v>0.71059795968389727</v>
      </c>
      <c r="CU39" s="5">
        <f t="shared" si="44"/>
        <v>0.37670707338660392</v>
      </c>
    </row>
    <row r="40" spans="1:99" x14ac:dyDescent="0.25">
      <c r="A40" s="1">
        <f>eod_group_score_df_positive[[#This Row],[date]]</f>
        <v>45442</v>
      </c>
      <c r="B40" s="1" t="s">
        <v>277</v>
      </c>
      <c r="C40" s="2">
        <f>AVERAGE(eod_group_score_df_positive!C40:C44)</f>
        <v>0.55237753026154379</v>
      </c>
      <c r="D40" s="2">
        <f>AVERAGE(eod_group_score_df_positive!D40:D44)</f>
        <v>0.42796074438368559</v>
      </c>
      <c r="E40" s="2">
        <f>AVERAGE(eod_group_score_df_positive!E40:E44)</f>
        <v>0.64775002768005119</v>
      </c>
      <c r="F40" s="2">
        <f>AVERAGE(eod_group_score_df_positive!F40:F44)</f>
        <v>1.0255073112424322</v>
      </c>
      <c r="G40" s="2">
        <f>AVERAGE(eod_group_score_df_positive!G40:G44)</f>
        <v>0.70181578677258172</v>
      </c>
      <c r="H40" s="2">
        <f>AVERAGE(eod_group_score_df_positive!H40:H44)</f>
        <v>0.70177900832554829</v>
      </c>
      <c r="I40" s="2">
        <f>AVERAGE(eod_group_score_df_positive!I40:I44)</f>
        <v>0.70033370419253926</v>
      </c>
      <c r="J40" s="2">
        <f>AVERAGE(eod_group_score_df_positive!J40:J44)</f>
        <v>0.40737350445805554</v>
      </c>
      <c r="K40" s="2">
        <f>AVERAGE(eod_group_score_df_positive!K40:K44)</f>
        <v>0.19200071454911574</v>
      </c>
      <c r="L40" s="2">
        <f>AVERAGE(eod_group_score_df_positive!L40:L44)</f>
        <v>0.31628897827168079</v>
      </c>
      <c r="M40" s="2">
        <f>AVERAGE(eod_group_score_df_positive!M40:M44)</f>
        <v>0.49299021215780375</v>
      </c>
      <c r="N40" s="2">
        <f>AVERAGE(eod_group_score_df_positive!N40:N44)</f>
        <v>0.68499978831208408</v>
      </c>
      <c r="O40" s="2">
        <f>AVERAGE(eod_group_score_df_positive!O40:O44)</f>
        <v>0.48960223091485877</v>
      </c>
      <c r="P40" s="2">
        <f>AVERAGE(eod_group_score_df_positive!P40:P44)</f>
        <v>0.33511744662510146</v>
      </c>
      <c r="Q40" s="2">
        <f>AVERAGE(eod_group_score_df_positive!Q40:Q44)</f>
        <v>0.21722715349328783</v>
      </c>
      <c r="R40" s="2">
        <f>AVERAGE(eod_group_score_df_positive!R40:R44)</f>
        <v>0.22465143533198306</v>
      </c>
      <c r="S40" s="2">
        <f>AVERAGE(eod_group_score_df_positive!S40:S44)</f>
        <v>0.20664501874884839</v>
      </c>
      <c r="T40" s="2">
        <f>AVERAGE(eod_group_score_df_positive!T40:T44)</f>
        <v>0.34635137657792281</v>
      </c>
      <c r="U40" s="2">
        <f>AVERAGE(eod_group_score_df_positive!U40:U44)</f>
        <v>0.20354873342709179</v>
      </c>
      <c r="V40" s="2">
        <f>AVERAGE(eod_group_score_df_positive!V40:V44)</f>
        <v>1.1329154138915831</v>
      </c>
      <c r="W40" s="2">
        <f>AVERAGE(eod_group_score_df_positive!W40:W44)</f>
        <v>1.4307104739359431</v>
      </c>
      <c r="X40" s="2">
        <f>AVERAGE(eod_group_score_df_positive!X40:X44)</f>
        <v>0.39741893537276046</v>
      </c>
      <c r="Y40" s="2">
        <f>AVERAGE(eod_group_score_df_positive!Y40:Y44)</f>
        <v>0.22074003214759638</v>
      </c>
      <c r="Z40" s="1" t="s">
        <v>277</v>
      </c>
      <c r="AA40" s="2">
        <f>ABS(AVERAGE(eod_group_score_df_negative!C40:C44))</f>
        <v>7.541355904532307E-2</v>
      </c>
      <c r="AB40" s="2">
        <f>ABS(AVERAGE(eod_group_score_df_negative!D40:D44))</f>
        <v>0.17649132324780606</v>
      </c>
      <c r="AC40" s="2">
        <f>ABS(AVERAGE(eod_group_score_df_negative!E40:E44))</f>
        <v>0.42613171813353395</v>
      </c>
      <c r="AD40" s="2">
        <f>ABS(AVERAGE(eod_group_score_df_negative!F40:F44))</f>
        <v>0.5495260928379937</v>
      </c>
      <c r="AE40" s="2">
        <f>ABS(AVERAGE(eod_group_score_df_negative!G40:G44))</f>
        <v>0.32830683602225597</v>
      </c>
      <c r="AF40" s="2">
        <f>ABS(AVERAGE(eod_group_score_df_negative!H40:H44))</f>
        <v>0.98791333584694352</v>
      </c>
      <c r="AG40" s="2">
        <f>ABS(AVERAGE(eod_group_score_df_negative!I40:I44))</f>
        <v>0.39645782054169337</v>
      </c>
      <c r="AH40" s="2">
        <f>ABS(AVERAGE(eod_group_score_df_negative!J40:J44))</f>
        <v>0.40304972427743746</v>
      </c>
      <c r="AI40" s="2">
        <f>ABS(AVERAGE(eod_group_score_df_negative!K40:K44))</f>
        <v>0.25730450285024231</v>
      </c>
      <c r="AJ40" s="2">
        <f>ABS(AVERAGE(eod_group_score_df_negative!L40:L44))</f>
        <v>0.31762971547735663</v>
      </c>
      <c r="AK40" s="2">
        <f>ABS(AVERAGE(eod_group_score_df_negative!M40:M44))</f>
        <v>0.21428763459445516</v>
      </c>
      <c r="AL40" s="2">
        <f>ABS(AVERAGE(eod_group_score_df_negative!N40:N44))</f>
        <v>0.40960687303403931</v>
      </c>
      <c r="AM40" s="2">
        <f>ABS(AVERAGE(eod_group_score_df_negative!O40:O44))</f>
        <v>0.31821097402674792</v>
      </c>
      <c r="AN40" s="2">
        <f>ABS(AVERAGE(eod_group_score_df_negative!P40:P44))</f>
        <v>0.21600899788810946</v>
      </c>
      <c r="AO40" s="2">
        <f>ABS(AVERAGE(eod_group_score_df_negative!Q40:Q44))</f>
        <v>0.26742414781587254</v>
      </c>
      <c r="AP40" s="2">
        <f>ABS(AVERAGE(eod_group_score_df_negative!R40:R44))</f>
        <v>0.18856369421768626</v>
      </c>
      <c r="AQ40" s="2">
        <f>ABS(AVERAGE(eod_group_score_df_negative!S40:S44))</f>
        <v>0.21534508906291588</v>
      </c>
      <c r="AR40" s="2">
        <f>ABS(AVERAGE(eod_group_score_df_negative!T40:T44))</f>
        <v>0.22555752357630415</v>
      </c>
      <c r="AS40" s="2">
        <f>ABS(AVERAGE(eod_group_score_df_negative!U40:U44))</f>
        <v>0.32453265845560458</v>
      </c>
      <c r="AT40" s="2">
        <f>ABS(AVERAGE(eod_group_score_df_negative!V40:V44))</f>
        <v>0.2691107522418647</v>
      </c>
      <c r="AU40" s="2">
        <f>ABS(AVERAGE(eod_group_score_df_negative!W40:W44))</f>
        <v>0.34429589933825555</v>
      </c>
      <c r="AV40" s="2">
        <f>ABS(AVERAGE(eod_group_score_df_negative!X40:X44))</f>
        <v>0.30605152537505032</v>
      </c>
      <c r="AW40" s="2">
        <f>ABS(AVERAGE(eod_group_score_df_negative!Y40:Y44))</f>
        <v>0.2183252999287256</v>
      </c>
      <c r="AX40" t="s">
        <v>277</v>
      </c>
      <c r="AY40" s="4">
        <f t="shared" si="2"/>
        <v>0.75974950798175267</v>
      </c>
      <c r="AZ40" s="4">
        <f t="shared" si="3"/>
        <v>0.41602872188236045</v>
      </c>
      <c r="BA40" s="4">
        <f t="shared" si="4"/>
        <v>0.20637124190859268</v>
      </c>
      <c r="BB40" s="4">
        <f t="shared" si="5"/>
        <v>0.30220388797552988</v>
      </c>
      <c r="BC40" s="4">
        <f t="shared" si="6"/>
        <v>0.36258688284794122</v>
      </c>
      <c r="BD40" s="4">
        <f t="shared" si="7"/>
        <v>-0.16934108064597189</v>
      </c>
      <c r="BE40" s="4">
        <f t="shared" si="8"/>
        <v>0.27705892760657419</v>
      </c>
      <c r="BF40" s="4">
        <f t="shared" si="9"/>
        <v>5.3352125498234903E-3</v>
      </c>
      <c r="BG40" s="4">
        <f t="shared" si="10"/>
        <v>-0.14534393497390061</v>
      </c>
      <c r="BH40" s="4">
        <f t="shared" si="11"/>
        <v>-2.1149986881545276E-3</v>
      </c>
      <c r="BI40" s="4">
        <f t="shared" si="12"/>
        <v>0.39404963529272097</v>
      </c>
      <c r="BJ40" s="4">
        <f t="shared" si="13"/>
        <v>0.25159075401512043</v>
      </c>
      <c r="BK40" s="4">
        <f t="shared" si="14"/>
        <v>0.21216694136672348</v>
      </c>
      <c r="BL40" s="4">
        <f t="shared" si="15"/>
        <v>0.21611818834459301</v>
      </c>
      <c r="BM40" s="4">
        <f t="shared" si="16"/>
        <v>-0.10357342317453906</v>
      </c>
      <c r="BN40" s="4">
        <f t="shared" si="17"/>
        <v>8.7334026596814093E-2</v>
      </c>
      <c r="BO40" s="4">
        <f t="shared" si="18"/>
        <v>-2.0616763646858542E-2</v>
      </c>
      <c r="BP40" s="4">
        <f t="shared" si="19"/>
        <v>0.2112117034182264</v>
      </c>
      <c r="BQ40" s="4">
        <f t="shared" si="20"/>
        <v>-0.22910090544411224</v>
      </c>
      <c r="BR40" s="4">
        <f t="shared" si="21"/>
        <v>0.61611165505701382</v>
      </c>
      <c r="BS40" s="4">
        <f t="shared" si="22"/>
        <v>0.61206235141211018</v>
      </c>
      <c r="BT40" s="4">
        <f t="shared" si="23"/>
        <v>0.12988094752490925</v>
      </c>
      <c r="BU40" s="4">
        <f t="shared" si="24"/>
        <v>5.4997105042468636E-3</v>
      </c>
      <c r="BV40" t="s">
        <v>277</v>
      </c>
      <c r="BW40" s="1">
        <f t="shared" si="1"/>
        <v>45442</v>
      </c>
      <c r="BX40">
        <f>group_stock_price_index[[#This Row],[VNINDEX]]</f>
        <v>1266.32</v>
      </c>
      <c r="BY40" s="5">
        <f t="shared" si="25"/>
        <v>0.77626821553062331</v>
      </c>
      <c r="BZ40" s="5">
        <f t="shared" si="26"/>
        <v>0.22583490347063959</v>
      </c>
      <c r="CA40" s="5">
        <f t="shared" si="27"/>
        <v>0.29501633646376491</v>
      </c>
      <c r="CB40" s="5">
        <f t="shared" si="28"/>
        <v>0.60115410240772926</v>
      </c>
      <c r="CC40" s="5">
        <f t="shared" si="29"/>
        <v>0.30779663902979071</v>
      </c>
      <c r="CD40" s="5">
        <f t="shared" ref="CD40:CE40" si="153">IF(AVERAGE(BS40:BS44)&lt;0,0,AVERAGE(BS40:BS44))</f>
        <v>0</v>
      </c>
      <c r="CE40" s="5">
        <f t="shared" si="153"/>
        <v>0.35642488915996257</v>
      </c>
      <c r="CF40" s="5">
        <f t="shared" ref="CF40:CG40" si="154">IF(AVERAGE(BE40:BE44)&lt;0,0,AVERAGE(BE40:BE44))</f>
        <v>0.50604571525106179</v>
      </c>
      <c r="CG40" s="5">
        <f t="shared" si="154"/>
        <v>0.48675246609482636</v>
      </c>
      <c r="CH40" s="5">
        <f t="shared" si="32"/>
        <v>0.2956567037236088</v>
      </c>
      <c r="CI40" s="5">
        <f t="shared" si="33"/>
        <v>0.16791260062231358</v>
      </c>
      <c r="CJ40" s="5">
        <f t="shared" si="34"/>
        <v>5.6747486860156847E-3</v>
      </c>
      <c r="CK40" s="5">
        <f t="shared" si="35"/>
        <v>0</v>
      </c>
      <c r="CL40" s="5">
        <f t="shared" si="36"/>
        <v>0</v>
      </c>
      <c r="CM40" s="5">
        <f t="shared" si="37"/>
        <v>0.36520600319699587</v>
      </c>
      <c r="CN40" s="5">
        <f t="shared" si="38"/>
        <v>0.19919170280952861</v>
      </c>
      <c r="CO40" s="5">
        <f t="shared" si="39"/>
        <v>0.3056188676186305</v>
      </c>
      <c r="CP40" s="5">
        <f t="shared" si="40"/>
        <v>0.27250834479857661</v>
      </c>
      <c r="CQ40" s="5">
        <f t="shared" si="41"/>
        <v>0.49394602447727437</v>
      </c>
      <c r="CR40" s="5">
        <f t="shared" ref="CR40:CS40" si="155">IF(AVERAGE(BH40:BH44)&lt;0,0,AVERAGE(BH40:BH44))</f>
        <v>7.9023528759885636E-2</v>
      </c>
      <c r="CS40" s="5">
        <f t="shared" si="155"/>
        <v>0.60581444898378323</v>
      </c>
      <c r="CT40" s="5">
        <f t="shared" si="43"/>
        <v>0.81500353721858809</v>
      </c>
      <c r="CU40" s="5">
        <f t="shared" si="44"/>
        <v>0.33142112088151665</v>
      </c>
    </row>
    <row r="41" spans="1:99" x14ac:dyDescent="0.25">
      <c r="A41" s="1">
        <f>eod_group_score_df_positive[[#This Row],[date]]</f>
        <v>45441</v>
      </c>
      <c r="B41" s="1" t="s">
        <v>277</v>
      </c>
      <c r="C41" s="2">
        <f>AVERAGE(eod_group_score_df_positive!C41:C45)</f>
        <v>0.48153265309655435</v>
      </c>
      <c r="D41" s="2">
        <f>AVERAGE(eod_group_score_df_positive!D41:D45)</f>
        <v>3.4543179838404883</v>
      </c>
      <c r="E41" s="2">
        <f>AVERAGE(eod_group_score_df_positive!E41:E45)</f>
        <v>0.55363162381823205</v>
      </c>
      <c r="F41" s="2">
        <f>AVERAGE(eod_group_score_df_positive!F41:F45)</f>
        <v>1.063339716294861</v>
      </c>
      <c r="G41" s="2">
        <f>AVERAGE(eod_group_score_df_positive!G41:G45)</f>
        <v>0.70751928974496447</v>
      </c>
      <c r="H41" s="2">
        <f>AVERAGE(eod_group_score_df_positive!H41:H45)</f>
        <v>0.91464996414291444</v>
      </c>
      <c r="I41" s="2">
        <f>AVERAGE(eod_group_score_df_positive!I41:I45)</f>
        <v>1.1438917603788485</v>
      </c>
      <c r="J41" s="2">
        <f>AVERAGE(eod_group_score_df_positive!J41:J45)</f>
        <v>0.89855271410663262</v>
      </c>
      <c r="K41" s="2">
        <f>AVERAGE(eod_group_score_df_positive!K41:K45)</f>
        <v>0.15031539517661124</v>
      </c>
      <c r="L41" s="2">
        <f>AVERAGE(eod_group_score_df_positive!L41:L45)</f>
        <v>0.4717816516420047</v>
      </c>
      <c r="M41" s="2">
        <f>AVERAGE(eod_group_score_df_positive!M41:M45)</f>
        <v>1.279529811237994</v>
      </c>
      <c r="N41" s="2">
        <f>AVERAGE(eod_group_score_df_positive!N41:N45)</f>
        <v>0.81449652444481591</v>
      </c>
      <c r="O41" s="2">
        <f>AVERAGE(eod_group_score_df_positive!O41:O45)</f>
        <v>0.38953623554665306</v>
      </c>
      <c r="P41" s="2">
        <f>AVERAGE(eod_group_score_df_positive!P41:P45)</f>
        <v>0.32417246324389126</v>
      </c>
      <c r="Q41" s="2">
        <f>AVERAGE(eod_group_score_df_positive!Q41:Q45)</f>
        <v>0.24766503578572979</v>
      </c>
      <c r="R41" s="2">
        <f>AVERAGE(eod_group_score_df_positive!R41:R45)</f>
        <v>0.23708586401079462</v>
      </c>
      <c r="S41" s="2">
        <f>AVERAGE(eod_group_score_df_positive!S41:S45)</f>
        <v>0.94494659715019991</v>
      </c>
      <c r="T41" s="2">
        <f>AVERAGE(eod_group_score_df_positive!T41:T45)</f>
        <v>0.43665783940118408</v>
      </c>
      <c r="U41" s="2">
        <f>AVERAGE(eod_group_score_df_positive!U41:U45)</f>
        <v>0.409557984046934</v>
      </c>
      <c r="V41" s="2">
        <f>AVERAGE(eod_group_score_df_positive!V41:V45)</f>
        <v>0.85934710633338729</v>
      </c>
      <c r="W41" s="2">
        <f>AVERAGE(eod_group_score_df_positive!W41:W45)</f>
        <v>0.41050744758649227</v>
      </c>
      <c r="X41" s="2">
        <f>AVERAGE(eod_group_score_df_positive!X41:X45)</f>
        <v>0.63434197768610068</v>
      </c>
      <c r="Y41" s="2">
        <f>AVERAGE(eod_group_score_df_positive!Y41:Y45)</f>
        <v>0.38158722935134837</v>
      </c>
      <c r="Z41" s="1" t="s">
        <v>277</v>
      </c>
      <c r="AA41" s="2">
        <f>ABS(AVERAGE(eod_group_score_df_negative!C41:C45))</f>
        <v>6.3192016120581701E-2</v>
      </c>
      <c r="AB41" s="2">
        <f>ABS(AVERAGE(eod_group_score_df_negative!D41:D45))</f>
        <v>0.167234983793905</v>
      </c>
      <c r="AC41" s="2">
        <f>ABS(AVERAGE(eod_group_score_df_negative!E41:E45))</f>
        <v>0.42702327226843628</v>
      </c>
      <c r="AD41" s="2">
        <f>ABS(AVERAGE(eod_group_score_df_negative!F41:F45))</f>
        <v>0.54974246938200055</v>
      </c>
      <c r="AE41" s="2">
        <f>ABS(AVERAGE(eod_group_score_df_negative!G41:G45))</f>
        <v>0.32817709918870008</v>
      </c>
      <c r="AF41" s="2">
        <f>ABS(AVERAGE(eod_group_score_df_negative!H41:H45))</f>
        <v>0.96236638013678155</v>
      </c>
      <c r="AG41" s="2">
        <f>ABS(AVERAGE(eod_group_score_df_negative!I41:I45))</f>
        <v>0.39455701396188203</v>
      </c>
      <c r="AH41" s="2">
        <f>ABS(AVERAGE(eod_group_score_df_negative!J41:J45))</f>
        <v>0.39685541648590866</v>
      </c>
      <c r="AI41" s="2">
        <f>ABS(AVERAGE(eod_group_score_df_negative!K41:K45))</f>
        <v>0.25677683606875884</v>
      </c>
      <c r="AJ41" s="2">
        <f>ABS(AVERAGE(eod_group_score_df_negative!L41:L45))</f>
        <v>0.30818438105168033</v>
      </c>
      <c r="AK41" s="2">
        <f>ABS(AVERAGE(eod_group_score_df_negative!M41:M45))</f>
        <v>0.2090542710446987</v>
      </c>
      <c r="AL41" s="2">
        <f>ABS(AVERAGE(eod_group_score_df_negative!N41:N45))</f>
        <v>0.36091975658844583</v>
      </c>
      <c r="AM41" s="2">
        <f>ABS(AVERAGE(eod_group_score_df_negative!O41:O45))</f>
        <v>0.32051122324073866</v>
      </c>
      <c r="AN41" s="2">
        <f>ABS(AVERAGE(eod_group_score_df_negative!P41:P45))</f>
        <v>0.19841290324674882</v>
      </c>
      <c r="AO41" s="2">
        <f>ABS(AVERAGE(eod_group_score_df_negative!Q41:Q45))</f>
        <v>0.26998413658785353</v>
      </c>
      <c r="AP41" s="2">
        <f>ABS(AVERAGE(eod_group_score_df_negative!R41:R45))</f>
        <v>0.13888832014113489</v>
      </c>
      <c r="AQ41" s="2">
        <f>ABS(AVERAGE(eod_group_score_df_negative!S41:S45))</f>
        <v>0.21783816309954798</v>
      </c>
      <c r="AR41" s="2">
        <f>ABS(AVERAGE(eod_group_score_df_negative!T41:T45))</f>
        <v>0.22248369980834265</v>
      </c>
      <c r="AS41" s="2">
        <f>ABS(AVERAGE(eod_group_score_df_negative!U41:U45))</f>
        <v>0.32453265845560458</v>
      </c>
      <c r="AT41" s="2">
        <f>ABS(AVERAGE(eod_group_score_df_negative!V41:V45))</f>
        <v>0.29419522183712732</v>
      </c>
      <c r="AU41" s="2">
        <f>ABS(AVERAGE(eod_group_score_df_negative!W41:W45))</f>
        <v>0.35154715853527935</v>
      </c>
      <c r="AV41" s="2">
        <f>ABS(AVERAGE(eod_group_score_df_negative!X41:X45))</f>
        <v>0.30500399861592553</v>
      </c>
      <c r="AW41" s="2">
        <f>ABS(AVERAGE(eod_group_score_df_negative!Y41:Y45))</f>
        <v>0.2186690023744037</v>
      </c>
      <c r="AX41" t="s">
        <v>277</v>
      </c>
      <c r="AY41" s="4">
        <f t="shared" si="2"/>
        <v>0.76798548076994722</v>
      </c>
      <c r="AZ41" s="4">
        <f t="shared" si="3"/>
        <v>0.90764460147982129</v>
      </c>
      <c r="BA41" s="4">
        <f t="shared" si="4"/>
        <v>0.12910591896805906</v>
      </c>
      <c r="BB41" s="4">
        <f t="shared" si="5"/>
        <v>0.31839496553447533</v>
      </c>
      <c r="BC41" s="4">
        <f t="shared" si="6"/>
        <v>0.36626775434336378</v>
      </c>
      <c r="BD41" s="4">
        <f t="shared" si="7"/>
        <v>-2.5421417420943268E-2</v>
      </c>
      <c r="BE41" s="4">
        <f t="shared" si="8"/>
        <v>0.48707162624772998</v>
      </c>
      <c r="BF41" s="4">
        <f t="shared" si="9"/>
        <v>0.38728898311857834</v>
      </c>
      <c r="BG41" s="4">
        <f t="shared" si="10"/>
        <v>-0.26151675890857079</v>
      </c>
      <c r="BH41" s="4">
        <f t="shared" si="11"/>
        <v>0.20974922462370063</v>
      </c>
      <c r="BI41" s="4">
        <f t="shared" si="12"/>
        <v>0.71912332862766992</v>
      </c>
      <c r="BJ41" s="4">
        <f t="shared" si="13"/>
        <v>0.38588606877016263</v>
      </c>
      <c r="BK41" s="4">
        <f t="shared" si="14"/>
        <v>9.7211829225886212E-2</v>
      </c>
      <c r="BL41" s="4">
        <f t="shared" si="15"/>
        <v>0.24064883569485654</v>
      </c>
      <c r="BM41" s="4">
        <f t="shared" si="16"/>
        <v>-4.3116268687890834E-2</v>
      </c>
      <c r="BN41" s="4">
        <f t="shared" si="17"/>
        <v>0.26118161301728776</v>
      </c>
      <c r="BO41" s="4">
        <f t="shared" si="18"/>
        <v>0.62531644626515448</v>
      </c>
      <c r="BP41" s="4">
        <f t="shared" si="19"/>
        <v>0.3249289065436371</v>
      </c>
      <c r="BQ41" s="4">
        <f t="shared" si="20"/>
        <v>0.11582401500375396</v>
      </c>
      <c r="BR41" s="4">
        <f t="shared" si="21"/>
        <v>0.48992730539205687</v>
      </c>
      <c r="BS41" s="4">
        <f t="shared" si="22"/>
        <v>7.7370162948390372E-2</v>
      </c>
      <c r="BT41" s="4">
        <f t="shared" si="23"/>
        <v>0.35060349155557963</v>
      </c>
      <c r="BU41" s="4">
        <f t="shared" si="24"/>
        <v>0.27141446996485247</v>
      </c>
      <c r="BV41" t="s">
        <v>277</v>
      </c>
      <c r="BW41" s="1">
        <f t="shared" si="1"/>
        <v>45441</v>
      </c>
      <c r="BX41">
        <f>group_stock_price_index[[#This Row],[VNINDEX]]</f>
        <v>1272.6400000000001</v>
      </c>
      <c r="BY41" s="5">
        <f t="shared" si="25"/>
        <v>0.73900909054178388</v>
      </c>
      <c r="BZ41" s="5">
        <f t="shared" si="26"/>
        <v>0.35365758641591871</v>
      </c>
      <c r="CA41" s="5">
        <f t="shared" si="27"/>
        <v>0.37028646691764222</v>
      </c>
      <c r="CB41" s="5">
        <f t="shared" si="28"/>
        <v>0.7966176905158544</v>
      </c>
      <c r="CC41" s="5">
        <f t="shared" si="29"/>
        <v>0.46651680904777104</v>
      </c>
      <c r="CD41" s="5">
        <f t="shared" ref="CD41:CE41" si="156">IF(AVERAGE(BS41:BS45)&lt;0,0,AVERAGE(BS41:BS45))</f>
        <v>0</v>
      </c>
      <c r="CE41" s="5">
        <f t="shared" si="156"/>
        <v>0.48101501158470467</v>
      </c>
      <c r="CF41" s="5">
        <f t="shared" ref="CF41:CG41" si="157">IF(AVERAGE(BE41:BE45)&lt;0,0,AVERAGE(BE41:BE45))</f>
        <v>0.63057233184893924</v>
      </c>
      <c r="CG41" s="5">
        <f t="shared" si="157"/>
        <v>0.65859905975406829</v>
      </c>
      <c r="CH41" s="5">
        <f t="shared" si="32"/>
        <v>0.36302808163645217</v>
      </c>
      <c r="CI41" s="5">
        <f t="shared" si="33"/>
        <v>0.24215980383588426</v>
      </c>
      <c r="CJ41" s="5">
        <f t="shared" si="34"/>
        <v>0.1684777205648354</v>
      </c>
      <c r="CK41" s="5">
        <f t="shared" si="35"/>
        <v>0.1328554250732738</v>
      </c>
      <c r="CL41" s="5">
        <f t="shared" si="36"/>
        <v>0</v>
      </c>
      <c r="CM41" s="5">
        <f t="shared" si="37"/>
        <v>0.48174700188508429</v>
      </c>
      <c r="CN41" s="5">
        <f t="shared" si="38"/>
        <v>0.37859004788219142</v>
      </c>
      <c r="CO41" s="5">
        <f t="shared" si="39"/>
        <v>0.39338533241861462</v>
      </c>
      <c r="CP41" s="5">
        <f t="shared" si="40"/>
        <v>0.35707420960038788</v>
      </c>
      <c r="CQ41" s="5">
        <f t="shared" si="41"/>
        <v>0.49493782448730528</v>
      </c>
      <c r="CR41" s="5">
        <f t="shared" ref="CR41:CS41" si="158">IF(AVERAGE(BH41:BH45)&lt;0,0,AVERAGE(BH41:BH45))</f>
        <v>0.15140108580111664</v>
      </c>
      <c r="CS41" s="5">
        <f t="shared" si="158"/>
        <v>0.67808249586488878</v>
      </c>
      <c r="CT41" s="5">
        <f t="shared" si="43"/>
        <v>0.92450774343387576</v>
      </c>
      <c r="CU41" s="5">
        <f t="shared" si="44"/>
        <v>0.5046402819113881</v>
      </c>
    </row>
    <row r="42" spans="1:99" x14ac:dyDescent="0.25">
      <c r="A42" s="1">
        <f>eod_group_score_df_positive[[#This Row],[date]]</f>
        <v>45440</v>
      </c>
      <c r="B42" s="1" t="s">
        <v>277</v>
      </c>
      <c r="C42" s="2">
        <f>AVERAGE(eod_group_score_df_positive!C42:C46)</f>
        <v>0.47320383144970651</v>
      </c>
      <c r="D42" s="2">
        <f>AVERAGE(eod_group_score_df_positive!D42:D46)</f>
        <v>3.4543491367010661</v>
      </c>
      <c r="E42" s="2">
        <f>AVERAGE(eod_group_score_df_positive!E42:E46)</f>
        <v>0.55783006012018688</v>
      </c>
      <c r="F42" s="2">
        <f>AVERAGE(eod_group_score_df_positive!F42:F46)</f>
        <v>1.1317036556234352</v>
      </c>
      <c r="G42" s="2">
        <f>AVERAGE(eod_group_score_df_positive!G42:G46)</f>
        <v>0.72881859289153861</v>
      </c>
      <c r="H42" s="2">
        <f>AVERAGE(eod_group_score_df_positive!H42:H46)</f>
        <v>0.95159508641734258</v>
      </c>
      <c r="I42" s="2">
        <f>AVERAGE(eod_group_score_df_positive!I42:I46)</f>
        <v>1.6253800348681016</v>
      </c>
      <c r="J42" s="2">
        <f>AVERAGE(eod_group_score_df_positive!J42:J46)</f>
        <v>1.5471127434297769</v>
      </c>
      <c r="K42" s="2">
        <f>AVERAGE(eod_group_score_df_positive!K42:K46)</f>
        <v>0.15264262310887156</v>
      </c>
      <c r="L42" s="2">
        <f>AVERAGE(eod_group_score_df_positive!L42:L46)</f>
        <v>0.51025732279415403</v>
      </c>
      <c r="M42" s="2">
        <f>AVERAGE(eod_group_score_df_positive!M42:M46)</f>
        <v>1.2364657468367035</v>
      </c>
      <c r="N42" s="2">
        <f>AVERAGE(eod_group_score_df_positive!N42:N46)</f>
        <v>0.59754387602571701</v>
      </c>
      <c r="O42" s="2">
        <f>AVERAGE(eod_group_score_df_positive!O42:O46)</f>
        <v>0.37131598420180928</v>
      </c>
      <c r="P42" s="2">
        <f>AVERAGE(eod_group_score_df_positive!P42:P46)</f>
        <v>0.23282526229911893</v>
      </c>
      <c r="Q42" s="2">
        <f>AVERAGE(eod_group_score_df_positive!Q42:Q46)</f>
        <v>0.21106590645603621</v>
      </c>
      <c r="R42" s="2">
        <f>AVERAGE(eod_group_score_df_positive!R42:R46)</f>
        <v>0.23113670649432727</v>
      </c>
      <c r="S42" s="2">
        <f>AVERAGE(eod_group_score_df_positive!S42:S46)</f>
        <v>1.5162620996909764</v>
      </c>
      <c r="T42" s="2">
        <f>AVERAGE(eod_group_score_df_positive!T42:T46)</f>
        <v>0.44651268343150363</v>
      </c>
      <c r="U42" s="2">
        <f>AVERAGE(eod_group_score_df_positive!U42:U46)</f>
        <v>0.37586649526431215</v>
      </c>
      <c r="V42" s="2">
        <f>AVERAGE(eod_group_score_df_positive!V42:V46)</f>
        <v>0.65521414713913284</v>
      </c>
      <c r="W42" s="2">
        <f>AVERAGE(eod_group_score_df_positive!W42:W46)</f>
        <v>0.25047392322558126</v>
      </c>
      <c r="X42" s="2">
        <f>AVERAGE(eod_group_score_df_positive!X42:X46)</f>
        <v>0.73149339791646861</v>
      </c>
      <c r="Y42" s="2">
        <f>AVERAGE(eod_group_score_df_positive!Y42:Y46)</f>
        <v>0.36435960887763447</v>
      </c>
      <c r="Z42" s="1" t="s">
        <v>277</v>
      </c>
      <c r="AA42" s="2">
        <f>ABS(AVERAGE(eod_group_score_df_negative!C42:C46))</f>
        <v>5.418733103973792E-2</v>
      </c>
      <c r="AB42" s="2">
        <f>ABS(AVERAGE(eod_group_score_df_negative!D42:D46))</f>
        <v>0.17724324468753522</v>
      </c>
      <c r="AC42" s="2">
        <f>ABS(AVERAGE(eod_group_score_df_negative!E42:E46))</f>
        <v>0.37585786370349383</v>
      </c>
      <c r="AD42" s="2">
        <f>ABS(AVERAGE(eod_group_score_df_negative!F42:F46))</f>
        <v>0.55389611937935579</v>
      </c>
      <c r="AE42" s="2">
        <f>ABS(AVERAGE(eod_group_score_df_negative!G42:G46))</f>
        <v>0.34591505977123493</v>
      </c>
      <c r="AF42" s="2">
        <f>ABS(AVERAGE(eod_group_score_df_negative!H42:H46))</f>
        <v>0.81565358349548001</v>
      </c>
      <c r="AG42" s="2">
        <f>ABS(AVERAGE(eod_group_score_df_negative!I42:I46))</f>
        <v>0.35670965350754746</v>
      </c>
      <c r="AH42" s="2">
        <f>ABS(AVERAGE(eod_group_score_df_negative!J42:J46))</f>
        <v>0.29850704097732866</v>
      </c>
      <c r="AI42" s="2">
        <f>ABS(AVERAGE(eod_group_score_df_negative!K42:K46))</f>
        <v>0.41776498269030016</v>
      </c>
      <c r="AJ42" s="2">
        <f>ABS(AVERAGE(eod_group_score_df_negative!L42:L46))</f>
        <v>0.40187033988390136</v>
      </c>
      <c r="AK42" s="2">
        <f>ABS(AVERAGE(eod_group_score_df_negative!M42:M46))</f>
        <v>0.2310046487759351</v>
      </c>
      <c r="AL42" s="2">
        <f>ABS(AVERAGE(eod_group_score_df_negative!N42:N46))</f>
        <v>0.3532100849931335</v>
      </c>
      <c r="AM42" s="2">
        <f>ABS(AVERAGE(eod_group_score_df_negative!O42:O46))</f>
        <v>0.1443667973748029</v>
      </c>
      <c r="AN42" s="2">
        <f>ABS(AVERAGE(eod_group_score_df_negative!P42:P46))</f>
        <v>0.21109273311062671</v>
      </c>
      <c r="AO42" s="2">
        <f>ABS(AVERAGE(eod_group_score_df_negative!Q42:Q46))</f>
        <v>0.30754805532838209</v>
      </c>
      <c r="AP42" s="2">
        <f>ABS(AVERAGE(eod_group_score_df_negative!R42:R46))</f>
        <v>0.13008177294333997</v>
      </c>
      <c r="AQ42" s="2">
        <f>ABS(AVERAGE(eod_group_score_df_negative!S42:S46))</f>
        <v>0.167850469544162</v>
      </c>
      <c r="AR42" s="2">
        <f>ABS(AVERAGE(eod_group_score_df_negative!T42:T46))</f>
        <v>0.30090667324277154</v>
      </c>
      <c r="AS42" s="2">
        <f>ABS(AVERAGE(eod_group_score_df_negative!U42:U46))</f>
        <v>0.42342147869888402</v>
      </c>
      <c r="AT42" s="2">
        <f>ABS(AVERAGE(eod_group_score_df_negative!V42:V46))</f>
        <v>0.26140114462569236</v>
      </c>
      <c r="AU42" s="2">
        <f>ABS(AVERAGE(eod_group_score_df_negative!W42:W46))</f>
        <v>0.32768955534736438</v>
      </c>
      <c r="AV42" s="2">
        <f>ABS(AVERAGE(eod_group_score_df_negative!X42:X46))</f>
        <v>0.32067330682531764</v>
      </c>
      <c r="AW42" s="2">
        <f>ABS(AVERAGE(eod_group_score_df_negative!Y42:Y46))</f>
        <v>0.22881549213578375</v>
      </c>
      <c r="AX42" t="s">
        <v>277</v>
      </c>
      <c r="AY42" s="4">
        <f t="shared" si="2"/>
        <v>0.79450800508693598</v>
      </c>
      <c r="AZ42" s="4">
        <f t="shared" si="3"/>
        <v>0.90238813937605888</v>
      </c>
      <c r="BA42" s="4">
        <f t="shared" si="4"/>
        <v>0.19489616581038377</v>
      </c>
      <c r="BB42" s="4">
        <f t="shared" si="5"/>
        <v>0.34279046830266852</v>
      </c>
      <c r="BC42" s="4">
        <f t="shared" si="6"/>
        <v>0.35627760624375826</v>
      </c>
      <c r="BD42" s="4">
        <f t="shared" si="7"/>
        <v>7.6922679437392644E-2</v>
      </c>
      <c r="BE42" s="4">
        <f t="shared" si="8"/>
        <v>0.6400670912123293</v>
      </c>
      <c r="BF42" s="4">
        <f t="shared" si="9"/>
        <v>0.67652379596350898</v>
      </c>
      <c r="BG42" s="4">
        <f t="shared" si="10"/>
        <v>-0.4647945730141132</v>
      </c>
      <c r="BH42" s="4">
        <f t="shared" si="11"/>
        <v>0.11882874223112883</v>
      </c>
      <c r="BI42" s="4">
        <f t="shared" si="12"/>
        <v>0.68516618874686663</v>
      </c>
      <c r="BJ42" s="4">
        <f t="shared" si="13"/>
        <v>0.25698950627641837</v>
      </c>
      <c r="BK42" s="4">
        <f t="shared" si="14"/>
        <v>0.44009455994079916</v>
      </c>
      <c r="BL42" s="4">
        <f t="shared" si="15"/>
        <v>4.8956179774673564E-2</v>
      </c>
      <c r="BM42" s="4">
        <f t="shared" si="16"/>
        <v>-0.18603847173796753</v>
      </c>
      <c r="BN42" s="4">
        <f t="shared" si="17"/>
        <v>0.27976125061017421</v>
      </c>
      <c r="BO42" s="4">
        <f t="shared" si="18"/>
        <v>0.80066597374735637</v>
      </c>
      <c r="BP42" s="4">
        <f t="shared" si="19"/>
        <v>0.19481166615301762</v>
      </c>
      <c r="BQ42" s="4">
        <f t="shared" si="20"/>
        <v>-5.9496683277711342E-2</v>
      </c>
      <c r="BR42" s="4">
        <f t="shared" si="21"/>
        <v>0.42963826378589437</v>
      </c>
      <c r="BS42" s="4">
        <f t="shared" si="22"/>
        <v>-0.13355328550390438</v>
      </c>
      <c r="BT42" s="4">
        <f t="shared" si="23"/>
        <v>0.39045152183557352</v>
      </c>
      <c r="BU42" s="4">
        <f t="shared" si="24"/>
        <v>0.22850607941951456</v>
      </c>
      <c r="BV42" t="s">
        <v>277</v>
      </c>
      <c r="BW42" s="1">
        <f t="shared" si="1"/>
        <v>45440</v>
      </c>
      <c r="BX42">
        <f>group_stock_price_index[[#This Row],[VNINDEX]]</f>
        <v>1281.73</v>
      </c>
      <c r="BY42" s="5">
        <f t="shared" si="25"/>
        <v>0.66310858611093171</v>
      </c>
      <c r="BZ42" s="5">
        <f t="shared" si="26"/>
        <v>0.49395326853227867</v>
      </c>
      <c r="CA42" s="5">
        <f t="shared" si="27"/>
        <v>0.40103141571652062</v>
      </c>
      <c r="CB42" s="5">
        <f t="shared" si="28"/>
        <v>0.84557910460242369</v>
      </c>
      <c r="CC42" s="5">
        <f t="shared" si="29"/>
        <v>0.58930591113943176</v>
      </c>
      <c r="CD42" s="5">
        <f t="shared" ref="CD42:CE42" si="159">IF(AVERAGE(BS42:BS46)&lt;0,0,AVERAGE(BS42:BS46))</f>
        <v>9.597023215052361E-2</v>
      </c>
      <c r="CE42" s="5">
        <f t="shared" si="159"/>
        <v>0.52916605254536686</v>
      </c>
      <c r="CF42" s="5">
        <f t="shared" ref="CF42:CG42" si="160">IF(AVERAGE(BE42:BE46)&lt;0,0,AVERAGE(BE42:BE46))</f>
        <v>0.69332046508802558</v>
      </c>
      <c r="CG42" s="5">
        <f t="shared" si="160"/>
        <v>0.75019048739438177</v>
      </c>
      <c r="CH42" s="5">
        <f t="shared" si="32"/>
        <v>0.36015723117327558</v>
      </c>
      <c r="CI42" s="5">
        <f t="shared" si="33"/>
        <v>0.29692143693375256</v>
      </c>
      <c r="CJ42" s="5">
        <f t="shared" si="34"/>
        <v>0.34301032685336519</v>
      </c>
      <c r="CK42" s="5">
        <f t="shared" si="35"/>
        <v>0.18065546334640556</v>
      </c>
      <c r="CL42" s="5">
        <f t="shared" si="36"/>
        <v>0</v>
      </c>
      <c r="CM42" s="5">
        <f t="shared" si="37"/>
        <v>0.58659712423964083</v>
      </c>
      <c r="CN42" s="5">
        <f t="shared" si="38"/>
        <v>0.55677870366207138</v>
      </c>
      <c r="CO42" s="5">
        <f t="shared" si="39"/>
        <v>0.50619052434021283</v>
      </c>
      <c r="CP42" s="5">
        <f t="shared" si="40"/>
        <v>0.40403021812862699</v>
      </c>
      <c r="CQ42" s="5">
        <f t="shared" si="41"/>
        <v>0.52168762120917367</v>
      </c>
      <c r="CR42" s="5">
        <f t="shared" ref="CR42:CS42" si="161">IF(AVERAGE(BH42:BH46)&lt;0,0,AVERAGE(BH42:BH46))</f>
        <v>0.1449390856369778</v>
      </c>
      <c r="CS42" s="5">
        <f t="shared" si="161"/>
        <v>0.55408146909059786</v>
      </c>
      <c r="CT42" s="5">
        <f t="shared" si="43"/>
        <v>0.93228171933931048</v>
      </c>
      <c r="CU42" s="5">
        <f t="shared" si="44"/>
        <v>0.56285820174375023</v>
      </c>
    </row>
    <row r="43" spans="1:99" x14ac:dyDescent="0.25">
      <c r="A43" s="1">
        <f>eod_group_score_df_positive[[#This Row],[date]]</f>
        <v>45439</v>
      </c>
      <c r="B43" s="1" t="s">
        <v>277</v>
      </c>
      <c r="C43" s="2">
        <f>AVERAGE(eod_group_score_df_positive!C43:C47)</f>
        <v>0.47739020521470421</v>
      </c>
      <c r="D43" s="2">
        <f>AVERAGE(eod_group_score_df_positive!D43:D47)</f>
        <v>3.3925606352910229</v>
      </c>
      <c r="E43" s="2">
        <f>AVERAGE(eod_group_score_df_positive!E43:E47)</f>
        <v>0.61246213660506277</v>
      </c>
      <c r="F43" s="2">
        <f>AVERAGE(eod_group_score_df_positive!F43:F47)</f>
        <v>1.4315739145465358</v>
      </c>
      <c r="G43" s="2">
        <f>AVERAGE(eod_group_score_df_positive!G43:G47)</f>
        <v>0.54457728115088733</v>
      </c>
      <c r="H43" s="2">
        <f>AVERAGE(eod_group_score_df_positive!H43:H47)</f>
        <v>0.46550541244181698</v>
      </c>
      <c r="I43" s="2">
        <f>AVERAGE(eod_group_score_df_positive!I43:I47)</f>
        <v>1.3974135503546949</v>
      </c>
      <c r="J43" s="2">
        <f>AVERAGE(eod_group_score_df_positive!J43:J47)</f>
        <v>1.9137743837088717</v>
      </c>
      <c r="K43" s="2">
        <f>AVERAGE(eod_group_score_df_positive!K43:K47)</f>
        <v>0.9941433514994461</v>
      </c>
      <c r="L43" s="2">
        <f>AVERAGE(eod_group_score_df_positive!L43:L47)</f>
        <v>0.47555928334255099</v>
      </c>
      <c r="M43" s="2">
        <f>AVERAGE(eod_group_score_df_positive!M43:M47)</f>
        <v>1.1830158036680298</v>
      </c>
      <c r="N43" s="2">
        <f>AVERAGE(eod_group_score_df_positive!N43:N47)</f>
        <v>0.71584581340740083</v>
      </c>
      <c r="O43" s="2">
        <f>AVERAGE(eod_group_score_df_positive!O43:O47)</f>
        <v>0.4173552212775834</v>
      </c>
      <c r="P43" s="2">
        <f>AVERAGE(eod_group_score_df_positive!P43:P47)</f>
        <v>0.19254645570366086</v>
      </c>
      <c r="Q43" s="2">
        <f>AVERAGE(eod_group_score_df_positive!Q43:Q47)</f>
        <v>1.5577797711906882</v>
      </c>
      <c r="R43" s="2">
        <f>AVERAGE(eod_group_score_df_positive!R43:R47)</f>
        <v>0.25736673279986744</v>
      </c>
      <c r="S43" s="2">
        <f>AVERAGE(eod_group_score_df_positive!S43:S47)</f>
        <v>1.7063446596456</v>
      </c>
      <c r="T43" s="2">
        <f>AVERAGE(eod_group_score_df_positive!T43:T47)</f>
        <v>0.66261017733130145</v>
      </c>
      <c r="U43" s="2">
        <f>AVERAGE(eod_group_score_df_positive!U43:U47)</f>
        <v>0.45837614728586457</v>
      </c>
      <c r="V43" s="2">
        <f>AVERAGE(eod_group_score_df_positive!V43:V47)</f>
        <v>0.80012490668072389</v>
      </c>
      <c r="W43" s="2">
        <f>AVERAGE(eod_group_score_df_positive!W43:W47)</f>
        <v>9.8938129829978252E-2</v>
      </c>
      <c r="X43" s="2">
        <f>AVERAGE(eod_group_score_df_positive!X43:X47)</f>
        <v>0.8880451681718281</v>
      </c>
      <c r="Y43" s="2">
        <f>AVERAGE(eod_group_score_df_positive!Y43:Y47)</f>
        <v>0.91248238138449445</v>
      </c>
      <c r="Z43" s="1" t="s">
        <v>277</v>
      </c>
      <c r="AA43" s="2">
        <f>ABS(AVERAGE(eod_group_score_df_negative!C43:C47))</f>
        <v>5.7159381349667603E-2</v>
      </c>
      <c r="AB43" s="2">
        <f>ABS(AVERAGE(eod_group_score_df_negative!D43:D47))</f>
        <v>0.19717552068989738</v>
      </c>
      <c r="AC43" s="2">
        <f>ABS(AVERAGE(eod_group_score_df_negative!E43:E47))</f>
        <v>0.37643546795648425</v>
      </c>
      <c r="AD43" s="2">
        <f>ABS(AVERAGE(eod_group_score_df_negative!F43:F47))</f>
        <v>0.55389442786693421</v>
      </c>
      <c r="AE43" s="2">
        <f>ABS(AVERAGE(eod_group_score_df_negative!G43:G47))</f>
        <v>0.35119885719310828</v>
      </c>
      <c r="AF43" s="2">
        <f>ABS(AVERAGE(eod_group_score_df_negative!H43:H47))</f>
        <v>0.8417832927841209</v>
      </c>
      <c r="AG43" s="2">
        <f>ABS(AVERAGE(eod_group_score_df_negative!I43:I47))</f>
        <v>0.35863896567655157</v>
      </c>
      <c r="AH43" s="2">
        <f>ABS(AVERAGE(eod_group_score_df_negative!J43:J47))</f>
        <v>0.30120507753371339</v>
      </c>
      <c r="AI43" s="2">
        <f>ABS(AVERAGE(eod_group_score_df_negative!K43:K47))</f>
        <v>0.41243515685480847</v>
      </c>
      <c r="AJ43" s="2">
        <f>ABS(AVERAGE(eod_group_score_df_negative!L43:L47))</f>
        <v>0.41813422281522927</v>
      </c>
      <c r="AK43" s="2">
        <f>ABS(AVERAGE(eod_group_score_df_negative!M43:M47))</f>
        <v>0.2595350985723629</v>
      </c>
      <c r="AL43" s="2">
        <f>ABS(AVERAGE(eod_group_score_df_negative!N43:N47))</f>
        <v>0.36334766925902034</v>
      </c>
      <c r="AM43" s="2">
        <f>ABS(AVERAGE(eod_group_score_df_negative!O43:O47))</f>
        <v>0.14508334843392903</v>
      </c>
      <c r="AN43" s="2">
        <f>ABS(AVERAGE(eod_group_score_df_negative!P43:P47))</f>
        <v>0.21610968510151593</v>
      </c>
      <c r="AO43" s="2">
        <f>ABS(AVERAGE(eod_group_score_df_negative!Q43:Q47))</f>
        <v>0.31568879070820327</v>
      </c>
      <c r="AP43" s="2">
        <f>ABS(AVERAGE(eod_group_score_df_negative!R43:R47))</f>
        <v>0.13140610675289716</v>
      </c>
      <c r="AQ43" s="2">
        <f>ABS(AVERAGE(eod_group_score_df_negative!S43:S47))</f>
        <v>0.18119320000972336</v>
      </c>
      <c r="AR43" s="2">
        <f>ABS(AVERAGE(eod_group_score_df_negative!T43:T47))</f>
        <v>0.30146170543418138</v>
      </c>
      <c r="AS43" s="2">
        <f>ABS(AVERAGE(eod_group_score_df_negative!U43:U47))</f>
        <v>0.42572921834644195</v>
      </c>
      <c r="AT43" s="2">
        <f>ABS(AVERAGE(eod_group_score_df_negative!V43:V47))</f>
        <v>0.25505206280246884</v>
      </c>
      <c r="AU43" s="2">
        <f>ABS(AVERAGE(eod_group_score_df_negative!W43:W47))</f>
        <v>0.34211548100163264</v>
      </c>
      <c r="AV43" s="2">
        <f>ABS(AVERAGE(eod_group_score_df_negative!X43:X47))</f>
        <v>0.32857592924421597</v>
      </c>
      <c r="AW43" s="2">
        <f>ABS(AVERAGE(eod_group_score_df_negative!Y43:Y47))</f>
        <v>0.22492487849504608</v>
      </c>
      <c r="AX43" t="s">
        <v>277</v>
      </c>
      <c r="AY43" s="4">
        <f t="shared" si="2"/>
        <v>0.78614002223053148</v>
      </c>
      <c r="AZ43" s="4">
        <f t="shared" si="3"/>
        <v>0.89014483955241108</v>
      </c>
      <c r="BA43" s="4">
        <f t="shared" si="4"/>
        <v>0.23867655008955854</v>
      </c>
      <c r="BB43" s="4">
        <f t="shared" si="5"/>
        <v>0.44205161468992415</v>
      </c>
      <c r="BC43" s="4">
        <f t="shared" si="6"/>
        <v>0.21587807006700813</v>
      </c>
      <c r="BD43" s="4">
        <f t="shared" si="7"/>
        <v>-0.28783074376617679</v>
      </c>
      <c r="BE43" s="4">
        <f t="shared" si="8"/>
        <v>0.59153958961649855</v>
      </c>
      <c r="BF43" s="4">
        <f t="shared" si="9"/>
        <v>0.72802901082907567</v>
      </c>
      <c r="BG43" s="4">
        <f t="shared" si="10"/>
        <v>0.4135625499676206</v>
      </c>
      <c r="BH43" s="4">
        <f t="shared" si="11"/>
        <v>6.4255877581797502E-2</v>
      </c>
      <c r="BI43" s="4">
        <f t="shared" si="12"/>
        <v>0.64017200617422243</v>
      </c>
      <c r="BJ43" s="4">
        <f t="shared" si="13"/>
        <v>0.32663109054128503</v>
      </c>
      <c r="BK43" s="4">
        <f t="shared" si="14"/>
        <v>0.48409175242606295</v>
      </c>
      <c r="BL43" s="4">
        <f t="shared" si="15"/>
        <v>-5.7660284637906949E-2</v>
      </c>
      <c r="BM43" s="4">
        <f t="shared" si="16"/>
        <v>0.66299003129443423</v>
      </c>
      <c r="BN43" s="4">
        <f t="shared" si="17"/>
        <v>0.32399543700602262</v>
      </c>
      <c r="BO43" s="4">
        <f t="shared" si="18"/>
        <v>0.80801105622028646</v>
      </c>
      <c r="BP43" s="4">
        <f t="shared" si="19"/>
        <v>0.37460741087184257</v>
      </c>
      <c r="BQ43" s="4">
        <f t="shared" si="20"/>
        <v>3.692651374881515E-2</v>
      </c>
      <c r="BR43" s="4">
        <f t="shared" si="21"/>
        <v>0.51657007273881483</v>
      </c>
      <c r="BS43" s="4">
        <f t="shared" si="22"/>
        <v>-0.55135553864561071</v>
      </c>
      <c r="BT43" s="4">
        <f t="shared" si="23"/>
        <v>0.45985495411501337</v>
      </c>
      <c r="BU43" s="4">
        <f t="shared" si="24"/>
        <v>0.60449544076434469</v>
      </c>
      <c r="BV43" t="s">
        <v>277</v>
      </c>
      <c r="BW43" s="1">
        <f t="shared" si="1"/>
        <v>45439</v>
      </c>
      <c r="BX43">
        <f>group_stock_price_index[[#This Row],[VNINDEX]]</f>
        <v>1267.68</v>
      </c>
      <c r="BY43" s="5">
        <f t="shared" si="25"/>
        <v>0.58565776710643891</v>
      </c>
      <c r="BZ43" s="5">
        <f t="shared" si="26"/>
        <v>0.63232529547651151</v>
      </c>
      <c r="CA43" s="5">
        <f t="shared" si="27"/>
        <v>0.48026564508843361</v>
      </c>
      <c r="CB43" s="5">
        <f t="shared" si="28"/>
        <v>0.8538709813530716</v>
      </c>
      <c r="CC43" s="5">
        <f t="shared" si="29"/>
        <v>0.70800622846435601</v>
      </c>
      <c r="CD43" s="5">
        <f t="shared" ref="CD43:CE43" si="162">IF(AVERAGE(BS43:BS47)&lt;0,0,AVERAGE(BS43:BS47))</f>
        <v>0.25730628630690006</v>
      </c>
      <c r="CE43" s="5">
        <f t="shared" si="162"/>
        <v>0.5971280267658684</v>
      </c>
      <c r="CF43" s="5">
        <f t="shared" ref="CF43:CG43" si="163">IF(AVERAGE(BE43:BE47)&lt;0,0,AVERAGE(BE43:BE47))</f>
        <v>0.71882059647192054</v>
      </c>
      <c r="CG43" s="5">
        <f t="shared" si="163"/>
        <v>0.76946506327651298</v>
      </c>
      <c r="CH43" s="5">
        <f t="shared" si="32"/>
        <v>0.41735918576829123</v>
      </c>
      <c r="CI43" s="5">
        <f t="shared" si="33"/>
        <v>0.43029864117802008</v>
      </c>
      <c r="CJ43" s="5">
        <f t="shared" si="34"/>
        <v>0.62493221128239285</v>
      </c>
      <c r="CK43" s="5">
        <f t="shared" si="35"/>
        <v>0.33122399690666199</v>
      </c>
      <c r="CL43" s="5">
        <f t="shared" si="36"/>
        <v>0</v>
      </c>
      <c r="CM43" s="5">
        <f t="shared" si="37"/>
        <v>0.701691013428967</v>
      </c>
      <c r="CN43" s="5">
        <f t="shared" si="38"/>
        <v>0.78379632176591052</v>
      </c>
      <c r="CO43" s="5">
        <f t="shared" si="39"/>
        <v>0.57677741392412984</v>
      </c>
      <c r="CP43" s="5">
        <f t="shared" si="40"/>
        <v>0.51756269691750201</v>
      </c>
      <c r="CQ43" s="5">
        <f t="shared" si="41"/>
        <v>0.59967234121860125</v>
      </c>
      <c r="CR43" s="5">
        <f t="shared" ref="CR43:CS43" si="164">IF(AVERAGE(BH43:BH47)&lt;0,0,AVERAGE(BH43:BH47))</f>
        <v>0.17618269227440267</v>
      </c>
      <c r="CS43" s="5">
        <f t="shared" si="164"/>
        <v>0.49227730841042261</v>
      </c>
      <c r="CT43" s="5">
        <f t="shared" si="43"/>
        <v>0.95045021612648983</v>
      </c>
      <c r="CU43" s="5">
        <f t="shared" si="44"/>
        <v>0.60558344615892379</v>
      </c>
    </row>
    <row r="44" spans="1:99" x14ac:dyDescent="0.25">
      <c r="A44" s="1">
        <f>eod_group_score_df_positive[[#This Row],[date]]</f>
        <v>45436</v>
      </c>
      <c r="B44" s="1" t="s">
        <v>277</v>
      </c>
      <c r="C44" s="2">
        <f>AVERAGE(eod_group_score_df_positive!C44:C48)</f>
        <v>0.49736422845208061</v>
      </c>
      <c r="D44" s="2">
        <f>AVERAGE(eod_group_score_df_positive!D44:D48)</f>
        <v>9.377097125102793</v>
      </c>
      <c r="E44" s="2">
        <f>AVERAGE(eod_group_score_df_positive!E44:E48)</f>
        <v>0.79619449035821055</v>
      </c>
      <c r="F44" s="2">
        <f>AVERAGE(eod_group_score_df_positive!F44:F48)</f>
        <v>1.4164375681050325</v>
      </c>
      <c r="G44" s="2">
        <f>AVERAGE(eod_group_score_df_positive!G44:G48)</f>
        <v>0.53169135558182212</v>
      </c>
      <c r="H44" s="2">
        <f>AVERAGE(eod_group_score_df_positive!H44:H48)</f>
        <v>0.44271971718272141</v>
      </c>
      <c r="I44" s="2">
        <f>AVERAGE(eod_group_score_df_positive!I44:I48)</f>
        <v>1.2375753100925251</v>
      </c>
      <c r="J44" s="2">
        <f>AVERAGE(eod_group_score_df_positive!J44:J48)</f>
        <v>1.8111013071852597</v>
      </c>
      <c r="K44" s="2">
        <f>AVERAGE(eod_group_score_df_positive!K44:K48)</f>
        <v>1.2332452934427782</v>
      </c>
      <c r="L44" s="2">
        <f>AVERAGE(eod_group_score_df_positive!L44:L48)</f>
        <v>0.49083601044476016</v>
      </c>
      <c r="M44" s="2">
        <f>AVERAGE(eod_group_score_df_positive!M44:M48)</f>
        <v>1.0714386854543387</v>
      </c>
      <c r="N44" s="2">
        <f>AVERAGE(eod_group_score_df_positive!N44:N48)</f>
        <v>0.74105914978456522</v>
      </c>
      <c r="O44" s="2">
        <f>AVERAGE(eod_group_score_df_positive!O44:O48)</f>
        <v>0.3017552785403872</v>
      </c>
      <c r="P44" s="2">
        <f>AVERAGE(eod_group_score_df_positive!P44:P48)</f>
        <v>0.42906240801848455</v>
      </c>
      <c r="Q44" s="2">
        <f>AVERAGE(eod_group_score_df_positive!Q44:Q48)</f>
        <v>1.6543144209840244</v>
      </c>
      <c r="R44" s="2">
        <f>AVERAGE(eod_group_score_df_positive!R44:R48)</f>
        <v>0.61897407260276227</v>
      </c>
      <c r="S44" s="2">
        <f>AVERAGE(eod_group_score_df_positive!S44:S48)</f>
        <v>1.7094273993184046</v>
      </c>
      <c r="T44" s="2">
        <f>AVERAGE(eod_group_score_df_positive!T44:T48)</f>
        <v>0.68635160725631938</v>
      </c>
      <c r="U44" s="2">
        <f>AVERAGE(eod_group_score_df_positive!U44:U48)</f>
        <v>0.48554242617248161</v>
      </c>
      <c r="V44" s="2">
        <f>AVERAGE(eod_group_score_df_positive!V44:V48)</f>
        <v>0.67950483480160428</v>
      </c>
      <c r="W44" s="2">
        <f>AVERAGE(eod_group_score_df_positive!W44:W48)</f>
        <v>0.17742843384273338</v>
      </c>
      <c r="X44" s="2">
        <f>AVERAGE(eod_group_score_df_positive!X44:X48)</f>
        <v>0.94050279869485254</v>
      </c>
      <c r="Y44" s="2">
        <f>AVERAGE(eod_group_score_df_positive!Y44:Y48)</f>
        <v>0.86748981444806483</v>
      </c>
      <c r="Z44" s="1" t="s">
        <v>277</v>
      </c>
      <c r="AA44" s="2">
        <f>ABS(AVERAGE(eod_group_score_df_negative!C44:C48))</f>
        <v>6.3691601608263232E-2</v>
      </c>
      <c r="AB44" s="2">
        <f>ABS(AVERAGE(eod_group_score_df_negative!D44:D48))</f>
        <v>0.19717552068989738</v>
      </c>
      <c r="AC44" s="2">
        <f>ABS(AVERAGE(eod_group_score_df_negative!E44:E48))</f>
        <v>0.37457246232441443</v>
      </c>
      <c r="AD44" s="2">
        <f>ABS(AVERAGE(eod_group_score_df_negative!F44:F48))</f>
        <v>0.57771765744567805</v>
      </c>
      <c r="AE44" s="2">
        <f>ABS(AVERAGE(eod_group_score_df_negative!G44:G48))</f>
        <v>0.3740310216151771</v>
      </c>
      <c r="AF44" s="2">
        <f>ABS(AVERAGE(eod_group_score_df_negative!H44:H48))</f>
        <v>0.94168095755132541</v>
      </c>
      <c r="AG44" s="2">
        <f>ABS(AVERAGE(eod_group_score_df_negative!I44:I48))</f>
        <v>0.37543517300939477</v>
      </c>
      <c r="AH44" s="2">
        <f>ABS(AVERAGE(eod_group_score_df_negative!J44:J48))</f>
        <v>0.40216710746438283</v>
      </c>
      <c r="AI44" s="2">
        <f>ABS(AVERAGE(eod_group_score_df_negative!K44:K48))</f>
        <v>0.42605254654333102</v>
      </c>
      <c r="AJ44" s="2">
        <f>ABS(AVERAGE(eod_group_score_df_negative!L44:L48))</f>
        <v>0.48653674507273259</v>
      </c>
      <c r="AK44" s="2">
        <f>ABS(AVERAGE(eod_group_score_df_negative!M44:M48))</f>
        <v>0.27580750940469462</v>
      </c>
      <c r="AL44" s="2">
        <f>ABS(AVERAGE(eod_group_score_df_negative!N44:N48))</f>
        <v>0.43785803736083506</v>
      </c>
      <c r="AM44" s="2">
        <f>ABS(AVERAGE(eod_group_score_df_negative!O44:O48))</f>
        <v>0.16444550810653361</v>
      </c>
      <c r="AN44" s="2">
        <f>ABS(AVERAGE(eod_group_score_df_negative!P44:P48))</f>
        <v>0.1876280442092115</v>
      </c>
      <c r="AO44" s="2">
        <f>ABS(AVERAGE(eod_group_score_df_negative!Q44:Q48))</f>
        <v>0.33201895443040197</v>
      </c>
      <c r="AP44" s="2">
        <f>ABS(AVERAGE(eod_group_score_df_negative!R44:R48))</f>
        <v>0.16122361195043242</v>
      </c>
      <c r="AQ44" s="2">
        <f>ABS(AVERAGE(eod_group_score_df_negative!S44:S48))</f>
        <v>0.19799651593991024</v>
      </c>
      <c r="AR44" s="2">
        <f>ABS(AVERAGE(eod_group_score_df_negative!T44:T48))</f>
        <v>0.40571110652923359</v>
      </c>
      <c r="AS44" s="2">
        <f>ABS(AVERAGE(eod_group_score_df_negative!U44:U48))</f>
        <v>0.4718723428253444</v>
      </c>
      <c r="AT44" s="2">
        <f>ABS(AVERAGE(eod_group_score_df_negative!V44:V48))</f>
        <v>0.27924376182258193</v>
      </c>
      <c r="AU44" s="2">
        <f>ABS(AVERAGE(eod_group_score_df_negative!W44:W48))</f>
        <v>0.33406717158765542</v>
      </c>
      <c r="AV44" s="2">
        <f>ABS(AVERAGE(eod_group_score_df_negative!X44:X48))</f>
        <v>0.35555049127039801</v>
      </c>
      <c r="AW44" s="2">
        <f>ABS(AVERAGE(eod_group_score_df_negative!Y44:Y48))</f>
        <v>0.25388489507258855</v>
      </c>
      <c r="AX44" t="s">
        <v>277</v>
      </c>
      <c r="AY44" s="4">
        <f t="shared" si="2"/>
        <v>0.77295806158394975</v>
      </c>
      <c r="AZ44" s="4">
        <f t="shared" si="3"/>
        <v>0.95881138380228925</v>
      </c>
      <c r="BA44" s="4">
        <f t="shared" si="4"/>
        <v>0.36012464057660387</v>
      </c>
      <c r="BB44" s="4">
        <f t="shared" si="5"/>
        <v>0.42058907948238161</v>
      </c>
      <c r="BC44" s="4">
        <f t="shared" si="6"/>
        <v>0.17407136881675289</v>
      </c>
      <c r="BD44" s="4">
        <f t="shared" si="7"/>
        <v>-0.36041678502104024</v>
      </c>
      <c r="BE44" s="4">
        <f t="shared" si="8"/>
        <v>0.53449134157217693</v>
      </c>
      <c r="BF44" s="4">
        <f t="shared" si="9"/>
        <v>0.63658532801314538</v>
      </c>
      <c r="BG44" s="4">
        <f t="shared" si="10"/>
        <v>0.4864664603590424</v>
      </c>
      <c r="BH44" s="4">
        <f t="shared" si="11"/>
        <v>4.3987980509557238E-3</v>
      </c>
      <c r="BI44" s="4">
        <f t="shared" si="12"/>
        <v>0.5905610860774364</v>
      </c>
      <c r="BJ44" s="4">
        <f t="shared" si="13"/>
        <v>0.25718609901505762</v>
      </c>
      <c r="BK44" s="4">
        <f t="shared" si="14"/>
        <v>0.29452925513368072</v>
      </c>
      <c r="BL44" s="4">
        <f t="shared" si="15"/>
        <v>0.39150008393535179</v>
      </c>
      <c r="BM44" s="4">
        <f t="shared" si="16"/>
        <v>0.66569664635360626</v>
      </c>
      <c r="BN44" s="4">
        <f t="shared" si="17"/>
        <v>0.5867108679186549</v>
      </c>
      <c r="BO44" s="4">
        <f t="shared" si="18"/>
        <v>0.79239379945270705</v>
      </c>
      <c r="BP44" s="4">
        <f t="shared" si="19"/>
        <v>0.25698203700615935</v>
      </c>
      <c r="BQ44" s="4">
        <f t="shared" si="20"/>
        <v>1.4278120402765843E-2</v>
      </c>
      <c r="BR44" s="4">
        <f t="shared" si="21"/>
        <v>0.41748282541259163</v>
      </c>
      <c r="BS44" s="4">
        <f t="shared" si="22"/>
        <v>-0.30623672243111688</v>
      </c>
      <c r="BT44" s="4">
        <f t="shared" si="23"/>
        <v>0.45133353076873717</v>
      </c>
      <c r="BU44" s="4">
        <f t="shared" si="24"/>
        <v>0.5471899037546244</v>
      </c>
      <c r="BV44" t="s">
        <v>277</v>
      </c>
      <c r="BW44" s="1">
        <f t="shared" si="1"/>
        <v>45436</v>
      </c>
      <c r="BX44">
        <f>group_stock_price_index[[#This Row],[VNINDEX]]</f>
        <v>1261.93</v>
      </c>
      <c r="BY44" s="5">
        <f t="shared" si="25"/>
        <v>0.51116283341788271</v>
      </c>
      <c r="BZ44" s="5">
        <f t="shared" si="26"/>
        <v>0.7382321229000246</v>
      </c>
      <c r="CA44" s="5">
        <f t="shared" si="27"/>
        <v>0.5436579894965301</v>
      </c>
      <c r="CB44" s="5">
        <f t="shared" si="28"/>
        <v>0.85914022752411157</v>
      </c>
      <c r="CC44" s="5">
        <f t="shared" si="29"/>
        <v>0.79463135753030589</v>
      </c>
      <c r="CD44" s="5">
        <f t="shared" ref="CD44:CE44" si="165">IF(AVERAGE(BS44:BS48)&lt;0,0,AVERAGE(BS44:BS48))</f>
        <v>0.49313256009195755</v>
      </c>
      <c r="CE44" s="5">
        <f t="shared" si="165"/>
        <v>0.64879946863024485</v>
      </c>
      <c r="CF44" s="5">
        <f t="shared" ref="CF44:CG44" si="166">IF(AVERAGE(BE44:BE48)&lt;0,0,AVERAGE(BE44:BE48))</f>
        <v>0.68667930240049713</v>
      </c>
      <c r="CG44" s="5">
        <f t="shared" si="166"/>
        <v>0.71178479104437198</v>
      </c>
      <c r="CH44" s="5">
        <f t="shared" si="32"/>
        <v>0.42441346509776573</v>
      </c>
      <c r="CI44" s="5">
        <f t="shared" si="33"/>
        <v>0.58510358663694384</v>
      </c>
      <c r="CJ44" s="5">
        <f t="shared" si="34"/>
        <v>0.72393825105066367</v>
      </c>
      <c r="CK44" s="5">
        <f t="shared" si="35"/>
        <v>0.45792803927795162</v>
      </c>
      <c r="CL44" s="5">
        <f t="shared" si="36"/>
        <v>0</v>
      </c>
      <c r="CM44" s="5">
        <f t="shared" si="37"/>
        <v>0.77042178256122507</v>
      </c>
      <c r="CN44" s="5">
        <f t="shared" si="38"/>
        <v>0.81882716643976416</v>
      </c>
      <c r="CO44" s="5">
        <f t="shared" si="39"/>
        <v>0.64026683846255872</v>
      </c>
      <c r="CP44" s="5">
        <f t="shared" si="40"/>
        <v>0.57747931660658858</v>
      </c>
      <c r="CQ44" s="5">
        <f t="shared" si="41"/>
        <v>0.63001987167568763</v>
      </c>
      <c r="CR44" s="5">
        <f t="shared" ref="CR44:CS44" si="167">IF(AVERAGE(BH44:BH48)&lt;0,0,AVERAGE(BH44:BH48))</f>
        <v>0.20159689252252205</v>
      </c>
      <c r="CS44" s="5">
        <f t="shared" si="167"/>
        <v>0.46303025585657875</v>
      </c>
      <c r="CT44" s="5">
        <f t="shared" si="43"/>
        <v>0.9718856276132477</v>
      </c>
      <c r="CU44" s="5">
        <f t="shared" si="44"/>
        <v>0.55203154248631958</v>
      </c>
    </row>
    <row r="45" spans="1:99" x14ac:dyDescent="0.25">
      <c r="A45" s="1">
        <f>eod_group_score_df_positive[[#This Row],[date]]</f>
        <v>45435</v>
      </c>
      <c r="B45" s="1" t="s">
        <v>277</v>
      </c>
      <c r="C45" s="2">
        <f>AVERAGE(eod_group_score_df_positive!C45:C49)</f>
        <v>0.3898648998684463</v>
      </c>
      <c r="D45" s="2">
        <f>AVERAGE(eod_group_score_df_positive!D45:D49)</f>
        <v>9.3919820481419407</v>
      </c>
      <c r="E45" s="2">
        <f>AVERAGE(eod_group_score_df_positive!E45:E49)</f>
        <v>1.1592599112621438</v>
      </c>
      <c r="F45" s="2">
        <f>AVERAGE(eod_group_score_df_positive!F45:F49)</f>
        <v>1.6089055211076471</v>
      </c>
      <c r="G45" s="2">
        <f>AVERAGE(eod_group_score_df_positive!G45:G49)</f>
        <v>0.6454991403189807</v>
      </c>
      <c r="H45" s="2">
        <f>AVERAGE(eod_group_score_df_positive!H45:H49)</f>
        <v>0.48851747653802019</v>
      </c>
      <c r="I45" s="2">
        <f>AVERAGE(eod_group_score_df_positive!I45:I49)</f>
        <v>1.4020590430917399</v>
      </c>
      <c r="J45" s="2">
        <f>AVERAGE(eod_group_score_df_positive!J45:J49)</f>
        <v>1.8342994998951341</v>
      </c>
      <c r="K45" s="2">
        <f>AVERAGE(eod_group_score_df_positive!K45:K49)</f>
        <v>1.2700977972207115</v>
      </c>
      <c r="L45" s="2">
        <f>AVERAGE(eod_group_score_df_positive!L45:L49)</f>
        <v>0.4859195447989425</v>
      </c>
      <c r="M45" s="2">
        <f>AVERAGE(eod_group_score_df_positive!M45:M49)</f>
        <v>1.0733996827063836</v>
      </c>
      <c r="N45" s="2">
        <f>AVERAGE(eod_group_score_df_positive!N45:N49)</f>
        <v>0.77346905259583676</v>
      </c>
      <c r="O45" s="2">
        <f>AVERAGE(eod_group_score_df_positive!O45:O49)</f>
        <v>0.38776504823780045</v>
      </c>
      <c r="P45" s="2">
        <f>AVERAGE(eod_group_score_df_positive!P45:P49)</f>
        <v>0.46371584128393833</v>
      </c>
      <c r="Q45" s="2">
        <f>AVERAGE(eod_group_score_df_positive!Q45:Q49)</f>
        <v>1.6816247998955636</v>
      </c>
      <c r="R45" s="2">
        <f>AVERAGE(eod_group_score_df_positive!R45:R49)</f>
        <v>1.1290472395125117</v>
      </c>
      <c r="S45" s="2">
        <f>AVERAGE(eod_group_score_df_positive!S45:S49)</f>
        <v>2.2387855852153118</v>
      </c>
      <c r="T45" s="2">
        <f>AVERAGE(eod_group_score_df_positive!T45:T49)</f>
        <v>1.260303231594984</v>
      </c>
      <c r="U45" s="2">
        <f>AVERAGE(eod_group_score_df_positive!U45:U49)</f>
        <v>0.81845452045710387</v>
      </c>
      <c r="V45" s="2">
        <f>AVERAGE(eod_group_score_df_positive!V45:V49)</f>
        <v>0.71118862755191459</v>
      </c>
      <c r="W45" s="2">
        <f>AVERAGE(eod_group_score_df_positive!W45:W49)</f>
        <v>0.19886276657480745</v>
      </c>
      <c r="X45" s="2">
        <f>AVERAGE(eod_group_score_df_positive!X45:X49)</f>
        <v>0.98860574300024706</v>
      </c>
      <c r="Y45" s="2">
        <f>AVERAGE(eod_group_score_df_positive!Y45:Y49)</f>
        <v>0.96604732450012087</v>
      </c>
      <c r="Z45" s="1" t="s">
        <v>277</v>
      </c>
      <c r="AA45" s="2">
        <f>ABS(AVERAGE(eod_group_score_df_negative!C45:C49))</f>
        <v>0.10568810498456087</v>
      </c>
      <c r="AB45" s="2">
        <f>ABS(AVERAGE(eod_group_score_df_negative!D45:D49))</f>
        <v>0.17434753835264211</v>
      </c>
      <c r="AC45" s="2">
        <f>ABS(AVERAGE(eod_group_score_df_negative!E45:E49))</f>
        <v>9.7060380639832813E-2</v>
      </c>
      <c r="AD45" s="2">
        <f>ABS(AVERAGE(eod_group_score_df_negative!F45:F49))</f>
        <v>9.8238560996749824E-2</v>
      </c>
      <c r="AE45" s="2">
        <f>ABS(AVERAGE(eod_group_score_df_negative!G45:G49))</f>
        <v>9.6907216762072437E-2</v>
      </c>
      <c r="AF45" s="2">
        <f>ABS(AVERAGE(eod_group_score_df_negative!H45:H49))</f>
        <v>0.20590488858548667</v>
      </c>
      <c r="AG45" s="2">
        <f>ABS(AVERAGE(eod_group_score_df_negative!I45:I49))</f>
        <v>7.4031855086953147E-2</v>
      </c>
      <c r="AH45" s="2">
        <f>ABS(AVERAGE(eod_group_score_df_negative!J45:J49))</f>
        <v>0.13323327121848125</v>
      </c>
      <c r="AI45" s="2">
        <f>ABS(AVERAGE(eod_group_score_df_negative!K45:K49))</f>
        <v>0.25218892646271812</v>
      </c>
      <c r="AJ45" s="2">
        <f>ABS(AVERAGE(eod_group_score_df_negative!L45:L49))</f>
        <v>0.22878742627266885</v>
      </c>
      <c r="AK45" s="2">
        <f>ABS(AVERAGE(eod_group_score_df_negative!M45:M49))</f>
        <v>0.14957613734993344</v>
      </c>
      <c r="AL45" s="2">
        <f>ABS(AVERAGE(eod_group_score_df_negative!N45:N49))</f>
        <v>0.20039880602987908</v>
      </c>
      <c r="AM45" s="2">
        <f>ABS(AVERAGE(eod_group_score_df_negative!O45:O49))</f>
        <v>8.1968714062436304E-2</v>
      </c>
      <c r="AN45" s="2">
        <f>ABS(AVERAGE(eod_group_score_df_negative!P45:P49))</f>
        <v>0.12054675114177822</v>
      </c>
      <c r="AO45" s="2">
        <f>ABS(AVERAGE(eod_group_score_df_negative!Q45:Q49))</f>
        <v>0.19370433870330844</v>
      </c>
      <c r="AP45" s="2">
        <f>ABS(AVERAGE(eod_group_score_df_negative!R45:R49))</f>
        <v>7.1469858135588635E-2</v>
      </c>
      <c r="AQ45" s="2">
        <f>ABS(AVERAGE(eod_group_score_df_negative!S45:S49))</f>
        <v>4.9540922329747536E-2</v>
      </c>
      <c r="AR45" s="2">
        <f>ABS(AVERAGE(eod_group_score_df_negative!T45:T49))</f>
        <v>0.28225685158636588</v>
      </c>
      <c r="AS45" s="2">
        <f>ABS(AVERAGE(eod_group_score_df_negative!U45:U49))</f>
        <v>0.23304002310183622</v>
      </c>
      <c r="AT45" s="2">
        <f>ABS(AVERAGE(eod_group_score_df_negative!V45:V49))</f>
        <v>0.16624213132503046</v>
      </c>
      <c r="AU45" s="2">
        <f>ABS(AVERAGE(eod_group_score_df_negative!W45:W49))</f>
        <v>2.984670794728625E-2</v>
      </c>
      <c r="AV45" s="2">
        <f>ABS(AVERAGE(eod_group_score_df_negative!X45:X49))</f>
        <v>0.13940423326744095</v>
      </c>
      <c r="AW45" s="2">
        <f>ABS(AVERAGE(eod_group_score_df_negative!Y45:Y49))</f>
        <v>6.6277573075576607E-2</v>
      </c>
      <c r="AX45" t="s">
        <v>277</v>
      </c>
      <c r="AY45" s="4">
        <f t="shared" si="2"/>
        <v>0.57345388303755518</v>
      </c>
      <c r="AZ45" s="4">
        <f t="shared" si="3"/>
        <v>0.96354975295879841</v>
      </c>
      <c r="BA45" s="4">
        <f t="shared" si="4"/>
        <v>0.84548465663498817</v>
      </c>
      <c r="BB45" s="4">
        <f t="shared" si="5"/>
        <v>0.88490888141597157</v>
      </c>
      <c r="BC45" s="4">
        <f t="shared" si="6"/>
        <v>0.73893753511732796</v>
      </c>
      <c r="BD45" s="4">
        <f t="shared" si="7"/>
        <v>0.40697506610730966</v>
      </c>
      <c r="BE45" s="4">
        <f t="shared" si="8"/>
        <v>0.89969201059596127</v>
      </c>
      <c r="BF45" s="4">
        <f t="shared" si="9"/>
        <v>0.86456818084603315</v>
      </c>
      <c r="BG45" s="4">
        <f t="shared" si="10"/>
        <v>0.66867092442019793</v>
      </c>
      <c r="BH45" s="4">
        <f t="shared" si="11"/>
        <v>0.35977278651800054</v>
      </c>
      <c r="BI45" s="4">
        <f t="shared" si="12"/>
        <v>0.75538986969824873</v>
      </c>
      <c r="BJ45" s="4">
        <f t="shared" si="13"/>
        <v>0.58844764357933721</v>
      </c>
      <c r="BK45" s="4">
        <f t="shared" si="14"/>
        <v>0.65099926536664443</v>
      </c>
      <c r="BL45" s="4">
        <f t="shared" si="15"/>
        <v>0.58735420441244635</v>
      </c>
      <c r="BM45" s="4">
        <f t="shared" si="16"/>
        <v>0.79341830218877518</v>
      </c>
      <c r="BN45" s="4">
        <f t="shared" si="17"/>
        <v>0.88093487668671577</v>
      </c>
      <c r="BO45" s="4">
        <f t="shared" si="18"/>
        <v>0.95670117689376799</v>
      </c>
      <c r="BP45" s="4">
        <f t="shared" si="19"/>
        <v>0.63404102742728286</v>
      </c>
      <c r="BQ45" s="4">
        <f t="shared" si="20"/>
        <v>0.55674515948874548</v>
      </c>
      <c r="BR45" s="4">
        <f t="shared" si="21"/>
        <v>0.62107065510716841</v>
      </c>
      <c r="BS45" s="4">
        <f t="shared" si="22"/>
        <v>0.73899893732296595</v>
      </c>
      <c r="BT45" s="4">
        <f t="shared" si="23"/>
        <v>0.7528315596486197</v>
      </c>
      <c r="BU45" s="4">
        <f t="shared" si="24"/>
        <v>0.87159551565360427</v>
      </c>
      <c r="BV45" t="s">
        <v>277</v>
      </c>
      <c r="BW45" s="1">
        <f t="shared" si="1"/>
        <v>45435</v>
      </c>
      <c r="BX45">
        <f>group_stock_price_index[[#This Row],[VNINDEX]]</f>
        <v>1281.03</v>
      </c>
      <c r="BY45" s="5">
        <f t="shared" si="25"/>
        <v>0.43002749153796371</v>
      </c>
      <c r="BZ45" s="5">
        <f t="shared" si="26"/>
        <v>0.81230524097903789</v>
      </c>
      <c r="CA45" s="5">
        <f t="shared" si="27"/>
        <v>0.62740454556947467</v>
      </c>
      <c r="CB45" s="5">
        <f t="shared" si="28"/>
        <v>0.87929365115336167</v>
      </c>
      <c r="CC45" s="5">
        <f t="shared" si="29"/>
        <v>0.80688053725952269</v>
      </c>
      <c r="CD45" s="5">
        <f t="shared" ref="CD45:CE45" si="168">IF(AVERAGE(BS45:BS49)&lt;0,0,AVERAGE(BS45:BS49))</f>
        <v>0.68707993252976995</v>
      </c>
      <c r="CE45" s="5">
        <f t="shared" si="168"/>
        <v>0.71681308756057527</v>
      </c>
      <c r="CF45" s="5">
        <f t="shared" ref="CF45:CG45" si="169">IF(AVERAGE(BE45:BE49)&lt;0,0,AVERAGE(BE45:BE49))</f>
        <v>0.640462709574525</v>
      </c>
      <c r="CG45" s="5">
        <f t="shared" si="169"/>
        <v>0.67850579751617957</v>
      </c>
      <c r="CH45" s="5">
        <f t="shared" si="32"/>
        <v>0.47945230553210444</v>
      </c>
      <c r="CI45" s="5">
        <f t="shared" si="33"/>
        <v>0.62701135192077218</v>
      </c>
      <c r="CJ45" s="5">
        <f t="shared" si="34"/>
        <v>0.80018386326395863</v>
      </c>
      <c r="CK45" s="5">
        <f t="shared" si="35"/>
        <v>0.57852258705730575</v>
      </c>
      <c r="CL45" s="5">
        <f t="shared" si="36"/>
        <v>0.21061922288608065</v>
      </c>
      <c r="CM45" s="5">
        <f t="shared" si="37"/>
        <v>0.84853567135301744</v>
      </c>
      <c r="CN45" s="5">
        <f t="shared" si="38"/>
        <v>0.82202124012935052</v>
      </c>
      <c r="CO45" s="5">
        <f t="shared" si="39"/>
        <v>0.74865111600891832</v>
      </c>
      <c r="CP45" s="5">
        <f t="shared" si="40"/>
        <v>0.70151477624015812</v>
      </c>
      <c r="CQ45" s="5">
        <f t="shared" si="41"/>
        <v>0.69896977355429246</v>
      </c>
      <c r="CR45" s="5">
        <f t="shared" ref="CR45:CS45" si="170">IF(AVERAGE(BH45:BH49)&lt;0,0,AVERAGE(BH45:BH49))</f>
        <v>0.26756775611807188</v>
      </c>
      <c r="CS45" s="5">
        <f t="shared" si="170"/>
        <v>0.41493059770059926</v>
      </c>
      <c r="CT45" s="5">
        <f t="shared" si="43"/>
        <v>0.82736462452336457</v>
      </c>
      <c r="CU45" s="5">
        <f t="shared" si="44"/>
        <v>0.5005690280088444</v>
      </c>
    </row>
    <row r="46" spans="1:99" x14ac:dyDescent="0.25">
      <c r="A46" s="1">
        <f>eod_group_score_df_positive[[#This Row],[date]]</f>
        <v>45434</v>
      </c>
      <c r="B46" s="1" t="s">
        <v>277</v>
      </c>
      <c r="C46" s="2">
        <f>AVERAGE(eod_group_score_df_positive!C46:C50)</f>
        <v>0.27367577509186963</v>
      </c>
      <c r="D46" s="2">
        <f>AVERAGE(eod_group_score_df_positive!D46:D50)</f>
        <v>6.3678257584661688</v>
      </c>
      <c r="E46" s="2">
        <f>AVERAGE(eod_group_score_df_positive!E46:E50)</f>
        <v>1.1352807764188995</v>
      </c>
      <c r="F46" s="2">
        <f>AVERAGE(eod_group_score_df_positive!F46:F50)</f>
        <v>1.4751203899748881</v>
      </c>
      <c r="G46" s="2">
        <f>AVERAGE(eod_group_score_df_positive!G46:G50)</f>
        <v>0.43200241977650633</v>
      </c>
      <c r="H46" s="2">
        <f>AVERAGE(eod_group_score_df_positive!H46:H50)</f>
        <v>0.20930969452750819</v>
      </c>
      <c r="I46" s="2">
        <f>AVERAGE(eod_group_score_df_positive!I46:I50)</f>
        <v>1.0086177102342671</v>
      </c>
      <c r="J46" s="2">
        <f>AVERAGE(eod_group_score_df_positive!J46:J50)</f>
        <v>1.5682616255146977</v>
      </c>
      <c r="K46" s="2">
        <f>AVERAGE(eod_group_score_df_positive!K46:K50)</f>
        <v>1.2156844027014446</v>
      </c>
      <c r="L46" s="2">
        <f>AVERAGE(eod_group_score_df_positive!L46:L50)</f>
        <v>0.32739612359716641</v>
      </c>
      <c r="M46" s="2">
        <f>AVERAGE(eod_group_score_df_positive!M46:M50)</f>
        <v>0.19529588096501729</v>
      </c>
      <c r="N46" s="2">
        <f>AVERAGE(eod_group_score_df_positive!N46:N50)</f>
        <v>0.55317903815551683</v>
      </c>
      <c r="O46" s="2">
        <f>AVERAGE(eod_group_score_df_positive!O46:O50)</f>
        <v>0.45048259364323934</v>
      </c>
      <c r="P46" s="2">
        <f>AVERAGE(eod_group_score_df_positive!P46:P50)</f>
        <v>0.52214759721682391</v>
      </c>
      <c r="Q46" s="2">
        <f>AVERAGE(eod_group_score_df_positive!Q46:Q50)</f>
        <v>2.2282779856564909</v>
      </c>
      <c r="R46" s="2">
        <f>AVERAGE(eod_group_score_df_positive!R46:R50)</f>
        <v>1.1117337369574822</v>
      </c>
      <c r="S46" s="2">
        <f>AVERAGE(eod_group_score_df_positive!S46:S50)</f>
        <v>1.4430688189687224</v>
      </c>
      <c r="T46" s="2">
        <f>AVERAGE(eod_group_score_df_positive!T46:T50)</f>
        <v>1.02268673316254</v>
      </c>
      <c r="U46" s="2">
        <f>AVERAGE(eod_group_score_df_positive!U46:U50)</f>
        <v>0.56808736203232502</v>
      </c>
      <c r="V46" s="2">
        <f>AVERAGE(eod_group_score_df_positive!V46:V50)</f>
        <v>0.68353719148469005</v>
      </c>
      <c r="W46" s="2">
        <f>AVERAGE(eod_group_score_df_positive!W46:W50)</f>
        <v>0.18735681153863787</v>
      </c>
      <c r="X46" s="2">
        <f>AVERAGE(eod_group_score_df_positive!X46:X50)</f>
        <v>0.66400848026384129</v>
      </c>
      <c r="Y46" s="2">
        <f>AVERAGE(eod_group_score_df_positive!Y46:Y50)</f>
        <v>0.81560106348767047</v>
      </c>
      <c r="Z46" s="1" t="s">
        <v>277</v>
      </c>
      <c r="AA46" s="2">
        <f>ABS(AVERAGE(eod_group_score_df_negative!C46:C50))</f>
        <v>0.12053255622927765</v>
      </c>
      <c r="AB46" s="2">
        <f>ABS(AVERAGE(eod_group_score_df_negative!D46:D50))</f>
        <v>0.17497247971789909</v>
      </c>
      <c r="AC46" s="2">
        <f>ABS(AVERAGE(eod_group_score_df_negative!E46:E50))</f>
        <v>0.10506719126862615</v>
      </c>
      <c r="AD46" s="2">
        <f>ABS(AVERAGE(eod_group_score_df_negative!F46:F50))</f>
        <v>0.1259692695249586</v>
      </c>
      <c r="AE46" s="2">
        <f>ABS(AVERAGE(eod_group_score_df_negative!G46:G50))</f>
        <v>0.13642462213184331</v>
      </c>
      <c r="AF46" s="2">
        <f>ABS(AVERAGE(eod_group_score_df_negative!H46:H50))</f>
        <v>0.39143561138116423</v>
      </c>
      <c r="AG46" s="2">
        <f>ABS(AVERAGE(eod_group_score_df_negative!I46:I50))</f>
        <v>0.11156312645457574</v>
      </c>
      <c r="AH46" s="2">
        <f>ABS(AVERAGE(eod_group_score_df_negative!J46:J50))</f>
        <v>0.1315242267841979</v>
      </c>
      <c r="AI46" s="2">
        <f>ABS(AVERAGE(eod_group_score_df_negative!K46:K50))</f>
        <v>0.29340812778539344</v>
      </c>
      <c r="AJ46" s="2">
        <f>ABS(AVERAGE(eod_group_score_df_negative!L46:L50))</f>
        <v>0.22871941422178094</v>
      </c>
      <c r="AK46" s="2">
        <f>ABS(AVERAGE(eod_group_score_df_negative!M46:M50))</f>
        <v>0.16007241681543019</v>
      </c>
      <c r="AL46" s="2">
        <f>ABS(AVERAGE(eod_group_score_df_negative!N46:N50))</f>
        <v>0.25347966493692742</v>
      </c>
      <c r="AM46" s="2">
        <f>ABS(AVERAGE(eod_group_score_df_negative!O46:O50))</f>
        <v>9.1863115888759991E-2</v>
      </c>
      <c r="AN46" s="2">
        <f>ABS(AVERAGE(eod_group_score_df_negative!P46:P50))</f>
        <v>0.16740330691388633</v>
      </c>
      <c r="AO46" s="2">
        <f>ABS(AVERAGE(eod_group_score_df_negative!Q46:Q50))</f>
        <v>0.18350404084547539</v>
      </c>
      <c r="AP46" s="2">
        <f>ABS(AVERAGE(eod_group_score_df_negative!R46:R50))</f>
        <v>7.4035188294751683E-2</v>
      </c>
      <c r="AQ46" s="2">
        <f>ABS(AVERAGE(eod_group_score_df_negative!S46:S50))</f>
        <v>0.10021835547063182</v>
      </c>
      <c r="AR46" s="2">
        <f>ABS(AVERAGE(eod_group_score_df_negative!T46:T50))</f>
        <v>0.28869477003013932</v>
      </c>
      <c r="AS46" s="2">
        <f>ABS(AVERAGE(eod_group_score_df_negative!U46:U50))</f>
        <v>0.27052676865944336</v>
      </c>
      <c r="AT46" s="2">
        <f>ABS(AVERAGE(eod_group_score_df_negative!V46:V50))</f>
        <v>0.15842520719649325</v>
      </c>
      <c r="AU46" s="2">
        <f>ABS(AVERAGE(eod_group_score_df_negative!W46:W50))</f>
        <v>2.8990824448821183E-2</v>
      </c>
      <c r="AV46" s="2">
        <f>ABS(AVERAGE(eod_group_score_df_negative!X46:X50))</f>
        <v>0.17050919545958498</v>
      </c>
      <c r="AW46" s="2">
        <f>ABS(AVERAGE(eod_group_score_df_negative!Y46:Y50))</f>
        <v>0.22836557903574711</v>
      </c>
      <c r="AX46" t="s">
        <v>277</v>
      </c>
      <c r="AY46" s="4">
        <f t="shared" si="2"/>
        <v>0.38848295861568616</v>
      </c>
      <c r="AZ46" s="4">
        <f t="shared" si="3"/>
        <v>0.94651448100699442</v>
      </c>
      <c r="BA46" s="4">
        <f t="shared" si="4"/>
        <v>0.83058432954985884</v>
      </c>
      <c r="BB46" s="4">
        <f t="shared" si="5"/>
        <v>0.84264557730725809</v>
      </c>
      <c r="BC46" s="4">
        <f t="shared" si="6"/>
        <v>0.51999249833775585</v>
      </c>
      <c r="BD46" s="4">
        <f t="shared" si="7"/>
        <v>-0.30316660831527742</v>
      </c>
      <c r="BE46" s="4">
        <f t="shared" si="8"/>
        <v>0.80081229244316177</v>
      </c>
      <c r="BF46" s="4">
        <f t="shared" si="9"/>
        <v>0.84524612132014587</v>
      </c>
      <c r="BG46" s="4">
        <f t="shared" si="10"/>
        <v>0.61114627253407838</v>
      </c>
      <c r="BH46" s="4">
        <f t="shared" si="11"/>
        <v>0.17743922380300642</v>
      </c>
      <c r="BI46" s="4">
        <f t="shared" si="12"/>
        <v>9.9118194756215292E-2</v>
      </c>
      <c r="BJ46" s="4">
        <f t="shared" si="13"/>
        <v>0.37153181645427985</v>
      </c>
      <c r="BK46" s="4">
        <f t="shared" si="14"/>
        <v>0.66123778883387696</v>
      </c>
      <c r="BL46" s="4">
        <f t="shared" si="15"/>
        <v>0.51445700118419802</v>
      </c>
      <c r="BM46" s="4">
        <f t="shared" si="16"/>
        <v>0.84782701021150852</v>
      </c>
      <c r="BN46" s="4">
        <f t="shared" si="17"/>
        <v>0.87512712347559107</v>
      </c>
      <c r="BO46" s="4">
        <f t="shared" si="18"/>
        <v>0.87012351669800003</v>
      </c>
      <c r="BP46" s="4">
        <f t="shared" si="19"/>
        <v>0.55970894918483249</v>
      </c>
      <c r="BQ46" s="4">
        <f t="shared" si="20"/>
        <v>0.3548242063694127</v>
      </c>
      <c r="BR46" s="4">
        <f t="shared" si="21"/>
        <v>0.62367628900139904</v>
      </c>
      <c r="BS46" s="4">
        <f t="shared" si="22"/>
        <v>0.7319977700102841</v>
      </c>
      <c r="BT46" s="4">
        <f t="shared" si="23"/>
        <v>0.59135869635889005</v>
      </c>
      <c r="BU46" s="4">
        <f t="shared" si="24"/>
        <v>0.56250406912666362</v>
      </c>
      <c r="BV46" t="s">
        <v>277</v>
      </c>
      <c r="BW46" s="1">
        <f t="shared" si="1"/>
        <v>45434</v>
      </c>
      <c r="BX46">
        <f>group_stock_price_index[[#This Row],[VNINDEX]]</f>
        <v>1266.9100000000001</v>
      </c>
      <c r="BY46" s="5">
        <f t="shared" si="25"/>
        <v>0.34137934793607794</v>
      </c>
      <c r="BZ46" s="5">
        <f t="shared" si="26"/>
        <v>0.75689383537593402</v>
      </c>
      <c r="CA46" s="5">
        <f t="shared" si="27"/>
        <v>0.59800890490013803</v>
      </c>
      <c r="CB46" s="5">
        <f t="shared" si="28"/>
        <v>0.85782043787935325</v>
      </c>
      <c r="CC46" s="5">
        <f t="shared" si="29"/>
        <v>0.50075059605945738</v>
      </c>
      <c r="CD46" s="5">
        <f t="shared" ref="CD46:CE46" si="171">IF(AVERAGE(BS46:BS50)&lt;0,0,AVERAGE(BS46:BS50))</f>
        <v>0.67114460811021559</v>
      </c>
      <c r="CE46" s="5">
        <f t="shared" si="171"/>
        <v>0.72321574811882328</v>
      </c>
      <c r="CF46" s="5">
        <f t="shared" ref="CF46:CG46" si="172">IF(AVERAGE(BE46:BE50)&lt;0,0,AVERAGE(BE46:BE50))</f>
        <v>0.48079536396031231</v>
      </c>
      <c r="CG46" s="5">
        <f t="shared" si="172"/>
        <v>0.62629493173379591</v>
      </c>
      <c r="CH46" s="5">
        <f t="shared" si="32"/>
        <v>0.49495765216880494</v>
      </c>
      <c r="CI46" s="5">
        <f t="shared" si="33"/>
        <v>0.55087179823910959</v>
      </c>
      <c r="CJ46" s="5">
        <f t="shared" si="34"/>
        <v>0.8402073489318973</v>
      </c>
      <c r="CK46" s="5">
        <f t="shared" si="35"/>
        <v>0.42927854333991988</v>
      </c>
      <c r="CL46" s="5">
        <f t="shared" si="36"/>
        <v>0.31079891124976033</v>
      </c>
      <c r="CM46" s="5">
        <f t="shared" si="37"/>
        <v>0.81010559284570471</v>
      </c>
      <c r="CN46" s="5">
        <f t="shared" si="38"/>
        <v>0.79378667701771666</v>
      </c>
      <c r="CO46" s="5">
        <f t="shared" si="39"/>
        <v>0.77884018095611418</v>
      </c>
      <c r="CP46" s="5">
        <f t="shared" si="40"/>
        <v>0.69742220394047538</v>
      </c>
      <c r="CQ46" s="5">
        <f t="shared" si="41"/>
        <v>0.71815019648870027</v>
      </c>
      <c r="CR46" s="5">
        <f t="shared" ref="CR46:CS46" si="173">IF(AVERAGE(BH46:BH50)&lt;0,0,AVERAGE(BH46:BH50))</f>
        <v>0.25531525860318638</v>
      </c>
      <c r="CS46" s="5">
        <f t="shared" si="173"/>
        <v>0.34933415293415138</v>
      </c>
      <c r="CT46" s="5">
        <f t="shared" si="43"/>
        <v>0.63337160684184279</v>
      </c>
      <c r="CU46" s="5">
        <f t="shared" si="44"/>
        <v>0.40301031895951966</v>
      </c>
    </row>
    <row r="47" spans="1:99" x14ac:dyDescent="0.25">
      <c r="A47" s="1">
        <f>eod_group_score_df_positive[[#This Row],[date]]</f>
        <v>45433</v>
      </c>
      <c r="B47" s="1" t="s">
        <v>277</v>
      </c>
      <c r="C47" s="2">
        <f>AVERAGE(eod_group_score_df_positive!C47:C51)</f>
        <v>0.24456456807047591</v>
      </c>
      <c r="D47" s="2">
        <f>AVERAGE(eod_group_score_df_positive!D47:D51)</f>
        <v>6.3818886231792593</v>
      </c>
      <c r="E47" s="2">
        <f>AVERAGE(eod_group_score_df_positive!E47:E51)</f>
        <v>1.2053297437329786</v>
      </c>
      <c r="F47" s="2">
        <f>AVERAGE(eod_group_score_df_positive!F47:F51)</f>
        <v>1.4087550462245044</v>
      </c>
      <c r="G47" s="2">
        <f>AVERAGE(eod_group_score_df_positive!G47:G51)</f>
        <v>0.60208442252288386</v>
      </c>
      <c r="H47" s="2">
        <f>AVERAGE(eod_group_score_df_positive!H47:H51)</f>
        <v>0.32107590082171766</v>
      </c>
      <c r="I47" s="2">
        <f>AVERAGE(eod_group_score_df_positive!I47:I51)</f>
        <v>0.57609597796038248</v>
      </c>
      <c r="J47" s="2">
        <f>AVERAGE(eod_group_score_df_positive!J47:J51)</f>
        <v>0.92207817013448756</v>
      </c>
      <c r="K47" s="2">
        <f>AVERAGE(eod_group_score_df_positive!K47:K51)</f>
        <v>2.2262954988179344</v>
      </c>
      <c r="L47" s="2">
        <f>AVERAGE(eod_group_score_df_positive!L47:L51)</f>
        <v>0.25401996786860603</v>
      </c>
      <c r="M47" s="2">
        <f>AVERAGE(eod_group_score_df_positive!M47:M51)</f>
        <v>0.20759689074252638</v>
      </c>
      <c r="N47" s="2">
        <f>AVERAGE(eod_group_score_df_positive!N47:N51)</f>
        <v>0.62243984872927904</v>
      </c>
      <c r="O47" s="2">
        <f>AVERAGE(eod_group_score_df_positive!O47:O51)</f>
        <v>0.74093525197822308</v>
      </c>
      <c r="P47" s="2">
        <f>AVERAGE(eod_group_score_df_positive!P47:P51)</f>
        <v>0.61020686545704961</v>
      </c>
      <c r="Q47" s="2">
        <f>AVERAGE(eod_group_score_df_positive!Q47:Q51)</f>
        <v>2.2358615431152145</v>
      </c>
      <c r="R47" s="2">
        <f>AVERAGE(eod_group_score_df_positive!R47:R51)</f>
        <v>1.092013119301537</v>
      </c>
      <c r="S47" s="2">
        <f>AVERAGE(eod_group_score_df_positive!S47:S51)</f>
        <v>1.0792951728646378</v>
      </c>
      <c r="T47" s="2">
        <f>AVERAGE(eod_group_score_df_positive!T47:T51)</f>
        <v>1.0130272337811399</v>
      </c>
      <c r="U47" s="2">
        <f>AVERAGE(eod_group_score_df_positive!U47:U51)</f>
        <v>0.55390593193966953</v>
      </c>
      <c r="V47" s="2">
        <f>AVERAGE(eod_group_score_df_positive!V47:V51)</f>
        <v>0.93683389248772397</v>
      </c>
      <c r="W47" s="2">
        <f>AVERAGE(eod_group_score_df_positive!W47:W51)</f>
        <v>0.18112424641226277</v>
      </c>
      <c r="X47" s="2">
        <f>AVERAGE(eod_group_score_df_positive!X47:X51)</f>
        <v>0.81266520200372039</v>
      </c>
      <c r="Y47" s="2">
        <f>AVERAGE(eod_group_score_df_positive!Y47:Y51)</f>
        <v>0.76091760105522066</v>
      </c>
      <c r="Z47" s="1" t="s">
        <v>277</v>
      </c>
      <c r="AA47" s="2">
        <f>ABS(AVERAGE(eod_group_score_df_negative!C47:C51))</f>
        <v>0.10301246308415273</v>
      </c>
      <c r="AB47" s="2">
        <f>ABS(AVERAGE(eod_group_score_df_negative!D47:D51))</f>
        <v>2.1674063987466009E-2</v>
      </c>
      <c r="AC47" s="2">
        <f>ABS(AVERAGE(eod_group_score_df_negative!E47:E51))</f>
        <v>7.2344265775727973E-2</v>
      </c>
      <c r="AD47" s="2">
        <f>ABS(AVERAGE(eod_group_score_df_negative!F47:F51))</f>
        <v>6.0029278318723643E-2</v>
      </c>
      <c r="AE47" s="2">
        <f>ABS(AVERAGE(eod_group_score_df_negative!G47:G51))</f>
        <v>8.5050560975701212E-2</v>
      </c>
      <c r="AF47" s="2">
        <f>ABS(AVERAGE(eod_group_score_df_negative!H47:H51))</f>
        <v>0.39974772727083463</v>
      </c>
      <c r="AG47" s="2">
        <f>ABS(AVERAGE(eod_group_score_df_negative!I47:I51))</f>
        <v>7.5755673631785314E-2</v>
      </c>
      <c r="AH47" s="2">
        <f>ABS(AVERAGE(eod_group_score_df_negative!J47:J51))</f>
        <v>0.11811574860010036</v>
      </c>
      <c r="AI47" s="2">
        <f>ABS(AVERAGE(eod_group_score_df_negative!K47:K51))</f>
        <v>6.3172313310999095E-2</v>
      </c>
      <c r="AJ47" s="2">
        <f>ABS(AVERAGE(eod_group_score_df_negative!L47:L51))</f>
        <v>0.14442810912100865</v>
      </c>
      <c r="AK47" s="2">
        <f>ABS(AVERAGE(eod_group_score_df_negative!M47:M51))</f>
        <v>9.4110898206433327E-2</v>
      </c>
      <c r="AL47" s="2">
        <f>ABS(AVERAGE(eod_group_score_df_negative!N47:N51))</f>
        <v>0.18435229576377921</v>
      </c>
      <c r="AM47" s="2">
        <f>ABS(AVERAGE(eod_group_score_df_negative!O47:O51))</f>
        <v>8.5526839521767678E-2</v>
      </c>
      <c r="AN47" s="2">
        <f>ABS(AVERAGE(eod_group_score_df_negative!P47:P51))</f>
        <v>0.10105535329807494</v>
      </c>
      <c r="AO47" s="2">
        <f>ABS(AVERAGE(eod_group_score_df_negative!Q47:Q51))</f>
        <v>5.8447972220095255E-2</v>
      </c>
      <c r="AP47" s="2">
        <f>ABS(AVERAGE(eod_group_score_df_negative!R47:R51))</f>
        <v>7.3881060197059034E-2</v>
      </c>
      <c r="AQ47" s="2">
        <f>ABS(AVERAGE(eod_group_score_df_negative!S47:S51))</f>
        <v>9.2498232475626774E-2</v>
      </c>
      <c r="AR47" s="2">
        <f>ABS(AVERAGE(eod_group_score_df_negative!T47:T51))</f>
        <v>0.13652413462329566</v>
      </c>
      <c r="AS47" s="2">
        <f>ABS(AVERAGE(eod_group_score_df_negative!U47:U51))</f>
        <v>0.10030878496062534</v>
      </c>
      <c r="AT47" s="2">
        <f>ABS(AVERAGE(eod_group_score_df_negative!V47:V51))</f>
        <v>9.2901794007945876E-2</v>
      </c>
      <c r="AU47" s="2">
        <f>ABS(AVERAGE(eod_group_score_df_negative!W47:W51))</f>
        <v>3.5385615667536612E-2</v>
      </c>
      <c r="AV47" s="2">
        <f>ABS(AVERAGE(eod_group_score_df_negative!X47:X51))</f>
        <v>0.12669021021381624</v>
      </c>
      <c r="AW47" s="2">
        <f>ABS(AVERAGE(eod_group_score_df_negative!Y47:Y51))</f>
        <v>0.29434979745767142</v>
      </c>
      <c r="AX47" t="s">
        <v>277</v>
      </c>
      <c r="AY47" s="4">
        <f t="shared" si="2"/>
        <v>0.4072539100644717</v>
      </c>
      <c r="AZ47" s="4">
        <f t="shared" si="3"/>
        <v>0.99323062331195644</v>
      </c>
      <c r="BA47" s="4">
        <f t="shared" si="4"/>
        <v>0.88675630053154797</v>
      </c>
      <c r="BB47" s="4">
        <f t="shared" si="5"/>
        <v>0.91825991424929998</v>
      </c>
      <c r="BC47" s="4">
        <f t="shared" si="6"/>
        <v>0.75244875310332293</v>
      </c>
      <c r="BD47" s="4">
        <f t="shared" si="7"/>
        <v>-0.10914157552978503</v>
      </c>
      <c r="BE47" s="4">
        <f t="shared" si="8"/>
        <v>0.76756774813180362</v>
      </c>
      <c r="BF47" s="4">
        <f t="shared" si="9"/>
        <v>0.77289667537416495</v>
      </c>
      <c r="BG47" s="4">
        <f t="shared" si="10"/>
        <v>0.94481484913102454</v>
      </c>
      <c r="BH47" s="4">
        <f t="shared" si="11"/>
        <v>0.27504677541825312</v>
      </c>
      <c r="BI47" s="4">
        <f t="shared" si="12"/>
        <v>0.3761453853459899</v>
      </c>
      <c r="BJ47" s="4">
        <f t="shared" si="13"/>
        <v>0.54299927925149649</v>
      </c>
      <c r="BK47" s="4">
        <f t="shared" si="14"/>
        <v>0.79302900786038388</v>
      </c>
      <c r="BL47" s="4">
        <f t="shared" si="15"/>
        <v>0.71584220099601115</v>
      </c>
      <c r="BM47" s="4">
        <f t="shared" si="16"/>
        <v>0.94904961878122784</v>
      </c>
      <c r="BN47" s="4">
        <f t="shared" si="17"/>
        <v>0.87326283723479559</v>
      </c>
      <c r="BO47" s="4">
        <f t="shared" si="18"/>
        <v>0.84212535750059603</v>
      </c>
      <c r="BP47" s="4">
        <f t="shared" si="19"/>
        <v>0.76247406009739316</v>
      </c>
      <c r="BQ47" s="4">
        <f t="shared" si="20"/>
        <v>0.69334598452357088</v>
      </c>
      <c r="BR47" s="4">
        <f t="shared" si="21"/>
        <v>0.8195618638330322</v>
      </c>
      <c r="BS47" s="4">
        <f t="shared" si="22"/>
        <v>0.67312698527797787</v>
      </c>
      <c r="BT47" s="4">
        <f t="shared" si="23"/>
        <v>0.73026139293808168</v>
      </c>
      <c r="BU47" s="4">
        <f t="shared" si="24"/>
        <v>0.4421323014953818</v>
      </c>
      <c r="BV47" t="s">
        <v>277</v>
      </c>
      <c r="BW47" s="1">
        <f t="shared" si="1"/>
        <v>45433</v>
      </c>
      <c r="BX47">
        <f>group_stock_price_index[[#This Row],[VNINDEX]]</f>
        <v>1277.1400000000001</v>
      </c>
      <c r="BY47" s="5">
        <f t="shared" si="25"/>
        <v>0.28742444426323888</v>
      </c>
      <c r="BZ47" s="5">
        <f t="shared" si="26"/>
        <v>0.68076526330353493</v>
      </c>
      <c r="CA47" s="5">
        <f t="shared" si="27"/>
        <v>0.57740279687880891</v>
      </c>
      <c r="CB47" s="5">
        <f t="shared" si="28"/>
        <v>0.837022679456217</v>
      </c>
      <c r="CC47" s="5">
        <f t="shared" si="29"/>
        <v>0.19274861143400537</v>
      </c>
      <c r="CD47" s="5">
        <f t="shared" ref="CD47:CE47" si="174">IF(AVERAGE(BS47:BS51)&lt;0,0,AVERAGE(BS47:BS51))</f>
        <v>0.65197974433649641</v>
      </c>
      <c r="CE47" s="5">
        <f t="shared" si="174"/>
        <v>0.75116982098131369</v>
      </c>
      <c r="CF47" s="5">
        <f t="shared" ref="CF47:CG47" si="175">IF(AVERAGE(BE47:BE51)&lt;0,0,AVERAGE(BE47:BE51))</f>
        <v>0.43265825513045703</v>
      </c>
      <c r="CG47" s="5">
        <f t="shared" si="175"/>
        <v>0.52342299676635284</v>
      </c>
      <c r="CH47" s="5">
        <f t="shared" si="32"/>
        <v>0.5419340530076272</v>
      </c>
      <c r="CI47" s="5">
        <f t="shared" si="33"/>
        <v>0.48550484082381057</v>
      </c>
      <c r="CJ47" s="5">
        <f t="shared" si="34"/>
        <v>0.88809175014576791</v>
      </c>
      <c r="CK47" s="5">
        <f t="shared" si="35"/>
        <v>0.22288883310287089</v>
      </c>
      <c r="CL47" s="5">
        <f t="shared" si="36"/>
        <v>0.55567379280945706</v>
      </c>
      <c r="CM47" s="5">
        <f t="shared" si="37"/>
        <v>0.78946879421956839</v>
      </c>
      <c r="CN47" s="5">
        <f t="shared" si="38"/>
        <v>0.66092609560729099</v>
      </c>
      <c r="CO47" s="5">
        <f t="shared" si="39"/>
        <v>0.78498472082293658</v>
      </c>
      <c r="CP47" s="5">
        <f t="shared" si="40"/>
        <v>0.64411616486813694</v>
      </c>
      <c r="CQ47" s="5">
        <f t="shared" si="41"/>
        <v>0.73455983674164282</v>
      </c>
      <c r="CR47" s="5">
        <f t="shared" ref="CR47:CS47" si="176">IF(AVERAGE(BH47:BH51)&lt;0,0,AVERAGE(BH47:BH51))</f>
        <v>0.27959513427454408</v>
      </c>
      <c r="CS47" s="5">
        <f t="shared" si="176"/>
        <v>0.25622100233074663</v>
      </c>
      <c r="CT47" s="5">
        <f t="shared" si="43"/>
        <v>0.43050797345741287</v>
      </c>
      <c r="CU47" s="5">
        <f t="shared" si="44"/>
        <v>0.40769105443245868</v>
      </c>
    </row>
    <row r="48" spans="1:99" x14ac:dyDescent="0.25">
      <c r="A48" s="1">
        <f>eod_group_score_df_positive[[#This Row],[date]]</f>
        <v>45432</v>
      </c>
      <c r="B48" s="1" t="s">
        <v>277</v>
      </c>
      <c r="C48" s="2">
        <f>AVERAGE(eod_group_score_df_positive!C48:C52)</f>
        <v>0.30240326692836184</v>
      </c>
      <c r="D48" s="2">
        <f>AVERAGE(eod_group_score_df_positive!D48:D52)</f>
        <v>6.3511498962900417</v>
      </c>
      <c r="E48" s="2">
        <f>AVERAGE(eod_group_score_df_positive!E48:E52)</f>
        <v>1.0373641465973733</v>
      </c>
      <c r="F48" s="2">
        <f>AVERAGE(eod_group_score_df_positive!F48:F52)</f>
        <v>0.59590632341736793</v>
      </c>
      <c r="G48" s="2">
        <f>AVERAGE(eod_group_score_df_positive!G48:G52)</f>
        <v>0.36347789441204703</v>
      </c>
      <c r="H48" s="2">
        <f>AVERAGE(eod_group_score_df_positive!H48:H52)</f>
        <v>0.69422366632697119</v>
      </c>
      <c r="I48" s="2">
        <f>AVERAGE(eod_group_score_df_positive!I48:I52)</f>
        <v>0.58025859695685811</v>
      </c>
      <c r="J48" s="2">
        <f>AVERAGE(eod_group_score_df_positive!J48:J52)</f>
        <v>0.37048440515604542</v>
      </c>
      <c r="K48" s="2">
        <f>AVERAGE(eod_group_score_df_positive!K48:K52)</f>
        <v>1.3162525467795034</v>
      </c>
      <c r="L48" s="2">
        <f>AVERAGE(eod_group_score_df_positive!L48:L52)</f>
        <v>0.24396596278435601</v>
      </c>
      <c r="M48" s="2">
        <f>AVERAGE(eod_group_score_df_positive!M48:M52)</f>
        <v>0.21161816368704106</v>
      </c>
      <c r="N48" s="2">
        <f>AVERAGE(eod_group_score_df_positive!N48:N52)</f>
        <v>0.40550574355841834</v>
      </c>
      <c r="O48" s="2">
        <f>AVERAGE(eod_group_score_df_positive!O48:O52)</f>
        <v>0.79621418523360354</v>
      </c>
      <c r="P48" s="2">
        <f>AVERAGE(eod_group_score_df_positive!P48:P52)</f>
        <v>0.58817476100342891</v>
      </c>
      <c r="Q48" s="2">
        <f>AVERAGE(eod_group_score_df_positive!Q48:Q52)</f>
        <v>0.78208759103591663</v>
      </c>
      <c r="R48" s="2">
        <f>AVERAGE(eod_group_score_df_positive!R48:R52)</f>
        <v>1.0735859158106169</v>
      </c>
      <c r="S48" s="2">
        <f>AVERAGE(eod_group_score_df_positive!S48:S52)</f>
        <v>0.88876101639327043</v>
      </c>
      <c r="T48" s="2">
        <f>AVERAGE(eod_group_score_df_positive!T48:T52)</f>
        <v>0.7262813827160568</v>
      </c>
      <c r="U48" s="2">
        <f>AVERAGE(eod_group_score_df_positive!U48:U52)</f>
        <v>0.49674980638493366</v>
      </c>
      <c r="V48" s="2">
        <f>AVERAGE(eod_group_score_df_positive!V48:V52)</f>
        <v>0.52355023488719632</v>
      </c>
      <c r="W48" s="2">
        <f>AVERAGE(eod_group_score_df_positive!W48:W52)</f>
        <v>0.17375841710474277</v>
      </c>
      <c r="X48" s="2">
        <f>AVERAGE(eod_group_score_df_positive!X48:X52)</f>
        <v>0.83731327471139083</v>
      </c>
      <c r="Y48" s="2">
        <f>AVERAGE(eod_group_score_df_positive!Y48:Y52)</f>
        <v>0.6640854372655417</v>
      </c>
      <c r="Z48" s="1" t="s">
        <v>277</v>
      </c>
      <c r="AA48" s="2">
        <f>ABS(AVERAGE(eod_group_score_df_negative!C48:C52))</f>
        <v>0.12542537882306393</v>
      </c>
      <c r="AB48" s="2">
        <f>ABS(AVERAGE(eod_group_score_df_negative!D48:D52))</f>
        <v>8.5159200948103902E-3</v>
      </c>
      <c r="AC48" s="2">
        <f>ABS(AVERAGE(eod_group_score_df_negative!E48:E52))</f>
        <v>0.13598488256824307</v>
      </c>
      <c r="AD48" s="2">
        <f>ABS(AVERAGE(eod_group_score_df_negative!F48:F52))</f>
        <v>7.1512057327421399E-2</v>
      </c>
      <c r="AE48" s="2">
        <f>ABS(AVERAGE(eod_group_score_df_negative!G48:G52))</f>
        <v>0.11077635744594241</v>
      </c>
      <c r="AF48" s="2">
        <f>ABS(AVERAGE(eod_group_score_df_negative!H48:H52))</f>
        <v>0.43001442940772472</v>
      </c>
      <c r="AG48" s="2">
        <f>ABS(AVERAGE(eod_group_score_df_negative!I48:I52))</f>
        <v>0.23081935356920683</v>
      </c>
      <c r="AH48" s="2">
        <f>ABS(AVERAGE(eod_group_score_df_negative!J48:J52))</f>
        <v>0.1442103567032304</v>
      </c>
      <c r="AI48" s="2">
        <f>ABS(AVERAGE(eod_group_score_df_negative!K48:K52))</f>
        <v>6.3038606454614482E-2</v>
      </c>
      <c r="AJ48" s="2">
        <f>ABS(AVERAGE(eod_group_score_df_negative!L48:L52))</f>
        <v>0.16560418479010658</v>
      </c>
      <c r="AK48" s="2">
        <f>ABS(AVERAGE(eod_group_score_df_negative!M48:M52))</f>
        <v>7.1684545910579031E-2</v>
      </c>
      <c r="AL48" s="2">
        <f>ABS(AVERAGE(eod_group_score_df_negative!N48:N52))</f>
        <v>0.18999319615714688</v>
      </c>
      <c r="AM48" s="2">
        <f>ABS(AVERAGE(eod_group_score_df_negative!O48:O52))</f>
        <v>8.7712546773620143E-2</v>
      </c>
      <c r="AN48" s="2">
        <f>ABS(AVERAGE(eod_group_score_df_negative!P48:P52))</f>
        <v>9.7198049555393823E-2</v>
      </c>
      <c r="AO48" s="2">
        <f>ABS(AVERAGE(eod_group_score_df_negative!Q48:Q52))</f>
        <v>6.886585187436621E-2</v>
      </c>
      <c r="AP48" s="2">
        <f>ABS(AVERAGE(eod_group_score_df_negative!R48:R52))</f>
        <v>0.14839693625724437</v>
      </c>
      <c r="AQ48" s="2">
        <f>ABS(AVERAGE(eod_group_score_df_negative!S48:S52))</f>
        <v>8.0255240859667148E-2</v>
      </c>
      <c r="AR48" s="2">
        <f>ABS(AVERAGE(eod_group_score_df_negative!T48:T52))</f>
        <v>0.14133957042413289</v>
      </c>
      <c r="AS48" s="2">
        <f>ABS(AVERAGE(eod_group_score_df_negative!U48:U52))</f>
        <v>9.8001045313067442E-2</v>
      </c>
      <c r="AT48" s="2">
        <f>ABS(AVERAGE(eod_group_score_df_negative!V48:V52))</f>
        <v>0.10409204840869539</v>
      </c>
      <c r="AU48" s="2">
        <f>ABS(AVERAGE(eod_group_score_df_negative!W48:W52))</f>
        <v>3.973340882424696E-2</v>
      </c>
      <c r="AV48" s="2">
        <f>ABS(AVERAGE(eod_group_score_df_negative!X48:X52))</f>
        <v>0.13731988471932191</v>
      </c>
      <c r="AW48" s="2">
        <f>ABS(AVERAGE(eod_group_score_df_negative!Y48:Y52))</f>
        <v>0.32950712823172312</v>
      </c>
      <c r="AX48" t="s">
        <v>277</v>
      </c>
      <c r="AY48" s="4">
        <f t="shared" si="2"/>
        <v>0.41366535378775093</v>
      </c>
      <c r="AZ48" s="4">
        <f t="shared" si="3"/>
        <v>0.99732189698620011</v>
      </c>
      <c r="BA48" s="4">
        <f t="shared" si="4"/>
        <v>0.76821068720712427</v>
      </c>
      <c r="BB48" s="4">
        <f t="shared" si="5"/>
        <v>0.78570546035121402</v>
      </c>
      <c r="BC48" s="4">
        <f t="shared" si="6"/>
        <v>0.53283979210749077</v>
      </c>
      <c r="BD48" s="4">
        <f t="shared" si="7"/>
        <v>0.23501181637737004</v>
      </c>
      <c r="BE48" s="4">
        <f t="shared" si="8"/>
        <v>0.43083311925938206</v>
      </c>
      <c r="BF48" s="4">
        <f t="shared" si="9"/>
        <v>0.43962764966837031</v>
      </c>
      <c r="BG48" s="4">
        <f t="shared" si="10"/>
        <v>0.90859274880897545</v>
      </c>
      <c r="BH48" s="4">
        <f t="shared" si="11"/>
        <v>0.19132687882239446</v>
      </c>
      <c r="BI48" s="4">
        <f t="shared" si="12"/>
        <v>0.49393674340500388</v>
      </c>
      <c r="BJ48" s="4">
        <f t="shared" si="13"/>
        <v>0.36190248718865747</v>
      </c>
      <c r="BK48" s="4">
        <f t="shared" si="14"/>
        <v>0.80153887511820754</v>
      </c>
      <c r="BL48" s="4">
        <f t="shared" si="15"/>
        <v>0.71636444265671173</v>
      </c>
      <c r="BM48" s="4">
        <f t="shared" si="16"/>
        <v>0.83814425466370235</v>
      </c>
      <c r="BN48" s="4">
        <f t="shared" si="17"/>
        <v>0.75712108233577191</v>
      </c>
      <c r="BO48" s="4">
        <f t="shared" si="18"/>
        <v>0.83435728707548706</v>
      </c>
      <c r="BP48" s="4">
        <f t="shared" si="19"/>
        <v>0.67419050931727476</v>
      </c>
      <c r="BQ48" s="4">
        <f t="shared" si="20"/>
        <v>0.67044672560526297</v>
      </c>
      <c r="BR48" s="4">
        <f t="shared" si="21"/>
        <v>0.6683077250242464</v>
      </c>
      <c r="BS48" s="4">
        <f t="shared" si="22"/>
        <v>0.62777583027967687</v>
      </c>
      <c r="BT48" s="4">
        <f t="shared" si="23"/>
        <v>0.71821216343689553</v>
      </c>
      <c r="BU48" s="4">
        <f t="shared" si="24"/>
        <v>0.33673592240132316</v>
      </c>
      <c r="BV48" t="s">
        <v>277</v>
      </c>
      <c r="BW48" s="1">
        <f t="shared" si="1"/>
        <v>45432</v>
      </c>
      <c r="BX48">
        <f>group_stock_price_index[[#This Row],[VNINDEX]]</f>
        <v>1277.58</v>
      </c>
      <c r="BY48" s="5">
        <f t="shared" si="25"/>
        <v>0.24425327797997406</v>
      </c>
      <c r="BZ48" s="5">
        <f t="shared" si="26"/>
        <v>0.57302046788513616</v>
      </c>
      <c r="CA48" s="5">
        <f t="shared" si="27"/>
        <v>0.50063123850451896</v>
      </c>
      <c r="CB48" s="5">
        <f t="shared" si="28"/>
        <v>0.83454179319025878</v>
      </c>
      <c r="CC48" s="5">
        <f t="shared" si="29"/>
        <v>0</v>
      </c>
      <c r="CD48" s="5">
        <f t="shared" ref="CD48:CE48" si="177">IF(AVERAGE(BS48:BS52)&lt;0,0,AVERAGE(BS48:BS52))</f>
        <v>0.68946340061295308</v>
      </c>
      <c r="CE48" s="5">
        <f t="shared" si="177"/>
        <v>0.75880160554021425</v>
      </c>
      <c r="CF48" s="5">
        <f t="shared" ref="CF48:CG48" si="178">IF(AVERAGE(BE48:BE52)&lt;0,0,AVERAGE(BE48:BE52))</f>
        <v>0.39527005987602859</v>
      </c>
      <c r="CG48" s="5">
        <f t="shared" si="178"/>
        <v>0.53862590752431116</v>
      </c>
      <c r="CH48" s="5">
        <f t="shared" si="32"/>
        <v>0.5591185998974566</v>
      </c>
      <c r="CI48" s="5">
        <f t="shared" si="33"/>
        <v>0.41704875222202986</v>
      </c>
      <c r="CJ48" s="5">
        <f t="shared" si="34"/>
        <v>0.88638266861488302</v>
      </c>
      <c r="CK48" s="5">
        <f t="shared" si="35"/>
        <v>1.8163794549938363E-2</v>
      </c>
      <c r="CL48" s="5">
        <f t="shared" si="36"/>
        <v>0.76691806357289427</v>
      </c>
      <c r="CM48" s="5">
        <f t="shared" si="37"/>
        <v>0.76165830990362937</v>
      </c>
      <c r="CN48" s="5">
        <f t="shared" si="38"/>
        <v>0.51468153277320783</v>
      </c>
      <c r="CO48" s="5">
        <f t="shared" si="39"/>
        <v>0.80919998665456261</v>
      </c>
      <c r="CP48" s="5">
        <f t="shared" si="40"/>
        <v>0.59609031597625772</v>
      </c>
      <c r="CQ48" s="5">
        <f t="shared" si="41"/>
        <v>0.7402968058645758</v>
      </c>
      <c r="CR48" s="5">
        <f t="shared" ref="CR48:CS48" si="179">IF(AVERAGE(BH48:BH52)&lt;0,0,AVERAGE(BH48:BH52))</f>
        <v>0.27933132742547834</v>
      </c>
      <c r="CS48" s="5">
        <f t="shared" si="179"/>
        <v>0.18220611240636178</v>
      </c>
      <c r="CT48" s="5">
        <f t="shared" si="43"/>
        <v>0.2075367767441326</v>
      </c>
      <c r="CU48" s="5">
        <f t="shared" si="44"/>
        <v>0.48282501522131527</v>
      </c>
    </row>
    <row r="49" spans="1:99" x14ac:dyDescent="0.25">
      <c r="A49" s="1">
        <f>eod_group_score_df_positive[[#This Row],[date]]</f>
        <v>45429</v>
      </c>
      <c r="B49" s="1" t="s">
        <v>277</v>
      </c>
      <c r="C49" s="2">
        <f>AVERAGE(eod_group_score_df_positive!C49:C53)</f>
        <v>0.29518395579388834</v>
      </c>
      <c r="D49" s="2">
        <f>AVERAGE(eod_group_score_df_positive!D49:D53)</f>
        <v>5.7417639414503743E-2</v>
      </c>
      <c r="E49" s="2">
        <f>AVERAGE(eod_group_score_df_positive!E49:E53)</f>
        <v>0.93540023260256189</v>
      </c>
      <c r="F49" s="2">
        <f>AVERAGE(eod_group_score_df_positive!F49:F53)</f>
        <v>0.52047403011955207</v>
      </c>
      <c r="G49" s="2">
        <f>AVERAGE(eod_group_score_df_positive!G49:G53)</f>
        <v>0.41521576097701224</v>
      </c>
      <c r="H49" s="2">
        <f>AVERAGE(eod_group_score_df_positive!H49:H53)</f>
        <v>3.4073586502719229</v>
      </c>
      <c r="I49" s="2">
        <f>AVERAGE(eod_group_score_df_positive!I49:I53)</f>
        <v>0.53191736286348101</v>
      </c>
      <c r="J49" s="2">
        <f>AVERAGE(eod_group_score_df_positive!J49:J53)</f>
        <v>0.44556722261627202</v>
      </c>
      <c r="K49" s="2">
        <f>AVERAGE(eod_group_score_df_positive!K49:K53)</f>
        <v>1.0713832384131372</v>
      </c>
      <c r="L49" s="2">
        <f>AVERAGE(eod_group_score_df_positive!L49:L53)</f>
        <v>0.20651569075820114</v>
      </c>
      <c r="M49" s="2">
        <f>AVERAGE(eod_group_score_df_positive!M49:M53)</f>
        <v>0.12414921368971835</v>
      </c>
      <c r="N49" s="2">
        <f>AVERAGE(eod_group_score_df_positive!N49:N53)</f>
        <v>0.43104325909713859</v>
      </c>
      <c r="O49" s="2">
        <f>AVERAGE(eod_group_score_df_positive!O49:O53)</f>
        <v>0.7999009277415311</v>
      </c>
      <c r="P49" s="2">
        <f>AVERAGE(eod_group_score_df_positive!P49:P53)</f>
        <v>0.40613405824083204</v>
      </c>
      <c r="Q49" s="2">
        <f>AVERAGE(eod_group_score_df_positive!Q49:Q53)</f>
        <v>0.67678364691261961</v>
      </c>
      <c r="R49" s="2">
        <f>AVERAGE(eod_group_score_df_positive!R49:R53)</f>
        <v>0.67491411384583022</v>
      </c>
      <c r="S49" s="2">
        <f>AVERAGE(eod_group_score_df_positive!S49:S53)</f>
        <v>1.0334181420268762</v>
      </c>
      <c r="T49" s="2">
        <f>AVERAGE(eod_group_score_df_positive!T49:T53)</f>
        <v>0.76844655885936086</v>
      </c>
      <c r="U49" s="2">
        <f>AVERAGE(eod_group_score_df_positive!U49:U53)</f>
        <v>0.46343679711003372</v>
      </c>
      <c r="V49" s="2">
        <f>AVERAGE(eod_group_score_df_positive!V49:V53)</f>
        <v>0.66536313079830589</v>
      </c>
      <c r="W49" s="2">
        <f>AVERAGE(eod_group_score_df_positive!W49:W53)</f>
        <v>0.19362964935483765</v>
      </c>
      <c r="X49" s="2">
        <f>AVERAGE(eod_group_score_df_positive!X49:X53)</f>
        <v>0.97290974027676003</v>
      </c>
      <c r="Y49" s="2">
        <f>AVERAGE(eod_group_score_df_positive!Y49:Y53)</f>
        <v>0.7151948082765196</v>
      </c>
      <c r="Z49" s="1" t="s">
        <v>277</v>
      </c>
      <c r="AA49" s="2">
        <f>ABS(AVERAGE(eod_group_score_df_negative!C49:C53))</f>
        <v>0.1365983621940014</v>
      </c>
      <c r="AB49" s="2">
        <f>ABS(AVERAGE(eod_group_score_df_negative!D49:D53))</f>
        <v>3.5475652327727314E-2</v>
      </c>
      <c r="AC49" s="2">
        <f>ABS(AVERAGE(eod_group_score_df_negative!E49:E53))</f>
        <v>0.14568097301318372</v>
      </c>
      <c r="AD49" s="2">
        <f>ABS(AVERAGE(eod_group_score_df_negative!F49:F53))</f>
        <v>5.4267521636624926E-2</v>
      </c>
      <c r="AE49" s="2">
        <f>ABS(AVERAGE(eod_group_score_df_negative!G49:G53))</f>
        <v>0.10614872842413232</v>
      </c>
      <c r="AF49" s="2">
        <f>ABS(AVERAGE(eod_group_score_df_negative!H49:H53))</f>
        <v>0.32997392181411012</v>
      </c>
      <c r="AG49" s="2">
        <f>ABS(AVERAGE(eod_group_score_df_negative!I49:I53))</f>
        <v>0.28427711934057659</v>
      </c>
      <c r="AH49" s="2">
        <f>ABS(AVERAGE(eod_group_score_df_negative!J49:J53))</f>
        <v>0.16056819307707415</v>
      </c>
      <c r="AI49" s="2">
        <f>ABS(AVERAGE(eod_group_score_df_negative!K49:K53))</f>
        <v>7.5895640571210149E-2</v>
      </c>
      <c r="AJ49" s="2">
        <f>ABS(AVERAGE(eod_group_score_df_negative!L49:L53))</f>
        <v>0.10304429943747954</v>
      </c>
      <c r="AK49" s="2">
        <f>ABS(AVERAGE(eod_group_score_df_negative!M49:M53))</f>
        <v>5.9766992463281057E-2</v>
      </c>
      <c r="AL49" s="2">
        <f>ABS(AVERAGE(eod_group_score_df_negative!N49:N53))</f>
        <v>0.13153674635361981</v>
      </c>
      <c r="AM49" s="2">
        <f>ABS(AVERAGE(eod_group_score_df_negative!O49:O53))</f>
        <v>7.1237026168754561E-2</v>
      </c>
      <c r="AN49" s="2">
        <f>ABS(AVERAGE(eod_group_score_df_negative!P49:P53))</f>
        <v>0.1012040902753811</v>
      </c>
      <c r="AO49" s="2">
        <f>ABS(AVERAGE(eod_group_score_df_negative!Q49:Q53))</f>
        <v>0.12811249596913887</v>
      </c>
      <c r="AP49" s="2">
        <f>ABS(AVERAGE(eod_group_score_df_negative!R49:R53))</f>
        <v>0.14417790062822339</v>
      </c>
      <c r="AQ49" s="2">
        <f>ABS(AVERAGE(eod_group_score_df_negative!S49:S53))</f>
        <v>5.8320159160464194E-2</v>
      </c>
      <c r="AR49" s="2">
        <f>ABS(AVERAGE(eod_group_score_df_negative!T49:T53))</f>
        <v>5.0286879970570006E-2</v>
      </c>
      <c r="AS49" s="2">
        <f>ABS(AVERAGE(eod_group_score_df_negative!U49:U53))</f>
        <v>0.10967997626519561</v>
      </c>
      <c r="AT49" s="2">
        <f>ABS(AVERAGE(eod_group_score_df_negative!V49:V53))</f>
        <v>8.9773541769558346E-2</v>
      </c>
      <c r="AU49" s="2">
        <f>ABS(AVERAGE(eod_group_score_df_negative!W49:W53))</f>
        <v>3.9168226313525734E-2</v>
      </c>
      <c r="AV49" s="2">
        <f>ABS(AVERAGE(eod_group_score_df_negative!X49:X53))</f>
        <v>0.11328972105112238</v>
      </c>
      <c r="AW49" s="2">
        <f>ABS(AVERAGE(eod_group_score_df_negative!Y49:Y53))</f>
        <v>0.3937398026115167</v>
      </c>
      <c r="AX49" t="s">
        <v>277</v>
      </c>
      <c r="AY49" s="4">
        <f t="shared" si="2"/>
        <v>0.3672813521843542</v>
      </c>
      <c r="AZ49" s="4">
        <f t="shared" si="3"/>
        <v>0.23620636835287412</v>
      </c>
      <c r="BA49" s="4">
        <f t="shared" si="4"/>
        <v>0.73049023097167076</v>
      </c>
      <c r="BB49" s="4">
        <f t="shared" si="5"/>
        <v>0.81115852344134365</v>
      </c>
      <c r="BC49" s="4">
        <f t="shared" si="6"/>
        <v>0.59280414918147561</v>
      </c>
      <c r="BD49" s="4">
        <f t="shared" si="7"/>
        <v>0.82341741579078598</v>
      </c>
      <c r="BE49" s="4">
        <f t="shared" si="8"/>
        <v>0.30340837744231602</v>
      </c>
      <c r="BF49" s="4">
        <f t="shared" si="9"/>
        <v>0.47019036037218381</v>
      </c>
      <c r="BG49" s="4">
        <f t="shared" si="10"/>
        <v>0.86769452142551717</v>
      </c>
      <c r="BH49" s="4">
        <f t="shared" si="11"/>
        <v>0.33425311602870483</v>
      </c>
      <c r="BI49" s="4">
        <f t="shared" si="12"/>
        <v>0.35006279529753831</v>
      </c>
      <c r="BJ49" s="4">
        <f t="shared" si="13"/>
        <v>0.53238030118675106</v>
      </c>
      <c r="BK49" s="4">
        <f t="shared" si="14"/>
        <v>0.83645064286547899</v>
      </c>
      <c r="BL49" s="4">
        <f t="shared" si="15"/>
        <v>0.60103891035449342</v>
      </c>
      <c r="BM49" s="4">
        <f t="shared" si="16"/>
        <v>0.68166701480153824</v>
      </c>
      <c r="BN49" s="4">
        <f t="shared" si="17"/>
        <v>0.64795676656473966</v>
      </c>
      <c r="BO49" s="4">
        <f t="shared" si="18"/>
        <v>0.89316091759895744</v>
      </c>
      <c r="BP49" s="4">
        <f t="shared" si="19"/>
        <v>0.87715933517400713</v>
      </c>
      <c r="BQ49" s="4">
        <f t="shared" si="20"/>
        <v>0.6172508592995366</v>
      </c>
      <c r="BR49" s="4">
        <f t="shared" si="21"/>
        <v>0.76223233480561658</v>
      </c>
      <c r="BS49" s="4">
        <f t="shared" si="22"/>
        <v>0.66350013975794542</v>
      </c>
      <c r="BT49" s="4">
        <f t="shared" si="23"/>
        <v>0.7914016254203895</v>
      </c>
      <c r="BU49" s="4">
        <f t="shared" si="24"/>
        <v>0.28987733136724925</v>
      </c>
      <c r="BV49" t="s">
        <v>277</v>
      </c>
      <c r="BW49" s="1">
        <f t="shared" si="1"/>
        <v>45429</v>
      </c>
      <c r="BX49">
        <f>group_stock_price_index[[#This Row],[VNINDEX]]</f>
        <v>1273.1099999999999</v>
      </c>
      <c r="BY49" s="5">
        <f t="shared" si="25"/>
        <v>0.22168833236545171</v>
      </c>
      <c r="BZ49" s="5">
        <f t="shared" si="26"/>
        <v>0.5144568267220041</v>
      </c>
      <c r="CA49" s="5">
        <f t="shared" si="27"/>
        <v>0.49627081656789435</v>
      </c>
      <c r="CB49" s="5">
        <f t="shared" si="28"/>
        <v>0.84253022747260009</v>
      </c>
      <c r="CC49" s="5">
        <f t="shared" si="29"/>
        <v>0</v>
      </c>
      <c r="CD49" s="5">
        <f t="shared" ref="CD49:CE49" si="180">IF(AVERAGE(BS49:BS53)&lt;0,0,AVERAGE(BS49:BS53))</f>
        <v>0.75810027396979029</v>
      </c>
      <c r="CE49" s="5">
        <f t="shared" si="180"/>
        <v>0.75767482274493558</v>
      </c>
      <c r="CF49" s="5">
        <f t="shared" ref="CF49:CG49" si="181">IF(AVERAGE(BE49:BE53)&lt;0,0,AVERAGE(BE49:BE53))</f>
        <v>0.4686923276696775</v>
      </c>
      <c r="CG49" s="5">
        <f t="shared" si="181"/>
        <v>0.62603039431801544</v>
      </c>
      <c r="CH49" s="5">
        <f t="shared" si="32"/>
        <v>0.61542268494563812</v>
      </c>
      <c r="CI49" s="5">
        <f t="shared" si="33"/>
        <v>0.38951790168166101</v>
      </c>
      <c r="CJ49" s="5">
        <f t="shared" si="34"/>
        <v>0.8938577597102475</v>
      </c>
      <c r="CK49" s="5">
        <f t="shared" si="35"/>
        <v>0</v>
      </c>
      <c r="CL49" s="5">
        <f t="shared" si="36"/>
        <v>0.91225707141991885</v>
      </c>
      <c r="CM49" s="5">
        <f t="shared" si="37"/>
        <v>0.73431848700041491</v>
      </c>
      <c r="CN49" s="5">
        <f t="shared" si="38"/>
        <v>0.39995320953173291</v>
      </c>
      <c r="CO49" s="5">
        <f t="shared" si="39"/>
        <v>0.83141952131880059</v>
      </c>
      <c r="CP49" s="5">
        <f t="shared" si="40"/>
        <v>0.58361600066555519</v>
      </c>
      <c r="CQ49" s="5">
        <f t="shared" si="41"/>
        <v>0.78500444645650824</v>
      </c>
      <c r="CR49" s="5">
        <f t="shared" ref="CR49:CS49" si="182">IF(AVERAGE(BH49:BH53)&lt;0,0,AVERAGE(BH49:BH53))</f>
        <v>0.38283722604004933</v>
      </c>
      <c r="CS49" s="5">
        <f t="shared" si="182"/>
        <v>0.12021172623283824</v>
      </c>
      <c r="CT49" s="5">
        <f t="shared" si="43"/>
        <v>0.12122587696085969</v>
      </c>
      <c r="CU49" s="5">
        <f t="shared" si="44"/>
        <v>0.57678380703855359</v>
      </c>
    </row>
    <row r="50" spans="1:99" x14ac:dyDescent="0.25">
      <c r="A50" s="1">
        <f>eod_group_score_df_positive[[#This Row],[date]]</f>
        <v>45428</v>
      </c>
      <c r="B50" s="1" t="s">
        <v>277</v>
      </c>
      <c r="C50" s="2">
        <f>AVERAGE(eod_group_score_df_positive!C50:C54)</f>
        <v>0.13926918146219197</v>
      </c>
      <c r="D50" s="2">
        <f>AVERAGE(eod_group_score_df_positive!D50:D54)</f>
        <v>4.7251573900193126E-2</v>
      </c>
      <c r="E50" s="2">
        <f>AVERAGE(eod_group_score_df_positive!E50:E54)</f>
        <v>0.61560191781856521</v>
      </c>
      <c r="F50" s="2">
        <f>AVERAGE(eod_group_score_df_positive!F50:F54)</f>
        <v>0.35940964615860427</v>
      </c>
      <c r="G50" s="2">
        <f>AVERAGE(eod_group_score_df_positive!G50:G54)</f>
        <v>0.45583460254217034</v>
      </c>
      <c r="H50" s="2">
        <f>AVERAGE(eod_group_score_df_positive!H50:H54)</f>
        <v>6.3553146589326799</v>
      </c>
      <c r="I50" s="2">
        <f>AVERAGE(eod_group_score_df_positive!I50:I54)</f>
        <v>0.369952699468164</v>
      </c>
      <c r="J50" s="2">
        <f>AVERAGE(eod_group_score_df_positive!J50:J54)</f>
        <v>0.64187652085898195</v>
      </c>
      <c r="K50" s="2">
        <f>AVERAGE(eod_group_score_df_positive!K50:K54)</f>
        <v>1.0633773594108993</v>
      </c>
      <c r="L50" s="2">
        <f>AVERAGE(eod_group_score_df_positive!L50:L54)</f>
        <v>0.20649012748836468</v>
      </c>
      <c r="M50" s="2">
        <f>AVERAGE(eod_group_score_df_positive!M50:M54)</f>
        <v>0.17829969397673745</v>
      </c>
      <c r="N50" s="2">
        <f>AVERAGE(eod_group_score_df_positive!N50:N54)</f>
        <v>0.58274530614496789</v>
      </c>
      <c r="O50" s="2">
        <f>AVERAGE(eod_group_score_df_positive!O50:O54)</f>
        <v>0.71334131933109446</v>
      </c>
      <c r="P50" s="2">
        <f>AVERAGE(eod_group_score_df_positive!P50:P54)</f>
        <v>0.35793673694489414</v>
      </c>
      <c r="Q50" s="2">
        <f>AVERAGE(eod_group_score_df_positive!Q50:Q54)</f>
        <v>0.65566377879434434</v>
      </c>
      <c r="R50" s="2">
        <f>AVERAGE(eod_group_score_df_positive!R50:R54)</f>
        <v>3.5753808551387933E-2</v>
      </c>
      <c r="S50" s="2">
        <f>AVERAGE(eod_group_score_df_positive!S50:S54)</f>
        <v>0.79475098826449309</v>
      </c>
      <c r="T50" s="2">
        <f>AVERAGE(eod_group_score_df_positive!T50:T54)</f>
        <v>0.20515904052368367</v>
      </c>
      <c r="U50" s="2">
        <f>AVERAGE(eod_group_score_df_positive!U50:U54)</f>
        <v>0.12933292088484954</v>
      </c>
      <c r="V50" s="2">
        <f>AVERAGE(eod_group_score_df_positive!V50:V54)</f>
        <v>0.70822276078833724</v>
      </c>
      <c r="W50" s="2">
        <f>AVERAGE(eod_group_score_df_positive!W50:W54)</f>
        <v>0.21414246640320958</v>
      </c>
      <c r="X50" s="2">
        <f>AVERAGE(eod_group_score_df_positive!X50:X54)</f>
        <v>0.95089976663323017</v>
      </c>
      <c r="Y50" s="2">
        <f>AVERAGE(eod_group_score_df_positive!Y50:Y54)</f>
        <v>0.90924681759297721</v>
      </c>
      <c r="Z50" s="1" t="s">
        <v>277</v>
      </c>
      <c r="AA50" s="2">
        <f>ABS(AVERAGE(eod_group_score_df_negative!C50:C54))</f>
        <v>0.10717845473876508</v>
      </c>
      <c r="AB50" s="2">
        <f>ABS(AVERAGE(eod_group_score_df_negative!D50:D54))</f>
        <v>4.7861757828889219E-2</v>
      </c>
      <c r="AC50" s="2">
        <f>ABS(AVERAGE(eod_group_score_df_negative!E50:E54))</f>
        <v>0.1693905250401706</v>
      </c>
      <c r="AD50" s="2">
        <f>ABS(AVERAGE(eod_group_score_df_negative!F50:F54))</f>
        <v>6.5234091881700179E-2</v>
      </c>
      <c r="AE50" s="2">
        <f>ABS(AVERAGE(eod_group_score_df_negative!G50:G54))</f>
        <v>0.11683656241173808</v>
      </c>
      <c r="AF50" s="2">
        <f>ABS(AVERAGE(eod_group_score_df_negative!H50:H54))</f>
        <v>0.30688242334910115</v>
      </c>
      <c r="AG50" s="2">
        <f>ABS(AVERAGE(eod_group_score_df_negative!I50:I54))</f>
        <v>0.30186084760092313</v>
      </c>
      <c r="AH50" s="2">
        <f>ABS(AVERAGE(eod_group_score_df_negative!J50:J54))</f>
        <v>0.15871091414791619</v>
      </c>
      <c r="AI50" s="2">
        <f>ABS(AVERAGE(eod_group_score_df_negative!K50:K54))</f>
        <v>7.466201015223714E-2</v>
      </c>
      <c r="AJ50" s="2">
        <f>ABS(AVERAGE(eod_group_score_df_negative!L50:L54))</f>
        <v>0.11155144315818086</v>
      </c>
      <c r="AK50" s="2">
        <f>ABS(AVERAGE(eod_group_score_df_negative!M50:M54))</f>
        <v>7.1523395444312812E-2</v>
      </c>
      <c r="AL50" s="2">
        <f>ABS(AVERAGE(eod_group_score_df_negative!N50:N54))</f>
        <v>0.11683965059044388</v>
      </c>
      <c r="AM50" s="2">
        <f>ABS(AVERAGE(eod_group_score_df_negative!O50:O54))</f>
        <v>7.8404801220224599E-2</v>
      </c>
      <c r="AN50" s="2">
        <f>ABS(AVERAGE(eod_group_score_df_negative!P50:P54))</f>
        <v>0.23533360292120484</v>
      </c>
      <c r="AO50" s="2">
        <f>ABS(AVERAGE(eod_group_score_df_negative!Q50:Q54))</f>
        <v>0.13800009754818085</v>
      </c>
      <c r="AP50" s="2">
        <f>ABS(AVERAGE(eod_group_score_df_negative!R50:R54))</f>
        <v>0.16838734010944664</v>
      </c>
      <c r="AQ50" s="2">
        <f>ABS(AVERAGE(eod_group_score_df_negative!S50:S54))</f>
        <v>6.4748173074007709E-2</v>
      </c>
      <c r="AR50" s="2">
        <f>ABS(AVERAGE(eod_group_score_df_negative!T50:T54))</f>
        <v>4.9131758466623945E-2</v>
      </c>
      <c r="AS50" s="2">
        <f>ABS(AVERAGE(eod_group_score_df_negative!U50:U54))</f>
        <v>0.18980080186265683</v>
      </c>
      <c r="AT50" s="2">
        <f>ABS(AVERAGE(eod_group_score_df_negative!V50:V54))</f>
        <v>0.11674403339024578</v>
      </c>
      <c r="AU50" s="2">
        <f>ABS(AVERAGE(eod_group_score_df_negative!W50:W54))</f>
        <v>4.3965876307950076E-2</v>
      </c>
      <c r="AV50" s="2">
        <f>ABS(AVERAGE(eod_group_score_df_negative!X50:X54))</f>
        <v>0.11462675238687434</v>
      </c>
      <c r="AW50" s="2">
        <f>ABS(AVERAGE(eod_group_score_df_negative!Y50:Y54))</f>
        <v>0.40488170229280501</v>
      </c>
      <c r="AX50" t="s">
        <v>277</v>
      </c>
      <c r="AY50" s="4">
        <f t="shared" si="2"/>
        <v>0.13021316502812644</v>
      </c>
      <c r="AZ50" s="4">
        <f t="shared" si="3"/>
        <v>-6.4153354488109002E-3</v>
      </c>
      <c r="BA50" s="4">
        <f t="shared" si="4"/>
        <v>0.56842762861946827</v>
      </c>
      <c r="BB50" s="4">
        <f t="shared" si="5"/>
        <v>0.69275848887940716</v>
      </c>
      <c r="BC50" s="4">
        <f t="shared" si="6"/>
        <v>0.59195933177064464</v>
      </c>
      <c r="BD50" s="4">
        <f t="shared" si="7"/>
        <v>0.90787350792570809</v>
      </c>
      <c r="BE50" s="4">
        <f t="shared" si="8"/>
        <v>0.10135528252489753</v>
      </c>
      <c r="BF50" s="4">
        <f t="shared" si="9"/>
        <v>0.60351385193411466</v>
      </c>
      <c r="BG50" s="4">
        <f t="shared" si="10"/>
        <v>0.86878835275989108</v>
      </c>
      <c r="BH50" s="4">
        <f t="shared" si="11"/>
        <v>0.29851029894357306</v>
      </c>
      <c r="BI50" s="4">
        <f t="shared" si="12"/>
        <v>0.42740764586600938</v>
      </c>
      <c r="BJ50" s="4">
        <f t="shared" si="13"/>
        <v>0.66597437676283966</v>
      </c>
      <c r="BK50" s="4">
        <f t="shared" si="14"/>
        <v>0.80194459010262331</v>
      </c>
      <c r="BL50" s="4">
        <f t="shared" si="15"/>
        <v>0.20665643600413397</v>
      </c>
      <c r="BM50" s="4">
        <f t="shared" si="16"/>
        <v>0.652245486630606</v>
      </c>
      <c r="BN50" s="4">
        <f t="shared" si="17"/>
        <v>-0.64971482931361146</v>
      </c>
      <c r="BO50" s="4">
        <f t="shared" si="18"/>
        <v>0.84933511052372601</v>
      </c>
      <c r="BP50" s="4">
        <f t="shared" si="19"/>
        <v>0.61357816592886938</v>
      </c>
      <c r="BQ50" s="4">
        <f t="shared" si="20"/>
        <v>-0.18947505909818413</v>
      </c>
      <c r="BR50" s="4">
        <f t="shared" si="21"/>
        <v>0.71697276977920688</v>
      </c>
      <c r="BS50" s="4">
        <f t="shared" si="22"/>
        <v>0.65932231522519358</v>
      </c>
      <c r="BT50" s="4">
        <f t="shared" si="23"/>
        <v>0.78484486243985918</v>
      </c>
      <c r="BU50" s="4">
        <f t="shared" si="24"/>
        <v>0.38380197040698066</v>
      </c>
      <c r="BV50" t="s">
        <v>277</v>
      </c>
      <c r="BW50" s="1">
        <f t="shared" si="1"/>
        <v>45428</v>
      </c>
      <c r="BX50">
        <f>group_stock_price_index[[#This Row],[VNINDEX]]</f>
        <v>1268.78</v>
      </c>
      <c r="BY50" s="5">
        <f t="shared" si="25"/>
        <v>0.30542409319314306</v>
      </c>
      <c r="BZ50" s="5">
        <f t="shared" si="26"/>
        <v>0.50658981621221355</v>
      </c>
      <c r="CA50" s="5">
        <f t="shared" si="27"/>
        <v>0.54422589331426541</v>
      </c>
      <c r="CB50" s="5">
        <f t="shared" si="28"/>
        <v>0.8435572288013885</v>
      </c>
      <c r="CC50" s="5">
        <f t="shared" si="29"/>
        <v>0</v>
      </c>
      <c r="CD50" s="5">
        <f t="shared" ref="CD50:CE50" si="183">IF(AVERAGE(BS50:BS54)&lt;0,0,AVERAGE(BS50:BS54))</f>
        <v>0.81980134834442908</v>
      </c>
      <c r="CE50" s="5">
        <f t="shared" si="183"/>
        <v>0.75421677338839843</v>
      </c>
      <c r="CF50" s="5">
        <f t="shared" ref="CF50:CG50" si="184">IF(AVERAGE(BE50:BE54)&lt;0,0,AVERAGE(BE50:BE54))</f>
        <v>0.59740148984581321</v>
      </c>
      <c r="CG50" s="5">
        <f t="shared" si="184"/>
        <v>0.72577400254020152</v>
      </c>
      <c r="CH50" s="5">
        <f t="shared" si="32"/>
        <v>0.68762430673220665</v>
      </c>
      <c r="CI50" s="5">
        <f t="shared" si="33"/>
        <v>0.40803489439659535</v>
      </c>
      <c r="CJ50" s="5">
        <f t="shared" si="34"/>
        <v>0.91364215510846825</v>
      </c>
      <c r="CK50" s="5">
        <f t="shared" si="35"/>
        <v>0</v>
      </c>
      <c r="CL50" s="5">
        <f t="shared" si="36"/>
        <v>0.93774331835061919</v>
      </c>
      <c r="CM50" s="5">
        <f t="shared" si="37"/>
        <v>0.75300458710037876</v>
      </c>
      <c r="CN50" s="5">
        <f t="shared" si="38"/>
        <v>0.40700744475028755</v>
      </c>
      <c r="CO50" s="5">
        <f t="shared" si="39"/>
        <v>0.84050566476437238</v>
      </c>
      <c r="CP50" s="5">
        <f t="shared" si="40"/>
        <v>0.56856344380624635</v>
      </c>
      <c r="CQ50" s="5">
        <f t="shared" si="41"/>
        <v>0.82144916898116394</v>
      </c>
      <c r="CR50" s="5">
        <f t="shared" ref="CR50:CS50" si="185">IF(AVERAGE(BH50:BH54)&lt;0,0,AVERAGE(BH50:BH54))</f>
        <v>0.49859611928548697</v>
      </c>
      <c r="CS50" s="5">
        <f t="shared" si="185"/>
        <v>0.13922836404169212</v>
      </c>
      <c r="CT50" s="5">
        <f t="shared" si="43"/>
        <v>0.22636996203964843</v>
      </c>
      <c r="CU50" s="5">
        <f t="shared" si="44"/>
        <v>0.70505094936357116</v>
      </c>
    </row>
    <row r="51" spans="1:99" x14ac:dyDescent="0.25">
      <c r="A51" s="1">
        <f>eod_group_score_df_positive[[#This Row],[date]]</f>
        <v>45427</v>
      </c>
      <c r="B51" s="1" t="s">
        <v>277</v>
      </c>
      <c r="C51" s="2">
        <f>AVERAGE(eod_group_score_df_positive!C51:C55)</f>
        <v>0.13101232421425246</v>
      </c>
      <c r="D51" s="2">
        <f>AVERAGE(eod_group_score_df_positive!D51:D55)</f>
        <v>4.3662356623544778E-2</v>
      </c>
      <c r="E51" s="2">
        <f>AVERAGE(eod_group_score_df_positive!E51:E55)</f>
        <v>0.6239523362579813</v>
      </c>
      <c r="F51" s="2">
        <f>AVERAGE(eod_group_score_df_positive!F51:F55)</f>
        <v>0.40702763915781526</v>
      </c>
      <c r="G51" s="2">
        <f>AVERAGE(eod_group_score_df_positive!G51:G55)</f>
        <v>0.4702278180873779</v>
      </c>
      <c r="H51" s="2">
        <f>AVERAGE(eod_group_score_df_positive!H51:H55)</f>
        <v>6.5185167580421206</v>
      </c>
      <c r="I51" s="2">
        <f>AVERAGE(eod_group_score_df_positive!I51:I55)</f>
        <v>0.95892678911184637</v>
      </c>
      <c r="J51" s="2">
        <f>AVERAGE(eod_group_score_df_positive!J51:J55)</f>
        <v>0.40058785450350731</v>
      </c>
      <c r="K51" s="2">
        <f>AVERAGE(eod_group_score_df_positive!K51:K55)</f>
        <v>1.0700943481873004</v>
      </c>
      <c r="L51" s="2">
        <f>AVERAGE(eod_group_score_df_positive!L51:L55)</f>
        <v>0.2312495595858198</v>
      </c>
      <c r="M51" s="2">
        <f>AVERAGE(eod_group_score_df_positive!M51:M55)</f>
        <v>0.11392491291583595</v>
      </c>
      <c r="N51" s="2">
        <f>AVERAGE(eod_group_score_df_positive!N51:N55)</f>
        <v>0.55076966210906275</v>
      </c>
      <c r="O51" s="2">
        <f>AVERAGE(eod_group_score_df_positive!O51:O55)</f>
        <v>0.63302177707083318</v>
      </c>
      <c r="P51" s="2">
        <f>AVERAGE(eod_group_score_df_positive!P51:P55)</f>
        <v>0.36805204076572623</v>
      </c>
      <c r="Q51" s="2">
        <f>AVERAGE(eod_group_score_df_positive!Q51:Q55)</f>
        <v>0.21965714414934209</v>
      </c>
      <c r="R51" s="2">
        <f>AVERAGE(eod_group_score_df_positive!R51:R55)</f>
        <v>4.3647652826918834E-2</v>
      </c>
      <c r="S51" s="2">
        <f>AVERAGE(eod_group_score_df_positive!S51:S55)</f>
        <v>0.81516810681763752</v>
      </c>
      <c r="T51" s="2">
        <f>AVERAGE(eod_group_score_df_positive!T51:T55)</f>
        <v>0.19116234907477428</v>
      </c>
      <c r="U51" s="2">
        <f>AVERAGE(eod_group_score_df_positive!U51:U55)</f>
        <v>0.1311464696880949</v>
      </c>
      <c r="V51" s="2">
        <f>AVERAGE(eod_group_score_df_positive!V51:V55)</f>
        <v>0.81677814368387924</v>
      </c>
      <c r="W51" s="2">
        <f>AVERAGE(eod_group_score_df_positive!W51:W55)</f>
        <v>0.23072076245947576</v>
      </c>
      <c r="X51" s="2">
        <f>AVERAGE(eod_group_score_df_positive!X51:X55)</f>
        <v>0.94195492281202742</v>
      </c>
      <c r="Y51" s="2">
        <f>AVERAGE(eod_group_score_df_positive!Y51:Y55)</f>
        <v>1.0206731431481957</v>
      </c>
      <c r="Z51" s="1" t="s">
        <v>277</v>
      </c>
      <c r="AA51" s="2">
        <f>ABS(AVERAGE(eod_group_score_df_negative!C51:C55))</f>
        <v>0.10320835295307147</v>
      </c>
      <c r="AB51" s="2">
        <f>ABS(AVERAGE(eod_group_score_df_negative!D51:D55))</f>
        <v>5.0013955895259733E-2</v>
      </c>
      <c r="AC51" s="2">
        <f>ABS(AVERAGE(eod_group_score_df_negative!E51:E55))</f>
        <v>0.23670631723575916</v>
      </c>
      <c r="AD51" s="2">
        <f>ABS(AVERAGE(eod_group_score_df_negative!F51:F55))</f>
        <v>6.0965034966682041E-2</v>
      </c>
      <c r="AE51" s="2">
        <f>ABS(AVERAGE(eod_group_score_df_negative!G51:G55))</f>
        <v>0.19348487420592128</v>
      </c>
      <c r="AF51" s="2">
        <f>ABS(AVERAGE(eod_group_score_df_negative!H51:H55))</f>
        <v>0.26733614115552362</v>
      </c>
      <c r="AG51" s="2">
        <f>ABS(AVERAGE(eod_group_score_df_negative!I51:I55))</f>
        <v>0.27036665151469752</v>
      </c>
      <c r="AH51" s="2">
        <f>ABS(AVERAGE(eod_group_score_df_negative!J51:J55))</f>
        <v>0.2013986719385065</v>
      </c>
      <c r="AI51" s="2">
        <f>ABS(AVERAGE(eod_group_score_df_negative!K51:K55))</f>
        <v>8.6409154612249128E-2</v>
      </c>
      <c r="AJ51" s="2">
        <f>ABS(AVERAGE(eod_group_score_df_negative!L51:L55))</f>
        <v>0.12483711538870393</v>
      </c>
      <c r="AK51" s="2">
        <f>ABS(AVERAGE(eod_group_score_df_negative!M51:M55))</f>
        <v>0.24571354922344918</v>
      </c>
      <c r="AL51" s="2">
        <f>ABS(AVERAGE(eod_group_score_df_negative!N51:N55))</f>
        <v>0.13494363919552579</v>
      </c>
      <c r="AM51" s="2">
        <f>ABS(AVERAGE(eod_group_score_df_negative!O51:O55))</f>
        <v>0.11524838821683581</v>
      </c>
      <c r="AN51" s="2">
        <f>ABS(AVERAGE(eod_group_score_df_negative!P51:P55))</f>
        <v>0.25176129110640494</v>
      </c>
      <c r="AO51" s="2">
        <f>ABS(AVERAGE(eod_group_score_df_negative!Q51:Q55))</f>
        <v>0.15153452581829818</v>
      </c>
      <c r="AP51" s="2">
        <f>ABS(AVERAGE(eod_group_score_df_negative!R51:R55))</f>
        <v>0.2168442155794183</v>
      </c>
      <c r="AQ51" s="2">
        <f>ABS(AVERAGE(eod_group_score_df_negative!S51:S55))</f>
        <v>0.10794165991934887</v>
      </c>
      <c r="AR51" s="2">
        <f>ABS(AVERAGE(eod_group_score_df_negative!T51:T55))</f>
        <v>0.10448486676390827</v>
      </c>
      <c r="AS51" s="2">
        <f>ABS(AVERAGE(eod_group_score_df_negative!U51:U55))</f>
        <v>0.6812187091810834</v>
      </c>
      <c r="AT51" s="2">
        <f>ABS(AVERAGE(eod_group_score_df_negative!V51:V55))</f>
        <v>0.14091244274424067</v>
      </c>
      <c r="AU51" s="2">
        <f>ABS(AVERAGE(eod_group_score_df_negative!W51:W55))</f>
        <v>5.1304058684619382E-2</v>
      </c>
      <c r="AV51" s="2">
        <f>ABS(AVERAGE(eod_group_score_df_negative!X51:X55))</f>
        <v>0.14630007123992553</v>
      </c>
      <c r="AW51" s="2">
        <f>ABS(AVERAGE(eod_group_score_df_negative!Y51:Y55))</f>
        <v>0.26650531399260491</v>
      </c>
      <c r="AX51" t="s">
        <v>277</v>
      </c>
      <c r="AY51" s="4">
        <f t="shared" si="2"/>
        <v>0.11870844025149081</v>
      </c>
      <c r="AZ51" s="4">
        <f t="shared" si="3"/>
        <v>-6.7803685915155343E-2</v>
      </c>
      <c r="BA51" s="4">
        <f t="shared" si="4"/>
        <v>0.44994146918786371</v>
      </c>
      <c r="BB51" s="4">
        <f t="shared" si="5"/>
        <v>0.73946158417657681</v>
      </c>
      <c r="BC51" s="4">
        <f t="shared" si="6"/>
        <v>0.4169619582311106</v>
      </c>
      <c r="BD51" s="4">
        <f t="shared" si="7"/>
        <v>0.92120779948320608</v>
      </c>
      <c r="BE51" s="4">
        <f t="shared" si="8"/>
        <v>0.56012674829388565</v>
      </c>
      <c r="BF51" s="4">
        <f t="shared" si="9"/>
        <v>0.33088644648293081</v>
      </c>
      <c r="BG51" s="4">
        <f t="shared" si="10"/>
        <v>0.85056827860343109</v>
      </c>
      <c r="BH51" s="4">
        <f t="shared" si="11"/>
        <v>0.29883860215979485</v>
      </c>
      <c r="BI51" s="4">
        <f t="shared" si="12"/>
        <v>-0.36644755826080838</v>
      </c>
      <c r="BJ51" s="4">
        <f t="shared" si="13"/>
        <v>0.60641382064839122</v>
      </c>
      <c r="BK51" s="4">
        <f t="shared" si="14"/>
        <v>0.69196048816798916</v>
      </c>
      <c r="BL51" s="4">
        <f t="shared" si="15"/>
        <v>0.18762221410770222</v>
      </c>
      <c r="BM51" s="4">
        <f t="shared" si="16"/>
        <v>0.18352410315938042</v>
      </c>
      <c r="BN51" s="4">
        <f t="shared" si="17"/>
        <v>-0.66488279965166852</v>
      </c>
      <c r="BO51" s="4">
        <f t="shared" si="18"/>
        <v>0.76613472458231768</v>
      </c>
      <c r="BP51" s="4">
        <f t="shared" si="19"/>
        <v>0.29317875382314057</v>
      </c>
      <c r="BQ51" s="4">
        <f t="shared" si="20"/>
        <v>-0.67712434481583184</v>
      </c>
      <c r="BR51" s="4">
        <f t="shared" si="21"/>
        <v>0.70572449026611184</v>
      </c>
      <c r="BS51" s="4">
        <f t="shared" si="22"/>
        <v>0.63617345114168822</v>
      </c>
      <c r="BT51" s="4">
        <f t="shared" si="23"/>
        <v>0.73112906067134253</v>
      </c>
      <c r="BU51" s="4">
        <f t="shared" si="24"/>
        <v>0.58590774649135891</v>
      </c>
      <c r="BV51" t="s">
        <v>277</v>
      </c>
      <c r="BW51" s="1">
        <f t="shared" si="1"/>
        <v>45427</v>
      </c>
      <c r="BX51">
        <f>group_stock_price_index[[#This Row],[VNINDEX]]</f>
        <v>1254.3900000000001</v>
      </c>
      <c r="BY51" s="5">
        <f t="shared" si="25"/>
        <v>0.44509036661282464</v>
      </c>
      <c r="BZ51" s="5">
        <f t="shared" si="26"/>
        <v>0.52338310295454515</v>
      </c>
      <c r="CA51" s="5">
        <f t="shared" si="27"/>
        <v>0.58634341618307995</v>
      </c>
      <c r="CB51" s="5">
        <f t="shared" si="28"/>
        <v>0.84632193311697823</v>
      </c>
      <c r="CC51" s="5">
        <f t="shared" si="29"/>
        <v>6.1410080495856834E-2</v>
      </c>
      <c r="CD51" s="5">
        <f t="shared" ref="CD51:CE51" si="186">IF(AVERAGE(BS51:BS55)&lt;0,0,AVERAGE(BS51:BS55))</f>
        <v>0.87142851977798697</v>
      </c>
      <c r="CE51" s="5">
        <f t="shared" si="186"/>
        <v>0.7549154473666897</v>
      </c>
      <c r="CF51" s="5">
        <f t="shared" ref="CF51:CG51" si="187">IF(AVERAGE(BE51:BE55)&lt;0,0,AVERAGE(BE51:BE55))</f>
        <v>0.76968032740893444</v>
      </c>
      <c r="CG51" s="5">
        <f t="shared" si="187"/>
        <v>0.79764831199206687</v>
      </c>
      <c r="CH51" s="5">
        <f t="shared" si="32"/>
        <v>0.72844809647215347</v>
      </c>
      <c r="CI51" s="5">
        <f t="shared" si="33"/>
        <v>0.5361417915577753</v>
      </c>
      <c r="CJ51" s="5">
        <f t="shared" si="34"/>
        <v>0.93263889641393471</v>
      </c>
      <c r="CK51" s="5">
        <f t="shared" si="35"/>
        <v>0</v>
      </c>
      <c r="CL51" s="5">
        <f t="shared" si="36"/>
        <v>0.93396334739460973</v>
      </c>
      <c r="CM51" s="5">
        <f t="shared" si="37"/>
        <v>0.79164515532477231</v>
      </c>
      <c r="CN51" s="5">
        <f t="shared" si="38"/>
        <v>0.42691050975850453</v>
      </c>
      <c r="CO51" s="5">
        <f t="shared" si="39"/>
        <v>0.85042791643631477</v>
      </c>
      <c r="CP51" s="5">
        <f t="shared" si="40"/>
        <v>0.60349407870864291</v>
      </c>
      <c r="CQ51" s="5">
        <f t="shared" si="41"/>
        <v>0.86704428885015505</v>
      </c>
      <c r="CR51" s="5">
        <f t="shared" ref="CR51:CS51" si="188">IF(AVERAGE(BH51:BH55)&lt;0,0,AVERAGE(BH51:BH55))</f>
        <v>0.62888958023953989</v>
      </c>
      <c r="CS51" s="5">
        <f t="shared" si="188"/>
        <v>0.13244359110579582</v>
      </c>
      <c r="CT51" s="5">
        <f t="shared" si="43"/>
        <v>0.37882730738521275</v>
      </c>
      <c r="CU51" s="5">
        <f t="shared" si="44"/>
        <v>0.80421140452725448</v>
      </c>
    </row>
    <row r="52" spans="1:99" x14ac:dyDescent="0.25">
      <c r="A52" s="1">
        <f>eod_group_score_df_positive[[#This Row],[date]]</f>
        <v>45426</v>
      </c>
      <c r="B52" s="1" t="s">
        <v>277</v>
      </c>
      <c r="C52" s="2">
        <f>AVERAGE(eod_group_score_df_positive!C52:C56)</f>
        <v>0.14117473841374148</v>
      </c>
      <c r="D52" s="2">
        <f>AVERAGE(eod_group_score_df_positive!D52:D56)</f>
        <v>3.9827008826680964E-2</v>
      </c>
      <c r="E52" s="2">
        <f>AVERAGE(eod_group_score_df_positive!E52:E56)</f>
        <v>0.4960828786542531</v>
      </c>
      <c r="F52" s="2">
        <f>AVERAGE(eod_group_score_df_positive!F52:F56)</f>
        <v>0.4869660223032426</v>
      </c>
      <c r="G52" s="2">
        <f>AVERAGE(eod_group_score_df_positive!G52:G56)</f>
        <v>0.40743351316600096</v>
      </c>
      <c r="H52" s="2">
        <f>AVERAGE(eod_group_score_df_positive!H52:H56)</f>
        <v>7.793575254579368</v>
      </c>
      <c r="I52" s="2">
        <f>AVERAGE(eod_group_score_df_positive!I52:I56)</f>
        <v>0.98405277222151244</v>
      </c>
      <c r="J52" s="2">
        <f>AVERAGE(eod_group_score_df_positive!J52:J56)</f>
        <v>2.3345940667208915</v>
      </c>
      <c r="K52" s="2">
        <f>AVERAGE(eod_group_score_df_positive!K52:K56)</f>
        <v>2.6237569887466998</v>
      </c>
      <c r="L52" s="2">
        <f>AVERAGE(eod_group_score_df_positive!L52:L56)</f>
        <v>0.25093541054005453</v>
      </c>
      <c r="M52" s="2">
        <f>AVERAGE(eod_group_score_df_positive!M52:M56)</f>
        <v>0.2408899399688853</v>
      </c>
      <c r="N52" s="2">
        <f>AVERAGE(eod_group_score_df_positive!N52:N56)</f>
        <v>0.5825634153376773</v>
      </c>
      <c r="O52" s="2">
        <f>AVERAGE(eod_group_score_df_positive!O52:O56)</f>
        <v>1.5205907574331223</v>
      </c>
      <c r="P52" s="2">
        <f>AVERAGE(eod_group_score_df_positive!P52:P56)</f>
        <v>0.53928237775786947</v>
      </c>
      <c r="Q52" s="2">
        <f>AVERAGE(eod_group_score_df_positive!Q52:Q56)</f>
        <v>0.25002766427141332</v>
      </c>
      <c r="R52" s="2">
        <f>AVERAGE(eod_group_score_df_positive!R52:R56)</f>
        <v>0.10522114084996348</v>
      </c>
      <c r="S52" s="2">
        <f>AVERAGE(eod_group_score_df_positive!S52:S56)</f>
        <v>1.1615206989274665</v>
      </c>
      <c r="T52" s="2">
        <f>AVERAGE(eod_group_score_df_positive!T52:T56)</f>
        <v>0.35226554836583091</v>
      </c>
      <c r="U52" s="2">
        <f>AVERAGE(eod_group_score_df_positive!U52:U56)</f>
        <v>0.33956436578435689</v>
      </c>
      <c r="V52" s="2">
        <f>AVERAGE(eod_group_score_df_positive!V52:V56)</f>
        <v>1.2445670122936607</v>
      </c>
      <c r="W52" s="2">
        <f>AVERAGE(eod_group_score_df_positive!W52:W56)</f>
        <v>0.59439822909384543</v>
      </c>
      <c r="X52" s="2">
        <f>AVERAGE(eod_group_score_df_positive!X52:X56)</f>
        <v>0.94748739574528518</v>
      </c>
      <c r="Y52" s="2">
        <f>AVERAGE(eod_group_score_df_positive!Y52:Y56)</f>
        <v>1.7448744654369002</v>
      </c>
      <c r="Z52" s="1" t="s">
        <v>277</v>
      </c>
      <c r="AA52" s="2">
        <f>ABS(AVERAGE(eod_group_score_df_negative!C52:C56))</f>
        <v>9.5815300337922821E-2</v>
      </c>
      <c r="AB52" s="2">
        <f>ABS(AVERAGE(eod_group_score_df_negative!D52:D56))</f>
        <v>5.0856412630518502E-2</v>
      </c>
      <c r="AC52" s="2">
        <f>ABS(AVERAGE(eod_group_score_df_negative!E52:E56))</f>
        <v>0.23992748256391055</v>
      </c>
      <c r="AD52" s="2">
        <f>ABS(AVERAGE(eod_group_score_df_negative!F52:F56))</f>
        <v>6.043052847518976E-2</v>
      </c>
      <c r="AE52" s="2">
        <f>ABS(AVERAGE(eod_group_score_df_negative!G52:G56))</f>
        <v>0.187972308890969</v>
      </c>
      <c r="AF52" s="2">
        <f>ABS(AVERAGE(eod_group_score_df_negative!H52:H56))</f>
        <v>0.21182374497717543</v>
      </c>
      <c r="AG52" s="2">
        <f>ABS(AVERAGE(eod_group_score_df_negative!I52:I56))</f>
        <v>0.26108971143228588</v>
      </c>
      <c r="AH52" s="2">
        <f>ABS(AVERAGE(eod_group_score_df_negative!J52:J56))</f>
        <v>0.19077765464244556</v>
      </c>
      <c r="AI52" s="2">
        <f>ABS(AVERAGE(eod_group_score_df_negative!K52:K56))</f>
        <v>8.635858973996105E-2</v>
      </c>
      <c r="AJ52" s="2">
        <f>ABS(AVERAGE(eod_group_score_df_negative!L52:L56))</f>
        <v>0.14308193308626588</v>
      </c>
      <c r="AK52" s="2">
        <f>ABS(AVERAGE(eod_group_score_df_negative!M52:M56))</f>
        <v>0.23798273474071188</v>
      </c>
      <c r="AL52" s="2">
        <f>ABS(AVERAGE(eod_group_score_df_negative!N52:N56))</f>
        <v>0.1327113620154616</v>
      </c>
      <c r="AM52" s="2">
        <f>ABS(AVERAGE(eod_group_score_df_negative!O52:O56))</f>
        <v>6.8235863573697028E-2</v>
      </c>
      <c r="AN52" s="2">
        <f>ABS(AVERAGE(eod_group_score_df_negative!P52:P56))</f>
        <v>0.24594970172017758</v>
      </c>
      <c r="AO52" s="2">
        <f>ABS(AVERAGE(eod_group_score_df_negative!Q52:Q56))</f>
        <v>0.16058518038725902</v>
      </c>
      <c r="AP52" s="2">
        <f>ABS(AVERAGE(eod_group_score_df_negative!R52:R56))</f>
        <v>0.2382663525764282</v>
      </c>
      <c r="AQ52" s="2">
        <f>ABS(AVERAGE(eod_group_score_df_negative!S52:S56))</f>
        <v>0.10809444545224819</v>
      </c>
      <c r="AR52" s="2">
        <f>ABS(AVERAGE(eod_group_score_df_negative!T52:T56))</f>
        <v>0.11052782767782257</v>
      </c>
      <c r="AS52" s="2">
        <f>ABS(AVERAGE(eod_group_score_df_negative!U52:U56))</f>
        <v>0.67448318944399011</v>
      </c>
      <c r="AT52" s="2">
        <f>ABS(AVERAGE(eod_group_score_df_negative!V52:V56))</f>
        <v>0.10218719095398757</v>
      </c>
      <c r="AU52" s="2">
        <f>ABS(AVERAGE(eod_group_score_df_negative!W52:W56))</f>
        <v>4.4552340661234466E-2</v>
      </c>
      <c r="AV52" s="2">
        <f>ABS(AVERAGE(eod_group_score_df_negative!X52:X56))</f>
        <v>0.12407617691450919</v>
      </c>
      <c r="AW52" s="2">
        <f>ABS(AVERAGE(eod_group_score_df_negative!Y52:Y56))</f>
        <v>0.17488837367024707</v>
      </c>
      <c r="AX52" t="s">
        <v>277</v>
      </c>
      <c r="AY52" s="4">
        <f t="shared" si="2"/>
        <v>0.1913980786481479</v>
      </c>
      <c r="AZ52" s="4">
        <f t="shared" si="3"/>
        <v>-0.12162536025444486</v>
      </c>
      <c r="BA52" s="4">
        <f t="shared" si="4"/>
        <v>0.34803232343955354</v>
      </c>
      <c r="BB52" s="4">
        <f t="shared" si="5"/>
        <v>0.77920749266960576</v>
      </c>
      <c r="BC52" s="4">
        <f t="shared" si="6"/>
        <v>0.36859096123187274</v>
      </c>
      <c r="BD52" s="4">
        <f t="shared" si="7"/>
        <v>0.94707977828740086</v>
      </c>
      <c r="BE52" s="4">
        <f t="shared" si="8"/>
        <v>0.58062677185966172</v>
      </c>
      <c r="BF52" s="4">
        <f t="shared" si="9"/>
        <v>0.84891122916395623</v>
      </c>
      <c r="BG52" s="4">
        <f t="shared" si="10"/>
        <v>0.93626944147660007</v>
      </c>
      <c r="BH52" s="4">
        <f t="shared" si="11"/>
        <v>0.27372774117292442</v>
      </c>
      <c r="BI52" s="4">
        <f t="shared" si="12"/>
        <v>6.0709357240657713E-3</v>
      </c>
      <c r="BJ52" s="4">
        <f t="shared" si="13"/>
        <v>0.6289220137006436</v>
      </c>
      <c r="BK52" s="4">
        <f t="shared" si="14"/>
        <v>0.91410533701851393</v>
      </c>
      <c r="BL52" s="4">
        <f t="shared" si="15"/>
        <v>0.37356175798710811</v>
      </c>
      <c r="BM52" s="4">
        <f t="shared" si="16"/>
        <v>0.21782680461081194</v>
      </c>
      <c r="BN52" s="4">
        <f t="shared" si="17"/>
        <v>-0.3873364075043853</v>
      </c>
      <c r="BO52" s="4">
        <f t="shared" si="18"/>
        <v>0.82972092617080595</v>
      </c>
      <c r="BP52" s="4">
        <f t="shared" si="19"/>
        <v>0.52234481563799695</v>
      </c>
      <c r="BQ52" s="4">
        <f t="shared" si="20"/>
        <v>-0.33027920824109175</v>
      </c>
      <c r="BR52" s="4">
        <f t="shared" si="21"/>
        <v>0.84824670944769742</v>
      </c>
      <c r="BS52" s="4">
        <f t="shared" si="22"/>
        <v>0.86054526666026099</v>
      </c>
      <c r="BT52" s="4">
        <f t="shared" si="23"/>
        <v>0.76842031573258507</v>
      </c>
      <c r="BU52" s="4">
        <f t="shared" si="24"/>
        <v>0.81780210543966458</v>
      </c>
      <c r="BV52" t="s">
        <v>277</v>
      </c>
      <c r="BW52" s="1">
        <f t="shared" si="1"/>
        <v>45426</v>
      </c>
      <c r="BX52">
        <f>group_stock_price_index[[#This Row],[VNINDEX]]</f>
        <v>1243.28</v>
      </c>
      <c r="BY52" s="5">
        <f t="shared" si="25"/>
        <v>0.59009581468993466</v>
      </c>
      <c r="BZ52" s="5">
        <f t="shared" si="26"/>
        <v>0.59048478250527248</v>
      </c>
      <c r="CA52" s="5">
        <f t="shared" si="27"/>
        <v>0.68713326094359106</v>
      </c>
      <c r="CB52" s="5">
        <f t="shared" si="28"/>
        <v>0.88700662477743075</v>
      </c>
      <c r="CC52" s="5">
        <f t="shared" si="29"/>
        <v>0.35992645367583342</v>
      </c>
      <c r="CD52" s="5">
        <f t="shared" ref="CD52:CE52" si="189">IF(AVERAGE(BS52:BS56)&lt;0,0,AVERAGE(BS52:BS56))</f>
        <v>0.93040250088553589</v>
      </c>
      <c r="CE52" s="5">
        <f t="shared" si="189"/>
        <v>0.78954865017969988</v>
      </c>
      <c r="CF52" s="5">
        <f t="shared" ref="CF52:CG52" si="190">IF(AVERAGE(BE52:BE56)&lt;0,0,AVERAGE(BE52:BE56))</f>
        <v>0.85037278361877644</v>
      </c>
      <c r="CG52" s="5">
        <f t="shared" si="190"/>
        <v>0.93016992080473282</v>
      </c>
      <c r="CH52" s="5">
        <f t="shared" si="32"/>
        <v>0.7969752205333368</v>
      </c>
      <c r="CI52" s="5">
        <f t="shared" si="33"/>
        <v>0.68284430521608575</v>
      </c>
      <c r="CJ52" s="5">
        <f t="shared" si="34"/>
        <v>0.9588551207235495</v>
      </c>
      <c r="CK52" s="5">
        <f t="shared" si="35"/>
        <v>1.9056855177413134E-2</v>
      </c>
      <c r="CL52" s="5">
        <f t="shared" si="36"/>
        <v>0.94024108296620867</v>
      </c>
      <c r="CM52" s="5">
        <f t="shared" si="37"/>
        <v>0.83173115667030384</v>
      </c>
      <c r="CN52" s="5">
        <f t="shared" si="38"/>
        <v>0.53066836689190922</v>
      </c>
      <c r="CO52" s="5">
        <f t="shared" si="39"/>
        <v>0.89139054755018721</v>
      </c>
      <c r="CP52" s="5">
        <f t="shared" si="40"/>
        <v>0.72080358272456491</v>
      </c>
      <c r="CQ52" s="5">
        <f t="shared" si="41"/>
        <v>0.92063818012148568</v>
      </c>
      <c r="CR52" s="5">
        <f t="shared" ref="CR52:CS52" si="191">IF(AVERAGE(BH52:BH56)&lt;0,0,AVERAGE(BH52:BH56))</f>
        <v>0.75954053368288965</v>
      </c>
      <c r="CS52" s="5">
        <f t="shared" si="191"/>
        <v>0.39116741158489371</v>
      </c>
      <c r="CT52" s="5">
        <f t="shared" si="43"/>
        <v>0.54254479222659724</v>
      </c>
      <c r="CU52" s="5">
        <f t="shared" si="44"/>
        <v>0.87045796534496578</v>
      </c>
    </row>
    <row r="53" spans="1:99" x14ac:dyDescent="0.25">
      <c r="A53" s="1">
        <f>eod_group_score_df_positive[[#This Row],[date]]</f>
        <v>45425</v>
      </c>
      <c r="B53" s="1" t="s">
        <v>277</v>
      </c>
      <c r="C53" s="2">
        <f>AVERAGE(eod_group_score_df_positive!C53:C57)</f>
        <v>0.12387388948647068</v>
      </c>
      <c r="D53" s="2">
        <f>AVERAGE(eod_group_score_df_positive!D53:D57)</f>
        <v>0.2135265902824513</v>
      </c>
      <c r="E53" s="2">
        <f>AVERAGE(eod_group_score_df_positive!E53:E57)</f>
        <v>0.60212950923439001</v>
      </c>
      <c r="F53" s="2">
        <f>AVERAGE(eod_group_score_df_positive!F53:F57)</f>
        <v>0.28254863877927222</v>
      </c>
      <c r="G53" s="2">
        <f>AVERAGE(eod_group_score_df_positive!G53:G57)</f>
        <v>0.49510377440710318</v>
      </c>
      <c r="H53" s="2">
        <f>AVERAGE(eod_group_score_df_positive!H53:H57)</f>
        <v>8.9608695604085504</v>
      </c>
      <c r="I53" s="2">
        <f>AVERAGE(eod_group_score_df_positive!I53:I57)</f>
        <v>0.98898221360303906</v>
      </c>
      <c r="J53" s="2">
        <f>AVERAGE(eod_group_score_df_positive!J53:J57)</f>
        <v>2.4789596553152604</v>
      </c>
      <c r="K53" s="2">
        <f>AVERAGE(eod_group_score_df_positive!K53:K57)</f>
        <v>3.6540941761579631</v>
      </c>
      <c r="L53" s="2">
        <f>AVERAGE(eod_group_score_df_positive!L53:L57)</f>
        <v>0.61720010224305888</v>
      </c>
      <c r="M53" s="2">
        <f>AVERAGE(eod_group_score_df_positive!M53:M57)</f>
        <v>0.33612778946500804</v>
      </c>
      <c r="N53" s="2">
        <f>AVERAGE(eod_group_score_df_positive!N53:N57)</f>
        <v>0.58165966136290037</v>
      </c>
      <c r="O53" s="2">
        <f>AVERAGE(eod_group_score_df_positive!O53:O57)</f>
        <v>1.6810668391538204</v>
      </c>
      <c r="P53" s="2">
        <f>AVERAGE(eod_group_score_df_positive!P53:P57)</f>
        <v>0.9205388921282095</v>
      </c>
      <c r="Q53" s="2">
        <f>AVERAGE(eod_group_score_df_positive!Q53:Q57)</f>
        <v>0.27636106221764184</v>
      </c>
      <c r="R53" s="2">
        <f>AVERAGE(eod_group_score_df_positive!R53:R57)</f>
        <v>9.5857309866741916E-2</v>
      </c>
      <c r="S53" s="2">
        <f>AVERAGE(eod_group_score_df_positive!S53:S57)</f>
        <v>1.6005203892878268</v>
      </c>
      <c r="T53" s="2">
        <f>AVERAGE(eod_group_score_df_positive!T53:T57)</f>
        <v>0.48471526873327492</v>
      </c>
      <c r="U53" s="2">
        <f>AVERAGE(eod_group_score_df_positive!U53:U57)</f>
        <v>0.29597713791398844</v>
      </c>
      <c r="V53" s="2">
        <f>AVERAGE(eod_group_score_df_positive!V53:V57)</f>
        <v>1.6624472209047867</v>
      </c>
      <c r="W53" s="2">
        <f>AVERAGE(eod_group_score_df_positive!W53:W57)</f>
        <v>1.756328940878759</v>
      </c>
      <c r="X53" s="2">
        <f>AVERAGE(eod_group_score_df_positive!X53:X57)</f>
        <v>0.7891606696351483</v>
      </c>
      <c r="Y53" s="2">
        <f>AVERAGE(eod_group_score_df_positive!Y53:Y57)</f>
        <v>1.3424147443162466</v>
      </c>
      <c r="Z53" s="1" t="s">
        <v>277</v>
      </c>
      <c r="AA53" s="2">
        <f>ABS(AVERAGE(eod_group_score_df_negative!C53:C57))</f>
        <v>6.6578172107732397E-2</v>
      </c>
      <c r="AB53" s="2">
        <f>ABS(AVERAGE(eod_group_score_df_negative!D53:D57))</f>
        <v>5.9217101463425383E-2</v>
      </c>
      <c r="AC53" s="2">
        <f>ABS(AVERAGE(eod_group_score_df_negative!E53:E57))</f>
        <v>0.21410009316471235</v>
      </c>
      <c r="AD53" s="2">
        <f>ABS(AVERAGE(eod_group_score_df_negative!F53:F57))</f>
        <v>6.0140932419648949E-2</v>
      </c>
      <c r="AE53" s="2">
        <f>ABS(AVERAGE(eod_group_score_df_negative!G53:G57))</f>
        <v>0.16021247636003758</v>
      </c>
      <c r="AF53" s="2">
        <f>ABS(AVERAGE(eod_group_score_df_negative!H53:H57))</f>
        <v>0.17491903590620922</v>
      </c>
      <c r="AG53" s="2">
        <f>ABS(AVERAGE(eod_group_score_df_negative!I53:I57))</f>
        <v>0.11114322028044754</v>
      </c>
      <c r="AH53" s="2">
        <f>ABS(AVERAGE(eod_group_score_df_negative!J53:J57))</f>
        <v>0.16293898836914009</v>
      </c>
      <c r="AI53" s="2">
        <f>ABS(AVERAGE(eod_group_score_df_negative!K53:K57))</f>
        <v>0.10145965880212585</v>
      </c>
      <c r="AJ53" s="2">
        <f>ABS(AVERAGE(eod_group_score_df_negative!L53:L57))</f>
        <v>0.10515446469873486</v>
      </c>
      <c r="AK53" s="2">
        <f>ABS(AVERAGE(eod_group_score_df_negative!M53:M57))</f>
        <v>0.23167251322244048</v>
      </c>
      <c r="AL53" s="2">
        <f>ABS(AVERAGE(eod_group_score_df_negative!N53:N57))</f>
        <v>0.12620397734346292</v>
      </c>
      <c r="AM53" s="2">
        <f>ABS(AVERAGE(eod_group_score_df_negative!O53:O57))</f>
        <v>7.6786047768658078E-2</v>
      </c>
      <c r="AN53" s="2">
        <f>ABS(AVERAGE(eod_group_score_df_negative!P53:P57))</f>
        <v>0.24565221499896506</v>
      </c>
      <c r="AO53" s="2">
        <f>ABS(AVERAGE(eod_group_score_df_negative!Q53:Q57))</f>
        <v>0.1607452811190811</v>
      </c>
      <c r="AP53" s="2">
        <f>ABS(AVERAGE(eod_group_score_df_negative!R53:R57))</f>
        <v>0.16784982613311253</v>
      </c>
      <c r="AQ53" s="2">
        <f>ABS(AVERAGE(eod_group_score_df_negative!S53:S57))</f>
        <v>0.10733945353543031</v>
      </c>
      <c r="AR53" s="2">
        <f>ABS(AVERAGE(eod_group_score_df_negative!T53:T57))</f>
        <v>0.11673599713830884</v>
      </c>
      <c r="AS53" s="2">
        <f>ABS(AVERAGE(eod_group_score_df_negative!U53:U57))</f>
        <v>0.6780112800340945</v>
      </c>
      <c r="AT53" s="2">
        <f>ABS(AVERAGE(eod_group_score_df_negative!V53:V57))</f>
        <v>9.5039682562467157E-2</v>
      </c>
      <c r="AU53" s="2">
        <f>ABS(AVERAGE(eod_group_score_df_negative!W53:W57))</f>
        <v>2.5877461356213029E-2</v>
      </c>
      <c r="AV53" s="2">
        <f>ABS(AVERAGE(eod_group_score_df_negative!X53:X57))</f>
        <v>0.13244471672749014</v>
      </c>
      <c r="AW53" s="2">
        <f>ABS(AVERAGE(eod_group_score_df_negative!Y53:Y57))</f>
        <v>0.14376575905952821</v>
      </c>
      <c r="AX53" t="s">
        <v>277</v>
      </c>
      <c r="AY53" s="4">
        <f t="shared" si="2"/>
        <v>0.3008406257151392</v>
      </c>
      <c r="AZ53" s="4">
        <f t="shared" si="3"/>
        <v>0.56576739806983545</v>
      </c>
      <c r="BA53" s="4">
        <f t="shared" si="4"/>
        <v>0.47539248139146439</v>
      </c>
      <c r="BB53" s="4">
        <f t="shared" si="5"/>
        <v>0.64900634583514116</v>
      </c>
      <c r="BC53" s="4">
        <f t="shared" si="6"/>
        <v>0.51103768242436809</v>
      </c>
      <c r="BD53" s="4">
        <f t="shared" si="7"/>
        <v>0.96170685561249336</v>
      </c>
      <c r="BE53" s="4">
        <f t="shared" si="8"/>
        <v>0.79794445822762661</v>
      </c>
      <c r="BF53" s="4">
        <f t="shared" si="9"/>
        <v>0.87665008363689179</v>
      </c>
      <c r="BG53" s="4">
        <f t="shared" si="10"/>
        <v>0.94596820428579786</v>
      </c>
      <c r="BH53" s="4">
        <f t="shared" si="11"/>
        <v>0.7088563718952493</v>
      </c>
      <c r="BI53" s="4">
        <f t="shared" si="12"/>
        <v>0.18396481253738611</v>
      </c>
      <c r="BJ53" s="4">
        <f t="shared" si="13"/>
        <v>0.64342291242956484</v>
      </c>
      <c r="BK53" s="4">
        <f t="shared" si="14"/>
        <v>0.91263654843939801</v>
      </c>
      <c r="BL53" s="4">
        <f t="shared" si="15"/>
        <v>0.57871018995486745</v>
      </c>
      <c r="BM53" s="4">
        <f t="shared" si="16"/>
        <v>0.26450263845632788</v>
      </c>
      <c r="BN53" s="4">
        <f t="shared" si="17"/>
        <v>-0.27300177522086599</v>
      </c>
      <c r="BO53" s="4">
        <f t="shared" si="18"/>
        <v>0.87429945848719304</v>
      </c>
      <c r="BP53" s="4">
        <f t="shared" si="19"/>
        <v>0.61181893276376198</v>
      </c>
      <c r="BQ53" s="4">
        <f t="shared" si="20"/>
        <v>-0.3922368429441323</v>
      </c>
      <c r="BR53" s="4">
        <f t="shared" si="21"/>
        <v>0.89184592798390894</v>
      </c>
      <c r="BS53" s="4">
        <f t="shared" si="22"/>
        <v>0.97096019706386272</v>
      </c>
      <c r="BT53" s="4">
        <f t="shared" si="23"/>
        <v>0.71257824946050163</v>
      </c>
      <c r="BU53" s="4">
        <f t="shared" si="24"/>
        <v>0.80652988148751448</v>
      </c>
      <c r="BV53" t="s">
        <v>277</v>
      </c>
      <c r="BW53" s="1">
        <f t="shared" si="1"/>
        <v>45425</v>
      </c>
      <c r="BX53">
        <f>group_stock_price_index[[#This Row],[VNINDEX]]</f>
        <v>1240.18</v>
      </c>
      <c r="BY53" s="5">
        <f t="shared" si="25"/>
        <v>0.73136152954682887</v>
      </c>
      <c r="BZ53" s="5">
        <f t="shared" si="26"/>
        <v>0.6766436507994833</v>
      </c>
      <c r="CA53" s="5">
        <f t="shared" si="27"/>
        <v>0.79234795245331502</v>
      </c>
      <c r="CB53" s="5">
        <f t="shared" si="28"/>
        <v>0.89349843230826187</v>
      </c>
      <c r="CC53" s="5">
        <f t="shared" si="29"/>
        <v>0.60171412419155768</v>
      </c>
      <c r="CD53" s="5">
        <f t="shared" ref="CD53:CE53" si="192">IF(AVERAGE(BS53:BS57)&lt;0,0,AVERAGE(BS53:BS57))</f>
        <v>0.93276871579467691</v>
      </c>
      <c r="CE53" s="5">
        <f t="shared" si="192"/>
        <v>0.79810049258789273</v>
      </c>
      <c r="CF53" s="5">
        <f t="shared" ref="CF53:CG53" si="193">IF(AVERAGE(BE53:BE57)&lt;0,0,AVERAGE(BE53:BE57))</f>
        <v>0.92184176241384197</v>
      </c>
      <c r="CG53" s="5">
        <f t="shared" si="193"/>
        <v>0.95271819924298851</v>
      </c>
      <c r="CH53" s="5">
        <f t="shared" si="32"/>
        <v>0.85959769371683037</v>
      </c>
      <c r="CI53" s="5">
        <f t="shared" si="33"/>
        <v>0.75784924984583468</v>
      </c>
      <c r="CJ53" s="5">
        <f t="shared" si="34"/>
        <v>0.96235942131178498</v>
      </c>
      <c r="CK53" s="5">
        <f t="shared" si="35"/>
        <v>0.25173570201841899</v>
      </c>
      <c r="CL53" s="5">
        <f t="shared" si="36"/>
        <v>0.93153955658470688</v>
      </c>
      <c r="CM53" s="5">
        <f t="shared" si="37"/>
        <v>0.84956937517464337</v>
      </c>
      <c r="CN53" s="5">
        <f t="shared" si="38"/>
        <v>0.64124494352444572</v>
      </c>
      <c r="CO53" s="5">
        <f t="shared" si="39"/>
        <v>0.84884000914637858</v>
      </c>
      <c r="CP53" s="5">
        <f t="shared" si="40"/>
        <v>0.79295476905855922</v>
      </c>
      <c r="CQ53" s="5">
        <f t="shared" si="41"/>
        <v>0.94513737090299821</v>
      </c>
      <c r="CR53" s="5">
        <f t="shared" ref="CR53:CS53" si="194">IF(AVERAGE(BH53:BH57)&lt;0,0,AVERAGE(BH53:BH57))</f>
        <v>0.89988235157872187</v>
      </c>
      <c r="CS53" s="5">
        <f t="shared" si="194"/>
        <v>0.56411769935978417</v>
      </c>
      <c r="CT53" s="5">
        <f t="shared" si="43"/>
        <v>0.70265869293726124</v>
      </c>
      <c r="CU53" s="5">
        <f t="shared" si="44"/>
        <v>0.72492512012173249</v>
      </c>
    </row>
    <row r="54" spans="1:99" x14ac:dyDescent="0.25">
      <c r="A54" s="1">
        <f>eod_group_score_df_positive[[#This Row],[date]]</f>
        <v>45422</v>
      </c>
      <c r="B54" s="1" t="s">
        <v>277</v>
      </c>
      <c r="C54" s="2">
        <f>AVERAGE(eod_group_score_df_positive!C54:C58)</f>
        <v>0.26272737615228137</v>
      </c>
      <c r="D54" s="2">
        <f>AVERAGE(eod_group_score_df_positive!D54:D58)</f>
        <v>0.37383157792283361</v>
      </c>
      <c r="E54" s="2">
        <f>AVERAGE(eod_group_score_df_positive!E54:E58)</f>
        <v>0.99831038484216883</v>
      </c>
      <c r="F54" s="2">
        <f>AVERAGE(eod_group_score_df_positive!F54:F58)</f>
        <v>0.95161699207856043</v>
      </c>
      <c r="G54" s="2">
        <f>AVERAGE(eod_group_score_df_positive!G54:G58)</f>
        <v>1.5357449930165095</v>
      </c>
      <c r="H54" s="2">
        <f>AVERAGE(eod_group_score_df_positive!H54:H58)</f>
        <v>6.8789216919318239</v>
      </c>
      <c r="I54" s="2">
        <f>AVERAGE(eod_group_score_df_positive!I54:I58)</f>
        <v>1.5659347367126366</v>
      </c>
      <c r="J54" s="2">
        <f>AVERAGE(eod_group_score_df_positive!J54:J58)</f>
        <v>2.8994307515311695</v>
      </c>
      <c r="K54" s="2">
        <f>AVERAGE(eod_group_score_df_positive!K54:K58)</f>
        <v>4.2618168113169839</v>
      </c>
      <c r="L54" s="2">
        <f>AVERAGE(eod_group_score_df_positive!L54:L58)</f>
        <v>1.5559733857853533</v>
      </c>
      <c r="M54" s="2">
        <f>AVERAGE(eod_group_score_df_positive!M54:M58)</f>
        <v>0.58888352749172446</v>
      </c>
      <c r="N54" s="2">
        <f>AVERAGE(eod_group_score_df_positive!N54:N58)</f>
        <v>1.7482988915995281</v>
      </c>
      <c r="O54" s="2">
        <f>AVERAGE(eod_group_score_df_positive!O54:O58)</f>
        <v>1.7880405349198292</v>
      </c>
      <c r="P54" s="2">
        <f>AVERAGE(eod_group_score_df_positive!P54:P58)</f>
        <v>1.2979504388706471</v>
      </c>
      <c r="Q54" s="2">
        <f>AVERAGE(eod_group_score_df_positive!Q54:Q58)</f>
        <v>0.48908894269592429</v>
      </c>
      <c r="R54" s="2">
        <f>AVERAGE(eod_group_score_df_positive!R54:R58)</f>
        <v>1.5250289605636309</v>
      </c>
      <c r="S54" s="2">
        <f>AVERAGE(eod_group_score_df_positive!S54:S58)</f>
        <v>1.9750106504356366</v>
      </c>
      <c r="T54" s="2">
        <f>AVERAGE(eod_group_score_df_positive!T54:T58)</f>
        <v>0.9135342230699427</v>
      </c>
      <c r="U54" s="2">
        <f>AVERAGE(eod_group_score_df_positive!U54:U58)</f>
        <v>0.55154809974948604</v>
      </c>
      <c r="V54" s="2">
        <f>AVERAGE(eod_group_score_df_positive!V54:V58)</f>
        <v>2.8036249167880651</v>
      </c>
      <c r="W54" s="2">
        <f>AVERAGE(eod_group_score_df_positive!W54:W58)</f>
        <v>1.8505392893625197</v>
      </c>
      <c r="X54" s="2">
        <f>AVERAGE(eod_group_score_df_positive!X54:X58)</f>
        <v>0.9317540980188731</v>
      </c>
      <c r="Y54" s="2">
        <f>AVERAGE(eod_group_score_df_positive!Y54:Y58)</f>
        <v>1.2805914417174009</v>
      </c>
      <c r="Z54" s="1" t="s">
        <v>277</v>
      </c>
      <c r="AA54" s="2">
        <f>ABS(AVERAGE(eod_group_score_df_negative!C54:C58))</f>
        <v>3.1486775515269697E-2</v>
      </c>
      <c r="AB54" s="2">
        <f>ABS(AVERAGE(eod_group_score_df_negative!D54:D58))</f>
        <v>5.0512474565140318E-2</v>
      </c>
      <c r="AC54" s="2">
        <f>ABS(AVERAGE(eod_group_score_df_negative!E54:E58))</f>
        <v>0.18231502148306117</v>
      </c>
      <c r="AD54" s="2">
        <f>ABS(AVERAGE(eod_group_score_df_negative!F54:F58))</f>
        <v>4.7671547460936367E-2</v>
      </c>
      <c r="AE54" s="2">
        <f>ABS(AVERAGE(eod_group_score_df_negative!G54:G58))</f>
        <v>0.14030231127163684</v>
      </c>
      <c r="AF54" s="2">
        <f>ABS(AVERAGE(eod_group_score_df_negative!H54:H58))</f>
        <v>0.17331343698523935</v>
      </c>
      <c r="AG54" s="2">
        <f>ABS(AVERAGE(eod_group_score_df_negative!I54:I58))</f>
        <v>4.2664732247084308E-2</v>
      </c>
      <c r="AH54" s="2">
        <f>ABS(AVERAGE(eod_group_score_df_negative!J54:J58))</f>
        <v>4.5785744418690939E-2</v>
      </c>
      <c r="AI54" s="2">
        <f>ABS(AVERAGE(eod_group_score_df_negative!K54:K58))</f>
        <v>7.2344744581987697E-2</v>
      </c>
      <c r="AJ54" s="2">
        <f>ABS(AVERAGE(eod_group_score_df_negative!L54:L58))</f>
        <v>7.0722573287998358E-2</v>
      </c>
      <c r="AK54" s="2">
        <f>ABS(AVERAGE(eod_group_score_df_negative!M54:M58))</f>
        <v>0.22609784307193062</v>
      </c>
      <c r="AL54" s="2">
        <f>ABS(AVERAGE(eod_group_score_df_negative!N54:N58))</f>
        <v>9.8441990784027225E-2</v>
      </c>
      <c r="AM54" s="2">
        <f>ABS(AVERAGE(eod_group_score_df_negative!O54:O58))</f>
        <v>0.112228603014718</v>
      </c>
      <c r="AN54" s="2">
        <f>ABS(AVERAGE(eod_group_score_df_negative!P54:P58))</f>
        <v>0.2347989027637909</v>
      </c>
      <c r="AO54" s="2">
        <f>ABS(AVERAGE(eod_group_score_df_negative!Q54:Q58))</f>
        <v>8.0633305070222358E-2</v>
      </c>
      <c r="AP54" s="2">
        <f>ABS(AVERAGE(eod_group_score_df_negative!R54:R58))</f>
        <v>0.10929590535783125</v>
      </c>
      <c r="AQ54" s="2">
        <f>ABS(AVERAGE(eod_group_score_df_negative!S54:S58))</f>
        <v>0.10581418326181002</v>
      </c>
      <c r="AR54" s="2">
        <f>ABS(AVERAGE(eod_group_score_df_negative!T54:T58))</f>
        <v>0.10043544419545306</v>
      </c>
      <c r="AS54" s="2">
        <f>ABS(AVERAGE(eod_group_score_df_negative!U54:U58))</f>
        <v>0.61970168838338446</v>
      </c>
      <c r="AT54" s="2">
        <f>ABS(AVERAGE(eod_group_score_df_negative!V54:V58))</f>
        <v>8.0086509531700822E-2</v>
      </c>
      <c r="AU54" s="2">
        <f>ABS(AVERAGE(eod_group_score_df_negative!W54:W58))</f>
        <v>2.6270160152508E-2</v>
      </c>
      <c r="AV54" s="2">
        <f>ABS(AVERAGE(eod_group_score_df_negative!X54:X58))</f>
        <v>0.11863553279939494</v>
      </c>
      <c r="AW54" s="2">
        <f>ABS(AVERAGE(eod_group_score_df_negative!Y54:Y58))</f>
        <v>4.5612776262792296E-2</v>
      </c>
      <c r="AX54" t="s">
        <v>277</v>
      </c>
      <c r="AY54" s="4">
        <f t="shared" si="2"/>
        <v>0.78596015632281113</v>
      </c>
      <c r="AZ54" s="4">
        <f t="shared" si="3"/>
        <v>0.76192679374681782</v>
      </c>
      <c r="BA54" s="4">
        <f t="shared" si="4"/>
        <v>0.69115517842271756</v>
      </c>
      <c r="BB54" s="4">
        <f t="shared" si="5"/>
        <v>0.90458902394116336</v>
      </c>
      <c r="BC54" s="4">
        <f t="shared" si="6"/>
        <v>0.83257953291333109</v>
      </c>
      <c r="BD54" s="4">
        <f t="shared" si="7"/>
        <v>0.95084865044428735</v>
      </c>
      <c r="BE54" s="4">
        <f t="shared" si="8"/>
        <v>0.94695418832299438</v>
      </c>
      <c r="BF54" s="4">
        <f t="shared" si="9"/>
        <v>0.96890840148311419</v>
      </c>
      <c r="BG54" s="4">
        <f t="shared" si="10"/>
        <v>0.96661649841662078</v>
      </c>
      <c r="BH54" s="4">
        <f t="shared" si="11"/>
        <v>0.91304758225589311</v>
      </c>
      <c r="BI54" s="4">
        <f t="shared" si="12"/>
        <v>0.4451459843418078</v>
      </c>
      <c r="BJ54" s="4">
        <f t="shared" si="13"/>
        <v>0.89338841011959413</v>
      </c>
      <c r="BK54" s="4">
        <f t="shared" si="14"/>
        <v>0.88188136009333695</v>
      </c>
      <c r="BL54" s="4">
        <f t="shared" si="15"/>
        <v>0.69362387392916514</v>
      </c>
      <c r="BM54" s="4">
        <f t="shared" si="16"/>
        <v>0.71693819089431154</v>
      </c>
      <c r="BN54" s="4">
        <f t="shared" si="17"/>
        <v>0.86624947385083284</v>
      </c>
      <c r="BO54" s="4">
        <f t="shared" si="18"/>
        <v>0.89829592424289995</v>
      </c>
      <c r="BP54" s="4">
        <f t="shared" si="19"/>
        <v>0.80189655087746303</v>
      </c>
      <c r="BQ54" s="4">
        <f t="shared" si="20"/>
        <v>-5.8188773500266237E-2</v>
      </c>
      <c r="BR54" s="4">
        <f t="shared" si="21"/>
        <v>0.94445594742889483</v>
      </c>
      <c r="BS54" s="4">
        <f t="shared" si="22"/>
        <v>0.97200551163113957</v>
      </c>
      <c r="BT54" s="4">
        <f t="shared" si="23"/>
        <v>0.77411137863770374</v>
      </c>
      <c r="BU54" s="4">
        <f t="shared" si="24"/>
        <v>0.93121304299233731</v>
      </c>
      <c r="BV54" t="s">
        <v>277</v>
      </c>
      <c r="BW54" s="1">
        <f t="shared" si="1"/>
        <v>45422</v>
      </c>
      <c r="BX54">
        <f>group_stock_price_index[[#This Row],[VNINDEX]]</f>
        <v>1244.7</v>
      </c>
      <c r="BY54" s="5">
        <f t="shared" si="25"/>
        <v>0.84590675836089291</v>
      </c>
      <c r="BZ54" s="5">
        <f t="shared" si="26"/>
        <v>0.74518111617623561</v>
      </c>
      <c r="CA54" s="5">
        <f t="shared" si="27"/>
        <v>0.8652195309847126</v>
      </c>
      <c r="CB54" s="5">
        <f t="shared" si="28"/>
        <v>0.87384481020045057</v>
      </c>
      <c r="CC54" s="5">
        <f t="shared" si="29"/>
        <v>0.81789535322503648</v>
      </c>
      <c r="CD54" s="5">
        <f t="shared" ref="CD54:CE54" si="195">IF(AVERAGE(BS54:BS58)&lt;0,0,AVERAGE(BS54:BS58))</f>
        <v>0.83022858524310439</v>
      </c>
      <c r="CE54" s="5">
        <f t="shared" si="195"/>
        <v>0.81674992401795232</v>
      </c>
      <c r="CF54" s="5">
        <f t="shared" ref="CF54:CG54" si="196">IF(AVERAGE(BE54:BE58)&lt;0,0,AVERAGE(BE54:BE58))</f>
        <v>0.92946552023289397</v>
      </c>
      <c r="CG54" s="5">
        <f t="shared" si="196"/>
        <v>0.96662961000568326</v>
      </c>
      <c r="CH54" s="5">
        <f t="shared" si="32"/>
        <v>0.91749043419477405</v>
      </c>
      <c r="CI54" s="5">
        <f t="shared" si="33"/>
        <v>0.74281539339124547</v>
      </c>
      <c r="CJ54" s="5">
        <f t="shared" si="34"/>
        <v>0.95551178020282934</v>
      </c>
      <c r="CK54" s="5">
        <f t="shared" si="35"/>
        <v>0.4844037672970834</v>
      </c>
      <c r="CL54" s="5">
        <f t="shared" si="36"/>
        <v>0.88074430903053125</v>
      </c>
      <c r="CM54" s="5">
        <f t="shared" si="37"/>
        <v>0.88463063233310635</v>
      </c>
      <c r="CN54" s="5">
        <f t="shared" si="38"/>
        <v>0.73646249915559348</v>
      </c>
      <c r="CO54" s="5">
        <f t="shared" si="39"/>
        <v>0.77208810718859022</v>
      </c>
      <c r="CP54" s="5">
        <f t="shared" si="40"/>
        <v>0.84600159774990458</v>
      </c>
      <c r="CQ54" s="5">
        <f t="shared" si="41"/>
        <v>0.95539666698495596</v>
      </c>
      <c r="CR54" s="5">
        <f t="shared" ref="CR54:CS54" si="197">IF(AVERAGE(BH54:BH58)&lt;0,0,AVERAGE(BH54:BH58))</f>
        <v>0.95050399036991351</v>
      </c>
      <c r="CS54" s="5">
        <f t="shared" si="197"/>
        <v>0.68961727153089158</v>
      </c>
      <c r="CT54" s="5">
        <f t="shared" si="43"/>
        <v>0.70727471436595413</v>
      </c>
      <c r="CU54" s="5">
        <f t="shared" si="44"/>
        <v>0.53174567305338449</v>
      </c>
    </row>
    <row r="55" spans="1:99" x14ac:dyDescent="0.25">
      <c r="A55" s="1">
        <f>eod_group_score_df_positive[[#This Row],[date]]</f>
        <v>45421</v>
      </c>
      <c r="B55" s="1" t="s">
        <v>277</v>
      </c>
      <c r="C55" s="2">
        <f>AVERAGE(eod_group_score_df_positive!C55:C59)</f>
        <v>0.26255540053336512</v>
      </c>
      <c r="D55" s="2">
        <f>AVERAGE(eod_group_score_df_positive!D55:D59)</f>
        <v>0.37937637289208592</v>
      </c>
      <c r="E55" s="2">
        <f>AVERAGE(eod_group_score_df_positive!E55:E59)</f>
        <v>0.95265342785230445</v>
      </c>
      <c r="F55" s="2">
        <f>AVERAGE(eod_group_score_df_positive!F55:F59)</f>
        <v>0.92104564265275235</v>
      </c>
      <c r="G55" s="2">
        <f>AVERAGE(eod_group_score_df_positive!G55:G59)</f>
        <v>1.3740434887432973</v>
      </c>
      <c r="H55" s="2">
        <f>AVERAGE(eod_group_score_df_positive!H55:H59)</f>
        <v>3.8910690351354993</v>
      </c>
      <c r="I55" s="2">
        <f>AVERAGE(eod_group_score_df_positive!I55:I59)</f>
        <v>1.7681717844859168</v>
      </c>
      <c r="J55" s="2">
        <f>AVERAGE(eod_group_score_df_positive!J55:J59)</f>
        <v>2.6923299414285182</v>
      </c>
      <c r="K55" s="2">
        <f>AVERAGE(eod_group_score_df_positive!K55:K59)</f>
        <v>4.2791255486848128</v>
      </c>
      <c r="L55" s="2">
        <f>AVERAGE(eod_group_score_df_positive!L55:L59)</f>
        <v>2.4284828509583631</v>
      </c>
      <c r="M55" s="2">
        <f>AVERAGE(eod_group_score_df_positive!M55:M59)</f>
        <v>0.57032305656439752</v>
      </c>
      <c r="N55" s="2">
        <f>AVERAGE(eod_group_score_df_positive!N55:N59)</f>
        <v>1.5934035655110423</v>
      </c>
      <c r="O55" s="2">
        <f>AVERAGE(eod_group_score_df_positive!O55:O59)</f>
        <v>1.7855200348809848</v>
      </c>
      <c r="P55" s="2">
        <f>AVERAGE(eod_group_score_df_positive!P55:P59)</f>
        <v>1.3999783292278534</v>
      </c>
      <c r="Q55" s="2">
        <f>AVERAGE(eod_group_score_df_positive!Q55:Q59)</f>
        <v>0.52110737005784968</v>
      </c>
      <c r="R55" s="2">
        <f>AVERAGE(eod_group_score_df_positive!R55:R59)</f>
        <v>1.5228221017244095</v>
      </c>
      <c r="S55" s="2">
        <f>AVERAGE(eod_group_score_df_positive!S55:S59)</f>
        <v>1.7140421501072325</v>
      </c>
      <c r="T55" s="2">
        <f>AVERAGE(eod_group_score_df_positive!T55:T59)</f>
        <v>0.93188151586391987</v>
      </c>
      <c r="U55" s="2">
        <f>AVERAGE(eod_group_score_df_positive!U55:U59)</f>
        <v>0.58237440312594313</v>
      </c>
      <c r="V55" s="2">
        <f>AVERAGE(eod_group_score_df_positive!V55:V59)</f>
        <v>2.7663585876587415</v>
      </c>
      <c r="W55" s="2">
        <f>AVERAGE(eod_group_score_df_positive!W55:W59)</f>
        <v>1.8063862004804374</v>
      </c>
      <c r="X55" s="2">
        <f>AVERAGE(eod_group_score_df_positive!X55:X59)</f>
        <v>0.99280690363710511</v>
      </c>
      <c r="Y55" s="2">
        <f>AVERAGE(eod_group_score_df_positive!Y55:Y59)</f>
        <v>0.98807022179447779</v>
      </c>
      <c r="Z55" s="1" t="s">
        <v>277</v>
      </c>
      <c r="AA55" s="2">
        <f>ABS(AVERAGE(eod_group_score_df_negative!C55:C59))</f>
        <v>2.4618792843289765E-2</v>
      </c>
      <c r="AB55" s="2">
        <f>ABS(AVERAGE(eod_group_score_df_negative!D55:D59))</f>
        <v>5.2746816512738139E-2</v>
      </c>
      <c r="AC55" s="2">
        <f>ABS(AVERAGE(eod_group_score_df_negative!E55:E59))</f>
        <v>0.20040497337233082</v>
      </c>
      <c r="AD55" s="2">
        <f>ABS(AVERAGE(eod_group_score_df_negative!F55:F59))</f>
        <v>5.5692987138857585E-2</v>
      </c>
      <c r="AE55" s="2">
        <f>ABS(AVERAGE(eod_group_score_df_negative!G55:G59))</f>
        <v>0.15051429512465309</v>
      </c>
      <c r="AF55" s="2">
        <f>ABS(AVERAGE(eod_group_score_df_negative!H55:H59))</f>
        <v>0.22870153832464163</v>
      </c>
      <c r="AG55" s="2">
        <f>ABS(AVERAGE(eod_group_score_df_negative!I55:I59))</f>
        <v>3.3557688587556381E-2</v>
      </c>
      <c r="AH55" s="2">
        <f>ABS(AVERAGE(eod_group_score_df_negative!J55:J59))</f>
        <v>5.0907073360840993E-2</v>
      </c>
      <c r="AI55" s="2">
        <f>ABS(AVERAGE(eod_group_score_df_negative!K55:K59))</f>
        <v>7.8941904661046128E-2</v>
      </c>
      <c r="AJ55" s="2">
        <f>ABS(AVERAGE(eod_group_score_df_negative!L55:L59))</f>
        <v>6.2297398346230048E-2</v>
      </c>
      <c r="AK55" s="2">
        <f>ABS(AVERAGE(eod_group_score_df_negative!M55:M59))</f>
        <v>0.24823409388736745</v>
      </c>
      <c r="AL55" s="2">
        <f>ABS(AVERAGE(eod_group_score_df_negative!N55:N59))</f>
        <v>0.11068632542197701</v>
      </c>
      <c r="AM55" s="2">
        <f>ABS(AVERAGE(eod_group_score_df_negative!O55:O59))</f>
        <v>0.14314988492057873</v>
      </c>
      <c r="AN55" s="2">
        <f>ABS(AVERAGE(eod_group_score_df_negative!P55:P59))</f>
        <v>0.11581336582447635</v>
      </c>
      <c r="AO55" s="2">
        <f>ABS(AVERAGE(eod_group_score_df_negative!Q55:Q59))</f>
        <v>7.3845281680672961E-2</v>
      </c>
      <c r="AP55" s="2">
        <f>ABS(AVERAGE(eod_group_score_df_negative!R55:R59))</f>
        <v>0.20175684289070964</v>
      </c>
      <c r="AQ55" s="2">
        <f>ABS(AVERAGE(eod_group_score_df_negative!S55:S59))</f>
        <v>0.12588937324755994</v>
      </c>
      <c r="AR55" s="2">
        <f>ABS(AVERAGE(eod_group_score_df_negative!T55:T59))</f>
        <v>0.11035669436024902</v>
      </c>
      <c r="AS55" s="2">
        <f>ABS(AVERAGE(eod_group_score_df_negative!U55:U59))</f>
        <v>0.58584788528838883</v>
      </c>
      <c r="AT55" s="2">
        <f>ABS(AVERAGE(eod_group_score_df_negative!V55:V59))</f>
        <v>7.830159106309402E-2</v>
      </c>
      <c r="AU55" s="2">
        <f>ABS(AVERAGE(eod_group_score_df_negative!W55:W59))</f>
        <v>7.7760454177558586E-2</v>
      </c>
      <c r="AV55" s="2">
        <f>ABS(AVERAGE(eod_group_score_df_negative!X55:X59))</f>
        <v>0.11750532442823269</v>
      </c>
      <c r="AW55" s="2">
        <f>ABS(AVERAGE(eod_group_score_df_negative!Y55:Y59))</f>
        <v>6.3289630981669759E-2</v>
      </c>
      <c r="AX55" t="s">
        <v>277</v>
      </c>
      <c r="AY55" s="4">
        <f t="shared" si="2"/>
        <v>0.82854453212653412</v>
      </c>
      <c r="AZ55" s="4">
        <f t="shared" si="3"/>
        <v>0.75587139127901048</v>
      </c>
      <c r="BA55" s="4">
        <f t="shared" si="4"/>
        <v>0.65239406233112651</v>
      </c>
      <c r="BB55" s="4">
        <f t="shared" si="5"/>
        <v>0.88596133000137434</v>
      </c>
      <c r="BC55" s="4">
        <f t="shared" si="6"/>
        <v>0.802546946114717</v>
      </c>
      <c r="BD55" s="4">
        <f t="shared" si="7"/>
        <v>0.88897365314566135</v>
      </c>
      <c r="BE55" s="4">
        <f t="shared" si="8"/>
        <v>0.96274947034050329</v>
      </c>
      <c r="BF55" s="4">
        <f t="shared" si="9"/>
        <v>0.96288539919344163</v>
      </c>
      <c r="BG55" s="4">
        <f t="shared" si="10"/>
        <v>0.96377205928722409</v>
      </c>
      <c r="BH55" s="4">
        <f t="shared" si="11"/>
        <v>0.94997760371383799</v>
      </c>
      <c r="BI55" s="4">
        <f t="shared" si="12"/>
        <v>0.39348378118652788</v>
      </c>
      <c r="BJ55" s="4">
        <f t="shared" si="13"/>
        <v>0.87009332546257379</v>
      </c>
      <c r="BK55" s="4">
        <f t="shared" si="14"/>
        <v>0.85155584846233601</v>
      </c>
      <c r="BL55" s="4">
        <f t="shared" si="15"/>
        <v>0.84719092181003375</v>
      </c>
      <c r="BM55" s="4">
        <f t="shared" si="16"/>
        <v>0.75176081167169106</v>
      </c>
      <c r="BN55" s="4">
        <f t="shared" si="17"/>
        <v>0.7660219110053712</v>
      </c>
      <c r="BO55" s="4">
        <f t="shared" si="18"/>
        <v>0.86315863210167443</v>
      </c>
      <c r="BP55" s="4">
        <f t="shared" si="19"/>
        <v>0.78823134044085175</v>
      </c>
      <c r="BQ55" s="4">
        <f t="shared" si="20"/>
        <v>-2.9733058484617439E-3</v>
      </c>
      <c r="BR55" s="4">
        <f t="shared" si="21"/>
        <v>0.94494836912416247</v>
      </c>
      <c r="BS55" s="4">
        <f t="shared" si="22"/>
        <v>0.91745817239298355</v>
      </c>
      <c r="BT55" s="4">
        <f t="shared" si="23"/>
        <v>0.78833823233131517</v>
      </c>
      <c r="BU55" s="4">
        <f t="shared" si="24"/>
        <v>0.87960424622539735</v>
      </c>
      <c r="BV55" t="s">
        <v>277</v>
      </c>
      <c r="BW55" s="1">
        <f t="shared" si="1"/>
        <v>45421</v>
      </c>
      <c r="BX55">
        <f>group_stock_price_index[[#This Row],[VNINDEX]]</f>
        <v>1248.6400000000001</v>
      </c>
      <c r="BY55" s="5">
        <f t="shared" si="25"/>
        <v>0.87842110939493989</v>
      </c>
      <c r="BZ55" s="5">
        <f t="shared" si="26"/>
        <v>0.76236770998457781</v>
      </c>
      <c r="CA55" s="5">
        <f t="shared" si="27"/>
        <v>0.83969341916503026</v>
      </c>
      <c r="CB55" s="5">
        <f t="shared" si="28"/>
        <v>0.83688125977630068</v>
      </c>
      <c r="CC55" s="5">
        <f t="shared" si="29"/>
        <v>0.79442257718393428</v>
      </c>
      <c r="CD55" s="5">
        <f t="shared" ref="CD55:CE55" si="198">IF(AVERAGE(BS55:BS59)&lt;0,0,AVERAGE(BS55:BS59))</f>
        <v>0.75625175776500309</v>
      </c>
      <c r="CE55" s="5">
        <f t="shared" si="198"/>
        <v>0.81831081785806037</v>
      </c>
      <c r="CF55" s="5">
        <f t="shared" ref="CF55:CG55" si="199">IF(AVERAGE(BE55:BE59)&lt;0,0,AVERAGE(BE55:BE59))</f>
        <v>0.89363457960080461</v>
      </c>
      <c r="CG55" s="5">
        <f t="shared" si="199"/>
        <v>0.95165315397507799</v>
      </c>
      <c r="CH55" s="5">
        <f t="shared" si="32"/>
        <v>0.91385851617249059</v>
      </c>
      <c r="CI55" s="5">
        <f t="shared" si="33"/>
        <v>0.6895137883994078</v>
      </c>
      <c r="CJ55" s="5">
        <f t="shared" si="34"/>
        <v>0.93793050610322515</v>
      </c>
      <c r="CK55" s="5">
        <f t="shared" si="35"/>
        <v>0.66317813560107952</v>
      </c>
      <c r="CL55" s="5">
        <f t="shared" si="36"/>
        <v>0.81386159984771145</v>
      </c>
      <c r="CM55" s="5">
        <f t="shared" si="37"/>
        <v>0.85010209332429976</v>
      </c>
      <c r="CN55" s="5">
        <f t="shared" si="38"/>
        <v>0.73259302584790786</v>
      </c>
      <c r="CO55" s="5">
        <f t="shared" si="39"/>
        <v>0.73003815527854987</v>
      </c>
      <c r="CP55" s="5">
        <f t="shared" si="40"/>
        <v>0.83775477871996706</v>
      </c>
      <c r="CQ55" s="5">
        <f t="shared" si="41"/>
        <v>0.9347876026593589</v>
      </c>
      <c r="CR55" s="5">
        <f t="shared" ref="CR55:CS55" si="200">IF(AVERAGE(BH55:BH59)&lt;0,0,AVERAGE(BH55:BH59))</f>
        <v>0.95101768613214122</v>
      </c>
      <c r="CS55" s="5">
        <f t="shared" si="200"/>
        <v>0.7568456058653521</v>
      </c>
      <c r="CT55" s="5">
        <f t="shared" si="43"/>
        <v>0.68357800112820022</v>
      </c>
      <c r="CU55" s="5">
        <f t="shared" si="44"/>
        <v>0.44669010770201323</v>
      </c>
    </row>
    <row r="56" spans="1:99" x14ac:dyDescent="0.25">
      <c r="A56" s="1">
        <f>eod_group_score_df_positive[[#This Row],[date]]</f>
        <v>45420</v>
      </c>
      <c r="B56" s="1" t="s">
        <v>277</v>
      </c>
      <c r="C56" s="2">
        <f>AVERAGE(eod_group_score_df_positive!C56:C60)</f>
        <v>0.25855618324938751</v>
      </c>
      <c r="D56" s="2">
        <f>AVERAGE(eod_group_score_df_positive!D56:D60)</f>
        <v>0.4156183362366388</v>
      </c>
      <c r="E56" s="2">
        <f>AVERAGE(eod_group_score_df_positive!E56:E60)</f>
        <v>0.99823990000125773</v>
      </c>
      <c r="F56" s="2">
        <f>AVERAGE(eod_group_score_df_positive!F56:F60)</f>
        <v>1.0326952487986913</v>
      </c>
      <c r="G56" s="2">
        <f>AVERAGE(eod_group_score_df_positive!G56:G60)</f>
        <v>1.3721333058279988</v>
      </c>
      <c r="H56" s="2">
        <f>AVERAGE(eod_group_score_df_positive!H56:H60)</f>
        <v>3.7615684533001157</v>
      </c>
      <c r="I56" s="2">
        <f>AVERAGE(eod_group_score_df_positive!I56:I60)</f>
        <v>1.4841453933753139</v>
      </c>
      <c r="J56" s="2">
        <f>AVERAGE(eod_group_score_df_positive!J56:J60)</f>
        <v>2.6930167177737085</v>
      </c>
      <c r="K56" s="2">
        <f>AVERAGE(eod_group_score_df_positive!K56:K60)</f>
        <v>4.3573837494451775</v>
      </c>
      <c r="L56" s="2">
        <f>AVERAGE(eod_group_score_df_positive!L56:L60)</f>
        <v>2.444717169292133</v>
      </c>
      <c r="M56" s="2">
        <f>AVERAGE(eod_group_score_df_positive!M56:M60)</f>
        <v>1.6753974752449428</v>
      </c>
      <c r="N56" s="2">
        <f>AVERAGE(eod_group_score_df_positive!N56:N60)</f>
        <v>1.8500750178971412</v>
      </c>
      <c r="O56" s="2">
        <f>AVERAGE(eod_group_score_df_positive!O56:O60)</f>
        <v>1.8139787081440635</v>
      </c>
      <c r="P56" s="2">
        <f>AVERAGE(eod_group_score_df_positive!P56:P60)</f>
        <v>1.292269428442578</v>
      </c>
      <c r="Q56" s="2">
        <f>AVERAGE(eod_group_score_df_positive!Q56:Q60)</f>
        <v>0.3809250438476115</v>
      </c>
      <c r="R56" s="2">
        <f>AVERAGE(eod_group_score_df_positive!R56:R60)</f>
        <v>1.5340887137381738</v>
      </c>
      <c r="S56" s="2">
        <f>AVERAGE(eod_group_score_df_positive!S56:S60)</f>
        <v>1.8479281412338266</v>
      </c>
      <c r="T56" s="2">
        <f>AVERAGE(eod_group_score_df_positive!T56:T60)</f>
        <v>1.0245297609922803</v>
      </c>
      <c r="U56" s="2">
        <f>AVERAGE(eod_group_score_df_positive!U56:U60)</f>
        <v>0.88397488614222708</v>
      </c>
      <c r="V56" s="2">
        <f>AVERAGE(eod_group_score_df_positive!V56:V60)</f>
        <v>2.9167890826238301</v>
      </c>
      <c r="W56" s="2">
        <f>AVERAGE(eod_group_score_df_positive!W56:W60)</f>
        <v>1.8854538524034556</v>
      </c>
      <c r="X56" s="2">
        <f>AVERAGE(eod_group_score_df_positive!X56:X60)</f>
        <v>1.1110711425662578</v>
      </c>
      <c r="Y56" s="2">
        <f>AVERAGE(eod_group_score_df_positive!Y56:Y60)</f>
        <v>0.8494783037456427</v>
      </c>
      <c r="Z56" s="1" t="s">
        <v>277</v>
      </c>
      <c r="AA56" s="2">
        <f>ABS(AVERAGE(eod_group_score_df_negative!C56:C60))</f>
        <v>2.1913719204365606E-2</v>
      </c>
      <c r="AB56" s="2">
        <f>ABS(AVERAGE(eod_group_score_df_negative!D56:D60))</f>
        <v>5.9161417706193695E-2</v>
      </c>
      <c r="AC56" s="2">
        <f>ABS(AVERAGE(eod_group_score_df_negative!E56:E60))</f>
        <v>0.11995436407097451</v>
      </c>
      <c r="AD56" s="2">
        <f>ABS(AVERAGE(eod_group_score_df_negative!F56:F60))</f>
        <v>3.1998524441827818E-2</v>
      </c>
      <c r="AE56" s="2">
        <f>ABS(AVERAGE(eod_group_score_df_negative!G56:G60))</f>
        <v>5.6494231625682678E-2</v>
      </c>
      <c r="AF56" s="2">
        <f>ABS(AVERAGE(eod_group_score_df_negative!H56:H60))</f>
        <v>9.1320248437322366E-2</v>
      </c>
      <c r="AG56" s="2">
        <f>ABS(AVERAGE(eod_group_score_df_negative!I56:I60))</f>
        <v>2.7520613306159358E-2</v>
      </c>
      <c r="AH56" s="2">
        <f>ABS(AVERAGE(eod_group_score_df_negative!J56:J60))</f>
        <v>8.7883090721540963E-3</v>
      </c>
      <c r="AI56" s="2">
        <f>ABS(AVERAGE(eod_group_score_df_negative!K56:K60))</f>
        <v>4.0350531010324056E-2</v>
      </c>
      <c r="AJ56" s="2">
        <f>ABS(AVERAGE(eod_group_score_df_negative!L56:L60))</f>
        <v>5.9996188832660488E-2</v>
      </c>
      <c r="AK56" s="2">
        <f>ABS(AVERAGE(eod_group_score_df_negative!M56:M60))</f>
        <v>6.3313829769902255E-2</v>
      </c>
      <c r="AL56" s="2">
        <f>ABS(AVERAGE(eod_group_score_df_negative!N56:N60))</f>
        <v>4.8363245414736862E-2</v>
      </c>
      <c r="AM56" s="2">
        <f>ABS(AVERAGE(eod_group_score_df_negative!O56:O60))</f>
        <v>9.8720484122072669E-2</v>
      </c>
      <c r="AN56" s="2">
        <f>ABS(AVERAGE(eod_group_score_df_negative!P56:P60))</f>
        <v>5.3049432349372524E-2</v>
      </c>
      <c r="AO56" s="2">
        <f>ABS(AVERAGE(eod_group_score_df_negative!Q56:Q60))</f>
        <v>6.6613049135638841E-2</v>
      </c>
      <c r="AP56" s="2">
        <f>ABS(AVERAGE(eod_group_score_df_negative!R56:R60))</f>
        <v>0.14462168456306781</v>
      </c>
      <c r="AQ56" s="2">
        <f>ABS(AVERAGE(eod_group_score_df_negative!S56:S60))</f>
        <v>2.8561883069373611E-2</v>
      </c>
      <c r="AR56" s="2">
        <f>ABS(AVERAGE(eod_group_score_df_negative!T56:T60))</f>
        <v>6.5554231785154154E-2</v>
      </c>
      <c r="AS56" s="2">
        <f>ABS(AVERAGE(eod_group_score_df_negative!U56:U60))</f>
        <v>5.6943232412355126E-2</v>
      </c>
      <c r="AT56" s="2">
        <f>ABS(AVERAGE(eod_group_score_df_negative!V56:V60))</f>
        <v>3.8875940937516E-2</v>
      </c>
      <c r="AU56" s="2">
        <f>ABS(AVERAGE(eod_group_score_df_negative!W56:W60))</f>
        <v>6.7328663723607324E-2</v>
      </c>
      <c r="AV56" s="2">
        <f>ABS(AVERAGE(eod_group_score_df_negative!X56:X60))</f>
        <v>5.58395503262923E-2</v>
      </c>
      <c r="AW56" s="2">
        <f>ABS(AVERAGE(eod_group_score_df_negative!Y56:Y60))</f>
        <v>3.671473357620024E-2</v>
      </c>
      <c r="AX56" t="s">
        <v>277</v>
      </c>
      <c r="AY56" s="4">
        <f t="shared" si="2"/>
        <v>0.84373568063704096</v>
      </c>
      <c r="AZ56" s="4">
        <f t="shared" si="3"/>
        <v>0.75078373829176703</v>
      </c>
      <c r="BA56" s="4">
        <f t="shared" si="4"/>
        <v>0.78544986694149999</v>
      </c>
      <c r="BB56" s="4">
        <f t="shared" si="5"/>
        <v>0.93989159090423435</v>
      </c>
      <c r="BC56" s="4">
        <f t="shared" si="6"/>
        <v>0.92091118203366662</v>
      </c>
      <c r="BD56" s="4">
        <f t="shared" si="7"/>
        <v>0.95259647734120012</v>
      </c>
      <c r="BE56" s="4">
        <f t="shared" si="8"/>
        <v>0.96358902934309576</v>
      </c>
      <c r="BF56" s="4">
        <f t="shared" si="9"/>
        <v>0.99349449054625993</v>
      </c>
      <c r="BG56" s="4">
        <f t="shared" si="10"/>
        <v>0.98164940015150504</v>
      </c>
      <c r="BH56" s="4">
        <f t="shared" si="11"/>
        <v>0.95209336937654376</v>
      </c>
      <c r="BI56" s="4">
        <f t="shared" si="12"/>
        <v>0.92717154413468117</v>
      </c>
      <c r="BJ56" s="4">
        <f t="shared" si="13"/>
        <v>0.94904944095430743</v>
      </c>
      <c r="BK56" s="4">
        <f t="shared" si="14"/>
        <v>0.89677364373735102</v>
      </c>
      <c r="BL56" s="4">
        <f t="shared" si="15"/>
        <v>0.92113478239925406</v>
      </c>
      <c r="BM56" s="4">
        <f t="shared" si="16"/>
        <v>0.70231338882640371</v>
      </c>
      <c r="BN56" s="4">
        <f t="shared" si="17"/>
        <v>0.82769906624821443</v>
      </c>
      <c r="BO56" s="4">
        <f t="shared" si="18"/>
        <v>0.9695581828845804</v>
      </c>
      <c r="BP56" s="4">
        <f t="shared" si="19"/>
        <v>0.87972627390275138</v>
      </c>
      <c r="BQ56" s="4">
        <f t="shared" si="20"/>
        <v>0.87896240642101764</v>
      </c>
      <c r="BR56" s="4">
        <f t="shared" si="21"/>
        <v>0.97369394662276487</v>
      </c>
      <c r="BS56" s="4">
        <f t="shared" si="22"/>
        <v>0.93104335667943239</v>
      </c>
      <c r="BT56" s="4">
        <f t="shared" si="23"/>
        <v>0.9042950747363937</v>
      </c>
      <c r="BU56" s="4">
        <f t="shared" si="24"/>
        <v>0.91714055057991528</v>
      </c>
      <c r="BV56" t="s">
        <v>277</v>
      </c>
      <c r="BW56" s="1">
        <f t="shared" si="1"/>
        <v>45420</v>
      </c>
      <c r="BX56">
        <f>group_stock_price_index[[#This Row],[VNINDEX]]</f>
        <v>1250.46</v>
      </c>
      <c r="BY56" s="5">
        <f t="shared" si="25"/>
        <v>0.86576377077373379</v>
      </c>
      <c r="BZ56" s="5">
        <f t="shared" si="26"/>
        <v>0.75918799940132453</v>
      </c>
      <c r="CA56" s="5">
        <f t="shared" si="27"/>
        <v>0.75718322118540793</v>
      </c>
      <c r="CB56" s="5">
        <f t="shared" si="28"/>
        <v>0.76573363738447864</v>
      </c>
      <c r="CC56" s="5">
        <f t="shared" si="29"/>
        <v>0.81555032926613591</v>
      </c>
      <c r="CD56" s="5">
        <f t="shared" ref="CD56:CE56" si="201">IF(AVERAGE(BS56:BS60)&lt;0,0,AVERAGE(BS56:BS60))</f>
        <v>0.70212199602081315</v>
      </c>
      <c r="CE56" s="5">
        <f t="shared" si="201"/>
        <v>0.79402436524271935</v>
      </c>
      <c r="CF56" s="5">
        <f t="shared" ref="CF56:CG56" si="202">IF(AVERAGE(BE56:BE60)&lt;0,0,AVERAGE(BE56:BE60))</f>
        <v>0.81566862174153854</v>
      </c>
      <c r="CG56" s="5">
        <f t="shared" si="202"/>
        <v>0.89526810795928957</v>
      </c>
      <c r="CH56" s="5">
        <f t="shared" si="32"/>
        <v>0.88159213009797566</v>
      </c>
      <c r="CI56" s="5">
        <f t="shared" si="33"/>
        <v>0.5842614051351972</v>
      </c>
      <c r="CJ56" s="5">
        <f t="shared" si="34"/>
        <v>0.92219587785433388</v>
      </c>
      <c r="CK56" s="5">
        <f t="shared" si="35"/>
        <v>0.79857946238175448</v>
      </c>
      <c r="CL56" s="5">
        <f t="shared" si="36"/>
        <v>0.77861779315714319</v>
      </c>
      <c r="CM56" s="5">
        <f t="shared" si="37"/>
        <v>0.80722766200876617</v>
      </c>
      <c r="CN56" s="5">
        <f t="shared" si="38"/>
        <v>0.68737623148081639</v>
      </c>
      <c r="CO56" s="5">
        <f t="shared" si="39"/>
        <v>0.72815647319965449</v>
      </c>
      <c r="CP56" s="5">
        <f t="shared" si="40"/>
        <v>0.81842367688153073</v>
      </c>
      <c r="CQ56" s="5">
        <f t="shared" si="41"/>
        <v>0.90902729526106985</v>
      </c>
      <c r="CR56" s="5">
        <f t="shared" ref="CR56:CS56" si="203">IF(AVERAGE(BH56:BH60)&lt;0,0,AVERAGE(BH56:BH60))</f>
        <v>0.8283620489756427</v>
      </c>
      <c r="CS56" s="5">
        <f t="shared" si="203"/>
        <v>0.83210764281270033</v>
      </c>
      <c r="CT56" s="5">
        <f t="shared" si="43"/>
        <v>0.67594389612046002</v>
      </c>
      <c r="CU56" s="5">
        <f t="shared" si="44"/>
        <v>0.34342222311001713</v>
      </c>
    </row>
    <row r="57" spans="1:99" x14ac:dyDescent="0.25">
      <c r="A57" s="1">
        <f>eod_group_score_df_positive[[#This Row],[date]]</f>
        <v>45419</v>
      </c>
      <c r="B57" s="1" t="s">
        <v>277</v>
      </c>
      <c r="C57" s="2">
        <f>AVERAGE(eod_group_score_df_positive!C57:C61)</f>
        <v>0.41036118846762309</v>
      </c>
      <c r="D57" s="2">
        <f>AVERAGE(eod_group_score_df_positive!D57:D61)</f>
        <v>0.44179812055705031</v>
      </c>
      <c r="E57" s="2">
        <f>AVERAGE(eod_group_score_df_positive!E57:E61)</f>
        <v>0.93737223995062613</v>
      </c>
      <c r="F57" s="2">
        <f>AVERAGE(eod_group_score_df_positive!F57:F61)</f>
        <v>0.93864465577639622</v>
      </c>
      <c r="G57" s="2">
        <f>AVERAGE(eod_group_score_df_positive!G57:G61)</f>
        <v>1.242536136403658</v>
      </c>
      <c r="H57" s="2">
        <f>AVERAGE(eod_group_score_df_positive!H57:H61)</f>
        <v>2.4289959784410735</v>
      </c>
      <c r="I57" s="2">
        <f>AVERAGE(eod_group_score_df_positive!I57:I61)</f>
        <v>1.4143274872357039</v>
      </c>
      <c r="J57" s="2">
        <f>AVERAGE(eod_group_score_df_positive!J57:J61)</f>
        <v>0.79036984397556831</v>
      </c>
      <c r="K57" s="2">
        <f>AVERAGE(eod_group_score_df_positive!K57:K61)</f>
        <v>1.8264722348724338</v>
      </c>
      <c r="L57" s="2">
        <f>AVERAGE(eod_group_score_df_positive!L57:L61)</f>
        <v>2.4440752124846048</v>
      </c>
      <c r="M57" s="2">
        <f>AVERAGE(eod_group_score_df_positive!M57:M61)</f>
        <v>1.5362586422153284</v>
      </c>
      <c r="N57" s="2">
        <f>AVERAGE(eod_group_score_df_positive!N57:N61)</f>
        <v>1.736587405857166</v>
      </c>
      <c r="O57" s="2">
        <f>AVERAGE(eod_group_score_df_positive!O57:O61)</f>
        <v>0.62262961230047809</v>
      </c>
      <c r="P57" s="2">
        <f>AVERAGE(eod_group_score_df_positive!P57:P61)</f>
        <v>1.3347707493372751</v>
      </c>
      <c r="Q57" s="2">
        <f>AVERAGE(eod_group_score_df_positive!Q57:Q61)</f>
        <v>0.37352281838573675</v>
      </c>
      <c r="R57" s="2">
        <f>AVERAGE(eod_group_score_df_positive!R57:R61)</f>
        <v>1.4897494682508843</v>
      </c>
      <c r="S57" s="2">
        <f>AVERAGE(eod_group_score_df_positive!S57:S61)</f>
        <v>1.2695947261906806</v>
      </c>
      <c r="T57" s="2">
        <f>AVERAGE(eod_group_score_df_positive!T57:T61)</f>
        <v>0.93740002365503283</v>
      </c>
      <c r="U57" s="2">
        <f>AVERAGE(eod_group_score_df_positive!U57:U61)</f>
        <v>0.68069643554585779</v>
      </c>
      <c r="V57" s="2">
        <f>AVERAGE(eod_group_score_df_positive!V57:V61)</f>
        <v>2.304269040203291</v>
      </c>
      <c r="W57" s="2">
        <f>AVERAGE(eod_group_score_df_positive!W57:W61)</f>
        <v>1.4996808255974279</v>
      </c>
      <c r="X57" s="2">
        <f>AVERAGE(eod_group_score_df_positive!X57:X61)</f>
        <v>1.0451139307189465</v>
      </c>
      <c r="Y57" s="2">
        <f>AVERAGE(eod_group_score_df_positive!Y57:Y61)</f>
        <v>0.16884963823123217</v>
      </c>
      <c r="Z57" s="1" t="s">
        <v>277</v>
      </c>
      <c r="AA57" s="2">
        <f>ABS(AVERAGE(eod_group_score_df_negative!C57:C61))</f>
        <v>2.2115414876149934E-2</v>
      </c>
      <c r="AB57" s="2">
        <f>ABS(AVERAGE(eod_group_score_df_negative!D57:D61))</f>
        <v>8.4482783212604315E-2</v>
      </c>
      <c r="AC57" s="2">
        <f>ABS(AVERAGE(eod_group_score_df_negative!E57:E61))</f>
        <v>0.11654971708022621</v>
      </c>
      <c r="AD57" s="2">
        <f>ABS(AVERAGE(eod_group_score_df_negative!F57:F61))</f>
        <v>6.6113818369300414E-2</v>
      </c>
      <c r="AE57" s="2">
        <f>ABS(AVERAGE(eod_group_score_df_negative!G57:G61))</f>
        <v>6.9079919808999454E-2</v>
      </c>
      <c r="AF57" s="2">
        <f>ABS(AVERAGE(eod_group_score_df_negative!H57:H61))</f>
        <v>0.12304386208758981</v>
      </c>
      <c r="AG57" s="2">
        <f>ABS(AVERAGE(eod_group_score_df_negative!I57:I61))</f>
        <v>4.526814274099128E-2</v>
      </c>
      <c r="AH57" s="2">
        <f>ABS(AVERAGE(eod_group_score_df_negative!J57:J61))</f>
        <v>1.545054988145469E-2</v>
      </c>
      <c r="AI57" s="2">
        <f>ABS(AVERAGE(eod_group_score_df_negative!K57:K61))</f>
        <v>4.3197844304554325E-2</v>
      </c>
      <c r="AJ57" s="2">
        <f>ABS(AVERAGE(eod_group_score_df_negative!L57:L61))</f>
        <v>3.0390358432003772E-2</v>
      </c>
      <c r="AK57" s="2">
        <f>ABS(AVERAGE(eod_group_score_df_negative!M57:M61))</f>
        <v>0.10607647529684323</v>
      </c>
      <c r="AL57" s="2">
        <f>ABS(AVERAGE(eod_group_score_df_negative!N57:N61))</f>
        <v>5.1833462571182251E-2</v>
      </c>
      <c r="AM57" s="2">
        <f>ABS(AVERAGE(eod_group_score_df_negative!O57:O61))</f>
        <v>0.10929344213562511</v>
      </c>
      <c r="AN57" s="2">
        <f>ABS(AVERAGE(eod_group_score_df_negative!P57:P61))</f>
        <v>0.19191467770574938</v>
      </c>
      <c r="AO57" s="2">
        <f>ABS(AVERAGE(eod_group_score_df_negative!Q57:Q61))</f>
        <v>4.8367704905416184E-2</v>
      </c>
      <c r="AP57" s="2">
        <f>ABS(AVERAGE(eod_group_score_df_negative!R57:R61))</f>
        <v>0.1458981794465628</v>
      </c>
      <c r="AQ57" s="2">
        <f>ABS(AVERAGE(eod_group_score_df_negative!S57:S61))</f>
        <v>9.3962771853604549E-2</v>
      </c>
      <c r="AR57" s="2">
        <f>ABS(AVERAGE(eod_group_score_df_negative!T57:T61))</f>
        <v>5.8191980644382101E-2</v>
      </c>
      <c r="AS57" s="2">
        <f>ABS(AVERAGE(eod_group_score_df_negative!U57:U61))</f>
        <v>6.1969928435219424E-2</v>
      </c>
      <c r="AT57" s="2">
        <f>ABS(AVERAGE(eod_group_score_df_negative!V57:V61))</f>
        <v>3.4208816951525153E-2</v>
      </c>
      <c r="AU57" s="2">
        <f>ABS(AVERAGE(eod_group_score_df_negative!W57:W61))</f>
        <v>0.10222023733899872</v>
      </c>
      <c r="AV57" s="2">
        <f>ABS(AVERAGE(eod_group_score_df_negative!X57:X61))</f>
        <v>0.10895601617768871</v>
      </c>
      <c r="AW57" s="2">
        <f>ABS(AVERAGE(eod_group_score_df_negative!Y57:Y61))</f>
        <v>0.14092702659948528</v>
      </c>
      <c r="AX57" t="s">
        <v>277</v>
      </c>
      <c r="AY57" s="4">
        <f t="shared" si="2"/>
        <v>0.89772665293261877</v>
      </c>
      <c r="AZ57" s="4">
        <f t="shared" si="3"/>
        <v>0.67894414329887531</v>
      </c>
      <c r="BA57" s="4">
        <f t="shared" si="4"/>
        <v>0.77882666491060815</v>
      </c>
      <c r="BB57" s="4">
        <f t="shared" si="5"/>
        <v>0.86839858519130331</v>
      </c>
      <c r="BC57" s="4">
        <f t="shared" si="6"/>
        <v>0.89466441878049208</v>
      </c>
      <c r="BD57" s="4">
        <f t="shared" si="7"/>
        <v>0.9035721463798928</v>
      </c>
      <c r="BE57" s="4">
        <f t="shared" si="8"/>
        <v>0.93797166583499003</v>
      </c>
      <c r="BF57" s="4">
        <f t="shared" si="9"/>
        <v>0.96165262135523444</v>
      </c>
      <c r="BG57" s="4">
        <f t="shared" si="10"/>
        <v>0.9537909444177769</v>
      </c>
      <c r="BH57" s="4">
        <f t="shared" si="11"/>
        <v>0.97543683065208597</v>
      </c>
      <c r="BI57" s="4">
        <f t="shared" si="12"/>
        <v>0.87082237459851786</v>
      </c>
      <c r="BJ57" s="4">
        <f t="shared" si="13"/>
        <v>0.94203437961811176</v>
      </c>
      <c r="BK57" s="4">
        <f t="shared" si="14"/>
        <v>0.70135264499947136</v>
      </c>
      <c r="BL57" s="4">
        <f t="shared" si="15"/>
        <v>0.74858648113585358</v>
      </c>
      <c r="BM57" s="4">
        <f t="shared" si="16"/>
        <v>0.77070968777349413</v>
      </c>
      <c r="BN57" s="4">
        <f t="shared" si="17"/>
        <v>0.82160194507423612</v>
      </c>
      <c r="BO57" s="4">
        <f t="shared" si="18"/>
        <v>0.86217996382496109</v>
      </c>
      <c r="BP57" s="4">
        <f t="shared" si="19"/>
        <v>0.88310074730796762</v>
      </c>
      <c r="BQ57" s="4">
        <f t="shared" si="20"/>
        <v>0.83311502596393772</v>
      </c>
      <c r="BR57" s="4">
        <f t="shared" si="21"/>
        <v>0.97074266335525938</v>
      </c>
      <c r="BS57" s="4">
        <f t="shared" si="22"/>
        <v>0.87237634120596697</v>
      </c>
      <c r="BT57" s="4">
        <f t="shared" si="23"/>
        <v>0.8111795277735494</v>
      </c>
      <c r="BU57" s="4">
        <f t="shared" si="24"/>
        <v>9.0137879323497996E-2</v>
      </c>
      <c r="BV57" t="s">
        <v>277</v>
      </c>
      <c r="BW57" s="1">
        <f t="shared" si="1"/>
        <v>45419</v>
      </c>
      <c r="BX57">
        <f>group_stock_price_index[[#This Row],[VNINDEX]]</f>
        <v>1248.6300000000001</v>
      </c>
      <c r="BY57" s="5">
        <f t="shared" si="25"/>
        <v>0.86209025832085506</v>
      </c>
      <c r="BZ57" s="5">
        <f t="shared" si="26"/>
        <v>0.73403616493767321</v>
      </c>
      <c r="CA57" s="5">
        <f t="shared" si="27"/>
        <v>0.71967669885366314</v>
      </c>
      <c r="CB57" s="5">
        <f t="shared" si="28"/>
        <v>0.67828333819840969</v>
      </c>
      <c r="CC57" s="5">
        <f t="shared" si="29"/>
        <v>0.82917704409381199</v>
      </c>
      <c r="CD57" s="5">
        <f t="shared" ref="CD57:CE57" si="204">IF(AVERAGE(BS57:BS61)&lt;0,0,AVERAGE(BS57:BS61))</f>
        <v>0.63505417063508507</v>
      </c>
      <c r="CE57" s="5">
        <f t="shared" si="204"/>
        <v>0.74759083841022034</v>
      </c>
      <c r="CF57" s="5">
        <f t="shared" ref="CF57:CG57" si="205">IF(AVERAGE(BE57:BE61)&lt;0,0,AVERAGE(BE57:BE61))</f>
        <v>0.69951174853130627</v>
      </c>
      <c r="CG57" s="5">
        <f t="shared" si="205"/>
        <v>0.82533709895295926</v>
      </c>
      <c r="CH57" s="5">
        <f t="shared" si="32"/>
        <v>0.8131485997371849</v>
      </c>
      <c r="CI57" s="5">
        <f t="shared" si="33"/>
        <v>0.46397513149647851</v>
      </c>
      <c r="CJ57" s="5">
        <f t="shared" si="34"/>
        <v>0.9141454380507692</v>
      </c>
      <c r="CK57" s="5">
        <f t="shared" si="35"/>
        <v>0.73543694368664736</v>
      </c>
      <c r="CL57" s="5">
        <f t="shared" si="36"/>
        <v>0.73090939952579548</v>
      </c>
      <c r="CM57" s="5">
        <f t="shared" si="37"/>
        <v>0.74144907735890508</v>
      </c>
      <c r="CN57" s="5">
        <f t="shared" si="38"/>
        <v>0.66681395234083152</v>
      </c>
      <c r="CO57" s="5">
        <f t="shared" si="39"/>
        <v>0.71164619726928946</v>
      </c>
      <c r="CP57" s="5">
        <f t="shared" si="40"/>
        <v>0.79152236690249311</v>
      </c>
      <c r="CQ57" s="5">
        <f t="shared" si="41"/>
        <v>0.86191801290832881</v>
      </c>
      <c r="CR57" s="5">
        <f t="shared" ref="CR57:CS57" si="206">IF(AVERAGE(BH57:BH61)&lt;0,0,AVERAGE(BH57:BH61))</f>
        <v>0.68410038773255732</v>
      </c>
      <c r="CS57" s="5">
        <f t="shared" si="206"/>
        <v>0.61533928345123068</v>
      </c>
      <c r="CT57" s="5">
        <f t="shared" si="43"/>
        <v>0.68185303961082211</v>
      </c>
      <c r="CU57" s="5">
        <f t="shared" si="44"/>
        <v>0.23852229982714687</v>
      </c>
    </row>
    <row r="58" spans="1:99" x14ac:dyDescent="0.25">
      <c r="A58" s="1">
        <f>eod_group_score_df_positive[[#This Row],[date]]</f>
        <v>45418</v>
      </c>
      <c r="B58" s="1" t="s">
        <v>277</v>
      </c>
      <c r="C58" s="2">
        <f>AVERAGE(eod_group_score_df_positive!C58:C62)</f>
        <v>0.37995758202511187</v>
      </c>
      <c r="D58" s="2">
        <f>AVERAGE(eod_group_score_df_positive!D58:D62)</f>
        <v>0.27754684984884387</v>
      </c>
      <c r="E58" s="2">
        <f>AVERAGE(eod_group_score_df_positive!E58:E62)</f>
        <v>0.78875909963784274</v>
      </c>
      <c r="F58" s="2">
        <f>AVERAGE(eod_group_score_df_positive!F58:F62)</f>
        <v>0.8935100182919955</v>
      </c>
      <c r="G58" s="2">
        <f>AVERAGE(eod_group_score_df_positive!G58:G62)</f>
        <v>1.1557409161922698</v>
      </c>
      <c r="H58" s="2">
        <f>AVERAGE(eod_group_score_df_positive!H58:H62)</f>
        <v>0.85580923212881643</v>
      </c>
      <c r="I58" s="2">
        <f>AVERAGE(eod_group_score_df_positive!I58:I62)</f>
        <v>1.3072508612638996</v>
      </c>
      <c r="J58" s="2">
        <f>AVERAGE(eod_group_score_df_positive!J58:J62)</f>
        <v>0.66672236119212369</v>
      </c>
      <c r="K58" s="2">
        <f>AVERAGE(eod_group_score_df_positive!K58:K62)</f>
        <v>0.80489697358881451</v>
      </c>
      <c r="L58" s="2">
        <f>AVERAGE(eod_group_score_df_positive!L58:L62)</f>
        <v>1.9367952692158839</v>
      </c>
      <c r="M58" s="2">
        <f>AVERAGE(eod_group_score_df_positive!M58:M62)</f>
        <v>1.4249601784283794</v>
      </c>
      <c r="N58" s="2">
        <f>AVERAGE(eod_group_score_df_positive!N58:N62)</f>
        <v>1.6967224273873303</v>
      </c>
      <c r="O58" s="2">
        <f>AVERAGE(eod_group_score_df_positive!O58:O62)</f>
        <v>0.32131769947070132</v>
      </c>
      <c r="P58" s="2">
        <f>AVERAGE(eod_group_score_df_positive!P58:P62)</f>
        <v>1.0422666644139784</v>
      </c>
      <c r="Q58" s="2">
        <f>AVERAGE(eod_group_score_df_positive!Q58:Q62)</f>
        <v>0.36042544912580443</v>
      </c>
      <c r="R58" s="2">
        <f>AVERAGE(eod_group_score_df_positive!R58:R62)</f>
        <v>1.500539304133917</v>
      </c>
      <c r="S58" s="2">
        <f>AVERAGE(eod_group_score_df_positive!S58:S62)</f>
        <v>0.83310368889617215</v>
      </c>
      <c r="T58" s="2">
        <f>AVERAGE(eod_group_score_df_positive!T58:T62)</f>
        <v>0.81613735874340132</v>
      </c>
      <c r="U58" s="2">
        <f>AVERAGE(eod_group_score_df_positive!U58:U62)</f>
        <v>0.62444889471810117</v>
      </c>
      <c r="V58" s="2">
        <f>AVERAGE(eod_group_score_df_positive!V58:V62)</f>
        <v>1.862335228892388</v>
      </c>
      <c r="W58" s="2">
        <f>AVERAGE(eod_group_score_df_positive!W58:W62)</f>
        <v>0.3354433285987688</v>
      </c>
      <c r="X58" s="2">
        <f>AVERAGE(eod_group_score_df_positive!X58:X62)</f>
        <v>0.95167470470423454</v>
      </c>
      <c r="Y58" s="2">
        <f>AVERAGE(eod_group_score_df_positive!Y58:Y62)</f>
        <v>0.1083413178097683</v>
      </c>
      <c r="Z58" s="1" t="s">
        <v>277</v>
      </c>
      <c r="AA58" s="2">
        <f>ABS(AVERAGE(eod_group_score_df_negative!C58:C62))</f>
        <v>2.5640540393146526E-2</v>
      </c>
      <c r="AB58" s="2">
        <f>ABS(AVERAGE(eod_group_score_df_negative!D58:D62))</f>
        <v>7.1821920833253478E-2</v>
      </c>
      <c r="AC58" s="2">
        <f>ABS(AVERAGE(eod_group_score_df_negative!E58:E62))</f>
        <v>7.8924591746554876E-2</v>
      </c>
      <c r="AD58" s="2">
        <f>ABS(AVERAGE(eod_group_score_df_negative!F58:F62))</f>
        <v>8.6047983775776604E-2</v>
      </c>
      <c r="AE58" s="2">
        <f>ABS(AVERAGE(eod_group_score_df_negative!G58:G62))</f>
        <v>7.6789363337831679E-2</v>
      </c>
      <c r="AF58" s="2">
        <f>ABS(AVERAGE(eod_group_score_df_negative!H58:H62))</f>
        <v>0.14646738361806988</v>
      </c>
      <c r="AG58" s="2">
        <f>ABS(AVERAGE(eod_group_score_df_negative!I58:I62))</f>
        <v>0.11672063118873366</v>
      </c>
      <c r="AH58" s="2">
        <f>ABS(AVERAGE(eod_group_score_df_negative!J58:J62))</f>
        <v>1.8428102355723414E-2</v>
      </c>
      <c r="AI58" s="2">
        <f>ABS(AVERAGE(eod_group_score_df_negative!K58:K62))</f>
        <v>3.716437829548256E-2</v>
      </c>
      <c r="AJ58" s="2">
        <f>ABS(AVERAGE(eod_group_score_df_negative!L58:L62))</f>
        <v>3.7547492041475762E-2</v>
      </c>
      <c r="AK58" s="2">
        <f>ABS(AVERAGE(eod_group_score_df_negative!M58:M62))</f>
        <v>0.14831008472243323</v>
      </c>
      <c r="AL58" s="2">
        <f>ABS(AVERAGE(eod_group_score_df_negative!N58:N62))</f>
        <v>5.8913329390846189E-2</v>
      </c>
      <c r="AM58" s="2">
        <f>ABS(AVERAGE(eod_group_score_df_negative!O58:O62))</f>
        <v>9.9013944406074306E-2</v>
      </c>
      <c r="AN58" s="2">
        <f>ABS(AVERAGE(eod_group_score_df_negative!P58:P62))</f>
        <v>0.34414944051380758</v>
      </c>
      <c r="AO58" s="2">
        <f>ABS(AVERAGE(eod_group_score_df_negative!Q58:Q62))</f>
        <v>5.3716149823529548E-2</v>
      </c>
      <c r="AP58" s="2">
        <f>ABS(AVERAGE(eod_group_score_df_negative!R58:R62))</f>
        <v>0.15943710731565308</v>
      </c>
      <c r="AQ58" s="2">
        <f>ABS(AVERAGE(eod_group_score_df_negative!S58:S62))</f>
        <v>0.10505958154234055</v>
      </c>
      <c r="AR58" s="2">
        <f>ABS(AVERAGE(eod_group_score_df_negative!T58:T62))</f>
        <v>5.3456974078259764E-2</v>
      </c>
      <c r="AS58" s="2">
        <f>ABS(AVERAGE(eod_group_score_df_negative!U58:U62))</f>
        <v>8.0703458663304931E-2</v>
      </c>
      <c r="AT58" s="2">
        <f>ABS(AVERAGE(eod_group_score_df_negative!V58:V62))</f>
        <v>5.4493121770691336E-2</v>
      </c>
      <c r="AU58" s="2">
        <f>ABS(AVERAGE(eod_group_score_df_negative!W58:W62))</f>
        <v>0.12461651453211889</v>
      </c>
      <c r="AV58" s="2">
        <f>ABS(AVERAGE(eod_group_score_df_negative!X58:X62))</f>
        <v>0.10233051775007991</v>
      </c>
      <c r="AW58" s="2">
        <f>ABS(AVERAGE(eod_group_score_df_negative!Y58:Y62))</f>
        <v>0.14942006775264965</v>
      </c>
      <c r="AX58" t="s">
        <v>277</v>
      </c>
      <c r="AY58" s="4">
        <f t="shared" si="2"/>
        <v>0.87356676978545955</v>
      </c>
      <c r="AZ58" s="4">
        <f t="shared" si="3"/>
        <v>0.58884750521329954</v>
      </c>
      <c r="BA58" s="4">
        <f t="shared" si="4"/>
        <v>0.81807980827522542</v>
      </c>
      <c r="BB58" s="4">
        <f t="shared" si="5"/>
        <v>0.82431263162745672</v>
      </c>
      <c r="BC58" s="4">
        <f t="shared" si="6"/>
        <v>0.87539557508135646</v>
      </c>
      <c r="BD58" s="4">
        <f t="shared" si="7"/>
        <v>0.70773061784161473</v>
      </c>
      <c r="BE58" s="4">
        <f t="shared" si="8"/>
        <v>0.83606324732288662</v>
      </c>
      <c r="BF58" s="4">
        <f t="shared" si="9"/>
        <v>0.94620713745036666</v>
      </c>
      <c r="BG58" s="4">
        <f t="shared" si="10"/>
        <v>0.91172999874102012</v>
      </c>
      <c r="BH58" s="4">
        <f t="shared" si="11"/>
        <v>0.96196456585120638</v>
      </c>
      <c r="BI58" s="4">
        <f t="shared" si="12"/>
        <v>0.81146267339292322</v>
      </c>
      <c r="BJ58" s="4">
        <f t="shared" si="13"/>
        <v>0.93288661481928359</v>
      </c>
      <c r="BK58" s="4">
        <f t="shared" si="14"/>
        <v>0.52887703865045566</v>
      </c>
      <c r="BL58" s="4">
        <f t="shared" si="15"/>
        <v>0.50354090768192095</v>
      </c>
      <c r="BM58" s="4">
        <f t="shared" si="16"/>
        <v>0.74059041661206704</v>
      </c>
      <c r="BN58" s="4">
        <f t="shared" si="17"/>
        <v>0.80790436994652826</v>
      </c>
      <c r="BO58" s="4">
        <f t="shared" si="18"/>
        <v>0.77603134794813711</v>
      </c>
      <c r="BP58" s="4">
        <f t="shared" si="19"/>
        <v>0.87705307622048889</v>
      </c>
      <c r="BQ58" s="4">
        <f t="shared" si="20"/>
        <v>0.77110348344918955</v>
      </c>
      <c r="BR58" s="4">
        <f t="shared" si="21"/>
        <v>0.94314240839369801</v>
      </c>
      <c r="BS58" s="4">
        <f t="shared" si="22"/>
        <v>0.45825954430599891</v>
      </c>
      <c r="BT58" s="4">
        <f t="shared" si="23"/>
        <v>0.80582540661080004</v>
      </c>
      <c r="BU58" s="4">
        <f t="shared" si="24"/>
        <v>-0.15936735385422565</v>
      </c>
      <c r="BV58" t="s">
        <v>277</v>
      </c>
      <c r="BW58" s="1">
        <f t="shared" si="1"/>
        <v>45418</v>
      </c>
      <c r="BX58">
        <f>group_stock_price_index[[#This Row],[VNINDEX]]</f>
        <v>1241.58</v>
      </c>
      <c r="BY58" s="5">
        <f t="shared" si="25"/>
        <v>0.81500543251930124</v>
      </c>
      <c r="BZ58" s="5">
        <f t="shared" si="26"/>
        <v>0.6171882126431194</v>
      </c>
      <c r="CA58" s="5">
        <f t="shared" si="27"/>
        <v>0.5847486710761316</v>
      </c>
      <c r="CB58" s="5">
        <f t="shared" si="28"/>
        <v>0.56163105478339526</v>
      </c>
      <c r="CC58" s="5">
        <f t="shared" si="29"/>
        <v>0.77457901201297952</v>
      </c>
      <c r="CD58" s="5">
        <f t="shared" ref="CD58:CE58" si="207">IF(AVERAGE(BS58:BS62)&lt;0,0,AVERAGE(BS58:BS62))</f>
        <v>0.5074627583013922</v>
      </c>
      <c r="CE58" s="5">
        <f t="shared" si="207"/>
        <v>0.63199882155098419</v>
      </c>
      <c r="CF58" s="5">
        <f t="shared" ref="CF58:CG58" si="208">IF(AVERAGE(BE58:BE62)&lt;0,0,AVERAGE(BE58:BE62))</f>
        <v>0.55535338196688477</v>
      </c>
      <c r="CG58" s="5">
        <f t="shared" si="208"/>
        <v>0.67672051981585901</v>
      </c>
      <c r="CH58" s="5">
        <f t="shared" si="32"/>
        <v>0.59948588434295058</v>
      </c>
      <c r="CI58" s="5">
        <f t="shared" si="33"/>
        <v>0.35254376921511732</v>
      </c>
      <c r="CJ58" s="5">
        <f t="shared" si="34"/>
        <v>0.90981226556834682</v>
      </c>
      <c r="CK58" s="5">
        <f t="shared" si="35"/>
        <v>0.66182297159897097</v>
      </c>
      <c r="CL58" s="5">
        <f t="shared" si="36"/>
        <v>0.64795057135439804</v>
      </c>
      <c r="CM58" s="5">
        <f t="shared" si="37"/>
        <v>0.58294675901824677</v>
      </c>
      <c r="CN58" s="5">
        <f t="shared" si="38"/>
        <v>0.57929217589095905</v>
      </c>
      <c r="CO58" s="5">
        <f t="shared" si="39"/>
        <v>0.74608408780981661</v>
      </c>
      <c r="CP58" s="5">
        <f t="shared" si="40"/>
        <v>0.65138885756015907</v>
      </c>
      <c r="CQ58" s="5">
        <f t="shared" si="41"/>
        <v>0.70363480147590596</v>
      </c>
      <c r="CR58" s="5">
        <f t="shared" ref="CR58:CS58" si="209">IF(AVERAGE(BH58:BH62)&lt;0,0,AVERAGE(BH58:BH62))</f>
        <v>0.45314963712046052</v>
      </c>
      <c r="CS58" s="5">
        <f t="shared" si="209"/>
        <v>0.37885530519466543</v>
      </c>
      <c r="CT58" s="5">
        <f t="shared" si="43"/>
        <v>0.74075718991383654</v>
      </c>
      <c r="CU58" s="5">
        <f t="shared" si="44"/>
        <v>0.35346248634599292</v>
      </c>
    </row>
    <row r="59" spans="1:99" x14ac:dyDescent="0.25">
      <c r="A59" s="1">
        <f>eod_group_score_df_positive[[#This Row],[date]]</f>
        <v>45415</v>
      </c>
      <c r="B59" s="1" t="s">
        <v>277</v>
      </c>
      <c r="C59" s="2">
        <f>AVERAGE(eod_group_score_df_positive!C59:C63)</f>
        <v>0.95358236785309036</v>
      </c>
      <c r="D59" s="2">
        <f>AVERAGE(eod_group_score_df_positive!D59:D63)</f>
        <v>0.24690042920834818</v>
      </c>
      <c r="E59" s="2">
        <f>AVERAGE(eod_group_score_df_positive!E59:E63)</f>
        <v>0.62745082250156725</v>
      </c>
      <c r="F59" s="2">
        <f>AVERAGE(eod_group_score_df_positive!F59:F63)</f>
        <v>0.56125283637714851</v>
      </c>
      <c r="G59" s="2">
        <f>AVERAGE(eod_group_score_df_positive!G59:G63)</f>
        <v>0.44368181584603478</v>
      </c>
      <c r="H59" s="2">
        <f>AVERAGE(eod_group_score_df_positive!H59:H63)</f>
        <v>0.65618741915741818</v>
      </c>
      <c r="I59" s="2">
        <f>AVERAGE(eod_group_score_df_positive!I59:I63)</f>
        <v>0.96767263287044103</v>
      </c>
      <c r="J59" s="2">
        <f>AVERAGE(eod_group_score_df_positive!J59:J63)</f>
        <v>0.32637967555215941</v>
      </c>
      <c r="K59" s="2">
        <f>AVERAGE(eod_group_score_df_positive!K59:K63)</f>
        <v>0.57565477400011855</v>
      </c>
      <c r="L59" s="2">
        <f>AVERAGE(eod_group_score_df_positive!L59:L63)</f>
        <v>0.97719540988163744</v>
      </c>
      <c r="M59" s="2">
        <f>AVERAGE(eod_group_score_df_positive!M59:M63)</f>
        <v>1.2397073626229758</v>
      </c>
      <c r="N59" s="2">
        <f>AVERAGE(eod_group_score_df_positive!N59:N63)</f>
        <v>0.88603656566742295</v>
      </c>
      <c r="O59" s="2">
        <f>AVERAGE(eod_group_score_df_positive!O59:O63)</f>
        <v>0.30661413903076545</v>
      </c>
      <c r="P59" s="2">
        <f>AVERAGE(eod_group_score_df_positive!P59:P63)</f>
        <v>0.85785695904670356</v>
      </c>
      <c r="Q59" s="2">
        <f>AVERAGE(eod_group_score_df_positive!Q59:Q63)</f>
        <v>0.3020025115502008</v>
      </c>
      <c r="R59" s="2">
        <f>AVERAGE(eod_group_score_df_positive!R59:R63)</f>
        <v>1.1103992961797409</v>
      </c>
      <c r="S59" s="2">
        <f>AVERAGE(eod_group_score_df_positive!S59:S63)</f>
        <v>0.64013399219270672</v>
      </c>
      <c r="T59" s="2">
        <f>AVERAGE(eod_group_score_df_positive!T59:T63)</f>
        <v>0.43504369292881301</v>
      </c>
      <c r="U59" s="2">
        <f>AVERAGE(eod_group_score_df_positive!U59:U63)</f>
        <v>0.86315162748119756</v>
      </c>
      <c r="V59" s="2">
        <f>AVERAGE(eod_group_score_df_positive!V59:V63)</f>
        <v>0.62751515285351878</v>
      </c>
      <c r="W59" s="2">
        <f>AVERAGE(eod_group_score_df_positive!W59:W63)</f>
        <v>0.51004085580416603</v>
      </c>
      <c r="X59" s="2">
        <f>AVERAGE(eod_group_score_df_positive!X59:X63)</f>
        <v>0.83185215652337408</v>
      </c>
      <c r="Y59" s="2">
        <f>AVERAGE(eod_group_score_df_positive!Y59:Y63)</f>
        <v>0.46130277870189962</v>
      </c>
      <c r="Z59" s="1" t="s">
        <v>277</v>
      </c>
      <c r="AA59" s="2">
        <f>ABS(AVERAGE(eod_group_score_df_negative!C59:C63))</f>
        <v>2.518771256341782E-2</v>
      </c>
      <c r="AB59" s="2">
        <f>ABS(AVERAGE(eod_group_score_df_negative!D59:D63))</f>
        <v>5.356681549862162E-2</v>
      </c>
      <c r="AC59" s="2">
        <f>ABS(AVERAGE(eod_group_score_df_negative!E59:E63))</f>
        <v>7.870528280679559E-2</v>
      </c>
      <c r="AD59" s="2">
        <f>ABS(AVERAGE(eod_group_score_df_negative!F59:F63))</f>
        <v>8.6865210946573623E-2</v>
      </c>
      <c r="AE59" s="2">
        <f>ABS(AVERAGE(eod_group_score_df_negative!G59:G63))</f>
        <v>7.6781638087453613E-2</v>
      </c>
      <c r="AF59" s="2">
        <f>ABS(AVERAGE(eod_group_score_df_negative!H59:H63))</f>
        <v>0.15570712250206523</v>
      </c>
      <c r="AG59" s="2">
        <f>ABS(AVERAGE(eod_group_score_df_negative!I59:I63))</f>
        <v>0.12710382904425893</v>
      </c>
      <c r="AH59" s="2">
        <f>ABS(AVERAGE(eod_group_score_df_negative!J59:J63))</f>
        <v>1.8261480001659388E-2</v>
      </c>
      <c r="AI59" s="2">
        <f>ABS(AVERAGE(eod_group_score_df_negative!K59:K63))</f>
        <v>3.716437829548256E-2</v>
      </c>
      <c r="AJ59" s="2">
        <f>ABS(AVERAGE(eod_group_score_df_negative!L59:L63))</f>
        <v>4.3045994168109981E-2</v>
      </c>
      <c r="AK59" s="2">
        <f>ABS(AVERAGE(eod_group_score_df_negative!M59:M63))</f>
        <v>0.15221533828093195</v>
      </c>
      <c r="AL59" s="2">
        <f>ABS(AVERAGE(eod_group_score_df_negative!N59:N63))</f>
        <v>5.8953780271863057E-2</v>
      </c>
      <c r="AM59" s="2">
        <f>ABS(AVERAGE(eod_group_score_df_negative!O59:O63))</f>
        <v>6.023001362959636E-2</v>
      </c>
      <c r="AN59" s="2">
        <f>ABS(AVERAGE(eod_group_score_df_negative!P59:P63))</f>
        <v>0.34436773723967473</v>
      </c>
      <c r="AO59" s="2">
        <f>ABS(AVERAGE(eod_group_score_df_negative!Q59:Q63))</f>
        <v>5.3798788995576628E-2</v>
      </c>
      <c r="AP59" s="2">
        <f>ABS(AVERAGE(eod_group_score_df_negative!R59:R63))</f>
        <v>0.15943710731565308</v>
      </c>
      <c r="AQ59" s="2">
        <f>ABS(AVERAGE(eod_group_score_df_negative!S59:S63))</f>
        <v>0.10704096761421966</v>
      </c>
      <c r="AR59" s="2">
        <f>ABS(AVERAGE(eod_group_score_df_negative!T59:T63))</f>
        <v>5.9138132228566599E-2</v>
      </c>
      <c r="AS59" s="2">
        <f>ABS(AVERAGE(eod_group_score_df_negative!U59:U63))</f>
        <v>7.7263025264216162E-2</v>
      </c>
      <c r="AT59" s="2">
        <f>ABS(AVERAGE(eod_group_score_df_negative!V59:V63))</f>
        <v>5.4044021467618851E-2</v>
      </c>
      <c r="AU59" s="2">
        <f>ABS(AVERAGE(eod_group_score_df_negative!W59:W63))</f>
        <v>0.12666603045894625</v>
      </c>
      <c r="AV59" s="2">
        <f>ABS(AVERAGE(eod_group_score_df_negative!X59:X63))</f>
        <v>0.10180827141720175</v>
      </c>
      <c r="AW59" s="2">
        <f>ABS(AVERAGE(eod_group_score_df_negative!Y59:Y63))</f>
        <v>0.15134346760218603</v>
      </c>
      <c r="AX59" t="s">
        <v>277</v>
      </c>
      <c r="AY59" s="4">
        <f t="shared" si="2"/>
        <v>0.94853191149304572</v>
      </c>
      <c r="AZ59" s="4">
        <f t="shared" si="3"/>
        <v>0.64344322755804839</v>
      </c>
      <c r="BA59" s="4">
        <f t="shared" si="4"/>
        <v>0.77708814746442867</v>
      </c>
      <c r="BB59" s="4">
        <f t="shared" si="5"/>
        <v>0.73194632889713018</v>
      </c>
      <c r="BC59" s="4">
        <f t="shared" si="6"/>
        <v>0.70494897381491939</v>
      </c>
      <c r="BD59" s="4">
        <f t="shared" si="7"/>
        <v>0.61643510453018835</v>
      </c>
      <c r="BE59" s="4">
        <f t="shared" si="8"/>
        <v>0.76779948516254759</v>
      </c>
      <c r="BF59" s="4">
        <f t="shared" si="9"/>
        <v>0.89402612133008763</v>
      </c>
      <c r="BG59" s="4">
        <f t="shared" si="10"/>
        <v>0.87871012791860048</v>
      </c>
      <c r="BH59" s="4">
        <f t="shared" si="11"/>
        <v>0.91561606106703153</v>
      </c>
      <c r="BI59" s="4">
        <f t="shared" si="12"/>
        <v>0.78128765601411054</v>
      </c>
      <c r="BJ59" s="4">
        <f t="shared" si="13"/>
        <v>0.87522882000817659</v>
      </c>
      <c r="BK59" s="4">
        <f t="shared" si="14"/>
        <v>0.67163160054313542</v>
      </c>
      <c r="BL59" s="4">
        <f t="shared" si="15"/>
        <v>0.42711584896997667</v>
      </c>
      <c r="BM59" s="4">
        <f t="shared" si="16"/>
        <v>0.69759082435588304</v>
      </c>
      <c r="BN59" s="4">
        <f t="shared" si="17"/>
        <v>0.74888559364532126</v>
      </c>
      <c r="BO59" s="4">
        <f t="shared" si="18"/>
        <v>0.71347817212215048</v>
      </c>
      <c r="BP59" s="4">
        <f t="shared" si="19"/>
        <v>0.76066245572777513</v>
      </c>
      <c r="BQ59" s="4">
        <f t="shared" si="20"/>
        <v>0.83568306801971415</v>
      </c>
      <c r="BR59" s="4">
        <f t="shared" si="21"/>
        <v>0.84141062580090986</v>
      </c>
      <c r="BS59" s="4">
        <f t="shared" si="22"/>
        <v>0.60212137424063339</v>
      </c>
      <c r="BT59" s="4">
        <f t="shared" si="23"/>
        <v>0.78191584783824331</v>
      </c>
      <c r="BU59" s="4">
        <f t="shared" si="24"/>
        <v>0.50593521623548143</v>
      </c>
      <c r="BV59" t="s">
        <v>277</v>
      </c>
      <c r="BW59" s="1">
        <f t="shared" si="1"/>
        <v>45415</v>
      </c>
      <c r="BX59">
        <f>group_stock_price_index[[#This Row],[VNINDEX]]</f>
        <v>1221.03</v>
      </c>
      <c r="BY59" s="5">
        <f t="shared" si="25"/>
        <v>0.74896150051891541</v>
      </c>
      <c r="BZ59" s="5">
        <f t="shared" si="26"/>
        <v>0.47165988892140875</v>
      </c>
      <c r="CA59" s="5">
        <f t="shared" si="27"/>
        <v>0.40864573520197667</v>
      </c>
      <c r="CB59" s="5">
        <f t="shared" si="28"/>
        <v>0.41840426232578853</v>
      </c>
      <c r="CC59" s="5">
        <f t="shared" si="29"/>
        <v>0.70425175522519401</v>
      </c>
      <c r="CD59" s="5">
        <f t="shared" ref="CD59:CE59" si="210">IF(AVERAGE(BS59:BS63)&lt;0,0,AVERAGE(BS59:BS63))</f>
        <v>0.4652795067995773</v>
      </c>
      <c r="CE59" s="5">
        <f t="shared" si="210"/>
        <v>0.48156393200795222</v>
      </c>
      <c r="CF59" s="5">
        <f t="shared" ref="CF59:CG59" si="211">IF(AVERAGE(BE59:BE63)&lt;0,0,AVERAGE(BE59:BE63))</f>
        <v>0.41901868049379426</v>
      </c>
      <c r="CG59" s="5">
        <f t="shared" si="211"/>
        <v>0.48512773503678713</v>
      </c>
      <c r="CH59" s="5">
        <f t="shared" si="32"/>
        <v>0.36982210655986497</v>
      </c>
      <c r="CI59" s="5">
        <f t="shared" si="33"/>
        <v>0.31271045187721047</v>
      </c>
      <c r="CJ59" s="5">
        <f t="shared" si="34"/>
        <v>0.89533504189165924</v>
      </c>
      <c r="CK59" s="5">
        <f t="shared" si="35"/>
        <v>0.57697531804665103</v>
      </c>
      <c r="CL59" s="5">
        <f t="shared" si="36"/>
        <v>0.58483769519002038</v>
      </c>
      <c r="CM59" s="5">
        <f t="shared" si="37"/>
        <v>0.39253786961681925</v>
      </c>
      <c r="CN59" s="5">
        <f t="shared" si="38"/>
        <v>0.41916735887268902</v>
      </c>
      <c r="CO59" s="5">
        <f t="shared" si="39"/>
        <v>0.75849000867278171</v>
      </c>
      <c r="CP59" s="5">
        <f t="shared" si="40"/>
        <v>0.48282265488147047</v>
      </c>
      <c r="CQ59" s="5">
        <f t="shared" si="41"/>
        <v>0.5369065579979424</v>
      </c>
      <c r="CR59" s="5">
        <f t="shared" ref="CR59:CS59" si="212">IF(AVERAGE(BH59:BH63)&lt;0,0,AVERAGE(BH59:BH63))</f>
        <v>0.26399194659338304</v>
      </c>
      <c r="CS59" s="5">
        <f t="shared" si="212"/>
        <v>0.10538057501086953</v>
      </c>
      <c r="CT59" s="5">
        <f t="shared" si="43"/>
        <v>0.80455768887930856</v>
      </c>
      <c r="CU59" s="5">
        <f t="shared" si="44"/>
        <v>0.48482806420556113</v>
      </c>
    </row>
    <row r="60" spans="1:99" x14ac:dyDescent="0.25">
      <c r="A60" s="1">
        <f>eod_group_score_df_positive[[#This Row],[date]]</f>
        <v>45414</v>
      </c>
      <c r="B60" s="1" t="s">
        <v>277</v>
      </c>
      <c r="C60" s="2">
        <f>AVERAGE(eod_group_score_df_positive!C60:C64)</f>
        <v>0.98158172524495391</v>
      </c>
      <c r="D60" s="2">
        <f>AVERAGE(eod_group_score_df_positive!D60:D64)</f>
        <v>0.23891623593476932</v>
      </c>
      <c r="E60" s="2">
        <f>AVERAGE(eod_group_score_df_positive!E60:E64)</f>
        <v>0.59921788788865549</v>
      </c>
      <c r="F60" s="2">
        <f>AVERAGE(eod_group_score_df_positive!F60:F64)</f>
        <v>0.57580486562247224</v>
      </c>
      <c r="G60" s="2">
        <f>AVERAGE(eod_group_score_df_positive!G60:G64)</f>
        <v>0.44390784373472547</v>
      </c>
      <c r="H60" s="2">
        <f>AVERAGE(eod_group_score_df_positive!H60:H64)</f>
        <v>0.80015923008040846</v>
      </c>
      <c r="I60" s="2">
        <f>AVERAGE(eod_group_score_df_positive!I60:I64)</f>
        <v>0.76008749242438312</v>
      </c>
      <c r="J60" s="2">
        <f>AVERAGE(eod_group_score_df_positive!J60:J64)</f>
        <v>0.31489893870491492</v>
      </c>
      <c r="K60" s="2">
        <f>AVERAGE(eod_group_score_df_positive!K60:K64)</f>
        <v>0.53521402153878805</v>
      </c>
      <c r="L60" s="2">
        <f>AVERAGE(eod_group_score_df_positive!L60:L64)</f>
        <v>0.10430141662726647</v>
      </c>
      <c r="M60" s="2">
        <f>AVERAGE(eod_group_score_df_positive!M60:M64)</f>
        <v>1.2077719040853088</v>
      </c>
      <c r="N60" s="2">
        <f>AVERAGE(eod_group_score_df_positive!N60:N64)</f>
        <v>0.84204793792882204</v>
      </c>
      <c r="O60" s="2">
        <f>AVERAGE(eod_group_score_df_positive!O60:O64)</f>
        <v>0.30931266292657222</v>
      </c>
      <c r="P60" s="2">
        <f>AVERAGE(eod_group_score_df_positive!P60:P64)</f>
        <v>0.75275541977643912</v>
      </c>
      <c r="Q60" s="2">
        <f>AVERAGE(eod_group_score_df_positive!Q60:Q64)</f>
        <v>0.26628450437987861</v>
      </c>
      <c r="R60" s="2">
        <f>AVERAGE(eod_group_score_df_positive!R60:R64)</f>
        <v>1.1132950772542085</v>
      </c>
      <c r="S60" s="2">
        <f>AVERAGE(eod_group_score_df_positive!S60:S64)</f>
        <v>0.61127428831571207</v>
      </c>
      <c r="T60" s="2">
        <f>AVERAGE(eod_group_score_df_positive!T60:T64)</f>
        <v>0.38517160673540207</v>
      </c>
      <c r="U60" s="2">
        <f>AVERAGE(eod_group_score_df_positive!U60:U64)</f>
        <v>0.83311382790728561</v>
      </c>
      <c r="V60" s="2">
        <f>AVERAGE(eod_group_score_df_positive!V60:V64)</f>
        <v>0.60671164788209209</v>
      </c>
      <c r="W60" s="2">
        <f>AVERAGE(eod_group_score_df_positive!W60:W64)</f>
        <v>0.53595613050975133</v>
      </c>
      <c r="X60" s="2">
        <f>AVERAGE(eod_group_score_df_positive!X60:X64)</f>
        <v>0.7412772934167583</v>
      </c>
      <c r="Y60" s="2">
        <f>AVERAGE(eod_group_score_df_positive!Y60:Y64)</f>
        <v>0.46349275906810589</v>
      </c>
      <c r="Z60" s="1" t="s">
        <v>277</v>
      </c>
      <c r="AA60" s="2">
        <f>ABS(AVERAGE(eod_group_score_df_negative!C60:C64))</f>
        <v>0.13052972221317893</v>
      </c>
      <c r="AB60" s="2">
        <f>ABS(AVERAGE(eod_group_score_df_negative!D60:D64))</f>
        <v>3.9265187420634E-2</v>
      </c>
      <c r="AC60" s="2">
        <f>ABS(AVERAGE(eod_group_score_df_negative!E60:E64))</f>
        <v>0.13310051377064341</v>
      </c>
      <c r="AD60" s="2">
        <f>ABS(AVERAGE(eod_group_score_df_negative!F60:F64))</f>
        <v>0.11312621239249662</v>
      </c>
      <c r="AE60" s="2">
        <f>ABS(AVERAGE(eod_group_score_df_negative!G60:G64))</f>
        <v>0.19481033634255626</v>
      </c>
      <c r="AF60" s="2">
        <f>ABS(AVERAGE(eod_group_score_df_negative!H60:H64))</f>
        <v>0.13419437887253738</v>
      </c>
      <c r="AG60" s="2">
        <f>ABS(AVERAGE(eod_group_score_df_negative!I60:I64))</f>
        <v>0.20637951995326578</v>
      </c>
      <c r="AH60" s="2">
        <f>ABS(AVERAGE(eod_group_score_df_negative!J60:J64))</f>
        <v>5.9766617910621454E-2</v>
      </c>
      <c r="AI60" s="2">
        <f>ABS(AVERAGE(eod_group_score_df_negative!K60:K64))</f>
        <v>3.2622516285425916E-2</v>
      </c>
      <c r="AJ60" s="2">
        <f>ABS(AVERAGE(eod_group_score_df_negative!L60:L64))</f>
        <v>5.1756729621770838E-2</v>
      </c>
      <c r="AK60" s="2">
        <f>ABS(AVERAGE(eod_group_score_df_negative!M60:M64))</f>
        <v>0.15710098772075634</v>
      </c>
      <c r="AL60" s="2">
        <f>ABS(AVERAGE(eod_group_score_df_negative!N60:N64))</f>
        <v>0.14351732630102912</v>
      </c>
      <c r="AM60" s="2">
        <f>ABS(AVERAGE(eod_group_score_df_negative!O60:O64))</f>
        <v>2.6504825440152219E-2</v>
      </c>
      <c r="AN60" s="2">
        <f>ABS(AVERAGE(eod_group_score_df_negative!P60:P64))</f>
        <v>0.38698095764951435</v>
      </c>
      <c r="AO60" s="2">
        <f>ABS(AVERAGE(eod_group_score_df_negative!Q60:Q64))</f>
        <v>8.2786147316533887E-2</v>
      </c>
      <c r="AP60" s="2">
        <f>ABS(AVERAGE(eod_group_score_df_negative!R60:R64))</f>
        <v>7.6338379553666971E-2</v>
      </c>
      <c r="AQ60" s="2">
        <f>ABS(AVERAGE(eod_group_score_df_negative!S60:S64))</f>
        <v>0.19974596800652639</v>
      </c>
      <c r="AR60" s="2">
        <f>ABS(AVERAGE(eod_group_score_df_negative!T60:T64))</f>
        <v>7.0228144928204977E-2</v>
      </c>
      <c r="AS60" s="2">
        <f>ABS(AVERAGE(eod_group_score_df_negative!U60:U64))</f>
        <v>0.16222337828238353</v>
      </c>
      <c r="AT60" s="2">
        <f>ABS(AVERAGE(eod_group_score_df_negative!V60:V64))</f>
        <v>6.1418964849947112E-2</v>
      </c>
      <c r="AU60" s="2">
        <f>ABS(AVERAGE(eod_group_score_df_negative!W60:W64))</f>
        <v>0.1149463264870724</v>
      </c>
      <c r="AV60" s="2">
        <f>ABS(AVERAGE(eod_group_score_df_negative!X60:X64))</f>
        <v>0.14812775652524285</v>
      </c>
      <c r="AW60" s="2">
        <f>ABS(AVERAGE(eod_group_score_df_negative!Y60:Y64))</f>
        <v>0.21648188878924243</v>
      </c>
      <c r="AX60" t="s">
        <v>277</v>
      </c>
      <c r="AY60" s="4">
        <f t="shared" si="2"/>
        <v>0.76525783902050348</v>
      </c>
      <c r="AZ60" s="4">
        <f t="shared" si="3"/>
        <v>0.71770086624030982</v>
      </c>
      <c r="BA60" s="4">
        <f t="shared" si="4"/>
        <v>0.63649550941486077</v>
      </c>
      <c r="BB60" s="4">
        <f t="shared" si="5"/>
        <v>0.67158917342370583</v>
      </c>
      <c r="BC60" s="4">
        <f t="shared" si="6"/>
        <v>0.38999595621660499</v>
      </c>
      <c r="BD60" s="4">
        <f t="shared" si="7"/>
        <v>0.71275461969282028</v>
      </c>
      <c r="BE60" s="4">
        <f t="shared" si="8"/>
        <v>0.57291968104417301</v>
      </c>
      <c r="BF60" s="4">
        <f t="shared" si="9"/>
        <v>0.68096016911449886</v>
      </c>
      <c r="BG60" s="4">
        <f t="shared" si="10"/>
        <v>0.88509891804276641</v>
      </c>
      <c r="BH60" s="4">
        <f t="shared" si="11"/>
        <v>0.33669941793134539</v>
      </c>
      <c r="BI60" s="4">
        <f t="shared" si="12"/>
        <v>0.76979396592326954</v>
      </c>
      <c r="BJ60" s="4">
        <f t="shared" si="13"/>
        <v>0.70876139508999914</v>
      </c>
      <c r="BK60" s="4">
        <f t="shared" si="14"/>
        <v>0.84214743806785897</v>
      </c>
      <c r="BL60" s="4">
        <f t="shared" si="15"/>
        <v>0.32092900548898068</v>
      </c>
      <c r="BM60" s="4">
        <f t="shared" si="16"/>
        <v>0.52567683983623359</v>
      </c>
      <c r="BN60" s="4">
        <f t="shared" si="17"/>
        <v>0.87166067141637982</v>
      </c>
      <c r="BO60" s="4">
        <f t="shared" si="18"/>
        <v>0.50742052014256389</v>
      </c>
      <c r="BP60" s="4">
        <f t="shared" si="19"/>
        <v>0.6915758312486705</v>
      </c>
      <c r="BQ60" s="4">
        <f t="shared" si="20"/>
        <v>0.67403332805491323</v>
      </c>
      <c r="BR60" s="4">
        <f t="shared" si="21"/>
        <v>0.81614683213271699</v>
      </c>
      <c r="BS60" s="4">
        <f t="shared" si="22"/>
        <v>0.6468093636720339</v>
      </c>
      <c r="BT60" s="4">
        <f t="shared" si="23"/>
        <v>0.66690596925461032</v>
      </c>
      <c r="BU60" s="4">
        <f t="shared" si="24"/>
        <v>0.36326482326541654</v>
      </c>
      <c r="BV60" t="s">
        <v>277</v>
      </c>
      <c r="BW60" s="1">
        <f t="shared" si="1"/>
        <v>45414</v>
      </c>
      <c r="BX60">
        <f>group_stock_price_index[[#This Row],[VNINDEX]]</f>
        <v>1216.3599999999999</v>
      </c>
      <c r="BY60" s="5">
        <f t="shared" si="25"/>
        <v>0.60837701385137144</v>
      </c>
      <c r="BZ60" s="5">
        <f t="shared" si="26"/>
        <v>0.24822417212776066</v>
      </c>
      <c r="CA60" s="5">
        <f t="shared" si="27"/>
        <v>0.23575530152616081</v>
      </c>
      <c r="CB60" s="5">
        <f t="shared" si="28"/>
        <v>0.27494701850176295</v>
      </c>
      <c r="CC60" s="5">
        <f t="shared" si="29"/>
        <v>0.4891550417033409</v>
      </c>
      <c r="CD60" s="5">
        <f t="shared" ref="CD60:CE60" si="213">IF(AVERAGE(BS60:BS64)&lt;0,0,AVERAGE(BS60:BS64))</f>
        <v>0.31374495107578293</v>
      </c>
      <c r="CE60" s="5">
        <f t="shared" si="213"/>
        <v>0.27906657305560689</v>
      </c>
      <c r="CF60" s="5">
        <f t="shared" ref="CF60:CG60" si="214">IF(AVERAGE(BE60:BE64)&lt;0,0,AVERAGE(BE60:BE64))</f>
        <v>0.24972357907882697</v>
      </c>
      <c r="CG60" s="5">
        <f t="shared" si="214"/>
        <v>0.27047753807240127</v>
      </c>
      <c r="CH60" s="5">
        <f t="shared" si="32"/>
        <v>6.7723086727958237E-2</v>
      </c>
      <c r="CI60" s="5">
        <f t="shared" si="33"/>
        <v>0.12155177566168859</v>
      </c>
      <c r="CJ60" s="5">
        <f t="shared" si="34"/>
        <v>0.88467947090681476</v>
      </c>
      <c r="CK60" s="5">
        <f t="shared" si="35"/>
        <v>0.34809388459497359</v>
      </c>
      <c r="CL60" s="5">
        <f t="shared" si="36"/>
        <v>0.46372881864150239</v>
      </c>
      <c r="CM60" s="5">
        <f t="shared" si="37"/>
        <v>0.13725170805822251</v>
      </c>
      <c r="CN60" s="5">
        <f t="shared" si="38"/>
        <v>0.24508860872022115</v>
      </c>
      <c r="CO60" s="5">
        <f t="shared" si="39"/>
        <v>0.70956326348270582</v>
      </c>
      <c r="CP60" s="5">
        <f t="shared" si="40"/>
        <v>0.29894023551820476</v>
      </c>
      <c r="CQ60" s="5">
        <f t="shared" si="41"/>
        <v>0.39452578082455619</v>
      </c>
      <c r="CR60" s="5">
        <f t="shared" ref="CR60:CS60" si="215">IF(AVERAGE(BH60:BH64)&lt;0,0,AVERAGE(BH60:BH64))</f>
        <v>0.16142670376060747</v>
      </c>
      <c r="CS60" s="5">
        <f t="shared" si="215"/>
        <v>0</v>
      </c>
      <c r="CT60" s="5">
        <f t="shared" si="43"/>
        <v>0.66315271974806633</v>
      </c>
      <c r="CU60" s="5">
        <f t="shared" si="44"/>
        <v>0.40236123906250593</v>
      </c>
    </row>
    <row r="61" spans="1:99" x14ac:dyDescent="0.25">
      <c r="A61" s="1">
        <f>eod_group_score_df_positive[[#This Row],[date]]</f>
        <v>45408</v>
      </c>
      <c r="B61" s="1" t="s">
        <v>277</v>
      </c>
      <c r="C61" s="2">
        <f>AVERAGE(eod_group_score_df_positive!C61:C65)</f>
        <v>1.3273308362625464</v>
      </c>
      <c r="D61" s="2">
        <f>AVERAGE(eod_group_score_df_positive!D61:D65)</f>
        <v>0.24808991621213011</v>
      </c>
      <c r="E61" s="2">
        <f>AVERAGE(eod_group_score_df_positive!E61:E65)</f>
        <v>0.63952766301834596</v>
      </c>
      <c r="F61" s="2">
        <f>AVERAGE(eod_group_score_df_positive!F61:F65)</f>
        <v>0.48539898929622832</v>
      </c>
      <c r="G61" s="2">
        <f>AVERAGE(eod_group_score_df_positive!G61:G65)</f>
        <v>1.1188740469131819</v>
      </c>
      <c r="H61" s="2">
        <f>AVERAGE(eod_group_score_df_positive!H61:H65)</f>
        <v>0.79822146885649126</v>
      </c>
      <c r="I61" s="2">
        <f>AVERAGE(eod_group_score_df_positive!I61:I65)</f>
        <v>0.46330904901754355</v>
      </c>
      <c r="J61" s="2">
        <f>AVERAGE(eod_group_score_df_positive!J61:J65)</f>
        <v>0.28152913984312772</v>
      </c>
      <c r="K61" s="2">
        <f>AVERAGE(eod_group_score_df_positive!K61:K65)</f>
        <v>0.5959224373281492</v>
      </c>
      <c r="L61" s="2">
        <f>AVERAGE(eod_group_score_df_positive!L61:L65)</f>
        <v>9.2382834470383243E-2</v>
      </c>
      <c r="M61" s="2">
        <f>AVERAGE(eod_group_score_df_positive!M61:M65)</f>
        <v>0.11833027014130418</v>
      </c>
      <c r="N61" s="2">
        <f>AVERAGE(eod_group_score_df_positive!N61:N65)</f>
        <v>0.6445333236582298</v>
      </c>
      <c r="O61" s="2">
        <f>AVERAGE(eod_group_score_df_positive!O61:O65)</f>
        <v>0.29982682580527514</v>
      </c>
      <c r="P61" s="2">
        <f>AVERAGE(eod_group_score_df_positive!P61:P65)</f>
        <v>0.745634566486987</v>
      </c>
      <c r="Q61" s="2">
        <f>AVERAGE(eod_group_score_df_positive!Q61:Q65)</f>
        <v>0.30904268816497465</v>
      </c>
      <c r="R61" s="2">
        <f>AVERAGE(eod_group_score_df_positive!R61:R65)</f>
        <v>1.3893487577027679</v>
      </c>
      <c r="S61" s="2">
        <f>AVERAGE(eod_group_score_df_positive!S61:S65)</f>
        <v>0.65391746792246819</v>
      </c>
      <c r="T61" s="2">
        <f>AVERAGE(eod_group_score_df_positive!T61:T65)</f>
        <v>0.38135438111173492</v>
      </c>
      <c r="U61" s="2">
        <f>AVERAGE(eod_group_score_df_positive!U61:U65)</f>
        <v>0.58592592315479997</v>
      </c>
      <c r="V61" s="2">
        <f>AVERAGE(eod_group_score_df_positive!V61:V65)</f>
        <v>0.3982684739325556</v>
      </c>
      <c r="W61" s="2">
        <f>AVERAGE(eod_group_score_df_positive!W61:W65)</f>
        <v>0.49567985556949568</v>
      </c>
      <c r="X61" s="2">
        <f>AVERAGE(eod_group_score_df_positive!X61:X65)</f>
        <v>0.75508327303168499</v>
      </c>
      <c r="Y61" s="2">
        <f>AVERAGE(eod_group_score_df_positive!Y61:Y65)</f>
        <v>0.49457530534742072</v>
      </c>
      <c r="Z61" s="1" t="s">
        <v>277</v>
      </c>
      <c r="AA61" s="2">
        <f>ABS(AVERAGE(eod_group_score_df_negative!C61:C65))</f>
        <v>0.12698495122462392</v>
      </c>
      <c r="AB61" s="2">
        <f>ABS(AVERAGE(eod_group_score_df_negative!D61:D65))</f>
        <v>3.061121453842781E-2</v>
      </c>
      <c r="AC61" s="2">
        <f>ABS(AVERAGE(eod_group_score_df_negative!E61:E65))</f>
        <v>0.13113118936923263</v>
      </c>
      <c r="AD61" s="2">
        <f>ABS(AVERAGE(eod_group_score_df_negative!F61:F65))</f>
        <v>0.11720733067398659</v>
      </c>
      <c r="AE61" s="2">
        <f>ABS(AVERAGE(eod_group_score_df_negative!G61:G65))</f>
        <v>0.17210077651637151</v>
      </c>
      <c r="AF61" s="2">
        <f>ABS(AVERAGE(eod_group_score_df_negative!H61:H65))</f>
        <v>0.13316252690252442</v>
      </c>
      <c r="AG61" s="2">
        <f>ABS(AVERAGE(eod_group_score_df_negative!I61:I65))</f>
        <v>0.20679145225583251</v>
      </c>
      <c r="AH61" s="2">
        <f>ABS(AVERAGE(eod_group_score_df_negative!J61:J65))</f>
        <v>6.0997182434038733E-2</v>
      </c>
      <c r="AI61" s="2">
        <f>ABS(AVERAGE(eod_group_score_df_negative!K61:K65))</f>
        <v>1.7988448069397645E-2</v>
      </c>
      <c r="AJ61" s="2">
        <f>ABS(AVERAGE(eod_group_score_df_negative!L61:L65))</f>
        <v>5.7737340425320305E-2</v>
      </c>
      <c r="AK61" s="2">
        <f>ABS(AVERAGE(eod_group_score_df_negative!M61:M65))</f>
        <v>0.16229606971286242</v>
      </c>
      <c r="AL61" s="2">
        <f>ABS(AVERAGE(eod_group_score_df_negative!N61:N65))</f>
        <v>0.15770786675167664</v>
      </c>
      <c r="AM61" s="2">
        <f>ABS(AVERAGE(eod_group_score_df_negative!O61:O65))</f>
        <v>3.0702494378550788E-2</v>
      </c>
      <c r="AN61" s="2">
        <f>ABS(AVERAGE(eod_group_score_df_negative!P61:P65))</f>
        <v>0.38436867281779302</v>
      </c>
      <c r="AO61" s="2">
        <f>ABS(AVERAGE(eod_group_score_df_negative!Q61:Q65))</f>
        <v>7.73809480580748E-2</v>
      </c>
      <c r="AP61" s="2">
        <f>ABS(AVERAGE(eod_group_score_df_negative!R61:R65))</f>
        <v>7.6338379553666971E-2</v>
      </c>
      <c r="AQ61" s="2">
        <f>ABS(AVERAGE(eod_group_score_df_negative!S61:S65))</f>
        <v>0.199589827307391</v>
      </c>
      <c r="AR61" s="2">
        <f>ABS(AVERAGE(eod_group_score_df_negative!T61:T65))</f>
        <v>5.5672975232860453E-2</v>
      </c>
      <c r="AS61" s="2">
        <f>ABS(AVERAGE(eod_group_score_df_negative!U61:U65))</f>
        <v>0.16369952800811507</v>
      </c>
      <c r="AT61" s="2">
        <f>ABS(AVERAGE(eod_group_score_df_negative!V61:V65))</f>
        <v>5.9999269104401044E-2</v>
      </c>
      <c r="AU61" s="2">
        <f>ABS(AVERAGE(eod_group_score_df_negative!W61:W65))</f>
        <v>0.1255879788172167</v>
      </c>
      <c r="AV61" s="2">
        <f>ABS(AVERAGE(eod_group_score_df_negative!X61:X65))</f>
        <v>0.14805754591514037</v>
      </c>
      <c r="AW61" s="2">
        <f>ABS(AVERAGE(eod_group_score_df_negative!Y61:Y65))</f>
        <v>0.21569436031303607</v>
      </c>
      <c r="AX61" t="s">
        <v>277</v>
      </c>
      <c r="AY61" s="4">
        <f t="shared" si="2"/>
        <v>0.82536811837264856</v>
      </c>
      <c r="AZ61" s="4">
        <f t="shared" si="3"/>
        <v>0.78032945574357693</v>
      </c>
      <c r="BA61" s="4">
        <f t="shared" si="4"/>
        <v>0.65969069462324337</v>
      </c>
      <c r="BB61" s="4">
        <f t="shared" si="5"/>
        <v>0.61099866765492994</v>
      </c>
      <c r="BC61" s="4">
        <f t="shared" si="6"/>
        <v>0.73337857037494292</v>
      </c>
      <c r="BD61" s="4">
        <f t="shared" si="7"/>
        <v>0.71405450918446189</v>
      </c>
      <c r="BE61" s="4">
        <f t="shared" si="8"/>
        <v>0.38280466329193419</v>
      </c>
      <c r="BF61" s="4">
        <f t="shared" si="9"/>
        <v>0.64383944551460859</v>
      </c>
      <c r="BG61" s="4">
        <f t="shared" si="10"/>
        <v>0.94139720113368275</v>
      </c>
      <c r="BH61" s="4">
        <f t="shared" si="11"/>
        <v>0.23078506316111741</v>
      </c>
      <c r="BI61" s="4">
        <f t="shared" si="12"/>
        <v>-0.15667025267266785</v>
      </c>
      <c r="BJ61" s="4">
        <f t="shared" si="13"/>
        <v>0.60683178915035374</v>
      </c>
      <c r="BK61" s="4">
        <f t="shared" si="14"/>
        <v>0.81422226408552567</v>
      </c>
      <c r="BL61" s="4">
        <f t="shared" si="15"/>
        <v>0.31970341420566029</v>
      </c>
      <c r="BM61" s="4">
        <f t="shared" si="16"/>
        <v>0.59950199312647967</v>
      </c>
      <c r="BN61" s="4">
        <f t="shared" si="17"/>
        <v>0.89583264038659449</v>
      </c>
      <c r="BO61" s="4">
        <f t="shared" si="18"/>
        <v>0.53230668695423577</v>
      </c>
      <c r="BP61" s="4">
        <f t="shared" si="19"/>
        <v>0.74521972400756342</v>
      </c>
      <c r="BQ61" s="4">
        <f t="shared" si="20"/>
        <v>0.5632498129454826</v>
      </c>
      <c r="BR61" s="4">
        <f t="shared" si="21"/>
        <v>0.7381475348590596</v>
      </c>
      <c r="BS61" s="4">
        <f t="shared" si="22"/>
        <v>0.59570422975079174</v>
      </c>
      <c r="BT61" s="4">
        <f t="shared" si="23"/>
        <v>0.67212744057389884</v>
      </c>
      <c r="BU61" s="4">
        <f t="shared" si="24"/>
        <v>0.39264093416556411</v>
      </c>
      <c r="BV61" t="s">
        <v>277</v>
      </c>
      <c r="BW61" s="1">
        <f t="shared" si="1"/>
        <v>45408</v>
      </c>
      <c r="BX61">
        <f>group_stock_price_index[[#This Row],[VNINDEX]]</f>
        <v>1209.52</v>
      </c>
      <c r="BY61" s="5">
        <f t="shared" si="25"/>
        <v>0.36618385692762478</v>
      </c>
      <c r="BZ61" s="5">
        <f t="shared" si="26"/>
        <v>0</v>
      </c>
      <c r="CA61" s="5">
        <f t="shared" si="27"/>
        <v>3.2951323908726973E-2</v>
      </c>
      <c r="CB61" s="5">
        <f t="shared" si="28"/>
        <v>5.9073500258840526E-2</v>
      </c>
      <c r="CC61" s="5">
        <f t="shared" si="29"/>
        <v>0.15445726390766104</v>
      </c>
      <c r="CD61" s="5">
        <f t="shared" ref="CD61:CE61" si="216">IF(AVERAGE(BS61:BS65)&lt;0,0,AVERAGE(BS61:BS65))</f>
        <v>5.1601120640108425E-2</v>
      </c>
      <c r="CE61" s="5">
        <f t="shared" si="216"/>
        <v>0</v>
      </c>
      <c r="CF61" s="5">
        <f t="shared" ref="CF61:CG61" si="217">IF(AVERAGE(BE61:BE65)&lt;0,0,AVERAGE(BE61:BE65))</f>
        <v>0</v>
      </c>
      <c r="CG61" s="5">
        <f t="shared" si="217"/>
        <v>0</v>
      </c>
      <c r="CH61" s="5">
        <f t="shared" si="32"/>
        <v>0</v>
      </c>
      <c r="CI61" s="5">
        <f t="shared" si="33"/>
        <v>0</v>
      </c>
      <c r="CJ61" s="5">
        <f t="shared" si="34"/>
        <v>0.66845148190659587</v>
      </c>
      <c r="CK61" s="5">
        <f t="shared" si="35"/>
        <v>3.6187789768051412E-2</v>
      </c>
      <c r="CL61" s="5">
        <f t="shared" si="36"/>
        <v>0.1749100596851588</v>
      </c>
      <c r="CM61" s="5">
        <f t="shared" si="37"/>
        <v>0</v>
      </c>
      <c r="CN61" s="5">
        <f t="shared" si="38"/>
        <v>0</v>
      </c>
      <c r="CO61" s="5">
        <f t="shared" si="39"/>
        <v>0.43168607274841264</v>
      </c>
      <c r="CP61" s="5">
        <f t="shared" si="40"/>
        <v>1.1042898782593236E-2</v>
      </c>
      <c r="CQ61" s="5">
        <f t="shared" si="41"/>
        <v>0.11345357240057079</v>
      </c>
      <c r="CR61" s="5">
        <f t="shared" ref="CR61:CS61" si="218">IF(AVERAGE(BH61:BH65)&lt;0,0,AVERAGE(BH61:BH65))</f>
        <v>0.11987090039997636</v>
      </c>
      <c r="CS61" s="5">
        <f t="shared" si="218"/>
        <v>0</v>
      </c>
      <c r="CT61" s="5">
        <f t="shared" si="43"/>
        <v>0.37281713461035038</v>
      </c>
      <c r="CU61" s="5">
        <f t="shared" si="44"/>
        <v>0.20819862772182091</v>
      </c>
    </row>
    <row r="62" spans="1:99" x14ac:dyDescent="0.25">
      <c r="A62" s="1">
        <f>eod_group_score_df_positive[[#This Row],[date]]</f>
        <v>45407</v>
      </c>
      <c r="B62" s="1" t="s">
        <v>277</v>
      </c>
      <c r="C62" s="2">
        <f>AVERAGE(eod_group_score_df_positive!C62:C66)</f>
        <v>1.3165244957031546</v>
      </c>
      <c r="D62" s="2">
        <f>AVERAGE(eod_group_score_df_positive!D62:D66)</f>
        <v>0.35224034261591619</v>
      </c>
      <c r="E62" s="2">
        <f>AVERAGE(eod_group_score_df_positive!E62:E66)</f>
        <v>0.59866944826887791</v>
      </c>
      <c r="F62" s="2">
        <f>AVERAGE(eod_group_score_df_positive!F62:F66)</f>
        <v>0.4690847239467838</v>
      </c>
      <c r="G62" s="2">
        <f>AVERAGE(eod_group_score_df_positive!G62:G66)</f>
        <v>1.1102958889477434</v>
      </c>
      <c r="H62" s="2">
        <f>AVERAGE(eod_group_score_df_positive!H62:H66)</f>
        <v>0.71547984178426693</v>
      </c>
      <c r="I62" s="2">
        <f>AVERAGE(eod_group_score_df_positive!I62:I66)</f>
        <v>0.41650215050358808</v>
      </c>
      <c r="J62" s="2">
        <f>AVERAGE(eod_group_score_df_positive!J62:J66)</f>
        <v>0.25791603811788261</v>
      </c>
      <c r="K62" s="2">
        <f>AVERAGE(eod_group_score_df_positive!K62:K66)</f>
        <v>0.86024083013769936</v>
      </c>
      <c r="L62" s="2">
        <f>AVERAGE(eod_group_score_df_positive!L62:L66)</f>
        <v>8.0835566693528385E-2</v>
      </c>
      <c r="M62" s="2">
        <f>AVERAGE(eod_group_score_df_positive!M62:M66)</f>
        <v>0.12016867019954466</v>
      </c>
      <c r="N62" s="2">
        <f>AVERAGE(eod_group_score_df_positive!N62:N66)</f>
        <v>0.58846956962577046</v>
      </c>
      <c r="O62" s="2">
        <f>AVERAGE(eod_group_score_df_positive!O62:O66)</f>
        <v>0.31402776465595084</v>
      </c>
      <c r="P62" s="2">
        <f>AVERAGE(eod_group_score_df_positive!P62:P66)</f>
        <v>0.47641469569352124</v>
      </c>
      <c r="Q62" s="2">
        <f>AVERAGE(eod_group_score_df_positive!Q62:Q66)</f>
        <v>0.26937311921194063</v>
      </c>
      <c r="R62" s="2">
        <f>AVERAGE(eod_group_score_df_positive!R62:R66)</f>
        <v>1.3661051308224399</v>
      </c>
      <c r="S62" s="2">
        <f>AVERAGE(eod_group_score_df_positive!S62:S66)</f>
        <v>0.69324580521793711</v>
      </c>
      <c r="T62" s="2">
        <f>AVERAGE(eod_group_score_df_positive!T62:T66)</f>
        <v>0.32097474303942358</v>
      </c>
      <c r="U62" s="2">
        <f>AVERAGE(eod_group_score_df_positive!U62:U66)</f>
        <v>0.57761252182841694</v>
      </c>
      <c r="V62" s="2">
        <f>AVERAGE(eod_group_score_df_positive!V62:V66)</f>
        <v>0.31529600279855446</v>
      </c>
      <c r="W62" s="2">
        <f>AVERAGE(eod_group_score_df_positive!W62:W66)</f>
        <v>0.61472421953389511</v>
      </c>
      <c r="X62" s="2">
        <f>AVERAGE(eod_group_score_df_positive!X62:X66)</f>
        <v>0.56663108545241703</v>
      </c>
      <c r="Y62" s="2">
        <f>AVERAGE(eod_group_score_df_positive!Y62:Y66)</f>
        <v>0.54872618377105797</v>
      </c>
      <c r="Z62" s="1" t="s">
        <v>277</v>
      </c>
      <c r="AA62" s="2">
        <f>ABS(AVERAGE(eod_group_score_df_negative!C62:C66))</f>
        <v>0.26745252021897659</v>
      </c>
      <c r="AB62" s="2">
        <f>ABS(AVERAGE(eod_group_score_df_negative!D62:D66))</f>
        <v>4.7362051215841684E-3</v>
      </c>
      <c r="AC62" s="2">
        <f>ABS(AVERAGE(eod_group_score_df_negative!E62:E66))</f>
        <v>0.403634271194308</v>
      </c>
      <c r="AD62" s="2">
        <f>ABS(AVERAGE(eod_group_score_df_negative!F62:F66))</f>
        <v>0.40291154849818256</v>
      </c>
      <c r="AE62" s="2">
        <f>ABS(AVERAGE(eod_group_score_df_negative!G62:G66))</f>
        <v>0.70982508281729539</v>
      </c>
      <c r="AF62" s="2">
        <f>ABS(AVERAGE(eod_group_score_df_negative!H62:H66))</f>
        <v>0.24568406462764719</v>
      </c>
      <c r="AG62" s="2">
        <f>ABS(AVERAGE(eod_group_score_df_negative!I62:I66))</f>
        <v>0.26787026383821255</v>
      </c>
      <c r="AH62" s="2">
        <f>ABS(AVERAGE(eod_group_score_df_negative!J62:J66))</f>
        <v>0.16539340849770684</v>
      </c>
      <c r="AI62" s="2">
        <f>ABS(AVERAGE(eod_group_score_df_negative!K62:K66))</f>
        <v>3.0219977135416208E-2</v>
      </c>
      <c r="AJ62" s="2">
        <f>ABS(AVERAGE(eod_group_score_df_negative!L62:L66))</f>
        <v>0.11616025032940942</v>
      </c>
      <c r="AK62" s="2">
        <f>ABS(AVERAGE(eod_group_score_df_negative!M62:M66))</f>
        <v>0.22895462064261504</v>
      </c>
      <c r="AL62" s="2">
        <f>ABS(AVERAGE(eod_group_score_df_negative!N62:N66))</f>
        <v>0.75857302760437462</v>
      </c>
      <c r="AM62" s="2">
        <f>ABS(AVERAGE(eod_group_score_df_negative!O62:O66))</f>
        <v>2.1195836715061648E-2</v>
      </c>
      <c r="AN62" s="2">
        <f>ABS(AVERAGE(eod_group_score_df_negative!P62:P66))</f>
        <v>0.32332146632746711</v>
      </c>
      <c r="AO62" s="2">
        <f>ABS(AVERAGE(eod_group_score_df_negative!Q62:Q66))</f>
        <v>0.13475703823107738</v>
      </c>
      <c r="AP62" s="2">
        <f>ABS(AVERAGE(eod_group_score_df_negative!R62:R66))</f>
        <v>0.39819131112086331</v>
      </c>
      <c r="AQ62" s="2">
        <f>ABS(AVERAGE(eod_group_score_df_negative!S62:S66))</f>
        <v>0.39086671622399533</v>
      </c>
      <c r="AR62" s="2">
        <f>ABS(AVERAGE(eod_group_score_df_negative!T62:T66))</f>
        <v>0.22193075534738926</v>
      </c>
      <c r="AS62" s="2">
        <f>ABS(AVERAGE(eod_group_score_df_negative!U62:U66))</f>
        <v>0.21091268602237351</v>
      </c>
      <c r="AT62" s="2">
        <f>ABS(AVERAGE(eod_group_score_df_negative!V62:V66))</f>
        <v>0.21940914358379837</v>
      </c>
      <c r="AU62" s="2">
        <f>ABS(AVERAGE(eod_group_score_df_negative!W62:W66))</f>
        <v>0.38124891491716834</v>
      </c>
      <c r="AV62" s="2">
        <f>ABS(AVERAGE(eod_group_score_df_negative!X62:X66))</f>
        <v>0.35231499255404086</v>
      </c>
      <c r="AW62" s="2">
        <f>ABS(AVERAGE(eod_group_score_df_negative!Y62:Y66))</f>
        <v>0.11046818368723085</v>
      </c>
      <c r="AX62" t="s">
        <v>277</v>
      </c>
      <c r="AY62" s="4">
        <f t="shared" si="2"/>
        <v>0.6623025239248489</v>
      </c>
      <c r="AZ62" s="4">
        <f t="shared" si="3"/>
        <v>0.97346489481394782</v>
      </c>
      <c r="BA62" s="4">
        <f t="shared" si="4"/>
        <v>0.1945869034378391</v>
      </c>
      <c r="BB62" s="4">
        <f t="shared" si="5"/>
        <v>7.5886993488011242E-2</v>
      </c>
      <c r="BC62" s="4">
        <f t="shared" si="6"/>
        <v>0.22002427989283407</v>
      </c>
      <c r="BD62" s="4">
        <f t="shared" si="7"/>
        <v>0.48877800552290523</v>
      </c>
      <c r="BE62" s="4">
        <f t="shared" si="8"/>
        <v>0.21717983301288254</v>
      </c>
      <c r="BF62" s="4">
        <f t="shared" si="9"/>
        <v>0.21856972566973276</v>
      </c>
      <c r="BG62" s="4">
        <f t="shared" si="10"/>
        <v>0.93212508200566457</v>
      </c>
      <c r="BH62" s="4">
        <f t="shared" si="11"/>
        <v>-0.17931692240839764</v>
      </c>
      <c r="BI62" s="4">
        <f t="shared" si="12"/>
        <v>-0.31159751668430802</v>
      </c>
      <c r="BJ62" s="4">
        <f t="shared" si="13"/>
        <v>-0.12627919735306012</v>
      </c>
      <c r="BK62" s="4">
        <f t="shared" si="14"/>
        <v>0.87354209770210711</v>
      </c>
      <c r="BL62" s="4">
        <f t="shared" si="15"/>
        <v>0.19142966972904787</v>
      </c>
      <c r="BM62" s="4">
        <f t="shared" si="16"/>
        <v>0.33310080552413118</v>
      </c>
      <c r="BN62" s="4">
        <f t="shared" si="17"/>
        <v>0.54861178467007377</v>
      </c>
      <c r="BO62" s="4">
        <f t="shared" si="18"/>
        <v>0.27891854674988908</v>
      </c>
      <c r="BP62" s="4">
        <f t="shared" si="19"/>
        <v>0.18243320059629753</v>
      </c>
      <c r="BQ62" s="4">
        <f t="shared" si="20"/>
        <v>0.46504516552555486</v>
      </c>
      <c r="BR62" s="4">
        <f t="shared" si="21"/>
        <v>0.17932660619314489</v>
      </c>
      <c r="BS62" s="4">
        <f t="shared" si="22"/>
        <v>0.23441927953750288</v>
      </c>
      <c r="BT62" s="4">
        <f t="shared" si="23"/>
        <v>0.23321944347736806</v>
      </c>
      <c r="BU62" s="4">
        <f t="shared" si="24"/>
        <v>0.6648388119177282</v>
      </c>
      <c r="BV62" t="s">
        <v>277</v>
      </c>
      <c r="BW62" s="1">
        <f t="shared" si="1"/>
        <v>45407</v>
      </c>
      <c r="BX62">
        <f>group_stock_price_index[[#This Row],[VNINDEX]]</f>
        <v>1204.97</v>
      </c>
      <c r="BY62" s="5">
        <f t="shared" si="25"/>
        <v>7.2432571420795983E-2</v>
      </c>
      <c r="BZ62" s="5">
        <f t="shared" si="26"/>
        <v>0</v>
      </c>
      <c r="CA62" s="5">
        <f t="shared" si="27"/>
        <v>0</v>
      </c>
      <c r="CB62" s="5">
        <f t="shared" si="28"/>
        <v>0</v>
      </c>
      <c r="CC62" s="5">
        <f t="shared" si="29"/>
        <v>0</v>
      </c>
      <c r="CD62" s="5">
        <f t="shared" ref="CD62:CE62" si="219">IF(AVERAGE(BS62:BS66)&lt;0,0,AVERAGE(BS62:BS66))</f>
        <v>0</v>
      </c>
      <c r="CE62" s="5">
        <f t="shared" si="219"/>
        <v>0</v>
      </c>
      <c r="CF62" s="5">
        <f t="shared" ref="CF62:CG62" si="220">IF(AVERAGE(BE62:BE66)&lt;0,0,AVERAGE(BE62:BE66))</f>
        <v>0</v>
      </c>
      <c r="CG62" s="5">
        <f t="shared" si="220"/>
        <v>0</v>
      </c>
      <c r="CH62" s="5">
        <f t="shared" si="32"/>
        <v>0</v>
      </c>
      <c r="CI62" s="5">
        <f t="shared" si="33"/>
        <v>0</v>
      </c>
      <c r="CJ62" s="5">
        <f t="shared" si="34"/>
        <v>0.44223175093050082</v>
      </c>
      <c r="CK62" s="5">
        <f t="shared" si="35"/>
        <v>0</v>
      </c>
      <c r="CL62" s="5">
        <f t="shared" si="36"/>
        <v>0</v>
      </c>
      <c r="CM62" s="5">
        <f t="shared" si="37"/>
        <v>0</v>
      </c>
      <c r="CN62" s="5">
        <f t="shared" si="38"/>
        <v>0</v>
      </c>
      <c r="CO62" s="5">
        <f t="shared" si="39"/>
        <v>0.15761611853461777</v>
      </c>
      <c r="CP62" s="5">
        <f t="shared" si="40"/>
        <v>0</v>
      </c>
      <c r="CQ62" s="5">
        <f t="shared" si="41"/>
        <v>0</v>
      </c>
      <c r="CR62" s="5">
        <f t="shared" ref="CR62:CS62" si="221">IF(AVERAGE(BH62:BH66)&lt;0,0,AVERAGE(BH62:BH66))</f>
        <v>0.17244770165730122</v>
      </c>
      <c r="CS62" s="5">
        <f t="shared" si="221"/>
        <v>0</v>
      </c>
      <c r="CT62" s="5">
        <f t="shared" si="43"/>
        <v>6.408638100173511E-2</v>
      </c>
      <c r="CU62" s="5">
        <f t="shared" si="44"/>
        <v>3.5025190857045974E-2</v>
      </c>
    </row>
    <row r="63" spans="1:99" x14ac:dyDescent="0.25">
      <c r="A63" s="1">
        <f>eod_group_score_df_positive[[#This Row],[date]]</f>
        <v>45406</v>
      </c>
      <c r="B63" s="1" t="s">
        <v>277</v>
      </c>
      <c r="C63" s="2">
        <f>AVERAGE(eod_group_score_df_positive!C63:C67)</f>
        <v>1.2792599415940467</v>
      </c>
      <c r="D63" s="2">
        <f>AVERAGE(eod_group_score_df_positive!D63:D67)</f>
        <v>0.33487443891633867</v>
      </c>
      <c r="E63" s="2">
        <f>AVERAGE(eod_group_score_df_positive!E63:E67)</f>
        <v>0.60949858808963275</v>
      </c>
      <c r="F63" s="2">
        <f>AVERAGE(eod_group_score_df_positive!F63:F67)</f>
        <v>0.45767355217465849</v>
      </c>
      <c r="G63" s="2">
        <f>AVERAGE(eod_group_score_df_positive!G63:G67)</f>
        <v>1.0991009642042531</v>
      </c>
      <c r="H63" s="2">
        <f>AVERAGE(eod_group_score_df_positive!H63:H67)</f>
        <v>0.68029424632596702</v>
      </c>
      <c r="I63" s="2">
        <f>AVERAGE(eod_group_score_df_positive!I63:I67)</f>
        <v>0.44942440559927543</v>
      </c>
      <c r="J63" s="2">
        <f>AVERAGE(eod_group_score_df_positive!J63:J67)</f>
        <v>0.31583137047584209</v>
      </c>
      <c r="K63" s="2">
        <f>AVERAGE(eod_group_score_df_positive!K63:K67)</f>
        <v>0.8399710922553183</v>
      </c>
      <c r="L63" s="2">
        <f>AVERAGE(eod_group_score_df_positive!L63:L67)</f>
        <v>0.13817665476640525</v>
      </c>
      <c r="M63" s="2">
        <f>AVERAGE(eod_group_score_df_positive!M63:M67)</f>
        <v>0.12062539340462168</v>
      </c>
      <c r="N63" s="2">
        <f>AVERAGE(eod_group_score_df_positive!N63:N67)</f>
        <v>0.58064219200423561</v>
      </c>
      <c r="O63" s="2">
        <f>AVERAGE(eod_group_score_df_positive!O63:O67)</f>
        <v>0.23995248679186668</v>
      </c>
      <c r="P63" s="2">
        <f>AVERAGE(eod_group_score_df_positive!P63:P67)</f>
        <v>0.38222752594470705</v>
      </c>
      <c r="Q63" s="2">
        <f>AVERAGE(eod_group_score_df_positive!Q63:Q67)</f>
        <v>0.26387809649804106</v>
      </c>
      <c r="R63" s="2">
        <f>AVERAGE(eod_group_score_df_positive!R63:R67)</f>
        <v>1.3468244789513075</v>
      </c>
      <c r="S63" s="2">
        <f>AVERAGE(eod_group_score_df_positive!S63:S67)</f>
        <v>0.72043307395232359</v>
      </c>
      <c r="T63" s="2">
        <f>AVERAGE(eod_group_score_df_positive!T63:T67)</f>
        <v>0.28980140441725255</v>
      </c>
      <c r="U63" s="2">
        <f>AVERAGE(eod_group_score_df_positive!U63:U67)</f>
        <v>0.56700834532106414</v>
      </c>
      <c r="V63" s="2">
        <f>AVERAGE(eod_group_score_df_positive!V63:V67)</f>
        <v>0.327090148718295</v>
      </c>
      <c r="W63" s="2">
        <f>AVERAGE(eod_group_score_df_positive!W63:W67)</f>
        <v>0.65657748385156367</v>
      </c>
      <c r="X63" s="2">
        <f>AVERAGE(eod_group_score_df_positive!X63:X67)</f>
        <v>0.51307424862965756</v>
      </c>
      <c r="Y63" s="2">
        <f>AVERAGE(eod_group_score_df_positive!Y63:Y67)</f>
        <v>0.57495894192147978</v>
      </c>
      <c r="Z63" s="1" t="s">
        <v>277</v>
      </c>
      <c r="AA63" s="2">
        <f>ABS(AVERAGE(eod_group_score_df_negative!C63:C67))</f>
        <v>0.37851352165943436</v>
      </c>
      <c r="AB63" s="2">
        <f>ABS(AVERAGE(eod_group_score_df_negative!D63:D67))</f>
        <v>1.6174583710389719E-2</v>
      </c>
      <c r="AC63" s="2">
        <f>ABS(AVERAGE(eod_group_score_df_negative!E63:E67))</f>
        <v>0.50839804074348982</v>
      </c>
      <c r="AD63" s="2">
        <f>ABS(AVERAGE(eod_group_score_df_negative!F63:F67))</f>
        <v>0.59171368960322357</v>
      </c>
      <c r="AE63" s="2">
        <f>ABS(AVERAGE(eod_group_score_df_negative!G63:G67))</f>
        <v>1.1104116899094496</v>
      </c>
      <c r="AF63" s="2">
        <f>ABS(AVERAGE(eod_group_score_df_negative!H63:H67))</f>
        <v>0.2970233013001039</v>
      </c>
      <c r="AG63" s="2">
        <f>ABS(AVERAGE(eod_group_score_df_negative!I63:I67))</f>
        <v>0.32921107606369765</v>
      </c>
      <c r="AH63" s="2">
        <f>ABS(AVERAGE(eod_group_score_df_negative!J63:J67))</f>
        <v>0.32334604282447643</v>
      </c>
      <c r="AI63" s="2">
        <f>ABS(AVERAGE(eod_group_score_df_negative!K63:K67))</f>
        <v>7.3366648691765401E-2</v>
      </c>
      <c r="AJ63" s="2">
        <f>ABS(AVERAGE(eod_group_score_df_negative!L63:L67))</f>
        <v>0.13377749367175798</v>
      </c>
      <c r="AK63" s="2">
        <f>ABS(AVERAGE(eod_group_score_df_negative!M63:M67))</f>
        <v>0.42262331259868563</v>
      </c>
      <c r="AL63" s="2">
        <f>ABS(AVERAGE(eod_group_score_df_negative!N63:N67))</f>
        <v>0.89951604758001691</v>
      </c>
      <c r="AM63" s="2">
        <f>ABS(AVERAGE(eod_group_score_df_negative!O63:O67))</f>
        <v>6.1702532191045725E-2</v>
      </c>
      <c r="AN63" s="2">
        <f>ABS(AVERAGE(eod_group_score_df_negative!P63:P67))</f>
        <v>0.20384277579797488</v>
      </c>
      <c r="AO63" s="2">
        <f>ABS(AVERAGE(eod_group_score_df_negative!Q63:Q67))</f>
        <v>0.29758477222222024</v>
      </c>
      <c r="AP63" s="2">
        <f>ABS(AVERAGE(eod_group_score_df_negative!R63:R67))</f>
        <v>0.50286857123928486</v>
      </c>
      <c r="AQ63" s="2">
        <f>ABS(AVERAGE(eod_group_score_df_negative!S63:S67))</f>
        <v>0.63900621460415974</v>
      </c>
      <c r="AR63" s="2">
        <f>ABS(AVERAGE(eod_group_score_df_negative!T63:T67))</f>
        <v>0.2706225409491429</v>
      </c>
      <c r="AS63" s="2">
        <f>ABS(AVERAGE(eod_group_score_df_negative!U63:U67))</f>
        <v>0.27495911915399085</v>
      </c>
      <c r="AT63" s="2">
        <f>ABS(AVERAGE(eod_group_score_df_negative!V63:V67))</f>
        <v>0.26252643100316125</v>
      </c>
      <c r="AU63" s="2">
        <f>ABS(AVERAGE(eod_group_score_df_negative!W63:W67))</f>
        <v>0.39618399857498005</v>
      </c>
      <c r="AV63" s="2">
        <f>ABS(AVERAGE(eod_group_score_df_negative!X63:X67))</f>
        <v>0.46082369033757742</v>
      </c>
      <c r="AW63" s="2">
        <f>ABS(AVERAGE(eod_group_score_df_negative!Y63:Y67))</f>
        <v>0.19295303747656284</v>
      </c>
      <c r="AX63" t="s">
        <v>277</v>
      </c>
      <c r="AY63" s="4">
        <f t="shared" si="2"/>
        <v>0.54334710978353018</v>
      </c>
      <c r="AZ63" s="4">
        <f t="shared" si="3"/>
        <v>0.90785000004065985</v>
      </c>
      <c r="BA63" s="4">
        <f t="shared" si="4"/>
        <v>9.0438189666671803E-2</v>
      </c>
      <c r="BB63" s="4">
        <f t="shared" si="5"/>
        <v>-0.12773181537968098</v>
      </c>
      <c r="BC63" s="4">
        <f t="shared" si="6"/>
        <v>-5.119104289417877E-3</v>
      </c>
      <c r="BD63" s="4">
        <f t="shared" si="7"/>
        <v>0.39216623701972603</v>
      </c>
      <c r="BE63" s="4">
        <f t="shared" si="8"/>
        <v>0.15438973995743402</v>
      </c>
      <c r="BF63" s="4">
        <f t="shared" si="9"/>
        <v>-1.1756786444992172E-2</v>
      </c>
      <c r="BG63" s="4">
        <f t="shared" si="10"/>
        <v>0.83934388035758156</v>
      </c>
      <c r="BH63" s="4">
        <f t="shared" si="11"/>
        <v>1.6176113215818633E-2</v>
      </c>
      <c r="BI63" s="4">
        <f t="shared" si="12"/>
        <v>-0.55591097752605667</v>
      </c>
      <c r="BJ63" s="4">
        <f t="shared" si="13"/>
        <v>-0.21543227409614443</v>
      </c>
      <c r="BK63" s="4">
        <f t="shared" si="14"/>
        <v>0.59090664296528117</v>
      </c>
      <c r="BL63" s="4">
        <f t="shared" si="15"/>
        <v>0.30437432099238698</v>
      </c>
      <c r="BM63" s="4">
        <f t="shared" si="16"/>
        <v>-6.0033668479282681E-2</v>
      </c>
      <c r="BN63" s="4">
        <f t="shared" si="17"/>
        <v>0.45626808600760083</v>
      </c>
      <c r="BO63" s="4">
        <f t="shared" si="18"/>
        <v>5.9897385660103095E-2</v>
      </c>
      <c r="BP63" s="4">
        <f t="shared" si="19"/>
        <v>3.422206282704577E-2</v>
      </c>
      <c r="BQ63" s="4">
        <f t="shared" si="20"/>
        <v>0.3468652156875901</v>
      </c>
      <c r="BR63" s="4">
        <f t="shared" si="21"/>
        <v>0.10950119100388021</v>
      </c>
      <c r="BS63" s="4">
        <f t="shared" si="22"/>
        <v>0.24734328679692416</v>
      </c>
      <c r="BT63" s="4">
        <f t="shared" si="23"/>
        <v>5.3650958895640519E-2</v>
      </c>
      <c r="BU63" s="4">
        <f t="shared" si="24"/>
        <v>0.49746053544361551</v>
      </c>
      <c r="BV63" t="s">
        <v>277</v>
      </c>
      <c r="BW63" s="1">
        <f t="shared" si="1"/>
        <v>45406</v>
      </c>
      <c r="BX63">
        <f>group_stock_price_index[[#This Row],[VNINDEX]]</f>
        <v>1205.6099999999999</v>
      </c>
      <c r="BY63" s="5">
        <f t="shared" si="25"/>
        <v>0</v>
      </c>
      <c r="BZ63" s="5">
        <f t="shared" si="26"/>
        <v>0</v>
      </c>
      <c r="CA63" s="5">
        <f t="shared" si="27"/>
        <v>0</v>
      </c>
      <c r="CB63" s="5">
        <f t="shared" si="28"/>
        <v>0</v>
      </c>
      <c r="CC63" s="5">
        <f t="shared" si="29"/>
        <v>0</v>
      </c>
      <c r="CD63" s="5">
        <f t="shared" ref="CD63:CE63" si="222">IF(AVERAGE(BS63:BS67)&lt;0,0,AVERAGE(BS63:BS67))</f>
        <v>0</v>
      </c>
      <c r="CE63" s="5">
        <f t="shared" si="222"/>
        <v>0</v>
      </c>
      <c r="CF63" s="5">
        <f t="shared" ref="CF63:CG63" si="223">IF(AVERAGE(BE63:BE67)&lt;0,0,AVERAGE(BE63:BE67))</f>
        <v>0</v>
      </c>
      <c r="CG63" s="5">
        <f t="shared" si="223"/>
        <v>0</v>
      </c>
      <c r="CH63" s="5">
        <f t="shared" si="32"/>
        <v>0</v>
      </c>
      <c r="CI63" s="5">
        <f t="shared" si="33"/>
        <v>0</v>
      </c>
      <c r="CJ63" s="5">
        <f t="shared" si="34"/>
        <v>0.1898058840082153</v>
      </c>
      <c r="CK63" s="5">
        <f t="shared" si="35"/>
        <v>0</v>
      </c>
      <c r="CL63" s="5">
        <f t="shared" si="36"/>
        <v>0</v>
      </c>
      <c r="CM63" s="5">
        <f t="shared" si="37"/>
        <v>0</v>
      </c>
      <c r="CN63" s="5">
        <f t="shared" si="38"/>
        <v>0</v>
      </c>
      <c r="CO63" s="5">
        <f t="shared" si="39"/>
        <v>0</v>
      </c>
      <c r="CP63" s="5">
        <f t="shared" si="40"/>
        <v>0</v>
      </c>
      <c r="CQ63" s="5">
        <f t="shared" si="41"/>
        <v>0</v>
      </c>
      <c r="CR63" s="5">
        <f t="shared" ref="CR63:CS63" si="224">IF(AVERAGE(BH63:BH67)&lt;0,0,AVERAGE(BH63:BH67))</f>
        <v>0.32140692784225122</v>
      </c>
      <c r="CS63" s="5">
        <f t="shared" si="224"/>
        <v>0</v>
      </c>
      <c r="CT63" s="5">
        <f t="shared" si="43"/>
        <v>0</v>
      </c>
      <c r="CU63" s="5">
        <f t="shared" si="44"/>
        <v>0</v>
      </c>
    </row>
    <row r="64" spans="1:99" x14ac:dyDescent="0.25">
      <c r="A64" s="1">
        <f>eod_group_score_df_positive[[#This Row],[date]]</f>
        <v>45405</v>
      </c>
      <c r="B64" s="1" t="s">
        <v>277</v>
      </c>
      <c r="C64" s="2">
        <f>AVERAGE(eod_group_score_df_positive!C64:C68)</f>
        <v>0.64993775797270403</v>
      </c>
      <c r="D64" s="2">
        <f>AVERAGE(eod_group_score_df_positive!D64:D68)</f>
        <v>0.19693512049700712</v>
      </c>
      <c r="E64" s="2">
        <f>AVERAGE(eod_group_score_df_positive!E64:E68)</f>
        <v>0.30419586297041057</v>
      </c>
      <c r="F64" s="2">
        <f>AVERAGE(eod_group_score_df_positive!F64:F68)</f>
        <v>0.18366206431278603</v>
      </c>
      <c r="G64" s="2">
        <f>AVERAGE(eod_group_score_df_positive!G64:G68)</f>
        <v>0.83447522440685395</v>
      </c>
      <c r="H64" s="2">
        <f>AVERAGE(eod_group_score_df_positive!H64:H68)</f>
        <v>0.36043308901277421</v>
      </c>
      <c r="I64" s="2">
        <f>AVERAGE(eod_group_score_df_positive!I64:I68)</f>
        <v>0.29833688249130025</v>
      </c>
      <c r="J64" s="2">
        <f>AVERAGE(eod_group_score_df_positive!J64:J68)</f>
        <v>0.25169954158812563</v>
      </c>
      <c r="K64" s="2">
        <f>AVERAGE(eod_group_score_df_positive!K64:K68)</f>
        <v>0.7671856108837124</v>
      </c>
      <c r="L64" s="2">
        <f>AVERAGE(eod_group_score_df_positive!L64:L68)</f>
        <v>0.30131515008133786</v>
      </c>
      <c r="M64" s="2">
        <f>AVERAGE(eod_group_score_df_positive!M64:M68)</f>
        <v>5.4445881265461758E-2</v>
      </c>
      <c r="N64" s="2">
        <f>AVERAGE(eod_group_score_df_positive!N64:N68)</f>
        <v>0.20755492196570474</v>
      </c>
      <c r="O64" s="2">
        <f>AVERAGE(eod_group_score_df_positive!O64:O68)</f>
        <v>0.22336904284182085</v>
      </c>
      <c r="P64" s="2">
        <f>AVERAGE(eod_group_score_df_positive!P64:P68)</f>
        <v>0.11189863820195796</v>
      </c>
      <c r="Q64" s="2">
        <f>AVERAGE(eod_group_score_df_positive!Q64:Q68)</f>
        <v>0.22991080242254061</v>
      </c>
      <c r="R64" s="2">
        <f>AVERAGE(eod_group_score_df_positive!R64:R68)</f>
        <v>0.33250141884014933</v>
      </c>
      <c r="S64" s="2">
        <f>AVERAGE(eod_group_score_df_positive!S64:S68)</f>
        <v>0.63991756679914025</v>
      </c>
      <c r="T64" s="2">
        <f>AVERAGE(eod_group_score_df_positive!T64:T68)</f>
        <v>0.24370250561730566</v>
      </c>
      <c r="U64" s="2">
        <f>AVERAGE(eod_group_score_df_positive!U64:U68)</f>
        <v>0.14678288686067265</v>
      </c>
      <c r="V64" s="2">
        <f>AVERAGE(eod_group_score_df_positive!V64:V68)</f>
        <v>0.39581354108079203</v>
      </c>
      <c r="W64" s="2">
        <f>AVERAGE(eod_group_score_df_positive!W64:W68)</f>
        <v>0.32746729787628215</v>
      </c>
      <c r="X64" s="2">
        <f>AVERAGE(eod_group_score_df_positive!X64:X68)</f>
        <v>0.29737365318619335</v>
      </c>
      <c r="Y64" s="2">
        <f>AVERAGE(eod_group_score_df_positive!Y64:Y68)</f>
        <v>0.23981796062635957</v>
      </c>
      <c r="Z64" s="1" t="s">
        <v>277</v>
      </c>
      <c r="AA64" s="2">
        <f>ABS(AVERAGE(eod_group_score_df_negative!C64:C68))</f>
        <v>0.3936280937181858</v>
      </c>
      <c r="AB64" s="2">
        <f>ABS(AVERAGE(eod_group_score_df_negative!D64:D68))</f>
        <v>0.22367840931653168</v>
      </c>
      <c r="AC64" s="2">
        <f>ABS(AVERAGE(eod_group_score_df_negative!E64:E68))</f>
        <v>0.61773611012840846</v>
      </c>
      <c r="AD64" s="2">
        <f>ABS(AVERAGE(eod_group_score_df_negative!F64:F68))</f>
        <v>0.62273005979134344</v>
      </c>
      <c r="AE64" s="2">
        <f>ABS(AVERAGE(eod_group_score_df_negative!G64:G68))</f>
        <v>1.1511961523549799</v>
      </c>
      <c r="AF64" s="2">
        <f>ABS(AVERAGE(eod_group_score_df_negative!H64:H68))</f>
        <v>0.35266691525950949</v>
      </c>
      <c r="AG64" s="2">
        <f>ABS(AVERAGE(eod_group_score_df_negative!I64:I68))</f>
        <v>0.34928955421671776</v>
      </c>
      <c r="AH64" s="2">
        <f>ABS(AVERAGE(eod_group_score_df_negative!J64:J68))</f>
        <v>0.36162201359186313</v>
      </c>
      <c r="AI64" s="2">
        <f>ABS(AVERAGE(eod_group_score_df_negative!K64:K68))</f>
        <v>7.3366648691765401E-2</v>
      </c>
      <c r="AJ64" s="2">
        <f>ABS(AVERAGE(eod_group_score_df_negative!L64:L68))</f>
        <v>0.12827899154512373</v>
      </c>
      <c r="AK64" s="2">
        <f>ABS(AVERAGE(eod_group_score_df_negative!M64:M68))</f>
        <v>0.47125961403303018</v>
      </c>
      <c r="AL64" s="2">
        <f>ABS(AVERAGE(eod_group_score_df_negative!N64:N68))</f>
        <v>0.93056261475547952</v>
      </c>
      <c r="AM64" s="2">
        <f>ABS(AVERAGE(eod_group_score_df_negative!O64:O68))</f>
        <v>8.9692450547672831E-2</v>
      </c>
      <c r="AN64" s="2">
        <f>ABS(AVERAGE(eod_group_score_df_negative!P64:P68))</f>
        <v>0.36292972592139849</v>
      </c>
      <c r="AO64" s="2">
        <f>ABS(AVERAGE(eod_group_score_df_negative!Q64:Q68))</f>
        <v>0.32596834599792601</v>
      </c>
      <c r="AP64" s="2">
        <f>ABS(AVERAGE(eod_group_score_df_negative!R64:R68))</f>
        <v>0.65502581150514894</v>
      </c>
      <c r="AQ64" s="2">
        <f>ABS(AVERAGE(eod_group_score_df_negative!S64:S68))</f>
        <v>0.64480986925522576</v>
      </c>
      <c r="AR64" s="2">
        <f>ABS(AVERAGE(eod_group_score_df_negative!T64:T68))</f>
        <v>0.33567913276356726</v>
      </c>
      <c r="AS64" s="2">
        <f>ABS(AVERAGE(eod_group_score_df_negative!U64:U68))</f>
        <v>0.27788948114467915</v>
      </c>
      <c r="AT64" s="2">
        <f>ABS(AVERAGE(eod_group_score_df_negative!V64:V68))</f>
        <v>0.305047334001596</v>
      </c>
      <c r="AU64" s="2">
        <f>ABS(AVERAGE(eod_group_score_df_negative!W64:W68))</f>
        <v>0.44810933183013324</v>
      </c>
      <c r="AV64" s="2">
        <f>ABS(AVERAGE(eod_group_score_df_negative!X64:X68))</f>
        <v>0.47559859681440714</v>
      </c>
      <c r="AW64" s="2">
        <f>ABS(AVERAGE(eod_group_score_df_negative!Y64:Y68))</f>
        <v>0.19876602160482629</v>
      </c>
      <c r="AX64" t="s">
        <v>277</v>
      </c>
      <c r="AY64" s="4">
        <f t="shared" si="2"/>
        <v>0.24560947815532641</v>
      </c>
      <c r="AZ64" s="4">
        <f t="shared" si="3"/>
        <v>-6.3581618098162623E-2</v>
      </c>
      <c r="BA64" s="4">
        <f t="shared" si="4"/>
        <v>-0.34009043650381188</v>
      </c>
      <c r="BB64" s="4">
        <f t="shared" si="5"/>
        <v>-0.54448447889585361</v>
      </c>
      <c r="BC64" s="4">
        <f t="shared" si="6"/>
        <v>-0.15950319456415984</v>
      </c>
      <c r="BD64" s="4">
        <f t="shared" si="7"/>
        <v>1.0890721787598461E-2</v>
      </c>
      <c r="BE64" s="4">
        <f t="shared" si="8"/>
        <v>-7.8676021912288757E-2</v>
      </c>
      <c r="BF64" s="4">
        <f t="shared" si="9"/>
        <v>-0.17922486349184164</v>
      </c>
      <c r="BG64" s="4">
        <f t="shared" si="10"/>
        <v>0.82543227299437805</v>
      </c>
      <c r="BH64" s="4">
        <f t="shared" si="11"/>
        <v>0.40278984690315356</v>
      </c>
      <c r="BI64" s="4">
        <f t="shared" si="12"/>
        <v>-0.79286546649261191</v>
      </c>
      <c r="BJ64" s="4">
        <f t="shared" si="13"/>
        <v>-0.63526627915135725</v>
      </c>
      <c r="BK64" s="4">
        <f t="shared" si="14"/>
        <v>0.42699787459275629</v>
      </c>
      <c r="BL64" s="4">
        <f t="shared" si="15"/>
        <v>-0.5286775321076328</v>
      </c>
      <c r="BM64" s="4">
        <f t="shared" si="16"/>
        <v>-0.17280292640645614</v>
      </c>
      <c r="BN64" s="4">
        <f t="shared" si="17"/>
        <v>-0.32659797396394419</v>
      </c>
      <c r="BO64" s="4">
        <f t="shared" si="18"/>
        <v>-3.8080469979770003E-3</v>
      </c>
      <c r="BP64" s="4">
        <f t="shared" si="19"/>
        <v>-0.15874964108855336</v>
      </c>
      <c r="BQ64" s="4">
        <f t="shared" si="20"/>
        <v>-0.30872409923867306</v>
      </c>
      <c r="BR64" s="4">
        <f t="shared" si="21"/>
        <v>0.12950673993397938</v>
      </c>
      <c r="BS64" s="4">
        <f t="shared" si="22"/>
        <v>-0.15555140437833795</v>
      </c>
      <c r="BT64" s="4">
        <f t="shared" si="23"/>
        <v>-0.23057094692348315</v>
      </c>
      <c r="BU64" s="4">
        <f t="shared" si="24"/>
        <v>9.3601090520205169E-2</v>
      </c>
      <c r="BV64" t="s">
        <v>277</v>
      </c>
      <c r="BW64" s="1">
        <f t="shared" si="1"/>
        <v>45405</v>
      </c>
      <c r="BX64">
        <f>group_stock_price_index[[#This Row],[VNINDEX]]</f>
        <v>1177.4000000000001</v>
      </c>
      <c r="BY64" s="5">
        <f t="shared" si="25"/>
        <v>0</v>
      </c>
      <c r="BZ64" s="5">
        <f t="shared" si="26"/>
        <v>0</v>
      </c>
      <c r="CA64" s="5">
        <f t="shared" si="27"/>
        <v>0</v>
      </c>
      <c r="CB64" s="5">
        <f t="shared" si="28"/>
        <v>0</v>
      </c>
      <c r="CC64" s="5">
        <f t="shared" si="29"/>
        <v>0</v>
      </c>
      <c r="CD64" s="5">
        <f t="shared" ref="CD64:CE64" si="225">IF(AVERAGE(BS64:BS68)&lt;0,0,AVERAGE(BS64:BS68))</f>
        <v>0</v>
      </c>
      <c r="CE64" s="5">
        <f t="shared" si="225"/>
        <v>0</v>
      </c>
      <c r="CF64" s="5">
        <f t="shared" ref="CF64:CG64" si="226">IF(AVERAGE(BE64:BE68)&lt;0,0,AVERAGE(BE64:BE68))</f>
        <v>0</v>
      </c>
      <c r="CG64" s="5">
        <f t="shared" si="226"/>
        <v>0</v>
      </c>
      <c r="CH64" s="5">
        <f t="shared" si="32"/>
        <v>0</v>
      </c>
      <c r="CI64" s="5">
        <f t="shared" si="33"/>
        <v>0</v>
      </c>
      <c r="CJ64" s="5">
        <f t="shared" si="34"/>
        <v>0</v>
      </c>
      <c r="CK64" s="5">
        <f t="shared" si="35"/>
        <v>0</v>
      </c>
      <c r="CL64" s="5">
        <f t="shared" si="36"/>
        <v>0</v>
      </c>
      <c r="CM64" s="5">
        <f t="shared" si="37"/>
        <v>0</v>
      </c>
      <c r="CN64" s="5">
        <f t="shared" si="38"/>
        <v>0</v>
      </c>
      <c r="CO64" s="5">
        <f t="shared" si="39"/>
        <v>0</v>
      </c>
      <c r="CP64" s="5">
        <f t="shared" si="40"/>
        <v>0</v>
      </c>
      <c r="CQ64" s="5">
        <f t="shared" si="41"/>
        <v>0</v>
      </c>
      <c r="CR64" s="5">
        <f t="shared" ref="CR64:CS64" si="227">IF(AVERAGE(BH64:BH68)&lt;0,0,AVERAGE(BH64:BH68))</f>
        <v>0.43346138139559132</v>
      </c>
      <c r="CS64" s="5">
        <f t="shared" si="227"/>
        <v>0</v>
      </c>
      <c r="CT64" s="5">
        <f t="shared" si="43"/>
        <v>0</v>
      </c>
      <c r="CU64" s="5">
        <f t="shared" si="44"/>
        <v>0</v>
      </c>
    </row>
    <row r="65" spans="1:99" x14ac:dyDescent="0.25">
      <c r="A65" s="1">
        <f>eod_group_score_df_positive[[#This Row],[date]]</f>
        <v>45404</v>
      </c>
      <c r="B65" s="1" t="s">
        <v>277</v>
      </c>
      <c r="C65" s="2">
        <f>AVERAGE(eod_group_score_df_positive!C65:C69)</f>
        <v>0.62159692548535439</v>
      </c>
      <c r="D65" s="2">
        <f>AVERAGE(eod_group_score_df_positive!D65:D69)</f>
        <v>0.19417987544438889</v>
      </c>
      <c r="E65" s="2">
        <f>AVERAGE(eod_group_score_df_positive!E65:E69)</f>
        <v>0.29548487373612253</v>
      </c>
      <c r="F65" s="2">
        <f>AVERAGE(eod_group_score_df_positive!F65:F69)</f>
        <v>0.16699519581678252</v>
      </c>
      <c r="G65" s="2">
        <f>AVERAGE(eod_group_score_df_positive!G65:G69)</f>
        <v>0.83428291389243703</v>
      </c>
      <c r="H65" s="2">
        <f>AVERAGE(eod_group_score_df_positive!H65:H69)</f>
        <v>0.21248956854896428</v>
      </c>
      <c r="I65" s="2">
        <f>AVERAGE(eod_group_score_df_positive!I65:I69)</f>
        <v>0.29799353590669425</v>
      </c>
      <c r="J65" s="2">
        <f>AVERAGE(eod_group_score_df_positive!J65:J69)</f>
        <v>0.24782985021208082</v>
      </c>
      <c r="K65" s="2">
        <f>AVERAGE(eod_group_score_df_positive!K65:K69)</f>
        <v>0.7751620623215707</v>
      </c>
      <c r="L65" s="2">
        <f>AVERAGE(eod_group_score_df_positive!L65:L69)</f>
        <v>0.34948239572723439</v>
      </c>
      <c r="M65" s="2">
        <f>AVERAGE(eod_group_score_df_positive!M65:M69)</f>
        <v>4.8543308610900782E-2</v>
      </c>
      <c r="N65" s="2">
        <f>AVERAGE(eod_group_score_df_positive!N65:N69)</f>
        <v>0.20196116828241242</v>
      </c>
      <c r="O65" s="2">
        <f>AVERAGE(eod_group_score_df_positive!O65:O69)</f>
        <v>0.21919804810182658</v>
      </c>
      <c r="P65" s="2">
        <f>AVERAGE(eod_group_score_df_positive!P65:P69)</f>
        <v>0.11127723340138371</v>
      </c>
      <c r="Q65" s="2">
        <f>AVERAGE(eod_group_score_df_positive!Q65:Q69)</f>
        <v>0.22546473402129114</v>
      </c>
      <c r="R65" s="2">
        <f>AVERAGE(eod_group_score_df_positive!R65:R69)</f>
        <v>0.32939188778955175</v>
      </c>
      <c r="S65" s="2">
        <f>AVERAGE(eod_group_score_df_positive!S65:S69)</f>
        <v>0.63862936421476613</v>
      </c>
      <c r="T65" s="2">
        <f>AVERAGE(eod_group_score_df_positive!T65:T69)</f>
        <v>0.24026176022432763</v>
      </c>
      <c r="U65" s="2">
        <f>AVERAGE(eod_group_score_df_positive!U65:U69)</f>
        <v>0.14546673802192947</v>
      </c>
      <c r="V65" s="2">
        <f>AVERAGE(eod_group_score_df_positive!V65:V69)</f>
        <v>0.38265632773606639</v>
      </c>
      <c r="W65" s="2">
        <f>AVERAGE(eod_group_score_df_positive!W65:W69)</f>
        <v>0.30089850617140723</v>
      </c>
      <c r="X65" s="2">
        <f>AVERAGE(eod_group_score_df_positive!X65:X69)</f>
        <v>0.29677159077719928</v>
      </c>
      <c r="Y65" s="2">
        <f>AVERAGE(eod_group_score_df_positive!Y65:Y69)</f>
        <v>0.23632076088953785</v>
      </c>
      <c r="Z65" s="1" t="s">
        <v>277</v>
      </c>
      <c r="AA65" s="2">
        <f>ABS(AVERAGE(eod_group_score_df_negative!C65:C69))</f>
        <v>1.6212529243333467</v>
      </c>
      <c r="AB65" s="2">
        <f>ABS(AVERAGE(eod_group_score_df_negative!D65:D69))</f>
        <v>1.2656932846797808</v>
      </c>
      <c r="AC65" s="2">
        <f>ABS(AVERAGE(eod_group_score_df_negative!E65:E69))</f>
        <v>2.4154501960098314</v>
      </c>
      <c r="AD65" s="2">
        <f>ABS(AVERAGE(eod_group_score_df_negative!F65:F69))</f>
        <v>2.5775718712758504</v>
      </c>
      <c r="AE65" s="2">
        <f>ABS(AVERAGE(eod_group_score_df_negative!G65:G69))</f>
        <v>3.6036746297521858</v>
      </c>
      <c r="AF65" s="2">
        <f>ABS(AVERAGE(eod_group_score_df_negative!H65:H69))</f>
        <v>1.3693530288544735</v>
      </c>
      <c r="AG65" s="2">
        <f>ABS(AVERAGE(eod_group_score_df_negative!I65:I69))</f>
        <v>1.8426885946062701</v>
      </c>
      <c r="AH65" s="2">
        <f>ABS(AVERAGE(eod_group_score_df_negative!J65:J69))</f>
        <v>1.7792897967620327</v>
      </c>
      <c r="AI65" s="2">
        <f>ABS(AVERAGE(eod_group_score_df_negative!K65:K69))</f>
        <v>1.1532001758380406</v>
      </c>
      <c r="AJ65" s="2">
        <f>ABS(AVERAGE(eod_group_score_df_negative!L65:L69))</f>
        <v>0.26966204594992577</v>
      </c>
      <c r="AK65" s="2">
        <f>ABS(AVERAGE(eod_group_score_df_negative!M65:M69))</f>
        <v>0.94778638812190974</v>
      </c>
      <c r="AL65" s="2">
        <f>ABS(AVERAGE(eod_group_score_df_negative!N65:N69))</f>
        <v>2.6145211235455124</v>
      </c>
      <c r="AM65" s="2">
        <f>ABS(AVERAGE(eod_group_score_df_negative!O65:O69))</f>
        <v>0.74907357241401407</v>
      </c>
      <c r="AN65" s="2">
        <f>ABS(AVERAGE(eod_group_score_df_negative!P65:P69))</f>
        <v>1.7949088417408361</v>
      </c>
      <c r="AO65" s="2">
        <f>ABS(AVERAGE(eod_group_score_df_negative!Q65:Q69))</f>
        <v>1.4267104614152215</v>
      </c>
      <c r="AP65" s="2">
        <f>ABS(AVERAGE(eod_group_score_df_negative!R65:R69))</f>
        <v>2.9949147691648834</v>
      </c>
      <c r="AQ65" s="2">
        <f>ABS(AVERAGE(eod_group_score_df_negative!S65:S69))</f>
        <v>2.3452509975629141</v>
      </c>
      <c r="AR65" s="2">
        <f>ABS(AVERAGE(eod_group_score_df_negative!T65:T69))</f>
        <v>1.6659032813074794</v>
      </c>
      <c r="AS65" s="2">
        <f>ABS(AVERAGE(eod_group_score_df_negative!U65:U69))</f>
        <v>2.395373652265266</v>
      </c>
      <c r="AT65" s="2">
        <f>ABS(AVERAGE(eod_group_score_df_negative!V65:V69))</f>
        <v>1.4803892645866483</v>
      </c>
      <c r="AU65" s="2">
        <f>ABS(AVERAGE(eod_group_score_df_negative!W65:W69))</f>
        <v>1.4896832833674545</v>
      </c>
      <c r="AV65" s="2">
        <f>ABS(AVERAGE(eod_group_score_df_negative!X65:X69))</f>
        <v>2.2938168953593587</v>
      </c>
      <c r="AW65" s="2">
        <f>ABS(AVERAGE(eod_group_score_df_negative!Y65:Y69))</f>
        <v>0.96800945762259494</v>
      </c>
      <c r="AX65" t="s">
        <v>277</v>
      </c>
      <c r="AY65" s="4">
        <f t="shared" si="2"/>
        <v>-0.44570794559823013</v>
      </c>
      <c r="AZ65" s="4">
        <f t="shared" si="3"/>
        <v>-0.7339770594482703</v>
      </c>
      <c r="BA65" s="4">
        <f t="shared" si="4"/>
        <v>-0.78200520032092613</v>
      </c>
      <c r="BB65" s="4">
        <f t="shared" si="5"/>
        <v>-0.87830853337923109</v>
      </c>
      <c r="BC65" s="4">
        <f t="shared" si="6"/>
        <v>-0.62402393187056437</v>
      </c>
      <c r="BD65" s="4">
        <f t="shared" si="7"/>
        <v>-0.73133917508889756</v>
      </c>
      <c r="BE65" s="4">
        <f t="shared" si="8"/>
        <v>-0.7215901121804692</v>
      </c>
      <c r="BF65" s="4">
        <f t="shared" si="9"/>
        <v>-0.75548572026124161</v>
      </c>
      <c r="BG65" s="4">
        <f t="shared" si="10"/>
        <v>-0.1960410269583279</v>
      </c>
      <c r="BH65" s="4">
        <f t="shared" si="11"/>
        <v>0.12892040112818984</v>
      </c>
      <c r="BI65" s="4">
        <f t="shared" si="12"/>
        <v>-0.90255573276579981</v>
      </c>
      <c r="BJ65" s="4">
        <f t="shared" si="13"/>
        <v>-0.85658623250115484</v>
      </c>
      <c r="BK65" s="4">
        <f t="shared" si="14"/>
        <v>-0.54723851560360692</v>
      </c>
      <c r="BL65" s="4">
        <f t="shared" si="15"/>
        <v>-0.88324620051263225</v>
      </c>
      <c r="BM65" s="4">
        <f t="shared" si="16"/>
        <v>-0.72706921802960212</v>
      </c>
      <c r="BN65" s="4">
        <f t="shared" si="17"/>
        <v>-0.80182821756201972</v>
      </c>
      <c r="BO65" s="4">
        <f t="shared" si="18"/>
        <v>-0.57194707107204823</v>
      </c>
      <c r="BP65" s="4">
        <f t="shared" si="19"/>
        <v>-0.74791085242938715</v>
      </c>
      <c r="BQ65" s="4">
        <f t="shared" si="20"/>
        <v>-0.88549714607969743</v>
      </c>
      <c r="BR65" s="4">
        <f t="shared" si="21"/>
        <v>-0.58921420998720997</v>
      </c>
      <c r="BS65" s="4">
        <f t="shared" si="22"/>
        <v>-0.66390978850633864</v>
      </c>
      <c r="BT65" s="4">
        <f t="shared" si="23"/>
        <v>-0.77088480678011051</v>
      </c>
      <c r="BU65" s="4">
        <f t="shared" si="24"/>
        <v>-0.60754823343800857</v>
      </c>
      <c r="BV65" t="s">
        <v>277</v>
      </c>
      <c r="BW65" s="1">
        <f t="shared" si="1"/>
        <v>45404</v>
      </c>
      <c r="BX65">
        <f>group_stock_price_index[[#This Row],[VNINDEX]]</f>
        <v>1190.22</v>
      </c>
      <c r="BY65" s="5">
        <f t="shared" si="25"/>
        <v>0</v>
      </c>
      <c r="BZ65" s="5">
        <f t="shared" si="26"/>
        <v>0</v>
      </c>
      <c r="CA65" s="5">
        <f t="shared" si="27"/>
        <v>0</v>
      </c>
      <c r="CB65" s="5">
        <f t="shared" si="28"/>
        <v>0</v>
      </c>
      <c r="CC65" s="5">
        <f t="shared" si="29"/>
        <v>0</v>
      </c>
      <c r="CD65" s="5">
        <f t="shared" ref="CD65:CE65" si="228">IF(AVERAGE(BS65:BS69)&lt;0,0,AVERAGE(BS65:BS69))</f>
        <v>0</v>
      </c>
      <c r="CE65" s="5">
        <f t="shared" si="228"/>
        <v>0</v>
      </c>
      <c r="CF65" s="5">
        <f t="shared" ref="CF65:CG65" si="229">IF(AVERAGE(BE65:BE69)&lt;0,0,AVERAGE(BE65:BE69))</f>
        <v>0</v>
      </c>
      <c r="CG65" s="5">
        <f t="shared" si="229"/>
        <v>0</v>
      </c>
      <c r="CH65" s="5">
        <f t="shared" si="32"/>
        <v>0</v>
      </c>
      <c r="CI65" s="5">
        <f t="shared" si="33"/>
        <v>0</v>
      </c>
      <c r="CJ65" s="5">
        <f t="shared" si="34"/>
        <v>0</v>
      </c>
      <c r="CK65" s="5">
        <f t="shared" si="35"/>
        <v>0</v>
      </c>
      <c r="CL65" s="5">
        <f t="shared" si="36"/>
        <v>0</v>
      </c>
      <c r="CM65" s="5">
        <f t="shared" si="37"/>
        <v>0</v>
      </c>
      <c r="CN65" s="5">
        <f t="shared" si="38"/>
        <v>0</v>
      </c>
      <c r="CO65" s="5">
        <f t="shared" si="39"/>
        <v>0</v>
      </c>
      <c r="CP65" s="5">
        <f t="shared" si="40"/>
        <v>0</v>
      </c>
      <c r="CQ65" s="5">
        <f t="shared" si="41"/>
        <v>0</v>
      </c>
      <c r="CR65" s="5">
        <f t="shared" ref="CR65:CS65" si="230">IF(AVERAGE(BH65:BH69)&lt;0,0,AVERAGE(BH65:BH69))</f>
        <v>0.45443899946494765</v>
      </c>
      <c r="CS65" s="5">
        <f t="shared" si="230"/>
        <v>0</v>
      </c>
      <c r="CT65" s="5">
        <f t="shared" si="43"/>
        <v>0</v>
      </c>
      <c r="CU65" s="5">
        <f t="shared" si="44"/>
        <v>0</v>
      </c>
    </row>
    <row r="66" spans="1:99" x14ac:dyDescent="0.25">
      <c r="A66" s="1">
        <f>eod_group_score_df_positive[[#This Row],[date]]</f>
        <v>45401</v>
      </c>
      <c r="B66" s="1" t="s">
        <v>277</v>
      </c>
      <c r="C66" s="2">
        <f>AVERAGE(eod_group_score_df_positive!C66:C70)</f>
        <v>0.35088823982172412</v>
      </c>
      <c r="D66" s="2">
        <f>AVERAGE(eod_group_score_df_positive!D66:D70)</f>
        <v>0.17015362483500748</v>
      </c>
      <c r="E66" s="2">
        <f>AVERAGE(eod_group_score_df_positive!E66:E70)</f>
        <v>0.19582800599241468</v>
      </c>
      <c r="F66" s="2">
        <f>AVERAGE(eod_group_score_df_positive!F66:F70)</f>
        <v>0.17990857634032359</v>
      </c>
      <c r="G66" s="2">
        <f>AVERAGE(eod_group_score_df_positive!G66:G70)</f>
        <v>0.37467147754071534</v>
      </c>
      <c r="H66" s="2">
        <f>AVERAGE(eod_group_score_df_positive!H66:H70)</f>
        <v>0.19809019239644171</v>
      </c>
      <c r="I66" s="2">
        <f>AVERAGE(eod_group_score_df_positive!I66:I70)</f>
        <v>0.23867228136628302</v>
      </c>
      <c r="J66" s="2">
        <f>AVERAGE(eod_group_score_df_positive!J66:J70)</f>
        <v>0.27086980332528265</v>
      </c>
      <c r="K66" s="2">
        <f>AVERAGE(eod_group_score_df_positive!K66:K70)</f>
        <v>0.78543774413121581</v>
      </c>
      <c r="L66" s="2">
        <f>AVERAGE(eod_group_score_df_positive!L66:L70)</f>
        <v>0.75121251141152856</v>
      </c>
      <c r="M66" s="2">
        <f>AVERAGE(eod_group_score_df_positive!M66:M70)</f>
        <v>5.607977361397596E-2</v>
      </c>
      <c r="N66" s="2">
        <f>AVERAGE(eod_group_score_df_positive!N66:N70)</f>
        <v>0.2218270959261078</v>
      </c>
      <c r="O66" s="2">
        <f>AVERAGE(eod_group_score_df_positive!O66:O70)</f>
        <v>0.21078345813334659</v>
      </c>
      <c r="P66" s="2">
        <f>AVERAGE(eod_group_score_df_positive!P66:P70)</f>
        <v>0.10229177385183294</v>
      </c>
      <c r="Q66" s="2">
        <f>AVERAGE(eod_group_score_df_positive!Q66:Q70)</f>
        <v>0.69239894108320887</v>
      </c>
      <c r="R66" s="2">
        <f>AVERAGE(eod_group_score_df_positive!R66:R70)</f>
        <v>4.5476483856881987E-2</v>
      </c>
      <c r="S66" s="2">
        <f>AVERAGE(eod_group_score_df_positive!S66:S70)</f>
        <v>0.44483529019426171</v>
      </c>
      <c r="T66" s="2">
        <f>AVERAGE(eod_group_score_df_positive!T66:T70)</f>
        <v>0.15430370131869464</v>
      </c>
      <c r="U66" s="2">
        <f>AVERAGE(eod_group_score_df_positive!U66:U70)</f>
        <v>9.6713215527441471E-2</v>
      </c>
      <c r="V66" s="2">
        <f>AVERAGE(eod_group_score_df_positive!V66:V70)</f>
        <v>0.56328393357022111</v>
      </c>
      <c r="W66" s="2">
        <f>AVERAGE(eod_group_score_df_positive!W66:W70)</f>
        <v>0.26358785927892103</v>
      </c>
      <c r="X66" s="2">
        <f>AVERAGE(eod_group_score_df_positive!X66:X70)</f>
        <v>0.1862161223727325</v>
      </c>
      <c r="Y66" s="2">
        <f>AVERAGE(eod_group_score_df_positive!Y66:Y70)</f>
        <v>0.35028647717106071</v>
      </c>
      <c r="Z66" s="1" t="s">
        <v>277</v>
      </c>
      <c r="AA66" s="2">
        <f>ABS(AVERAGE(eod_group_score_df_negative!C66:C70))</f>
        <v>1.6170126946466723</v>
      </c>
      <c r="AB66" s="2">
        <f>ABS(AVERAGE(eod_group_score_df_negative!D66:D70))</f>
        <v>1.2677095244237109</v>
      </c>
      <c r="AC66" s="2">
        <f>ABS(AVERAGE(eod_group_score_df_negative!E66:E70))</f>
        <v>2.4781705330688495</v>
      </c>
      <c r="AD66" s="2">
        <f>ABS(AVERAGE(eod_group_score_df_negative!F66:F70))</f>
        <v>2.5910439230720619</v>
      </c>
      <c r="AE66" s="2">
        <f>ABS(AVERAGE(eod_group_score_df_negative!G66:G70))</f>
        <v>3.6037674137462816</v>
      </c>
      <c r="AF66" s="2">
        <f>ABS(AVERAGE(eod_group_score_df_negative!H66:H70))</f>
        <v>1.3718819822300981</v>
      </c>
      <c r="AG66" s="2">
        <f>ABS(AVERAGE(eod_group_score_df_negative!I66:I70))</f>
        <v>1.8475997237534465</v>
      </c>
      <c r="AH66" s="2">
        <f>ABS(AVERAGE(eod_group_score_df_negative!J66:J70))</f>
        <v>1.7787790849268137</v>
      </c>
      <c r="AI66" s="2">
        <f>ABS(AVERAGE(eod_group_score_df_negative!K66:K70))</f>
        <v>1.1532001758380406</v>
      </c>
      <c r="AJ66" s="2">
        <f>ABS(AVERAGE(eod_group_score_df_negative!L66:L70))</f>
        <v>0.25464953229976878</v>
      </c>
      <c r="AK66" s="2">
        <f>ABS(AVERAGE(eod_group_score_df_negative!M66:M70))</f>
        <v>0.94285719444964367</v>
      </c>
      <c r="AL66" s="2">
        <f>ABS(AVERAGE(eod_group_score_df_negative!N66:N70))</f>
        <v>2.5976244258007881</v>
      </c>
      <c r="AM66" s="2">
        <f>ABS(AVERAGE(eod_group_score_df_negative!O66:O70))</f>
        <v>0.73896432506837972</v>
      </c>
      <c r="AN66" s="2">
        <f>ABS(AVERAGE(eod_group_score_df_negative!P66:P70))</f>
        <v>1.8366615338348748</v>
      </c>
      <c r="AO66" s="2">
        <f>ABS(AVERAGE(eod_group_score_df_negative!Q66:Q70))</f>
        <v>1.425202982997432</v>
      </c>
      <c r="AP66" s="2">
        <f>ABS(AVERAGE(eod_group_score_df_negative!R66:R70))</f>
        <v>2.9949147691648834</v>
      </c>
      <c r="AQ66" s="2">
        <f>ABS(AVERAGE(eod_group_score_df_negative!S66:S70))</f>
        <v>2.3461075783149439</v>
      </c>
      <c r="AR66" s="2">
        <f>ABS(AVERAGE(eod_group_score_df_negative!T66:T70))</f>
        <v>1.6808022872808686</v>
      </c>
      <c r="AS66" s="2">
        <f>ABS(AVERAGE(eod_group_score_df_negative!U66:U70))</f>
        <v>2.3938975025395344</v>
      </c>
      <c r="AT66" s="2">
        <f>ABS(AVERAGE(eod_group_score_df_negative!V66:V70))</f>
        <v>1.4809086973361949</v>
      </c>
      <c r="AU66" s="2">
        <f>ABS(AVERAGE(eod_group_score_df_negative!W66:W70))</f>
        <v>1.4778685525527908</v>
      </c>
      <c r="AV66" s="2">
        <f>ABS(AVERAGE(eod_group_score_df_negative!X66:X70))</f>
        <v>2.2950569284617681</v>
      </c>
      <c r="AW66" s="2">
        <f>ABS(AVERAGE(eod_group_score_df_negative!Y66:Y70))</f>
        <v>0.97964492991341012</v>
      </c>
      <c r="AX66" t="s">
        <v>277</v>
      </c>
      <c r="AY66" s="4">
        <f t="shared" si="2"/>
        <v>-0.64338830916149536</v>
      </c>
      <c r="AZ66" s="4">
        <f t="shared" si="3"/>
        <v>-0.76332431229949915</v>
      </c>
      <c r="BA66" s="4">
        <f t="shared" si="4"/>
        <v>-0.85353170307926784</v>
      </c>
      <c r="BB66" s="4">
        <f t="shared" si="5"/>
        <v>-0.87014676261792612</v>
      </c>
      <c r="BC66" s="4">
        <f t="shared" si="6"/>
        <v>-0.81164899711730321</v>
      </c>
      <c r="BD66" s="4">
        <f t="shared" si="7"/>
        <v>-0.7476513334466417</v>
      </c>
      <c r="BE66" s="4">
        <f t="shared" si="8"/>
        <v>-0.77119735031618197</v>
      </c>
      <c r="BF66" s="4">
        <f t="shared" si="9"/>
        <v>-0.73569150806480277</v>
      </c>
      <c r="BG66" s="4">
        <f t="shared" si="10"/>
        <v>-0.18970145374679193</v>
      </c>
      <c r="BH66" s="4">
        <f t="shared" si="11"/>
        <v>0.49366906944774169</v>
      </c>
      <c r="BI66" s="4">
        <f t="shared" si="12"/>
        <v>-0.88772109671207122</v>
      </c>
      <c r="BJ66" s="4">
        <f t="shared" si="13"/>
        <v>-0.84264521364053102</v>
      </c>
      <c r="BK66" s="4">
        <f t="shared" si="14"/>
        <v>-0.55612750698344893</v>
      </c>
      <c r="BL66" s="4">
        <f t="shared" si="15"/>
        <v>-0.89448763572973977</v>
      </c>
      <c r="BM66" s="4">
        <f t="shared" si="16"/>
        <v>-0.34605372878680712</v>
      </c>
      <c r="BN66" s="4">
        <f t="shared" si="17"/>
        <v>-0.97008511071613956</v>
      </c>
      <c r="BO66" s="4">
        <f t="shared" si="18"/>
        <v>-0.68122938293475532</v>
      </c>
      <c r="BP66" s="4">
        <f t="shared" si="19"/>
        <v>-0.83183129227707509</v>
      </c>
      <c r="BQ66" s="4">
        <f t="shared" si="20"/>
        <v>-0.92233775047551148</v>
      </c>
      <c r="BR66" s="4">
        <f t="shared" si="21"/>
        <v>-0.44889348972904264</v>
      </c>
      <c r="BS66" s="4">
        <f t="shared" si="22"/>
        <v>-0.69727883226009435</v>
      </c>
      <c r="BT66" s="4">
        <f t="shared" si="23"/>
        <v>-0.84990275672392912</v>
      </c>
      <c r="BU66" s="4">
        <f t="shared" si="24"/>
        <v>-0.47322625015831038</v>
      </c>
      <c r="BV66" t="s">
        <v>277</v>
      </c>
      <c r="BW66" s="1">
        <f t="shared" ref="BW66:BW129" si="231">A66</f>
        <v>45401</v>
      </c>
      <c r="BX66">
        <f>group_stock_price_index[[#This Row],[VNINDEX]]</f>
        <v>1174.8499999999999</v>
      </c>
      <c r="BY66" s="5">
        <f t="shared" si="25"/>
        <v>0</v>
      </c>
      <c r="BZ66" s="5">
        <f t="shared" si="26"/>
        <v>0</v>
      </c>
      <c r="CA66" s="5">
        <f t="shared" si="27"/>
        <v>0</v>
      </c>
      <c r="CB66" s="5">
        <f t="shared" si="28"/>
        <v>0</v>
      </c>
      <c r="CC66" s="5">
        <f t="shared" si="29"/>
        <v>0</v>
      </c>
      <c r="CD66" s="5">
        <f t="shared" ref="CD66:CE66" si="232">IF(AVERAGE(BS66:BS70)&lt;0,0,AVERAGE(BS66:BS70))</f>
        <v>0</v>
      </c>
      <c r="CE66" s="5">
        <f t="shared" si="232"/>
        <v>0</v>
      </c>
      <c r="CF66" s="5">
        <f t="shared" ref="CF66:CG66" si="233">IF(AVERAGE(BE66:BE70)&lt;0,0,AVERAGE(BE66:BE70))</f>
        <v>0</v>
      </c>
      <c r="CG66" s="5">
        <f t="shared" si="233"/>
        <v>0</v>
      </c>
      <c r="CH66" s="5">
        <f t="shared" si="32"/>
        <v>0</v>
      </c>
      <c r="CI66" s="5">
        <f t="shared" si="33"/>
        <v>0</v>
      </c>
      <c r="CJ66" s="5">
        <f t="shared" si="34"/>
        <v>0</v>
      </c>
      <c r="CK66" s="5">
        <f t="shared" si="35"/>
        <v>0</v>
      </c>
      <c r="CL66" s="5">
        <f t="shared" si="36"/>
        <v>0</v>
      </c>
      <c r="CM66" s="5">
        <f t="shared" si="37"/>
        <v>0</v>
      </c>
      <c r="CN66" s="5">
        <f t="shared" si="38"/>
        <v>0</v>
      </c>
      <c r="CO66" s="5">
        <f t="shared" si="39"/>
        <v>0</v>
      </c>
      <c r="CP66" s="5">
        <f t="shared" si="40"/>
        <v>0</v>
      </c>
      <c r="CQ66" s="5">
        <f t="shared" si="41"/>
        <v>0</v>
      </c>
      <c r="CR66" s="5">
        <f t="shared" ref="CR66:CS66" si="234">IF(AVERAGE(BH66:BH70)&lt;0,0,AVERAGE(BH66:BH70))</f>
        <v>0.57786565187860117</v>
      </c>
      <c r="CS66" s="5">
        <f t="shared" si="234"/>
        <v>0</v>
      </c>
      <c r="CT66" s="5">
        <f t="shared" si="43"/>
        <v>0</v>
      </c>
      <c r="CU66" s="5">
        <f t="shared" si="44"/>
        <v>0</v>
      </c>
    </row>
    <row r="67" spans="1:99" x14ac:dyDescent="0.25">
      <c r="A67" s="1">
        <f>eod_group_score_df_positive[[#This Row],[date]]</f>
        <v>45399</v>
      </c>
      <c r="B67" s="1" t="s">
        <v>277</v>
      </c>
      <c r="C67" s="2">
        <f>AVERAGE(eod_group_score_df_positive!C67:C71)</f>
        <v>0.25306428236355244</v>
      </c>
      <c r="D67" s="2">
        <f>AVERAGE(eod_group_score_df_positive!D67:D71)</f>
        <v>4.1129058274060104E-2</v>
      </c>
      <c r="E67" s="2">
        <f>AVERAGE(eod_group_score_df_positive!E67:E71)</f>
        <v>0.23274748225334604</v>
      </c>
      <c r="F67" s="2">
        <f>AVERAGE(eod_group_score_df_positive!F67:F71)</f>
        <v>0.18381282673603203</v>
      </c>
      <c r="G67" s="2">
        <f>AVERAGE(eod_group_score_df_positive!G67:G71)</f>
        <v>0.45513029197927091</v>
      </c>
      <c r="H67" s="2">
        <f>AVERAGE(eod_group_score_df_positive!H67:H71)</f>
        <v>0.35157819305704552</v>
      </c>
      <c r="I67" s="2">
        <f>AVERAGE(eod_group_score_df_positive!I67:I71)</f>
        <v>0.2865910933218494</v>
      </c>
      <c r="J67" s="2">
        <f>AVERAGE(eod_group_score_df_positive!J67:J71)</f>
        <v>0.3818620706983572</v>
      </c>
      <c r="K67" s="2">
        <f>AVERAGE(eod_group_score_df_positive!K67:K71)</f>
        <v>0.57395068040546415</v>
      </c>
      <c r="L67" s="2">
        <f>AVERAGE(eod_group_score_df_positive!L67:L71)</f>
        <v>0.73805315838365826</v>
      </c>
      <c r="M67" s="2">
        <f>AVERAGE(eod_group_score_df_positive!M67:M71)</f>
        <v>7.506264534781773E-2</v>
      </c>
      <c r="N67" s="2">
        <f>AVERAGE(eod_group_score_df_positive!N67:N71)</f>
        <v>0.36611151458609237</v>
      </c>
      <c r="O67" s="2">
        <f>AVERAGE(eod_group_score_df_positive!O67:O71)</f>
        <v>0.18064895946049755</v>
      </c>
      <c r="P67" s="2">
        <f>AVERAGE(eod_group_score_df_positive!P67:P71)</f>
        <v>9.7931982537183826E-2</v>
      </c>
      <c r="Q67" s="2">
        <f>AVERAGE(eod_group_score_df_positive!Q67:Q71)</f>
        <v>0.71722473017056809</v>
      </c>
      <c r="R67" s="2">
        <f>AVERAGE(eod_group_score_df_positive!R67:R71)</f>
        <v>6.2977086047515451E-2</v>
      </c>
      <c r="S67" s="2">
        <f>AVERAGE(eod_group_score_df_positive!S67:S71)</f>
        <v>0.618624554128124</v>
      </c>
      <c r="T67" s="2">
        <f>AVERAGE(eod_group_score_df_positive!T67:T71)</f>
        <v>0.15465003837673211</v>
      </c>
      <c r="U67" s="2">
        <f>AVERAGE(eod_group_score_df_positive!U67:U71)</f>
        <v>0.11067179158347748</v>
      </c>
      <c r="V67" s="2">
        <f>AVERAGE(eod_group_score_df_positive!V67:V71)</f>
        <v>0.61896998728453578</v>
      </c>
      <c r="W67" s="2">
        <f>AVERAGE(eod_group_score_df_positive!W67:W71)</f>
        <v>0.1815778004937344</v>
      </c>
      <c r="X67" s="2">
        <f>AVERAGE(eod_group_score_df_positive!X67:X71)</f>
        <v>0.19242840655771654</v>
      </c>
      <c r="Y67" s="2">
        <f>AVERAGE(eod_group_score_df_positive!Y67:Y71)</f>
        <v>0.64139458637398294</v>
      </c>
      <c r="Z67" s="1" t="s">
        <v>277</v>
      </c>
      <c r="AA67" s="2">
        <f>ABS(AVERAGE(eod_group_score_df_negative!C67:C71))</f>
        <v>1.475259636333222</v>
      </c>
      <c r="AB67" s="2">
        <f>ABS(AVERAGE(eod_group_score_df_negative!D67:D71))</f>
        <v>1.2672488037746732</v>
      </c>
      <c r="AC67" s="2">
        <f>ABS(AVERAGE(eod_group_score_df_negative!E67:E71))</f>
        <v>2.2061742109380731</v>
      </c>
      <c r="AD67" s="2">
        <f>ABS(AVERAGE(eod_group_score_df_negative!F67:F71))</f>
        <v>2.3037204024203892</v>
      </c>
      <c r="AE67" s="2">
        <f>ABS(AVERAGE(eod_group_score_df_negative!G67:G71))</f>
        <v>3.0497014878040796</v>
      </c>
      <c r="AF67" s="2">
        <f>ABS(AVERAGE(eod_group_score_df_negative!H67:H71))</f>
        <v>1.2322454479717848</v>
      </c>
      <c r="AG67" s="2">
        <f>ABS(AVERAGE(eod_group_score_df_negative!I67:I71))</f>
        <v>1.7725556446104576</v>
      </c>
      <c r="AH67" s="2">
        <f>ABS(AVERAGE(eod_group_score_df_negative!J67:J71))</f>
        <v>1.6677206180538451</v>
      </c>
      <c r="AI67" s="2">
        <f>ABS(AVERAGE(eod_group_score_df_negative!K67:K71))</f>
        <v>1.1393458073340075</v>
      </c>
      <c r="AJ67" s="2">
        <f>ABS(AVERAGE(eod_group_score_df_negative!L67:L71))</f>
        <v>0.20485704364084723</v>
      </c>
      <c r="AK67" s="2">
        <f>ABS(AVERAGE(eod_group_score_df_negative!M67:M71))</f>
        <v>0.86194806795085677</v>
      </c>
      <c r="AL67" s="2">
        <f>ABS(AVERAGE(eod_group_score_df_negative!N67:N71))</f>
        <v>1.9907843558730605</v>
      </c>
      <c r="AM67" s="2">
        <f>ABS(AVERAGE(eod_group_score_df_negative!O67:O71))</f>
        <v>0.73792917654736301</v>
      </c>
      <c r="AN67" s="2">
        <f>ABS(AVERAGE(eod_group_score_df_negative!P67:P71))</f>
        <v>1.7494229259548917</v>
      </c>
      <c r="AO67" s="2">
        <f>ABS(AVERAGE(eod_group_score_df_negative!Q67:Q71))</f>
        <v>1.3830824870364464</v>
      </c>
      <c r="AP67" s="2">
        <f>ABS(AVERAGE(eod_group_score_df_negative!R67:R71))</f>
        <v>2.6507826940674901</v>
      </c>
      <c r="AQ67" s="2">
        <f>ABS(AVERAGE(eod_group_score_df_negative!S67:S71))</f>
        <v>2.0892770150812092</v>
      </c>
      <c r="AR67" s="2">
        <f>ABS(AVERAGE(eod_group_score_df_negative!T67:T71))</f>
        <v>1.5103109116085145</v>
      </c>
      <c r="AS67" s="2">
        <f>ABS(AVERAGE(eod_group_score_df_negative!U67:U71))</f>
        <v>2.3433107345462285</v>
      </c>
      <c r="AT67" s="2">
        <f>ABS(AVERAGE(eod_group_score_df_negative!V67:V71))</f>
        <v>1.3197515677531937</v>
      </c>
      <c r="AU67" s="2">
        <f>ABS(AVERAGE(eod_group_score_df_negative!W67:W71))</f>
        <v>1.206548815243051</v>
      </c>
      <c r="AV67" s="2">
        <f>ABS(AVERAGE(eod_group_score_df_negative!X67:X71))</f>
        <v>2.0416497456949214</v>
      </c>
      <c r="AW67" s="2">
        <f>ABS(AVERAGE(eod_group_score_df_negative!Y67:Y71))</f>
        <v>0.99343506581401397</v>
      </c>
      <c r="AX67" t="s">
        <v>277</v>
      </c>
      <c r="AY67" s="4">
        <f t="shared" ref="AY67:AY130" si="235">(C67-AA67)/(C67+AA67)</f>
        <v>-0.70715641943511021</v>
      </c>
      <c r="AZ67" s="4">
        <f t="shared" ref="AZ67:AZ130" si="236">(D67-AB67)/(D67+AB67)</f>
        <v>-0.93712969400191781</v>
      </c>
      <c r="BA67" s="4">
        <f t="shared" ref="BA67:BA130" si="237">(E67-AC67)/(E67+AC67)</f>
        <v>-0.80913902819996875</v>
      </c>
      <c r="BB67" s="4">
        <f t="shared" ref="BB67:BB130" si="238">(F67-AD67)/(F67+AD67)</f>
        <v>-0.85221276678312574</v>
      </c>
      <c r="BC67" s="4">
        <f t="shared" ref="BC67:BC130" si="239">(G67-AE67)/(G67+AE67)</f>
        <v>-0.74028408746772734</v>
      </c>
      <c r="BD67" s="4">
        <f t="shared" ref="BD67:BD130" si="240">(H67-AF67)/(H67+AF67)</f>
        <v>-0.55603871043538022</v>
      </c>
      <c r="BE67" s="4">
        <f t="shared" ref="BE67:BE130" si="241">(I67-AG67)/(I67+AG67)</f>
        <v>-0.72164092238552169</v>
      </c>
      <c r="BF67" s="4">
        <f t="shared" ref="BF67:BF130" si="242">(J67-AH67)/(J67+AH67)</f>
        <v>-0.62737578454974452</v>
      </c>
      <c r="BG67" s="4">
        <f t="shared" ref="BG67:BG130" si="243">(K67-AI67)/(K67+AI67)</f>
        <v>-0.3300042526057631</v>
      </c>
      <c r="BH67" s="4">
        <f t="shared" ref="BH67:BH130" si="244">(L67-AJ67)/(L67+AJ67)</f>
        <v>0.56547920851635214</v>
      </c>
      <c r="BI67" s="4">
        <f t="shared" ref="BI67:BI130" si="245">(M67-AK67)/(M67+AK67)</f>
        <v>-0.83978273827080285</v>
      </c>
      <c r="BJ67" s="4">
        <f t="shared" ref="BJ67:BJ130" si="246">(N67-AL67)/(N67+AL67)</f>
        <v>-0.68932737404748445</v>
      </c>
      <c r="BK67" s="4">
        <f t="shared" ref="BK67:BK130" si="247">(O67-AM67)/(O67+AM67)</f>
        <v>-0.60667698831675287</v>
      </c>
      <c r="BL67" s="4">
        <f t="shared" ref="BL67:BL130" si="248">(P67-AN67)/(P67+AN67)</f>
        <v>-0.89397599553068885</v>
      </c>
      <c r="BM67" s="4">
        <f t="shared" ref="BM67:BM130" si="249">(Q67-AO67)/(Q67+AO67)</f>
        <v>-0.31702874294329902</v>
      </c>
      <c r="BN67" s="4">
        <f t="shared" ref="BN67:BN130" si="250">(R67-AP67)/(R67+AP67)</f>
        <v>-0.95358683807684219</v>
      </c>
      <c r="BO67" s="4">
        <f t="shared" ref="BO67:BO130" si="251">(S67-AQ67)/(S67+AQ67)</f>
        <v>-0.54309672023362865</v>
      </c>
      <c r="BP67" s="4">
        <f t="shared" ref="BP67:BP130" si="252">(T67-AR67)/(T67+AR67)</f>
        <v>-0.814229831182404</v>
      </c>
      <c r="BQ67" s="4">
        <f t="shared" ref="BQ67:BQ130" si="253">(U67-AS67)/(U67+AS67)</f>
        <v>-0.90980229858602679</v>
      </c>
      <c r="BR67" s="4">
        <f t="shared" ref="BR67:BR130" si="254">(V67-AT67)/(V67+AT67)</f>
        <v>-0.36146582197308885</v>
      </c>
      <c r="BS67" s="4">
        <f t="shared" ref="BS67:BS130" si="255">(W67-AU67)/(W67+AU67)</f>
        <v>-0.73838438304512011</v>
      </c>
      <c r="BT67" s="4">
        <f t="shared" ref="BT67:BT130" si="256">(X67-AV67)/(X67+AV67)</f>
        <v>-0.82773350487878916</v>
      </c>
      <c r="BU67" s="4">
        <f t="shared" ref="BU67:BU130" si="257">(Y67-AW67)/(Y67+AW67)</f>
        <v>-0.21533771360757545</v>
      </c>
      <c r="BV67" t="s">
        <v>277</v>
      </c>
      <c r="BW67" s="1">
        <f t="shared" si="231"/>
        <v>45399</v>
      </c>
      <c r="BX67">
        <f>group_stock_price_index[[#This Row],[VNINDEX]]</f>
        <v>1193.01</v>
      </c>
      <c r="BY67" s="5">
        <f t="shared" ref="BY67:BY130" si="258">IF(AVERAGE(AY67:AY71)&lt;0,0,AVERAGE(AY67:AY71))</f>
        <v>0</v>
      </c>
      <c r="BZ67" s="5">
        <f t="shared" ref="BZ67:BZ130" si="259">IF(AVERAGE(BA67:BA71)&lt;0,0,AVERAGE(BA67:BA71))</f>
        <v>0</v>
      </c>
      <c r="CA67" s="5">
        <f t="shared" ref="CA67:CA130" si="260">IF(AVERAGE(BC67:BC71)&lt;0,0,AVERAGE(BC67:BC71))</f>
        <v>0</v>
      </c>
      <c r="CB67" s="5">
        <f t="shared" ref="CB67:CB130" si="261">IF(AVERAGE(BO67:BO71)&lt;0,0,AVERAGE(BO67:BO71))</f>
        <v>0</v>
      </c>
      <c r="CC67" s="5">
        <f t="shared" ref="CC67:CC130" si="262">IF(AVERAGE(BN67:BN71)&lt;0,0,AVERAGE(BN67:BN71))</f>
        <v>0</v>
      </c>
      <c r="CD67" s="5">
        <f t="shared" ref="CD67:CE67" si="263">IF(AVERAGE(BS67:BS71)&lt;0,0,AVERAGE(BS67:BS71))</f>
        <v>0</v>
      </c>
      <c r="CE67" s="5">
        <f t="shared" si="263"/>
        <v>0</v>
      </c>
      <c r="CF67" s="5">
        <f t="shared" ref="CF67:CG67" si="264">IF(AVERAGE(BE67:BE71)&lt;0,0,AVERAGE(BE67:BE71))</f>
        <v>0</v>
      </c>
      <c r="CG67" s="5">
        <f t="shared" si="264"/>
        <v>0</v>
      </c>
      <c r="CH67" s="5">
        <f t="shared" ref="CH67:CH130" si="265">IF(AVERAGE(BJ67:BJ71)&lt;0,0,AVERAGE(BJ67:BJ71))</f>
        <v>0</v>
      </c>
      <c r="CI67" s="5">
        <f t="shared" ref="CI67:CI130" si="266">IF(AVERAGE(BL67:BL71)&lt;0,0,AVERAGE(BL67:BL71))</f>
        <v>0</v>
      </c>
      <c r="CJ67" s="5">
        <f t="shared" ref="CJ67:CJ130" si="267">IF(AVERAGE(BG67:BG71)&lt;0,0,AVERAGE(BG67:BG71))</f>
        <v>0</v>
      </c>
      <c r="CK67" s="5">
        <f t="shared" ref="CK67:CK130" si="268">IF(AVERAGE(BQ67:BQ71)&lt;0,0,AVERAGE(BQ67:BQ71))</f>
        <v>0</v>
      </c>
      <c r="CL67" s="5">
        <f t="shared" ref="CL67:CL130" si="269">IF(AVERAGE(BD67:BD71)&lt;0,0,AVERAGE(BD67:BD71))</f>
        <v>0</v>
      </c>
      <c r="CM67" s="5">
        <f t="shared" ref="CM67:CM130" si="270">IF(AVERAGE(BB67:BB71)&lt;0,0,AVERAGE(BB67:BB71))</f>
        <v>0</v>
      </c>
      <c r="CN67" s="5">
        <f t="shared" ref="CN67:CN130" si="271">IF(AVERAGE(BM67:BM71)&lt;0,0,AVERAGE(BM67:BM71))</f>
        <v>0.19728109938863198</v>
      </c>
      <c r="CO67" s="5">
        <f t="shared" ref="CO67:CO130" si="272">IF(AVERAGE(BK67:BK71)&lt;0,0,AVERAGE(BK67:BK71))</f>
        <v>0</v>
      </c>
      <c r="CP67" s="5">
        <f t="shared" ref="CP67:CP130" si="273">IF(AVERAGE(BP67:BP71)&lt;0,0,AVERAGE(BP67:BP71))</f>
        <v>0</v>
      </c>
      <c r="CQ67" s="5">
        <f t="shared" ref="CQ67:CQ130" si="274">IF(AVERAGE(BR67:BR71)&lt;0,0,AVERAGE(BR67:BR71))</f>
        <v>0</v>
      </c>
      <c r="CR67" s="5">
        <f t="shared" ref="CR67:CS67" si="275">IF(AVERAGE(BH67:BH71)&lt;0,0,AVERAGE(BH67:BH71))</f>
        <v>0.49791646184912464</v>
      </c>
      <c r="CS67" s="5">
        <f t="shared" si="275"/>
        <v>0</v>
      </c>
      <c r="CT67" s="5">
        <f t="shared" ref="CT67:CT130" si="276">IF(AVERAGE(AZ67:AZ71)&lt;0,0,AVERAGE(AZ67:AZ71))</f>
        <v>0</v>
      </c>
      <c r="CU67" s="5">
        <f t="shared" ref="CU67:CU130" si="277">IF(AVERAGE(BU67:BU71)&lt;0,0,AVERAGE(BU67:BU71))</f>
        <v>0.23886890794435645</v>
      </c>
    </row>
    <row r="68" spans="1:99" x14ac:dyDescent="0.25">
      <c r="A68" s="1">
        <f>eod_group_score_df_positive[[#This Row],[date]]</f>
        <v>45398</v>
      </c>
      <c r="B68" s="1" t="s">
        <v>277</v>
      </c>
      <c r="C68" s="2">
        <f>AVERAGE(eod_group_score_df_positive!C68:C72)</f>
        <v>0.26675837478998826</v>
      </c>
      <c r="D68" s="2">
        <f>AVERAGE(eod_group_score_df_positive!D68:D72)</f>
        <v>3.804335715537864E-2</v>
      </c>
      <c r="E68" s="2">
        <f>AVERAGE(eod_group_score_df_positive!E68:E72)</f>
        <v>0.2263094383212377</v>
      </c>
      <c r="F68" s="2">
        <f>AVERAGE(eod_group_score_df_positive!F68:F72)</f>
        <v>0.18276462605416716</v>
      </c>
      <c r="G68" s="2">
        <f>AVERAGE(eod_group_score_df_positive!G68:G72)</f>
        <v>0.45354124539759721</v>
      </c>
      <c r="H68" s="2">
        <f>AVERAGE(eod_group_score_df_positive!H68:H72)</f>
        <v>0.36438624884710302</v>
      </c>
      <c r="I68" s="2">
        <f>AVERAGE(eod_group_score_df_positive!I68:I72)</f>
        <v>0.24886759509200979</v>
      </c>
      <c r="J68" s="2">
        <f>AVERAGE(eod_group_score_df_positive!J68:J72)</f>
        <v>0.3006131861560199</v>
      </c>
      <c r="K68" s="2">
        <f>AVERAGE(eod_group_score_df_positive!K68:K72)</f>
        <v>0.57257131615304968</v>
      </c>
      <c r="L68" s="2">
        <f>AVERAGE(eod_group_score_df_positive!L68:L72)</f>
        <v>0.68442577207040212</v>
      </c>
      <c r="M68" s="2">
        <f>AVERAGE(eod_group_score_df_positive!M68:M72)</f>
        <v>7.7535340915022385E-2</v>
      </c>
      <c r="N68" s="2">
        <f>AVERAGE(eod_group_score_df_positive!N68:N72)</f>
        <v>0.36174880893365502</v>
      </c>
      <c r="O68" s="2">
        <f>AVERAGE(eod_group_score_df_positive!O68:O72)</f>
        <v>0.19723065045952543</v>
      </c>
      <c r="P68" s="2">
        <f>AVERAGE(eod_group_score_df_positive!P68:P72)</f>
        <v>9.6325486368975283E-2</v>
      </c>
      <c r="Q68" s="2">
        <f>AVERAGE(eod_group_score_df_positive!Q68:Q72)</f>
        <v>0.93040638849021529</v>
      </c>
      <c r="R68" s="2">
        <f>AVERAGE(eod_group_score_df_positive!R68:R72)</f>
        <v>6.933283569420097E-2</v>
      </c>
      <c r="S68" s="2">
        <f>AVERAGE(eod_group_score_df_positive!S68:S72)</f>
        <v>0.58550442708829253</v>
      </c>
      <c r="T68" s="2">
        <f>AVERAGE(eod_group_score_df_positive!T68:T72)</f>
        <v>0.16205559186496885</v>
      </c>
      <c r="U68" s="2">
        <f>AVERAGE(eod_group_score_df_positive!U68:U72)</f>
        <v>0.11763746452944909</v>
      </c>
      <c r="V68" s="2">
        <f>AVERAGE(eod_group_score_df_positive!V68:V72)</f>
        <v>0.60316502608345801</v>
      </c>
      <c r="W68" s="2">
        <f>AVERAGE(eod_group_score_df_positive!W68:W72)</f>
        <v>0.16172055006107314</v>
      </c>
      <c r="X68" s="2">
        <f>AVERAGE(eod_group_score_df_positive!X68:X72)</f>
        <v>0.1904653557726245</v>
      </c>
      <c r="Y68" s="2">
        <f>AVERAGE(eod_group_score_df_positive!Y68:Y72)</f>
        <v>0.77843020311120581</v>
      </c>
      <c r="Z68" s="1" t="s">
        <v>277</v>
      </c>
      <c r="AA68" s="2">
        <f>ABS(AVERAGE(eod_group_score_df_negative!C68:C72))</f>
        <v>1.3937212605605795</v>
      </c>
      <c r="AB68" s="2">
        <f>ABS(AVERAGE(eod_group_score_df_negative!D68:D72))</f>
        <v>1.2578998817142037</v>
      </c>
      <c r="AC68" s="2">
        <f>ABS(AVERAGE(eod_group_score_df_negative!E68:E72))</f>
        <v>2.1485316196837307</v>
      </c>
      <c r="AD68" s="2">
        <f>ABS(AVERAGE(eod_group_score_df_negative!F68:F72))</f>
        <v>2.1498911368865641</v>
      </c>
      <c r="AE68" s="2">
        <f>ABS(AVERAGE(eod_group_score_df_negative!G68:G72))</f>
        <v>2.7369285606894223</v>
      </c>
      <c r="AF68" s="2">
        <f>ABS(AVERAGE(eod_group_score_df_negative!H68:H72))</f>
        <v>1.1714553752858552</v>
      </c>
      <c r="AG68" s="2">
        <f>ABS(AVERAGE(eod_group_score_df_negative!I68:I72))</f>
        <v>1.6607844378225836</v>
      </c>
      <c r="AH68" s="2">
        <f>ABS(AVERAGE(eod_group_score_df_negative!J68:J72))</f>
        <v>1.8596402101562468</v>
      </c>
      <c r="AI68" s="2">
        <f>ABS(AVERAGE(eod_group_score_df_negative!K68:K72))</f>
        <v>1.1268959106023595</v>
      </c>
      <c r="AJ68" s="2">
        <f>ABS(AVERAGE(eod_group_score_df_negative!L68:L72))</f>
        <v>0.18388781222067957</v>
      </c>
      <c r="AK68" s="2">
        <f>ABS(AVERAGE(eod_group_score_df_negative!M68:M72))</f>
        <v>0.63710806970535894</v>
      </c>
      <c r="AL68" s="2">
        <f>ABS(AVERAGE(eod_group_score_df_negative!N68:N72))</f>
        <v>1.8837203775774285</v>
      </c>
      <c r="AM68" s="2">
        <f>ABS(AVERAGE(eod_group_score_df_negative!O68:O72))</f>
        <v>0.73115919733168411</v>
      </c>
      <c r="AN68" s="2">
        <f>ABS(AVERAGE(eod_group_score_df_negative!P68:P72))</f>
        <v>1.7751139095616111</v>
      </c>
      <c r="AO68" s="2">
        <f>ABS(AVERAGE(eod_group_score_df_negative!Q68:Q72))</f>
        <v>1.2289616700807413</v>
      </c>
      <c r="AP68" s="2">
        <f>ABS(AVERAGE(eod_group_score_df_negative!R68:R72))</f>
        <v>2.5543963829277661</v>
      </c>
      <c r="AQ68" s="2">
        <f>ABS(AVERAGE(eod_group_score_df_negative!S68:S72))</f>
        <v>1.8506520098424755</v>
      </c>
      <c r="AR68" s="2">
        <f>ABS(AVERAGE(eod_group_score_df_negative!T68:T72))</f>
        <v>1.4796899403008319</v>
      </c>
      <c r="AS68" s="2">
        <f>ABS(AVERAGE(eod_group_score_df_negative!U68:U72))</f>
        <v>2.2875696417265661</v>
      </c>
      <c r="AT68" s="2">
        <f>ABS(AVERAGE(eod_group_score_df_negative!V68:V72))</f>
        <v>1.4116910943036682</v>
      </c>
      <c r="AU68" s="2">
        <f>ABS(AVERAGE(eod_group_score_df_negative!W68:W72))</f>
        <v>1.1887090007872234</v>
      </c>
      <c r="AV68" s="2">
        <f>ABS(AVERAGE(eod_group_score_df_negative!X68:X72))</f>
        <v>1.956254324486729</v>
      </c>
      <c r="AW68" s="2">
        <f>ABS(AVERAGE(eod_group_score_df_negative!Y68:Y72))</f>
        <v>0.96531204797060766</v>
      </c>
      <c r="AX68" t="s">
        <v>277</v>
      </c>
      <c r="AY68" s="4">
        <f t="shared" si="235"/>
        <v>-0.67869720397544175</v>
      </c>
      <c r="AZ68" s="4">
        <f t="shared" si="236"/>
        <v>-0.94128854410543028</v>
      </c>
      <c r="BA68" s="4">
        <f t="shared" si="237"/>
        <v>-0.8094108761018699</v>
      </c>
      <c r="BB68" s="4">
        <f t="shared" si="238"/>
        <v>-0.84329910228694904</v>
      </c>
      <c r="BC68" s="4">
        <f t="shared" si="239"/>
        <v>-0.71568999366030861</v>
      </c>
      <c r="BD68" s="4">
        <f t="shared" si="240"/>
        <v>-0.52548981207250045</v>
      </c>
      <c r="BE68" s="4">
        <f t="shared" si="241"/>
        <v>-0.73935817541358317</v>
      </c>
      <c r="BF68" s="4">
        <f t="shared" si="242"/>
        <v>-0.72168710701328675</v>
      </c>
      <c r="BG68" s="4">
        <f t="shared" si="243"/>
        <v>-0.32617551296215103</v>
      </c>
      <c r="BH68" s="4">
        <f t="shared" si="244"/>
        <v>0.5764483809825196</v>
      </c>
      <c r="BI68" s="4">
        <f t="shared" si="245"/>
        <v>-0.78300970872252507</v>
      </c>
      <c r="BJ68" s="4">
        <f t="shared" si="246"/>
        <v>-0.67779668400106152</v>
      </c>
      <c r="BK68" s="4">
        <f t="shared" si="247"/>
        <v>-0.57511243594752948</v>
      </c>
      <c r="BL68" s="4">
        <f t="shared" si="248"/>
        <v>-0.89705732755393153</v>
      </c>
      <c r="BM68" s="4">
        <f t="shared" si="249"/>
        <v>-0.13826048801893748</v>
      </c>
      <c r="BN68" s="4">
        <f t="shared" si="250"/>
        <v>-0.94714939697121947</v>
      </c>
      <c r="BO68" s="4">
        <f t="shared" si="251"/>
        <v>-0.51932115835225268</v>
      </c>
      <c r="BP68" s="4">
        <f t="shared" si="252"/>
        <v>-0.80258135175043344</v>
      </c>
      <c r="BQ68" s="4">
        <f t="shared" si="253"/>
        <v>-0.90218101033921749</v>
      </c>
      <c r="BR68" s="4">
        <f t="shared" si="254"/>
        <v>-0.4012822851414638</v>
      </c>
      <c r="BS68" s="4">
        <f t="shared" si="255"/>
        <v>-0.76049020852737481</v>
      </c>
      <c r="BT68" s="4">
        <f t="shared" si="256"/>
        <v>-0.82255218739168257</v>
      </c>
      <c r="BU68" s="4">
        <f t="shared" si="257"/>
        <v>-0.10717286040609546</v>
      </c>
      <c r="BV68" t="s">
        <v>277</v>
      </c>
      <c r="BW68" s="1">
        <f t="shared" si="231"/>
        <v>45398</v>
      </c>
      <c r="BX68">
        <f>group_stock_price_index[[#This Row],[VNINDEX]]</f>
        <v>1215.68</v>
      </c>
      <c r="BY68" s="5">
        <f t="shared" si="258"/>
        <v>0</v>
      </c>
      <c r="BZ68" s="5">
        <f t="shared" si="259"/>
        <v>0</v>
      </c>
      <c r="CA68" s="5">
        <f t="shared" si="260"/>
        <v>0</v>
      </c>
      <c r="CB68" s="5">
        <f t="shared" si="261"/>
        <v>0</v>
      </c>
      <c r="CC68" s="5">
        <f t="shared" si="262"/>
        <v>0</v>
      </c>
      <c r="CD68" s="5">
        <f t="shared" ref="CD68:CE68" si="278">IF(AVERAGE(BS68:BS72)&lt;0,0,AVERAGE(BS68:BS72))</f>
        <v>0</v>
      </c>
      <c r="CE68" s="5">
        <f t="shared" si="278"/>
        <v>0</v>
      </c>
      <c r="CF68" s="5">
        <f t="shared" ref="CF68:CG68" si="279">IF(AVERAGE(BE68:BE72)&lt;0,0,AVERAGE(BE68:BE72))</f>
        <v>0</v>
      </c>
      <c r="CG68" s="5">
        <f t="shared" si="279"/>
        <v>0</v>
      </c>
      <c r="CH68" s="5">
        <f t="shared" si="265"/>
        <v>0</v>
      </c>
      <c r="CI68" s="5">
        <f t="shared" si="266"/>
        <v>0</v>
      </c>
      <c r="CJ68" s="5">
        <f t="shared" si="267"/>
        <v>0</v>
      </c>
      <c r="CK68" s="5">
        <f t="shared" si="268"/>
        <v>0</v>
      </c>
      <c r="CL68" s="5">
        <f t="shared" si="269"/>
        <v>0</v>
      </c>
      <c r="CM68" s="5">
        <f t="shared" si="270"/>
        <v>0</v>
      </c>
      <c r="CN68" s="5">
        <f t="shared" si="271"/>
        <v>0.34706209301291324</v>
      </c>
      <c r="CO68" s="5">
        <f t="shared" si="272"/>
        <v>0</v>
      </c>
      <c r="CP68" s="5">
        <f t="shared" si="273"/>
        <v>0</v>
      </c>
      <c r="CQ68" s="5">
        <f t="shared" si="274"/>
        <v>0</v>
      </c>
      <c r="CR68" s="5">
        <f t="shared" ref="CR68:CS68" si="280">IF(AVERAGE(BH68:BH72)&lt;0,0,AVERAGE(BH68:BH72))</f>
        <v>0.42092883413697174</v>
      </c>
      <c r="CS68" s="5">
        <f t="shared" si="280"/>
        <v>0</v>
      </c>
      <c r="CT68" s="5">
        <f t="shared" si="276"/>
        <v>0</v>
      </c>
      <c r="CU68" s="5">
        <f t="shared" si="277"/>
        <v>0.40780267387230856</v>
      </c>
    </row>
    <row r="69" spans="1:99" x14ac:dyDescent="0.25">
      <c r="A69" s="1">
        <f>eod_group_score_df_positive[[#This Row],[date]]</f>
        <v>45397</v>
      </c>
      <c r="B69" s="1" t="s">
        <v>277</v>
      </c>
      <c r="C69" s="2">
        <f>AVERAGE(eod_group_score_df_positive!C69:C73)</f>
        <v>0.33029307037623556</v>
      </c>
      <c r="D69" s="2">
        <f>AVERAGE(eod_group_score_df_positive!D69:D73)</f>
        <v>9.9127793281697088E-2</v>
      </c>
      <c r="E69" s="2">
        <f>AVERAGE(eod_group_score_df_positive!E69:E73)</f>
        <v>0.24807734992139677</v>
      </c>
      <c r="F69" s="2">
        <f>AVERAGE(eod_group_score_df_positive!F69:F73)</f>
        <v>0.24800614041183061</v>
      </c>
      <c r="G69" s="2">
        <f>AVERAGE(eod_group_score_df_positive!G69:G73)</f>
        <v>0.62587185128408918</v>
      </c>
      <c r="H69" s="2">
        <f>AVERAGE(eod_group_score_df_positive!H69:H73)</f>
        <v>0.28442955757630284</v>
      </c>
      <c r="I69" s="2">
        <f>AVERAGE(eod_group_score_df_positive!I69:I73)</f>
        <v>0.21610835697371211</v>
      </c>
      <c r="J69" s="2">
        <f>AVERAGE(eod_group_score_df_positive!J69:J73)</f>
        <v>0.19940359513808414</v>
      </c>
      <c r="K69" s="2">
        <f>AVERAGE(eod_group_score_df_positive!K69:K73)</f>
        <v>0.36912587188738499</v>
      </c>
      <c r="L69" s="2">
        <f>AVERAGE(eod_group_score_df_positive!L69:L73)</f>
        <v>0.56313461937013476</v>
      </c>
      <c r="M69" s="2">
        <f>AVERAGE(eod_group_score_df_positive!M69:M73)</f>
        <v>7.2954216427031565E-2</v>
      </c>
      <c r="N69" s="2">
        <f>AVERAGE(eod_group_score_df_positive!N69:N73)</f>
        <v>0.36295788595873296</v>
      </c>
      <c r="O69" s="2">
        <f>AVERAGE(eod_group_score_df_positive!O69:O73)</f>
        <v>0.21561701420672863</v>
      </c>
      <c r="P69" s="2">
        <f>AVERAGE(eod_group_score_df_positive!P69:P73)</f>
        <v>0.19997401996190711</v>
      </c>
      <c r="Q69" s="2">
        <f>AVERAGE(eod_group_score_df_positive!Q69:Q73)</f>
        <v>0.98500245272348119</v>
      </c>
      <c r="R69" s="2">
        <f>AVERAGE(eod_group_score_df_positive!R69:R73)</f>
        <v>0.16891573165065027</v>
      </c>
      <c r="S69" s="2">
        <f>AVERAGE(eod_group_score_df_positive!S69:S73)</f>
        <v>0.34145320907311216</v>
      </c>
      <c r="T69" s="2">
        <f>AVERAGE(eod_group_score_df_positive!T69:T73)</f>
        <v>0.12450288838110417</v>
      </c>
      <c r="U69" s="2">
        <f>AVERAGE(eod_group_score_df_positive!U69:U73)</f>
        <v>4.6995712772115755E-2</v>
      </c>
      <c r="V69" s="2">
        <f>AVERAGE(eod_group_score_df_positive!V69:V73)</f>
        <v>0.40990794523234736</v>
      </c>
      <c r="W69" s="2">
        <f>AVERAGE(eod_group_score_df_positive!W69:W73)</f>
        <v>0.23870650963964191</v>
      </c>
      <c r="X69" s="2">
        <f>AVERAGE(eod_group_score_df_positive!X69:X73)</f>
        <v>0.1860097148291521</v>
      </c>
      <c r="Y69" s="2">
        <f>AVERAGE(eod_group_score_df_positive!Y69:Y73)</f>
        <v>0.86064342845068464</v>
      </c>
      <c r="Z69" s="1" t="s">
        <v>277</v>
      </c>
      <c r="AA69" s="2">
        <f>ABS(AVERAGE(eod_group_score_df_negative!C69:C73))</f>
        <v>1.3820094554400386</v>
      </c>
      <c r="AB69" s="2">
        <f>ABS(AVERAGE(eod_group_score_df_negative!D69:D73))</f>
        <v>1.0503960561080619</v>
      </c>
      <c r="AC69" s="2">
        <f>ABS(AVERAGE(eod_group_score_df_negative!E69:E73))</f>
        <v>2.0410081426486166</v>
      </c>
      <c r="AD69" s="2">
        <f>ABS(AVERAGE(eod_group_score_df_negative!F69:F73))</f>
        <v>2.1179391932334966</v>
      </c>
      <c r="AE69" s="2">
        <f>ABS(AVERAGE(eod_group_score_df_negative!G69:G73))</f>
        <v>2.6965183378514355</v>
      </c>
      <c r="AF69" s="2">
        <f>ABS(AVERAGE(eod_group_score_df_negative!H69:H73))</f>
        <v>1.1092450832161036</v>
      </c>
      <c r="AG69" s="2">
        <f>ABS(AVERAGE(eod_group_score_df_negative!I69:I73))</f>
        <v>1.6284705566562636</v>
      </c>
      <c r="AH69" s="2">
        <f>ABS(AVERAGE(eod_group_score_df_negative!J69:J73))</f>
        <v>1.8237516491772912</v>
      </c>
      <c r="AI69" s="2">
        <f>ABS(AVERAGE(eod_group_score_df_negative!K69:K73))</f>
        <v>1.1270587803442003</v>
      </c>
      <c r="AJ69" s="2">
        <f>ABS(AVERAGE(eod_group_score_df_negative!L69:L73))</f>
        <v>0.18388781222067957</v>
      </c>
      <c r="AK69" s="2">
        <f>ABS(AVERAGE(eod_group_score_df_negative!M69:M73))</f>
        <v>0.5913916719481459</v>
      </c>
      <c r="AL69" s="2">
        <f>ABS(AVERAGE(eod_group_score_df_negative!N69:N73))</f>
        <v>1.8526961957447565</v>
      </c>
      <c r="AM69" s="2">
        <f>ABS(AVERAGE(eod_group_score_df_negative!O69:O73))</f>
        <v>0.70316927897505699</v>
      </c>
      <c r="AN69" s="2">
        <f>ABS(AVERAGE(eod_group_score_df_negative!P69:P73))</f>
        <v>1.6368672876796346</v>
      </c>
      <c r="AO69" s="2">
        <f>ABS(AVERAGE(eod_group_score_df_negative!Q69:Q73))</f>
        <v>1.2005535235754201</v>
      </c>
      <c r="AP69" s="2">
        <f>ABS(AVERAGE(eod_group_score_df_negative!R69:R73))</f>
        <v>2.4022391426619021</v>
      </c>
      <c r="AQ69" s="2">
        <f>ABS(AVERAGE(eod_group_score_df_negative!S69:S73))</f>
        <v>1.8428669691195303</v>
      </c>
      <c r="AR69" s="2">
        <f>ABS(AVERAGE(eod_group_score_df_negative!T69:T73))</f>
        <v>1.4089801455644648</v>
      </c>
      <c r="AS69" s="2">
        <f>ABS(AVERAGE(eod_group_score_df_negative!U69:U73))</f>
        <v>2.2848224078642461</v>
      </c>
      <c r="AT69" s="2">
        <f>ABS(AVERAGE(eod_group_score_df_negative!V69:V73))</f>
        <v>1.3691701913052334</v>
      </c>
      <c r="AU69" s="2">
        <f>ABS(AVERAGE(eod_group_score_df_negative!W69:W73))</f>
        <v>1.1372078400633423</v>
      </c>
      <c r="AV69" s="2">
        <f>ABS(AVERAGE(eod_group_score_df_negative!X69:X73))</f>
        <v>1.9525951474828378</v>
      </c>
      <c r="AW69" s="2">
        <f>ABS(AVERAGE(eod_group_score_df_negative!Y69:Y73))</f>
        <v>0.9643592331324472</v>
      </c>
      <c r="AX69" t="s">
        <v>277</v>
      </c>
      <c r="AY69" s="4">
        <f t="shared" si="235"/>
        <v>-0.61421178162570167</v>
      </c>
      <c r="AZ69" s="4">
        <f t="shared" si="236"/>
        <v>-0.8275324286062955</v>
      </c>
      <c r="BA69" s="4">
        <f t="shared" si="237"/>
        <v>-0.78325200109247639</v>
      </c>
      <c r="BB69" s="4">
        <f t="shared" si="238"/>
        <v>-0.79035344825172649</v>
      </c>
      <c r="BC69" s="4">
        <f t="shared" si="239"/>
        <v>-0.62324000755194919</v>
      </c>
      <c r="BD69" s="4">
        <f t="shared" si="240"/>
        <v>-0.59182789260686586</v>
      </c>
      <c r="BE69" s="4">
        <f t="shared" si="241"/>
        <v>-0.76568271991310033</v>
      </c>
      <c r="BF69" s="4">
        <f t="shared" si="242"/>
        <v>-0.80287860192798888</v>
      </c>
      <c r="BG69" s="4">
        <f t="shared" si="243"/>
        <v>-0.50657711755453805</v>
      </c>
      <c r="BH69" s="4">
        <f t="shared" si="244"/>
        <v>0.50767793724993493</v>
      </c>
      <c r="BI69" s="4">
        <f t="shared" si="245"/>
        <v>-0.78037279163280682</v>
      </c>
      <c r="BJ69" s="4">
        <f t="shared" si="246"/>
        <v>-0.67236953732445859</v>
      </c>
      <c r="BK69" s="4">
        <f t="shared" si="247"/>
        <v>-0.5306481696411901</v>
      </c>
      <c r="BL69" s="4">
        <f t="shared" si="248"/>
        <v>-0.78226315019159853</v>
      </c>
      <c r="BM69" s="4">
        <f t="shared" si="249"/>
        <v>-9.8625280335743595E-2</v>
      </c>
      <c r="BN69" s="4">
        <f t="shared" si="250"/>
        <v>-0.86860711243945332</v>
      </c>
      <c r="BO69" s="4">
        <f t="shared" si="251"/>
        <v>-0.68735974470955208</v>
      </c>
      <c r="BP69" s="4">
        <f t="shared" si="252"/>
        <v>-0.83762078141710516</v>
      </c>
      <c r="BQ69" s="4">
        <f t="shared" si="253"/>
        <v>-0.95969178525871424</v>
      </c>
      <c r="BR69" s="4">
        <f t="shared" si="254"/>
        <v>-0.53919062146409724</v>
      </c>
      <c r="BS69" s="4">
        <f t="shared" si="255"/>
        <v>-0.65302126590776377</v>
      </c>
      <c r="BT69" s="4">
        <f t="shared" si="256"/>
        <v>-0.82604573840904683</v>
      </c>
      <c r="BU69" s="4">
        <f t="shared" si="257"/>
        <v>-5.6830495026123626E-2</v>
      </c>
      <c r="BV69" t="s">
        <v>277</v>
      </c>
      <c r="BW69" s="1">
        <f t="shared" si="231"/>
        <v>45397</v>
      </c>
      <c r="BX69">
        <f>group_stock_price_index[[#This Row],[VNINDEX]]</f>
        <v>1216.6099999999999</v>
      </c>
      <c r="BY69" s="5">
        <f t="shared" si="258"/>
        <v>0</v>
      </c>
      <c r="BZ69" s="5">
        <f t="shared" si="259"/>
        <v>0</v>
      </c>
      <c r="CA69" s="5">
        <f t="shared" si="260"/>
        <v>0</v>
      </c>
      <c r="CB69" s="5">
        <f t="shared" si="261"/>
        <v>0</v>
      </c>
      <c r="CC69" s="5">
        <f t="shared" si="262"/>
        <v>0</v>
      </c>
      <c r="CD69" s="5">
        <f t="shared" ref="CD69:CE69" si="281">IF(AVERAGE(BS69:BS73)&lt;0,0,AVERAGE(BS69:BS73))</f>
        <v>0</v>
      </c>
      <c r="CE69" s="5">
        <f t="shared" si="281"/>
        <v>0</v>
      </c>
      <c r="CF69" s="5">
        <f t="shared" ref="CF69:CG69" si="282">IF(AVERAGE(BE69:BE73)&lt;0,0,AVERAGE(BE69:BE73))</f>
        <v>0</v>
      </c>
      <c r="CG69" s="5">
        <f t="shared" si="282"/>
        <v>0</v>
      </c>
      <c r="CH69" s="5">
        <f t="shared" si="265"/>
        <v>0</v>
      </c>
      <c r="CI69" s="5">
        <f t="shared" si="266"/>
        <v>0</v>
      </c>
      <c r="CJ69" s="5">
        <f t="shared" si="267"/>
        <v>0</v>
      </c>
      <c r="CK69" s="5">
        <f t="shared" si="268"/>
        <v>0</v>
      </c>
      <c r="CL69" s="5">
        <f t="shared" si="269"/>
        <v>0</v>
      </c>
      <c r="CM69" s="5">
        <f t="shared" si="270"/>
        <v>0</v>
      </c>
      <c r="CN69" s="5">
        <f t="shared" si="271"/>
        <v>0.34798093691397358</v>
      </c>
      <c r="CO69" s="5">
        <f t="shared" si="272"/>
        <v>8.3276571905190416E-2</v>
      </c>
      <c r="CP69" s="5">
        <f t="shared" si="273"/>
        <v>0</v>
      </c>
      <c r="CQ69" s="5">
        <f t="shared" si="274"/>
        <v>0</v>
      </c>
      <c r="CR69" s="5">
        <f t="shared" ref="CR69:CS69" si="283">IF(AVERAGE(BH69:BH73)&lt;0,0,AVERAGE(BH69:BH73))</f>
        <v>0.27967768111515523</v>
      </c>
      <c r="CS69" s="5">
        <f t="shared" si="283"/>
        <v>0</v>
      </c>
      <c r="CT69" s="5">
        <f t="shared" si="276"/>
        <v>0</v>
      </c>
      <c r="CU69" s="5">
        <f t="shared" si="277"/>
        <v>0.52795860544283235</v>
      </c>
    </row>
    <row r="70" spans="1:99" x14ac:dyDescent="0.25">
      <c r="A70" s="1">
        <f>eod_group_score_df_positive[[#This Row],[date]]</f>
        <v>45394</v>
      </c>
      <c r="B70" s="1" t="s">
        <v>277</v>
      </c>
      <c r="C70" s="2">
        <f>AVERAGE(eod_group_score_df_positive!C70:C74)</f>
        <v>0.33058499262412006</v>
      </c>
      <c r="D70" s="2">
        <f>AVERAGE(eod_group_score_df_positive!D70:D74)</f>
        <v>0.10148326399347955</v>
      </c>
      <c r="E70" s="2">
        <f>AVERAGE(eod_group_score_df_positive!E70:E74)</f>
        <v>0.26025534333857386</v>
      </c>
      <c r="F70" s="2">
        <f>AVERAGE(eod_group_score_df_positive!F70:F74)</f>
        <v>0.26654745942927677</v>
      </c>
      <c r="G70" s="2">
        <f>AVERAGE(eod_group_score_df_positive!G70:G74)</f>
        <v>0.6263236615166774</v>
      </c>
      <c r="H70" s="2">
        <f>AVERAGE(eod_group_score_df_positive!H70:H74)</f>
        <v>0.28925897885816437</v>
      </c>
      <c r="I70" s="2">
        <f>AVERAGE(eod_group_score_df_positive!I70:I74)</f>
        <v>0.21843186893311711</v>
      </c>
      <c r="J70" s="2">
        <f>AVERAGE(eod_group_score_df_positive!J70:J74)</f>
        <v>0.19931880135549873</v>
      </c>
      <c r="K70" s="2">
        <f>AVERAGE(eod_group_score_df_positive!K70:K74)</f>
        <v>0.35424185301693906</v>
      </c>
      <c r="L70" s="2">
        <f>AVERAGE(eod_group_score_df_positive!L70:L74)</f>
        <v>0.52389715629317923</v>
      </c>
      <c r="M70" s="2">
        <f>AVERAGE(eod_group_score_df_positive!M70:M74)</f>
        <v>7.0371503249137407E-2</v>
      </c>
      <c r="N70" s="2">
        <f>AVERAGE(eod_group_score_df_positive!N70:N74)</f>
        <v>0.36760888833767674</v>
      </c>
      <c r="O70" s="2">
        <f>AVERAGE(eod_group_score_df_positive!O70:O74)</f>
        <v>0.22115716496471843</v>
      </c>
      <c r="P70" s="2">
        <f>AVERAGE(eod_group_score_df_positive!P70:P74)</f>
        <v>0.2226632510354194</v>
      </c>
      <c r="Q70" s="2">
        <f>AVERAGE(eod_group_score_df_positive!Q70:Q74)</f>
        <v>1.010847640431545</v>
      </c>
      <c r="R70" s="2">
        <f>AVERAGE(eod_group_score_df_positive!R70:R74)</f>
        <v>0.18809456054753854</v>
      </c>
      <c r="S70" s="2">
        <f>AVERAGE(eod_group_score_df_positive!S70:S74)</f>
        <v>0.34966961673240199</v>
      </c>
      <c r="T70" s="2">
        <f>AVERAGE(eod_group_score_df_positive!T70:T74)</f>
        <v>0.13639327105533902</v>
      </c>
      <c r="U70" s="2">
        <f>AVERAGE(eod_group_score_df_positive!U70:U74)</f>
        <v>4.850208919974467E-2</v>
      </c>
      <c r="V70" s="2">
        <f>AVERAGE(eod_group_score_df_positive!V70:V74)</f>
        <v>0.42404752388053596</v>
      </c>
      <c r="W70" s="2">
        <f>AVERAGE(eod_group_score_df_positive!W70:W74)</f>
        <v>0.24626209576949587</v>
      </c>
      <c r="X70" s="2">
        <f>AVERAGE(eod_group_score_df_positive!X70:X74)</f>
        <v>0.19549489694720326</v>
      </c>
      <c r="Y70" s="2">
        <f>AVERAGE(eod_group_score_df_positive!Y70:Y74)</f>
        <v>0.8842838104963876</v>
      </c>
      <c r="Z70" s="1" t="s">
        <v>277</v>
      </c>
      <c r="AA70" s="2">
        <f>ABS(AVERAGE(eod_group_score_df_negative!C70:C74))</f>
        <v>0.27962569214234839</v>
      </c>
      <c r="AB70" s="2">
        <f>ABS(AVERAGE(eod_group_score_df_negative!D70:D74))</f>
        <v>2.7122687957996161E-2</v>
      </c>
      <c r="AC70" s="2">
        <f>ABS(AVERAGE(eod_group_score_df_negative!E70:E74))</f>
        <v>0.31860378049815941</v>
      </c>
      <c r="AD70" s="2">
        <f>ABS(AVERAGE(eod_group_score_df_negative!F70:F74))</f>
        <v>0.2222167294863639</v>
      </c>
      <c r="AE70" s="2">
        <f>ABS(AVERAGE(eod_group_score_df_negative!G70:G74))</f>
        <v>0.22614626264430929</v>
      </c>
      <c r="AF70" s="2">
        <f>ABS(AVERAGE(eod_group_score_df_negative!H70:H74))</f>
        <v>0.38182431524427268</v>
      </c>
      <c r="AG70" s="2">
        <f>ABS(AVERAGE(eod_group_score_df_negative!I70:I74))</f>
        <v>0.39846882378195964</v>
      </c>
      <c r="AH70" s="2">
        <f>ABS(AVERAGE(eod_group_score_df_negative!J70:J74))</f>
        <v>0.40424936937538469</v>
      </c>
      <c r="AI70" s="2">
        <f>ABS(AVERAGE(eod_group_score_df_negative!K70:K74))</f>
        <v>0.22561344835759817</v>
      </c>
      <c r="AJ70" s="2">
        <f>ABS(AVERAGE(eod_group_score_df_negative!L70:L74))</f>
        <v>7.6195690033311836E-2</v>
      </c>
      <c r="AK70" s="2">
        <f>ABS(AVERAGE(eod_group_score_df_negative!M70:M74))</f>
        <v>0.11991587975896068</v>
      </c>
      <c r="AL70" s="2">
        <f>ABS(AVERAGE(eod_group_score_df_negative!N70:N74))</f>
        <v>0.49665036149043457</v>
      </c>
      <c r="AM70" s="2">
        <f>ABS(AVERAGE(eod_group_score_df_negative!O70:O74))</f>
        <v>6.332687012655179E-2</v>
      </c>
      <c r="AN70" s="2">
        <f>ABS(AVERAGE(eod_group_score_df_negative!P70:P74))</f>
        <v>0.20433781453645264</v>
      </c>
      <c r="AO70" s="2">
        <f>ABS(AVERAGE(eod_group_score_df_negative!Q70:Q74))</f>
        <v>6.5367914720929607E-2</v>
      </c>
      <c r="AP70" s="2">
        <f>ABS(AVERAGE(eod_group_score_df_negative!R70:R74))</f>
        <v>5.4530242091493285E-2</v>
      </c>
      <c r="AQ70" s="2">
        <f>ABS(AVERAGE(eod_group_score_df_negative!S70:S74))</f>
        <v>4.1262252408042412E-2</v>
      </c>
      <c r="AR70" s="2">
        <f>ABS(AVERAGE(eod_group_score_df_negative!T70:T74))</f>
        <v>8.2534356864797029E-2</v>
      </c>
      <c r="AS70" s="2">
        <f>ABS(AVERAGE(eod_group_score_df_negative!U70:U74))</f>
        <v>0.19398510232339677</v>
      </c>
      <c r="AT70" s="2">
        <f>ABS(AVERAGE(eod_group_score_df_negative!V70:V74))</f>
        <v>0.26105321562549016</v>
      </c>
      <c r="AU70" s="2">
        <f>ABS(AVERAGE(eod_group_score_df_negative!W70:W74))</f>
        <v>0.48618296084063706</v>
      </c>
      <c r="AV70" s="2">
        <f>ABS(AVERAGE(eod_group_score_df_negative!X70:X74))</f>
        <v>0.24162677467261134</v>
      </c>
      <c r="AW70" s="2">
        <f>ABS(AVERAGE(eod_group_score_df_negative!Y70:Y74))</f>
        <v>9.9670569405628504E-2</v>
      </c>
      <c r="AX70" t="s">
        <v>277</v>
      </c>
      <c r="AY70" s="4">
        <f t="shared" si="235"/>
        <v>8.351099342233595E-2</v>
      </c>
      <c r="AZ70" s="4">
        <f t="shared" si="236"/>
        <v>0.57820477907228085</v>
      </c>
      <c r="BA70" s="4">
        <f t="shared" si="237"/>
        <v>-0.1007990282209712</v>
      </c>
      <c r="BB70" s="4">
        <f t="shared" si="238"/>
        <v>9.0699627649202086E-2</v>
      </c>
      <c r="BC70" s="4">
        <f t="shared" si="239"/>
        <v>0.46943286505530218</v>
      </c>
      <c r="BD70" s="4">
        <f t="shared" si="240"/>
        <v>-0.13793419863016101</v>
      </c>
      <c r="BE70" s="4">
        <f t="shared" si="241"/>
        <v>-0.29184106449365721</v>
      </c>
      <c r="BF70" s="4">
        <f t="shared" si="242"/>
        <v>-0.33953176783946015</v>
      </c>
      <c r="BG70" s="4">
        <f t="shared" si="243"/>
        <v>0.22182845333039022</v>
      </c>
      <c r="BH70" s="4">
        <f t="shared" si="244"/>
        <v>0.74605366319645738</v>
      </c>
      <c r="BI70" s="4">
        <f t="shared" si="245"/>
        <v>-0.26036606172525273</v>
      </c>
      <c r="BJ70" s="4">
        <f t="shared" si="246"/>
        <v>-0.1493087556522216</v>
      </c>
      <c r="BK70" s="4">
        <f t="shared" si="247"/>
        <v>0.55479491067936504</v>
      </c>
      <c r="BL70" s="4">
        <f t="shared" si="248"/>
        <v>4.2916606014610177E-2</v>
      </c>
      <c r="BM70" s="4">
        <f t="shared" si="249"/>
        <v>0.87852263534386754</v>
      </c>
      <c r="BN70" s="4">
        <f t="shared" si="250"/>
        <v>0.5504973811550391</v>
      </c>
      <c r="BO70" s="4">
        <f t="shared" si="251"/>
        <v>0.78890310222716209</v>
      </c>
      <c r="BP70" s="4">
        <f t="shared" si="252"/>
        <v>0.24601241379269645</v>
      </c>
      <c r="BQ70" s="4">
        <f t="shared" si="253"/>
        <v>-0.59996164007602082</v>
      </c>
      <c r="BR70" s="4">
        <f t="shared" si="254"/>
        <v>0.23791290660782027</v>
      </c>
      <c r="BS70" s="4">
        <f t="shared" si="255"/>
        <v>-0.32756158691483483</v>
      </c>
      <c r="BT70" s="4">
        <f t="shared" si="256"/>
        <v>-0.10553555387556066</v>
      </c>
      <c r="BU70" s="4">
        <f t="shared" si="257"/>
        <v>0.79740814931774817</v>
      </c>
      <c r="BV70" t="s">
        <v>277</v>
      </c>
      <c r="BW70" s="1">
        <f t="shared" si="231"/>
        <v>45394</v>
      </c>
      <c r="BX70">
        <f>group_stock_price_index[[#This Row],[VNINDEX]]</f>
        <v>1276.5999999999999</v>
      </c>
      <c r="BY70" s="5">
        <f t="shared" si="258"/>
        <v>0</v>
      </c>
      <c r="BZ70" s="5">
        <f t="shared" si="259"/>
        <v>0</v>
      </c>
      <c r="CA70" s="5">
        <f t="shared" si="260"/>
        <v>0</v>
      </c>
      <c r="CB70" s="5">
        <f t="shared" si="261"/>
        <v>9.7792512061656761E-2</v>
      </c>
      <c r="CC70" s="5">
        <f t="shared" si="262"/>
        <v>0</v>
      </c>
      <c r="CD70" s="5">
        <f t="shared" ref="CD70:CE70" si="284">IF(AVERAGE(BS70:BS74)&lt;0,0,AVERAGE(BS70:BS74))</f>
        <v>0</v>
      </c>
      <c r="CE70" s="5">
        <f t="shared" si="284"/>
        <v>0</v>
      </c>
      <c r="CF70" s="5">
        <f t="shared" ref="CF70:CG70" si="285">IF(AVERAGE(BE70:BE74)&lt;0,0,AVERAGE(BE70:BE74))</f>
        <v>0</v>
      </c>
      <c r="CG70" s="5">
        <f t="shared" si="285"/>
        <v>0</v>
      </c>
      <c r="CH70" s="5">
        <f t="shared" si="265"/>
        <v>0</v>
      </c>
      <c r="CI70" s="5">
        <f t="shared" si="266"/>
        <v>0</v>
      </c>
      <c r="CJ70" s="5">
        <f t="shared" si="267"/>
        <v>0</v>
      </c>
      <c r="CK70" s="5">
        <f t="shared" si="268"/>
        <v>0</v>
      </c>
      <c r="CL70" s="5">
        <f t="shared" si="269"/>
        <v>0</v>
      </c>
      <c r="CM70" s="5">
        <f t="shared" si="270"/>
        <v>0</v>
      </c>
      <c r="CN70" s="5">
        <f t="shared" si="271"/>
        <v>0.26780083518166886</v>
      </c>
      <c r="CO70" s="5">
        <f t="shared" si="272"/>
        <v>0.15452009094737082</v>
      </c>
      <c r="CP70" s="5">
        <f t="shared" si="273"/>
        <v>0</v>
      </c>
      <c r="CQ70" s="5">
        <f t="shared" si="274"/>
        <v>0</v>
      </c>
      <c r="CR70" s="5">
        <f t="shared" ref="CR70:CS70" si="286">IF(AVERAGE(BH70:BH74)&lt;0,0,AVERAGE(BH70:BH74))</f>
        <v>0.17158712560571909</v>
      </c>
      <c r="CS70" s="5">
        <f t="shared" si="286"/>
        <v>0</v>
      </c>
      <c r="CT70" s="5">
        <f t="shared" si="276"/>
        <v>0</v>
      </c>
      <c r="CU70" s="5">
        <f t="shared" si="277"/>
        <v>0.56815602975998547</v>
      </c>
    </row>
    <row r="71" spans="1:99" x14ac:dyDescent="0.25">
      <c r="A71" s="1">
        <f>eod_group_score_df_positive[[#This Row],[date]]</f>
        <v>45393</v>
      </c>
      <c r="B71" s="1" t="s">
        <v>277</v>
      </c>
      <c r="C71" s="2">
        <f>AVERAGE(eod_group_score_df_positive!C71:C75)</f>
        <v>0.24621723901169404</v>
      </c>
      <c r="D71" s="2">
        <f>AVERAGE(eod_group_score_df_positive!D71:D75)</f>
        <v>7.8001063957083311E-2</v>
      </c>
      <c r="E71" s="2">
        <f>AVERAGE(eod_group_score_df_positive!E71:E75)</f>
        <v>0.27398629052395107</v>
      </c>
      <c r="F71" s="2">
        <f>AVERAGE(eod_group_score_df_positive!F71:F75)</f>
        <v>0.17942269712152009</v>
      </c>
      <c r="G71" s="2">
        <f>AVERAGE(eod_group_score_df_positive!G71:G75)</f>
        <v>0.3980794825065555</v>
      </c>
      <c r="H71" s="2">
        <f>AVERAGE(eod_group_score_df_positive!H71:H75)</f>
        <v>0.37406862005135294</v>
      </c>
      <c r="I71" s="2">
        <f>AVERAGE(eod_group_score_df_positive!I71:I75)</f>
        <v>0.18643691300059903</v>
      </c>
      <c r="J71" s="2">
        <f>AVERAGE(eod_group_score_df_positive!J71:J75)</f>
        <v>0.2142536782099283</v>
      </c>
      <c r="K71" s="2">
        <f>AVERAGE(eod_group_score_df_positive!K71:K75)</f>
        <v>0.19406921897220619</v>
      </c>
      <c r="L71" s="2">
        <f>AVERAGE(eod_group_score_df_positive!L71:L75)</f>
        <v>0.18961771591856685</v>
      </c>
      <c r="M71" s="2">
        <f>AVERAGE(eod_group_score_df_positive!M71:M75)</f>
        <v>5.1154302306954558E-2</v>
      </c>
      <c r="N71" s="2">
        <f>AVERAGE(eod_group_score_df_positive!N71:N75)</f>
        <v>0.28961189885827204</v>
      </c>
      <c r="O71" s="2">
        <f>AVERAGE(eod_group_score_df_positive!O71:O75)</f>
        <v>0.22005825025181078</v>
      </c>
      <c r="P71" s="2">
        <f>AVERAGE(eod_group_score_df_positive!P71:P75)</f>
        <v>0.21726447149670833</v>
      </c>
      <c r="Q71" s="2">
        <f>AVERAGE(eod_group_score_df_positive!Q71:Q75)</f>
        <v>0.47481774417182543</v>
      </c>
      <c r="R71" s="2">
        <f>AVERAGE(eod_group_score_df_positive!R71:R75)</f>
        <v>0.17625359135307164</v>
      </c>
      <c r="S71" s="2">
        <f>AVERAGE(eod_group_score_df_positive!S71:S75)</f>
        <v>0.35006307735709591</v>
      </c>
      <c r="T71" s="2">
        <f>AVERAGE(eod_group_score_df_positive!T71:T75)</f>
        <v>0.11580449605900522</v>
      </c>
      <c r="U71" s="2">
        <f>AVERAGE(eod_group_score_df_positive!U71:U75)</f>
        <v>2.7454398710772786E-2</v>
      </c>
      <c r="V71" s="2">
        <f>AVERAGE(eod_group_score_df_positive!V71:V75)</f>
        <v>0.19588849861959079</v>
      </c>
      <c r="W71" s="2">
        <f>AVERAGE(eod_group_score_df_positive!W71:W75)</f>
        <v>0.21960172698190772</v>
      </c>
      <c r="X71" s="2">
        <f>AVERAGE(eod_group_score_df_positive!X71:X75)</f>
        <v>0.26587594078460758</v>
      </c>
      <c r="Y71" s="2">
        <f>AVERAGE(eod_group_score_df_positive!Y71:Y75)</f>
        <v>0.76184185282086603</v>
      </c>
      <c r="Z71" s="1" t="s">
        <v>277</v>
      </c>
      <c r="AA71" s="2">
        <f>ABS(AVERAGE(eod_group_score_df_negative!C71:C75))</f>
        <v>0.32166142304415146</v>
      </c>
      <c r="AB71" s="2">
        <f>ABS(AVERAGE(eod_group_score_df_negative!D71:D75))</f>
        <v>0.27437110131784914</v>
      </c>
      <c r="AC71" s="2">
        <f>ABS(AVERAGE(eod_group_score_df_negative!E71:E75))</f>
        <v>0.35165983153048908</v>
      </c>
      <c r="AD71" s="2">
        <f>ABS(AVERAGE(eod_group_score_df_negative!F71:F75))</f>
        <v>0.38609646201646741</v>
      </c>
      <c r="AE71" s="2">
        <f>ABS(AVERAGE(eod_group_score_df_negative!G71:G75))</f>
        <v>0.68202004815807737</v>
      </c>
      <c r="AF71" s="2">
        <f>ABS(AVERAGE(eod_group_score_df_negative!H71:H75))</f>
        <v>0.42757311329487113</v>
      </c>
      <c r="AG71" s="2">
        <f>ABS(AVERAGE(eod_group_score_df_negative!I71:I75))</f>
        <v>0.72377310050603527</v>
      </c>
      <c r="AH71" s="2">
        <f>ABS(AVERAGE(eod_group_score_df_negative!J71:J75))</f>
        <v>0.62122927684361462</v>
      </c>
      <c r="AI71" s="2">
        <f>ABS(AVERAGE(eod_group_score_df_negative!K71:K75))</f>
        <v>0.44328432769642312</v>
      </c>
      <c r="AJ71" s="2">
        <f>ABS(AVERAGE(eod_group_score_df_negative!L71:L75))</f>
        <v>0.15705694992054761</v>
      </c>
      <c r="AK71" s="2">
        <f>ABS(AVERAGE(eod_group_score_df_negative!M71:M75))</f>
        <v>0.1740738056089069</v>
      </c>
      <c r="AL71" s="2">
        <f>ABS(AVERAGE(eod_group_score_df_negative!N71:N75))</f>
        <v>1.1557946710061178</v>
      </c>
      <c r="AM71" s="2">
        <f>ABS(AVERAGE(eod_group_score_df_negative!O71:O75))</f>
        <v>0.12500749058394695</v>
      </c>
      <c r="AN71" s="2">
        <f>ABS(AVERAGE(eod_group_score_df_negative!P71:P75))</f>
        <v>0.20899236042963079</v>
      </c>
      <c r="AO71" s="2">
        <f>ABS(AVERAGE(eod_group_score_df_negative!Q71:Q75))</f>
        <v>9.6633086014530051E-2</v>
      </c>
      <c r="AP71" s="2">
        <f>ABS(AVERAGE(eod_group_score_df_negative!R71:R75))</f>
        <v>9.9238012378593962E-2</v>
      </c>
      <c r="AQ71" s="2">
        <f>ABS(AVERAGE(eod_group_score_df_negative!S71:S75))</f>
        <v>0.12080934097376114</v>
      </c>
      <c r="AR71" s="2">
        <f>ABS(AVERAGE(eod_group_score_df_negative!T71:T75))</f>
        <v>0.12419935820407801</v>
      </c>
      <c r="AS71" s="2">
        <f>ABS(AVERAGE(eod_group_score_df_negative!U71:U75))</f>
        <v>0.27095910999117423</v>
      </c>
      <c r="AT71" s="2">
        <f>ABS(AVERAGE(eod_group_score_df_negative!V71:V75))</f>
        <v>0.35651253691140405</v>
      </c>
      <c r="AU71" s="2">
        <f>ABS(AVERAGE(eod_group_score_df_negative!W71:W75))</f>
        <v>1.0556761991539225</v>
      </c>
      <c r="AV71" s="2">
        <f>ABS(AVERAGE(eod_group_score_df_negative!X71:X75))</f>
        <v>0.47819408046495226</v>
      </c>
      <c r="AW71" s="2">
        <f>ABS(AVERAGE(eod_group_score_df_negative!Y71:Y75))</f>
        <v>9.5954150579871694E-2</v>
      </c>
      <c r="AX71" t="s">
        <v>277</v>
      </c>
      <c r="AY71" s="4">
        <f t="shared" si="235"/>
        <v>-0.13285264806276204</v>
      </c>
      <c r="AZ71" s="4">
        <f t="shared" si="236"/>
        <v>-0.55728021879239931</v>
      </c>
      <c r="BA71" s="4">
        <f t="shared" si="237"/>
        <v>-0.12414932062789849</v>
      </c>
      <c r="BB71" s="4">
        <f t="shared" si="238"/>
        <v>-0.36545846688903888</v>
      </c>
      <c r="BC71" s="4">
        <f t="shared" si="239"/>
        <v>-0.26288370431639824</v>
      </c>
      <c r="BD71" s="4">
        <f t="shared" si="240"/>
        <v>-6.6743647464783298E-2</v>
      </c>
      <c r="BE71" s="4">
        <f t="shared" si="241"/>
        <v>-0.59034308514726053</v>
      </c>
      <c r="BF71" s="4">
        <f t="shared" si="242"/>
        <v>-0.48711418488197017</v>
      </c>
      <c r="BG71" s="4">
        <f t="shared" si="243"/>
        <v>-0.39101548901207889</v>
      </c>
      <c r="BH71" s="4">
        <f t="shared" si="244"/>
        <v>9.3923119300359015E-2</v>
      </c>
      <c r="BI71" s="4">
        <f t="shared" si="245"/>
        <v>-0.5457556094547108</v>
      </c>
      <c r="BJ71" s="4">
        <f t="shared" si="246"/>
        <v>-0.59926583302379222</v>
      </c>
      <c r="BK71" s="4">
        <f t="shared" si="247"/>
        <v>0.27545695912219093</v>
      </c>
      <c r="BL71" s="4">
        <f t="shared" si="248"/>
        <v>1.9406401135423981E-2</v>
      </c>
      <c r="BM71" s="4">
        <f t="shared" si="249"/>
        <v>0.66179737289727247</v>
      </c>
      <c r="BN71" s="4">
        <f t="shared" si="250"/>
        <v>0.27955690094095359</v>
      </c>
      <c r="BO71" s="4">
        <f t="shared" si="251"/>
        <v>0.48687017429474994</v>
      </c>
      <c r="BP71" s="4">
        <f t="shared" si="252"/>
        <v>-3.4978030543920582E-2</v>
      </c>
      <c r="BQ71" s="4">
        <f t="shared" si="253"/>
        <v>-0.8159976146509238</v>
      </c>
      <c r="BR71" s="4">
        <f t="shared" si="254"/>
        <v>-0.29077432510135248</v>
      </c>
      <c r="BS71" s="4">
        <f t="shared" si="255"/>
        <v>-0.6556017751403973</v>
      </c>
      <c r="BT71" s="4">
        <f t="shared" si="256"/>
        <v>-0.2853469883436327</v>
      </c>
      <c r="BU71" s="4">
        <f t="shared" si="257"/>
        <v>0.77627745944382853</v>
      </c>
      <c r="BV71" t="s">
        <v>277</v>
      </c>
      <c r="BW71" s="1">
        <f t="shared" si="231"/>
        <v>45393</v>
      </c>
      <c r="BX71">
        <f>group_stock_price_index[[#This Row],[VNINDEX]]</f>
        <v>1258.2</v>
      </c>
      <c r="BY71" s="5">
        <f t="shared" si="258"/>
        <v>0</v>
      </c>
      <c r="BZ71" s="5">
        <f t="shared" si="259"/>
        <v>0</v>
      </c>
      <c r="CA71" s="5">
        <f t="shared" si="260"/>
        <v>0</v>
      </c>
      <c r="CB71" s="5">
        <f t="shared" si="261"/>
        <v>0</v>
      </c>
      <c r="CC71" s="5">
        <f t="shared" si="262"/>
        <v>0</v>
      </c>
      <c r="CD71" s="5">
        <f t="shared" ref="CD71:CE71" si="287">IF(AVERAGE(BS71:BS75)&lt;0,0,AVERAGE(BS71:BS75))</f>
        <v>0</v>
      </c>
      <c r="CE71" s="5">
        <f t="shared" si="287"/>
        <v>0</v>
      </c>
      <c r="CF71" s="5">
        <f t="shared" ref="CF71:CG71" si="288">IF(AVERAGE(BE71:BE75)&lt;0,0,AVERAGE(BE71:BE75))</f>
        <v>0</v>
      </c>
      <c r="CG71" s="5">
        <f t="shared" si="288"/>
        <v>0</v>
      </c>
      <c r="CH71" s="5">
        <f t="shared" si="265"/>
        <v>0</v>
      </c>
      <c r="CI71" s="5">
        <f t="shared" si="266"/>
        <v>0</v>
      </c>
      <c r="CJ71" s="5">
        <f t="shared" si="267"/>
        <v>0</v>
      </c>
      <c r="CK71" s="5">
        <f t="shared" si="268"/>
        <v>0</v>
      </c>
      <c r="CL71" s="5">
        <f t="shared" si="269"/>
        <v>0.14033586982673776</v>
      </c>
      <c r="CM71" s="5">
        <f t="shared" si="270"/>
        <v>0</v>
      </c>
      <c r="CN71" s="5">
        <f t="shared" si="271"/>
        <v>0</v>
      </c>
      <c r="CO71" s="5">
        <f t="shared" si="272"/>
        <v>1.4451199748553689E-2</v>
      </c>
      <c r="CP71" s="5">
        <f t="shared" si="273"/>
        <v>0</v>
      </c>
      <c r="CQ71" s="5">
        <f t="shared" si="274"/>
        <v>0</v>
      </c>
      <c r="CR71" s="5">
        <f t="shared" ref="CR71:CS71" si="289">IF(AVERAGE(BH71:BH75)&lt;0,0,AVERAGE(BH71:BH75))</f>
        <v>0.10152652054630198</v>
      </c>
      <c r="CS71" s="5">
        <f t="shared" si="289"/>
        <v>0</v>
      </c>
      <c r="CT71" s="5">
        <f t="shared" si="276"/>
        <v>0</v>
      </c>
      <c r="CU71" s="5">
        <f t="shared" si="277"/>
        <v>0.46790042140040511</v>
      </c>
    </row>
    <row r="72" spans="1:99" x14ac:dyDescent="0.25">
      <c r="A72" s="1">
        <f>eod_group_score_df_positive[[#This Row],[date]]</f>
        <v>45392</v>
      </c>
      <c r="B72" s="1" t="s">
        <v>277</v>
      </c>
      <c r="C72" s="2">
        <f>AVERAGE(eod_group_score_df_positive!C72:C76)</f>
        <v>0.20783462038174391</v>
      </c>
      <c r="D72" s="2">
        <f>AVERAGE(eod_group_score_df_positive!D72:D76)</f>
        <v>7.8902983958178116E-2</v>
      </c>
      <c r="E72" s="2">
        <f>AVERAGE(eod_group_score_df_positive!E72:E76)</f>
        <v>0.29898927070826731</v>
      </c>
      <c r="F72" s="2">
        <f>AVERAGE(eod_group_score_df_positive!F72:F76)</f>
        <v>0.18464780702430811</v>
      </c>
      <c r="G72" s="2">
        <f>AVERAGE(eod_group_score_df_positive!G72:G76)</f>
        <v>0.31445552360757623</v>
      </c>
      <c r="H72" s="2">
        <f>AVERAGE(eod_group_score_df_positive!H72:H76)</f>
        <v>0.38209645872068554</v>
      </c>
      <c r="I72" s="2">
        <f>AVERAGE(eod_group_score_df_positive!I72:I76)</f>
        <v>0.13264472283943701</v>
      </c>
      <c r="J72" s="2">
        <f>AVERAGE(eod_group_score_df_positive!J72:J76)</f>
        <v>8.9770245241701185E-2</v>
      </c>
      <c r="K72" s="2">
        <f>AVERAGE(eod_group_score_df_positive!K72:K76)</f>
        <v>0.14246189065454656</v>
      </c>
      <c r="L72" s="2">
        <f>AVERAGE(eod_group_score_df_positive!L72:L76)</f>
        <v>0.21838274607319139</v>
      </c>
      <c r="M72" s="2">
        <f>AVERAGE(eod_group_score_df_positive!M72:M76)</f>
        <v>3.7900838719290855E-2</v>
      </c>
      <c r="N72" s="2">
        <f>AVERAGE(eod_group_score_df_positive!N72:N76)</f>
        <v>0.15456212653448714</v>
      </c>
      <c r="O72" s="2">
        <f>AVERAGE(eod_group_score_df_positive!O72:O76)</f>
        <v>0.21850315438046114</v>
      </c>
      <c r="P72" s="2">
        <f>AVERAGE(eod_group_score_df_positive!P72:P76)</f>
        <v>0.16850102222118696</v>
      </c>
      <c r="Q72" s="2">
        <f>AVERAGE(eod_group_score_df_positive!Q72:Q76)</f>
        <v>0.45037381709011137</v>
      </c>
      <c r="R72" s="2">
        <f>AVERAGE(eod_group_score_df_positive!R72:R76)</f>
        <v>0.15875298916243819</v>
      </c>
      <c r="S72" s="2">
        <f>AVERAGE(eod_group_score_df_positive!S72:S76)</f>
        <v>0.10532416738860162</v>
      </c>
      <c r="T72" s="2">
        <f>AVERAGE(eod_group_score_df_positive!T72:T76)</f>
        <v>0.13338572376061392</v>
      </c>
      <c r="U72" s="2">
        <f>AVERAGE(eod_group_score_df_positive!U72:U76)</f>
        <v>1.203554982152362E-2</v>
      </c>
      <c r="V72" s="2">
        <f>AVERAGE(eod_group_score_df_positive!V72:V76)</f>
        <v>0.13886712813957774</v>
      </c>
      <c r="W72" s="2">
        <f>AVERAGE(eod_group_score_df_positive!W72:W76)</f>
        <v>0.18282920940415545</v>
      </c>
      <c r="X72" s="2">
        <f>AVERAGE(eod_group_score_df_positive!X72:X76)</f>
        <v>0.37021225584088591</v>
      </c>
      <c r="Y72" s="2">
        <f>AVERAGE(eod_group_score_df_positive!Y72:Y76)</f>
        <v>0.38383585194641923</v>
      </c>
      <c r="Z72" s="1" t="s">
        <v>277</v>
      </c>
      <c r="AA72" s="2">
        <f>ABS(AVERAGE(eod_group_score_df_negative!C72:C76))</f>
        <v>0.36132999678479799</v>
      </c>
      <c r="AB72" s="2">
        <f>ABS(AVERAGE(eod_group_score_df_negative!D72:D76))</f>
        <v>0.28786207927677404</v>
      </c>
      <c r="AC72" s="2">
        <f>ABS(AVERAGE(eod_group_score_df_negative!E72:E76))</f>
        <v>0.37947116525351865</v>
      </c>
      <c r="AD72" s="2">
        <f>ABS(AVERAGE(eod_group_score_df_negative!F72:F76))</f>
        <v>0.48917329573704454</v>
      </c>
      <c r="AE72" s="2">
        <f>ABS(AVERAGE(eod_group_score_df_negative!G72:G76))</f>
        <v>0.76287836350022697</v>
      </c>
      <c r="AF72" s="2">
        <f>ABS(AVERAGE(eod_group_score_df_negative!H72:H76))</f>
        <v>0.46551120745589747</v>
      </c>
      <c r="AG72" s="2">
        <f>ABS(AVERAGE(eod_group_score_df_negative!I72:I76))</f>
        <v>0.78292129184263781</v>
      </c>
      <c r="AH72" s="2">
        <f>ABS(AVERAGE(eod_group_score_df_negative!J72:J76))</f>
        <v>0.72627453489928429</v>
      </c>
      <c r="AI72" s="2">
        <f>ABS(AVERAGE(eod_group_score_df_negative!K72:K76))</f>
        <v>0.55569532581336445</v>
      </c>
      <c r="AJ72" s="2">
        <f>ABS(AVERAGE(eod_group_score_df_negative!L72:L76))</f>
        <v>0.15158785745931763</v>
      </c>
      <c r="AK72" s="2">
        <f>ABS(AVERAGE(eod_group_score_df_negative!M72:M76))</f>
        <v>0.26146182281877123</v>
      </c>
      <c r="AL72" s="2">
        <f>ABS(AVERAGE(eod_group_score_df_negative!N72:N76))</f>
        <v>1.2381294536522183</v>
      </c>
      <c r="AM72" s="2">
        <f>ABS(AVERAGE(eod_group_score_df_negative!O72:O76))</f>
        <v>0.18238493554509855</v>
      </c>
      <c r="AN72" s="2">
        <f>ABS(AVERAGE(eod_group_score_df_negative!P72:P76))</f>
        <v>0.33722303787348423</v>
      </c>
      <c r="AO72" s="2">
        <f>ABS(AVERAGE(eod_group_score_df_negative!Q72:Q76))</f>
        <v>0.17869426738638111</v>
      </c>
      <c r="AP72" s="2">
        <f>ABS(AVERAGE(eod_group_score_df_negative!R72:R76))</f>
        <v>0.37187561783922574</v>
      </c>
      <c r="AQ72" s="2">
        <f>ABS(AVERAGE(eod_group_score_df_negative!S72:S76))</f>
        <v>0.21230063289794526</v>
      </c>
      <c r="AR72" s="2">
        <f>ABS(AVERAGE(eod_group_score_df_negative!T72:T76))</f>
        <v>0.15884896648163285</v>
      </c>
      <c r="AS72" s="2">
        <f>ABS(AVERAGE(eod_group_score_df_negative!U72:U76))</f>
        <v>0.47594920983520839</v>
      </c>
      <c r="AT72" s="2">
        <f>ABS(AVERAGE(eod_group_score_df_negative!V72:V76))</f>
        <v>0.41651962034998213</v>
      </c>
      <c r="AU72" s="2">
        <f>ABS(AVERAGE(eod_group_score_df_negative!W72:W76))</f>
        <v>1.7673752142158854</v>
      </c>
      <c r="AV72" s="2">
        <f>ABS(AVERAGE(eod_group_score_df_negative!X72:X76))</f>
        <v>0.54409112566347884</v>
      </c>
      <c r="AW72" s="2">
        <f>ABS(AVERAGE(eod_group_score_df_negative!Y72:Y76))</f>
        <v>8.7321726976092556E-2</v>
      </c>
      <c r="AX72" t="s">
        <v>277</v>
      </c>
      <c r="AY72" s="4">
        <f t="shared" si="235"/>
        <v>-0.26968538059726255</v>
      </c>
      <c r="AZ72" s="4">
        <f t="shared" si="236"/>
        <v>-0.56973555080609006</v>
      </c>
      <c r="BA72" s="4">
        <f t="shared" si="237"/>
        <v>-0.11862430037082436</v>
      </c>
      <c r="BB72" s="4">
        <f t="shared" si="238"/>
        <v>-0.45193818873403596</v>
      </c>
      <c r="BC72" s="4">
        <f t="shared" si="239"/>
        <v>-0.41623385772862026</v>
      </c>
      <c r="BD72" s="4">
        <f t="shared" si="240"/>
        <v>-9.8411980051433423E-2</v>
      </c>
      <c r="BE72" s="4">
        <f t="shared" si="241"/>
        <v>-0.71024542040150518</v>
      </c>
      <c r="BF72" s="4">
        <f t="shared" si="242"/>
        <v>-0.77998696290614866</v>
      </c>
      <c r="BG72" s="4">
        <f t="shared" si="243"/>
        <v>-0.59189166195177623</v>
      </c>
      <c r="BH72" s="4">
        <f t="shared" si="244"/>
        <v>0.18054106995558783</v>
      </c>
      <c r="BI72" s="4">
        <f t="shared" si="245"/>
        <v>-0.74678980655393468</v>
      </c>
      <c r="BJ72" s="4">
        <f t="shared" si="246"/>
        <v>-0.77803825522695202</v>
      </c>
      <c r="BK72" s="4">
        <f t="shared" si="247"/>
        <v>9.009551479084682E-2</v>
      </c>
      <c r="BL72" s="4">
        <f t="shared" si="248"/>
        <v>-0.33362465614294212</v>
      </c>
      <c r="BM72" s="4">
        <f t="shared" si="249"/>
        <v>0.43187622517810731</v>
      </c>
      <c r="BN72" s="4">
        <f t="shared" si="250"/>
        <v>-0.40164179967801705</v>
      </c>
      <c r="BO72" s="4">
        <f t="shared" si="251"/>
        <v>-0.3368013625284747</v>
      </c>
      <c r="BP72" s="4">
        <f t="shared" si="252"/>
        <v>-8.7132854418862052E-2</v>
      </c>
      <c r="BQ72" s="4">
        <f t="shared" si="253"/>
        <v>-0.95067243563102299</v>
      </c>
      <c r="BR72" s="4">
        <f t="shared" si="254"/>
        <v>-0.49992638997151678</v>
      </c>
      <c r="BS72" s="4">
        <f t="shared" si="255"/>
        <v>-0.81250251800292683</v>
      </c>
      <c r="BT72" s="4">
        <f t="shared" si="256"/>
        <v>-0.1901763389920951</v>
      </c>
      <c r="BU72" s="4">
        <f t="shared" si="257"/>
        <v>0.62933111603218517</v>
      </c>
      <c r="BV72" t="s">
        <v>277</v>
      </c>
      <c r="BW72" s="1">
        <f t="shared" si="231"/>
        <v>45392</v>
      </c>
      <c r="BX72">
        <f>group_stock_price_index[[#This Row],[VNINDEX]]</f>
        <v>1258.56</v>
      </c>
      <c r="BY72" s="5">
        <f t="shared" si="258"/>
        <v>0</v>
      </c>
      <c r="BZ72" s="5">
        <f t="shared" si="259"/>
        <v>0</v>
      </c>
      <c r="CA72" s="5">
        <f t="shared" si="260"/>
        <v>0</v>
      </c>
      <c r="CB72" s="5">
        <f t="shared" si="261"/>
        <v>0</v>
      </c>
      <c r="CC72" s="5">
        <f t="shared" si="262"/>
        <v>0</v>
      </c>
      <c r="CD72" s="5">
        <f t="shared" ref="CD72:CE72" si="290">IF(AVERAGE(BS72:BS76)&lt;0,0,AVERAGE(BS72:BS76))</f>
        <v>0</v>
      </c>
      <c r="CE72" s="5">
        <f t="shared" si="290"/>
        <v>0</v>
      </c>
      <c r="CF72" s="5">
        <f t="shared" ref="CF72:CG72" si="291">IF(AVERAGE(BE72:BE76)&lt;0,0,AVERAGE(BE72:BE76))</f>
        <v>0</v>
      </c>
      <c r="CG72" s="5">
        <f t="shared" si="291"/>
        <v>0.12427479602961229</v>
      </c>
      <c r="CH72" s="5">
        <f t="shared" si="265"/>
        <v>0</v>
      </c>
      <c r="CI72" s="5">
        <f t="shared" si="266"/>
        <v>0</v>
      </c>
      <c r="CJ72" s="5">
        <f t="shared" si="267"/>
        <v>0</v>
      </c>
      <c r="CK72" s="5">
        <f t="shared" si="268"/>
        <v>0</v>
      </c>
      <c r="CL72" s="5">
        <f t="shared" si="269"/>
        <v>0.29093333321192338</v>
      </c>
      <c r="CM72" s="5">
        <f t="shared" si="270"/>
        <v>0</v>
      </c>
      <c r="CN72" s="5">
        <f t="shared" si="271"/>
        <v>0</v>
      </c>
      <c r="CO72" s="5">
        <f t="shared" si="272"/>
        <v>0</v>
      </c>
      <c r="CP72" s="5">
        <f t="shared" si="273"/>
        <v>0</v>
      </c>
      <c r="CQ72" s="5">
        <f t="shared" si="274"/>
        <v>0</v>
      </c>
      <c r="CR72" s="5">
        <f t="shared" ref="CR72:CS72" si="292">IF(AVERAGE(BH72:BH76)&lt;0,0,AVERAGE(BH72:BH76))</f>
        <v>0.18288025765685384</v>
      </c>
      <c r="CS72" s="5">
        <f t="shared" si="292"/>
        <v>0</v>
      </c>
      <c r="CT72" s="5">
        <f t="shared" si="276"/>
        <v>0</v>
      </c>
      <c r="CU72" s="5">
        <f t="shared" si="277"/>
        <v>0.3654761124891765</v>
      </c>
    </row>
    <row r="73" spans="1:99" x14ac:dyDescent="0.25">
      <c r="A73" s="1">
        <f>eod_group_score_df_positive[[#This Row],[date]]</f>
        <v>45391</v>
      </c>
      <c r="B73" s="1" t="s">
        <v>277</v>
      </c>
      <c r="C73" s="2">
        <f>AVERAGE(eod_group_score_df_positive!C73:C77)</f>
        <v>0.19375118139517089</v>
      </c>
      <c r="D73" s="2">
        <f>AVERAGE(eod_group_score_df_positive!D73:D77)</f>
        <v>7.84191475100013E-2</v>
      </c>
      <c r="E73" s="2">
        <f>AVERAGE(eod_group_score_df_positive!E73:E77)</f>
        <v>0.27825987151528653</v>
      </c>
      <c r="F73" s="2">
        <f>AVERAGE(eod_group_score_df_positive!F73:F77)</f>
        <v>0.20400030487903403</v>
      </c>
      <c r="G73" s="2">
        <f>AVERAGE(eod_group_score_df_positive!G73:G77)</f>
        <v>0.32851501618022744</v>
      </c>
      <c r="H73" s="2">
        <f>AVERAGE(eod_group_score_df_positive!H73:H77)</f>
        <v>0.58929713730465239</v>
      </c>
      <c r="I73" s="2">
        <f>AVERAGE(eod_group_score_df_positive!I73:I77)</f>
        <v>0.12416953515998699</v>
      </c>
      <c r="J73" s="2">
        <f>AVERAGE(eod_group_score_df_positive!J73:J77)</f>
        <v>0.11717959985481677</v>
      </c>
      <c r="K73" s="2">
        <f>AVERAGE(eod_group_score_df_positive!K73:K77)</f>
        <v>0.1977051761391882</v>
      </c>
      <c r="L73" s="2">
        <f>AVERAGE(eod_group_score_df_positive!L73:L77)</f>
        <v>0.20950536187648067</v>
      </c>
      <c r="M73" s="2">
        <f>AVERAGE(eod_group_score_df_positive!M73:M77)</f>
        <v>4.4897206755315264E-2</v>
      </c>
      <c r="N73" s="2">
        <f>AVERAGE(eod_group_score_df_positive!N73:N77)</f>
        <v>0.26246491525655413</v>
      </c>
      <c r="O73" s="2">
        <f>AVERAGE(eod_group_score_df_positive!O73:O77)</f>
        <v>0.21231659433472885</v>
      </c>
      <c r="P73" s="2">
        <f>AVERAGE(eod_group_score_df_positive!P73:P77)</f>
        <v>0.27059600291996472</v>
      </c>
      <c r="Q73" s="2">
        <f>AVERAGE(eod_group_score_df_positive!Q73:Q77)</f>
        <v>0.22509708062212708</v>
      </c>
      <c r="R73" s="2">
        <f>AVERAGE(eod_group_score_df_positive!R73:R77)</f>
        <v>0.1525187719246974</v>
      </c>
      <c r="S73" s="2">
        <f>AVERAGE(eod_group_score_df_positive!S73:S77)</f>
        <v>0.12758906392736921</v>
      </c>
      <c r="T73" s="2">
        <f>AVERAGE(eod_group_score_df_positive!T73:T77)</f>
        <v>0.14873371629090792</v>
      </c>
      <c r="U73" s="2">
        <f>AVERAGE(eod_group_score_df_positive!U73:U77)</f>
        <v>1.077739584469537E-2</v>
      </c>
      <c r="V73" s="2">
        <f>AVERAGE(eod_group_score_df_positive!V73:V77)</f>
        <v>0.14212722735292235</v>
      </c>
      <c r="W73" s="2">
        <f>AVERAGE(eod_group_score_df_positive!W73:W77)</f>
        <v>0.15829240285491719</v>
      </c>
      <c r="X73" s="2">
        <f>AVERAGE(eod_group_score_df_positive!X73:X77)</f>
        <v>0.44377652899684322</v>
      </c>
      <c r="Y73" s="2">
        <f>AVERAGE(eod_group_score_df_positive!Y73:Y77)</f>
        <v>0.23484511999117624</v>
      </c>
      <c r="Z73" s="1" t="s">
        <v>277</v>
      </c>
      <c r="AA73" s="2">
        <f>ABS(AVERAGE(eod_group_score_df_negative!C73:C77))</f>
        <v>0.66842634621054664</v>
      </c>
      <c r="AB73" s="2">
        <f>ABS(AVERAGE(eod_group_score_df_negative!D73:D77))</f>
        <v>0.28738384686739266</v>
      </c>
      <c r="AC73" s="2">
        <f>ABS(AVERAGE(eod_group_score_df_negative!E73:E77))</f>
        <v>0.52474025101950017</v>
      </c>
      <c r="AD73" s="2">
        <f>ABS(AVERAGE(eod_group_score_df_negative!F73:F77))</f>
        <v>0.6457058087354296</v>
      </c>
      <c r="AE73" s="2">
        <f>ABS(AVERAGE(eod_group_score_df_negative!G73:G77))</f>
        <v>0.86987195995449018</v>
      </c>
      <c r="AF73" s="2">
        <f>ABS(AVERAGE(eod_group_score_df_negative!H73:H77))</f>
        <v>0.4731145096363229</v>
      </c>
      <c r="AG73" s="2">
        <f>ABS(AVERAGE(eod_group_score_df_negative!I73:I77))</f>
        <v>0.86889514701250692</v>
      </c>
      <c r="AH73" s="2">
        <f>ABS(AVERAGE(eod_group_score_df_negative!J73:J77))</f>
        <v>0.43145428247997408</v>
      </c>
      <c r="AI73" s="2">
        <f>ABS(AVERAGE(eod_group_score_df_negative!K73:K77))</f>
        <v>0.59018923981985105</v>
      </c>
      <c r="AJ73" s="2">
        <f>ABS(AVERAGE(eod_group_score_df_negative!L73:L77))</f>
        <v>0.2720095534533723</v>
      </c>
      <c r="AK73" s="2">
        <f>ABS(AVERAGE(eod_group_score_df_negative!M73:M77))</f>
        <v>0.34129857271790343</v>
      </c>
      <c r="AL73" s="2">
        <f>ABS(AVERAGE(eod_group_score_df_negative!N73:N77))</f>
        <v>1.3001195741870177</v>
      </c>
      <c r="AM73" s="2">
        <f>ABS(AVERAGE(eod_group_score_df_negative!O73:O77))</f>
        <v>0.20128032124226386</v>
      </c>
      <c r="AN73" s="2">
        <f>ABS(AVERAGE(eod_group_score_df_negative!P73:P77))</f>
        <v>0.29281990787571921</v>
      </c>
      <c r="AO73" s="2">
        <f>ABS(AVERAGE(eod_group_score_df_negative!Q73:Q77))</f>
        <v>0.29455734916887083</v>
      </c>
      <c r="AP73" s="2">
        <f>ABS(AVERAGE(eod_group_score_df_negative!R73:R77))</f>
        <v>0.43063420661887852</v>
      </c>
      <c r="AQ73" s="2">
        <f>ABS(AVERAGE(eod_group_score_df_negative!S73:S77))</f>
        <v>0.28984908635922951</v>
      </c>
      <c r="AR73" s="2">
        <f>ABS(AVERAGE(eod_group_score_df_negative!T73:T77))</f>
        <v>0.20253301776006288</v>
      </c>
      <c r="AS73" s="2">
        <f>ABS(AVERAGE(eod_group_score_df_negative!U73:U77))</f>
        <v>0.4867699108544965</v>
      </c>
      <c r="AT73" s="2">
        <f>ABS(AVERAGE(eod_group_score_df_negative!V73:V77))</f>
        <v>0.4517820589919751</v>
      </c>
      <c r="AU73" s="2">
        <f>ABS(AVERAGE(eod_group_score_df_negative!W73:W77))</f>
        <v>1.9079128524273243</v>
      </c>
      <c r="AV73" s="2">
        <f>ABS(AVERAGE(eod_group_score_df_negative!X73:X77))</f>
        <v>0.63396341068975481</v>
      </c>
      <c r="AW73" s="2">
        <f>ABS(AVERAGE(eod_group_score_df_negative!Y73:Y77))</f>
        <v>7.962200802761496E-2</v>
      </c>
      <c r="AX73" t="s">
        <v>277</v>
      </c>
      <c r="AY73" s="4">
        <f t="shared" si="235"/>
        <v>-0.55055385882482599</v>
      </c>
      <c r="AZ73" s="4">
        <f t="shared" si="236"/>
        <v>-0.57124928600722535</v>
      </c>
      <c r="BA73" s="4">
        <f t="shared" si="237"/>
        <v>-0.30694936723815491</v>
      </c>
      <c r="BB73" s="4">
        <f t="shared" si="238"/>
        <v>-0.51983326561871734</v>
      </c>
      <c r="BC73" s="4">
        <f t="shared" si="239"/>
        <v>-0.45173800663318092</v>
      </c>
      <c r="BD73" s="4">
        <f t="shared" si="240"/>
        <v>0.10935744916093176</v>
      </c>
      <c r="BE73" s="4">
        <f t="shared" si="241"/>
        <v>-0.74992659110916016</v>
      </c>
      <c r="BF73" s="4">
        <f t="shared" si="242"/>
        <v>-0.57283134116273682</v>
      </c>
      <c r="BG73" s="4">
        <f t="shared" si="243"/>
        <v>-0.49814296907146394</v>
      </c>
      <c r="BH73" s="4">
        <f t="shared" si="244"/>
        <v>-0.1298073841265629</v>
      </c>
      <c r="BI73" s="4">
        <f t="shared" si="245"/>
        <v>-0.76748991500344066</v>
      </c>
      <c r="BJ73" s="4">
        <f t="shared" si="246"/>
        <v>-0.6640630736709584</v>
      </c>
      <c r="BK73" s="4">
        <f t="shared" si="247"/>
        <v>2.668364457473945E-2</v>
      </c>
      <c r="BL73" s="4">
        <f t="shared" si="248"/>
        <v>-3.9444936733094363E-2</v>
      </c>
      <c r="BM73" s="4">
        <f t="shared" si="249"/>
        <v>-0.13366626851363564</v>
      </c>
      <c r="BN73" s="4">
        <f t="shared" si="250"/>
        <v>-0.47691676957352452</v>
      </c>
      <c r="BO73" s="4">
        <f t="shared" si="251"/>
        <v>-0.38870434415363841</v>
      </c>
      <c r="BP73" s="4">
        <f t="shared" si="252"/>
        <v>-0.1531579744222189</v>
      </c>
      <c r="BQ73" s="4">
        <f t="shared" si="253"/>
        <v>-0.95667790499683591</v>
      </c>
      <c r="BR73" s="4">
        <f t="shared" si="254"/>
        <v>-0.52138405436420243</v>
      </c>
      <c r="BS73" s="4">
        <f t="shared" si="255"/>
        <v>-0.84677959515373058</v>
      </c>
      <c r="BT73" s="4">
        <f t="shared" si="256"/>
        <v>-0.17646825053938064</v>
      </c>
      <c r="BU73" s="4">
        <f t="shared" si="257"/>
        <v>0.49360679744652303</v>
      </c>
      <c r="BV73" t="s">
        <v>277</v>
      </c>
      <c r="BW73" s="1">
        <f t="shared" si="231"/>
        <v>45391</v>
      </c>
      <c r="BX73">
        <f>group_stock_price_index[[#This Row],[VNINDEX]]</f>
        <v>1262.82</v>
      </c>
      <c r="BY73" s="5">
        <f t="shared" si="258"/>
        <v>0</v>
      </c>
      <c r="BZ73" s="5">
        <f t="shared" si="259"/>
        <v>1.1461551026672585E-2</v>
      </c>
      <c r="CA73" s="5">
        <f t="shared" si="260"/>
        <v>0</v>
      </c>
      <c r="CB73" s="5">
        <f t="shared" si="261"/>
        <v>4.6185405322949659E-2</v>
      </c>
      <c r="CC73" s="5">
        <f t="shared" si="262"/>
        <v>0</v>
      </c>
      <c r="CD73" s="5">
        <f t="shared" ref="CD73:CE73" si="293">IF(AVERAGE(BS73:BS77)&lt;0,0,AVERAGE(BS73:BS77))</f>
        <v>0</v>
      </c>
      <c r="CE73" s="5">
        <f t="shared" si="293"/>
        <v>4.2239595186983545E-2</v>
      </c>
      <c r="CF73" s="5">
        <f t="shared" ref="CF73:CG73" si="294">IF(AVERAGE(BE73:BE77)&lt;0,0,AVERAGE(BE73:BE77))</f>
        <v>0</v>
      </c>
      <c r="CG73" s="5">
        <f t="shared" si="294"/>
        <v>0.45111804291685031</v>
      </c>
      <c r="CH73" s="5">
        <f t="shared" si="265"/>
        <v>3.1625447227928948E-2</v>
      </c>
      <c r="CI73" s="5">
        <f t="shared" si="266"/>
        <v>0</v>
      </c>
      <c r="CJ73" s="5">
        <f t="shared" si="267"/>
        <v>9.6161112359112996E-2</v>
      </c>
      <c r="CK73" s="5">
        <f t="shared" si="268"/>
        <v>0</v>
      </c>
      <c r="CL73" s="5">
        <f t="shared" si="269"/>
        <v>0.46687068656447039</v>
      </c>
      <c r="CM73" s="5">
        <f t="shared" si="270"/>
        <v>0</v>
      </c>
      <c r="CN73" s="5">
        <f t="shared" si="271"/>
        <v>0</v>
      </c>
      <c r="CO73" s="5">
        <f t="shared" si="272"/>
        <v>0</v>
      </c>
      <c r="CP73" s="5">
        <f t="shared" si="273"/>
        <v>0</v>
      </c>
      <c r="CQ73" s="5">
        <f t="shared" si="274"/>
        <v>0</v>
      </c>
      <c r="CR73" s="5">
        <f t="shared" ref="CR73:CS73" si="295">IF(AVERAGE(BH73:BH77)&lt;0,0,AVERAGE(BH73:BH77))</f>
        <v>0.24561079434352831</v>
      </c>
      <c r="CS73" s="5">
        <f t="shared" si="295"/>
        <v>0.23799857316793158</v>
      </c>
      <c r="CT73" s="5">
        <f t="shared" si="276"/>
        <v>0</v>
      </c>
      <c r="CU73" s="5">
        <f t="shared" si="277"/>
        <v>0.29773699150290728</v>
      </c>
    </row>
    <row r="74" spans="1:99" x14ac:dyDescent="0.25">
      <c r="A74" s="1">
        <f>eod_group_score_df_positive[[#This Row],[date]]</f>
        <v>45390</v>
      </c>
      <c r="B74" s="1" t="s">
        <v>277</v>
      </c>
      <c r="C74" s="2">
        <f>AVERAGE(eod_group_score_df_positive!C74:C78)</f>
        <v>8.9060840574811964E-2</v>
      </c>
      <c r="D74" s="2">
        <f>AVERAGE(eod_group_score_df_positive!D74:D78)</f>
        <v>2.6701441864584164E-2</v>
      </c>
      <c r="E74" s="2">
        <f>AVERAGE(eod_group_score_df_positive!E74:E78)</f>
        <v>0.29149079873398936</v>
      </c>
      <c r="F74" s="2">
        <f>AVERAGE(eod_group_score_df_positive!F74:F78)</f>
        <v>0.22471544679000188</v>
      </c>
      <c r="G74" s="2">
        <f>AVERAGE(eod_group_score_df_positive!G74:G78)</f>
        <v>0.21925371176728561</v>
      </c>
      <c r="H74" s="2">
        <f>AVERAGE(eod_group_score_df_positive!H74:H78)</f>
        <v>0.60434045132806258</v>
      </c>
      <c r="I74" s="2">
        <f>AVERAGE(eod_group_score_df_positive!I74:I78)</f>
        <v>4.1698719093681003E-2</v>
      </c>
      <c r="J74" s="2">
        <f>AVERAGE(eod_group_score_df_positive!J74:J78)</f>
        <v>1.5705328003852665</v>
      </c>
      <c r="K74" s="2">
        <f>AVERAGE(eod_group_score_df_positive!K74:K78)</f>
        <v>0.54194957422448697</v>
      </c>
      <c r="L74" s="2">
        <f>AVERAGE(eod_group_score_df_positive!L74:L78)</f>
        <v>0.25474524892946748</v>
      </c>
      <c r="M74" s="2">
        <f>AVERAGE(eod_group_score_df_positive!M74:M78)</f>
        <v>0.69986412214647964</v>
      </c>
      <c r="N74" s="2">
        <f>AVERAGE(eod_group_score_df_positive!N74:N78)</f>
        <v>0.79565963790074057</v>
      </c>
      <c r="O74" s="2">
        <f>AVERAGE(eod_group_score_df_positive!O74:O78)</f>
        <v>0.15265062279222796</v>
      </c>
      <c r="P74" s="2">
        <f>AVERAGE(eod_group_score_df_positive!P74:P78)</f>
        <v>0.20335025799783263</v>
      </c>
      <c r="Q74" s="2">
        <f>AVERAGE(eod_group_score_df_positive!Q74:Q78)</f>
        <v>9.9719576917459779E-2</v>
      </c>
      <c r="R74" s="2">
        <f>AVERAGE(eod_group_score_df_positive!R74:R78)</f>
        <v>0.21925729970560531</v>
      </c>
      <c r="S74" s="2">
        <f>AVERAGE(eod_group_score_df_positive!S74:S78)</f>
        <v>0.2563635174749419</v>
      </c>
      <c r="T74" s="2">
        <f>AVERAGE(eod_group_score_df_positive!T74:T78)</f>
        <v>0.17420028302722779</v>
      </c>
      <c r="U74" s="2">
        <f>AVERAGE(eod_group_score_df_positive!U74:U78)</f>
        <v>1.4348206081712462E-2</v>
      </c>
      <c r="V74" s="2">
        <f>AVERAGE(eod_group_score_df_positive!V74:V78)</f>
        <v>0.40511188451197044</v>
      </c>
      <c r="W74" s="2">
        <f>AVERAGE(eod_group_score_df_positive!W74:W78)</f>
        <v>0.10923334329461361</v>
      </c>
      <c r="X74" s="2">
        <f>AVERAGE(eod_group_score_df_positive!X74:X78)</f>
        <v>0.51613751567202226</v>
      </c>
      <c r="Y74" s="2">
        <f>AVERAGE(eod_group_score_df_positive!Y74:Y78)</f>
        <v>0.12686370994232171</v>
      </c>
      <c r="Z74" s="1" t="s">
        <v>277</v>
      </c>
      <c r="AA74" s="2">
        <f>ABS(AVERAGE(eod_group_score_df_negative!C74:C78))</f>
        <v>0.66752822654766875</v>
      </c>
      <c r="AB74" s="2">
        <f>ABS(AVERAGE(eod_group_score_df_negative!D74:D78))</f>
        <v>0.29316315741261978</v>
      </c>
      <c r="AC74" s="2">
        <f>ABS(AVERAGE(eod_group_score_df_negative!E74:E78))</f>
        <v>0.5263565913802235</v>
      </c>
      <c r="AD74" s="2">
        <f>ABS(AVERAGE(eod_group_score_df_negative!F74:F78))</f>
        <v>0.6545545588916174</v>
      </c>
      <c r="AE74" s="2">
        <f>ABS(AVERAGE(eod_group_score_df_negative!G74:G78))</f>
        <v>0.86953862012438798</v>
      </c>
      <c r="AF74" s="2">
        <f>ABS(AVERAGE(eod_group_score_df_negative!H74:H78))</f>
        <v>0.47222762843364985</v>
      </c>
      <c r="AG74" s="2">
        <f>ABS(AVERAGE(eod_group_score_df_negative!I74:I78))</f>
        <v>0.92562995347122623</v>
      </c>
      <c r="AH74" s="2">
        <f>ABS(AVERAGE(eod_group_score_df_negative!J74:J78))</f>
        <v>0.4290668726915432</v>
      </c>
      <c r="AI74" s="2">
        <f>ABS(AVERAGE(eod_group_score_df_negative!K74:K78))</f>
        <v>0.59002637007801062</v>
      </c>
      <c r="AJ74" s="2">
        <f>ABS(AVERAGE(eod_group_score_df_negative!L74:L78))</f>
        <v>0.2720095534533723</v>
      </c>
      <c r="AK74" s="2">
        <f>ABS(AVERAGE(eod_group_score_df_negative!M74:M78))</f>
        <v>0.33327515110238221</v>
      </c>
      <c r="AL74" s="2">
        <f>ABS(AVERAGE(eod_group_score_df_negative!N74:N78))</f>
        <v>1.3006115835296395</v>
      </c>
      <c r="AM74" s="2">
        <f>ABS(AVERAGE(eod_group_score_df_negative!O74:O78))</f>
        <v>0.21715624762787339</v>
      </c>
      <c r="AN74" s="2">
        <f>ABS(AVERAGE(eod_group_score_df_negative!P74:P78))</f>
        <v>0.28185105947159922</v>
      </c>
      <c r="AO74" s="2">
        <f>ABS(AVERAGE(eod_group_score_df_negative!Q74:Q78))</f>
        <v>0.298780784240671</v>
      </c>
      <c r="AP74" s="2">
        <f>ABS(AVERAGE(eod_group_score_df_negative!R74:R78))</f>
        <v>0.43128857062001102</v>
      </c>
      <c r="AQ74" s="2">
        <f>ABS(AVERAGE(eod_group_score_df_negative!S74:S78))</f>
        <v>0.28984908635922951</v>
      </c>
      <c r="AR74" s="2">
        <f>ABS(AVERAGE(eod_group_score_df_negative!T74:T78))</f>
        <v>0.23921155883999842</v>
      </c>
      <c r="AS74" s="2">
        <f>ABS(AVERAGE(eod_group_score_df_negative!U74:U78))</f>
        <v>0.48658678272612815</v>
      </c>
      <c r="AT74" s="2">
        <f>ABS(AVERAGE(eod_group_score_df_negative!V74:V78))</f>
        <v>0.4517820589919751</v>
      </c>
      <c r="AU74" s="2">
        <f>ABS(AVERAGE(eod_group_score_df_negative!W74:W78))</f>
        <v>1.9178874496288514</v>
      </c>
      <c r="AV74" s="2">
        <f>ABS(AVERAGE(eod_group_score_df_negative!X74:X78))</f>
        <v>0.62628912679431359</v>
      </c>
      <c r="AW74" s="2">
        <f>ABS(AVERAGE(eod_group_score_df_negative!Y74:Y78))</f>
        <v>9.4895631388047311E-2</v>
      </c>
      <c r="AX74" t="s">
        <v>277</v>
      </c>
      <c r="AY74" s="4">
        <f t="shared" si="235"/>
        <v>-0.7645727530440396</v>
      </c>
      <c r="AZ74" s="4">
        <f t="shared" si="236"/>
        <v>-0.83304534528096419</v>
      </c>
      <c r="BA74" s="4">
        <f t="shared" si="237"/>
        <v>-0.28717557271098582</v>
      </c>
      <c r="BB74" s="4">
        <f t="shared" si="238"/>
        <v>-0.48885906413741448</v>
      </c>
      <c r="BC74" s="4">
        <f t="shared" si="239"/>
        <v>-0.59725338736294542</v>
      </c>
      <c r="BD74" s="4">
        <f t="shared" si="240"/>
        <v>0.12271664502968971</v>
      </c>
      <c r="BE74" s="4">
        <f t="shared" si="241"/>
        <v>-0.91378583044971595</v>
      </c>
      <c r="BF74" s="4">
        <f t="shared" si="242"/>
        <v>0.57084722660378062</v>
      </c>
      <c r="BG74" s="4">
        <f t="shared" si="243"/>
        <v>-4.2471570262164596E-2</v>
      </c>
      <c r="BH74" s="4">
        <f t="shared" si="244"/>
        <v>-3.2774840297245748E-2</v>
      </c>
      <c r="BI74" s="4">
        <f t="shared" si="245"/>
        <v>0.35483015749783986</v>
      </c>
      <c r="BJ74" s="4">
        <f t="shared" si="246"/>
        <v>-0.24088101790776267</v>
      </c>
      <c r="BK74" s="4">
        <f t="shared" si="247"/>
        <v>-0.17443057443028817</v>
      </c>
      <c r="BL74" s="4">
        <f t="shared" si="248"/>
        <v>-0.16179016554033207</v>
      </c>
      <c r="BM74" s="4">
        <f t="shared" si="249"/>
        <v>-0.49952578899726718</v>
      </c>
      <c r="BN74" s="4">
        <f t="shared" si="250"/>
        <v>-0.32592824055324204</v>
      </c>
      <c r="BO74" s="4">
        <f t="shared" si="251"/>
        <v>-6.130500953151518E-2</v>
      </c>
      <c r="BP74" s="4">
        <f t="shared" si="252"/>
        <v>-0.1572554756030671</v>
      </c>
      <c r="BQ74" s="4">
        <f t="shared" si="253"/>
        <v>-0.94271429865236889</v>
      </c>
      <c r="BR74" s="4">
        <f t="shared" si="254"/>
        <v>-5.4464353300438244E-2</v>
      </c>
      <c r="BS74" s="4">
        <f t="shared" si="255"/>
        <v>-0.89222808657881714</v>
      </c>
      <c r="BT74" s="4">
        <f t="shared" si="256"/>
        <v>-9.6418979589350029E-2</v>
      </c>
      <c r="BU74" s="4">
        <f t="shared" si="257"/>
        <v>0.14415662655964295</v>
      </c>
      <c r="BV74" t="s">
        <v>277</v>
      </c>
      <c r="BW74" s="1">
        <f t="shared" si="231"/>
        <v>45390</v>
      </c>
      <c r="BX74">
        <f>group_stock_price_index[[#This Row],[VNINDEX]]</f>
        <v>1250.3499999999999</v>
      </c>
      <c r="BY74" s="5">
        <f t="shared" si="258"/>
        <v>0</v>
      </c>
      <c r="BZ74" s="5">
        <f t="shared" si="259"/>
        <v>0.19694125415250169</v>
      </c>
      <c r="CA74" s="5">
        <f t="shared" si="260"/>
        <v>0</v>
      </c>
      <c r="CB74" s="5">
        <f t="shared" si="261"/>
        <v>0.21383878381071647</v>
      </c>
      <c r="CC74" s="5">
        <f t="shared" si="262"/>
        <v>6.1735398422318101E-2</v>
      </c>
      <c r="CD74" s="5">
        <f t="shared" ref="CD74:CE74" si="296">IF(AVERAGE(BS74:BS78)&lt;0,0,AVERAGE(BS74:BS78))</f>
        <v>0</v>
      </c>
      <c r="CE74" s="5">
        <f t="shared" si="296"/>
        <v>0.17315069740966646</v>
      </c>
      <c r="CF74" s="5">
        <f t="shared" ref="CF74:CG74" si="297">IF(AVERAGE(BE74:BE78)&lt;0,0,AVERAGE(BE74:BE78))</f>
        <v>0</v>
      </c>
      <c r="CG74" s="5">
        <f t="shared" si="297"/>
        <v>0.7422425564106151</v>
      </c>
      <c r="CH74" s="5">
        <f t="shared" si="265"/>
        <v>0.32356052130612267</v>
      </c>
      <c r="CI74" s="5">
        <f t="shared" si="266"/>
        <v>0</v>
      </c>
      <c r="CJ74" s="5">
        <f t="shared" si="267"/>
        <v>0.36705462511451792</v>
      </c>
      <c r="CK74" s="5">
        <f t="shared" si="268"/>
        <v>0</v>
      </c>
      <c r="CL74" s="5">
        <f t="shared" si="269"/>
        <v>0.62508019741041054</v>
      </c>
      <c r="CM74" s="5">
        <f t="shared" si="270"/>
        <v>0</v>
      </c>
      <c r="CN74" s="5">
        <f t="shared" si="271"/>
        <v>0</v>
      </c>
      <c r="CO74" s="5">
        <f t="shared" si="272"/>
        <v>6.894195827215796E-2</v>
      </c>
      <c r="CP74" s="5">
        <f t="shared" si="273"/>
        <v>0</v>
      </c>
      <c r="CQ74" s="5">
        <f t="shared" si="274"/>
        <v>0.22752106273860964</v>
      </c>
      <c r="CR74" s="5">
        <f t="shared" ref="CR74:CS74" si="298">IF(AVERAGE(BH74:BH78)&lt;0,0,AVERAGE(BH74:BH78))</f>
        <v>0.45745136124071095</v>
      </c>
      <c r="CS74" s="5">
        <f t="shared" si="298"/>
        <v>0.55627785929724172</v>
      </c>
      <c r="CT74" s="5">
        <f t="shared" si="276"/>
        <v>0</v>
      </c>
      <c r="CU74" s="5">
        <f t="shared" si="277"/>
        <v>0.3397145082839419</v>
      </c>
    </row>
    <row r="75" spans="1:99" x14ac:dyDescent="0.25">
      <c r="A75" s="1">
        <f>eod_group_score_df_positive[[#This Row],[date]]</f>
        <v>45387</v>
      </c>
      <c r="B75" s="1" t="s">
        <v>277</v>
      </c>
      <c r="C75" s="2">
        <f>AVERAGE(eod_group_score_df_positive!C75:C79)</f>
        <v>0.10838840078941252</v>
      </c>
      <c r="D75" s="2">
        <f>AVERAGE(eod_group_score_df_positive!D75:D79)</f>
        <v>2.6656035041360771E-2</v>
      </c>
      <c r="E75" s="2">
        <f>AVERAGE(eod_group_score_df_positive!E75:E79)</f>
        <v>0.57656558775775191</v>
      </c>
      <c r="F75" s="2">
        <f>AVERAGE(eod_group_score_df_positive!F75:F79)</f>
        <v>0.22176870720854408</v>
      </c>
      <c r="G75" s="2">
        <f>AVERAGE(eod_group_score_df_positive!G75:G79)</f>
        <v>0.251328793627692</v>
      </c>
      <c r="H75" s="2">
        <f>AVERAGE(eod_group_score_df_positive!H75:H79)</f>
        <v>0.64683429636471224</v>
      </c>
      <c r="I75" s="2">
        <f>AVERAGE(eod_group_score_df_positive!I75:I79)</f>
        <v>0.30013344611982101</v>
      </c>
      <c r="J75" s="2">
        <f>AVERAGE(eod_group_score_df_positive!J75:J79)</f>
        <v>1.6562739750257673</v>
      </c>
      <c r="K75" s="2">
        <f>AVERAGE(eod_group_score_df_positive!K75:K79)</f>
        <v>0.54338071774567176</v>
      </c>
      <c r="L75" s="2">
        <f>AVERAGE(eod_group_score_df_positive!L75:L79)</f>
        <v>0.49152859710972907</v>
      </c>
      <c r="M75" s="2">
        <f>AVERAGE(eod_group_score_df_positive!M75:M79)</f>
        <v>0.72712811069584471</v>
      </c>
      <c r="N75" s="2">
        <f>AVERAGE(eod_group_score_df_positive!N75:N79)</f>
        <v>0.80951791649971105</v>
      </c>
      <c r="O75" s="2">
        <f>AVERAGE(eod_group_score_df_positive!O75:O79)</f>
        <v>0.14946274567578946</v>
      </c>
      <c r="P75" s="2">
        <f>AVERAGE(eod_group_score_df_positive!P75:P79)</f>
        <v>0.21632947938098926</v>
      </c>
      <c r="Q75" s="2">
        <f>AVERAGE(eod_group_score_df_positive!Q75:Q79)</f>
        <v>7.6448265702998244E-2</v>
      </c>
      <c r="R75" s="2">
        <f>AVERAGE(eod_group_score_df_positive!R75:R79)</f>
        <v>0.23017844803255452</v>
      </c>
      <c r="S75" s="2">
        <f>AVERAGE(eod_group_score_df_positive!S75:S79)</f>
        <v>0.35816656885307124</v>
      </c>
      <c r="T75" s="2">
        <f>AVERAGE(eod_group_score_df_positive!T75:T79)</f>
        <v>0.19676865624402734</v>
      </c>
      <c r="U75" s="2">
        <f>AVERAGE(eod_group_score_df_positive!U75:U79)</f>
        <v>2.3540310354894026E-2</v>
      </c>
      <c r="V75" s="2">
        <f>AVERAGE(eod_group_score_df_positive!V75:V79)</f>
        <v>0.40969095230713409</v>
      </c>
      <c r="W75" s="2">
        <f>AVERAGE(eod_group_score_df_positive!W75:W79)</f>
        <v>0.12840075375369892</v>
      </c>
      <c r="X75" s="2">
        <f>AVERAGE(eod_group_score_df_positive!X75:X79)</f>
        <v>0.55688480233253412</v>
      </c>
      <c r="Y75" s="2">
        <f>AVERAGE(eod_group_score_df_positive!Y75:Y79)</f>
        <v>0.17977336155814799</v>
      </c>
      <c r="Z75" s="1" t="s">
        <v>277</v>
      </c>
      <c r="AA75" s="2">
        <f>ABS(AVERAGE(eod_group_score_df_negative!C75:C79))</f>
        <v>0.43775817386791516</v>
      </c>
      <c r="AB75" s="2">
        <f>ABS(AVERAGE(eod_group_score_df_negative!D75:D79))</f>
        <v>0.33699596579938873</v>
      </c>
      <c r="AC75" s="2">
        <f>ABS(AVERAGE(eod_group_score_df_negative!E75:E79))</f>
        <v>0.3751922093650652</v>
      </c>
      <c r="AD75" s="2">
        <f>ABS(AVERAGE(eod_group_score_df_negative!F75:F79))</f>
        <v>0.57433116384823357</v>
      </c>
      <c r="AE75" s="2">
        <f>ABS(AVERAGE(eod_group_score_df_negative!G75:G79))</f>
        <v>0.74923470894715316</v>
      </c>
      <c r="AF75" s="2">
        <f>ABS(AVERAGE(eod_group_score_df_negative!H75:H79))</f>
        <v>0.1445160513285047</v>
      </c>
      <c r="AG75" s="2">
        <f>ABS(AVERAGE(eod_group_score_df_negative!I75:I79))</f>
        <v>0.61352008271101277</v>
      </c>
      <c r="AH75" s="2">
        <f>ABS(AVERAGE(eod_group_score_df_negative!J75:J79))</f>
        <v>0.38311410724555822</v>
      </c>
      <c r="AI75" s="2">
        <f>ABS(AVERAGE(eod_group_score_df_negative!K75:K79))</f>
        <v>0.43965238461023615</v>
      </c>
      <c r="AJ75" s="2">
        <f>ABS(AVERAGE(eod_group_score_df_negative!L75:L79))</f>
        <v>0.21279291099215922</v>
      </c>
      <c r="AK75" s="2">
        <f>ABS(AVERAGE(eod_group_score_df_negative!M75:M79))</f>
        <v>0.29351797616318548</v>
      </c>
      <c r="AL75" s="2">
        <f>ABS(AVERAGE(eod_group_score_df_negative!N75:N79))</f>
        <v>0.90470531865174997</v>
      </c>
      <c r="AM75" s="2">
        <f>ABS(AVERAGE(eod_group_score_df_negative!O75:O79))</f>
        <v>0.20038257269516563</v>
      </c>
      <c r="AN75" s="2">
        <f>ABS(AVERAGE(eod_group_score_df_negative!P75:P79))</f>
        <v>0.30684932467033488</v>
      </c>
      <c r="AO75" s="2">
        <f>ABS(AVERAGE(eod_group_score_df_negative!Q75:Q79))</f>
        <v>0.30190383739804133</v>
      </c>
      <c r="AP75" s="2">
        <f>ABS(AVERAGE(eod_group_score_df_negative!R75:R79))</f>
        <v>0.41557019001984868</v>
      </c>
      <c r="AQ75" s="2">
        <f>ABS(AVERAGE(eod_group_score_df_negative!S75:S79))</f>
        <v>0.27773258113757515</v>
      </c>
      <c r="AR75" s="2">
        <f>ABS(AVERAGE(eod_group_score_df_negative!T75:T79))</f>
        <v>0.28319977283796199</v>
      </c>
      <c r="AS75" s="2">
        <f>ABS(AVERAGE(eod_group_score_df_negative!U75:U79))</f>
        <v>0.39428750516319433</v>
      </c>
      <c r="AT75" s="2">
        <f>ABS(AVERAGE(eod_group_score_df_negative!V75:V79))</f>
        <v>0.37724652568337164</v>
      </c>
      <c r="AU75" s="2">
        <f>ABS(AVERAGE(eod_group_score_df_negative!W75:W79))</f>
        <v>1.508187992894078</v>
      </c>
      <c r="AV75" s="2">
        <f>ABS(AVERAGE(eod_group_score_df_negative!X75:X79))</f>
        <v>0.48149085227909616</v>
      </c>
      <c r="AW75" s="2">
        <f>ABS(AVERAGE(eod_group_score_df_negative!Y75:Y79))</f>
        <v>9.7626816888668019E-2</v>
      </c>
      <c r="AX75" t="s">
        <v>277</v>
      </c>
      <c r="AY75" s="4">
        <f t="shared" si="235"/>
        <v>-0.60307944490022902</v>
      </c>
      <c r="AZ75" s="4">
        <f t="shared" si="236"/>
        <v>-0.85339811149267408</v>
      </c>
      <c r="BA75" s="4">
        <f t="shared" si="237"/>
        <v>0.21158048718008141</v>
      </c>
      <c r="BB75" s="4">
        <f t="shared" si="238"/>
        <v>-0.44286209489229372</v>
      </c>
      <c r="BC75" s="4">
        <f t="shared" si="239"/>
        <v>-0.49762550206773737</v>
      </c>
      <c r="BD75" s="4">
        <f t="shared" si="240"/>
        <v>0.63476088245928408</v>
      </c>
      <c r="BE75" s="4">
        <f t="shared" si="241"/>
        <v>-0.34300380472696274</v>
      </c>
      <c r="BF75" s="4">
        <f t="shared" si="242"/>
        <v>0.62428523479565212</v>
      </c>
      <c r="BG75" s="4">
        <f t="shared" si="243"/>
        <v>0.10551865739499858</v>
      </c>
      <c r="BH75" s="4">
        <f t="shared" si="244"/>
        <v>0.39575063789937176</v>
      </c>
      <c r="BI75" s="4">
        <f t="shared" si="245"/>
        <v>0.4248388742341288</v>
      </c>
      <c r="BJ75" s="4">
        <f t="shared" si="246"/>
        <v>-5.5528008371458451E-2</v>
      </c>
      <c r="BK75" s="4">
        <f t="shared" si="247"/>
        <v>-0.14554954531472056</v>
      </c>
      <c r="BL75" s="4">
        <f t="shared" si="248"/>
        <v>-0.17301894608189358</v>
      </c>
      <c r="BM75" s="4">
        <f t="shared" si="249"/>
        <v>-0.5958882476063172</v>
      </c>
      <c r="BN75" s="4">
        <f t="shared" si="250"/>
        <v>-0.28709583119902671</v>
      </c>
      <c r="BO75" s="4">
        <f t="shared" si="251"/>
        <v>0.1264885913382322</v>
      </c>
      <c r="BP75" s="4">
        <f t="shared" si="252"/>
        <v>-0.18007667037443892</v>
      </c>
      <c r="BQ75" s="4">
        <f t="shared" si="253"/>
        <v>-0.88732052065176636</v>
      </c>
      <c r="BR75" s="4">
        <f t="shared" si="254"/>
        <v>4.1228722142718804E-2</v>
      </c>
      <c r="BS75" s="4">
        <f t="shared" si="255"/>
        <v>-0.84308733147933224</v>
      </c>
      <c r="BT75" s="4">
        <f t="shared" si="256"/>
        <v>7.2607586395731269E-2</v>
      </c>
      <c r="BU75" s="4">
        <f t="shared" si="257"/>
        <v>0.29613010751984553</v>
      </c>
      <c r="BV75" t="s">
        <v>277</v>
      </c>
      <c r="BW75" s="1">
        <f t="shared" si="231"/>
        <v>45387</v>
      </c>
      <c r="BX75">
        <f>group_stock_price_index[[#This Row],[VNINDEX]]</f>
        <v>1255.1099999999999</v>
      </c>
      <c r="BY75" s="5">
        <f t="shared" si="258"/>
        <v>0</v>
      </c>
      <c r="BZ75" s="5">
        <f t="shared" si="259"/>
        <v>0.39396786786421434</v>
      </c>
      <c r="CA75" s="5">
        <f t="shared" si="260"/>
        <v>0.12186188394834171</v>
      </c>
      <c r="CB75" s="5">
        <f t="shared" si="261"/>
        <v>0.28339002321160889</v>
      </c>
      <c r="CC75" s="5">
        <f t="shared" si="262"/>
        <v>0.25732624249851027</v>
      </c>
      <c r="CD75" s="5">
        <f t="shared" ref="CD75:CE75" si="299">IF(AVERAGE(BS75:BS79)&lt;0,0,AVERAGE(BS75:BS79))</f>
        <v>0</v>
      </c>
      <c r="CE75" s="5">
        <f t="shared" si="299"/>
        <v>0.26703226566117944</v>
      </c>
      <c r="CF75" s="5">
        <f t="shared" ref="CF75:CG75" si="300">IF(AVERAGE(BE75:BE79)&lt;0,0,AVERAGE(BE75:BE79))</f>
        <v>0.15545192061176788</v>
      </c>
      <c r="CG75" s="5">
        <f t="shared" si="300"/>
        <v>0.68892579389672703</v>
      </c>
      <c r="CH75" s="5">
        <f t="shared" si="265"/>
        <v>0.51067515306028766</v>
      </c>
      <c r="CI75" s="5">
        <f t="shared" si="266"/>
        <v>7.5043598750775348E-2</v>
      </c>
      <c r="CJ75" s="5">
        <f t="shared" si="267"/>
        <v>0.5331669106843735</v>
      </c>
      <c r="CK75" s="5">
        <f t="shared" si="268"/>
        <v>0</v>
      </c>
      <c r="CL75" s="5">
        <f t="shared" si="269"/>
        <v>0.7827369669912384</v>
      </c>
      <c r="CM75" s="5">
        <f t="shared" si="270"/>
        <v>0</v>
      </c>
      <c r="CN75" s="5">
        <f t="shared" si="271"/>
        <v>0</v>
      </c>
      <c r="CO75" s="5">
        <f t="shared" si="272"/>
        <v>0.23914731897062769</v>
      </c>
      <c r="CP75" s="5">
        <f t="shared" si="273"/>
        <v>3.3807905867089122E-2</v>
      </c>
      <c r="CQ75" s="5">
        <f t="shared" si="274"/>
        <v>0.38506953622713835</v>
      </c>
      <c r="CR75" s="5">
        <f t="shared" ref="CR75:CS75" si="301">IF(AVERAGE(BH75:BH79)&lt;0,0,AVERAGE(BH75:BH79))</f>
        <v>0.64731973418886846</v>
      </c>
      <c r="CS75" s="5">
        <f t="shared" si="301"/>
        <v>0.57848504077509355</v>
      </c>
      <c r="CT75" s="5">
        <f t="shared" si="276"/>
        <v>0</v>
      </c>
      <c r="CU75" s="5">
        <f t="shared" si="277"/>
        <v>0.48663546485030784</v>
      </c>
    </row>
    <row r="76" spans="1:99" x14ac:dyDescent="0.25">
      <c r="A76" s="1">
        <f>eod_group_score_df_positive[[#This Row],[date]]</f>
        <v>45386</v>
      </c>
      <c r="B76" s="1" t="s">
        <v>277</v>
      </c>
      <c r="C76" s="2">
        <f>AVERAGE(eod_group_score_df_positive!C76:C80)</f>
        <v>0.10759650407022348</v>
      </c>
      <c r="D76" s="2">
        <f>AVERAGE(eod_group_score_df_positive!D76:D80)</f>
        <v>2.4641921550962155E-2</v>
      </c>
      <c r="E76" s="2">
        <f>AVERAGE(eod_group_score_df_positive!E76:E80)</f>
        <v>0.53149598114264252</v>
      </c>
      <c r="F76" s="2">
        <f>AVERAGE(eod_group_score_df_positive!F76:F80)</f>
        <v>0.21823647108059469</v>
      </c>
      <c r="G76" s="2">
        <f>AVERAGE(eod_group_score_df_positive!G76:G80)</f>
        <v>0.24912935567396</v>
      </c>
      <c r="H76" s="2">
        <f>AVERAGE(eod_group_score_df_positive!H76:H80)</f>
        <v>0.61168242810111639</v>
      </c>
      <c r="I76" s="2">
        <f>AVERAGE(eod_group_score_df_positive!I76:I80)</f>
        <v>0.29447186111911028</v>
      </c>
      <c r="J76" s="2">
        <f>AVERAGE(eod_group_score_df_positive!J76:J80)</f>
        <v>1.6044697685696552</v>
      </c>
      <c r="K76" s="2">
        <f>AVERAGE(eod_group_score_df_positive!K76:K80)</f>
        <v>0.54594648753175057</v>
      </c>
      <c r="L76" s="2">
        <f>AVERAGE(eod_group_score_df_positive!L76:L80)</f>
        <v>0.39953196981129263</v>
      </c>
      <c r="M76" s="2">
        <f>AVERAGE(eod_group_score_df_positive!M76:M80)</f>
        <v>0.74344742347777337</v>
      </c>
      <c r="N76" s="2">
        <f>AVERAGE(eod_group_score_df_positive!N76:N80)</f>
        <v>0.83579369944303661</v>
      </c>
      <c r="O76" s="2">
        <f>AVERAGE(eod_group_score_df_positive!O76:O80)</f>
        <v>0.11751237786724075</v>
      </c>
      <c r="P76" s="2">
        <f>AVERAGE(eod_group_score_df_positive!P76:P80)</f>
        <v>0.25151108028495528</v>
      </c>
      <c r="Q76" s="2">
        <f>AVERAGE(eod_group_score_df_positive!Q76:Q80)</f>
        <v>0.10441586368874009</v>
      </c>
      <c r="R76" s="2">
        <f>AVERAGE(eod_group_score_df_positive!R76:R80)</f>
        <v>0.26035458237101794</v>
      </c>
      <c r="S76" s="2">
        <f>AVERAGE(eod_group_score_df_positive!S76:S80)</f>
        <v>0.35495902472874791</v>
      </c>
      <c r="T76" s="2">
        <f>AVERAGE(eod_group_score_df_positive!T76:T80)</f>
        <v>0.20110200772716649</v>
      </c>
      <c r="U76" s="2">
        <f>AVERAGE(eod_group_score_df_positive!U76:U80)</f>
        <v>2.3477696044375173E-2</v>
      </c>
      <c r="V76" s="2">
        <f>AVERAGE(eod_group_score_df_positive!V76:V80)</f>
        <v>0.43490394589523601</v>
      </c>
      <c r="W76" s="2">
        <f>AVERAGE(eod_group_score_df_positive!W76:W80)</f>
        <v>0.12869819656894915</v>
      </c>
      <c r="X76" s="2">
        <f>AVERAGE(eod_group_score_df_positive!X76:X80)</f>
        <v>0.44752187917194719</v>
      </c>
      <c r="Y76" s="2">
        <f>AVERAGE(eod_group_score_df_positive!Y76:Y80)</f>
        <v>0.17234059156872267</v>
      </c>
      <c r="Z76" s="1" t="s">
        <v>277</v>
      </c>
      <c r="AA76" s="2">
        <f>ABS(AVERAGE(eod_group_score_df_negative!C76:C80))</f>
        <v>0.41554991128833219</v>
      </c>
      <c r="AB76" s="2">
        <f>ABS(AVERAGE(eod_group_score_df_negative!D76:D80))</f>
        <v>0.14088183696466838</v>
      </c>
      <c r="AC76" s="2">
        <f>ABS(AVERAGE(eod_group_score_df_negative!E76:E80))</f>
        <v>0.32898314791371341</v>
      </c>
      <c r="AD76" s="2">
        <f>ABS(AVERAGE(eod_group_score_df_negative!F76:F80))</f>
        <v>0.50001407911343976</v>
      </c>
      <c r="AE76" s="2">
        <f>ABS(AVERAGE(eod_group_score_df_negative!G76:G80))</f>
        <v>0.41659287586413135</v>
      </c>
      <c r="AF76" s="2">
        <f>ABS(AVERAGE(eod_group_score_df_negative!H76:H80))</f>
        <v>0.1138146506177444</v>
      </c>
      <c r="AG76" s="2">
        <f>ABS(AVERAGE(eod_group_score_df_negative!I76:I80))</f>
        <v>0.31836263237168916</v>
      </c>
      <c r="AH76" s="2">
        <f>ABS(AVERAGE(eod_group_score_df_negative!J76:J80))</f>
        <v>0.19925796221417075</v>
      </c>
      <c r="AI76" s="2">
        <f>ABS(AVERAGE(eod_group_score_df_negative!K76:K80))</f>
        <v>0.25656704215558146</v>
      </c>
      <c r="AJ76" s="2">
        <f>ABS(AVERAGE(eod_group_score_df_negative!L76:L80))</f>
        <v>0.13293174928044618</v>
      </c>
      <c r="AK76" s="2">
        <f>ABS(AVERAGE(eod_group_score_df_negative!M76:M80))</f>
        <v>0.25642738036073948</v>
      </c>
      <c r="AL76" s="2">
        <f>ABS(AVERAGE(eod_group_score_df_negative!N76:N80))</f>
        <v>0.27709333254321933</v>
      </c>
      <c r="AM76" s="2">
        <f>ABS(AVERAGE(eod_group_score_df_negative!O76:O80))</f>
        <v>0.1717191851899092</v>
      </c>
      <c r="AN76" s="2">
        <f>ABS(AVERAGE(eod_group_score_df_negative!P76:P80))</f>
        <v>0.38222353569073392</v>
      </c>
      <c r="AO76" s="2">
        <f>ABS(AVERAGE(eod_group_score_df_negative!Q76:Q80))</f>
        <v>0.30068694313496286</v>
      </c>
      <c r="AP76" s="2">
        <f>ABS(AVERAGE(eod_group_score_df_negative!R76:R80))</f>
        <v>0.38108217089597252</v>
      </c>
      <c r="AQ76" s="2">
        <f>ABS(AVERAGE(eod_group_score_df_negative!S76:S80))</f>
        <v>0.25002602258122225</v>
      </c>
      <c r="AR76" s="2">
        <f>ABS(AVERAGE(eod_group_score_df_negative!T76:T80))</f>
        <v>0.27927147787598638</v>
      </c>
      <c r="AS76" s="2">
        <f>ABS(AVERAGE(eod_group_score_df_negative!U76:U80))</f>
        <v>0.41591179628708391</v>
      </c>
      <c r="AT76" s="2">
        <f>ABS(AVERAGE(eod_group_score_df_negative!V76:V80))</f>
        <v>0.31439658503072243</v>
      </c>
      <c r="AU76" s="2">
        <f>ABS(AVERAGE(eod_group_score_df_negative!W76:W80))</f>
        <v>0.98040999541087204</v>
      </c>
      <c r="AV76" s="2">
        <f>ABS(AVERAGE(eod_group_score_df_negative!X76:X80))</f>
        <v>0.27541869234200178</v>
      </c>
      <c r="AW76" s="2">
        <f>ABS(AVERAGE(eod_group_score_df_negative!Y76:Y80))</f>
        <v>0.1003165855074678</v>
      </c>
      <c r="AX76" t="s">
        <v>277</v>
      </c>
      <c r="AY76" s="4">
        <f t="shared" si="235"/>
        <v>-0.58865625029092994</v>
      </c>
      <c r="AZ76" s="4">
        <f t="shared" si="236"/>
        <v>-0.70225517143951033</v>
      </c>
      <c r="BA76" s="4">
        <f t="shared" si="237"/>
        <v>0.23534891944562875</v>
      </c>
      <c r="BB76" s="4">
        <f t="shared" si="238"/>
        <v>-0.39231102288292469</v>
      </c>
      <c r="BC76" s="4">
        <f t="shared" si="239"/>
        <v>-0.25155164159571775</v>
      </c>
      <c r="BD76" s="4">
        <f t="shared" si="240"/>
        <v>0.68624366946114468</v>
      </c>
      <c r="BE76" s="4">
        <f t="shared" si="241"/>
        <v>-3.8984051169335093E-2</v>
      </c>
      <c r="BF76" s="4">
        <f t="shared" si="242"/>
        <v>0.77905982281751418</v>
      </c>
      <c r="BG76" s="4">
        <f t="shared" si="243"/>
        <v>0.36059136035864026</v>
      </c>
      <c r="BH76" s="4">
        <f t="shared" si="244"/>
        <v>0.50069180485311815</v>
      </c>
      <c r="BI76" s="4">
        <f t="shared" si="245"/>
        <v>0.48708102379154583</v>
      </c>
      <c r="BJ76" s="4">
        <f t="shared" si="246"/>
        <v>0.50202792452587153</v>
      </c>
      <c r="BK76" s="4">
        <f t="shared" si="247"/>
        <v>-0.18741663859126467</v>
      </c>
      <c r="BL76" s="4">
        <f t="shared" si="248"/>
        <v>-0.2062574019324091</v>
      </c>
      <c r="BM76" s="4">
        <f t="shared" si="249"/>
        <v>-0.48449696259852915</v>
      </c>
      <c r="BN76" s="4">
        <f t="shared" si="250"/>
        <v>-0.18821432964366347</v>
      </c>
      <c r="BO76" s="4">
        <f t="shared" si="251"/>
        <v>0.17344726553838641</v>
      </c>
      <c r="BP76" s="4">
        <f t="shared" si="252"/>
        <v>-0.16272644617483617</v>
      </c>
      <c r="BQ76" s="4">
        <f t="shared" si="253"/>
        <v>-0.89313492264096084</v>
      </c>
      <c r="BR76" s="4">
        <f t="shared" si="254"/>
        <v>0.16082647201062963</v>
      </c>
      <c r="BS76" s="4">
        <f t="shared" si="255"/>
        <v>-0.76792490128629287</v>
      </c>
      <c r="BT76" s="4">
        <f t="shared" si="256"/>
        <v>0.23805993689015795</v>
      </c>
      <c r="BU76" s="4">
        <f t="shared" si="257"/>
        <v>0.26415591488768586</v>
      </c>
      <c r="BV76" t="s">
        <v>277</v>
      </c>
      <c r="BW76" s="1">
        <f t="shared" si="231"/>
        <v>45386</v>
      </c>
      <c r="BX76">
        <f>group_stock_price_index[[#This Row],[VNINDEX]]</f>
        <v>1268.25</v>
      </c>
      <c r="BY76" s="5">
        <f t="shared" si="258"/>
        <v>0</v>
      </c>
      <c r="BZ76" s="5">
        <f t="shared" si="259"/>
        <v>0.43716978966366626</v>
      </c>
      <c r="CA76" s="5">
        <f t="shared" si="260"/>
        <v>0.28232087394867078</v>
      </c>
      <c r="CB76" s="5">
        <f t="shared" si="261"/>
        <v>0.24003881977006417</v>
      </c>
      <c r="CC76" s="5">
        <f t="shared" si="262"/>
        <v>0.3611823171650142</v>
      </c>
      <c r="CD76" s="5">
        <f t="shared" ref="CD76:CE76" si="302">IF(AVERAGE(BS76:BS80)&lt;0,0,AVERAGE(BS76:BS80))</f>
        <v>0</v>
      </c>
      <c r="CE76" s="5">
        <f t="shared" si="302"/>
        <v>0.2797235689839771</v>
      </c>
      <c r="CF76" s="5">
        <f t="shared" ref="CF76:CG76" si="303">IF(AVERAGE(BE76:BE80)&lt;0,0,AVERAGE(BE76:BE80))</f>
        <v>0.269997934609224</v>
      </c>
      <c r="CG76" s="5">
        <f t="shared" si="303"/>
        <v>0.51626450830388471</v>
      </c>
      <c r="CH76" s="5">
        <f t="shared" si="265"/>
        <v>0.62418738039719601</v>
      </c>
      <c r="CI76" s="5">
        <f t="shared" si="266"/>
        <v>0.16845383059176439</v>
      </c>
      <c r="CJ76" s="5">
        <f t="shared" si="267"/>
        <v>0.63133107230212726</v>
      </c>
      <c r="CK76" s="5">
        <f t="shared" si="268"/>
        <v>0</v>
      </c>
      <c r="CL76" s="5">
        <f t="shared" si="269"/>
        <v>0.8179898312059205</v>
      </c>
      <c r="CM76" s="5">
        <f t="shared" si="270"/>
        <v>0</v>
      </c>
      <c r="CN76" s="5">
        <f t="shared" si="271"/>
        <v>7.3967928712948092E-2</v>
      </c>
      <c r="CO76" s="5">
        <f t="shared" si="272"/>
        <v>0.37303133295114077</v>
      </c>
      <c r="CP76" s="5">
        <f t="shared" si="273"/>
        <v>8.2571584670685635E-2</v>
      </c>
      <c r="CQ76" s="5">
        <f t="shared" si="274"/>
        <v>0.49908497130058532</v>
      </c>
      <c r="CR76" s="5">
        <f t="shared" ref="CR76:CS76" si="304">IF(AVERAGE(BH76:BH80)&lt;0,0,AVERAGE(BH76:BH80))</f>
        <v>0.57774101509450737</v>
      </c>
      <c r="CS76" s="5">
        <f t="shared" si="304"/>
        <v>0.59611957013898753</v>
      </c>
      <c r="CT76" s="5">
        <f t="shared" si="276"/>
        <v>0</v>
      </c>
      <c r="CU76" s="5">
        <f t="shared" si="277"/>
        <v>0.57391832370133034</v>
      </c>
    </row>
    <row r="77" spans="1:99" x14ac:dyDescent="0.25">
      <c r="A77" s="1">
        <f>eod_group_score_df_positive[[#This Row],[date]]</f>
        <v>45385</v>
      </c>
      <c r="B77" s="1" t="s">
        <v>277</v>
      </c>
      <c r="C77" s="2">
        <f>AVERAGE(eod_group_score_df_positive!C77:C81)</f>
        <v>0.1189097913591363</v>
      </c>
      <c r="D77" s="2">
        <f>AVERAGE(eod_group_score_df_positive!D77:D81)</f>
        <v>1.7084169556670106E-2</v>
      </c>
      <c r="E77" s="2">
        <f>AVERAGE(eod_group_score_df_positive!E77:E81)</f>
        <v>0.47905595720738925</v>
      </c>
      <c r="F77" s="2">
        <f>AVERAGE(eod_group_score_df_positive!F77:F81)</f>
        <v>0.24484397609086272</v>
      </c>
      <c r="G77" s="2">
        <f>AVERAGE(eod_group_score_df_positive!G77:G81)</f>
        <v>0.53941525020515013</v>
      </c>
      <c r="H77" s="2">
        <f>AVERAGE(eod_group_score_df_positive!H77:H81)</f>
        <v>0.62440933799506904</v>
      </c>
      <c r="I77" s="2">
        <f>AVERAGE(eod_group_score_df_positive!I77:I81)</f>
        <v>0.29385508370888741</v>
      </c>
      <c r="J77" s="2">
        <f>AVERAGE(eod_group_score_df_positive!J77:J81)</f>
        <v>1.6044377889025285</v>
      </c>
      <c r="K77" s="2">
        <f>AVERAGE(eod_group_score_df_positive!K77:K81)</f>
        <v>0.52004937164099285</v>
      </c>
      <c r="L77" s="2">
        <f>AVERAGE(eod_group_score_df_positive!L77:L81)</f>
        <v>0.38376175140017388</v>
      </c>
      <c r="M77" s="2">
        <f>AVERAGE(eod_group_score_df_positive!M77:M81)</f>
        <v>0.81787650662331313</v>
      </c>
      <c r="N77" s="2">
        <f>AVERAGE(eod_group_score_df_positive!N77:N81)</f>
        <v>0.85295709972579203</v>
      </c>
      <c r="O77" s="2">
        <f>AVERAGE(eod_group_score_df_positive!O77:O81)</f>
        <v>0.20289594479044962</v>
      </c>
      <c r="P77" s="2">
        <f>AVERAGE(eod_group_score_df_positive!P77:P81)</f>
        <v>0.61854699053656714</v>
      </c>
      <c r="Q77" s="2">
        <f>AVERAGE(eod_group_score_df_positive!Q77:Q81)</f>
        <v>0.14344303464883318</v>
      </c>
      <c r="R77" s="2">
        <f>AVERAGE(eod_group_score_df_positive!R77:R81)</f>
        <v>0.26586012715295082</v>
      </c>
      <c r="S77" s="2">
        <f>AVERAGE(eod_group_score_df_positive!S77:S81)</f>
        <v>0.36973838038749501</v>
      </c>
      <c r="T77" s="2">
        <f>AVERAGE(eod_group_score_df_positive!T77:T81)</f>
        <v>0.30142465488380454</v>
      </c>
      <c r="U77" s="2">
        <f>AVERAGE(eod_group_score_df_positive!U77:U81)</f>
        <v>5.2723185441172313E-2</v>
      </c>
      <c r="V77" s="2">
        <f>AVERAGE(eod_group_score_df_positive!V77:V81)</f>
        <v>0.43205695053895632</v>
      </c>
      <c r="W77" s="2">
        <f>AVERAGE(eod_group_score_df_positive!W77:W81)</f>
        <v>0.14205788923058327</v>
      </c>
      <c r="X77" s="2">
        <f>AVERAGE(eod_group_score_df_positive!X77:X81)</f>
        <v>0.33604880392327419</v>
      </c>
      <c r="Y77" s="2">
        <f>AVERAGE(eod_group_score_df_positive!Y77:Y81)</f>
        <v>0.17612460905116703</v>
      </c>
      <c r="Z77" s="1" t="s">
        <v>277</v>
      </c>
      <c r="AA77" s="2">
        <f>ABS(AVERAGE(eod_group_score_df_negative!C77:C81))</f>
        <v>0.44300316185603661</v>
      </c>
      <c r="AB77" s="2">
        <f>ABS(AVERAGE(eod_group_score_df_negative!D77:D81))</f>
        <v>0.12739085900574346</v>
      </c>
      <c r="AC77" s="2">
        <f>ABS(AVERAGE(eod_group_score_df_negative!E77:E81))</f>
        <v>0.31638555266371204</v>
      </c>
      <c r="AD77" s="2">
        <f>ABS(AVERAGE(eod_group_score_df_negative!F77:F81))</f>
        <v>0.36635804920433468</v>
      </c>
      <c r="AE77" s="2">
        <f>ABS(AVERAGE(eod_group_score_df_negative!G77:G81))</f>
        <v>0.33597614717319502</v>
      </c>
      <c r="AF77" s="2">
        <f>ABS(AVERAGE(eod_group_score_df_negative!H77:H81))</f>
        <v>7.6672092734539787E-2</v>
      </c>
      <c r="AG77" s="2">
        <f>ABS(AVERAGE(eod_group_score_df_negative!I77:I81))</f>
        <v>0.26423704733595721</v>
      </c>
      <c r="AH77" s="2">
        <f>ABS(AVERAGE(eod_group_score_df_negative!J77:J81))</f>
        <v>0.12613330447537502</v>
      </c>
      <c r="AI77" s="2">
        <f>ABS(AVERAGE(eod_group_score_df_negative!K77:K81))</f>
        <v>0.14869106436557872</v>
      </c>
      <c r="AJ77" s="2">
        <f>ABS(AVERAGE(eod_group_score_df_negative!L77:L81))</f>
        <v>0.12990891618195075</v>
      </c>
      <c r="AK77" s="2">
        <f>ABS(AVERAGE(eod_group_score_df_negative!M77:M81))</f>
        <v>0.14960521816404759</v>
      </c>
      <c r="AL77" s="2">
        <f>ABS(AVERAGE(eod_group_score_df_negative!N77:N81))</f>
        <v>0.20230973677059053</v>
      </c>
      <c r="AM77" s="2">
        <f>ABS(AVERAGE(eod_group_score_df_negative!O77:O81))</f>
        <v>0.1144709787221285</v>
      </c>
      <c r="AN77" s="2">
        <f>ABS(AVERAGE(eod_group_score_df_negative!P77:P81))</f>
        <v>0.34587628261703013</v>
      </c>
      <c r="AO77" s="2">
        <f>ABS(AVERAGE(eod_group_score_df_negative!Q77:Q81))</f>
        <v>0.22479995662448427</v>
      </c>
      <c r="AP77" s="2">
        <f>ABS(AVERAGE(eod_group_score_df_negative!R77:R81))</f>
        <v>0.12296244685152931</v>
      </c>
      <c r="AQ77" s="2">
        <f>ABS(AVERAGE(eod_group_score_df_negative!S77:S81))</f>
        <v>0.16572612395747319</v>
      </c>
      <c r="AR77" s="2">
        <f>ABS(AVERAGE(eod_group_score_df_negative!T77:T81))</f>
        <v>0.26561467909578673</v>
      </c>
      <c r="AS77" s="2">
        <f>ABS(AVERAGE(eod_group_score_df_negative!U77:U81))</f>
        <v>0.21971577295687497</v>
      </c>
      <c r="AT77" s="2">
        <f>ABS(AVERAGE(eod_group_score_df_negative!V77:V81))</f>
        <v>0.29922663983620118</v>
      </c>
      <c r="AU77" s="2">
        <f>ABS(AVERAGE(eod_group_score_df_negative!W77:W81))</f>
        <v>0.24476212881506737</v>
      </c>
      <c r="AV77" s="2">
        <f>ABS(AVERAGE(eod_group_score_df_negative!X77:X81))</f>
        <v>0.2367204816524581</v>
      </c>
      <c r="AW77" s="2">
        <f>ABS(AVERAGE(eod_group_score_df_negative!Y77:Y81))</f>
        <v>9.6802344432303566E-2</v>
      </c>
      <c r="AX77" t="s">
        <v>277</v>
      </c>
      <c r="AY77" s="4">
        <f t="shared" si="235"/>
        <v>-0.57676792934295551</v>
      </c>
      <c r="AZ77" s="4">
        <f t="shared" si="236"/>
        <v>-0.76350003558864565</v>
      </c>
      <c r="BA77" s="4">
        <f t="shared" si="237"/>
        <v>0.20450328845679352</v>
      </c>
      <c r="BB77" s="4">
        <f t="shared" si="238"/>
        <v>-0.19881163360802556</v>
      </c>
      <c r="BC77" s="4">
        <f t="shared" si="239"/>
        <v>0.23239787784209684</v>
      </c>
      <c r="BD77" s="4">
        <f t="shared" si="240"/>
        <v>0.78127478671130157</v>
      </c>
      <c r="BE77" s="4">
        <f t="shared" si="241"/>
        <v>5.3070155849501296E-2</v>
      </c>
      <c r="BF77" s="4">
        <f t="shared" si="242"/>
        <v>0.85422927153004125</v>
      </c>
      <c r="BG77" s="4">
        <f t="shared" si="243"/>
        <v>0.55531008337555476</v>
      </c>
      <c r="BH77" s="4">
        <f t="shared" si="244"/>
        <v>0.49419375338896027</v>
      </c>
      <c r="BI77" s="4">
        <f t="shared" si="245"/>
        <v>0.69073272531958418</v>
      </c>
      <c r="BJ77" s="4">
        <f t="shared" si="246"/>
        <v>0.61657141156395268</v>
      </c>
      <c r="BK77" s="4">
        <f t="shared" si="247"/>
        <v>0.2786206107733108</v>
      </c>
      <c r="BL77" s="4">
        <f t="shared" si="248"/>
        <v>0.28272929066500302</v>
      </c>
      <c r="BM77" s="4">
        <f t="shared" si="249"/>
        <v>-0.220932709932465</v>
      </c>
      <c r="BN77" s="4">
        <f t="shared" si="250"/>
        <v>0.36751384784509711</v>
      </c>
      <c r="BO77" s="4">
        <f t="shared" si="251"/>
        <v>0.38100052342328328</v>
      </c>
      <c r="BP77" s="4">
        <f t="shared" si="252"/>
        <v>6.3152542764002811E-2</v>
      </c>
      <c r="BQ77" s="4">
        <f t="shared" si="253"/>
        <v>-0.61295414025081518</v>
      </c>
      <c r="BR77" s="4">
        <f t="shared" si="254"/>
        <v>0.18163994440872322</v>
      </c>
      <c r="BS77" s="4">
        <f t="shared" si="255"/>
        <v>-0.26550911223101037</v>
      </c>
      <c r="BT77" s="4">
        <f t="shared" si="256"/>
        <v>0.17341768277775918</v>
      </c>
      <c r="BU77" s="4">
        <f t="shared" si="257"/>
        <v>0.29063551110083924</v>
      </c>
      <c r="BV77" t="s">
        <v>277</v>
      </c>
      <c r="BW77" s="1">
        <f t="shared" si="231"/>
        <v>45385</v>
      </c>
      <c r="BX77">
        <f>group_stock_price_index[[#This Row],[VNINDEX]]</f>
        <v>1271.47</v>
      </c>
      <c r="BY77" s="5">
        <f t="shared" si="258"/>
        <v>0.15137650872926969</v>
      </c>
      <c r="BZ77" s="5">
        <f t="shared" si="259"/>
        <v>0.49294332519256195</v>
      </c>
      <c r="CA77" s="5">
        <f t="shared" si="260"/>
        <v>0.43787626867824497</v>
      </c>
      <c r="CB77" s="5">
        <f t="shared" si="261"/>
        <v>0.27695435642405691</v>
      </c>
      <c r="CC77" s="5">
        <f t="shared" si="262"/>
        <v>0.39887727585661387</v>
      </c>
      <c r="CD77" s="5">
        <f t="shared" ref="CD77:CE77" si="305">IF(AVERAGE(BS77:BS81)&lt;0,0,AVERAGE(BS77:BS81))</f>
        <v>0</v>
      </c>
      <c r="CE77" s="5">
        <f t="shared" si="305"/>
        <v>0.26579728134299757</v>
      </c>
      <c r="CF77" s="5">
        <f t="shared" ref="CF77:CG77" si="306">IF(AVERAGE(BE77:BE81)&lt;0,0,AVERAGE(BE77:BE81))</f>
        <v>0.35434397541854989</v>
      </c>
      <c r="CG77" s="5">
        <f t="shared" si="306"/>
        <v>0.32049467544077848</v>
      </c>
      <c r="CH77" s="5">
        <f t="shared" si="265"/>
        <v>0.63203963477388725</v>
      </c>
      <c r="CI77" s="5">
        <f t="shared" si="266"/>
        <v>0.29708849930308218</v>
      </c>
      <c r="CJ77" s="5">
        <f t="shared" si="267"/>
        <v>0.69372826804874221</v>
      </c>
      <c r="CK77" s="5">
        <f t="shared" si="268"/>
        <v>0</v>
      </c>
      <c r="CL77" s="5">
        <f t="shared" si="269"/>
        <v>0.83940737903470164</v>
      </c>
      <c r="CM77" s="5">
        <f t="shared" si="270"/>
        <v>9.3149740276973966E-2</v>
      </c>
      <c r="CN77" s="5">
        <f t="shared" si="271"/>
        <v>0.21448469916854104</v>
      </c>
      <c r="CO77" s="5">
        <f t="shared" si="272"/>
        <v>0.5334780070982601</v>
      </c>
      <c r="CP77" s="5">
        <f t="shared" si="273"/>
        <v>0.14166570402673287</v>
      </c>
      <c r="CQ77" s="5">
        <f t="shared" si="274"/>
        <v>0.58541663441996783</v>
      </c>
      <c r="CR77" s="5">
        <f t="shared" ref="CR77:CS77" si="307">IF(AVERAGE(BH77:BH81)&lt;0,0,AVERAGE(BH77:BH81))</f>
        <v>0.47342350888569562</v>
      </c>
      <c r="CS77" s="5">
        <f t="shared" si="307"/>
        <v>0.61637970243692741</v>
      </c>
      <c r="CT77" s="5">
        <f t="shared" si="276"/>
        <v>0</v>
      </c>
      <c r="CU77" s="5">
        <f t="shared" si="277"/>
        <v>0.57218668606876844</v>
      </c>
    </row>
    <row r="78" spans="1:99" x14ac:dyDescent="0.25">
      <c r="A78" s="1">
        <f>eod_group_score_df_positive[[#This Row],[date]]</f>
        <v>45384</v>
      </c>
      <c r="B78" s="1" t="s">
        <v>277</v>
      </c>
      <c r="C78" s="2">
        <f>AVERAGE(eod_group_score_df_positive!C78:C82)</f>
        <v>0.2744620834828041</v>
      </c>
      <c r="D78" s="2">
        <f>AVERAGE(eod_group_score_df_positive!D78:D82)</f>
        <v>0.11682396151507013</v>
      </c>
      <c r="E78" s="2">
        <f>AVERAGE(eod_group_score_df_positive!E78:E82)</f>
        <v>0.52112346821697597</v>
      </c>
      <c r="F78" s="2">
        <f>AVERAGE(eod_group_score_df_positive!F78:F82)</f>
        <v>0.22925218808870107</v>
      </c>
      <c r="G78" s="2">
        <f>AVERAGE(eod_group_score_df_positive!G78:G82)</f>
        <v>0.54287027343935879</v>
      </c>
      <c r="H78" s="2">
        <f>AVERAGE(eod_group_score_df_positive!H78:H82)</f>
        <v>0.68959590228236056</v>
      </c>
      <c r="I78" s="2">
        <f>AVERAGE(eod_group_score_df_positive!I78:I82)</f>
        <v>0.38724001972278577</v>
      </c>
      <c r="J78" s="2">
        <f>AVERAGE(eod_group_score_df_positive!J78:J82)</f>
        <v>1.5772093049689961</v>
      </c>
      <c r="K78" s="2">
        <f>AVERAGE(eod_group_score_df_positive!K78:K82)</f>
        <v>0.9902136390345706</v>
      </c>
      <c r="L78" s="2">
        <f>AVERAGE(eod_group_score_df_positive!L78:L82)</f>
        <v>0.45025155611210899</v>
      </c>
      <c r="M78" s="2">
        <f>AVERAGE(eod_group_score_df_positive!M78:M82)</f>
        <v>0.85883154744398826</v>
      </c>
      <c r="N78" s="2">
        <f>AVERAGE(eod_group_score_df_positive!N78:N82)</f>
        <v>0.81181291763384666</v>
      </c>
      <c r="O78" s="2">
        <f>AVERAGE(eod_group_score_df_positive!O78:O82)</f>
        <v>0.21296247373483895</v>
      </c>
      <c r="P78" s="2">
        <f>AVERAGE(eod_group_score_df_positive!P78:P82)</f>
        <v>0.55034059185307282</v>
      </c>
      <c r="Q78" s="2">
        <f>AVERAGE(eod_group_score_df_positive!Q78:Q82)</f>
        <v>0.15199056036580008</v>
      </c>
      <c r="R78" s="2">
        <f>AVERAGE(eod_group_score_df_positive!R78:R82)</f>
        <v>0.26705841962640187</v>
      </c>
      <c r="S78" s="2">
        <f>AVERAGE(eod_group_score_df_positive!S78:S82)</f>
        <v>0.33301826679665025</v>
      </c>
      <c r="T78" s="2">
        <f>AVERAGE(eod_group_score_df_positive!T78:T82)</f>
        <v>0.34580375900099541</v>
      </c>
      <c r="U78" s="2">
        <f>AVERAGE(eod_group_score_df_positive!U78:U82)</f>
        <v>5.6730756016506602E-2</v>
      </c>
      <c r="V78" s="2">
        <f>AVERAGE(eod_group_score_df_positive!V78:V82)</f>
        <v>0.99760114174819636</v>
      </c>
      <c r="W78" s="2">
        <f>AVERAGE(eod_group_score_df_positive!W78:W82)</f>
        <v>0.15707771851381955</v>
      </c>
      <c r="X78" s="2">
        <f>AVERAGE(eod_group_score_df_positive!X78:X82)</f>
        <v>0.30308238967906886</v>
      </c>
      <c r="Y78" s="2">
        <f>AVERAGE(eod_group_score_df_positive!Y78:Y82)</f>
        <v>0.22343983309337084</v>
      </c>
      <c r="Z78" s="1" t="s">
        <v>277</v>
      </c>
      <c r="AA78" s="2">
        <f>ABS(AVERAGE(eod_group_score_df_negative!C78:C82))</f>
        <v>0.10399967036200428</v>
      </c>
      <c r="AB78" s="2">
        <f>ABS(AVERAGE(eod_group_score_df_negative!D78:D82))</f>
        <v>0.12288837058657069</v>
      </c>
      <c r="AC78" s="2">
        <f>ABS(AVERAGE(eod_group_score_df_negative!E78:E82))</f>
        <v>0.12206051411831728</v>
      </c>
      <c r="AD78" s="2">
        <f>ABS(AVERAGE(eod_group_score_df_negative!F78:F82))</f>
        <v>0.1602180916146235</v>
      </c>
      <c r="AE78" s="2">
        <f>ABS(AVERAGE(eod_group_score_df_negative!G78:G82))</f>
        <v>0.14387628911429368</v>
      </c>
      <c r="AF78" s="2">
        <f>ABS(AVERAGE(eod_group_score_df_negative!H78:H82))</f>
        <v>3.6139823578189081E-2</v>
      </c>
      <c r="AG78" s="2">
        <f>ABS(AVERAGE(eod_group_score_df_negative!I78:I82))</f>
        <v>0.15104316631764231</v>
      </c>
      <c r="AH78" s="2">
        <f>ABS(AVERAGE(eod_group_score_df_negative!J78:J82))</f>
        <v>9.818548435491356E-2</v>
      </c>
      <c r="AI78" s="2">
        <f>ABS(AVERAGE(eod_group_score_df_negative!K78:K82))</f>
        <v>7.6640338829826016E-2</v>
      </c>
      <c r="AJ78" s="2">
        <f>ABS(AVERAGE(eod_group_score_df_negative!L78:L82))</f>
        <v>1.6476564375839154E-2</v>
      </c>
      <c r="AK78" s="2">
        <f>ABS(AVERAGE(eod_group_score_df_negative!M78:M82))</f>
        <v>8.291797763094598E-2</v>
      </c>
      <c r="AL78" s="2">
        <f>ABS(AVERAGE(eod_group_score_df_negative!N78:N82))</f>
        <v>9.240556997259293E-2</v>
      </c>
      <c r="AM78" s="2">
        <f>ABS(AVERAGE(eod_group_score_df_negative!O78:O82))</f>
        <v>5.772627977318795E-2</v>
      </c>
      <c r="AN78" s="2">
        <f>ABS(AVERAGE(eod_group_score_df_negative!P78:P82))</f>
        <v>0.34974952299829493</v>
      </c>
      <c r="AO78" s="2">
        <f>ABS(AVERAGE(eod_group_score_df_negative!Q78:Q82))</f>
        <v>8.603269127254079E-2</v>
      </c>
      <c r="AP78" s="2">
        <f>ABS(AVERAGE(eod_group_score_df_negative!R78:R82))</f>
        <v>3.9482194150282653E-2</v>
      </c>
      <c r="AQ78" s="2">
        <f>ABS(AVERAGE(eod_group_score_df_negative!S78:S82))</f>
        <v>0.12645589275666377</v>
      </c>
      <c r="AR78" s="2">
        <f>ABS(AVERAGE(eod_group_score_df_negative!T78:T82))</f>
        <v>0.223888530318265</v>
      </c>
      <c r="AS78" s="2">
        <f>ABS(AVERAGE(eod_group_score_df_negative!U78:U82))</f>
        <v>0.1783281108074421</v>
      </c>
      <c r="AT78" s="2">
        <f>ABS(AVERAGE(eod_group_score_df_negative!V78:V82))</f>
        <v>0.10571139231355711</v>
      </c>
      <c r="AU78" s="2">
        <f>ABS(AVERAGE(eod_group_score_df_negative!W78:W82))</f>
        <v>9.1317574460652542E-2</v>
      </c>
      <c r="AV78" s="2">
        <f>ABS(AVERAGE(eod_group_score_df_negative!X78:X82))</f>
        <v>0.10701841798415797</v>
      </c>
      <c r="AW78" s="2">
        <f>ABS(AVERAGE(eod_group_score_df_negative!Y78:Y82))</f>
        <v>3.8891332232897924E-2</v>
      </c>
      <c r="AX78" t="s">
        <v>277</v>
      </c>
      <c r="AY78" s="4">
        <f t="shared" si="235"/>
        <v>0.45040855882811198</v>
      </c>
      <c r="AZ78" s="4">
        <f t="shared" si="236"/>
        <v>-2.529869455747976E-2</v>
      </c>
      <c r="BA78" s="4">
        <f t="shared" si="237"/>
        <v>0.62044914839099063</v>
      </c>
      <c r="BB78" s="4">
        <f t="shared" si="238"/>
        <v>0.17725125656998439</v>
      </c>
      <c r="BC78" s="4">
        <f t="shared" si="239"/>
        <v>0.58099160022208851</v>
      </c>
      <c r="BD78" s="4">
        <f t="shared" si="240"/>
        <v>0.90040500339063256</v>
      </c>
      <c r="BE78" s="4">
        <f t="shared" si="241"/>
        <v>0.43879664000391755</v>
      </c>
      <c r="BF78" s="4">
        <f t="shared" si="242"/>
        <v>0.88279122630608708</v>
      </c>
      <c r="BG78" s="4">
        <f t="shared" si="243"/>
        <v>0.85632459470556066</v>
      </c>
      <c r="BH78" s="4">
        <f t="shared" si="244"/>
        <v>0.92939545035935056</v>
      </c>
      <c r="BI78" s="4">
        <f t="shared" si="245"/>
        <v>0.82390651564310946</v>
      </c>
      <c r="BJ78" s="4">
        <f t="shared" si="246"/>
        <v>0.79561229672001044</v>
      </c>
      <c r="BK78" s="4">
        <f t="shared" si="247"/>
        <v>0.57348593892375244</v>
      </c>
      <c r="BL78" s="4">
        <f t="shared" si="248"/>
        <v>0.22285665128974511</v>
      </c>
      <c r="BM78" s="4">
        <f t="shared" si="249"/>
        <v>0.27710683153542287</v>
      </c>
      <c r="BN78" s="4">
        <f t="shared" si="250"/>
        <v>0.74240154566242567</v>
      </c>
      <c r="BO78" s="4">
        <f t="shared" si="251"/>
        <v>0.44956254828519576</v>
      </c>
      <c r="BP78" s="4">
        <f t="shared" si="252"/>
        <v>0.21400189359840199</v>
      </c>
      <c r="BQ78" s="4">
        <f t="shared" si="253"/>
        <v>-0.51730596864490075</v>
      </c>
      <c r="BR78" s="4">
        <f t="shared" si="254"/>
        <v>0.80837452843141477</v>
      </c>
      <c r="BS78" s="4">
        <f t="shared" si="255"/>
        <v>0.26473989609748866</v>
      </c>
      <c r="BT78" s="4">
        <f t="shared" si="256"/>
        <v>0.478087260574034</v>
      </c>
      <c r="BU78" s="4">
        <f t="shared" si="257"/>
        <v>0.70349438135169595</v>
      </c>
      <c r="BV78" t="s">
        <v>277</v>
      </c>
      <c r="BW78" s="1">
        <f t="shared" si="231"/>
        <v>45384</v>
      </c>
      <c r="BX78">
        <f>group_stock_price_index[[#This Row],[VNINDEX]]</f>
        <v>1287.04</v>
      </c>
      <c r="BY78" s="5">
        <f t="shared" si="258"/>
        <v>0.35738424068417263</v>
      </c>
      <c r="BZ78" s="5">
        <f t="shared" si="259"/>
        <v>0.60543476136948438</v>
      </c>
      <c r="CA78" s="5">
        <f t="shared" si="260"/>
        <v>0.41538437296778891</v>
      </c>
      <c r="CB78" s="5">
        <f t="shared" si="261"/>
        <v>0.26251767605146054</v>
      </c>
      <c r="CC78" s="5">
        <f t="shared" si="262"/>
        <v>0.30927429542114293</v>
      </c>
      <c r="CD78" s="5">
        <f t="shared" ref="CD78:CE78" si="308">IF(AVERAGE(BS78:BS82)&lt;0,0,AVERAGE(BS78:BS82))</f>
        <v>0</v>
      </c>
      <c r="CE78" s="5">
        <f t="shared" si="308"/>
        <v>0.35535780123520766</v>
      </c>
      <c r="CF78" s="5">
        <f t="shared" ref="CF78:CG78" si="309">IF(AVERAGE(BE78:BE82)&lt;0,0,AVERAGE(BE78:BE82))</f>
        <v>0.40748521965862389</v>
      </c>
      <c r="CG78" s="5">
        <f t="shared" si="309"/>
        <v>0.21684092774934602</v>
      </c>
      <c r="CH78" s="5">
        <f t="shared" si="265"/>
        <v>0.62760464263310145</v>
      </c>
      <c r="CI78" s="5">
        <f t="shared" si="266"/>
        <v>0.3153423699287019</v>
      </c>
      <c r="CJ78" s="5">
        <f t="shared" si="267"/>
        <v>0.73456245123927355</v>
      </c>
      <c r="CK78" s="5">
        <f t="shared" si="268"/>
        <v>0</v>
      </c>
      <c r="CL78" s="5">
        <f t="shared" si="269"/>
        <v>0.83789141804851897</v>
      </c>
      <c r="CM78" s="5">
        <f t="shared" si="270"/>
        <v>0.20461683695692523</v>
      </c>
      <c r="CN78" s="5">
        <f t="shared" si="271"/>
        <v>0.37637028405361778</v>
      </c>
      <c r="CO78" s="5">
        <f t="shared" si="272"/>
        <v>0.56968258382649584</v>
      </c>
      <c r="CP78" s="5">
        <f t="shared" si="273"/>
        <v>0.10853704250804523</v>
      </c>
      <c r="CQ78" s="5">
        <f t="shared" si="274"/>
        <v>0.68724948073464842</v>
      </c>
      <c r="CR78" s="5">
        <f t="shared" ref="CR78:CS78" si="310">IF(AVERAGE(BH78:BH82)&lt;0,0,AVERAGE(BH78:BH82))</f>
        <v>0.35425569980578447</v>
      </c>
      <c r="CS78" s="5">
        <f t="shared" si="310"/>
        <v>0.59544313190169662</v>
      </c>
      <c r="CT78" s="5">
        <f t="shared" si="276"/>
        <v>0.21534944921404547</v>
      </c>
      <c r="CU78" s="5">
        <f t="shared" si="277"/>
        <v>0.63713452201770371</v>
      </c>
    </row>
    <row r="79" spans="1:99" x14ac:dyDescent="0.25">
      <c r="A79" s="1">
        <f>eod_group_score_df_positive[[#This Row],[date]]</f>
        <v>45383</v>
      </c>
      <c r="B79" s="1" t="s">
        <v>277</v>
      </c>
      <c r="C79" s="2">
        <f>AVERAGE(eod_group_score_df_positive!C79:C83)</f>
        <v>0.22814722497992115</v>
      </c>
      <c r="D79" s="2">
        <f>AVERAGE(eod_group_score_df_positive!D79:D83)</f>
        <v>0.10872284473165902</v>
      </c>
      <c r="E79" s="2">
        <f>AVERAGE(eod_group_score_df_positive!E79:E83)</f>
        <v>0.67441057010024175</v>
      </c>
      <c r="F79" s="2">
        <f>AVERAGE(eod_group_score_df_positive!F79:F83)</f>
        <v>0.2668943241881076</v>
      </c>
      <c r="G79" s="2">
        <f>AVERAGE(eod_group_score_df_positive!G79:G83)</f>
        <v>0.48845687775900987</v>
      </c>
      <c r="H79" s="2">
        <f>AVERAGE(eod_group_score_df_positive!H79:H83)</f>
        <v>0.84981263356604697</v>
      </c>
      <c r="I79" s="2">
        <f>AVERAGE(eod_group_score_df_positive!I79:I83)</f>
        <v>0.54084331197291502</v>
      </c>
      <c r="J79" s="2">
        <f>AVERAGE(eod_group_score_df_positive!J79:J83)</f>
        <v>0.1842958254064028</v>
      </c>
      <c r="K79" s="2">
        <f>AVERAGE(eod_group_score_df_positive!K79:K83)</f>
        <v>0.64668831318438313</v>
      </c>
      <c r="L79" s="2">
        <f>AVERAGE(eod_group_score_df_positive!L79:L83)</f>
        <v>0.37848871801875983</v>
      </c>
      <c r="M79" s="2">
        <f>AVERAGE(eod_group_score_df_positive!M79:M83)</f>
        <v>0.2336940107677922</v>
      </c>
      <c r="N79" s="2">
        <f>AVERAGE(eod_group_score_df_positive!N79:N83)</f>
        <v>0.66210074701788613</v>
      </c>
      <c r="O79" s="2">
        <f>AVERAGE(eod_group_score_df_positive!O79:O83)</f>
        <v>0.21738047408187314</v>
      </c>
      <c r="P79" s="2">
        <f>AVERAGE(eod_group_score_df_positive!P79:P83)</f>
        <v>0.56620731430692028</v>
      </c>
      <c r="Q79" s="2">
        <f>AVERAGE(eod_group_score_df_positive!Q79:Q83)</f>
        <v>0.24798135847072644</v>
      </c>
      <c r="R79" s="2">
        <f>AVERAGE(eod_group_score_df_positive!R79:R83)</f>
        <v>0.18433727930313912</v>
      </c>
      <c r="S79" s="2">
        <f>AVERAGE(eod_group_score_df_positive!S79:S83)</f>
        <v>0.22913143330250482</v>
      </c>
      <c r="T79" s="2">
        <f>AVERAGE(eod_group_score_df_positive!T79:T83)</f>
        <v>0.31012047084824362</v>
      </c>
      <c r="U79" s="2">
        <f>AVERAGE(eod_group_score_df_positive!U79:U83)</f>
        <v>0.1314855417070383</v>
      </c>
      <c r="V79" s="2">
        <f>AVERAGE(eod_group_score_df_positive!V79:V83)</f>
        <v>0.68695961284248663</v>
      </c>
      <c r="W79" s="2">
        <f>AVERAGE(eod_group_score_df_positive!W79:W83)</f>
        <v>6.0021147796487415E-2</v>
      </c>
      <c r="X79" s="2">
        <f>AVERAGE(eod_group_score_df_positive!X79:X83)</f>
        <v>0.23005181150769322</v>
      </c>
      <c r="Y79" s="2">
        <f>AVERAGE(eod_group_score_df_positive!Y79:Y83)</f>
        <v>0.26236715570167873</v>
      </c>
      <c r="Z79" s="1" t="s">
        <v>277</v>
      </c>
      <c r="AA79" s="2">
        <f>ABS(AVERAGE(eod_group_score_df_negative!C79:C83))</f>
        <v>0.10422538112351196</v>
      </c>
      <c r="AB79" s="2">
        <f>ABS(AVERAGE(eod_group_score_df_negative!D79:D83))</f>
        <v>0.12120568637128618</v>
      </c>
      <c r="AC79" s="2">
        <f>ABS(AVERAGE(eod_group_score_df_negative!E79:E83))</f>
        <v>0.11996805451143384</v>
      </c>
      <c r="AD79" s="2">
        <f>ABS(AVERAGE(eod_group_score_df_negative!F79:F83))</f>
        <v>0.15169254617153882</v>
      </c>
      <c r="AE79" s="2">
        <f>ABS(AVERAGE(eod_group_score_df_negative!G79:G83))</f>
        <v>0.14381002947059662</v>
      </c>
      <c r="AF79" s="2">
        <f>ABS(AVERAGE(eod_group_score_df_negative!H79:H83))</f>
        <v>3.957764833951892E-2</v>
      </c>
      <c r="AG79" s="2">
        <f>ABS(AVERAGE(eod_group_score_df_negative!I79:I83))</f>
        <v>0.10789074611172156</v>
      </c>
      <c r="AH79" s="2">
        <f>ABS(AVERAGE(eod_group_score_df_negative!J79:J83))</f>
        <v>9.8309395936638552E-2</v>
      </c>
      <c r="AI79" s="2">
        <f>ABS(AVERAGE(eod_group_score_df_negative!K79:K83))</f>
        <v>7.6640338829826016E-2</v>
      </c>
      <c r="AJ79" s="2">
        <f>ABS(AVERAGE(eod_group_score_df_negative!L79:L83))</f>
        <v>1.6476564375839154E-2</v>
      </c>
      <c r="AK79" s="2">
        <f>ABS(AVERAGE(eod_group_score_df_negative!M79:M83))</f>
        <v>8.5153688030380398E-2</v>
      </c>
      <c r="AL79" s="2">
        <f>ABS(AVERAGE(eod_group_score_df_negative!N79:N83))</f>
        <v>0.11928099312601481</v>
      </c>
      <c r="AM79" s="2">
        <f>ABS(AVERAGE(eod_group_score_df_negative!O79:O83))</f>
        <v>4.1931184042853141E-2</v>
      </c>
      <c r="AN79" s="2">
        <f>ABS(AVERAGE(eod_group_score_df_negative!P79:P83))</f>
        <v>0.34051621224074868</v>
      </c>
      <c r="AO79" s="2">
        <f>ABS(AVERAGE(eod_group_score_df_negative!Q79:Q83))</f>
        <v>8.1697207705434205E-2</v>
      </c>
      <c r="AP79" s="2">
        <f>ABS(AVERAGE(eod_group_score_df_negative!R79:R83))</f>
        <v>3.882783014915011E-2</v>
      </c>
      <c r="AQ79" s="2">
        <f>ABS(AVERAGE(eod_group_score_df_negative!S79:S83))</f>
        <v>0.12709107328571864</v>
      </c>
      <c r="AR79" s="2">
        <f>ABS(AVERAGE(eod_group_score_df_negative!T79:T83))</f>
        <v>0.19222573843195195</v>
      </c>
      <c r="AS79" s="2">
        <f>ABS(AVERAGE(eod_group_score_df_negative!U79:U83))</f>
        <v>0.1783281108074421</v>
      </c>
      <c r="AT79" s="2">
        <f>ABS(AVERAGE(eod_group_score_df_negative!V79:V83))</f>
        <v>0.10571139231355711</v>
      </c>
      <c r="AU79" s="2">
        <f>ABS(AVERAGE(eod_group_score_df_negative!W79:W83))</f>
        <v>0.1579880677155508</v>
      </c>
      <c r="AV79" s="2">
        <f>ABS(AVERAGE(eod_group_score_df_negative!X79:X83))</f>
        <v>0.10505915396390524</v>
      </c>
      <c r="AW79" s="2">
        <f>ABS(AVERAGE(eod_group_score_df_negative!Y79:Y83))</f>
        <v>1.6930848174884761E-2</v>
      </c>
      <c r="AX79" t="s">
        <v>277</v>
      </c>
      <c r="AY79" s="4">
        <f t="shared" si="235"/>
        <v>0.37284012454938958</v>
      </c>
      <c r="AZ79" s="4">
        <f t="shared" si="236"/>
        <v>-5.4290094316473698E-2</v>
      </c>
      <c r="BA79" s="4">
        <f t="shared" si="237"/>
        <v>0.69795749584757738</v>
      </c>
      <c r="BB79" s="4">
        <f t="shared" si="238"/>
        <v>0.27521593765611507</v>
      </c>
      <c r="BC79" s="4">
        <f t="shared" si="239"/>
        <v>0.54509708534097834</v>
      </c>
      <c r="BD79" s="4">
        <f t="shared" si="240"/>
        <v>0.91100049293382945</v>
      </c>
      <c r="BE79" s="4">
        <f t="shared" si="241"/>
        <v>0.6673806631017184</v>
      </c>
      <c r="BF79" s="4">
        <f t="shared" si="242"/>
        <v>0.30426341403434054</v>
      </c>
      <c r="BG79" s="4">
        <f t="shared" si="243"/>
        <v>0.78808985758711381</v>
      </c>
      <c r="BH79" s="4">
        <f t="shared" si="244"/>
        <v>0.91656702444354143</v>
      </c>
      <c r="BI79" s="4">
        <f t="shared" si="245"/>
        <v>0.46586606488709942</v>
      </c>
      <c r="BJ79" s="4">
        <f t="shared" si="246"/>
        <v>0.69469214086306197</v>
      </c>
      <c r="BK79" s="4">
        <f t="shared" si="247"/>
        <v>0.67659622906206041</v>
      </c>
      <c r="BL79" s="4">
        <f t="shared" si="248"/>
        <v>0.24890839981343132</v>
      </c>
      <c r="BM79" s="4">
        <f t="shared" si="249"/>
        <v>0.50438265579097386</v>
      </c>
      <c r="BN79" s="4">
        <f t="shared" si="250"/>
        <v>0.65202597982771882</v>
      </c>
      <c r="BO79" s="4">
        <f t="shared" si="251"/>
        <v>0.28645118747294668</v>
      </c>
      <c r="BP79" s="4">
        <f t="shared" si="252"/>
        <v>0.23468820952231587</v>
      </c>
      <c r="BQ79" s="4">
        <f t="shared" si="253"/>
        <v>-0.15119594866212172</v>
      </c>
      <c r="BR79" s="4">
        <f t="shared" si="254"/>
        <v>0.73327801414220539</v>
      </c>
      <c r="BS79" s="4">
        <f t="shared" si="255"/>
        <v>-0.44937054467614357</v>
      </c>
      <c r="BT79" s="4">
        <f t="shared" si="256"/>
        <v>0.37298886166821488</v>
      </c>
      <c r="BU79" s="4">
        <f t="shared" si="257"/>
        <v>0.87876140939147274</v>
      </c>
      <c r="BV79" t="s">
        <v>277</v>
      </c>
      <c r="BW79" s="1">
        <f t="shared" si="231"/>
        <v>45383</v>
      </c>
      <c r="BX79">
        <f>group_stock_price_index[[#This Row],[VNINDEX]]</f>
        <v>1281.52</v>
      </c>
      <c r="BY79" s="5">
        <f t="shared" si="258"/>
        <v>0.38529001766727816</v>
      </c>
      <c r="BZ79" s="5">
        <f t="shared" si="259"/>
        <v>0.63727766472391234</v>
      </c>
      <c r="CA79" s="5">
        <f t="shared" si="260"/>
        <v>0.37919257291283748</v>
      </c>
      <c r="CB79" s="5">
        <f t="shared" si="261"/>
        <v>0.28727279566842723</v>
      </c>
      <c r="CC79" s="5">
        <f t="shared" si="262"/>
        <v>0.17630096164832643</v>
      </c>
      <c r="CD79" s="5">
        <f t="shared" ref="CD79:CE79" si="311">IF(AVERAGE(BS79:BS83)&lt;0,0,AVERAGE(BS79:BS83))</f>
        <v>0</v>
      </c>
      <c r="CE79" s="5">
        <f t="shared" si="311"/>
        <v>0.40220966418227294</v>
      </c>
      <c r="CF79" s="5">
        <f t="shared" ref="CF79:CG79" si="312">IF(AVERAGE(BE79:BE83)&lt;0,0,AVERAGE(BE79:BE83))</f>
        <v>0.37325741171563348</v>
      </c>
      <c r="CG79" s="5">
        <f t="shared" si="312"/>
        <v>0.14427461449411894</v>
      </c>
      <c r="CH79" s="5">
        <f t="shared" si="265"/>
        <v>0.58609741907916524</v>
      </c>
      <c r="CI79" s="5">
        <f t="shared" si="266"/>
        <v>0.37581841379484099</v>
      </c>
      <c r="CJ79" s="5">
        <f t="shared" si="267"/>
        <v>0.6741616441028182</v>
      </c>
      <c r="CK79" s="5">
        <f t="shared" si="268"/>
        <v>0</v>
      </c>
      <c r="CL79" s="5">
        <f t="shared" si="269"/>
        <v>0.7822720539203718</v>
      </c>
      <c r="CM79" s="5">
        <f t="shared" si="270"/>
        <v>0.25839227656723057</v>
      </c>
      <c r="CN79" s="5">
        <f t="shared" si="271"/>
        <v>0.48289525211863432</v>
      </c>
      <c r="CO79" s="5">
        <f t="shared" si="272"/>
        <v>0.55870208091327767</v>
      </c>
      <c r="CP79" s="5">
        <f t="shared" si="273"/>
        <v>9.5959789079375149E-2</v>
      </c>
      <c r="CQ79" s="5">
        <f t="shared" si="274"/>
        <v>0.52491996797912543</v>
      </c>
      <c r="CR79" s="5">
        <f t="shared" ref="CR79:CS79" si="313">IF(AVERAGE(BH79:BH83)&lt;0,0,AVERAGE(BH79:BH83))</f>
        <v>0.10621513034708559</v>
      </c>
      <c r="CS79" s="5">
        <f t="shared" si="313"/>
        <v>0.56498634753967281</v>
      </c>
      <c r="CT79" s="5">
        <f t="shared" si="276"/>
        <v>0.31141156047952323</v>
      </c>
      <c r="CU79" s="5">
        <f t="shared" si="277"/>
        <v>0.62194460750226177</v>
      </c>
    </row>
    <row r="80" spans="1:99" x14ac:dyDescent="0.25">
      <c r="A80" s="1">
        <f>eod_group_score_df_positive[[#This Row],[date]]</f>
        <v>45380</v>
      </c>
      <c r="B80" s="1" t="s">
        <v>277</v>
      </c>
      <c r="C80" s="2">
        <f>AVERAGE(eod_group_score_df_positive!C80:C84)</f>
        <v>0.23875937245190409</v>
      </c>
      <c r="D80" s="2">
        <f>AVERAGE(eod_group_score_df_positive!D80:D84)</f>
        <v>0.1064379391497472</v>
      </c>
      <c r="E80" s="2">
        <f>AVERAGE(eod_group_score_df_positive!E80:E84)</f>
        <v>0.40808573989485719</v>
      </c>
      <c r="F80" s="2">
        <f>AVERAGE(eod_group_score_df_positive!F80:F84)</f>
        <v>0.2510288516560536</v>
      </c>
      <c r="G80" s="2">
        <f>AVERAGE(eod_group_score_df_positive!G80:G84)</f>
        <v>0.46459980385249561</v>
      </c>
      <c r="H80" s="2">
        <f>AVERAGE(eod_group_score_df_positive!H80:H84)</f>
        <v>0.80088592235181788</v>
      </c>
      <c r="I80" s="2">
        <f>AVERAGE(eod_group_score_df_positive!I80:I84)</f>
        <v>0.28266744583756809</v>
      </c>
      <c r="J80" s="2">
        <f>AVERAGE(eod_group_score_df_positive!J80:J84)</f>
        <v>9.8570178359492389E-2</v>
      </c>
      <c r="K80" s="2">
        <f>AVERAGE(eod_group_score_df_positive!K80:K84)</f>
        <v>0.65395360024216953</v>
      </c>
      <c r="L80" s="2">
        <f>AVERAGE(eod_group_score_df_positive!L80:L84)</f>
        <v>0.13179654253816947</v>
      </c>
      <c r="M80" s="2">
        <f>AVERAGE(eod_group_score_df_positive!M80:M84)</f>
        <v>0.21332360066131689</v>
      </c>
      <c r="N80" s="2">
        <f>AVERAGE(eod_group_score_df_positive!N80:N84)</f>
        <v>0.64825700000671416</v>
      </c>
      <c r="O80" s="2">
        <f>AVERAGE(eod_group_score_df_positive!O80:O84)</f>
        <v>0.22861306922733476</v>
      </c>
      <c r="P80" s="2">
        <f>AVERAGE(eod_group_score_df_positive!P80:P84)</f>
        <v>0.54374564817592019</v>
      </c>
      <c r="Q80" s="2">
        <f>AVERAGE(eod_group_score_df_positive!Q80:Q84)</f>
        <v>0.24709769548549865</v>
      </c>
      <c r="R80" s="2">
        <f>AVERAGE(eod_group_score_df_positive!R80:R84)</f>
        <v>0.18255859156072371</v>
      </c>
      <c r="S80" s="2">
        <f>AVERAGE(eod_group_score_df_positive!S80:S84)</f>
        <v>0.16148028956182353</v>
      </c>
      <c r="T80" s="2">
        <f>AVERAGE(eod_group_score_df_positive!T80:T84)</f>
        <v>0.27750538429340049</v>
      </c>
      <c r="U80" s="2">
        <f>AVERAGE(eod_group_score_df_positive!U80:U84)</f>
        <v>0.121487552891687</v>
      </c>
      <c r="V80" s="2">
        <f>AVERAGE(eod_group_score_df_positive!V80:V84)</f>
        <v>0.66434866266165371</v>
      </c>
      <c r="W80" s="2">
        <f>AVERAGE(eod_group_score_df_positive!W80:W84)</f>
        <v>3.4472182977160135E-2</v>
      </c>
      <c r="X80" s="2">
        <f>AVERAGE(eod_group_score_df_positive!X80:X84)</f>
        <v>0.18376012586573479</v>
      </c>
      <c r="Y80" s="2">
        <f>AVERAGE(eod_group_score_df_positive!Y80:Y84)</f>
        <v>0.18720467458855961</v>
      </c>
      <c r="Z80" s="1" t="s">
        <v>277</v>
      </c>
      <c r="AA80" s="2">
        <f>ABS(AVERAGE(eod_group_score_df_negative!C80:C84))</f>
        <v>0.14496762112354969</v>
      </c>
      <c r="AB80" s="2">
        <f>ABS(AVERAGE(eod_group_score_df_negative!D80:D84))</f>
        <v>9.3848513776695855E-2</v>
      </c>
      <c r="AC80" s="2">
        <f>ABS(AVERAGE(eod_group_score_df_negative!E80:E84))</f>
        <v>0.16362702413676322</v>
      </c>
      <c r="AD80" s="2">
        <f>ABS(AVERAGE(eod_group_score_df_negative!F80:F84))</f>
        <v>0.23461673011155398</v>
      </c>
      <c r="AE80" s="2">
        <f>ABS(AVERAGE(eod_group_score_df_negative!G80:G84))</f>
        <v>0.2476109474427724</v>
      </c>
      <c r="AF80" s="2">
        <f>ABS(AVERAGE(eod_group_score_df_negative!H80:H84))</f>
        <v>8.3569932585553078E-2</v>
      </c>
      <c r="AG80" s="2">
        <f>ABS(AVERAGE(eod_group_score_df_negative!I80:I84))</f>
        <v>0.17705672826996119</v>
      </c>
      <c r="AH80" s="2">
        <f>ABS(AVERAGE(eod_group_score_df_negative!J80:J84))</f>
        <v>0.16049138150159864</v>
      </c>
      <c r="AI80" s="2">
        <f>ABS(AVERAGE(eod_group_score_df_negative!K80:K84))</f>
        <v>0.16536286017496427</v>
      </c>
      <c r="AJ80" s="2">
        <f>ABS(AVERAGE(eod_group_score_df_negative!L80:L84))</f>
        <v>0.11975789132398588</v>
      </c>
      <c r="AK80" s="2">
        <f>ABS(AVERAGE(eod_group_score_df_negative!M80:M84))</f>
        <v>6.8661827331679678E-2</v>
      </c>
      <c r="AL80" s="2">
        <f>ABS(AVERAGE(eod_group_score_df_negative!N80:N84))</f>
        <v>0.20920701697543928</v>
      </c>
      <c r="AM80" s="2">
        <f>ABS(AVERAGE(eod_group_score_df_negative!O80:O84))</f>
        <v>7.142957289827076E-2</v>
      </c>
      <c r="AN80" s="2">
        <f>ABS(AVERAGE(eod_group_score_df_negative!P80:P84))</f>
        <v>0.29664401548419844</v>
      </c>
      <c r="AO80" s="2">
        <f>ABS(AVERAGE(eod_group_score_df_negative!Q80:Q84))</f>
        <v>0.13488027323973889</v>
      </c>
      <c r="AP80" s="2">
        <f>ABS(AVERAGE(eod_group_score_df_negative!R80:R84))</f>
        <v>0.11375837285213715</v>
      </c>
      <c r="AQ80" s="2">
        <f>ABS(AVERAGE(eod_group_score_df_negative!S80:S84))</f>
        <v>0.19352577299707927</v>
      </c>
      <c r="AR80" s="2">
        <f>ABS(AVERAGE(eod_group_score_df_negative!T80:T84))</f>
        <v>0.24424792880009177</v>
      </c>
      <c r="AS80" s="2">
        <f>ABS(AVERAGE(eod_group_score_df_negative!U80:U84))</f>
        <v>0.27681406726820235</v>
      </c>
      <c r="AT80" s="2">
        <f>ABS(AVERAGE(eod_group_score_df_negative!V80:V84))</f>
        <v>0.1602603252261347</v>
      </c>
      <c r="AU80" s="2">
        <f>ABS(AVERAGE(eod_group_score_df_negative!W80:W84))</f>
        <v>0.13924581601900238</v>
      </c>
      <c r="AV80" s="2">
        <f>ABS(AVERAGE(eod_group_score_df_negative!X80:X84))</f>
        <v>0.13974296762856361</v>
      </c>
      <c r="AW80" s="2">
        <f>ABS(AVERAGE(eod_group_score_df_negative!Y80:Y84))</f>
        <v>2.8899079400973991E-2</v>
      </c>
      <c r="AX80" t="s">
        <v>277</v>
      </c>
      <c r="AY80" s="4">
        <f t="shared" si="235"/>
        <v>0.24442312607312508</v>
      </c>
      <c r="AZ80" s="4">
        <f t="shared" si="236"/>
        <v>6.285709886566776E-2</v>
      </c>
      <c r="BA80" s="4">
        <f t="shared" si="237"/>
        <v>0.42759009617734089</v>
      </c>
      <c r="BB80" s="4">
        <f t="shared" si="238"/>
        <v>3.3794442203642215E-2</v>
      </c>
      <c r="BC80" s="4">
        <f t="shared" si="239"/>
        <v>0.3046694479339081</v>
      </c>
      <c r="BD80" s="4">
        <f t="shared" si="240"/>
        <v>0.81102520353269469</v>
      </c>
      <c r="BE80" s="4">
        <f t="shared" si="241"/>
        <v>0.229726265260318</v>
      </c>
      <c r="BF80" s="4">
        <f t="shared" si="242"/>
        <v>-0.23902119316855977</v>
      </c>
      <c r="BG80" s="4">
        <f t="shared" si="243"/>
        <v>0.59633946548376671</v>
      </c>
      <c r="BH80" s="4">
        <f t="shared" si="244"/>
        <v>4.7857042427566276E-2</v>
      </c>
      <c r="BI80" s="4">
        <f t="shared" si="245"/>
        <v>0.51301152105359871</v>
      </c>
      <c r="BJ80" s="4">
        <f t="shared" si="246"/>
        <v>0.51203312831308334</v>
      </c>
      <c r="BK80" s="4">
        <f t="shared" si="247"/>
        <v>0.523870524587845</v>
      </c>
      <c r="BL80" s="4">
        <f t="shared" si="248"/>
        <v>0.29403221312305172</v>
      </c>
      <c r="BM80" s="4">
        <f t="shared" si="249"/>
        <v>0.29377982876933784</v>
      </c>
      <c r="BN80" s="4">
        <f t="shared" si="250"/>
        <v>0.23218454213349274</v>
      </c>
      <c r="BO80" s="4">
        <f t="shared" si="251"/>
        <v>-9.0267425869491269E-2</v>
      </c>
      <c r="BP80" s="4">
        <f t="shared" si="252"/>
        <v>6.3741723643543705E-2</v>
      </c>
      <c r="BQ80" s="4">
        <f t="shared" si="253"/>
        <v>-0.38997208777148074</v>
      </c>
      <c r="BR80" s="4">
        <f t="shared" si="254"/>
        <v>0.61130589750995357</v>
      </c>
      <c r="BS80" s="4">
        <f t="shared" si="255"/>
        <v>-0.60312479793275031</v>
      </c>
      <c r="BT80" s="4">
        <f t="shared" si="256"/>
        <v>0.13606410300971961</v>
      </c>
      <c r="BU80" s="4">
        <f t="shared" si="257"/>
        <v>0.73254440177495805</v>
      </c>
      <c r="BV80" t="s">
        <v>277</v>
      </c>
      <c r="BW80" s="1">
        <f t="shared" si="231"/>
        <v>45380</v>
      </c>
      <c r="BX80">
        <f>group_stock_price_index[[#This Row],[VNINDEX]]</f>
        <v>1284.0899999999999</v>
      </c>
      <c r="BY80" s="5">
        <f t="shared" si="258"/>
        <v>0.41780531505991725</v>
      </c>
      <c r="BZ80" s="5">
        <f t="shared" si="259"/>
        <v>0.60928292279782359</v>
      </c>
      <c r="CA80" s="5">
        <f t="shared" si="260"/>
        <v>0.28127260341516513</v>
      </c>
      <c r="CB80" s="5">
        <f t="shared" si="261"/>
        <v>0.3424898308197914</v>
      </c>
      <c r="CC80" s="5">
        <f t="shared" si="262"/>
        <v>0</v>
      </c>
      <c r="CD80" s="5">
        <f t="shared" ref="CD80:CE80" si="314">IF(AVERAGE(BS80:BS84)&lt;0,0,AVERAGE(BS80:BS84))</f>
        <v>0</v>
      </c>
      <c r="CE80" s="5">
        <f t="shared" si="314"/>
        <v>0.45176774293273708</v>
      </c>
      <c r="CF80" s="5">
        <f t="shared" ref="CF80:CG80" si="315">IF(AVERAGE(BE80:BE84)&lt;0,0,AVERAGE(BE80:BE84))</f>
        <v>0.23754071396276233</v>
      </c>
      <c r="CG80" s="5">
        <f t="shared" si="315"/>
        <v>0.1574962610840443</v>
      </c>
      <c r="CH80" s="5">
        <f t="shared" si="265"/>
        <v>0.4681788168694081</v>
      </c>
      <c r="CI80" s="5">
        <f t="shared" si="266"/>
        <v>0.39185214091763421</v>
      </c>
      <c r="CJ80" s="5">
        <f t="shared" si="267"/>
        <v>0.60127320044144583</v>
      </c>
      <c r="CK80" s="5">
        <f t="shared" si="268"/>
        <v>0</v>
      </c>
      <c r="CL80" s="5">
        <f t="shared" si="269"/>
        <v>0.64658019987620019</v>
      </c>
      <c r="CM80" s="5">
        <f t="shared" si="270"/>
        <v>0.24619757591164038</v>
      </c>
      <c r="CN80" s="5">
        <f t="shared" si="271"/>
        <v>0.53630990456879446</v>
      </c>
      <c r="CO80" s="5">
        <f t="shared" si="272"/>
        <v>0.50159862912098208</v>
      </c>
      <c r="CP80" s="5">
        <f t="shared" si="273"/>
        <v>6.0444414989716769E-2</v>
      </c>
      <c r="CQ80" s="5">
        <f t="shared" si="274"/>
        <v>0.32726847902670836</v>
      </c>
      <c r="CR80" s="5">
        <f t="shared" ref="CR80:CS80" si="316">IF(AVERAGE(BH80:BH84)&lt;0,0,AVERAGE(BH80:BH84))</f>
        <v>0</v>
      </c>
      <c r="CS80" s="5">
        <f t="shared" si="316"/>
        <v>0.59725831739832091</v>
      </c>
      <c r="CT80" s="5">
        <f t="shared" si="276"/>
        <v>0.36637157091144057</v>
      </c>
      <c r="CU80" s="5">
        <f t="shared" si="277"/>
        <v>0.56013420917287926</v>
      </c>
    </row>
    <row r="81" spans="1:99" x14ac:dyDescent="0.25">
      <c r="A81" s="1">
        <f>eod_group_score_df_positive[[#This Row],[date]]</f>
        <v>45379</v>
      </c>
      <c r="B81" s="1" t="s">
        <v>277</v>
      </c>
      <c r="C81" s="2">
        <f>AVERAGE(eod_group_score_df_positive!C81:C85)</f>
        <v>0.25385115870337399</v>
      </c>
      <c r="D81" s="2">
        <f>AVERAGE(eod_group_score_df_positive!D81:D85)</f>
        <v>0.18940825720993232</v>
      </c>
      <c r="E81" s="2">
        <f>AVERAGE(eod_group_score_df_positive!E81:E85)</f>
        <v>0.42000694456671761</v>
      </c>
      <c r="F81" s="2">
        <f>AVERAGE(eod_group_score_df_positive!F81:F85)</f>
        <v>0.26762715012263266</v>
      </c>
      <c r="G81" s="2">
        <f>AVERAGE(eod_group_score_df_positive!G81:G85)</f>
        <v>0.47975661343733833</v>
      </c>
      <c r="H81" s="2">
        <f>AVERAGE(eod_group_score_df_positive!H81:H85)</f>
        <v>0.7101824771677383</v>
      </c>
      <c r="I81" s="2">
        <f>AVERAGE(eod_group_score_df_positive!I81:I85)</f>
        <v>0.37165028712219367</v>
      </c>
      <c r="J81" s="2">
        <f>AVERAGE(eod_group_score_df_positive!J81:J85)</f>
        <v>0.10447972490638133</v>
      </c>
      <c r="K81" s="2">
        <f>AVERAGE(eod_group_score_df_positive!K81:K85)</f>
        <v>0.67146767783918127</v>
      </c>
      <c r="L81" s="2">
        <f>AVERAGE(eod_group_score_df_positive!L81:L85)</f>
        <v>0.11719413720691943</v>
      </c>
      <c r="M81" s="2">
        <f>AVERAGE(eod_group_score_df_positive!M81:M85)</f>
        <v>0.24793752119297557</v>
      </c>
      <c r="N81" s="2">
        <f>AVERAGE(eod_group_score_df_positive!N81:N85)</f>
        <v>0.66598274861281648</v>
      </c>
      <c r="O81" s="2">
        <f>AVERAGE(eod_group_score_df_positive!O81:O85)</f>
        <v>0.23695884792078944</v>
      </c>
      <c r="P81" s="2">
        <f>AVERAGE(eod_group_score_df_positive!P81:P85)</f>
        <v>0.5379573503504671</v>
      </c>
      <c r="Q81" s="2">
        <f>AVERAGE(eod_group_score_df_positive!Q81:Q85)</f>
        <v>0.21786903992755763</v>
      </c>
      <c r="R81" s="2">
        <f>AVERAGE(eod_group_score_df_positive!R81:R85)</f>
        <v>0.17603385775135036</v>
      </c>
      <c r="S81" s="2">
        <f>AVERAGE(eod_group_score_df_positive!S81:S85)</f>
        <v>0.29513710491021461</v>
      </c>
      <c r="T81" s="2">
        <f>AVERAGE(eod_group_score_df_positive!T81:T85)</f>
        <v>0.27523904066562399</v>
      </c>
      <c r="U81" s="2">
        <f>AVERAGE(eod_group_score_df_positive!U81:U85)</f>
        <v>0.13987691555633724</v>
      </c>
      <c r="V81" s="2">
        <f>AVERAGE(eod_group_score_df_positive!V81:V85)</f>
        <v>0.63860671160066995</v>
      </c>
      <c r="W81" s="2">
        <f>AVERAGE(eod_group_score_df_positive!W81:W85)</f>
        <v>3.8914542894924423E-2</v>
      </c>
      <c r="X81" s="2">
        <f>AVERAGE(eod_group_score_df_positive!X81:X85)</f>
        <v>0.19342442173883784</v>
      </c>
      <c r="Y81" s="2">
        <f>AVERAGE(eod_group_score_df_positive!Y81:Y85)</f>
        <v>0.16070394047355691</v>
      </c>
      <c r="Z81" s="1" t="s">
        <v>277</v>
      </c>
      <c r="AA81" s="2">
        <f>ABS(AVERAGE(eod_group_score_df_negative!C81:C85))</f>
        <v>0.14718428686062388</v>
      </c>
      <c r="AB81" s="2">
        <f>ABS(AVERAGE(eod_group_score_df_negative!D81:D85))</f>
        <v>5.4527335596704793E-2</v>
      </c>
      <c r="AC81" s="2">
        <f>ABS(AVERAGE(eod_group_score_df_negative!E81:E85))</f>
        <v>0.13474452939526552</v>
      </c>
      <c r="AD81" s="2">
        <f>ABS(AVERAGE(eod_group_score_df_negative!F81:F85))</f>
        <v>0.1866331328582172</v>
      </c>
      <c r="AE81" s="2">
        <f>ABS(AVERAGE(eod_group_score_df_negative!G81:G85))</f>
        <v>0.14892724255954845</v>
      </c>
      <c r="AF81" s="2">
        <f>ABS(AVERAGE(eod_group_score_df_negative!H81:H85))</f>
        <v>8.1843440362091263E-2</v>
      </c>
      <c r="AG81" s="2">
        <f>ABS(AVERAGE(eod_group_score_df_negative!I81:I85))</f>
        <v>0.16590360351614705</v>
      </c>
      <c r="AH81" s="2">
        <f>ABS(AVERAGE(eod_group_score_df_negative!J81:J85))</f>
        <v>0.15665082564632013</v>
      </c>
      <c r="AI81" s="2">
        <f>ABS(AVERAGE(eod_group_score_df_negative!K81:K85))</f>
        <v>0.13144607944491354</v>
      </c>
      <c r="AJ81" s="2">
        <f>ABS(AVERAGE(eod_group_score_df_negative!L81:L85))</f>
        <v>0.12219637581983533</v>
      </c>
      <c r="AK81" s="2">
        <f>ABS(AVERAGE(eod_group_score_df_negative!M81:M85))</f>
        <v>6.4251322950080222E-2</v>
      </c>
      <c r="AL81" s="2">
        <f>ABS(AVERAGE(eod_group_score_df_negative!N81:N85))</f>
        <v>0.19820646411160486</v>
      </c>
      <c r="AM81" s="2">
        <f>ABS(AVERAGE(eod_group_score_df_negative!O81:O85))</f>
        <v>5.6521945538824149E-2</v>
      </c>
      <c r="AN81" s="2">
        <f>ABS(AVERAGE(eod_group_score_df_negative!P81:P85))</f>
        <v>0.21080927512436945</v>
      </c>
      <c r="AO81" s="2">
        <f>ABS(AVERAGE(eod_group_score_df_negative!Q81:Q85))</f>
        <v>0.13985427484335214</v>
      </c>
      <c r="AP81" s="2">
        <f>ABS(AVERAGE(eod_group_score_df_negative!R81:R85))</f>
        <v>0.17594218072981296</v>
      </c>
      <c r="AQ81" s="2">
        <f>ABS(AVERAGE(eod_group_score_df_negative!S81:S85))</f>
        <v>0.13951927628395083</v>
      </c>
      <c r="AR81" s="2">
        <f>ABS(AVERAGE(eod_group_score_df_negative!T81:T85))</f>
        <v>0.21072955253968417</v>
      </c>
      <c r="AS81" s="2">
        <f>ABS(AVERAGE(eod_group_score_df_negative!U81:U85))</f>
        <v>0.20177649456022997</v>
      </c>
      <c r="AT81" s="2">
        <f>ABS(AVERAGE(eod_group_score_df_negative!V81:V85))</f>
        <v>0.16341879793035155</v>
      </c>
      <c r="AU81" s="2">
        <f>ABS(AVERAGE(eod_group_score_df_negative!W81:W85))</f>
        <v>0.1102748426991625</v>
      </c>
      <c r="AV81" s="2">
        <f>ABS(AVERAGE(eod_group_score_df_negative!X81:X85))</f>
        <v>0.13766031636277981</v>
      </c>
      <c r="AW81" s="2">
        <f>ABS(AVERAGE(eod_group_score_df_negative!Y81:Y85))</f>
        <v>9.529642822925774E-2</v>
      </c>
      <c r="AX81" t="s">
        <v>277</v>
      </c>
      <c r="AY81" s="4">
        <f t="shared" si="235"/>
        <v>0.26597866353867727</v>
      </c>
      <c r="AZ81" s="4">
        <f t="shared" si="236"/>
        <v>0.5529366176593381</v>
      </c>
      <c r="BA81" s="4">
        <f t="shared" si="237"/>
        <v>0.51421659709010714</v>
      </c>
      <c r="BB81" s="4">
        <f t="shared" si="238"/>
        <v>0.17829869856315372</v>
      </c>
      <c r="BC81" s="4">
        <f t="shared" si="239"/>
        <v>0.52622533205215327</v>
      </c>
      <c r="BD81" s="4">
        <f t="shared" si="240"/>
        <v>0.79333140860505025</v>
      </c>
      <c r="BE81" s="4">
        <f t="shared" si="241"/>
        <v>0.38274615287729419</v>
      </c>
      <c r="BF81" s="4">
        <f t="shared" si="242"/>
        <v>-0.19978934149801678</v>
      </c>
      <c r="BG81" s="4">
        <f t="shared" si="243"/>
        <v>0.67257733909171524</v>
      </c>
      <c r="BH81" s="4">
        <f t="shared" si="244"/>
        <v>-2.089572619094076E-2</v>
      </c>
      <c r="BI81" s="4">
        <f t="shared" si="245"/>
        <v>0.58838168528124568</v>
      </c>
      <c r="BJ81" s="4">
        <f t="shared" si="246"/>
        <v>0.54128919640932782</v>
      </c>
      <c r="BK81" s="4">
        <f t="shared" si="247"/>
        <v>0.61481673214433208</v>
      </c>
      <c r="BL81" s="4">
        <f t="shared" si="248"/>
        <v>0.43691594162417968</v>
      </c>
      <c r="BM81" s="4">
        <f t="shared" si="249"/>
        <v>0.21808688967943579</v>
      </c>
      <c r="BN81" s="4">
        <f t="shared" si="250"/>
        <v>2.6046381433519509E-4</v>
      </c>
      <c r="BO81" s="4">
        <f t="shared" si="251"/>
        <v>0.35802494880835006</v>
      </c>
      <c r="BP81" s="4">
        <f t="shared" si="252"/>
        <v>0.13274415060540004</v>
      </c>
      <c r="BQ81" s="4">
        <f t="shared" si="253"/>
        <v>-0.18117652911110554</v>
      </c>
      <c r="BR81" s="4">
        <f t="shared" si="254"/>
        <v>0.59248478760754264</v>
      </c>
      <c r="BS81" s="4">
        <f t="shared" si="255"/>
        <v>-0.47832022043709271</v>
      </c>
      <c r="BT81" s="4">
        <f t="shared" si="256"/>
        <v>0.16842849868526019</v>
      </c>
      <c r="BU81" s="4">
        <f t="shared" si="257"/>
        <v>0.25549772672487575</v>
      </c>
      <c r="BV81" t="s">
        <v>277</v>
      </c>
      <c r="BW81" s="1">
        <f t="shared" si="231"/>
        <v>45379</v>
      </c>
      <c r="BX81">
        <f>group_stock_price_index[[#This Row],[VNINDEX]]</f>
        <v>1290.18</v>
      </c>
      <c r="BY81" s="5">
        <f t="shared" si="258"/>
        <v>0.33669167625809171</v>
      </c>
      <c r="BZ81" s="5">
        <f t="shared" si="259"/>
        <v>0.67616523261755457</v>
      </c>
      <c r="CA81" s="5">
        <f t="shared" si="260"/>
        <v>0.18503441083392871</v>
      </c>
      <c r="CB81" s="5">
        <f t="shared" si="261"/>
        <v>0.50778645664989586</v>
      </c>
      <c r="CC81" s="5">
        <f t="shared" si="262"/>
        <v>0</v>
      </c>
      <c r="CD81" s="5">
        <f t="shared" ref="CD81:CE81" si="317">IF(AVERAGE(BS81:BS85)&lt;0,0,AVERAGE(BS81:BS85))</f>
        <v>4.6086149708824617E-2</v>
      </c>
      <c r="CE81" s="5">
        <f t="shared" si="317"/>
        <v>0.5570786502873688</v>
      </c>
      <c r="CF81" s="5">
        <f t="shared" ref="CF81:CG81" si="318">IF(AVERAGE(BE81:BE85)&lt;0,0,AVERAGE(BE81:BE85))</f>
        <v>0.1785909028397408</v>
      </c>
      <c r="CG81" s="5">
        <f t="shared" si="318"/>
        <v>0.17712148870911348</v>
      </c>
      <c r="CH81" s="5">
        <f t="shared" si="265"/>
        <v>0.2679132764646221</v>
      </c>
      <c r="CI81" s="5">
        <f t="shared" si="266"/>
        <v>0.36623920740764587</v>
      </c>
      <c r="CJ81" s="5">
        <f t="shared" si="267"/>
        <v>0.64868776498412761</v>
      </c>
      <c r="CK81" s="5">
        <f t="shared" si="268"/>
        <v>0</v>
      </c>
      <c r="CL81" s="5">
        <f t="shared" si="269"/>
        <v>0.50745664532596768</v>
      </c>
      <c r="CM81" s="5">
        <f t="shared" si="270"/>
        <v>0.1718022311469812</v>
      </c>
      <c r="CN81" s="5">
        <f t="shared" si="271"/>
        <v>0.62100607663179719</v>
      </c>
      <c r="CO81" s="5">
        <f t="shared" si="272"/>
        <v>0.50643511896303894</v>
      </c>
      <c r="CP81" s="5">
        <f t="shared" si="273"/>
        <v>0.13322524876146785</v>
      </c>
      <c r="CQ81" s="5">
        <f t="shared" si="274"/>
        <v>0.10154904843502159</v>
      </c>
      <c r="CR81" s="5">
        <f t="shared" ref="CR81:CS81" si="319">IF(AVERAGE(BH81:BH85)&lt;0,0,AVERAGE(BH81:BH85))</f>
        <v>0</v>
      </c>
      <c r="CS81" s="5">
        <f t="shared" si="319"/>
        <v>0.51867690124029353</v>
      </c>
      <c r="CT81" s="5">
        <f t="shared" si="276"/>
        <v>0.35461951936352132</v>
      </c>
      <c r="CU81" s="5">
        <f t="shared" si="277"/>
        <v>0.53734135024285767</v>
      </c>
    </row>
    <row r="82" spans="1:99" x14ac:dyDescent="0.25">
      <c r="A82" s="1">
        <f>eod_group_score_df_positive[[#This Row],[date]]</f>
        <v>45378</v>
      </c>
      <c r="B82" s="1" t="s">
        <v>277</v>
      </c>
      <c r="C82" s="2">
        <f>AVERAGE(eod_group_score_df_positive!C82:C86)</f>
        <v>0.2401541951792367</v>
      </c>
      <c r="D82" s="2">
        <f>AVERAGE(eod_group_score_df_positive!D82:D86)</f>
        <v>0.25458781783311613</v>
      </c>
      <c r="E82" s="2">
        <f>AVERAGE(eod_group_score_df_positive!E82:E86)</f>
        <v>0.80285743283444366</v>
      </c>
      <c r="F82" s="2">
        <f>AVERAGE(eod_group_score_df_positive!F82:F86)</f>
        <v>0.41786839942822773</v>
      </c>
      <c r="G82" s="2">
        <f>AVERAGE(eod_group_score_df_positive!G82:G86)</f>
        <v>0.21391808608779445</v>
      </c>
      <c r="H82" s="2">
        <f>AVERAGE(eod_group_score_df_positive!H82:H86)</f>
        <v>0.63819100229472503</v>
      </c>
      <c r="I82" s="2">
        <f>AVERAGE(eod_group_score_df_positive!I82:I86)</f>
        <v>0.37907611009432945</v>
      </c>
      <c r="J82" s="2">
        <f>AVERAGE(eod_group_score_df_positive!J82:J86)</f>
        <v>0.25284424146683049</v>
      </c>
      <c r="K82" s="2">
        <f>AVERAGE(eod_group_score_df_positive!K82:K86)</f>
        <v>0.9124327002028807</v>
      </c>
      <c r="L82" s="2">
        <f>AVERAGE(eod_group_score_df_positive!L82:L86)</f>
        <v>0.10494479434899714</v>
      </c>
      <c r="M82" s="2">
        <f>AVERAGE(eod_group_score_df_positive!M82:M86)</f>
        <v>0.26054442246707926</v>
      </c>
      <c r="N82" s="2">
        <f>AVERAGE(eod_group_score_df_positive!N82:N86)</f>
        <v>0.72891612697883912</v>
      </c>
      <c r="O82" s="2">
        <f>AVERAGE(eod_group_score_df_positive!O82:O86)</f>
        <v>0.19825821204533495</v>
      </c>
      <c r="P82" s="2">
        <f>AVERAGE(eod_group_score_df_positive!P82:P86)</f>
        <v>0.27602784045176748</v>
      </c>
      <c r="Q82" s="2">
        <f>AVERAGE(eod_group_score_df_positive!Q82:Q86)</f>
        <v>0.45604284077757595</v>
      </c>
      <c r="R82" s="2">
        <f>AVERAGE(eod_group_score_df_positive!R82:R86)</f>
        <v>0.17948218642167577</v>
      </c>
      <c r="S82" s="2">
        <f>AVERAGE(eod_group_score_df_positive!S82:S86)</f>
        <v>0.30461985879573705</v>
      </c>
      <c r="T82" s="2">
        <f>AVERAGE(eod_group_score_df_positive!T82:T86)</f>
        <v>0.15475249737138536</v>
      </c>
      <c r="U82" s="2">
        <f>AVERAGE(eod_group_score_df_positive!U82:U86)</f>
        <v>0.23661717793579279</v>
      </c>
      <c r="V82" s="2">
        <f>AVERAGE(eod_group_score_df_positive!V82:V86)</f>
        <v>0.65610426390328191</v>
      </c>
      <c r="W82" s="2">
        <f>AVERAGE(eod_group_score_df_positive!W82:W86)</f>
        <v>0.11314620812548407</v>
      </c>
      <c r="X82" s="2">
        <f>AVERAGE(eod_group_score_df_positive!X82:X86)</f>
        <v>0.46057741169228966</v>
      </c>
      <c r="Y82" s="2">
        <f>AVERAGE(eod_group_score_df_positive!Y82:Y86)</f>
        <v>0.51912239367363744</v>
      </c>
      <c r="Z82" s="1" t="s">
        <v>277</v>
      </c>
      <c r="AA82" s="2">
        <f>ABS(AVERAGE(eod_group_score_df_negative!C82:C86))</f>
        <v>9.034746586766422E-2</v>
      </c>
      <c r="AB82" s="2">
        <f>ABS(AVERAGE(eod_group_score_df_negative!D82:D86))</f>
        <v>7.5929318618365452E-2</v>
      </c>
      <c r="AC82" s="2">
        <f>ABS(AVERAGE(eod_group_score_df_negative!E82:E86))</f>
        <v>0.10588664691702972</v>
      </c>
      <c r="AD82" s="2">
        <f>ABS(AVERAGE(eod_group_score_df_negative!F82:F86))</f>
        <v>0.19731167192979709</v>
      </c>
      <c r="AE82" s="2">
        <f>ABS(AVERAGE(eod_group_score_df_negative!G82:G86))</f>
        <v>0.16809950742171603</v>
      </c>
      <c r="AF82" s="2">
        <f>ABS(AVERAGE(eod_group_score_df_negative!H82:H86))</f>
        <v>8.1426529299265124E-2</v>
      </c>
      <c r="AG82" s="2">
        <f>ABS(AVERAGE(eod_group_score_df_negative!I82:I86))</f>
        <v>0.19581454868791262</v>
      </c>
      <c r="AH82" s="2">
        <f>ABS(AVERAGE(eod_group_score_df_negative!J82:J86))</f>
        <v>0.12567628396404673</v>
      </c>
      <c r="AI82" s="2">
        <f>ABS(AVERAGE(eod_group_score_df_negative!K82:K86))</f>
        <v>0.12472848602335007</v>
      </c>
      <c r="AJ82" s="2">
        <f>ABS(AVERAGE(eod_group_score_df_negative!L82:L86))</f>
        <v>0.12869297348520861</v>
      </c>
      <c r="AK82" s="2">
        <f>ABS(AVERAGE(eod_group_score_df_negative!M82:M86))</f>
        <v>6.800063397914248E-2</v>
      </c>
      <c r="AL82" s="2">
        <f>ABS(AVERAGE(eod_group_score_df_negative!N82:N86))</f>
        <v>0.1854312758715112</v>
      </c>
      <c r="AM82" s="2">
        <f>ABS(AVERAGE(eod_group_score_df_negative!O82:O86))</f>
        <v>7.3394712526993922E-2</v>
      </c>
      <c r="AN82" s="2">
        <f>ABS(AVERAGE(eod_group_score_df_negative!P82:P86))</f>
        <v>0.12575980569867823</v>
      </c>
      <c r="AO82" s="2">
        <f>ABS(AVERAGE(eod_group_score_df_negative!Q82:Q86))</f>
        <v>0.11813936212336826</v>
      </c>
      <c r="AP82" s="2">
        <f>ABS(AVERAGE(eod_group_score_df_negative!R82:R86))</f>
        <v>0.21090909628139545</v>
      </c>
      <c r="AQ82" s="2">
        <f>ABS(AVERAGE(eod_group_score_df_negative!S82:S86))</f>
        <v>0.16086894598485077</v>
      </c>
      <c r="AR82" s="2">
        <f>ABS(AVERAGE(eod_group_score_df_negative!T82:T86))</f>
        <v>0.19009631600483767</v>
      </c>
      <c r="AS82" s="2">
        <f>ABS(AVERAGE(eod_group_score_df_negative!U82:U86))</f>
        <v>0.19563379006706788</v>
      </c>
      <c r="AT82" s="2">
        <f>ABS(AVERAGE(eod_group_score_df_negative!V82:V86))</f>
        <v>0.11998119084451606</v>
      </c>
      <c r="AU82" s="2">
        <f>ABS(AVERAGE(eod_group_score_df_negative!W82:W86))</f>
        <v>0.11154400266439528</v>
      </c>
      <c r="AV82" s="2">
        <f>ABS(AVERAGE(eod_group_score_df_negative!X82:X86))</f>
        <v>0.10760868459347779</v>
      </c>
      <c r="AW82" s="2">
        <f>ABS(AVERAGE(eod_group_score_df_negative!Y82:Y86))</f>
        <v>0.12360451868366762</v>
      </c>
      <c r="AX82" t="s">
        <v>277</v>
      </c>
      <c r="AY82" s="4">
        <f t="shared" si="235"/>
        <v>0.45327073043155947</v>
      </c>
      <c r="AZ82" s="4">
        <f t="shared" si="236"/>
        <v>0.54054231841917511</v>
      </c>
      <c r="BA82" s="4">
        <f t="shared" si="237"/>
        <v>0.76696046934140572</v>
      </c>
      <c r="BB82" s="4">
        <f t="shared" si="238"/>
        <v>0.35852384979173063</v>
      </c>
      <c r="BC82" s="4">
        <f t="shared" si="239"/>
        <v>0.11993839928981632</v>
      </c>
      <c r="BD82" s="4">
        <f t="shared" si="240"/>
        <v>0.77369498178038798</v>
      </c>
      <c r="BE82" s="4">
        <f t="shared" si="241"/>
        <v>0.31877637704987116</v>
      </c>
      <c r="BF82" s="4">
        <f t="shared" si="242"/>
        <v>0.33596053307287899</v>
      </c>
      <c r="BG82" s="4">
        <f t="shared" si="243"/>
        <v>0.75948099932821123</v>
      </c>
      <c r="BH82" s="4">
        <f t="shared" si="244"/>
        <v>-0.10164529201059509</v>
      </c>
      <c r="BI82" s="4">
        <f t="shared" si="245"/>
        <v>0.58604987264343011</v>
      </c>
      <c r="BJ82" s="4">
        <f t="shared" si="246"/>
        <v>0.59439645086002302</v>
      </c>
      <c r="BK82" s="4">
        <f t="shared" si="247"/>
        <v>0.45964349441448965</v>
      </c>
      <c r="BL82" s="4">
        <f t="shared" si="248"/>
        <v>0.37399864379310149</v>
      </c>
      <c r="BM82" s="4">
        <f t="shared" si="249"/>
        <v>0.58849521449291853</v>
      </c>
      <c r="BN82" s="4">
        <f t="shared" si="250"/>
        <v>-8.0501054332257641E-2</v>
      </c>
      <c r="BO82" s="4">
        <f t="shared" si="251"/>
        <v>0.30881712156030156</v>
      </c>
      <c r="BP82" s="4">
        <f t="shared" si="252"/>
        <v>-0.10249076482943537</v>
      </c>
      <c r="BQ82" s="4">
        <f t="shared" si="253"/>
        <v>9.4813871807115715E-2</v>
      </c>
      <c r="BR82" s="4">
        <f t="shared" si="254"/>
        <v>0.69080417598212562</v>
      </c>
      <c r="BS82" s="4">
        <f t="shared" si="255"/>
        <v>7.13073104278273E-3</v>
      </c>
      <c r="BT82" s="4">
        <f t="shared" si="256"/>
        <v>0.62122028223880954</v>
      </c>
      <c r="BU82" s="4">
        <f t="shared" si="257"/>
        <v>0.61537469084551621</v>
      </c>
      <c r="BV82" t="s">
        <v>277</v>
      </c>
      <c r="BW82" s="1">
        <f t="shared" si="231"/>
        <v>45378</v>
      </c>
      <c r="BX82">
        <f>group_stock_price_index[[#This Row],[VNINDEX]]</f>
        <v>1283.0899999999999</v>
      </c>
      <c r="BY82" s="5">
        <f t="shared" si="258"/>
        <v>0.28514432767052089</v>
      </c>
      <c r="BZ82" s="5">
        <f t="shared" si="259"/>
        <v>0.72707517904302299</v>
      </c>
      <c r="CA82" s="5">
        <f t="shared" si="260"/>
        <v>0.10736095637005741</v>
      </c>
      <c r="CB82" s="5">
        <f t="shared" si="261"/>
        <v>0.52539926710664353</v>
      </c>
      <c r="CC82" s="5">
        <f t="shared" si="262"/>
        <v>0</v>
      </c>
      <c r="CD82" s="5">
        <f t="shared" ref="CD82:CE82" si="320">IF(AVERAGE(BS82:BS86)&lt;0,0,AVERAGE(BS82:BS86))</f>
        <v>0.18009097752551564</v>
      </c>
      <c r="CE82" s="5">
        <f t="shared" si="320"/>
        <v>0.67067416464300411</v>
      </c>
      <c r="CF82" s="5">
        <f t="shared" ref="CF82:CG82" si="321">IF(AVERAGE(BE82:BE86)&lt;0,0,AVERAGE(BE82:BE86))</f>
        <v>0.12559124639977759</v>
      </c>
      <c r="CG82" s="5">
        <f t="shared" si="321"/>
        <v>0.19383860398610575</v>
      </c>
      <c r="CH82" s="5">
        <f t="shared" si="265"/>
        <v>9.7731711227305174E-2</v>
      </c>
      <c r="CI82" s="5">
        <f t="shared" si="266"/>
        <v>0.31084663599039991</v>
      </c>
      <c r="CJ82" s="5">
        <f t="shared" si="267"/>
        <v>0.69554623353237133</v>
      </c>
      <c r="CK82" s="5">
        <f t="shared" si="268"/>
        <v>4.4753229955056845E-2</v>
      </c>
      <c r="CL82" s="5">
        <f t="shared" si="269"/>
        <v>0.38676635729879782</v>
      </c>
      <c r="CM82" s="5">
        <f t="shared" si="270"/>
        <v>7.7654220360933154E-2</v>
      </c>
      <c r="CN82" s="5">
        <f t="shared" si="271"/>
        <v>0.730491388445493</v>
      </c>
      <c r="CO82" s="5">
        <f t="shared" si="272"/>
        <v>0.55152356933824831</v>
      </c>
      <c r="CP82" s="5">
        <f t="shared" si="273"/>
        <v>0.20271526194667971</v>
      </c>
      <c r="CQ82" s="5">
        <f t="shared" si="274"/>
        <v>0</v>
      </c>
      <c r="CR82" s="5">
        <f t="shared" ref="CR82:CS82" si="322">IF(AVERAGE(BH82:BH86)&lt;0,0,AVERAGE(BH82:BH86))</f>
        <v>0</v>
      </c>
      <c r="CS82" s="5">
        <f t="shared" si="322"/>
        <v>0.40224397568992093</v>
      </c>
      <c r="CT82" s="5">
        <f t="shared" si="276"/>
        <v>0.2897213385889702</v>
      </c>
      <c r="CU82" s="5">
        <f t="shared" si="277"/>
        <v>0.66008685779602438</v>
      </c>
    </row>
    <row r="83" spans="1:99" x14ac:dyDescent="0.25">
      <c r="A83" s="1">
        <f>eod_group_score_df_positive[[#This Row],[date]]</f>
        <v>45377</v>
      </c>
      <c r="B83" s="1" t="s">
        <v>277</v>
      </c>
      <c r="C83" s="2">
        <f>AVERAGE(eod_group_score_df_positive!C83:C87)</f>
        <v>0.345462395771862</v>
      </c>
      <c r="D83" s="2">
        <f>AVERAGE(eod_group_score_df_positive!D83:D87)</f>
        <v>0.20229557626154585</v>
      </c>
      <c r="E83" s="2">
        <f>AVERAGE(eod_group_score_df_positive!E83:E87)</f>
        <v>0.81269621810617898</v>
      </c>
      <c r="F83" s="2">
        <f>AVERAGE(eod_group_score_df_positive!F83:F87)</f>
        <v>0.47196959662643306</v>
      </c>
      <c r="G83" s="2">
        <f>AVERAGE(eod_group_score_df_positive!G83:G87)</f>
        <v>0.35889058868128326</v>
      </c>
      <c r="H83" s="2">
        <f>AVERAGE(eod_group_score_df_positive!H83:H87)</f>
        <v>0.38185736001617665</v>
      </c>
      <c r="I83" s="2">
        <f>AVERAGE(eod_group_score_df_positive!I83:I87)</f>
        <v>0.34353581180559428</v>
      </c>
      <c r="J83" s="2">
        <f>AVERAGE(eod_group_score_df_positive!J83:J87)</f>
        <v>0.30083321452861533</v>
      </c>
      <c r="K83" s="2">
        <f>AVERAGE(eod_group_score_df_positive!K83:K87)</f>
        <v>0.43017474695217095</v>
      </c>
      <c r="L83" s="2">
        <f>AVERAGE(eod_group_score_df_positive!L83:L87)</f>
        <v>6.7611477682399682E-2</v>
      </c>
      <c r="M83" s="2">
        <f>AVERAGE(eod_group_score_df_positive!M83:M87)</f>
        <v>0.22231637844899826</v>
      </c>
      <c r="N83" s="2">
        <f>AVERAGE(eod_group_score_df_positive!N83:N87)</f>
        <v>0.71353889211659927</v>
      </c>
      <c r="O83" s="2">
        <f>AVERAGE(eod_group_score_df_positive!O83:O87)</f>
        <v>0.23241443614604665</v>
      </c>
      <c r="P83" s="2">
        <f>AVERAGE(eod_group_score_df_positive!P83:P87)</f>
        <v>0.30949435750379201</v>
      </c>
      <c r="Q83" s="2">
        <f>AVERAGE(eod_group_score_df_positive!Q83:Q87)</f>
        <v>1.0272173869402879</v>
      </c>
      <c r="R83" s="2">
        <f>AVERAGE(eod_group_score_df_positive!R83:R87)</f>
        <v>0.24381204675851112</v>
      </c>
      <c r="S83" s="2">
        <f>AVERAGE(eod_group_score_df_positive!S83:S87)</f>
        <v>0.37470478866924184</v>
      </c>
      <c r="T83" s="2">
        <f>AVERAGE(eod_group_score_df_positive!T83:T87)</f>
        <v>0.21898653452586139</v>
      </c>
      <c r="U83" s="2">
        <f>AVERAGE(eod_group_score_df_positive!U83:U87)</f>
        <v>0.25127136288580787</v>
      </c>
      <c r="V83" s="2">
        <f>AVERAGE(eod_group_score_df_positive!V83:V87)</f>
        <v>0.11771110801255409</v>
      </c>
      <c r="W83" s="2">
        <f>AVERAGE(eod_group_score_df_positive!W83:W87)</f>
        <v>0.18057821595409693</v>
      </c>
      <c r="X83" s="2">
        <f>AVERAGE(eod_group_score_df_positive!X83:X87)</f>
        <v>0.59864102319330426</v>
      </c>
      <c r="Y83" s="2">
        <f>AVERAGE(eod_group_score_df_positive!Y83:Y87)</f>
        <v>0.53571107050688349</v>
      </c>
      <c r="Z83" s="1" t="s">
        <v>277</v>
      </c>
      <c r="AA83" s="2">
        <f>ABS(AVERAGE(eod_group_score_df_negative!C83:C87))</f>
        <v>8.9098595456122573E-2</v>
      </c>
      <c r="AB83" s="2">
        <f>ABS(AVERAGE(eod_group_score_df_negative!D83:D87))</f>
        <v>7.5771677452068503E-2</v>
      </c>
      <c r="AC83" s="2">
        <f>ABS(AVERAGE(eod_group_score_df_negative!E83:E87))</f>
        <v>0.10061817271348669</v>
      </c>
      <c r="AD83" s="2">
        <f>ABS(AVERAGE(eod_group_score_df_negative!F83:F87))</f>
        <v>0.18076577431260224</v>
      </c>
      <c r="AE83" s="2">
        <f>ABS(AVERAGE(eod_group_score_df_negative!G83:G87))</f>
        <v>0.15379831398396132</v>
      </c>
      <c r="AF83" s="2">
        <f>ABS(AVERAGE(eod_group_score_df_negative!H83:H87))</f>
        <v>8.8900741405599643E-2</v>
      </c>
      <c r="AG83" s="2">
        <f>ABS(AVERAGE(eod_group_score_df_negative!I83:I87))</f>
        <v>0.19846513817850925</v>
      </c>
      <c r="AH83" s="2">
        <f>ABS(AVERAGE(eod_group_score_df_negative!J83:J87))</f>
        <v>9.5010467957914929E-2</v>
      </c>
      <c r="AI83" s="2">
        <f>ABS(AVERAGE(eod_group_score_df_negative!K83:K87))</f>
        <v>0.12334652567705735</v>
      </c>
      <c r="AJ83" s="2">
        <f>ABS(AVERAGE(eod_group_score_df_negative!L83:L87))</f>
        <v>0.12859340722678742</v>
      </c>
      <c r="AK83" s="2">
        <f>ABS(AVERAGE(eod_group_score_df_negative!M83:M87))</f>
        <v>4.3672343250715347E-2</v>
      </c>
      <c r="AL83" s="2">
        <f>ABS(AVERAGE(eod_group_score_df_negative!N83:N87))</f>
        <v>0.1850815916793693</v>
      </c>
      <c r="AM83" s="2">
        <f>ABS(AVERAGE(eod_group_score_df_negative!O83:O87))</f>
        <v>7.3679298868023629E-2</v>
      </c>
      <c r="AN83" s="2">
        <f>ABS(AVERAGE(eod_group_score_df_negative!P83:P87))</f>
        <v>9.6336846114954661E-2</v>
      </c>
      <c r="AO83" s="2">
        <f>ABS(AVERAGE(eod_group_score_df_negative!Q83:Q87))</f>
        <v>0.10799774236587148</v>
      </c>
      <c r="AP83" s="2">
        <f>ABS(AVERAGE(eod_group_score_df_negative!R83:R87))</f>
        <v>0.20872466830902298</v>
      </c>
      <c r="AQ83" s="2">
        <f>ABS(AVERAGE(eod_group_score_df_negative!S83:S87))</f>
        <v>0.10161340082327433</v>
      </c>
      <c r="AR83" s="2">
        <f>ABS(AVERAGE(eod_group_score_df_negative!T83:T87))</f>
        <v>0.16149050790687347</v>
      </c>
      <c r="AS83" s="2">
        <f>ABS(AVERAGE(eod_group_score_df_negative!U83:U87))</f>
        <v>0.19563379006706788</v>
      </c>
      <c r="AT83" s="2">
        <f>ABS(AVERAGE(eod_group_score_df_negative!V83:V87))</f>
        <v>0.11848418355044585</v>
      </c>
      <c r="AU83" s="2">
        <f>ABS(AVERAGE(eod_group_score_df_negative!W83:W87))</f>
        <v>0.1161864414744543</v>
      </c>
      <c r="AV83" s="2">
        <f>ABS(AVERAGE(eod_group_score_df_negative!X83:X87))</f>
        <v>0.10056442017338205</v>
      </c>
      <c r="AW83" s="2">
        <f>ABS(AVERAGE(eod_group_score_df_negative!Y83:Y87))</f>
        <v>0.12259470100703862</v>
      </c>
      <c r="AX83" t="s">
        <v>277</v>
      </c>
      <c r="AY83" s="4">
        <f t="shared" si="235"/>
        <v>0.58993744374363954</v>
      </c>
      <c r="AZ83" s="4">
        <f t="shared" si="236"/>
        <v>0.4550118617699091</v>
      </c>
      <c r="BA83" s="4">
        <f t="shared" si="237"/>
        <v>0.77966366516313046</v>
      </c>
      <c r="BB83" s="4">
        <f t="shared" si="238"/>
        <v>0.44612845462151135</v>
      </c>
      <c r="BC83" s="4">
        <f t="shared" si="239"/>
        <v>0.40003259994733109</v>
      </c>
      <c r="BD83" s="4">
        <f t="shared" si="240"/>
        <v>0.6223081827498963</v>
      </c>
      <c r="BE83" s="4">
        <f t="shared" si="241"/>
        <v>0.26765760028896601</v>
      </c>
      <c r="BF83" s="4">
        <f t="shared" si="242"/>
        <v>0.51995966002995164</v>
      </c>
      <c r="BG83" s="4">
        <f t="shared" si="243"/>
        <v>0.55432055902328425</v>
      </c>
      <c r="BH83" s="4">
        <f t="shared" si="244"/>
        <v>-0.31080739693414394</v>
      </c>
      <c r="BI83" s="4">
        <f t="shared" si="245"/>
        <v>0.67162259383298983</v>
      </c>
      <c r="BJ83" s="4">
        <f t="shared" si="246"/>
        <v>0.58807617895032982</v>
      </c>
      <c r="BK83" s="4">
        <f t="shared" si="247"/>
        <v>0.51858342435766092</v>
      </c>
      <c r="BL83" s="4">
        <f t="shared" si="248"/>
        <v>0.52523687062044055</v>
      </c>
      <c r="BM83" s="4">
        <f t="shared" si="249"/>
        <v>0.80973167186050554</v>
      </c>
      <c r="BN83" s="4">
        <f t="shared" si="250"/>
        <v>7.7534876798343075E-2</v>
      </c>
      <c r="BO83" s="4">
        <f t="shared" si="251"/>
        <v>0.57333814637002922</v>
      </c>
      <c r="BP83" s="4">
        <f t="shared" si="252"/>
        <v>0.15111562645505147</v>
      </c>
      <c r="BQ83" s="4">
        <f t="shared" si="253"/>
        <v>0.12449525911957147</v>
      </c>
      <c r="BR83" s="4">
        <f t="shared" si="254"/>
        <v>-3.2730353462001841E-3</v>
      </c>
      <c r="BS83" s="4">
        <f t="shared" si="255"/>
        <v>0.21697925567550283</v>
      </c>
      <c r="BT83" s="4">
        <f t="shared" si="256"/>
        <v>0.71234657530936074</v>
      </c>
      <c r="BU83" s="4">
        <f t="shared" si="257"/>
        <v>0.62754480877448626</v>
      </c>
      <c r="BV83" t="s">
        <v>277</v>
      </c>
      <c r="BW83" s="1">
        <f t="shared" si="231"/>
        <v>45377</v>
      </c>
      <c r="BX83">
        <f>group_stock_price_index[[#This Row],[VNINDEX]]</f>
        <v>1282.21</v>
      </c>
      <c r="BY83" s="5">
        <f t="shared" si="258"/>
        <v>0.18312002743853423</v>
      </c>
      <c r="BZ83" s="5">
        <f t="shared" si="259"/>
        <v>0.69932280519138157</v>
      </c>
      <c r="CA83" s="5">
        <f t="shared" si="260"/>
        <v>0.10546502092988785</v>
      </c>
      <c r="CB83" s="5">
        <f t="shared" si="261"/>
        <v>0.53716268351925356</v>
      </c>
      <c r="CC83" s="5">
        <f t="shared" si="262"/>
        <v>0</v>
      </c>
      <c r="CD83" s="5">
        <f t="shared" ref="CD83:CE83" si="323">IF(AVERAGE(BS83:BS87)&lt;0,0,AVERAGE(BS83:BS87))</f>
        <v>0.19728073998239673</v>
      </c>
      <c r="CE83" s="5">
        <f t="shared" si="323"/>
        <v>0.66793355741068305</v>
      </c>
      <c r="CF83" s="5">
        <f t="shared" ref="CF83:CG83" si="324">IF(AVERAGE(BE83:BE87)&lt;0,0,AVERAGE(BE83:BE87))</f>
        <v>0.11802984144183892</v>
      </c>
      <c r="CG83" s="5">
        <f t="shared" si="324"/>
        <v>0.13890613205501862</v>
      </c>
      <c r="CH83" s="5">
        <f t="shared" si="265"/>
        <v>0</v>
      </c>
      <c r="CI83" s="5">
        <f t="shared" si="266"/>
        <v>0.29405121577549631</v>
      </c>
      <c r="CJ83" s="5">
        <f t="shared" si="267"/>
        <v>0.718575534915329</v>
      </c>
      <c r="CK83" s="5">
        <f t="shared" si="268"/>
        <v>0</v>
      </c>
      <c r="CL83" s="5">
        <f t="shared" si="269"/>
        <v>0.17224898071329692</v>
      </c>
      <c r="CM83" s="5">
        <f t="shared" si="270"/>
        <v>0</v>
      </c>
      <c r="CN83" s="5">
        <f t="shared" si="271"/>
        <v>0.71848623022977276</v>
      </c>
      <c r="CO83" s="5">
        <f t="shared" si="272"/>
        <v>0.64278500459581278</v>
      </c>
      <c r="CP83" s="5">
        <f t="shared" si="273"/>
        <v>0.30500690464527558</v>
      </c>
      <c r="CQ83" s="5">
        <f t="shared" si="274"/>
        <v>0</v>
      </c>
      <c r="CR83" s="5">
        <f t="shared" ref="CR83:CS83" si="325">IF(AVERAGE(BH83:BH87)&lt;0,0,AVERAGE(BH83:BH87))</f>
        <v>0</v>
      </c>
      <c r="CS83" s="5">
        <f t="shared" si="325"/>
        <v>0.35335977583354328</v>
      </c>
      <c r="CT83" s="5">
        <f t="shared" si="276"/>
        <v>0.22071727999571972</v>
      </c>
      <c r="CU83" s="5">
        <f t="shared" si="277"/>
        <v>0.69347550474957542</v>
      </c>
    </row>
    <row r="84" spans="1:99" x14ac:dyDescent="0.25">
      <c r="A84" s="1">
        <f>eod_group_score_df_positive[[#This Row],[date]]</f>
        <v>45376</v>
      </c>
      <c r="B84" s="1" t="s">
        <v>277</v>
      </c>
      <c r="C84" s="2">
        <f>AVERAGE(eod_group_score_df_positive!C84:C88)</f>
        <v>0.33251720979941435</v>
      </c>
      <c r="D84" s="2">
        <f>AVERAGE(eod_group_score_df_positive!D84:D88)</f>
        <v>0.20103289364969687</v>
      </c>
      <c r="E84" s="2">
        <f>AVERAGE(eod_group_score_df_positive!E84:E88)</f>
        <v>0.55265196895459323</v>
      </c>
      <c r="F84" s="2">
        <f>AVERAGE(eod_group_score_df_positive!F84:F88)</f>
        <v>0.29755855615093874</v>
      </c>
      <c r="G84" s="2">
        <f>AVERAGE(eod_group_score_df_positive!G84:G88)</f>
        <v>0.22150921191722248</v>
      </c>
      <c r="H84" s="2">
        <f>AVERAGE(eod_group_score_df_positive!H84:H88)</f>
        <v>0.16277802635306701</v>
      </c>
      <c r="I84" s="2">
        <f>AVERAGE(eod_group_score_df_positive!I84:I88)</f>
        <v>0.20160452925036987</v>
      </c>
      <c r="J84" s="2">
        <f>AVERAGE(eod_group_score_df_positive!J84:J88)</f>
        <v>0.22248644785669919</v>
      </c>
      <c r="K84" s="2">
        <f>AVERAGE(eod_group_score_df_positive!K84:K88)</f>
        <v>0.33438603555144553</v>
      </c>
      <c r="L84" s="2">
        <f>AVERAGE(eod_group_score_df_positive!L84:L88)</f>
        <v>4.2097028232429154E-2</v>
      </c>
      <c r="M84" s="2">
        <f>AVERAGE(eod_group_score_df_positive!M84:M88)</f>
        <v>0.20235173827734099</v>
      </c>
      <c r="N84" s="2">
        <f>AVERAGE(eod_group_score_df_positive!N84:N88)</f>
        <v>0.20797421178578607</v>
      </c>
      <c r="O84" s="2">
        <f>AVERAGE(eod_group_score_df_positive!O84:O88)</f>
        <v>0.19339220285599562</v>
      </c>
      <c r="P84" s="2">
        <f>AVERAGE(eod_group_score_df_positive!P84:P88)</f>
        <v>0.27953010488104446</v>
      </c>
      <c r="Q84" s="2">
        <f>AVERAGE(eod_group_score_df_positive!Q84:Q88)</f>
        <v>0.89052165162475172</v>
      </c>
      <c r="R84" s="2">
        <f>AVERAGE(eod_group_score_df_positive!R84:R88)</f>
        <v>0.12718485899205495</v>
      </c>
      <c r="S84" s="2">
        <f>AVERAGE(eod_group_score_df_positive!S84:S88)</f>
        <v>0.3714969074340907</v>
      </c>
      <c r="T84" s="2">
        <f>AVERAGE(eod_group_score_df_positive!T84:T88)</f>
        <v>0.18263623540786217</v>
      </c>
      <c r="U84" s="2">
        <f>AVERAGE(eod_group_score_df_positive!U84:U88)</f>
        <v>0.17412942132434744</v>
      </c>
      <c r="V84" s="2">
        <f>AVERAGE(eod_group_score_df_positive!V84:V88)</f>
        <v>7.0895699761956157E-2</v>
      </c>
      <c r="W84" s="2">
        <f>AVERAGE(eod_group_score_df_positive!W84:W88)</f>
        <v>0.19845790132349797</v>
      </c>
      <c r="X84" s="2">
        <f>AVERAGE(eod_group_score_df_positive!X84:X88)</f>
        <v>0.50274291441694452</v>
      </c>
      <c r="Y84" s="2">
        <f>AVERAGE(eod_group_score_df_positive!Y84:Y88)</f>
        <v>0.48746448902831985</v>
      </c>
      <c r="Z84" s="1" t="s">
        <v>277</v>
      </c>
      <c r="AA84" s="2">
        <f>ABS(AVERAGE(eod_group_score_df_negative!C84:C88))</f>
        <v>0.10061241418171704</v>
      </c>
      <c r="AB84" s="2">
        <f>ABS(AVERAGE(eod_group_score_df_negative!D84:D88))</f>
        <v>0.12839152826155492</v>
      </c>
      <c r="AC84" s="2">
        <f>ABS(AVERAGE(eod_group_score_df_negative!E84:E88))</f>
        <v>0.1567931149335533</v>
      </c>
      <c r="AD84" s="2">
        <f>ABS(AVERAGE(eod_group_score_df_negative!F84:F88))</f>
        <v>0.19255535804993332</v>
      </c>
      <c r="AE84" s="2">
        <f>ABS(AVERAGE(eod_group_score_df_negative!G84:G88))</f>
        <v>0.19821564187373114</v>
      </c>
      <c r="AF84" s="2">
        <f>ABS(AVERAGE(eod_group_score_df_negative!H84:H88))</f>
        <v>0.10135598126214762</v>
      </c>
      <c r="AG84" s="2">
        <f>ABS(AVERAGE(eod_group_score_df_negative!I84:I88))</f>
        <v>0.2061727874384125</v>
      </c>
      <c r="AH84" s="2">
        <f>ABS(AVERAGE(eod_group_score_df_negative!J84:J88))</f>
        <v>0.10222320057533985</v>
      </c>
      <c r="AI84" s="2">
        <f>ABS(AVERAGE(eod_group_score_df_negative!K84:K88))</f>
        <v>0.13537351214183027</v>
      </c>
      <c r="AJ84" s="2">
        <f>ABS(AVERAGE(eod_group_score_df_negative!L84:L88))</f>
        <v>0.22484226114522515</v>
      </c>
      <c r="AK84" s="2">
        <f>ABS(AVERAGE(eod_group_score_df_negative!M84:M88))</f>
        <v>4.6355876951696004E-2</v>
      </c>
      <c r="AL84" s="2">
        <f>ABS(AVERAGE(eod_group_score_df_negative!N84:N88))</f>
        <v>0.1684159348985903</v>
      </c>
      <c r="AM84" s="2">
        <f>ABS(AVERAGE(eod_group_score_df_negative!O84:O88))</f>
        <v>8.4654129541671619E-2</v>
      </c>
      <c r="AN84" s="2">
        <f>ABS(AVERAGE(eod_group_score_df_negative!P84:P88))</f>
        <v>0.14110782268822492</v>
      </c>
      <c r="AO84" s="2">
        <f>ABS(AVERAGE(eod_group_score_df_negative!Q84:Q88))</f>
        <v>0.1148904984096262</v>
      </c>
      <c r="AP84" s="2">
        <f>ABS(AVERAGE(eod_group_score_df_negative!R84:R88))</f>
        <v>0.22513334794694623</v>
      </c>
      <c r="AQ84" s="2">
        <f>ABS(AVERAGE(eod_group_score_df_negative!S84:S88))</f>
        <v>0.10400806790767417</v>
      </c>
      <c r="AR84" s="2">
        <f>ABS(AVERAGE(eod_group_score_df_negative!T84:T88))</f>
        <v>0.16290207953981831</v>
      </c>
      <c r="AS84" s="2">
        <f>ABS(AVERAGE(eod_group_score_df_negative!U84:U88))</f>
        <v>0.19944989785257158</v>
      </c>
      <c r="AT84" s="2">
        <f>ABS(AVERAGE(eod_group_score_df_negative!V84:V88))</f>
        <v>0.11942307176120739</v>
      </c>
      <c r="AU84" s="2">
        <f>ABS(AVERAGE(eod_group_score_df_negative!W84:W88))</f>
        <v>7.546793962859373E-2</v>
      </c>
      <c r="AV84" s="2">
        <f>ABS(AVERAGE(eod_group_score_df_negative!X84:X88))</f>
        <v>0.11762893787024473</v>
      </c>
      <c r="AW84" s="2">
        <f>ABS(AVERAGE(eod_group_score_df_negative!Y84:Y88))</f>
        <v>0.13362433609796903</v>
      </c>
      <c r="AX84" t="s">
        <v>277</v>
      </c>
      <c r="AY84" s="4">
        <f t="shared" si="235"/>
        <v>0.53541661151258468</v>
      </c>
      <c r="AZ84" s="4">
        <f t="shared" si="236"/>
        <v>0.22050995784311286</v>
      </c>
      <c r="BA84" s="4">
        <f t="shared" si="237"/>
        <v>0.55798378621713351</v>
      </c>
      <c r="BB84" s="4">
        <f t="shared" si="238"/>
        <v>0.21424243437816398</v>
      </c>
      <c r="BC84" s="4">
        <f t="shared" si="239"/>
        <v>5.5497237852616739E-2</v>
      </c>
      <c r="BD84" s="4">
        <f t="shared" si="240"/>
        <v>0.23254122271297167</v>
      </c>
      <c r="BE84" s="4">
        <f t="shared" si="241"/>
        <v>-1.1202825662637693E-2</v>
      </c>
      <c r="BF84" s="4">
        <f t="shared" si="242"/>
        <v>0.37037164698396746</v>
      </c>
      <c r="BG84" s="4">
        <f t="shared" si="243"/>
        <v>0.42364763928025206</v>
      </c>
      <c r="BH84" s="4">
        <f t="shared" si="244"/>
        <v>-0.68459473814757865</v>
      </c>
      <c r="BI84" s="4">
        <f t="shared" si="245"/>
        <v>0.62722591418033991</v>
      </c>
      <c r="BJ84" s="4">
        <f t="shared" si="246"/>
        <v>0.10509912981427628</v>
      </c>
      <c r="BK84" s="4">
        <f t="shared" si="247"/>
        <v>0.39107897010058273</v>
      </c>
      <c r="BL84" s="4">
        <f t="shared" si="248"/>
        <v>0.32907703542739758</v>
      </c>
      <c r="BM84" s="4">
        <f t="shared" si="249"/>
        <v>0.7714559180417746</v>
      </c>
      <c r="BN84" s="4">
        <f t="shared" si="250"/>
        <v>-0.27801143121692162</v>
      </c>
      <c r="BO84" s="4">
        <f t="shared" si="251"/>
        <v>0.5625363632297673</v>
      </c>
      <c r="BP84" s="4">
        <f t="shared" si="252"/>
        <v>5.7111339074023958E-2</v>
      </c>
      <c r="BQ84" s="4">
        <f t="shared" si="253"/>
        <v>-6.777804666492504E-2</v>
      </c>
      <c r="BR84" s="4">
        <f t="shared" si="254"/>
        <v>-0.25497943061987977</v>
      </c>
      <c r="BS84" s="4">
        <f t="shared" si="255"/>
        <v>0.4489899940342415</v>
      </c>
      <c r="BT84" s="4">
        <f t="shared" si="256"/>
        <v>0.62077925542053547</v>
      </c>
      <c r="BU84" s="4">
        <f t="shared" si="257"/>
        <v>0.56970941774455985</v>
      </c>
      <c r="BV84" t="s">
        <v>277</v>
      </c>
      <c r="BW84" s="1">
        <f t="shared" si="231"/>
        <v>45376</v>
      </c>
      <c r="BX84">
        <f>group_stock_price_index[[#This Row],[VNINDEX]]</f>
        <v>1267.8599999999999</v>
      </c>
      <c r="BY84" s="5">
        <f t="shared" si="258"/>
        <v>7.5330989618894187E-2</v>
      </c>
      <c r="BZ84" s="5">
        <f t="shared" si="259"/>
        <v>0.68485976489349543</v>
      </c>
      <c r="CA84" s="5">
        <f t="shared" si="260"/>
        <v>0.15187513109764239</v>
      </c>
      <c r="CB84" s="5">
        <f t="shared" si="261"/>
        <v>0.58916534090143569</v>
      </c>
      <c r="CC84" s="5">
        <f t="shared" si="262"/>
        <v>0</v>
      </c>
      <c r="CD84" s="5">
        <f t="shared" ref="CD84:CE84" si="326">IF(AVERAGE(BS84:BS88)&lt;0,0,AVERAGE(BS84:BS88))</f>
        <v>0.22857185979600914</v>
      </c>
      <c r="CE84" s="5">
        <f t="shared" si="326"/>
        <v>0.67403388066377745</v>
      </c>
      <c r="CF84" s="5">
        <f t="shared" ref="CF84:CG84" si="327">IF(AVERAGE(BE84:BE88)&lt;0,0,AVERAGE(BE84:BE88))</f>
        <v>0.22764433078827623</v>
      </c>
      <c r="CG84" s="5">
        <f t="shared" si="327"/>
        <v>0.10427227317231795</v>
      </c>
      <c r="CH84" s="5">
        <f t="shared" si="265"/>
        <v>0</v>
      </c>
      <c r="CI84" s="5">
        <f t="shared" si="266"/>
        <v>0.2769301044240966</v>
      </c>
      <c r="CJ84" s="5">
        <f t="shared" si="267"/>
        <v>0.80085411627338399</v>
      </c>
      <c r="CK84" s="5">
        <f t="shared" si="268"/>
        <v>0</v>
      </c>
      <c r="CL84" s="5">
        <f t="shared" si="269"/>
        <v>0.11491829426546078</v>
      </c>
      <c r="CM84" s="5">
        <f t="shared" si="270"/>
        <v>0</v>
      </c>
      <c r="CN84" s="5">
        <f t="shared" si="271"/>
        <v>0.58636719866460663</v>
      </c>
      <c r="CO84" s="5">
        <f t="shared" si="272"/>
        <v>0.72184345023724261</v>
      </c>
      <c r="CP84" s="5">
        <f t="shared" si="273"/>
        <v>0.34482829681068916</v>
      </c>
      <c r="CQ84" s="5">
        <f t="shared" si="274"/>
        <v>0</v>
      </c>
      <c r="CR84" s="5">
        <f t="shared" ref="CR84:CS84" si="328">IF(AVERAGE(BH84:BH88)&lt;0,0,AVERAGE(BH84:BH88))</f>
        <v>0</v>
      </c>
      <c r="CS84" s="5">
        <f t="shared" si="328"/>
        <v>0.32666851829930038</v>
      </c>
      <c r="CT84" s="5">
        <f t="shared" si="276"/>
        <v>0.1826883252026984</v>
      </c>
      <c r="CU84" s="5">
        <f t="shared" si="277"/>
        <v>0.71661025873795636</v>
      </c>
    </row>
    <row r="85" spans="1:99" x14ac:dyDescent="0.25">
      <c r="A85" s="1">
        <f>eod_group_score_df_positive[[#This Row],[date]]</f>
        <v>45373</v>
      </c>
      <c r="B85" s="1" t="s">
        <v>277</v>
      </c>
      <c r="C85" s="2">
        <f>AVERAGE(eod_group_score_df_positive!C85:C89)</f>
        <v>0.31495482785202916</v>
      </c>
      <c r="D85" s="2">
        <f>AVERAGE(eod_group_score_df_positive!D85:D89)</f>
        <v>0.20353343617288172</v>
      </c>
      <c r="E85" s="2">
        <f>AVERAGE(eod_group_score_df_positive!E85:E89)</f>
        <v>0.90708008783580818</v>
      </c>
      <c r="F85" s="2">
        <f>AVERAGE(eod_group_score_df_positive!F85:F89)</f>
        <v>0.30287723180268233</v>
      </c>
      <c r="G85" s="2">
        <f>AVERAGE(eod_group_score_df_positive!G85:G89)</f>
        <v>0.21680706086906812</v>
      </c>
      <c r="H85" s="2">
        <f>AVERAGE(eod_group_score_df_positive!H85:H89)</f>
        <v>0.16919045715541936</v>
      </c>
      <c r="I85" s="2">
        <f>AVERAGE(eod_group_score_df_positive!I85:I89)</f>
        <v>0.20023309730425312</v>
      </c>
      <c r="J85" s="2">
        <f>AVERAGE(eod_group_score_df_positive!J85:J89)</f>
        <v>0.22565200636908553</v>
      </c>
      <c r="K85" s="2">
        <f>AVERAGE(eod_group_score_df_positive!K85:K89)</f>
        <v>0.36135053958061342</v>
      </c>
      <c r="L85" s="2">
        <f>AVERAGE(eod_group_score_df_positive!L85:L89)</f>
        <v>6.5071385765349016E-2</v>
      </c>
      <c r="M85" s="2">
        <f>AVERAGE(eod_group_score_df_positive!M85:M89)</f>
        <v>0.19841956328239482</v>
      </c>
      <c r="N85" s="2">
        <f>AVERAGE(eod_group_score_df_positive!N85:N89)</f>
        <v>0.22970019243106563</v>
      </c>
      <c r="O85" s="2">
        <f>AVERAGE(eod_group_score_df_positive!O85:O89)</f>
        <v>0.24155347877174646</v>
      </c>
      <c r="P85" s="2">
        <f>AVERAGE(eod_group_score_df_positive!P85:P89)</f>
        <v>0.37976777276750995</v>
      </c>
      <c r="Q85" s="2">
        <f>AVERAGE(eod_group_score_df_positive!Q85:Q89)</f>
        <v>0.922392413784206</v>
      </c>
      <c r="R85" s="2">
        <f>AVERAGE(eod_group_score_df_positive!R85:R89)</f>
        <v>0.1262372568409903</v>
      </c>
      <c r="S85" s="2">
        <f>AVERAGE(eod_group_score_df_positive!S85:S89)</f>
        <v>0.37996903173819441</v>
      </c>
      <c r="T85" s="2">
        <f>AVERAGE(eod_group_score_df_positive!T85:T89)</f>
        <v>0.19256688195505184</v>
      </c>
      <c r="U85" s="2">
        <f>AVERAGE(eod_group_score_df_positive!U85:U89)</f>
        <v>0.17973001247046788</v>
      </c>
      <c r="V85" s="2">
        <f>AVERAGE(eod_group_score_df_positive!V85:V89)</f>
        <v>7.6763234775952441E-2</v>
      </c>
      <c r="W85" s="2">
        <f>AVERAGE(eod_group_score_df_positive!W85:W89)</f>
        <v>0.30773362168916163</v>
      </c>
      <c r="X85" s="2">
        <f>AVERAGE(eod_group_score_df_positive!X85:X89)</f>
        <v>0.63046919479545926</v>
      </c>
      <c r="Y85" s="2">
        <f>AVERAGE(eod_group_score_df_positive!Y85:Y89)</f>
        <v>0.54967087118730373</v>
      </c>
      <c r="Z85" s="1" t="s">
        <v>277</v>
      </c>
      <c r="AA85" s="2">
        <f>ABS(AVERAGE(eod_group_score_df_negative!C85:C89))</f>
        <v>0.43596125027624677</v>
      </c>
      <c r="AB85" s="2">
        <f>ABS(AVERAGE(eod_group_score_df_negative!D85:D89))</f>
        <v>0.20187255224676837</v>
      </c>
      <c r="AC85" s="2">
        <f>ABS(AVERAGE(eod_group_score_df_negative!E85:E89))</f>
        <v>0.12252177464568233</v>
      </c>
      <c r="AD85" s="2">
        <f>ABS(AVERAGE(eod_group_score_df_negative!F85:F89))</f>
        <v>0.61241174699319478</v>
      </c>
      <c r="AE85" s="2">
        <f>ABS(AVERAGE(eod_group_score_df_negative!G85:G89))</f>
        <v>0.30975693518182651</v>
      </c>
      <c r="AF85" s="2">
        <f>ABS(AVERAGE(eod_group_score_df_negative!H85:H89))</f>
        <v>0.13417932950069553</v>
      </c>
      <c r="AG85" s="2">
        <f>ABS(AVERAGE(eod_group_score_df_negative!I85:I89))</f>
        <v>0.22808343327777952</v>
      </c>
      <c r="AH85" s="2">
        <f>ABS(AVERAGE(eod_group_score_df_negative!J85:J89))</f>
        <v>0.29966683318301623</v>
      </c>
      <c r="AI85" s="2">
        <f>ABS(AVERAGE(eod_group_score_df_negative!K85:K89))</f>
        <v>3.2833073027258207E-2</v>
      </c>
      <c r="AJ85" s="2">
        <f>ABS(AVERAGE(eod_group_score_df_negative!L85:L89))</f>
        <v>0.15252472693519759</v>
      </c>
      <c r="AK85" s="2">
        <f>ABS(AVERAGE(eod_group_score_df_negative!M85:M89))</f>
        <v>0.15586804803307169</v>
      </c>
      <c r="AL85" s="2">
        <f>ABS(AVERAGE(eod_group_score_df_negative!N85:N89))</f>
        <v>0.66984064111791242</v>
      </c>
      <c r="AM85" s="2">
        <f>ABS(AVERAGE(eod_group_score_df_negative!O85:O89))</f>
        <v>7.0520439705471977E-2</v>
      </c>
      <c r="AN85" s="2">
        <f>ABS(AVERAGE(eod_group_score_df_negative!P85:P89))</f>
        <v>0.2716530565847205</v>
      </c>
      <c r="AO85" s="2">
        <f>ABS(AVERAGE(eod_group_score_df_negative!Q85:Q89))</f>
        <v>0.15186779568466441</v>
      </c>
      <c r="AP85" s="2">
        <f>ABS(AVERAGE(eod_group_score_df_negative!R85:R89))</f>
        <v>0.28537529364729441</v>
      </c>
      <c r="AQ85" s="2">
        <f>ABS(AVERAGE(eod_group_score_df_negative!S85:S89))</f>
        <v>5.7728923671544252E-2</v>
      </c>
      <c r="AR85" s="2">
        <f>ABS(AVERAGE(eod_group_score_df_negative!T85:T89))</f>
        <v>7.720152905831397E-2</v>
      </c>
      <c r="AS85" s="2">
        <f>ABS(AVERAGE(eod_group_score_df_negative!U85:U89))</f>
        <v>0.17542056078762527</v>
      </c>
      <c r="AT85" s="2">
        <f>ABS(AVERAGE(eod_group_score_df_negative!V85:V89))</f>
        <v>0.24128874021891716</v>
      </c>
      <c r="AU85" s="2">
        <f>ABS(AVERAGE(eod_group_score_df_negative!W85:W89))</f>
        <v>0.28654693264215719</v>
      </c>
      <c r="AV85" s="2">
        <f>ABS(AVERAGE(eod_group_score_df_negative!X85:X89))</f>
        <v>0.12793586540258145</v>
      </c>
      <c r="AW85" s="2">
        <f>ABS(AVERAGE(eod_group_score_df_negative!Y85:Y89))</f>
        <v>0.12953044701461902</v>
      </c>
      <c r="AX85" t="s">
        <v>277</v>
      </c>
      <c r="AY85" s="4">
        <f t="shared" si="235"/>
        <v>-0.16114506793600253</v>
      </c>
      <c r="AZ85" s="4">
        <f t="shared" si="236"/>
        <v>4.0968411260716622E-3</v>
      </c>
      <c r="BA85" s="4">
        <f t="shared" si="237"/>
        <v>0.76200164527599634</v>
      </c>
      <c r="BB85" s="4">
        <f t="shared" si="238"/>
        <v>-0.33818228161965358</v>
      </c>
      <c r="BC85" s="4">
        <f t="shared" si="239"/>
        <v>-0.17652151497227392</v>
      </c>
      <c r="BD85" s="4">
        <f t="shared" si="240"/>
        <v>0.1154074307815324</v>
      </c>
      <c r="BE85" s="4">
        <f t="shared" si="241"/>
        <v>-6.502279035478975E-2</v>
      </c>
      <c r="BF85" s="4">
        <f t="shared" si="242"/>
        <v>-0.14089505504321403</v>
      </c>
      <c r="BG85" s="4">
        <f t="shared" si="243"/>
        <v>0.83341228819717539</v>
      </c>
      <c r="BH85" s="4">
        <f t="shared" si="244"/>
        <v>-0.40190672565093527</v>
      </c>
      <c r="BI85" s="4">
        <f t="shared" si="245"/>
        <v>0.12010444026346212</v>
      </c>
      <c r="BJ85" s="4">
        <f t="shared" si="246"/>
        <v>-0.4892945737108465</v>
      </c>
      <c r="BK85" s="4">
        <f t="shared" si="247"/>
        <v>0.54805297379812912</v>
      </c>
      <c r="BL85" s="4">
        <f t="shared" si="248"/>
        <v>0.16596754557311005</v>
      </c>
      <c r="BM85" s="4">
        <f t="shared" si="249"/>
        <v>0.71726068908435126</v>
      </c>
      <c r="BN85" s="4">
        <f t="shared" si="250"/>
        <v>-0.38662095365538057</v>
      </c>
      <c r="BO85" s="4">
        <f t="shared" si="251"/>
        <v>0.73621570328103114</v>
      </c>
      <c r="BP85" s="4">
        <f t="shared" si="252"/>
        <v>0.42764589250229912</v>
      </c>
      <c r="BQ85" s="4">
        <f t="shared" si="253"/>
        <v>1.2134153813433001E-2</v>
      </c>
      <c r="BR85" s="4">
        <f t="shared" si="254"/>
        <v>-0.5172912554484802</v>
      </c>
      <c r="BS85" s="4">
        <f t="shared" si="255"/>
        <v>3.5650988228688694E-2</v>
      </c>
      <c r="BT85" s="4">
        <f t="shared" si="256"/>
        <v>0.66261863978287838</v>
      </c>
      <c r="BU85" s="4">
        <f t="shared" si="257"/>
        <v>0.61858010712485001</v>
      </c>
      <c r="BV85" t="s">
        <v>277</v>
      </c>
      <c r="BW85" s="1">
        <f t="shared" si="231"/>
        <v>45373</v>
      </c>
      <c r="BX85">
        <f>group_stock_price_index[[#This Row],[VNINDEX]]</f>
        <v>1281.8</v>
      </c>
      <c r="BY85" s="5">
        <f t="shared" si="258"/>
        <v>6.080489900391511E-3</v>
      </c>
      <c r="BZ85" s="5">
        <f t="shared" si="259"/>
        <v>0.73088802084665672</v>
      </c>
      <c r="CA85" s="5">
        <f t="shared" si="260"/>
        <v>0.27351173046209931</v>
      </c>
      <c r="CB85" s="5">
        <f t="shared" si="261"/>
        <v>0.63443896535021271</v>
      </c>
      <c r="CC85" s="5">
        <f t="shared" si="262"/>
        <v>0</v>
      </c>
      <c r="CD85" s="5">
        <f t="shared" ref="CD85:CE85" si="329">IF(AVERAGE(BS85:BS89)&lt;0,0,AVERAGE(BS85:BS89))</f>
        <v>0.21890395266760215</v>
      </c>
      <c r="CE85" s="5">
        <f t="shared" si="329"/>
        <v>0.6920794601247483</v>
      </c>
      <c r="CF85" s="5">
        <f t="shared" ref="CF85:CG85" si="330">IF(AVERAGE(BE85:BE89)&lt;0,0,AVERAGE(BE85:BE89))</f>
        <v>0.39541605198228813</v>
      </c>
      <c r="CG85" s="5">
        <f t="shared" si="330"/>
        <v>9.2365789542554325E-2</v>
      </c>
      <c r="CH85" s="5">
        <f t="shared" si="265"/>
        <v>0</v>
      </c>
      <c r="CI85" s="5">
        <f t="shared" si="266"/>
        <v>0.30828657804966836</v>
      </c>
      <c r="CJ85" s="5">
        <f t="shared" si="267"/>
        <v>0.91183737304794266</v>
      </c>
      <c r="CK85" s="5">
        <f t="shared" si="268"/>
        <v>0</v>
      </c>
      <c r="CL85" s="5">
        <f t="shared" si="269"/>
        <v>0.1792805109409874</v>
      </c>
      <c r="CM85" s="5">
        <f t="shared" si="270"/>
        <v>0</v>
      </c>
      <c r="CN85" s="5">
        <f t="shared" si="271"/>
        <v>0.47707175566506582</v>
      </c>
      <c r="CO85" s="5">
        <f t="shared" si="272"/>
        <v>0.82657780877825093</v>
      </c>
      <c r="CP85" s="5">
        <f t="shared" si="273"/>
        <v>0.37273311664243114</v>
      </c>
      <c r="CQ85" s="5">
        <f t="shared" si="274"/>
        <v>3.4308420952436337E-2</v>
      </c>
      <c r="CR85" s="5">
        <f t="shared" ref="CR85:CS85" si="331">IF(AVERAGE(BH85:BH89)&lt;0,0,AVERAGE(BH85:BH89))</f>
        <v>0</v>
      </c>
      <c r="CS85" s="5">
        <f t="shared" si="331"/>
        <v>0.29759089422273821</v>
      </c>
      <c r="CT85" s="5">
        <f t="shared" si="276"/>
        <v>0.22178772120346593</v>
      </c>
      <c r="CU85" s="5">
        <f t="shared" si="277"/>
        <v>0.75059051530540843</v>
      </c>
    </row>
    <row r="86" spans="1:99" x14ac:dyDescent="0.25">
      <c r="A86" s="1">
        <f>eod_group_score_df_positive[[#This Row],[date]]</f>
        <v>45372</v>
      </c>
      <c r="B86" s="1" t="s">
        <v>277</v>
      </c>
      <c r="C86" s="2">
        <f>AVERAGE(eod_group_score_df_positive!C86:C90)</f>
        <v>0.45251817156668572</v>
      </c>
      <c r="D86" s="2">
        <f>AVERAGE(eod_group_score_df_positive!D86:D90)</f>
        <v>0.30783826186098773</v>
      </c>
      <c r="E86" s="2">
        <f>AVERAGE(eod_group_score_df_positive!E86:E90)</f>
        <v>0.94507547192639374</v>
      </c>
      <c r="F86" s="2">
        <f>AVERAGE(eod_group_score_df_positive!F86:F90)</f>
        <v>0.30648850226506585</v>
      </c>
      <c r="G86" s="2">
        <f>AVERAGE(eod_group_score_df_positive!G86:G90)</f>
        <v>0.37730726410208815</v>
      </c>
      <c r="H86" s="2">
        <f>AVERAGE(eod_group_score_df_positive!H86:H90)</f>
        <v>0.24631964033153605</v>
      </c>
      <c r="I86" s="2">
        <f>AVERAGE(eod_group_score_df_positive!I86:I90)</f>
        <v>0.25822498280567979</v>
      </c>
      <c r="J86" s="2">
        <f>AVERAGE(eod_group_score_df_positive!J86:J90)</f>
        <v>0.22422030499235995</v>
      </c>
      <c r="K86" s="2">
        <f>AVERAGE(eod_group_score_df_positive!K86:K90)</f>
        <v>0.71921881813533517</v>
      </c>
      <c r="L86" s="2">
        <f>AVERAGE(eod_group_score_df_positive!L86:L90)</f>
        <v>0.10073082583438993</v>
      </c>
      <c r="M86" s="2">
        <f>AVERAGE(eod_group_score_df_positive!M86:M90)</f>
        <v>0.1576265770259061</v>
      </c>
      <c r="N86" s="2">
        <f>AVERAGE(eod_group_score_df_positive!N86:N90)</f>
        <v>0.34196670270284757</v>
      </c>
      <c r="O86" s="2">
        <f>AVERAGE(eod_group_score_df_positive!O86:O90)</f>
        <v>0.64237683256711497</v>
      </c>
      <c r="P86" s="2">
        <f>AVERAGE(eod_group_score_df_positive!P86:P90)</f>
        <v>0.36881169881939041</v>
      </c>
      <c r="Q86" s="2">
        <f>AVERAGE(eod_group_score_df_positive!Q86:Q90)</f>
        <v>0.94117964981335756</v>
      </c>
      <c r="R86" s="2">
        <f>AVERAGE(eod_group_score_df_positive!R86:R90)</f>
        <v>0.20162998586021966</v>
      </c>
      <c r="S86" s="2">
        <f>AVERAGE(eod_group_score_df_positive!S86:S90)</f>
        <v>0.27528600279967252</v>
      </c>
      <c r="T86" s="2">
        <f>AVERAGE(eod_group_score_df_positive!T86:T90)</f>
        <v>0.21332623808651152</v>
      </c>
      <c r="U86" s="2">
        <f>AVERAGE(eod_group_score_df_positive!U86:U90)</f>
        <v>0.17244843284629546</v>
      </c>
      <c r="V86" s="2">
        <f>AVERAGE(eod_group_score_df_positive!V86:V90)</f>
        <v>7.9085091263064358E-2</v>
      </c>
      <c r="W86" s="2">
        <f>AVERAGE(eod_group_score_df_positive!W86:W90)</f>
        <v>0.40198948201703411</v>
      </c>
      <c r="X86" s="2">
        <f>AVERAGE(eod_group_score_df_positive!X86:X90)</f>
        <v>0.66930979816916447</v>
      </c>
      <c r="Y86" s="2">
        <f>AVERAGE(eod_group_score_df_positive!Y86:Y90)</f>
        <v>0.8057698422217664</v>
      </c>
      <c r="Z86" s="1" t="s">
        <v>277</v>
      </c>
      <c r="AA86" s="2">
        <f>ABS(AVERAGE(eod_group_score_df_negative!C86:C90))</f>
        <v>0.44511990977201688</v>
      </c>
      <c r="AB86" s="2">
        <f>ABS(AVERAGE(eod_group_score_df_negative!D86:D90))</f>
        <v>0.19334507641140811</v>
      </c>
      <c r="AC86" s="2">
        <f>ABS(AVERAGE(eod_group_score_df_negative!E86:E90))</f>
        <v>0.12355123847070133</v>
      </c>
      <c r="AD86" s="2">
        <f>ABS(AVERAGE(eod_group_score_df_negative!F86:F90))</f>
        <v>0.55983828093486054</v>
      </c>
      <c r="AE86" s="2">
        <f>ABS(AVERAGE(eod_group_score_df_negative!G86:G90))</f>
        <v>0.28588136628067012</v>
      </c>
      <c r="AF86" s="2">
        <f>ABS(AVERAGE(eod_group_score_df_negative!H86:H90))</f>
        <v>0.16770470978577903</v>
      </c>
      <c r="AG86" s="2">
        <f>ABS(AVERAGE(eod_group_score_df_negative!I86:I90))</f>
        <v>0.20382015202274451</v>
      </c>
      <c r="AH86" s="2">
        <f>ABS(AVERAGE(eod_group_score_df_negative!J86:J90))</f>
        <v>0.2831824110217952</v>
      </c>
      <c r="AI86" s="2">
        <f>ABS(AVERAGE(eod_group_score_df_negative!K86:K90))</f>
        <v>3.5126195566915271E-2</v>
      </c>
      <c r="AJ86" s="2">
        <f>ABS(AVERAGE(eod_group_score_df_negative!L86:L90))</f>
        <v>0.14957179509390289</v>
      </c>
      <c r="AK86" s="2">
        <f>ABS(AVERAGE(eod_group_score_df_negative!M86:M90))</f>
        <v>0.15567873984664807</v>
      </c>
      <c r="AL86" s="2">
        <f>ABS(AVERAGE(eod_group_score_df_negative!N86:N90))</f>
        <v>0.64869358290861434</v>
      </c>
      <c r="AM86" s="2">
        <f>ABS(AVERAGE(eod_group_score_df_negative!O86:O90))</f>
        <v>5.5760590638097442E-2</v>
      </c>
      <c r="AN86" s="2">
        <f>ABS(AVERAGE(eod_group_score_df_negative!P86:P90))</f>
        <v>0.26709625941721549</v>
      </c>
      <c r="AO86" s="2">
        <f>ABS(AVERAGE(eod_group_score_df_negative!Q86:Q90))</f>
        <v>0.12500271258193663</v>
      </c>
      <c r="AP86" s="2">
        <f>ABS(AVERAGE(eod_group_score_df_negative!R86:R90))</f>
        <v>0.21349486508907969</v>
      </c>
      <c r="AQ86" s="2">
        <f>ABS(AVERAGE(eod_group_score_df_negative!S86:S90))</f>
        <v>0.10544575380974244</v>
      </c>
      <c r="AR86" s="2">
        <f>ABS(AVERAGE(eod_group_score_df_negative!T86:T90))</f>
        <v>7.4914636933793716E-2</v>
      </c>
      <c r="AS86" s="2">
        <f>ABS(AVERAGE(eod_group_score_df_negative!U86:U90))</f>
        <v>0.15289499614809915</v>
      </c>
      <c r="AT86" s="2">
        <f>ABS(AVERAGE(eod_group_score_df_negative!V86:V90))</f>
        <v>0.22817105797917453</v>
      </c>
      <c r="AU86" s="2">
        <f>ABS(AVERAGE(eod_group_score_df_negative!W86:W90))</f>
        <v>0.27265709038602992</v>
      </c>
      <c r="AV86" s="2">
        <f>ABS(AVERAGE(eod_group_score_df_negative!X86:X90))</f>
        <v>0.10160411367926585</v>
      </c>
      <c r="AW86" s="2">
        <f>ABS(AVERAGE(eod_group_score_df_negative!Y86:Y90))</f>
        <v>5.637326864754548E-2</v>
      </c>
      <c r="AX86" t="s">
        <v>277</v>
      </c>
      <c r="AY86" s="4">
        <f t="shared" si="235"/>
        <v>8.2419206008231809E-3</v>
      </c>
      <c r="AZ86" s="4">
        <f t="shared" si="236"/>
        <v>0.22844571378658235</v>
      </c>
      <c r="BA86" s="4">
        <f t="shared" si="237"/>
        <v>0.7687663292174487</v>
      </c>
      <c r="BB86" s="4">
        <f t="shared" si="238"/>
        <v>-0.29244135536708665</v>
      </c>
      <c r="BC86" s="4">
        <f t="shared" si="239"/>
        <v>0.13785805973279683</v>
      </c>
      <c r="BD86" s="4">
        <f t="shared" si="240"/>
        <v>0.18987996846920052</v>
      </c>
      <c r="BE86" s="4">
        <f t="shared" si="241"/>
        <v>0.1177478706774782</v>
      </c>
      <c r="BF86" s="4">
        <f t="shared" si="242"/>
        <v>-0.1162037651130554</v>
      </c>
      <c r="BG86" s="4">
        <f t="shared" si="243"/>
        <v>0.90686968183293359</v>
      </c>
      <c r="BH86" s="4">
        <f t="shared" si="244"/>
        <v>-0.19512767816164828</v>
      </c>
      <c r="BI86" s="4">
        <f t="shared" si="245"/>
        <v>6.2170575293823407E-3</v>
      </c>
      <c r="BJ86" s="4">
        <f t="shared" si="246"/>
        <v>-0.30961862977725685</v>
      </c>
      <c r="BK86" s="4">
        <f t="shared" si="247"/>
        <v>0.84025898402037946</v>
      </c>
      <c r="BL86" s="4">
        <f t="shared" si="248"/>
        <v>0.1599530845379499</v>
      </c>
      <c r="BM86" s="4">
        <f t="shared" si="249"/>
        <v>0.76551344874791494</v>
      </c>
      <c r="BN86" s="4">
        <f t="shared" si="250"/>
        <v>-2.8581471819207317E-2</v>
      </c>
      <c r="BO86" s="4">
        <f t="shared" si="251"/>
        <v>0.44608900109208854</v>
      </c>
      <c r="BP86" s="4">
        <f t="shared" si="252"/>
        <v>0.48019421653145944</v>
      </c>
      <c r="BQ86" s="4">
        <f t="shared" si="253"/>
        <v>6.0100911700089084E-2</v>
      </c>
      <c r="BR86" s="4">
        <f t="shared" si="254"/>
        <v>-0.4852171944606769</v>
      </c>
      <c r="BS86" s="4">
        <f t="shared" si="255"/>
        <v>0.19170391864636233</v>
      </c>
      <c r="BT86" s="4">
        <f t="shared" si="256"/>
        <v>0.73640607046343654</v>
      </c>
      <c r="BU86" s="4">
        <f t="shared" si="257"/>
        <v>0.8692252644907098</v>
      </c>
      <c r="BV86" t="s">
        <v>277</v>
      </c>
      <c r="BW86" s="1">
        <f t="shared" si="231"/>
        <v>45372</v>
      </c>
      <c r="BX86">
        <f>group_stock_price_index[[#This Row],[VNINDEX]]</f>
        <v>1276.42</v>
      </c>
      <c r="BY86" s="5">
        <f t="shared" si="258"/>
        <v>0.13115401809611665</v>
      </c>
      <c r="BZ86" s="5">
        <f t="shared" si="259"/>
        <v>0.64524525587270332</v>
      </c>
      <c r="CA86" s="5">
        <f t="shared" si="260"/>
        <v>0.44754023953242017</v>
      </c>
      <c r="CB86" s="5">
        <f t="shared" si="261"/>
        <v>0.60199775641120656</v>
      </c>
      <c r="CC86" s="5">
        <f t="shared" si="262"/>
        <v>0.13928112959163158</v>
      </c>
      <c r="CD86" s="5">
        <f t="shared" ref="CD86:CE86" si="332">IF(AVERAGE(BS86:BS90)&lt;0,0,AVERAGE(BS86:BS90))</f>
        <v>0.30702806382810255</v>
      </c>
      <c r="CE86" s="5">
        <f t="shared" si="332"/>
        <v>0.70592607819307096</v>
      </c>
      <c r="CF86" s="5">
        <f t="shared" ref="CF86:CG86" si="333">IF(AVERAGE(BE86:BE90)&lt;0,0,AVERAGE(BE86:BE90))</f>
        <v>0.56801318051271577</v>
      </c>
      <c r="CG86" s="5">
        <f t="shared" si="333"/>
        <v>0.19509392512167389</v>
      </c>
      <c r="CH86" s="5">
        <f t="shared" si="265"/>
        <v>0</v>
      </c>
      <c r="CI86" s="5">
        <f t="shared" si="266"/>
        <v>0.42432374703440578</v>
      </c>
      <c r="CJ86" s="5">
        <f t="shared" si="267"/>
        <v>0.93146099910951818</v>
      </c>
      <c r="CK86" s="5">
        <f t="shared" si="268"/>
        <v>0</v>
      </c>
      <c r="CL86" s="5">
        <f t="shared" si="269"/>
        <v>0.2820416604098761</v>
      </c>
      <c r="CM86" s="5">
        <f t="shared" si="270"/>
        <v>0</v>
      </c>
      <c r="CN86" s="5">
        <f t="shared" si="271"/>
        <v>0.36297594275550543</v>
      </c>
      <c r="CO86" s="5">
        <f t="shared" si="272"/>
        <v>0.90316810718048779</v>
      </c>
      <c r="CP86" s="5">
        <f t="shared" si="273"/>
        <v>0.28719046296151135</v>
      </c>
      <c r="CQ86" s="5">
        <f t="shared" si="274"/>
        <v>0.28100500161319719</v>
      </c>
      <c r="CR86" s="5">
        <f t="shared" ref="CR86:CS86" si="334">IF(AVERAGE(BH86:BH90)&lt;0,0,AVERAGE(BH86:BH90))</f>
        <v>0.17956037432516886</v>
      </c>
      <c r="CS86" s="5">
        <f t="shared" si="334"/>
        <v>0.41185047252144341</v>
      </c>
      <c r="CT86" s="5">
        <f t="shared" si="276"/>
        <v>0.33175499019090682</v>
      </c>
      <c r="CU86" s="5">
        <f t="shared" si="277"/>
        <v>0.76686397622845937</v>
      </c>
    </row>
    <row r="87" spans="1:99" x14ac:dyDescent="0.25">
      <c r="A87" s="1">
        <f>eod_group_score_df_positive[[#This Row],[date]]</f>
        <v>45371</v>
      </c>
      <c r="B87" s="1" t="s">
        <v>277</v>
      </c>
      <c r="C87" s="2">
        <f>AVERAGE(eod_group_score_df_positive!C87:C91)</f>
        <v>0.46608811529895328</v>
      </c>
      <c r="D87" s="2">
        <f>AVERAGE(eod_group_score_df_positive!D87:D91)</f>
        <v>0.27597911710912892</v>
      </c>
      <c r="E87" s="2">
        <f>AVERAGE(eod_group_score_df_positive!E87:E91)</f>
        <v>0.5978046216862315</v>
      </c>
      <c r="F87" s="2">
        <f>AVERAGE(eod_group_score_df_positive!F87:F91)</f>
        <v>0.1211247000349041</v>
      </c>
      <c r="G87" s="2">
        <f>AVERAGE(eod_group_score_df_positive!G87:G91)</f>
        <v>0.39664936065594852</v>
      </c>
      <c r="H87" s="2">
        <f>AVERAGE(eod_group_score_df_positive!H87:H91)</f>
        <v>0.1467196979587842</v>
      </c>
      <c r="I87" s="2">
        <f>AVERAGE(eod_group_score_df_positive!I87:I91)</f>
        <v>0.34820684332070251</v>
      </c>
      <c r="J87" s="2">
        <f>AVERAGE(eod_group_score_df_positive!J87:J91)</f>
        <v>0.32324100344012352</v>
      </c>
      <c r="K87" s="2">
        <f>AVERAGE(eod_group_score_df_positive!K87:K91)</f>
        <v>0.61731426427224612</v>
      </c>
      <c r="L87" s="2">
        <f>AVERAGE(eod_group_score_df_positive!L87:L91)</f>
        <v>0.11769156760873276</v>
      </c>
      <c r="M87" s="2">
        <f>AVERAGE(eod_group_score_df_positive!M87:M91)</f>
        <v>0.29868047934609604</v>
      </c>
      <c r="N87" s="2">
        <f>AVERAGE(eod_group_score_df_positive!N87:N91)</f>
        <v>0.26958683612975914</v>
      </c>
      <c r="O87" s="2">
        <f>AVERAGE(eod_group_score_df_positive!O87:O91)</f>
        <v>0.97340463044479431</v>
      </c>
      <c r="P87" s="2">
        <f>AVERAGE(eod_group_score_df_positive!P87:P91)</f>
        <v>0.4718498051833781</v>
      </c>
      <c r="Q87" s="2">
        <f>AVERAGE(eod_group_score_df_positive!Q87:Q91)</f>
        <v>0.65265095758882641</v>
      </c>
      <c r="R87" s="2">
        <f>AVERAGE(eod_group_score_df_positive!R87:R91)</f>
        <v>0.19280690042069923</v>
      </c>
      <c r="S87" s="2">
        <f>AVERAGE(eod_group_score_df_positive!S87:S91)</f>
        <v>0.25484046458082604</v>
      </c>
      <c r="T87" s="2">
        <f>AVERAGE(eod_group_score_df_positive!T87:T91)</f>
        <v>0.25384621472343583</v>
      </c>
      <c r="U87" s="2">
        <f>AVERAGE(eod_group_score_df_positive!U87:U91)</f>
        <v>5.2724517303707662E-2</v>
      </c>
      <c r="V87" s="2">
        <f>AVERAGE(eod_group_score_df_positive!V87:V91)</f>
        <v>0.46299815410643441</v>
      </c>
      <c r="W87" s="2">
        <f>AVERAGE(eod_group_score_df_positive!W87:W91)</f>
        <v>0.34495221719724073</v>
      </c>
      <c r="X87" s="2">
        <f>AVERAGE(eod_group_score_df_positive!X87:X91)</f>
        <v>0.46232414825505141</v>
      </c>
      <c r="Y87" s="2">
        <f>AVERAGE(eod_group_score_df_positive!Y87:Y91)</f>
        <v>0.44246886127553997</v>
      </c>
      <c r="Z87" s="1" t="s">
        <v>277</v>
      </c>
      <c r="AA87" s="2">
        <f>ABS(AVERAGE(eod_group_score_df_negative!C87:C91))</f>
        <v>0.52227746001706132</v>
      </c>
      <c r="AB87" s="2">
        <f>ABS(AVERAGE(eod_group_score_df_negative!D87:D91))</f>
        <v>0.1857089341914307</v>
      </c>
      <c r="AC87" s="2">
        <f>ABS(AVERAGE(eod_group_score_df_negative!E87:E91))</f>
        <v>0.13650951131410935</v>
      </c>
      <c r="AD87" s="2">
        <f>ABS(AVERAGE(eod_group_score_df_negative!F87:F91))</f>
        <v>0.65958428572300665</v>
      </c>
      <c r="AE87" s="2">
        <f>ABS(AVERAGE(eod_group_score_df_negative!G87:G91))</f>
        <v>0.31773894170216377</v>
      </c>
      <c r="AF87" s="2">
        <f>ABS(AVERAGE(eod_group_score_df_negative!H87:H91))</f>
        <v>0.27181689632343631</v>
      </c>
      <c r="AG87" s="2">
        <f>ABS(AVERAGE(eod_group_score_df_negative!I87:I91))</f>
        <v>0.1954546310249822</v>
      </c>
      <c r="AH87" s="2">
        <f>ABS(AVERAGE(eod_group_score_df_negative!J87:J91))</f>
        <v>0.28590167019563378</v>
      </c>
      <c r="AI87" s="2">
        <f>ABS(AVERAGE(eod_group_score_df_negative!K87:K91))</f>
        <v>4.1285123837048313E-2</v>
      </c>
      <c r="AJ87" s="2">
        <f>ABS(AVERAGE(eod_group_score_df_negative!L87:L91))</f>
        <v>0.14074870906006148</v>
      </c>
      <c r="AK87" s="2">
        <f>ABS(AVERAGE(eod_group_score_df_negative!M87:M91))</f>
        <v>0.14657004451559125</v>
      </c>
      <c r="AL87" s="2">
        <f>ABS(AVERAGE(eod_group_score_df_negative!N87:N91))</f>
        <v>0.70051249948887329</v>
      </c>
      <c r="AM87" s="2">
        <f>ABS(AVERAGE(eod_group_score_df_negative!O87:O91))</f>
        <v>4.2701520229724808E-2</v>
      </c>
      <c r="AN87" s="2">
        <f>ABS(AVERAGE(eod_group_score_df_negative!P87:P91))</f>
        <v>0.25968806384942072</v>
      </c>
      <c r="AO87" s="2">
        <f>ABS(AVERAGE(eod_group_score_df_negative!Q87:Q91))</f>
        <v>0.20134186371462501</v>
      </c>
      <c r="AP87" s="2">
        <f>ABS(AVERAGE(eod_group_score_df_negative!R87:R91))</f>
        <v>0.30874092519399421</v>
      </c>
      <c r="AQ87" s="2">
        <f>ABS(AVERAGE(eod_group_score_df_negative!S87:S91))</f>
        <v>0.11783296506236743</v>
      </c>
      <c r="AR87" s="2">
        <f>ABS(AVERAGE(eod_group_score_df_negative!T87:T91))</f>
        <v>0.10648320944348591</v>
      </c>
      <c r="AS87" s="2">
        <f>ABS(AVERAGE(eod_group_score_df_negative!U87:U91))</f>
        <v>0.1947709668325916</v>
      </c>
      <c r="AT87" s="2">
        <f>ABS(AVERAGE(eod_group_score_df_negative!V87:V91))</f>
        <v>0.23688607627246888</v>
      </c>
      <c r="AU87" s="2">
        <f>ABS(AVERAGE(eod_group_score_df_negative!W87:W91))</f>
        <v>0.28620444345574747</v>
      </c>
      <c r="AV87" s="2">
        <f>ABS(AVERAGE(eod_group_score_df_negative!X87:X91))</f>
        <v>0.11287857430764939</v>
      </c>
      <c r="AW87" s="2">
        <f>ABS(AVERAGE(eod_group_score_df_negative!Y87:Y91))</f>
        <v>5.4040605320653932E-2</v>
      </c>
      <c r="AX87" t="s">
        <v>277</v>
      </c>
      <c r="AY87" s="4">
        <f t="shared" si="235"/>
        <v>-5.6850770728373835E-2</v>
      </c>
      <c r="AZ87" s="4">
        <f t="shared" si="236"/>
        <v>0.19552202545292255</v>
      </c>
      <c r="BA87" s="4">
        <f t="shared" si="237"/>
        <v>0.62819860008319894</v>
      </c>
      <c r="BB87" s="4">
        <f t="shared" si="238"/>
        <v>-0.68970588978858383</v>
      </c>
      <c r="BC87" s="4">
        <f t="shared" si="239"/>
        <v>0.11045872208896854</v>
      </c>
      <c r="BD87" s="4">
        <f t="shared" si="240"/>
        <v>-0.29889190114711617</v>
      </c>
      <c r="BE87" s="4">
        <f t="shared" si="241"/>
        <v>0.28096935226017783</v>
      </c>
      <c r="BF87" s="4">
        <f t="shared" si="242"/>
        <v>6.1298173417443334E-2</v>
      </c>
      <c r="BG87" s="4">
        <f t="shared" si="243"/>
        <v>0.8746275062429999</v>
      </c>
      <c r="BH87" s="4">
        <f t="shared" si="244"/>
        <v>-8.9216517442742699E-2</v>
      </c>
      <c r="BI87" s="4">
        <f t="shared" si="245"/>
        <v>0.34162887336154241</v>
      </c>
      <c r="BJ87" s="4">
        <f t="shared" si="246"/>
        <v>-0.44420777083030655</v>
      </c>
      <c r="BK87" s="4">
        <f t="shared" si="247"/>
        <v>0.91595067070231129</v>
      </c>
      <c r="BL87" s="4">
        <f t="shared" si="248"/>
        <v>0.29002154271858344</v>
      </c>
      <c r="BM87" s="4">
        <f t="shared" si="249"/>
        <v>0.52846942341431757</v>
      </c>
      <c r="BN87" s="4">
        <f t="shared" si="250"/>
        <v>-0.23115248208125927</v>
      </c>
      <c r="BO87" s="4">
        <f t="shared" si="251"/>
        <v>0.36763420362335164</v>
      </c>
      <c r="BP87" s="4">
        <f t="shared" si="252"/>
        <v>0.40896744866354395</v>
      </c>
      <c r="BQ87" s="4">
        <f t="shared" si="253"/>
        <v>-0.57393552057966823</v>
      </c>
      <c r="BR87" s="4">
        <f t="shared" si="254"/>
        <v>0.32307068514967541</v>
      </c>
      <c r="BS87" s="4">
        <f t="shared" si="255"/>
        <v>9.3079543327188249E-2</v>
      </c>
      <c r="BT87" s="4">
        <f t="shared" si="256"/>
        <v>0.60751724607720414</v>
      </c>
      <c r="BU87" s="4">
        <f t="shared" si="257"/>
        <v>0.78231792561327096</v>
      </c>
      <c r="BV87" t="s">
        <v>277</v>
      </c>
      <c r="BW87" s="1">
        <f t="shared" si="231"/>
        <v>45371</v>
      </c>
      <c r="BX87">
        <f>group_stock_price_index[[#This Row],[VNINDEX]]</f>
        <v>1260.08</v>
      </c>
      <c r="BY87" s="5">
        <f t="shared" si="258"/>
        <v>0.20905597376663893</v>
      </c>
      <c r="BZ87" s="5">
        <f t="shared" si="259"/>
        <v>0.49842400961904004</v>
      </c>
      <c r="CA87" s="5">
        <f t="shared" si="260"/>
        <v>0.51032953643801515</v>
      </c>
      <c r="CB87" s="5">
        <f t="shared" si="261"/>
        <v>0.59484678510895717</v>
      </c>
      <c r="CC87" s="5">
        <f t="shared" si="262"/>
        <v>0.13128521940361787</v>
      </c>
      <c r="CD87" s="5">
        <f t="shared" ref="CD87:CE87" si="335">IF(AVERAGE(BS87:BS91)&lt;0,0,AVERAGE(BS87:BS91))</f>
        <v>0.33821672639248945</v>
      </c>
      <c r="CE87" s="5">
        <f t="shared" si="335"/>
        <v>0.67753379076755849</v>
      </c>
      <c r="CF87" s="5">
        <f t="shared" ref="CF87:CG87" si="336">IF(AVERAGE(BE87:BE91)&lt;0,0,AVERAGE(BE87:BE91))</f>
        <v>0.69267653970863319</v>
      </c>
      <c r="CG87" s="5">
        <f t="shared" si="336"/>
        <v>0.23061204907981508</v>
      </c>
      <c r="CH87" s="5">
        <f t="shared" si="265"/>
        <v>9.8643877696985821E-2</v>
      </c>
      <c r="CI87" s="5">
        <f t="shared" si="266"/>
        <v>0.40443720591615967</v>
      </c>
      <c r="CJ87" s="5">
        <f t="shared" si="267"/>
        <v>0.91989087111159229</v>
      </c>
      <c r="CK87" s="5">
        <f t="shared" si="268"/>
        <v>0</v>
      </c>
      <c r="CL87" s="5">
        <f t="shared" si="269"/>
        <v>0.34048121928298869</v>
      </c>
      <c r="CM87" s="5">
        <f t="shared" si="270"/>
        <v>2.1202728045637331E-2</v>
      </c>
      <c r="CN87" s="5">
        <f t="shared" si="271"/>
        <v>0.12342187350392886</v>
      </c>
      <c r="CO87" s="5">
        <f t="shared" si="272"/>
        <v>0.89207477385501865</v>
      </c>
      <c r="CP87" s="5">
        <f t="shared" si="273"/>
        <v>0.15959080238031459</v>
      </c>
      <c r="CQ87" s="5">
        <f t="shared" si="274"/>
        <v>0.49291730192596966</v>
      </c>
      <c r="CR87" s="5">
        <f t="shared" ref="CR87:CS87" si="337">IF(AVERAGE(BH87:BH91)&lt;0,0,AVERAGE(BH87:BH91))</f>
        <v>0.3143624697416294</v>
      </c>
      <c r="CS87" s="5">
        <f t="shared" si="337"/>
        <v>0.52049265427338243</v>
      </c>
      <c r="CT87" s="5">
        <f t="shared" si="276"/>
        <v>0.33543567614614145</v>
      </c>
      <c r="CU87" s="5">
        <f t="shared" si="277"/>
        <v>0.49621336514321224</v>
      </c>
    </row>
    <row r="88" spans="1:99" x14ac:dyDescent="0.25">
      <c r="A88" s="1">
        <f>eod_group_score_df_positive[[#This Row],[date]]</f>
        <v>45370</v>
      </c>
      <c r="B88" s="1" t="s">
        <v>277</v>
      </c>
      <c r="C88" s="2">
        <f>AVERAGE(eod_group_score_df_positive!C88:C92)</f>
        <v>0.57840367261570191</v>
      </c>
      <c r="D88" s="2">
        <f>AVERAGE(eod_group_score_df_positive!D88:D92)</f>
        <v>0.31953013512701667</v>
      </c>
      <c r="E88" s="2">
        <f>AVERAGE(eod_group_score_df_positive!E88:E92)</f>
        <v>0.80975900653768895</v>
      </c>
      <c r="F88" s="2">
        <f>AVERAGE(eod_group_score_df_positive!F88:F92)</f>
        <v>0.51541303246660752</v>
      </c>
      <c r="G88" s="2">
        <f>AVERAGE(eod_group_score_df_positive!G88:G92)</f>
        <v>1.4094657168304665</v>
      </c>
      <c r="H88" s="2">
        <f>AVERAGE(eod_group_score_df_positive!H88:H92)</f>
        <v>0.55670898959902126</v>
      </c>
      <c r="I88" s="2">
        <f>AVERAGE(eod_group_score_df_positive!I88:I92)</f>
        <v>1.9935388020514253</v>
      </c>
      <c r="J88" s="2">
        <f>AVERAGE(eod_group_score_df_positive!J88:J92)</f>
        <v>0.58871066657708027</v>
      </c>
      <c r="K88" s="2">
        <f>AVERAGE(eod_group_score_df_positive!K88:K92)</f>
        <v>2.2979914783996263</v>
      </c>
      <c r="L88" s="2">
        <f>AVERAGE(eod_group_score_df_positive!L88:L92)</f>
        <v>0.10577382590777473</v>
      </c>
      <c r="M88" s="2">
        <f>AVERAGE(eod_group_score_df_positive!M88:M92)</f>
        <v>0.48365927493027616</v>
      </c>
      <c r="N88" s="2">
        <f>AVERAGE(eod_group_score_df_positive!N88:N92)</f>
        <v>0.45112328459983664</v>
      </c>
      <c r="O88" s="2">
        <f>AVERAGE(eod_group_score_df_positive!O88:O92)</f>
        <v>1.0292789628108792</v>
      </c>
      <c r="P88" s="2">
        <f>AVERAGE(eod_group_score_df_positive!P88:P92)</f>
        <v>0.66534613385060526</v>
      </c>
      <c r="Q88" s="2">
        <f>AVERAGE(eod_group_score_df_positive!Q88:Q92)</f>
        <v>0.2719045504857745</v>
      </c>
      <c r="R88" s="2">
        <f>AVERAGE(eod_group_score_df_positive!R88:R92)</f>
        <v>0.6374306000978206</v>
      </c>
      <c r="S88" s="2">
        <f>AVERAGE(eod_group_score_df_positive!S88:S92)</f>
        <v>1.2960316019816136</v>
      </c>
      <c r="T88" s="2">
        <f>AVERAGE(eod_group_score_df_positive!T88:T92)</f>
        <v>0.22884137583739744</v>
      </c>
      <c r="U88" s="2">
        <f>AVERAGE(eod_group_score_df_positive!U88:U92)</f>
        <v>8.9834386858532955E-2</v>
      </c>
      <c r="V88" s="2">
        <f>AVERAGE(eod_group_score_df_positive!V88:V92)</f>
        <v>0.56420732438968324</v>
      </c>
      <c r="W88" s="2">
        <f>AVERAGE(eod_group_score_df_positive!W88:W92)</f>
        <v>0.60246666764149581</v>
      </c>
      <c r="X88" s="2">
        <f>AVERAGE(eod_group_score_df_positive!X88:X92)</f>
        <v>0.76080552333827267</v>
      </c>
      <c r="Y88" s="2">
        <f>AVERAGE(eod_group_score_df_positive!Y88:Y92)</f>
        <v>0.36504036572743037</v>
      </c>
      <c r="Z88" s="1" t="s">
        <v>277</v>
      </c>
      <c r="AA88" s="2">
        <f>ABS(AVERAGE(eod_group_score_df_negative!C88:C92))</f>
        <v>0.52227746001706132</v>
      </c>
      <c r="AB88" s="2">
        <f>ABS(AVERAGE(eod_group_score_df_negative!D88:D92))</f>
        <v>0.1857089341914307</v>
      </c>
      <c r="AC88" s="2">
        <f>ABS(AVERAGE(eod_group_score_df_negative!E88:E92))</f>
        <v>0.13879838964297278</v>
      </c>
      <c r="AD88" s="2">
        <f>ABS(AVERAGE(eod_group_score_df_negative!F88:F92))</f>
        <v>0.66401688762047484</v>
      </c>
      <c r="AE88" s="2">
        <f>ABS(AVERAGE(eod_group_score_df_negative!G88:G92))</f>
        <v>0.31773269968598106</v>
      </c>
      <c r="AF88" s="2">
        <f>ABS(AVERAGE(eod_group_score_df_negative!H88:H92))</f>
        <v>0.27690312369021303</v>
      </c>
      <c r="AG88" s="2">
        <f>ABS(AVERAGE(eod_group_score_df_negative!I88:I92))</f>
        <v>0.20231493217738472</v>
      </c>
      <c r="AH88" s="2">
        <f>ABS(AVERAGE(eod_group_score_df_negative!J88:J92))</f>
        <v>0.28553180145188811</v>
      </c>
      <c r="AI88" s="2">
        <f>ABS(AVERAGE(eod_group_score_df_negative!K88:K92))</f>
        <v>4.0082221928356469E-2</v>
      </c>
      <c r="AJ88" s="2">
        <f>ABS(AVERAGE(eod_group_score_df_negative!L88:L92))</f>
        <v>0.13546021674001818</v>
      </c>
      <c r="AK88" s="2">
        <f>ABS(AVERAGE(eod_group_score_df_negative!M88:M92))</f>
        <v>0.14521846474296271</v>
      </c>
      <c r="AL88" s="2">
        <f>ABS(AVERAGE(eod_group_score_df_negative!N88:N92))</f>
        <v>0.69907576647434966</v>
      </c>
      <c r="AM88" s="2">
        <f>ABS(AVERAGE(eod_group_score_df_negative!O88:O92))</f>
        <v>4.6317522709513205E-2</v>
      </c>
      <c r="AN88" s="2">
        <f>ABS(AVERAGE(eod_group_score_df_negative!P88:P92))</f>
        <v>0.25898237643312905</v>
      </c>
      <c r="AO88" s="2">
        <f>ABS(AVERAGE(eod_group_score_df_negative!Q88:Q92))</f>
        <v>0.20132825895843048</v>
      </c>
      <c r="AP88" s="2">
        <f>ABS(AVERAGE(eod_group_score_df_negative!R88:R92))</f>
        <v>0.30839345681374619</v>
      </c>
      <c r="AQ88" s="2">
        <f>ABS(AVERAGE(eod_group_score_df_negative!S88:S92))</f>
        <v>0.1178070963221306</v>
      </c>
      <c r="AR88" s="2">
        <f>ABS(AVERAGE(eod_group_score_df_negative!T88:T92))</f>
        <v>0.11012699573759641</v>
      </c>
      <c r="AS88" s="2">
        <f>ABS(AVERAGE(eod_group_score_df_negative!U88:U92))</f>
        <v>0.20169952178783226</v>
      </c>
      <c r="AT88" s="2">
        <f>ABS(AVERAGE(eod_group_score_df_negative!V88:V92))</f>
        <v>0.23679147787474747</v>
      </c>
      <c r="AU88" s="2">
        <f>ABS(AVERAGE(eod_group_score_df_negative!W88:W92))</f>
        <v>0.27484712057452099</v>
      </c>
      <c r="AV88" s="2">
        <f>ABS(AVERAGE(eod_group_score_df_negative!X88:X92))</f>
        <v>0.11225447926678607</v>
      </c>
      <c r="AW88" s="2">
        <f>ABS(AVERAGE(eod_group_score_df_negative!Y88:Y92))</f>
        <v>5.3771560882743465E-2</v>
      </c>
      <c r="AX88" t="s">
        <v>277</v>
      </c>
      <c r="AY88" s="4">
        <f t="shared" si="235"/>
        <v>5.099225464543946E-2</v>
      </c>
      <c r="AZ88" s="4">
        <f t="shared" si="236"/>
        <v>0.26486708780480261</v>
      </c>
      <c r="BA88" s="4">
        <f t="shared" si="237"/>
        <v>0.70734846367369997</v>
      </c>
      <c r="BB88" s="4">
        <f t="shared" si="238"/>
        <v>-0.12599634164181223</v>
      </c>
      <c r="BC88" s="4">
        <f t="shared" si="239"/>
        <v>0.63208315078610378</v>
      </c>
      <c r="BD88" s="4">
        <f t="shared" si="240"/>
        <v>0.33565475051071553</v>
      </c>
      <c r="BE88" s="4">
        <f t="shared" si="241"/>
        <v>0.81573004702115259</v>
      </c>
      <c r="BF88" s="4">
        <f t="shared" si="242"/>
        <v>0.34679036561644838</v>
      </c>
      <c r="BG88" s="4">
        <f t="shared" si="243"/>
        <v>0.96571346581355944</v>
      </c>
      <c r="BH88" s="4">
        <f t="shared" si="244"/>
        <v>-0.12306053700549321</v>
      </c>
      <c r="BI88" s="4">
        <f t="shared" si="245"/>
        <v>0.53816630616177519</v>
      </c>
      <c r="BJ88" s="4">
        <f t="shared" si="246"/>
        <v>-0.21557354063450743</v>
      </c>
      <c r="BK88" s="4">
        <f t="shared" si="247"/>
        <v>0.91387565256481118</v>
      </c>
      <c r="BL88" s="4">
        <f t="shared" si="248"/>
        <v>0.43963131386344206</v>
      </c>
      <c r="BM88" s="4">
        <f t="shared" si="249"/>
        <v>0.14913651403467429</v>
      </c>
      <c r="BN88" s="4">
        <f t="shared" si="250"/>
        <v>0.34788409205671</v>
      </c>
      <c r="BO88" s="4">
        <f t="shared" si="251"/>
        <v>0.8333514332809393</v>
      </c>
      <c r="BP88" s="4">
        <f t="shared" si="252"/>
        <v>0.35022258728211908</v>
      </c>
      <c r="BQ88" s="4">
        <f t="shared" si="253"/>
        <v>-0.38371225991757041</v>
      </c>
      <c r="BR88" s="4">
        <f t="shared" si="254"/>
        <v>0.40875947078738228</v>
      </c>
      <c r="BS88" s="4">
        <f t="shared" si="255"/>
        <v>0.3734348547435648</v>
      </c>
      <c r="BT88" s="4">
        <f t="shared" si="256"/>
        <v>0.74284819157483262</v>
      </c>
      <c r="BU88" s="4">
        <f t="shared" si="257"/>
        <v>0.74321857871639108</v>
      </c>
      <c r="BV88" t="s">
        <v>277</v>
      </c>
      <c r="BW88" s="1">
        <f t="shared" si="231"/>
        <v>45370</v>
      </c>
      <c r="BX88">
        <f>group_stock_price_index[[#This Row],[VNINDEX]]</f>
        <v>1242.46</v>
      </c>
      <c r="BY88" s="5">
        <f t="shared" si="258"/>
        <v>0.31702550288461795</v>
      </c>
      <c r="BZ88" s="5">
        <f t="shared" si="259"/>
        <v>0.3891955119741809</v>
      </c>
      <c r="CA88" s="5">
        <f t="shared" si="260"/>
        <v>0.63815718017158007</v>
      </c>
      <c r="CB88" s="5">
        <f t="shared" si="261"/>
        <v>0.61357176324726326</v>
      </c>
      <c r="CC88" s="5">
        <f t="shared" si="262"/>
        <v>0.20753950716785904</v>
      </c>
      <c r="CD88" s="5">
        <f t="shared" ref="CD88:CE88" si="338">IF(AVERAGE(BS88:BS92)&lt;0,0,AVERAGE(BS88:BS92))</f>
        <v>0.40382857744319256</v>
      </c>
      <c r="CE88" s="5">
        <f t="shared" si="338"/>
        <v>0.67555766160467301</v>
      </c>
      <c r="CF88" s="5">
        <f t="shared" ref="CF88:CG88" si="339">IF(AVERAGE(BE88:BE92)&lt;0,0,AVERAGE(BE88:BE92))</f>
        <v>0.78458182350536187</v>
      </c>
      <c r="CG88" s="5">
        <f t="shared" si="339"/>
        <v>0.22824427531475569</v>
      </c>
      <c r="CH88" s="5">
        <f t="shared" si="265"/>
        <v>0.29207329482399175</v>
      </c>
      <c r="CI88" s="5">
        <f t="shared" si="266"/>
        <v>0.29724008897033471</v>
      </c>
      <c r="CJ88" s="5">
        <f t="shared" si="267"/>
        <v>0.91677024647757011</v>
      </c>
      <c r="CK88" s="5">
        <f t="shared" si="268"/>
        <v>0</v>
      </c>
      <c r="CL88" s="5">
        <f t="shared" si="269"/>
        <v>0.52749245178443516</v>
      </c>
      <c r="CM88" s="5">
        <f t="shared" si="270"/>
        <v>0.27184898345560987</v>
      </c>
      <c r="CN88" s="5">
        <f t="shared" si="271"/>
        <v>0</v>
      </c>
      <c r="CO88" s="5">
        <f t="shared" si="272"/>
        <v>0.82914523841192145</v>
      </c>
      <c r="CP88" s="5">
        <f t="shared" si="273"/>
        <v>8.570173306042983E-2</v>
      </c>
      <c r="CQ88" s="5">
        <f t="shared" si="274"/>
        <v>0.49311341382160112</v>
      </c>
      <c r="CR88" s="5">
        <f t="shared" ref="CR88:CS88" si="340">IF(AVERAGE(BH88:BH92)&lt;0,0,AVERAGE(BH88:BH92))</f>
        <v>0.41238378094483963</v>
      </c>
      <c r="CS88" s="5">
        <f t="shared" si="340"/>
        <v>0.55593729867473907</v>
      </c>
      <c r="CT88" s="5">
        <f t="shared" si="276"/>
        <v>0.33728275767967364</v>
      </c>
      <c r="CU88" s="5">
        <f t="shared" si="277"/>
        <v>0.30024082710878613</v>
      </c>
    </row>
    <row r="89" spans="1:99" x14ac:dyDescent="0.25">
      <c r="A89" s="1">
        <f>eod_group_score_df_positive[[#This Row],[date]]</f>
        <v>45369</v>
      </c>
      <c r="B89" s="1" t="s">
        <v>277</v>
      </c>
      <c r="C89" s="2">
        <f>AVERAGE(eod_group_score_df_positive!C89:C93)</f>
        <v>0.74936804260689049</v>
      </c>
      <c r="D89" s="2">
        <f>AVERAGE(eod_group_score_df_positive!D89:D93)</f>
        <v>0.32557204026887437</v>
      </c>
      <c r="E89" s="2">
        <f>AVERAGE(eod_group_score_df_positive!E89:E93)</f>
        <v>0.81213075378399568</v>
      </c>
      <c r="F89" s="2">
        <f>AVERAGE(eod_group_score_df_positive!F89:F93)</f>
        <v>0.78172884039825685</v>
      </c>
      <c r="G89" s="2">
        <f>AVERAGE(eod_group_score_df_positive!G89:G93)</f>
        <v>1.4257480412179437</v>
      </c>
      <c r="H89" s="2">
        <f>AVERAGE(eod_group_score_df_positive!H89:H93)</f>
        <v>0.90679863875997047</v>
      </c>
      <c r="I89" s="2">
        <f>AVERAGE(eod_group_score_df_positive!I89:I93)</f>
        <v>2.0176844724307528</v>
      </c>
      <c r="J89" s="2">
        <f>AVERAGE(eod_group_score_df_positive!J89:J93)</f>
        <v>0.58195841396639636</v>
      </c>
      <c r="K89" s="2">
        <f>AVERAGE(eod_group_score_df_positive!K89:K93)</f>
        <v>2.5895165957895614</v>
      </c>
      <c r="L89" s="2">
        <f>AVERAGE(eod_group_score_df_positive!L89:L93)</f>
        <v>0.19020145276686995</v>
      </c>
      <c r="M89" s="2">
        <f>AVERAGE(eod_group_score_df_positive!M89:M93)</f>
        <v>0.46255819279050314</v>
      </c>
      <c r="N89" s="2">
        <f>AVERAGE(eod_group_score_df_positive!N89:N93)</f>
        <v>0.77516441058179697</v>
      </c>
      <c r="O89" s="2">
        <f>AVERAGE(eod_group_score_df_positive!O89:O93)</f>
        <v>1.0392829180629972</v>
      </c>
      <c r="P89" s="2">
        <f>AVERAGE(eod_group_score_df_positive!P89:P93)</f>
        <v>0.6383882806661545</v>
      </c>
      <c r="Q89" s="2">
        <f>AVERAGE(eod_group_score_df_positive!Q89:Q93)</f>
        <v>0.31008815127135769</v>
      </c>
      <c r="R89" s="2">
        <f>AVERAGE(eod_group_score_df_positive!R89:R93)</f>
        <v>0.63772489423431422</v>
      </c>
      <c r="S89" s="2">
        <f>AVERAGE(eod_group_score_df_positive!S89:S93)</f>
        <v>1.2893028510930862</v>
      </c>
      <c r="T89" s="2">
        <f>AVERAGE(eod_group_score_df_positive!T89:T93)</f>
        <v>0.22966724904616703</v>
      </c>
      <c r="U89" s="2">
        <f>AVERAGE(eod_group_score_df_positive!U89:U93)</f>
        <v>9.6621741664745367E-2</v>
      </c>
      <c r="V89" s="2">
        <f>AVERAGE(eod_group_score_df_positive!V89:V93)</f>
        <v>0.6250803716857557</v>
      </c>
      <c r="W89" s="2">
        <f>AVERAGE(eod_group_score_df_positive!W89:W93)</f>
        <v>0.62101626761088191</v>
      </c>
      <c r="X89" s="2">
        <f>AVERAGE(eod_group_score_df_positive!X89:X93)</f>
        <v>0.84702151754177568</v>
      </c>
      <c r="Y89" s="2">
        <f>AVERAGE(eod_group_score_df_positive!Y89:Y93)</f>
        <v>0.3423459996389886</v>
      </c>
      <c r="Z89" s="1" t="s">
        <v>277</v>
      </c>
      <c r="AA89" s="2">
        <f>ABS(AVERAGE(eod_group_score_df_negative!C89:C93))</f>
        <v>0.5109593326731583</v>
      </c>
      <c r="AB89" s="2">
        <f>ABS(AVERAGE(eod_group_score_df_negative!D89:D93))</f>
        <v>0.134273221173007</v>
      </c>
      <c r="AC89" s="2">
        <f>ABS(AVERAGE(eod_group_score_df_negative!E89:E93))</f>
        <v>9.6229370721684943E-2</v>
      </c>
      <c r="AD89" s="2">
        <f>ABS(AVERAGE(eod_group_score_df_negative!F89:F93))</f>
        <v>0.65347853362918396</v>
      </c>
      <c r="AE89" s="2">
        <f>ABS(AVERAGE(eod_group_score_df_negative!G89:G93))</f>
        <v>0.28822079907010373</v>
      </c>
      <c r="AF89" s="2">
        <f>ABS(AVERAGE(eod_group_score_df_negative!H89:H93))</f>
        <v>0.25998785514717382</v>
      </c>
      <c r="AG89" s="2">
        <f>ABS(AVERAGE(eod_group_score_df_negative!I89:I93))</f>
        <v>0.19026353853591541</v>
      </c>
      <c r="AH89" s="2">
        <f>ABS(AVERAGE(eod_group_score_df_negative!J89:J93))</f>
        <v>0.30595888537097832</v>
      </c>
      <c r="AI89" s="2">
        <f>ABS(AVERAGE(eod_group_score_df_negative!K89:K93))</f>
        <v>2.8055235463583562E-2</v>
      </c>
      <c r="AJ89" s="2">
        <f>ABS(AVERAGE(eod_group_score_df_negative!L89:L93))</f>
        <v>4.0169717963240113E-2</v>
      </c>
      <c r="AK89" s="2">
        <f>ABS(AVERAGE(eod_group_score_df_negative!M89:M93))</f>
        <v>0.16174521575612055</v>
      </c>
      <c r="AL89" s="2">
        <f>ABS(AVERAGE(eod_group_score_df_negative!N89:N93))</f>
        <v>0.69970977141944402</v>
      </c>
      <c r="AM89" s="2">
        <f>ABS(AVERAGE(eod_group_score_df_negative!O89:O93))</f>
        <v>4.6271336048037862E-2</v>
      </c>
      <c r="AN89" s="2">
        <f>ABS(AVERAGE(eod_group_score_df_negative!P89:P93))</f>
        <v>0.22089662763494777</v>
      </c>
      <c r="AO89" s="2">
        <f>ABS(AVERAGE(eod_group_score_df_negative!Q89:Q93))</f>
        <v>0.19618701988188592</v>
      </c>
      <c r="AP89" s="2">
        <f>ABS(AVERAGE(eod_group_score_df_negative!R89:R93))</f>
        <v>0.34906174255770994</v>
      </c>
      <c r="AQ89" s="2">
        <f>ABS(AVERAGE(eod_group_score_df_negative!S89:S93))</f>
        <v>0.15214118525714321</v>
      </c>
      <c r="AR89" s="2">
        <f>ABS(AVERAGE(eod_group_score_df_negative!T89:T93))</f>
        <v>0.15418775258299069</v>
      </c>
      <c r="AS89" s="2">
        <f>ABS(AVERAGE(eod_group_score_df_negative!U89:U93))</f>
        <v>0.20146991651145435</v>
      </c>
      <c r="AT89" s="2">
        <f>ABS(AVERAGE(eod_group_score_df_negative!V89:V93))</f>
        <v>0.24175020737738553</v>
      </c>
      <c r="AU89" s="2">
        <f>ABS(AVERAGE(eod_group_score_df_negative!W89:W93))</f>
        <v>0.26573783137215845</v>
      </c>
      <c r="AV89" s="2">
        <f>ABS(AVERAGE(eod_group_score_df_negative!X89:X93))</f>
        <v>0.14306378536603656</v>
      </c>
      <c r="AW89" s="2">
        <f>ABS(AVERAGE(eod_group_score_df_negative!Y89:Y93))</f>
        <v>5.1243209170188639E-2</v>
      </c>
      <c r="AX89" t="s">
        <v>277</v>
      </c>
      <c r="AY89" s="4">
        <f t="shared" si="235"/>
        <v>0.18916411292007126</v>
      </c>
      <c r="AZ89" s="4">
        <f t="shared" si="236"/>
        <v>0.41600693784695036</v>
      </c>
      <c r="BA89" s="4">
        <f t="shared" si="237"/>
        <v>0.78812506598293963</v>
      </c>
      <c r="BB89" s="4">
        <f t="shared" si="238"/>
        <v>8.9360122509111906E-2</v>
      </c>
      <c r="BC89" s="4">
        <f t="shared" si="239"/>
        <v>0.66368023467490134</v>
      </c>
      <c r="BD89" s="4">
        <f t="shared" si="240"/>
        <v>0.55435230609060471</v>
      </c>
      <c r="BE89" s="4">
        <f t="shared" si="241"/>
        <v>0.82765578030742171</v>
      </c>
      <c r="BF89" s="4">
        <f t="shared" si="242"/>
        <v>0.31083922883514936</v>
      </c>
      <c r="BG89" s="4">
        <f t="shared" si="243"/>
        <v>0.97856392315304508</v>
      </c>
      <c r="BH89" s="4">
        <f t="shared" si="244"/>
        <v>0.65126089487733074</v>
      </c>
      <c r="BI89" s="4">
        <f t="shared" si="245"/>
        <v>0.481837793797529</v>
      </c>
      <c r="BJ89" s="4">
        <f t="shared" si="246"/>
        <v>5.1160051537392406E-2</v>
      </c>
      <c r="BK89" s="4">
        <f t="shared" si="247"/>
        <v>0.91475076280562384</v>
      </c>
      <c r="BL89" s="4">
        <f t="shared" si="248"/>
        <v>0.48585940355525636</v>
      </c>
      <c r="BM89" s="4">
        <f t="shared" si="249"/>
        <v>0.22497870304407092</v>
      </c>
      <c r="BN89" s="4">
        <f t="shared" si="250"/>
        <v>0.29252843615214374</v>
      </c>
      <c r="BO89" s="4">
        <f t="shared" si="251"/>
        <v>0.78890448547365266</v>
      </c>
      <c r="BP89" s="4">
        <f t="shared" si="252"/>
        <v>0.19663543823273422</v>
      </c>
      <c r="BQ89" s="4">
        <f t="shared" si="253"/>
        <v>-0.35173132816998864</v>
      </c>
      <c r="BR89" s="4">
        <f t="shared" si="254"/>
        <v>0.44222039873428121</v>
      </c>
      <c r="BS89" s="4">
        <f t="shared" si="255"/>
        <v>0.40065045839220681</v>
      </c>
      <c r="BT89" s="4">
        <f t="shared" si="256"/>
        <v>0.71100715272539017</v>
      </c>
      <c r="BU89" s="4">
        <f t="shared" si="257"/>
        <v>0.73961070058182032</v>
      </c>
      <c r="BV89" t="s">
        <v>277</v>
      </c>
      <c r="BW89" s="1">
        <f t="shared" si="231"/>
        <v>45369</v>
      </c>
      <c r="BX89">
        <f>group_stock_price_index[[#This Row],[VNINDEX]]</f>
        <v>1243.56</v>
      </c>
      <c r="BY89" s="5">
        <f t="shared" si="258"/>
        <v>0.2633507844556911</v>
      </c>
      <c r="BZ89" s="5">
        <f t="shared" si="259"/>
        <v>0.14905675060168361</v>
      </c>
      <c r="CA89" s="5">
        <f t="shared" si="260"/>
        <v>0.62704318786008317</v>
      </c>
      <c r="CB89" s="5">
        <f t="shared" si="261"/>
        <v>0.39538402036303733</v>
      </c>
      <c r="CC89" s="5">
        <f t="shared" si="262"/>
        <v>0</v>
      </c>
      <c r="CD89" s="5">
        <f t="shared" ref="CD89:CE89" si="341">IF(AVERAGE(BS89:BS93)&lt;0,0,AVERAGE(BS89:BS93))</f>
        <v>0.3259947177937334</v>
      </c>
      <c r="CE89" s="5">
        <f t="shared" si="341"/>
        <v>0.52158283797571992</v>
      </c>
      <c r="CF89" s="5">
        <f t="shared" ref="CF89:CG89" si="342">IF(AVERAGE(BE89:BE93)&lt;0,0,AVERAGE(BE89:BE93))</f>
        <v>0.58912227604306522</v>
      </c>
      <c r="CG89" s="5">
        <f t="shared" si="342"/>
        <v>8.5146002114570477E-2</v>
      </c>
      <c r="CH89" s="5">
        <f t="shared" si="265"/>
        <v>0.40399702622733819</v>
      </c>
      <c r="CI89" s="5">
        <f t="shared" si="266"/>
        <v>6.1299026600297422E-2</v>
      </c>
      <c r="CJ89" s="5">
        <f t="shared" si="267"/>
        <v>0.80260583282042908</v>
      </c>
      <c r="CK89" s="5">
        <f t="shared" si="268"/>
        <v>0</v>
      </c>
      <c r="CL89" s="5">
        <f t="shared" si="269"/>
        <v>0.54055463463499842</v>
      </c>
      <c r="CM89" s="5">
        <f t="shared" si="270"/>
        <v>0.28619369292943536</v>
      </c>
      <c r="CN89" s="5">
        <f t="shared" si="271"/>
        <v>0</v>
      </c>
      <c r="CO89" s="5">
        <f t="shared" si="272"/>
        <v>0.72901830439224447</v>
      </c>
      <c r="CP89" s="5">
        <f t="shared" si="273"/>
        <v>0</v>
      </c>
      <c r="CQ89" s="5">
        <f t="shared" si="274"/>
        <v>0.39598002281080469</v>
      </c>
      <c r="CR89" s="5">
        <f t="shared" ref="CR89:CS89" si="343">IF(AVERAGE(BH89:BH93)&lt;0,0,AVERAGE(BH89:BH93))</f>
        <v>0.49323741327266751</v>
      </c>
      <c r="CS89" s="5">
        <f t="shared" si="343"/>
        <v>0.48334671497464532</v>
      </c>
      <c r="CT89" s="5">
        <f t="shared" si="276"/>
        <v>0.17894149644495677</v>
      </c>
      <c r="CU89" s="5">
        <f t="shared" si="277"/>
        <v>8.8048807196435944E-2</v>
      </c>
    </row>
    <row r="90" spans="1:99" x14ac:dyDescent="0.25">
      <c r="A90" s="1">
        <f>eod_group_score_df_positive[[#This Row],[date]]</f>
        <v>45366</v>
      </c>
      <c r="B90" s="1" t="s">
        <v>277</v>
      </c>
      <c r="C90" s="2">
        <f>AVERAGE(eod_group_score_df_positive!C90:C94)</f>
        <v>0.7685522437540393</v>
      </c>
      <c r="D90" s="2">
        <f>AVERAGE(eod_group_score_df_positive!D90:D94)</f>
        <v>0.32308536280752015</v>
      </c>
      <c r="E90" s="2">
        <f>AVERAGE(eod_group_score_df_positive!E90:E94)</f>
        <v>0.42662525682259583</v>
      </c>
      <c r="F90" s="2">
        <f>AVERAGE(eod_group_score_df_positive!F90:F94)</f>
        <v>0.77603716354643226</v>
      </c>
      <c r="G90" s="2">
        <f>AVERAGE(eod_group_score_df_positive!G90:G94)</f>
        <v>1.4222097556034921</v>
      </c>
      <c r="H90" s="2">
        <f>AVERAGE(eod_group_score_df_positive!H90:H94)</f>
        <v>0.95733006763405493</v>
      </c>
      <c r="I90" s="2">
        <f>AVERAGE(eod_group_score_df_positive!I90:I94)</f>
        <v>2.0392781690074733</v>
      </c>
      <c r="J90" s="2">
        <f>AVERAGE(eod_group_score_df_positive!J90:J94)</f>
        <v>0.57864586988802036</v>
      </c>
      <c r="K90" s="2">
        <f>AVERAGE(eod_group_score_df_positive!K90:K94)</f>
        <v>2.5539530669673876</v>
      </c>
      <c r="L90" s="2">
        <f>AVERAGE(eod_group_score_df_positive!L90:L94)</f>
        <v>0.17750774110355078</v>
      </c>
      <c r="M90" s="2">
        <f>AVERAGE(eod_group_score_df_positive!M90:M94)</f>
        <v>0.48544673191503412</v>
      </c>
      <c r="N90" s="2">
        <f>AVERAGE(eod_group_score_df_positive!N90:N94)</f>
        <v>0.81140573847865283</v>
      </c>
      <c r="O90" s="2">
        <f>AVERAGE(eod_group_score_df_positive!O90:O94)</f>
        <v>1.1370450115522786</v>
      </c>
      <c r="P90" s="2">
        <f>AVERAGE(eod_group_score_df_positive!P90:P94)</f>
        <v>0.55740699818861095</v>
      </c>
      <c r="Q90" s="2">
        <f>AVERAGE(eod_group_score_df_positive!Q90:Q94)</f>
        <v>0.27658255954239608</v>
      </c>
      <c r="R90" s="2">
        <f>AVERAGE(eod_group_score_df_positive!R90:R94)</f>
        <v>0.61720852727540632</v>
      </c>
      <c r="S90" s="2">
        <f>AVERAGE(eod_group_score_df_positive!S90:S94)</f>
        <v>1.2680166043269046</v>
      </c>
      <c r="T90" s="2">
        <f>AVERAGE(eod_group_score_df_positive!T90:T94)</f>
        <v>0.25219677510929078</v>
      </c>
      <c r="U90" s="2">
        <f>AVERAGE(eod_group_score_df_positive!U90:U94)</f>
        <v>0.10686204849019436</v>
      </c>
      <c r="V90" s="2">
        <f>AVERAGE(eod_group_score_df_positive!V90:V94)</f>
        <v>0.62196369471194857</v>
      </c>
      <c r="W90" s="2">
        <f>AVERAGE(eod_group_score_df_positive!W90:W94)</f>
        <v>0.51064343382320176</v>
      </c>
      <c r="X90" s="2">
        <f>AVERAGE(eod_group_score_df_positive!X90:X94)</f>
        <v>0.76393552363668393</v>
      </c>
      <c r="Y90" s="2">
        <f>AVERAGE(eod_group_score_df_positive!Y90:Y94)</f>
        <v>0.280533251521353</v>
      </c>
      <c r="Z90" s="1" t="s">
        <v>277</v>
      </c>
      <c r="AA90" s="2">
        <f>ABS(AVERAGE(eod_group_score_df_negative!C90:C94))</f>
        <v>0.28122291735006011</v>
      </c>
      <c r="AB90" s="2">
        <f>ABS(AVERAGE(eod_group_score_df_negative!D90:D94))</f>
        <v>9.274379343313191E-2</v>
      </c>
      <c r="AC90" s="2">
        <f>ABS(AVERAGE(eod_group_score_df_negative!E90:E94))</f>
        <v>0.21309457011758304</v>
      </c>
      <c r="AD90" s="2">
        <f>ABS(AVERAGE(eod_group_score_df_negative!F90:F94))</f>
        <v>0.29803879494602414</v>
      </c>
      <c r="AE90" s="2">
        <f>ABS(AVERAGE(eod_group_score_df_negative!G90:G94))</f>
        <v>0.25728020123171691</v>
      </c>
      <c r="AF90" s="2">
        <f>ABS(AVERAGE(eod_group_score_df_negative!H90:H94))</f>
        <v>0.21787533886190341</v>
      </c>
      <c r="AG90" s="2">
        <f>ABS(AVERAGE(eod_group_score_df_negative!I90:I94))</f>
        <v>0.22915375816141545</v>
      </c>
      <c r="AH90" s="2">
        <f>ABS(AVERAGE(eod_group_score_df_negative!J90:J94))</f>
        <v>0.26440306832045973</v>
      </c>
      <c r="AI90" s="2">
        <f>ABS(AVERAGE(eod_group_score_df_negative!K90:K94))</f>
        <v>9.0533442278550688E-2</v>
      </c>
      <c r="AJ90" s="2">
        <f>ABS(AVERAGE(eod_group_score_df_negative!L90:L94))</f>
        <v>3.7139862018089741E-2</v>
      </c>
      <c r="AK90" s="2">
        <f>ABS(AVERAGE(eod_group_score_df_negative!M90:M94))</f>
        <v>8.8570133026571615E-2</v>
      </c>
      <c r="AL90" s="2">
        <f>ABS(AVERAGE(eod_group_score_df_negative!N90:N94))</f>
        <v>0.14135320359703146</v>
      </c>
      <c r="AM90" s="2">
        <f>ABS(AVERAGE(eod_group_score_df_negative!O90:O94))</f>
        <v>4.0627056726160883E-2</v>
      </c>
      <c r="AN90" s="2">
        <f>ABS(AVERAGE(eod_group_score_df_negative!P90:P94))</f>
        <v>8.1032902019724642E-2</v>
      </c>
      <c r="AO90" s="2">
        <f>ABS(AVERAGE(eod_group_score_df_negative!Q90:Q94))</f>
        <v>0.20578052271255673</v>
      </c>
      <c r="AP90" s="2">
        <f>ABS(AVERAGE(eod_group_score_df_negative!R90:R94))</f>
        <v>0.32099292747355801</v>
      </c>
      <c r="AQ90" s="2">
        <f>ABS(AVERAGE(eod_group_score_df_negative!S90:S94))</f>
        <v>0.34317630978267916</v>
      </c>
      <c r="AR90" s="2">
        <f>ABS(AVERAGE(eod_group_score_df_negative!T90:T94))</f>
        <v>0.25223076136970601</v>
      </c>
      <c r="AS90" s="2">
        <f>ABS(AVERAGE(eod_group_score_df_negative!U90:U94))</f>
        <v>8.6036332515165917E-2</v>
      </c>
      <c r="AT90" s="2">
        <f>ABS(AVERAGE(eod_group_score_df_negative!V90:V94))</f>
        <v>0.10285476654696615</v>
      </c>
      <c r="AU90" s="2">
        <f>ABS(AVERAGE(eod_group_score_df_negative!W90:W94))</f>
        <v>0.18115806555246178</v>
      </c>
      <c r="AV90" s="2">
        <f>ABS(AVERAGE(eod_group_score_df_negative!X90:X94))</f>
        <v>0.11828263666941737</v>
      </c>
      <c r="AW90" s="2">
        <f>ABS(AVERAGE(eod_group_score_df_negative!Y90:Y94))</f>
        <v>4.9516077750771735E-2</v>
      </c>
      <c r="AX90" t="s">
        <v>277</v>
      </c>
      <c r="AY90" s="4">
        <f t="shared" si="235"/>
        <v>0.4642225730426231</v>
      </c>
      <c r="AZ90" s="4">
        <f t="shared" si="236"/>
        <v>0.55393318606327613</v>
      </c>
      <c r="BA90" s="4">
        <f t="shared" si="237"/>
        <v>0.33378782040622973</v>
      </c>
      <c r="BB90" s="4">
        <f t="shared" si="238"/>
        <v>0.44503218307885184</v>
      </c>
      <c r="BC90" s="4">
        <f t="shared" si="239"/>
        <v>0.69362103037933054</v>
      </c>
      <c r="BD90" s="4">
        <f t="shared" si="240"/>
        <v>0.6292131781259761</v>
      </c>
      <c r="BE90" s="4">
        <f t="shared" si="241"/>
        <v>0.79796285229734865</v>
      </c>
      <c r="BF90" s="4">
        <f t="shared" si="242"/>
        <v>0.37274562285238372</v>
      </c>
      <c r="BG90" s="4">
        <f t="shared" si="243"/>
        <v>0.93153041850505336</v>
      </c>
      <c r="BH90" s="4">
        <f t="shared" si="244"/>
        <v>0.65394570935839769</v>
      </c>
      <c r="BI90" s="4">
        <f t="shared" si="245"/>
        <v>0.6914023317569884</v>
      </c>
      <c r="BJ90" s="4">
        <f t="shared" si="246"/>
        <v>0.70327603897565338</v>
      </c>
      <c r="BK90" s="4">
        <f t="shared" si="247"/>
        <v>0.9310044658093134</v>
      </c>
      <c r="BL90" s="4">
        <f t="shared" si="248"/>
        <v>0.74615339049679696</v>
      </c>
      <c r="BM90" s="4">
        <f t="shared" si="249"/>
        <v>0.14678162453654975</v>
      </c>
      <c r="BN90" s="4">
        <f t="shared" si="250"/>
        <v>0.31572707364977076</v>
      </c>
      <c r="BO90" s="4">
        <f t="shared" si="251"/>
        <v>0.5740096585860005</v>
      </c>
      <c r="BP90" s="4">
        <f t="shared" si="252"/>
        <v>-6.7375902299984564E-5</v>
      </c>
      <c r="BQ90" s="4">
        <f t="shared" si="253"/>
        <v>0.10796210868379312</v>
      </c>
      <c r="BR90" s="4">
        <f t="shared" si="254"/>
        <v>0.71619164785532397</v>
      </c>
      <c r="BS90" s="4">
        <f t="shared" si="255"/>
        <v>0.47627154403119054</v>
      </c>
      <c r="BT90" s="4">
        <f t="shared" si="256"/>
        <v>0.73185173012449178</v>
      </c>
      <c r="BU90" s="4">
        <f t="shared" si="257"/>
        <v>0.69994741174010466</v>
      </c>
      <c r="BV90" t="s">
        <v>277</v>
      </c>
      <c r="BW90" s="1">
        <f t="shared" si="231"/>
        <v>45366</v>
      </c>
      <c r="BX90">
        <f>group_stock_price_index[[#This Row],[VNINDEX]]</f>
        <v>1263.78</v>
      </c>
      <c r="BY90" s="5">
        <f t="shared" si="258"/>
        <v>0.24996170170377296</v>
      </c>
      <c r="BZ90" s="5">
        <f t="shared" si="259"/>
        <v>0</v>
      </c>
      <c r="CA90" s="5">
        <f t="shared" si="260"/>
        <v>0.61933950488849365</v>
      </c>
      <c r="CB90" s="5">
        <f t="shared" si="261"/>
        <v>0.17922721270791497</v>
      </c>
      <c r="CC90" s="5">
        <f t="shared" si="262"/>
        <v>0</v>
      </c>
      <c r="CD90" s="5">
        <f t="shared" ref="CD90:CE90" si="344">IF(AVERAGE(BS90:BS94)&lt;0,0,AVERAGE(BS90:BS94))</f>
        <v>0.2513753886162422</v>
      </c>
      <c r="CE90" s="5">
        <f t="shared" si="344"/>
        <v>0.4119383892623083</v>
      </c>
      <c r="CF90" s="5">
        <f t="shared" ref="CF90:CG90" si="345">IF(AVERAGE(BE90:BE94)&lt;0,0,AVERAGE(BE90:BE94))</f>
        <v>0.41645946891176749</v>
      </c>
      <c r="CG90" s="5">
        <f t="shared" si="345"/>
        <v>0</v>
      </c>
      <c r="CH90" s="5">
        <f t="shared" si="265"/>
        <v>0.41479637467731179</v>
      </c>
      <c r="CI90" s="5">
        <f t="shared" si="266"/>
        <v>8.3739999817265806E-2</v>
      </c>
      <c r="CJ90" s="5">
        <f t="shared" si="267"/>
        <v>0.61298828849737086</v>
      </c>
      <c r="CK90" s="5">
        <f t="shared" si="268"/>
        <v>0</v>
      </c>
      <c r="CL90" s="5">
        <f t="shared" si="269"/>
        <v>0.46676644973565606</v>
      </c>
      <c r="CM90" s="5">
        <f t="shared" si="270"/>
        <v>0.13030277772880144</v>
      </c>
      <c r="CN90" s="5">
        <f t="shared" si="271"/>
        <v>0</v>
      </c>
      <c r="CO90" s="5">
        <f t="shared" si="272"/>
        <v>0.67027090306939341</v>
      </c>
      <c r="CP90" s="5">
        <f t="shared" si="273"/>
        <v>0</v>
      </c>
      <c r="CQ90" s="5">
        <f t="shared" si="274"/>
        <v>0.28667937174780506</v>
      </c>
      <c r="CR90" s="5">
        <f t="shared" ref="CR90:CS90" si="346">IF(AVERAGE(BH90:BH94)&lt;0,0,AVERAGE(BH90:BH94))</f>
        <v>0.33885327499085094</v>
      </c>
      <c r="CS90" s="5">
        <f t="shared" si="346"/>
        <v>0.46214438179978512</v>
      </c>
      <c r="CT90" s="5">
        <f t="shared" si="276"/>
        <v>1.8345694745300678E-2</v>
      </c>
      <c r="CU90" s="5">
        <f t="shared" si="277"/>
        <v>0</v>
      </c>
    </row>
    <row r="91" spans="1:99" x14ac:dyDescent="0.25">
      <c r="A91" s="1">
        <f>eod_group_score_df_positive[[#This Row],[date]]</f>
        <v>45365</v>
      </c>
      <c r="B91" s="1" t="s">
        <v>277</v>
      </c>
      <c r="C91" s="2">
        <f>AVERAGE(eod_group_score_df_positive!C91:C95)</f>
        <v>0.6480821723623722</v>
      </c>
      <c r="D91" s="2">
        <f>AVERAGE(eod_group_score_df_positive!D91:D95)</f>
        <v>0.1496592143070436</v>
      </c>
      <c r="E91" s="2">
        <f>AVERAGE(eod_group_score_df_positive!E91:E95)</f>
        <v>0.37652783401522966</v>
      </c>
      <c r="F91" s="2">
        <f>AVERAGE(eod_group_score_df_positive!F91:F95)</f>
        <v>0.77669566593072026</v>
      </c>
      <c r="G91" s="2">
        <f>AVERAGE(eod_group_score_df_positive!G91:G95)</f>
        <v>1.2548407753965454</v>
      </c>
      <c r="H91" s="2">
        <f>AVERAGE(eod_group_score_df_positive!H91:H95)</f>
        <v>0.87296535441142331</v>
      </c>
      <c r="I91" s="2">
        <f>AVERAGE(eod_group_score_df_positive!I91:I95)</f>
        <v>1.8888011993570664</v>
      </c>
      <c r="J91" s="2">
        <f>AVERAGE(eod_group_score_df_positive!J91:J95)</f>
        <v>0.57331115289119228</v>
      </c>
      <c r="K91" s="2">
        <f>AVERAGE(eod_group_score_df_positive!K91:K95)</f>
        <v>2.1782190544196878</v>
      </c>
      <c r="L91" s="2">
        <f>AVERAGE(eod_group_score_df_positive!L91:L95)</f>
        <v>0.15108108047988517</v>
      </c>
      <c r="M91" s="2">
        <f>AVERAGE(eod_group_score_df_positive!M91:M95)</f>
        <v>0.48148010403924407</v>
      </c>
      <c r="N91" s="2">
        <f>AVERAGE(eod_group_score_df_positive!N91:N95)</f>
        <v>0.69203520367384297</v>
      </c>
      <c r="O91" s="2">
        <f>AVERAGE(eod_group_score_df_positive!O91:O95)</f>
        <v>0.81883251210881303</v>
      </c>
      <c r="P91" s="2">
        <f>AVERAGE(eod_group_score_df_positive!P91:P95)</f>
        <v>0.53869045573123109</v>
      </c>
      <c r="Q91" s="2">
        <f>AVERAGE(eod_group_score_df_positive!Q91:Q95)</f>
        <v>0.26220940718517155</v>
      </c>
      <c r="R91" s="2">
        <f>AVERAGE(eod_group_score_df_positive!R91:R95)</f>
        <v>0.51768127857587687</v>
      </c>
      <c r="S91" s="2">
        <f>AVERAGE(eod_group_score_df_positive!S91:S95)</f>
        <v>1.3186276375804693</v>
      </c>
      <c r="T91" s="2">
        <f>AVERAGE(eod_group_score_df_positive!T91:T95)</f>
        <v>0.25244147583242504</v>
      </c>
      <c r="U91" s="2">
        <f>AVERAGE(eod_group_score_df_positive!U91:U95)</f>
        <v>9.5718681255522464E-2</v>
      </c>
      <c r="V91" s="2">
        <f>AVERAGE(eod_group_score_df_positive!V91:V95)</f>
        <v>0.62403086292629195</v>
      </c>
      <c r="W91" s="2">
        <f>AVERAGE(eod_group_score_df_positive!W91:W95)</f>
        <v>0.52065702595577468</v>
      </c>
      <c r="X91" s="2">
        <f>AVERAGE(eod_group_score_df_positive!X91:X95)</f>
        <v>0.75161296325919724</v>
      </c>
      <c r="Y91" s="2">
        <f>AVERAGE(eod_group_score_df_positive!Y91:Y95)</f>
        <v>4.8200233212756974E-2</v>
      </c>
      <c r="Z91" s="1" t="s">
        <v>277</v>
      </c>
      <c r="AA91" s="2">
        <f>ABS(AVERAGE(eod_group_score_df_negative!C91:C95))</f>
        <v>0.27923871424091107</v>
      </c>
      <c r="AB91" s="2">
        <f>ABS(AVERAGE(eod_group_score_df_negative!D91:D95))</f>
        <v>9.0400643903880445E-2</v>
      </c>
      <c r="AC91" s="2">
        <f>ABS(AVERAGE(eod_group_score_df_negative!E91:E95))</f>
        <v>0.35130120812444565</v>
      </c>
      <c r="AD91" s="2">
        <f>ABS(AVERAGE(eod_group_score_df_negative!F91:F95))</f>
        <v>0.34300803539195163</v>
      </c>
      <c r="AE91" s="2">
        <f>ABS(AVERAGE(eod_group_score_df_negative!G91:G95))</f>
        <v>0.47382274250900575</v>
      </c>
      <c r="AF91" s="2">
        <f>ABS(AVERAGE(eod_group_score_df_negative!H91:H95))</f>
        <v>0.30506372922006797</v>
      </c>
      <c r="AG91" s="2">
        <f>ABS(AVERAGE(eod_group_score_df_negative!I91:I95))</f>
        <v>0.28090706654400799</v>
      </c>
      <c r="AH91" s="2">
        <f>ABS(AVERAGE(eod_group_score_df_negative!J91:J95))</f>
        <v>0.50699458175126322</v>
      </c>
      <c r="AI91" s="2">
        <f>ABS(AVERAGE(eod_group_score_df_negative!K91:K95))</f>
        <v>0.17786166203221149</v>
      </c>
      <c r="AJ91" s="2">
        <f>ABS(AVERAGE(eod_group_score_df_negative!L91:L95))</f>
        <v>5.3236774309081122E-2</v>
      </c>
      <c r="AK91" s="2">
        <f>ABS(AVERAGE(eod_group_score_df_negative!M91:M95))</f>
        <v>0.14001391119065051</v>
      </c>
      <c r="AL91" s="2">
        <f>ABS(AVERAGE(eod_group_score_df_negative!N91:N95))</f>
        <v>0.29760116922504715</v>
      </c>
      <c r="AM91" s="2">
        <f>ABS(AVERAGE(eod_group_score_df_negative!O91:O95))</f>
        <v>9.8733642932514271E-2</v>
      </c>
      <c r="AN91" s="2">
        <f>ABS(AVERAGE(eod_group_score_df_negative!P91:P95))</f>
        <v>0.47720790214142761</v>
      </c>
      <c r="AO91" s="2">
        <f>ABS(AVERAGE(eod_group_score_df_negative!Q91:Q95))</f>
        <v>0.66148092400568714</v>
      </c>
      <c r="AP91" s="2">
        <f>ABS(AVERAGE(eod_group_score_df_negative!R91:R95))</f>
        <v>0.5938918705518208</v>
      </c>
      <c r="AQ91" s="2">
        <f>ABS(AVERAGE(eod_group_score_df_negative!S91:S95))</f>
        <v>0.55132302999323746</v>
      </c>
      <c r="AR91" s="2">
        <f>ABS(AVERAGE(eod_group_score_df_negative!T91:T95))</f>
        <v>0.34704249636050033</v>
      </c>
      <c r="AS91" s="2">
        <f>ABS(AVERAGE(eod_group_score_df_negative!U91:U95))</f>
        <v>0.41445695630625695</v>
      </c>
      <c r="AT91" s="2">
        <f>ABS(AVERAGE(eod_group_score_df_negative!V91:V95))</f>
        <v>0.16871931263665982</v>
      </c>
      <c r="AU91" s="2">
        <f>ABS(AVERAGE(eod_group_score_df_negative!W91:W95))</f>
        <v>0.25203335443183633</v>
      </c>
      <c r="AV91" s="2">
        <f>ABS(AVERAGE(eod_group_score_df_negative!X91:X95))</f>
        <v>0.19117670474788009</v>
      </c>
      <c r="AW91" s="2">
        <f>ABS(AVERAGE(eod_group_score_df_negative!Y91:Y95))</f>
        <v>0.13863243864819602</v>
      </c>
      <c r="AX91" t="s">
        <v>277</v>
      </c>
      <c r="AY91" s="4">
        <f t="shared" si="235"/>
        <v>0.39775169895343454</v>
      </c>
      <c r="AZ91" s="4">
        <f t="shared" si="236"/>
        <v>0.24684914356275564</v>
      </c>
      <c r="BA91" s="4">
        <f t="shared" si="237"/>
        <v>3.4660097949131913E-2</v>
      </c>
      <c r="BB91" s="4">
        <f t="shared" si="238"/>
        <v>0.38732356607061907</v>
      </c>
      <c r="BC91" s="4">
        <f t="shared" si="239"/>
        <v>0.45180454426077149</v>
      </c>
      <c r="BD91" s="4">
        <f t="shared" si="240"/>
        <v>0.48207776283476311</v>
      </c>
      <c r="BE91" s="4">
        <f t="shared" si="241"/>
        <v>0.74106466665706494</v>
      </c>
      <c r="BF91" s="4">
        <f t="shared" si="242"/>
        <v>6.1386854677650676E-2</v>
      </c>
      <c r="BG91" s="4">
        <f t="shared" si="243"/>
        <v>0.8490190418433039</v>
      </c>
      <c r="BH91" s="4">
        <f t="shared" si="244"/>
        <v>0.47888279892065455</v>
      </c>
      <c r="BI91" s="4">
        <f t="shared" si="245"/>
        <v>0.54942796628907697</v>
      </c>
      <c r="BJ91" s="4">
        <f t="shared" si="246"/>
        <v>0.39856460943669725</v>
      </c>
      <c r="BK91" s="4">
        <f t="shared" si="247"/>
        <v>0.78479231739303346</v>
      </c>
      <c r="BL91" s="4">
        <f t="shared" si="248"/>
        <v>6.0520378946719619E-2</v>
      </c>
      <c r="BM91" s="4">
        <f t="shared" si="249"/>
        <v>-0.43225689750996821</v>
      </c>
      <c r="BN91" s="4">
        <f t="shared" si="250"/>
        <v>-6.856102275927578E-2</v>
      </c>
      <c r="BO91" s="4">
        <f t="shared" si="251"/>
        <v>0.41033414458084222</v>
      </c>
      <c r="BP91" s="4">
        <f t="shared" si="252"/>
        <v>-0.15780408637452426</v>
      </c>
      <c r="BQ91" s="4">
        <f t="shared" si="253"/>
        <v>-0.62476184980929639</v>
      </c>
      <c r="BR91" s="4">
        <f t="shared" si="254"/>
        <v>0.5743443071031854</v>
      </c>
      <c r="BS91" s="4">
        <f t="shared" si="255"/>
        <v>0.34764723146829707</v>
      </c>
      <c r="BT91" s="4">
        <f t="shared" si="256"/>
        <v>0.59444463333587372</v>
      </c>
      <c r="BU91" s="4">
        <f t="shared" si="257"/>
        <v>-0.48402779093552584</v>
      </c>
      <c r="BV91" t="s">
        <v>277</v>
      </c>
      <c r="BW91" s="1">
        <f t="shared" si="231"/>
        <v>45365</v>
      </c>
      <c r="BX91">
        <f>group_stock_price_index[[#This Row],[VNINDEX]]</f>
        <v>1264.26</v>
      </c>
      <c r="BY91" s="5">
        <f t="shared" si="258"/>
        <v>0.21799317527608691</v>
      </c>
      <c r="BZ91" s="5">
        <f t="shared" si="259"/>
        <v>0</v>
      </c>
      <c r="CA91" s="5">
        <f t="shared" si="260"/>
        <v>0.63003259115144428</v>
      </c>
      <c r="CB91" s="5">
        <f t="shared" si="261"/>
        <v>5.3730587845717534E-2</v>
      </c>
      <c r="CC91" s="5">
        <f t="shared" si="262"/>
        <v>0</v>
      </c>
      <c r="CD91" s="5">
        <f t="shared" ref="CD91:CE91" si="347">IF(AVERAGE(BS91:BS95)&lt;0,0,AVERAGE(BS91:BS95))</f>
        <v>0.25142998283465479</v>
      </c>
      <c r="CE91" s="5">
        <f t="shared" si="347"/>
        <v>0.31404065954611282</v>
      </c>
      <c r="CF91" s="5">
        <f t="shared" ref="CF91:CG91" si="348">IF(AVERAGE(BE91:BE95)&lt;0,0,AVERAGE(BE91:BE95))</f>
        <v>0.32707053183553414</v>
      </c>
      <c r="CG91" s="5">
        <f t="shared" si="348"/>
        <v>0</v>
      </c>
      <c r="CH91" s="5">
        <f t="shared" si="265"/>
        <v>0.29196328269955879</v>
      </c>
      <c r="CI91" s="5">
        <f t="shared" si="266"/>
        <v>5.4645580876482705E-2</v>
      </c>
      <c r="CJ91" s="5">
        <f t="shared" si="267"/>
        <v>0.53882208447721702</v>
      </c>
      <c r="CK91" s="5">
        <f t="shared" si="268"/>
        <v>0</v>
      </c>
      <c r="CL91" s="5">
        <f t="shared" si="269"/>
        <v>0.36350295049018083</v>
      </c>
      <c r="CM91" s="5">
        <f t="shared" si="270"/>
        <v>6.3293423580090852E-2</v>
      </c>
      <c r="CN91" s="5">
        <f t="shared" si="271"/>
        <v>0</v>
      </c>
      <c r="CO91" s="5">
        <f t="shared" si="272"/>
        <v>0.60195051095797236</v>
      </c>
      <c r="CP91" s="5">
        <f t="shared" si="273"/>
        <v>7.0028888000484018E-5</v>
      </c>
      <c r="CQ91" s="5">
        <f t="shared" si="274"/>
        <v>0.1665903460267254</v>
      </c>
      <c r="CR91" s="5">
        <f t="shared" ref="CR91:CS91" si="349">IF(AVERAGE(BH91:BH95)&lt;0,0,AVERAGE(BH91:BH95))</f>
        <v>0.34214761514423619</v>
      </c>
      <c r="CS91" s="5">
        <f t="shared" si="349"/>
        <v>0.4118650823307406</v>
      </c>
      <c r="CT91" s="5">
        <f t="shared" si="276"/>
        <v>1.052745042604788E-2</v>
      </c>
      <c r="CU91" s="5">
        <f t="shared" si="277"/>
        <v>0</v>
      </c>
    </row>
    <row r="92" spans="1:99" x14ac:dyDescent="0.25">
      <c r="A92" s="1">
        <f>eod_group_score_df_positive[[#This Row],[date]]</f>
        <v>45364</v>
      </c>
      <c r="B92" s="1" t="s">
        <v>277</v>
      </c>
      <c r="C92" s="2">
        <f>AVERAGE(eod_group_score_df_positive!C92:C96)</f>
        <v>0.62744511201672371</v>
      </c>
      <c r="D92" s="2">
        <f>AVERAGE(eod_group_score_df_positive!D92:D96)</f>
        <v>0.11609834850189052</v>
      </c>
      <c r="E92" s="2">
        <f>AVERAGE(eod_group_score_df_positive!E92:E96)</f>
        <v>0.40800274527323321</v>
      </c>
      <c r="F92" s="2">
        <f>AVERAGE(eod_group_score_df_positive!F92:F96)</f>
        <v>0.83379475626739552</v>
      </c>
      <c r="G92" s="2">
        <f>AVERAGE(eod_group_score_df_positive!G92:G96)</f>
        <v>2.9483172581735069</v>
      </c>
      <c r="H92" s="2">
        <f>AVERAGE(eod_group_score_df_positive!H92:H96)</f>
        <v>0.89899861652540858</v>
      </c>
      <c r="I92" s="2">
        <f>AVERAGE(eod_group_score_df_positive!I92:I96)</f>
        <v>1.8496497154752025</v>
      </c>
      <c r="J92" s="2">
        <f>AVERAGE(eod_group_score_df_positive!J92:J96)</f>
        <v>0.5588983677587176</v>
      </c>
      <c r="K92" s="2">
        <f>AVERAGE(eod_group_score_df_positive!K92:K96)</f>
        <v>2.283129037978155</v>
      </c>
      <c r="L92" s="2">
        <f>AVERAGE(eod_group_score_df_positive!L92:L96)</f>
        <v>0.13424011691743942</v>
      </c>
      <c r="M92" s="2">
        <f>AVERAGE(eod_group_score_df_positive!M92:M96)</f>
        <v>0.427352803121408</v>
      </c>
      <c r="N92" s="2">
        <f>AVERAGE(eod_group_score_df_positive!N92:N96)</f>
        <v>0.84112314076396277</v>
      </c>
      <c r="O92" s="2">
        <f>AVERAGE(eod_group_score_df_positive!O92:O96)</f>
        <v>0.46983233717646505</v>
      </c>
      <c r="P92" s="2">
        <f>AVERAGE(eod_group_score_df_positive!P92:P96)</f>
        <v>0.36856413589822279</v>
      </c>
      <c r="Q92" s="2">
        <f>AVERAGE(eod_group_score_df_positive!Q92:Q96)</f>
        <v>0.27484701050184357</v>
      </c>
      <c r="R92" s="2">
        <f>AVERAGE(eod_group_score_df_positive!R92:R96)</f>
        <v>0.60721514180963709</v>
      </c>
      <c r="S92" s="2">
        <f>AVERAGE(eod_group_score_df_positive!S92:S96)</f>
        <v>1.392630461118431</v>
      </c>
      <c r="T92" s="2">
        <f>AVERAGE(eod_group_score_df_positive!T92:T96)</f>
        <v>0.35406979227506519</v>
      </c>
      <c r="U92" s="2">
        <f>AVERAGE(eod_group_score_df_positive!U92:U96)</f>
        <v>0.24000713320919828</v>
      </c>
      <c r="V92" s="2">
        <f>AVERAGE(eod_group_score_df_positive!V92:V96)</f>
        <v>0.31704820578103543</v>
      </c>
      <c r="W92" s="2">
        <f>AVERAGE(eod_group_score_df_positive!W92:W96)</f>
        <v>0.58604105851751531</v>
      </c>
      <c r="X92" s="2">
        <f>AVERAGE(eod_group_score_df_positive!X92:X96)</f>
        <v>0.70669825392629904</v>
      </c>
      <c r="Y92" s="2">
        <f>AVERAGE(eod_group_score_df_positive!Y92:Y96)</f>
        <v>7.599009821905052E-2</v>
      </c>
      <c r="Z92" s="1" t="s">
        <v>277</v>
      </c>
      <c r="AA92" s="2">
        <f>ABS(AVERAGE(eod_group_score_df_negative!C92:C96))</f>
        <v>0.21874023422726338</v>
      </c>
      <c r="AB92" s="2">
        <f>ABS(AVERAGE(eod_group_score_df_negative!D92:D96))</f>
        <v>7.6634803102197224E-2</v>
      </c>
      <c r="AC92" s="2">
        <f>ABS(AVERAGE(eod_group_score_df_negative!E92:E96))</f>
        <v>0.34612218559067648</v>
      </c>
      <c r="AD92" s="2">
        <f>ABS(AVERAGE(eod_group_score_df_negative!F92:F96))</f>
        <v>0.23276260578209085</v>
      </c>
      <c r="AE92" s="2">
        <f>ABS(AVERAGE(eod_group_score_df_negative!G92:G96))</f>
        <v>0.42196442155805941</v>
      </c>
      <c r="AF92" s="2">
        <f>ABS(AVERAGE(eod_group_score_df_negative!H92:H96))</f>
        <v>0.1999113618383602</v>
      </c>
      <c r="AG92" s="2">
        <f>ABS(AVERAGE(eod_group_score_df_negative!I92:I96))</f>
        <v>0.27577885037919864</v>
      </c>
      <c r="AH92" s="2">
        <f>ABS(AVERAGE(eod_group_score_df_negative!J92:J96))</f>
        <v>0.50621843155523683</v>
      </c>
      <c r="AI92" s="2">
        <f>ABS(AVERAGE(eod_group_score_df_negative!K92:K96))</f>
        <v>0.17313679561380613</v>
      </c>
      <c r="AJ92" s="2">
        <f>ABS(AVERAGE(eod_group_score_df_negative!L92:L96))</f>
        <v>5.7409638910865236E-2</v>
      </c>
      <c r="AK92" s="2">
        <f>ABS(AVERAGE(eod_group_score_df_negative!M92:M96))</f>
        <v>0.1353784916828748</v>
      </c>
      <c r="AL92" s="2">
        <f>ABS(AVERAGE(eod_group_score_df_negative!N92:N96))</f>
        <v>0.26348179337527411</v>
      </c>
      <c r="AM92" s="2">
        <f>ABS(AVERAGE(eod_group_score_df_negative!O92:O96))</f>
        <v>0.11698020122191607</v>
      </c>
      <c r="AN92" s="2">
        <f>ABS(AVERAGE(eod_group_score_df_negative!P92:P96))</f>
        <v>0.60901294644928872</v>
      </c>
      <c r="AO92" s="2">
        <f>ABS(AVERAGE(eod_group_score_df_negative!Q92:Q96))</f>
        <v>0.6083404014204763</v>
      </c>
      <c r="AP92" s="2">
        <f>ABS(AVERAGE(eod_group_score_df_negative!R92:R96))</f>
        <v>0.44870196702719189</v>
      </c>
      <c r="AQ92" s="2">
        <f>ABS(AVERAGE(eod_group_score_df_negative!S92:S96))</f>
        <v>0.51343871790197093</v>
      </c>
      <c r="AR92" s="2">
        <f>ABS(AVERAGE(eod_group_score_df_negative!T92:T96))</f>
        <v>0.32714668512740441</v>
      </c>
      <c r="AS92" s="2">
        <f>ABS(AVERAGE(eod_group_score_df_negative!U92:U96))</f>
        <v>0.3763155980812492</v>
      </c>
      <c r="AT92" s="2">
        <f>ABS(AVERAGE(eod_group_score_df_negative!V92:V96))</f>
        <v>0.16185804058581441</v>
      </c>
      <c r="AU92" s="2">
        <f>ABS(AVERAGE(eod_group_score_df_negative!W92:W96))</f>
        <v>0.23870745880225189</v>
      </c>
      <c r="AV92" s="2">
        <f>ABS(AVERAGE(eod_group_score_df_negative!X92:X96))</f>
        <v>0.17798134568986185</v>
      </c>
      <c r="AW92" s="2">
        <f>ABS(AVERAGE(eod_group_score_df_negative!Y92:Y96))</f>
        <v>0.1134038887920152</v>
      </c>
      <c r="AX92" t="s">
        <v>277</v>
      </c>
      <c r="AY92" s="4">
        <f t="shared" si="235"/>
        <v>0.48299687486152149</v>
      </c>
      <c r="AZ92" s="4">
        <f t="shared" si="236"/>
        <v>0.20475743312058359</v>
      </c>
      <c r="BA92" s="4">
        <f t="shared" si="237"/>
        <v>8.2056111858903352E-2</v>
      </c>
      <c r="BB92" s="4">
        <f t="shared" si="238"/>
        <v>0.56352538726127877</v>
      </c>
      <c r="BC92" s="4">
        <f t="shared" si="239"/>
        <v>0.74959694075679284</v>
      </c>
      <c r="BD92" s="4">
        <f t="shared" si="240"/>
        <v>0.63616426136011628</v>
      </c>
      <c r="BE92" s="4">
        <f t="shared" si="241"/>
        <v>0.74049577124382138</v>
      </c>
      <c r="BF92" s="4">
        <f t="shared" si="242"/>
        <v>4.9459304592146244E-2</v>
      </c>
      <c r="BG92" s="4">
        <f t="shared" si="243"/>
        <v>0.85902438307288875</v>
      </c>
      <c r="BH92" s="4">
        <f t="shared" si="244"/>
        <v>0.4008900385733084</v>
      </c>
      <c r="BI92" s="4">
        <f t="shared" si="245"/>
        <v>0.51885209536832577</v>
      </c>
      <c r="BJ92" s="4">
        <f t="shared" si="246"/>
        <v>0.522939314804723</v>
      </c>
      <c r="BK92" s="4">
        <f t="shared" si="247"/>
        <v>0.60130299348682503</v>
      </c>
      <c r="BL92" s="4">
        <f t="shared" si="248"/>
        <v>-0.24596404201054153</v>
      </c>
      <c r="BM92" s="4">
        <f t="shared" si="249"/>
        <v>-0.37760206544697095</v>
      </c>
      <c r="BN92" s="4">
        <f t="shared" si="250"/>
        <v>0.15011895673994641</v>
      </c>
      <c r="BO92" s="4">
        <f t="shared" si="251"/>
        <v>0.46125909431488132</v>
      </c>
      <c r="BP92" s="4">
        <f t="shared" si="252"/>
        <v>3.9522102064120108E-2</v>
      </c>
      <c r="BQ92" s="4">
        <f t="shared" si="253"/>
        <v>-0.22116410437539805</v>
      </c>
      <c r="BR92" s="4">
        <f t="shared" si="254"/>
        <v>0.32405124462783236</v>
      </c>
      <c r="BS92" s="4">
        <f t="shared" si="255"/>
        <v>0.42113879858070369</v>
      </c>
      <c r="BT92" s="4">
        <f t="shared" si="256"/>
        <v>0.59763660026277698</v>
      </c>
      <c r="BU92" s="4">
        <f t="shared" si="257"/>
        <v>-0.19754476455885953</v>
      </c>
      <c r="BV92" t="s">
        <v>277</v>
      </c>
      <c r="BW92" s="1">
        <f t="shared" si="231"/>
        <v>45364</v>
      </c>
      <c r="BX92">
        <f>group_stock_price_index[[#This Row],[VNINDEX]]</f>
        <v>1270.51</v>
      </c>
      <c r="BY92" s="5">
        <f t="shared" si="258"/>
        <v>0.22993476850282751</v>
      </c>
      <c r="BZ92" s="5">
        <f t="shared" si="259"/>
        <v>0</v>
      </c>
      <c r="CA92" s="5">
        <f t="shared" si="260"/>
        <v>0.72524038627458065</v>
      </c>
      <c r="CB92" s="5">
        <f t="shared" si="261"/>
        <v>9.6171282552454981E-2</v>
      </c>
      <c r="CC92" s="5">
        <f t="shared" si="262"/>
        <v>0</v>
      </c>
      <c r="CD92" s="5">
        <f t="shared" ref="CD92:CE92" si="350">IF(AVERAGE(BS92:BS96)&lt;0,0,AVERAGE(BS92:BS96))</f>
        <v>0.30531252524525737</v>
      </c>
      <c r="CE92" s="5">
        <f t="shared" si="350"/>
        <v>0.33256849201819866</v>
      </c>
      <c r="CF92" s="5">
        <f t="shared" ref="CF92:CG92" si="351">IF(AVERAGE(BE92:BE96)&lt;0,0,AVERAGE(BE92:BE96))</f>
        <v>0.31562313481762799</v>
      </c>
      <c r="CG92" s="5">
        <f t="shared" si="351"/>
        <v>1.8027398981974606E-2</v>
      </c>
      <c r="CH92" s="5">
        <f t="shared" si="265"/>
        <v>0.30796572094103497</v>
      </c>
      <c r="CI92" s="5">
        <f t="shared" si="266"/>
        <v>0.20912925111094971</v>
      </c>
      <c r="CJ92" s="5">
        <f t="shared" si="267"/>
        <v>0.52782836726192506</v>
      </c>
      <c r="CK92" s="5">
        <f t="shared" si="268"/>
        <v>0</v>
      </c>
      <c r="CL92" s="5">
        <f t="shared" si="269"/>
        <v>0.37793186915726062</v>
      </c>
      <c r="CM92" s="5">
        <f t="shared" si="270"/>
        <v>2.5714832691747423E-2</v>
      </c>
      <c r="CN92" s="5">
        <f t="shared" si="271"/>
        <v>0</v>
      </c>
      <c r="CO92" s="5">
        <f t="shared" si="272"/>
        <v>0.60885176853577916</v>
      </c>
      <c r="CP92" s="5">
        <f t="shared" si="273"/>
        <v>0.13477142644218162</v>
      </c>
      <c r="CQ92" s="5">
        <f t="shared" si="274"/>
        <v>0.1812574799389477</v>
      </c>
      <c r="CR92" s="5">
        <f t="shared" ref="CR92:CS92" si="352">IF(AVERAGE(BH92:BH96)&lt;0,0,AVERAGE(BH92:BH96))</f>
        <v>0.39514903538703139</v>
      </c>
      <c r="CS92" s="5">
        <f t="shared" si="352"/>
        <v>0.4360624954977067</v>
      </c>
      <c r="CT92" s="5">
        <f t="shared" si="276"/>
        <v>9.4136256752559849E-2</v>
      </c>
      <c r="CU92" s="5">
        <f t="shared" si="277"/>
        <v>0</v>
      </c>
    </row>
    <row r="93" spans="1:99" x14ac:dyDescent="0.25">
      <c r="A93" s="1">
        <f>eod_group_score_df_positive[[#This Row],[date]]</f>
        <v>45363</v>
      </c>
      <c r="B93" s="1" t="s">
        <v>277</v>
      </c>
      <c r="C93" s="2">
        <f>AVERAGE(eod_group_score_df_positive!C93:C97)</f>
        <v>0.2545974499682091</v>
      </c>
      <c r="D93" s="2">
        <f>AVERAGE(eod_group_score_df_positive!D93:D97)</f>
        <v>2.6742599217027051E-2</v>
      </c>
      <c r="E93" s="2">
        <f>AVERAGE(eod_group_score_df_positive!E93:E97)</f>
        <v>0.15166808630221743</v>
      </c>
      <c r="F93" s="2">
        <f>AVERAGE(eod_group_score_df_positive!F93:F97)</f>
        <v>0.38163550278579689</v>
      </c>
      <c r="G93" s="2">
        <f>AVERAGE(eod_group_score_df_positive!G93:G97)</f>
        <v>1.8270580557015168</v>
      </c>
      <c r="H93" s="2">
        <f>AVERAGE(eod_group_score_df_positive!H93:H97)</f>
        <v>0.50643900972114753</v>
      </c>
      <c r="I93" s="2">
        <f>AVERAGE(eod_group_score_df_positive!I93:I97)</f>
        <v>0.21552799609567613</v>
      </c>
      <c r="J93" s="2">
        <f>AVERAGE(eod_group_score_df_positive!J93:J97)</f>
        <v>0.24558328591464312</v>
      </c>
      <c r="K93" s="2">
        <f>AVERAGE(eod_group_score_df_positive!K93:K97)</f>
        <v>0.55794184263582669</v>
      </c>
      <c r="L93" s="2">
        <f>AVERAGE(eod_group_score_df_positive!L93:L97)</f>
        <v>0.13329586868603777</v>
      </c>
      <c r="M93" s="2">
        <f>AVERAGE(eod_group_score_df_positive!M93:M97)</f>
        <v>0.25195503613308456</v>
      </c>
      <c r="N93" s="2">
        <f>AVERAGE(eod_group_score_df_positive!N93:N97)</f>
        <v>0.62424905977478506</v>
      </c>
      <c r="O93" s="2">
        <f>AVERAGE(eod_group_score_df_positive!O93:O97)</f>
        <v>0.35406614360126037</v>
      </c>
      <c r="P93" s="2">
        <f>AVERAGE(eod_group_score_df_positive!P93:P97)</f>
        <v>0.10561406731954097</v>
      </c>
      <c r="Q93" s="2">
        <f>AVERAGE(eod_group_score_df_positive!Q93:Q97)</f>
        <v>7.7520513537163854E-2</v>
      </c>
      <c r="R93" s="2">
        <f>AVERAGE(eod_group_score_df_positive!R93:R97)</f>
        <v>9.6860127669353827E-2</v>
      </c>
      <c r="S93" s="2">
        <f>AVERAGE(eod_group_score_df_positive!S93:S97)</f>
        <v>0.32453792500121287</v>
      </c>
      <c r="T93" s="2">
        <f>AVERAGE(eod_group_score_df_positive!T93:T97)</f>
        <v>0.26009800881084588</v>
      </c>
      <c r="U93" s="2">
        <f>AVERAGE(eod_group_score_df_positive!U93:U97)</f>
        <v>0.21943429729807748</v>
      </c>
      <c r="V93" s="2">
        <f>AVERAGE(eod_group_score_df_positive!V93:V97)</f>
        <v>0.20534899240629506</v>
      </c>
      <c r="W93" s="2">
        <f>AVERAGE(eod_group_score_df_positive!W93:W97)</f>
        <v>0.26254581701064661</v>
      </c>
      <c r="X93" s="2">
        <f>AVERAGE(eod_group_score_df_positive!X93:X97)</f>
        <v>0.23736916316649004</v>
      </c>
      <c r="Y93" s="2">
        <f>AVERAGE(eod_group_score_df_positive!Y93:Y97)</f>
        <v>0.1079693665916102</v>
      </c>
      <c r="Z93" s="1" t="s">
        <v>277</v>
      </c>
      <c r="AA93" s="2">
        <f>ABS(AVERAGE(eod_group_score_df_negative!C93:C97))</f>
        <v>0.3960321916880738</v>
      </c>
      <c r="AB93" s="2">
        <f>ABS(AVERAGE(eod_group_score_df_negative!D93:D97))</f>
        <v>8.6295506455349863E-2</v>
      </c>
      <c r="AC93" s="2">
        <f>ABS(AVERAGE(eod_group_score_df_negative!E93:E97))</f>
        <v>0.44703591952608024</v>
      </c>
      <c r="AD93" s="2">
        <f>ABS(AVERAGE(eod_group_score_df_negative!F93:F97))</f>
        <v>0.42543761613182729</v>
      </c>
      <c r="AE93" s="2">
        <f>ABS(AVERAGE(eod_group_score_df_negative!G93:G97))</f>
        <v>0.49078878273246734</v>
      </c>
      <c r="AF93" s="2">
        <f>ABS(AVERAGE(eod_group_score_df_negative!H93:H97))</f>
        <v>0.21654660293000766</v>
      </c>
      <c r="AG93" s="2">
        <f>ABS(AVERAGE(eod_group_score_df_negative!I93:I97))</f>
        <v>0.2985934030911197</v>
      </c>
      <c r="AH93" s="2">
        <f>ABS(AVERAGE(eod_group_score_df_negative!J93:J97))</f>
        <v>0.53244197965431794</v>
      </c>
      <c r="AI93" s="2">
        <f>ABS(AVERAGE(eod_group_score_df_negative!K93:K97))</f>
        <v>0.24203705697551031</v>
      </c>
      <c r="AJ93" s="2">
        <f>ABS(AVERAGE(eod_group_score_df_negative!L93:L97))</f>
        <v>7.4782613088768907E-2</v>
      </c>
      <c r="AK93" s="2">
        <f>ABS(AVERAGE(eod_group_score_df_negative!M93:M97))</f>
        <v>0.17682673027357476</v>
      </c>
      <c r="AL93" s="2">
        <f>ABS(AVERAGE(eod_group_score_df_negative!N93:N97))</f>
        <v>0.30466181109699092</v>
      </c>
      <c r="AM93" s="2">
        <f>ABS(AVERAGE(eod_group_score_df_negative!O93:O97))</f>
        <v>0.14700359325753726</v>
      </c>
      <c r="AN93" s="2">
        <f>ABS(AVERAGE(eod_group_score_df_negative!P93:P97))</f>
        <v>0.70703312073788827</v>
      </c>
      <c r="AO93" s="2">
        <f>ABS(AVERAGE(eod_group_score_df_negative!Q93:Q97))</f>
        <v>0.66309932753780954</v>
      </c>
      <c r="AP93" s="2">
        <f>ABS(AVERAGE(eod_group_score_df_negative!R93:R97))</f>
        <v>0.70313795733324047</v>
      </c>
      <c r="AQ93" s="2">
        <f>ABS(AVERAGE(eod_group_score_df_negative!S93:S97))</f>
        <v>0.5497410757670792</v>
      </c>
      <c r="AR93" s="2">
        <f>ABS(AVERAGE(eod_group_score_df_negative!T93:T97))</f>
        <v>0.38929080056370824</v>
      </c>
      <c r="AS93" s="2">
        <f>ABS(AVERAGE(eod_group_score_df_negative!U93:U97))</f>
        <v>0.39515388817153185</v>
      </c>
      <c r="AT93" s="2">
        <f>ABS(AVERAGE(eod_group_score_df_negative!V93:V97))</f>
        <v>0.2395663089449343</v>
      </c>
      <c r="AU93" s="2">
        <f>ABS(AVERAGE(eod_group_score_df_negative!W93:W97))</f>
        <v>0.27093991817090712</v>
      </c>
      <c r="AV93" s="2">
        <f>ABS(AVERAGE(eod_group_score_df_negative!X93:X97))</f>
        <v>0.25055578704247572</v>
      </c>
      <c r="AW93" s="2">
        <f>ABS(AVERAGE(eod_group_score_df_negative!Y93:Y97))</f>
        <v>0.20853638567222635</v>
      </c>
      <c r="AX93" t="s">
        <v>277</v>
      </c>
      <c r="AY93" s="4">
        <f t="shared" si="235"/>
        <v>-0.21738133749919494</v>
      </c>
      <c r="AZ93" s="4">
        <f t="shared" si="236"/>
        <v>-0.52683921836878178</v>
      </c>
      <c r="BA93" s="4">
        <f t="shared" si="237"/>
        <v>-0.4933453431887867</v>
      </c>
      <c r="BB93" s="4">
        <f t="shared" si="238"/>
        <v>-5.4272794272684943E-2</v>
      </c>
      <c r="BC93" s="4">
        <f t="shared" si="239"/>
        <v>0.57651318922861972</v>
      </c>
      <c r="BD93" s="4">
        <f t="shared" si="240"/>
        <v>0.40096566476353201</v>
      </c>
      <c r="BE93" s="4">
        <f t="shared" si="241"/>
        <v>-0.16156769029033041</v>
      </c>
      <c r="BF93" s="4">
        <f t="shared" si="242"/>
        <v>-0.36870100038447767</v>
      </c>
      <c r="BG93" s="4">
        <f t="shared" si="243"/>
        <v>0.39489139752785485</v>
      </c>
      <c r="BH93" s="4">
        <f t="shared" si="244"/>
        <v>0.28120762463364635</v>
      </c>
      <c r="BI93" s="4">
        <f t="shared" si="245"/>
        <v>0.17521338766130659</v>
      </c>
      <c r="BJ93" s="4">
        <f t="shared" si="246"/>
        <v>0.34404511638222501</v>
      </c>
      <c r="BK93" s="4">
        <f t="shared" si="247"/>
        <v>0.41324098246642604</v>
      </c>
      <c r="BL93" s="4">
        <f t="shared" si="248"/>
        <v>-0.74007399798674434</v>
      </c>
      <c r="BM93" s="4">
        <f t="shared" si="249"/>
        <v>-0.79066044618883935</v>
      </c>
      <c r="BN93" s="4">
        <f t="shared" si="250"/>
        <v>-0.75784910117868665</v>
      </c>
      <c r="BO93" s="4">
        <f t="shared" si="251"/>
        <v>-0.25758728114018986</v>
      </c>
      <c r="BP93" s="4">
        <f t="shared" si="252"/>
        <v>-0.19894520799841287</v>
      </c>
      <c r="BQ93" s="4">
        <f t="shared" si="253"/>
        <v>-0.28591436514385044</v>
      </c>
      <c r="BR93" s="4">
        <f t="shared" si="254"/>
        <v>-7.6907484266599935E-2</v>
      </c>
      <c r="BS93" s="4">
        <f t="shared" si="255"/>
        <v>-1.5734443503730926E-2</v>
      </c>
      <c r="BT93" s="4">
        <f t="shared" si="256"/>
        <v>-2.7025926569932912E-2</v>
      </c>
      <c r="BU93" s="4">
        <f t="shared" si="257"/>
        <v>-0.31774152084535995</v>
      </c>
      <c r="BV93" t="s">
        <v>277</v>
      </c>
      <c r="BW93" s="1">
        <f t="shared" si="231"/>
        <v>45363</v>
      </c>
      <c r="BX93">
        <f>group_stock_price_index[[#This Row],[VNINDEX]]</f>
        <v>1245</v>
      </c>
      <c r="BY93" s="5">
        <f t="shared" si="258"/>
        <v>0.23001866751980873</v>
      </c>
      <c r="BZ93" s="5">
        <f t="shared" si="259"/>
        <v>0</v>
      </c>
      <c r="CA93" s="5">
        <f t="shared" si="260"/>
        <v>0.71838822305361094</v>
      </c>
      <c r="CB93" s="5">
        <f t="shared" si="261"/>
        <v>8.0737176549636941E-2</v>
      </c>
      <c r="CC93" s="5">
        <f t="shared" si="262"/>
        <v>0</v>
      </c>
      <c r="CD93" s="5">
        <f t="shared" ref="CD93:CE93" si="353">IF(AVERAGE(BS93:BS97)&lt;0,0,AVERAGE(BS93:BS97))</f>
        <v>0.26140786573499653</v>
      </c>
      <c r="CE93" s="5">
        <f t="shared" si="353"/>
        <v>0.34496563398186908</v>
      </c>
      <c r="CF93" s="5">
        <f t="shared" ref="CF93:CG93" si="354">IF(AVERAGE(BE93:BE97)&lt;0,0,AVERAGE(BE93:BE97))</f>
        <v>0.300780967903576</v>
      </c>
      <c r="CG93" s="5">
        <f t="shared" si="354"/>
        <v>1.1070225706810752E-2</v>
      </c>
      <c r="CH93" s="5">
        <f t="shared" si="265"/>
        <v>0.24963144669928</v>
      </c>
      <c r="CI93" s="5">
        <f t="shared" si="266"/>
        <v>0.44031624309593259</v>
      </c>
      <c r="CJ93" s="5">
        <f t="shared" si="267"/>
        <v>0.48942132409364236</v>
      </c>
      <c r="CK93" s="5">
        <f t="shared" si="268"/>
        <v>0.15709907558336592</v>
      </c>
      <c r="CL93" s="5">
        <f t="shared" si="269"/>
        <v>0.36806497574274</v>
      </c>
      <c r="CM93" s="5">
        <f t="shared" si="270"/>
        <v>0</v>
      </c>
      <c r="CN93" s="5">
        <f t="shared" si="271"/>
        <v>0</v>
      </c>
      <c r="CO93" s="5">
        <f t="shared" si="272"/>
        <v>0.64764991810176975</v>
      </c>
      <c r="CP93" s="5">
        <f t="shared" si="273"/>
        <v>0.19963040920959768</v>
      </c>
      <c r="CQ93" s="5">
        <f t="shared" si="274"/>
        <v>0.20830653060134163</v>
      </c>
      <c r="CR93" s="5">
        <f t="shared" ref="CR93:CS93" si="355">IF(AVERAGE(BH93:BH97)&lt;0,0,AVERAGE(BH93:BH97))</f>
        <v>0.45889577774964463</v>
      </c>
      <c r="CS93" s="5">
        <f t="shared" si="355"/>
        <v>0.41386440385868772</v>
      </c>
      <c r="CT93" s="5">
        <f t="shared" si="276"/>
        <v>5.9168623460898365E-2</v>
      </c>
      <c r="CU93" s="5">
        <f t="shared" si="277"/>
        <v>0</v>
      </c>
    </row>
    <row r="94" spans="1:99" x14ac:dyDescent="0.25">
      <c r="A94" s="1">
        <f>eod_group_score_df_positive[[#This Row],[date]]</f>
        <v>45362</v>
      </c>
      <c r="B94" s="1" t="s">
        <v>277</v>
      </c>
      <c r="C94" s="2">
        <f>AVERAGE(eod_group_score_df_positive!C94:C98)</f>
        <v>0.51607652936688697</v>
      </c>
      <c r="D94" s="2">
        <f>AVERAGE(eod_group_score_df_positive!D94:D98)</f>
        <v>3.5950479519290847E-2</v>
      </c>
      <c r="E94" s="2">
        <f>AVERAGE(eod_group_score_df_positive!E94:E98)</f>
        <v>0.16044210489321664</v>
      </c>
      <c r="F94" s="2">
        <f>AVERAGE(eod_group_score_df_positive!F94:F98)</f>
        <v>8.5501835467784434E-2</v>
      </c>
      <c r="G94" s="2">
        <f>AVERAGE(eod_group_score_df_positive!G94:G98)</f>
        <v>2.0671774976283568</v>
      </c>
      <c r="H94" s="2">
        <f>AVERAGE(eod_group_score_df_positive!H94:H98)</f>
        <v>0.35087221990600531</v>
      </c>
      <c r="I94" s="2">
        <f>AVERAGE(eod_group_score_df_positive!I94:I98)</f>
        <v>0.27336485362514817</v>
      </c>
      <c r="J94" s="2">
        <f>AVERAGE(eod_group_score_df_positive!J94:J98)</f>
        <v>0.26458011409976934</v>
      </c>
      <c r="K94" s="2">
        <f>AVERAGE(eod_group_score_df_positive!K94:K98)</f>
        <v>0.26234850239852847</v>
      </c>
      <c r="L94" s="2">
        <f>AVERAGE(eod_group_score_df_positive!L94:L98)</f>
        <v>6.4597292717823593E-2</v>
      </c>
      <c r="M94" s="2">
        <f>AVERAGE(eod_group_score_df_positive!M94:M98)</f>
        <v>0.35618778161588149</v>
      </c>
      <c r="N94" s="2">
        <f>AVERAGE(eod_group_score_df_positive!N94:N98)</f>
        <v>0.37389562038569235</v>
      </c>
      <c r="O94" s="2">
        <f>AVERAGE(eod_group_score_df_positive!O94:O98)</f>
        <v>0.58271340215375655</v>
      </c>
      <c r="P94" s="2">
        <f>AVERAGE(eod_group_score_df_positive!P94:P98)</f>
        <v>2.8510203314803109</v>
      </c>
      <c r="Q94" s="2">
        <f>AVERAGE(eod_group_score_df_positive!Q94:Q98)</f>
        <v>0.10920524364223338</v>
      </c>
      <c r="R94" s="2">
        <f>AVERAGE(eod_group_score_df_positive!R94:R98)</f>
        <v>0.1121930472527473</v>
      </c>
      <c r="S94" s="2">
        <f>AVERAGE(eod_group_score_df_positive!S94:S98)</f>
        <v>0.28368631920625892</v>
      </c>
      <c r="T94" s="2">
        <f>AVERAGE(eod_group_score_df_positive!T94:T98)</f>
        <v>0.39595547210481785</v>
      </c>
      <c r="U94" s="2">
        <f>AVERAGE(eod_group_score_df_positive!U94:U98)</f>
        <v>0.27132695989370481</v>
      </c>
      <c r="V94" s="2">
        <f>AVERAGE(eod_group_score_df_positive!V94:V98)</f>
        <v>0.19038001060055953</v>
      </c>
      <c r="W94" s="2">
        <f>AVERAGE(eod_group_score_df_positive!W94:W98)</f>
        <v>0.26405182999909582</v>
      </c>
      <c r="X94" s="2">
        <f>AVERAGE(eod_group_score_df_positive!X94:X98)</f>
        <v>0.28767422399316855</v>
      </c>
      <c r="Y94" s="2">
        <f>AVERAGE(eod_group_score_df_positive!Y94:Y98)</f>
        <v>0.10256233070306735</v>
      </c>
      <c r="Z94" s="1" t="s">
        <v>277</v>
      </c>
      <c r="AA94" s="2">
        <f>ABS(AVERAGE(eod_group_score_df_negative!C94:C98))</f>
        <v>0.40366670740676175</v>
      </c>
      <c r="AB94" s="2">
        <f>ABS(AVERAGE(eod_group_score_df_negative!D94:D98))</f>
        <v>8.1337747650024356E-2</v>
      </c>
      <c r="AC94" s="2">
        <f>ABS(AVERAGE(eod_group_score_df_negative!E94:E98))</f>
        <v>0.44704049844079935</v>
      </c>
      <c r="AD94" s="2">
        <f>ABS(AVERAGE(eod_group_score_df_negative!F94:F98))</f>
        <v>0.4662910345326553</v>
      </c>
      <c r="AE94" s="2">
        <f>ABS(AVERAGE(eod_group_score_df_negative!G94:G98))</f>
        <v>0.47678762931658747</v>
      </c>
      <c r="AF94" s="2">
        <f>ABS(AVERAGE(eod_group_score_df_negative!H94:H98))</f>
        <v>0.24111166915405394</v>
      </c>
      <c r="AG94" s="2">
        <f>ABS(AVERAGE(eod_group_score_df_negative!I94:I98))</f>
        <v>0.29358115932402512</v>
      </c>
      <c r="AH94" s="2">
        <f>ABS(AVERAGE(eod_group_score_df_negative!J94:J98))</f>
        <v>0.50551310414744477</v>
      </c>
      <c r="AI94" s="2">
        <f>ABS(AVERAGE(eod_group_score_df_negative!K94:K98))</f>
        <v>0.24683065575579369</v>
      </c>
      <c r="AJ94" s="2">
        <f>ABS(AVERAGE(eod_group_score_df_negative!L94:L98))</f>
        <v>8.2324893855796791E-2</v>
      </c>
      <c r="AK94" s="2">
        <f>ABS(AVERAGE(eod_group_score_df_negative!M94:M98))</f>
        <v>0.16159244422346536</v>
      </c>
      <c r="AL94" s="2">
        <f>ABS(AVERAGE(eod_group_score_df_negative!N94:N98))</f>
        <v>0.30274252270419438</v>
      </c>
      <c r="AM94" s="2">
        <f>ABS(AVERAGE(eod_group_score_df_negative!O94:O98))</f>
        <v>0.13623595892120791</v>
      </c>
      <c r="AN94" s="2">
        <f>ABS(AVERAGE(eod_group_score_df_negative!P94:P98))</f>
        <v>0.71707187312469134</v>
      </c>
      <c r="AO94" s="2">
        <f>ABS(AVERAGE(eod_group_score_df_negative!Q94:Q98))</f>
        <v>0.66162443475484156</v>
      </c>
      <c r="AP94" s="2">
        <f>ABS(AVERAGE(eod_group_score_df_negative!R94:R98))</f>
        <v>0.64840874051486141</v>
      </c>
      <c r="AQ94" s="2">
        <f>ABS(AVERAGE(eod_group_score_df_negative!S94:S98))</f>
        <v>0.51755115481041825</v>
      </c>
      <c r="AR94" s="2">
        <f>ABS(AVERAGE(eod_group_score_df_negative!T94:T98))</f>
        <v>0.35626638671559269</v>
      </c>
      <c r="AS94" s="2">
        <f>ABS(AVERAGE(eod_group_score_df_negative!U94:U98))</f>
        <v>0.39156738566240606</v>
      </c>
      <c r="AT94" s="2">
        <f>ABS(AVERAGE(eod_group_score_df_negative!V94:V98))</f>
        <v>0.23470956594546616</v>
      </c>
      <c r="AU94" s="2">
        <f>ABS(AVERAGE(eod_group_score_df_negative!W94:W98))</f>
        <v>0.24989075244424469</v>
      </c>
      <c r="AV94" s="2">
        <f>ABS(AVERAGE(eod_group_score_df_negative!X94:X98))</f>
        <v>0.2071279044613504</v>
      </c>
      <c r="AW94" s="2">
        <f>ABS(AVERAGE(eod_group_score_df_negative!Y94:Y98))</f>
        <v>0.22049772010685692</v>
      </c>
      <c r="AX94" t="s">
        <v>277</v>
      </c>
      <c r="AY94" s="4">
        <f t="shared" si="235"/>
        <v>0.12221869916048057</v>
      </c>
      <c r="AZ94" s="4">
        <f t="shared" si="236"/>
        <v>-0.38697207065133021</v>
      </c>
      <c r="BA94" s="4">
        <f t="shared" si="237"/>
        <v>-0.47178041309275243</v>
      </c>
      <c r="BB94" s="4">
        <f t="shared" si="238"/>
        <v>-0.69009445349405729</v>
      </c>
      <c r="BC94" s="4">
        <f t="shared" si="239"/>
        <v>0.62516181981695373</v>
      </c>
      <c r="BD94" s="4">
        <f t="shared" si="240"/>
        <v>0.18541138159389284</v>
      </c>
      <c r="BE94" s="4">
        <f t="shared" si="241"/>
        <v>-3.5658255349066789E-2</v>
      </c>
      <c r="BF94" s="4">
        <f t="shared" si="242"/>
        <v>-0.312862111155914</v>
      </c>
      <c r="BG94" s="4">
        <f t="shared" si="243"/>
        <v>3.0476201537753499E-2</v>
      </c>
      <c r="BH94" s="4">
        <f t="shared" si="244"/>
        <v>-0.12065979653175239</v>
      </c>
      <c r="BI94" s="4">
        <f t="shared" si="245"/>
        <v>0.37582612792322773</v>
      </c>
      <c r="BJ94" s="4">
        <f t="shared" si="246"/>
        <v>0.10515679378726034</v>
      </c>
      <c r="BK94" s="4">
        <f t="shared" si="247"/>
        <v>0.62101375619136923</v>
      </c>
      <c r="BL94" s="4">
        <f t="shared" si="248"/>
        <v>0.5980642696400984</v>
      </c>
      <c r="BM94" s="4">
        <f t="shared" si="249"/>
        <v>-0.71665532165465262</v>
      </c>
      <c r="BN94" s="4">
        <f t="shared" si="250"/>
        <v>-0.70498873640032444</v>
      </c>
      <c r="BO94" s="4">
        <f t="shared" si="251"/>
        <v>-0.29187955280195943</v>
      </c>
      <c r="BP94" s="4">
        <f t="shared" si="252"/>
        <v>5.2762472831437285E-2</v>
      </c>
      <c r="BQ94" s="4">
        <f t="shared" si="253"/>
        <v>-0.18138701374474683</v>
      </c>
      <c r="BR94" s="4">
        <f t="shared" si="254"/>
        <v>-0.1042828565807163</v>
      </c>
      <c r="BS94" s="4">
        <f t="shared" si="255"/>
        <v>2.7553812504750596E-2</v>
      </c>
      <c r="BT94" s="4">
        <f t="shared" si="256"/>
        <v>0.16278490915833191</v>
      </c>
      <c r="BU94" s="4">
        <f t="shared" si="257"/>
        <v>-0.36505717468972382</v>
      </c>
      <c r="BV94" t="s">
        <v>277</v>
      </c>
      <c r="BW94" s="1">
        <f t="shared" si="231"/>
        <v>45362</v>
      </c>
      <c r="BX94">
        <f>group_stock_price_index[[#This Row],[VNINDEX]]</f>
        <v>1235.49</v>
      </c>
      <c r="BY94" s="5">
        <f t="shared" si="258"/>
        <v>0.42473658371274076</v>
      </c>
      <c r="BZ94" s="5">
        <f t="shared" si="259"/>
        <v>0</v>
      </c>
      <c r="CA94" s="5">
        <f t="shared" si="260"/>
        <v>0.77287603957508832</v>
      </c>
      <c r="CB94" s="5">
        <f t="shared" si="261"/>
        <v>0.23085632076163334</v>
      </c>
      <c r="CC94" s="5">
        <f t="shared" si="262"/>
        <v>0</v>
      </c>
      <c r="CD94" s="5">
        <f t="shared" ref="CD94:CE94" si="356">IF(AVERAGE(BS94:BS98)&lt;0,0,AVERAGE(BS94:BS98))</f>
        <v>0.32309714357744435</v>
      </c>
      <c r="CE94" s="5">
        <f t="shared" si="356"/>
        <v>0.51002207143801503</v>
      </c>
      <c r="CF94" s="5">
        <f t="shared" ref="CF94:CG94" si="357">IF(AVERAGE(BE94:BE98)&lt;0,0,AVERAGE(BE94:BE98))</f>
        <v>0.49631687057014739</v>
      </c>
      <c r="CG94" s="5">
        <f t="shared" si="357"/>
        <v>6.3790655502257293E-2</v>
      </c>
      <c r="CH94" s="5">
        <f t="shared" si="265"/>
        <v>0.23767377785547322</v>
      </c>
      <c r="CI94" s="5">
        <f t="shared" si="266"/>
        <v>0.77297734298386667</v>
      </c>
      <c r="CJ94" s="5">
        <f t="shared" si="267"/>
        <v>0.55569656778418719</v>
      </c>
      <c r="CK94" s="5">
        <f t="shared" si="268"/>
        <v>0.35754596011460188</v>
      </c>
      <c r="CL94" s="5">
        <f t="shared" si="269"/>
        <v>0.4032692799125851</v>
      </c>
      <c r="CM94" s="5">
        <f t="shared" si="270"/>
        <v>4.4971620809797844E-2</v>
      </c>
      <c r="CN94" s="5">
        <f t="shared" si="271"/>
        <v>0</v>
      </c>
      <c r="CO94" s="5">
        <f t="shared" si="272"/>
        <v>0.73789471165468368</v>
      </c>
      <c r="CP94" s="5">
        <f t="shared" si="273"/>
        <v>0.37420561059220087</v>
      </c>
      <c r="CQ94" s="5">
        <f t="shared" si="274"/>
        <v>0.3308458224455556</v>
      </c>
      <c r="CR94" s="5">
        <f t="shared" ref="CR94:CS94" si="358">IF(AVERAGE(BH94:BH98)&lt;0,0,AVERAGE(BH94:BH98))</f>
        <v>0.57971938195016803</v>
      </c>
      <c r="CS94" s="5">
        <f t="shared" si="358"/>
        <v>0.48585586218989707</v>
      </c>
      <c r="CT94" s="5">
        <f t="shared" si="276"/>
        <v>0.2581342812673954</v>
      </c>
      <c r="CU94" s="5">
        <f t="shared" si="277"/>
        <v>0</v>
      </c>
    </row>
    <row r="95" spans="1:99" x14ac:dyDescent="0.25">
      <c r="A95" s="1">
        <f>eod_group_score_df_positive[[#This Row],[date]]</f>
        <v>45359</v>
      </c>
      <c r="B95" s="1" t="s">
        <v>277</v>
      </c>
      <c r="C95" s="2">
        <f>AVERAGE(eod_group_score_df_positive!C95:C99)</f>
        <v>0.50329707323629314</v>
      </c>
      <c r="D95" s="2">
        <f>AVERAGE(eod_group_score_df_positive!D95:D99)</f>
        <v>5.3464441486739789E-2</v>
      </c>
      <c r="E95" s="2">
        <f>AVERAGE(eod_group_score_df_positive!E95:E99)</f>
        <v>0.20258689586360162</v>
      </c>
      <c r="F95" s="2">
        <f>AVERAGE(eod_group_score_df_positive!F95:F99)</f>
        <v>0.38774957389469505</v>
      </c>
      <c r="G95" s="2">
        <f>AVERAGE(eod_group_score_df_positive!G95:G99)</f>
        <v>2.0895312043541932</v>
      </c>
      <c r="H95" s="2">
        <f>AVERAGE(eod_group_score_df_positive!H95:H99)</f>
        <v>0.35853838419574469</v>
      </c>
      <c r="I95" s="2">
        <f>AVERAGE(eod_group_score_df_positive!I95:I99)</f>
        <v>0.28995783740212516</v>
      </c>
      <c r="J95" s="2">
        <f>AVERAGE(eod_group_score_df_positive!J95:J99)</f>
        <v>0.2838501380025823</v>
      </c>
      <c r="K95" s="2">
        <f>AVERAGE(eod_group_score_df_positive!K95:K99)</f>
        <v>0.61270316457678908</v>
      </c>
      <c r="L95" s="2">
        <f>AVERAGE(eod_group_score_df_positive!L95:L99)</f>
        <v>0.28164984464907111</v>
      </c>
      <c r="M95" s="2">
        <f>AVERAGE(eod_group_score_df_positive!M95:M99)</f>
        <v>0.34133693548008959</v>
      </c>
      <c r="N95" s="2">
        <f>AVERAGE(eod_group_score_df_positive!N95:N99)</f>
        <v>0.34282998318276198</v>
      </c>
      <c r="O95" s="2">
        <f>AVERAGE(eod_group_score_df_positive!O95:O99)</f>
        <v>0.46709966515671919</v>
      </c>
      <c r="P95" s="2">
        <f>AVERAGE(eod_group_score_df_positive!P95:P99)</f>
        <v>2.9101260506329574</v>
      </c>
      <c r="Q95" s="2">
        <f>AVERAGE(eod_group_score_df_positive!Q95:Q99)</f>
        <v>0.11192582986704065</v>
      </c>
      <c r="R95" s="2">
        <f>AVERAGE(eod_group_score_df_positive!R95:R99)</f>
        <v>0.14121976313534662</v>
      </c>
      <c r="S95" s="2">
        <f>AVERAGE(eod_group_score_df_positive!S95:S99)</f>
        <v>0.28899605354913793</v>
      </c>
      <c r="T95" s="2">
        <f>AVERAGE(eod_group_score_df_positive!T95:T99)</f>
        <v>0.38762352164670044</v>
      </c>
      <c r="U95" s="2">
        <f>AVERAGE(eod_group_score_df_positive!U95:U99)</f>
        <v>0.25978436495798579</v>
      </c>
      <c r="V95" s="2">
        <f>AVERAGE(eod_group_score_df_positive!V95:V99)</f>
        <v>0.24628072586239816</v>
      </c>
      <c r="W95" s="2">
        <f>AVERAGE(eod_group_score_df_positive!W95:W99)</f>
        <v>0.34752969605158535</v>
      </c>
      <c r="X95" s="2">
        <f>AVERAGE(eod_group_score_df_positive!X95:X99)</f>
        <v>0.31473008321176027</v>
      </c>
      <c r="Y95" s="2">
        <f>AVERAGE(eod_group_score_df_positive!Y95:Y99)</f>
        <v>0.15249676711991053</v>
      </c>
      <c r="Z95" s="1" t="s">
        <v>277</v>
      </c>
      <c r="AA95" s="2">
        <f>ABS(AVERAGE(eod_group_score_df_negative!C95:C99))</f>
        <v>0.26840610534434173</v>
      </c>
      <c r="AB95" s="2">
        <f>ABS(AVERAGE(eod_group_score_df_negative!D95:D99))</f>
        <v>1.7123042542395783E-2</v>
      </c>
      <c r="AC95" s="2">
        <f>ABS(AVERAGE(eod_group_score_df_negative!E95:E99))</f>
        <v>0.35091154671118907</v>
      </c>
      <c r="AD95" s="2">
        <f>ABS(AVERAGE(eod_group_score_df_negative!F95:F99))</f>
        <v>0.31090748877590091</v>
      </c>
      <c r="AE95" s="2">
        <f>ABS(AVERAGE(eod_group_score_df_negative!G95:G99))</f>
        <v>0.30248687851510431</v>
      </c>
      <c r="AF95" s="2">
        <f>ABS(AVERAGE(eod_group_score_df_negative!H95:H99))</f>
        <v>0.28579583333680658</v>
      </c>
      <c r="AG95" s="2">
        <f>ABS(AVERAGE(eod_group_score_df_negative!I95:I99))</f>
        <v>0.13928559470357257</v>
      </c>
      <c r="AH95" s="2">
        <f>ABS(AVERAGE(eod_group_score_df_negative!J95:J99))</f>
        <v>0.30182384229792786</v>
      </c>
      <c r="AI95" s="2">
        <f>ABS(AVERAGE(eod_group_score_df_negative!K95:K99))</f>
        <v>0.17246169830870842</v>
      </c>
      <c r="AJ95" s="2">
        <f>ABS(AVERAGE(eod_group_score_df_negative!L95:L99))</f>
        <v>5.5571071442721984E-2</v>
      </c>
      <c r="AK95" s="2">
        <f>ABS(AVERAGE(eod_group_score_df_negative!M95:M99))</f>
        <v>0.13274022076910552</v>
      </c>
      <c r="AL95" s="2">
        <f>ABS(AVERAGE(eod_group_score_df_negative!N95:N99))</f>
        <v>0.2867295670884164</v>
      </c>
      <c r="AM95" s="2">
        <f>ABS(AVERAGE(eod_group_score_df_negative!O95:O99))</f>
        <v>0.12066795646609851</v>
      </c>
      <c r="AN95" s="2">
        <f>ABS(AVERAGE(eod_group_score_df_negative!P95:P99))</f>
        <v>0.72598322143978955</v>
      </c>
      <c r="AO95" s="2">
        <f>ABS(AVERAGE(eod_group_score_df_negative!Q95:Q99))</f>
        <v>0.55788135872651323</v>
      </c>
      <c r="AP95" s="2">
        <f>ABS(AVERAGE(eod_group_score_df_negative!R95:R99))</f>
        <v>0.56677717603971245</v>
      </c>
      <c r="AQ95" s="2">
        <f>ABS(AVERAGE(eod_group_score_df_negative!S95:S99))</f>
        <v>0.32164938127851389</v>
      </c>
      <c r="AR95" s="2">
        <f>ABS(AVERAGE(eod_group_score_df_negative!T95:T99))</f>
        <v>0.22530969522925187</v>
      </c>
      <c r="AS95" s="2">
        <f>ABS(AVERAGE(eod_group_score_df_negative!U95:U99))</f>
        <v>0.36588547439320801</v>
      </c>
      <c r="AT95" s="2">
        <f>ABS(AVERAGE(eod_group_score_df_negative!V95:V99))</f>
        <v>0.19518285320924159</v>
      </c>
      <c r="AU95" s="2">
        <f>ABS(AVERAGE(eod_group_score_df_negative!W95:W99))</f>
        <v>0.12320409150723484</v>
      </c>
      <c r="AV95" s="2">
        <f>ABS(AVERAGE(eod_group_score_df_negative!X95:X99))</f>
        <v>0.19193352887938306</v>
      </c>
      <c r="AW95" s="2">
        <f>ABS(AVERAGE(eod_group_score_df_negative!Y95:Y99))</f>
        <v>0.24317260603420351</v>
      </c>
      <c r="AX95" t="s">
        <v>277</v>
      </c>
      <c r="AY95" s="4">
        <f t="shared" si="235"/>
        <v>0.30437994090419285</v>
      </c>
      <c r="AZ95" s="4">
        <f t="shared" si="236"/>
        <v>0.51484196446701214</v>
      </c>
      <c r="BA95" s="4">
        <f t="shared" si="237"/>
        <v>-0.26797663631645235</v>
      </c>
      <c r="BB95" s="4">
        <f t="shared" si="238"/>
        <v>0.10998541233529874</v>
      </c>
      <c r="BC95" s="4">
        <f t="shared" si="239"/>
        <v>0.74708646169408366</v>
      </c>
      <c r="BD95" s="4">
        <f t="shared" si="240"/>
        <v>0.11289568189859979</v>
      </c>
      <c r="BE95" s="4">
        <f t="shared" si="241"/>
        <v>0.35101816691618187</v>
      </c>
      <c r="BF95" s="4">
        <f t="shared" si="242"/>
        <v>-3.0688924042900498E-2</v>
      </c>
      <c r="BG95" s="4">
        <f t="shared" si="243"/>
        <v>0.56069939840428418</v>
      </c>
      <c r="BH95" s="4">
        <f t="shared" si="244"/>
        <v>0.67041741012532396</v>
      </c>
      <c r="BI95" s="4">
        <f t="shared" si="245"/>
        <v>0.44000583441176561</v>
      </c>
      <c r="BJ95" s="4">
        <f t="shared" si="246"/>
        <v>8.9110579086888145E-2</v>
      </c>
      <c r="BK95" s="4">
        <f t="shared" si="247"/>
        <v>0.58940250525220805</v>
      </c>
      <c r="BL95" s="4">
        <f t="shared" si="248"/>
        <v>0.60068129579288132</v>
      </c>
      <c r="BM95" s="4">
        <f t="shared" si="249"/>
        <v>-0.66579686879127109</v>
      </c>
      <c r="BN95" s="4">
        <f t="shared" si="250"/>
        <v>-0.60107239079340513</v>
      </c>
      <c r="BO95" s="4">
        <f t="shared" si="251"/>
        <v>-5.3473465724986569E-2</v>
      </c>
      <c r="BP95" s="4">
        <f t="shared" si="252"/>
        <v>0.26481486391738213</v>
      </c>
      <c r="BQ95" s="4">
        <f t="shared" si="253"/>
        <v>-0.169580028893908</v>
      </c>
      <c r="BR95" s="4">
        <f t="shared" si="254"/>
        <v>0.11574651924992553</v>
      </c>
      <c r="BS95" s="4">
        <f t="shared" si="255"/>
        <v>0.47654451512325335</v>
      </c>
      <c r="BT95" s="4">
        <f t="shared" si="256"/>
        <v>0.24236308154351421</v>
      </c>
      <c r="BU95" s="4">
        <f t="shared" si="257"/>
        <v>-0.22917072957015189</v>
      </c>
      <c r="BV95" t="s">
        <v>277</v>
      </c>
      <c r="BW95" s="1">
        <f t="shared" si="231"/>
        <v>45359</v>
      </c>
      <c r="BX95">
        <f>group_stock_price_index[[#This Row],[VNINDEX]]</f>
        <v>1247.3499999999999</v>
      </c>
      <c r="BY95" s="5">
        <f t="shared" si="258"/>
        <v>0.51477540040405212</v>
      </c>
      <c r="BZ95" s="5">
        <f t="shared" si="259"/>
        <v>9.1664527355858283E-2</v>
      </c>
      <c r="CA95" s="5">
        <f t="shared" si="260"/>
        <v>0.79039239909425418</v>
      </c>
      <c r="CB95" s="5">
        <f t="shared" si="261"/>
        <v>0.45756730000305429</v>
      </c>
      <c r="CC95" s="5">
        <f t="shared" si="262"/>
        <v>0.20055594641353638</v>
      </c>
      <c r="CD95" s="5">
        <f t="shared" ref="CD95:CE95" si="359">IF(AVERAGE(BS95:BS99)&lt;0,0,AVERAGE(BS95:BS99))</f>
        <v>0.45528675070296004</v>
      </c>
      <c r="CE95" s="5">
        <f t="shared" si="359"/>
        <v>0.6352344385197054</v>
      </c>
      <c r="CF95" s="5">
        <f t="shared" ref="CF95:CG95" si="360">IF(AVERAGE(BE95:BE99)&lt;0,0,AVERAGE(BE95:BE99))</f>
        <v>0.66001723581839755</v>
      </c>
      <c r="CG95" s="5">
        <f t="shared" si="360"/>
        <v>0.17747618895141121</v>
      </c>
      <c r="CH95" s="5">
        <f t="shared" si="265"/>
        <v>0.29927297958077614</v>
      </c>
      <c r="CI95" s="5">
        <f t="shared" si="266"/>
        <v>0.79015785003898453</v>
      </c>
      <c r="CJ95" s="5">
        <f t="shared" si="267"/>
        <v>0.69657957228101675</v>
      </c>
      <c r="CK95" s="5">
        <f t="shared" si="268"/>
        <v>0.52507227504996457</v>
      </c>
      <c r="CL95" s="5">
        <f t="shared" si="269"/>
        <v>0.49829428295854139</v>
      </c>
      <c r="CM95" s="5">
        <f t="shared" si="270"/>
        <v>0.35099914045138203</v>
      </c>
      <c r="CN95" s="5">
        <f t="shared" si="271"/>
        <v>0.15380846695927011</v>
      </c>
      <c r="CO95" s="5">
        <f t="shared" si="272"/>
        <v>0.77757379434030116</v>
      </c>
      <c r="CP95" s="5">
        <f t="shared" si="273"/>
        <v>0.47761292456330429</v>
      </c>
      <c r="CQ95" s="5">
        <f t="shared" si="274"/>
        <v>0.46915570412834445</v>
      </c>
      <c r="CR95" s="5">
        <f t="shared" ref="CR95:CS95" si="361">IF(AVERAGE(BH95:BH99)&lt;0,0,AVERAGE(BH95:BH99))</f>
        <v>0.7842818085736406</v>
      </c>
      <c r="CS95" s="5">
        <f t="shared" si="361"/>
        <v>0.51049711566775313</v>
      </c>
      <c r="CT95" s="5">
        <f t="shared" si="276"/>
        <v>0.4656035977392704</v>
      </c>
      <c r="CU95" s="5">
        <f t="shared" si="277"/>
        <v>0.22211243692765761</v>
      </c>
    </row>
    <row r="96" spans="1:99" x14ac:dyDescent="0.25">
      <c r="A96" s="1">
        <f>eod_group_score_df_positive[[#This Row],[date]]</f>
        <v>45358</v>
      </c>
      <c r="B96" s="1" t="s">
        <v>277</v>
      </c>
      <c r="C96" s="2">
        <f>AVERAGE(eod_group_score_df_positive!C96:C100)</f>
        <v>0.81977353146082521</v>
      </c>
      <c r="D96" s="2">
        <f>AVERAGE(eod_group_score_df_positive!D96:D100)</f>
        <v>7.2163176432402512E-2</v>
      </c>
      <c r="E96" s="2">
        <f>AVERAGE(eod_group_score_df_positive!E96:E100)</f>
        <v>0.2656893333958128</v>
      </c>
      <c r="F96" s="2">
        <f>AVERAGE(eod_group_score_df_positive!F96:F100)</f>
        <v>0.39704408135259789</v>
      </c>
      <c r="G96" s="2">
        <f>AVERAGE(eod_group_score_df_positive!G96:G100)</f>
        <v>2.3810658933359194</v>
      </c>
      <c r="H96" s="2">
        <f>AVERAGE(eod_group_score_df_positive!H96:H100)</f>
        <v>0.51670154521993295</v>
      </c>
      <c r="I96" s="2">
        <f>AVERAGE(eod_group_score_df_positive!I96:I100)</f>
        <v>0.54236674784820693</v>
      </c>
      <c r="J96" s="2">
        <f>AVERAGE(eod_group_score_df_positive!J96:J100)</f>
        <v>0.32952876551484001</v>
      </c>
      <c r="K96" s="2">
        <f>AVERAGE(eod_group_score_df_positive!K96:K100)</f>
        <v>0.715806372532243</v>
      </c>
      <c r="L96" s="2">
        <f>AVERAGE(eod_group_score_df_positive!L96:L100)</f>
        <v>0.28895230337035066</v>
      </c>
      <c r="M96" s="2">
        <f>AVERAGE(eod_group_score_df_positive!M96:M100)</f>
        <v>0.39322191966212755</v>
      </c>
      <c r="N96" s="2">
        <f>AVERAGE(eod_group_score_df_positive!N96:N100)</f>
        <v>0.3560024319894845</v>
      </c>
      <c r="O96" s="2">
        <f>AVERAGE(eod_group_score_df_positive!O96:O100)</f>
        <v>0.6576148544977396</v>
      </c>
      <c r="P96" s="2">
        <f>AVERAGE(eod_group_score_df_positive!P96:P100)</f>
        <v>3.2164998483187786</v>
      </c>
      <c r="Q96" s="2">
        <f>AVERAGE(eod_group_score_df_positive!Q96:Q100)</f>
        <v>0.13432872986657607</v>
      </c>
      <c r="R96" s="2">
        <f>AVERAGE(eod_group_score_df_positive!R96:R100)</f>
        <v>0.47547675246430166</v>
      </c>
      <c r="S96" s="2">
        <f>AVERAGE(eod_group_score_df_positive!S96:S100)</f>
        <v>0.2833796246920684</v>
      </c>
      <c r="T96" s="2">
        <f>AVERAGE(eod_group_score_df_positive!T96:T100)</f>
        <v>0.36783206893252396</v>
      </c>
      <c r="U96" s="2">
        <f>AVERAGE(eod_group_score_df_positive!U96:U100)</f>
        <v>0.27067156337148479</v>
      </c>
      <c r="V96" s="2">
        <f>AVERAGE(eod_group_score_df_positive!V96:V100)</f>
        <v>0.4936459073542343</v>
      </c>
      <c r="W96" s="2">
        <f>AVERAGE(eod_group_score_df_positive!W96:W100)</f>
        <v>0.25263397424682571</v>
      </c>
      <c r="X96" s="2">
        <f>AVERAGE(eod_group_score_df_positive!X96:X100)</f>
        <v>0.60194246807531049</v>
      </c>
      <c r="Y96" s="2">
        <f>AVERAGE(eod_group_score_df_positive!Y96:Y100)</f>
        <v>0.18084584369620313</v>
      </c>
      <c r="Z96" s="1" t="s">
        <v>277</v>
      </c>
      <c r="AA96" s="2">
        <f>ABS(AVERAGE(eod_group_score_df_negative!C96:C100))</f>
        <v>0.30516124525810812</v>
      </c>
      <c r="AB96" s="2">
        <f>ABS(AVERAGE(eod_group_score_df_negative!D96:D100))</f>
        <v>1.4524879603308911E-2</v>
      </c>
      <c r="AC96" s="2">
        <f>ABS(AVERAGE(eod_group_score_df_negative!E96:E100))</f>
        <v>0.18777245530068415</v>
      </c>
      <c r="AD96" s="2">
        <f>ABS(AVERAGE(eod_group_score_df_negative!F96:F100))</f>
        <v>0.26501019257223912</v>
      </c>
      <c r="AE96" s="2">
        <f>ABS(AVERAGE(eod_group_score_df_negative!G96:G100))</f>
        <v>8.9119958146997122E-2</v>
      </c>
      <c r="AF96" s="2">
        <f>ABS(AVERAGE(eod_group_score_df_negative!H96:H100))</f>
        <v>0.14819887030769238</v>
      </c>
      <c r="AG96" s="2">
        <f>ABS(AVERAGE(eod_group_score_df_negative!I96:I100))</f>
        <v>0.10184020252488449</v>
      </c>
      <c r="AH96" s="2">
        <f>ABS(AVERAGE(eod_group_score_df_negative!J96:J100))</f>
        <v>4.6446107460127381E-2</v>
      </c>
      <c r="AI96" s="2">
        <f>ABS(AVERAGE(eod_group_score_df_negative!K96:K100))</f>
        <v>8.2171599861271011E-2</v>
      </c>
      <c r="AJ96" s="2">
        <f>ABS(AVERAGE(eod_group_score_df_negative!L96:L100))</f>
        <v>4.2435937765793491E-2</v>
      </c>
      <c r="AK96" s="2">
        <f>ABS(AVERAGE(eod_group_score_df_negative!M96:M100))</f>
        <v>7.7585528906090537E-2</v>
      </c>
      <c r="AL96" s="2">
        <f>ABS(AVERAGE(eod_group_score_df_negative!N96:N100))</f>
        <v>0.1255450017784569</v>
      </c>
      <c r="AM96" s="2">
        <f>ABS(AVERAGE(eod_group_score_df_negative!O96:O100))</f>
        <v>6.5317436648366131E-2</v>
      </c>
      <c r="AN96" s="2">
        <f>ABS(AVERAGE(eod_group_score_df_negative!P96:P100))</f>
        <v>0.29316449066308981</v>
      </c>
      <c r="AO96" s="2">
        <f>ABS(AVERAGE(eod_group_score_df_negative!Q96:Q100))</f>
        <v>9.8741829682677834E-2</v>
      </c>
      <c r="AP96" s="2">
        <f>ABS(AVERAGE(eod_group_score_df_negative!R96:R100))</f>
        <v>0.29335510247876406</v>
      </c>
      <c r="AQ96" s="2">
        <f>ABS(AVERAGE(eod_group_score_df_negative!S96:S100))</f>
        <v>6.5924602868916993E-2</v>
      </c>
      <c r="AR96" s="2">
        <f>ABS(AVERAGE(eod_group_score_df_negative!T96:T100))</f>
        <v>0.11752963169317113</v>
      </c>
      <c r="AS96" s="2">
        <f>ABS(AVERAGE(eod_group_score_df_negative!U96:U100))</f>
        <v>3.8786597535042336E-2</v>
      </c>
      <c r="AT96" s="2">
        <f>ABS(AVERAGE(eod_group_score_df_negative!V96:V100))</f>
        <v>0.10555528989963173</v>
      </c>
      <c r="AU96" s="2">
        <f>ABS(AVERAGE(eod_group_score_df_negative!W96:W100))</f>
        <v>5.9826890619679982E-2</v>
      </c>
      <c r="AV96" s="2">
        <f>ABS(AVERAGE(eod_group_score_df_negative!X96:X100))</f>
        <v>0.1116468267905953</v>
      </c>
      <c r="AW96" s="2">
        <f>ABS(AVERAGE(eod_group_score_df_negative!Y96:Y100))</f>
        <v>0.15364488852574834</v>
      </c>
      <c r="AX96" t="s">
        <v>277</v>
      </c>
      <c r="AY96" s="4">
        <f t="shared" si="235"/>
        <v>0.45745966508713765</v>
      </c>
      <c r="AZ96" s="4">
        <f t="shared" si="236"/>
        <v>0.66489317519531554</v>
      </c>
      <c r="BA96" s="4">
        <f t="shared" si="237"/>
        <v>0.17182677799402984</v>
      </c>
      <c r="BB96" s="4">
        <f t="shared" si="238"/>
        <v>0.19943061162890185</v>
      </c>
      <c r="BC96" s="4">
        <f t="shared" si="239"/>
        <v>0.92784351987645297</v>
      </c>
      <c r="BD96" s="4">
        <f t="shared" si="240"/>
        <v>0.55422235617016236</v>
      </c>
      <c r="BE96" s="4">
        <f t="shared" si="241"/>
        <v>0.68382768156753393</v>
      </c>
      <c r="BF96" s="4">
        <f t="shared" si="242"/>
        <v>0.75292972590101892</v>
      </c>
      <c r="BG96" s="4">
        <f t="shared" si="243"/>
        <v>0.79405045576684419</v>
      </c>
      <c r="BH96" s="4">
        <f t="shared" si="244"/>
        <v>0.74388990013463052</v>
      </c>
      <c r="BI96" s="4">
        <f t="shared" si="245"/>
        <v>0.67041503212390774</v>
      </c>
      <c r="BJ96" s="4">
        <f t="shared" si="246"/>
        <v>0.47857680064407832</v>
      </c>
      <c r="BK96" s="4">
        <f t="shared" si="247"/>
        <v>0.81929860528206688</v>
      </c>
      <c r="BL96" s="4">
        <f t="shared" si="248"/>
        <v>0.83293873011905473</v>
      </c>
      <c r="BM96" s="4">
        <f t="shared" si="249"/>
        <v>0.15268723880322513</v>
      </c>
      <c r="BN96" s="4">
        <f t="shared" si="250"/>
        <v>0.23688098875536867</v>
      </c>
      <c r="BO96" s="4">
        <f t="shared" si="251"/>
        <v>0.62253761811452946</v>
      </c>
      <c r="BP96" s="4">
        <f t="shared" si="252"/>
        <v>0.51570290139638153</v>
      </c>
      <c r="BQ96" s="4">
        <f t="shared" si="253"/>
        <v>0.74932574134467278</v>
      </c>
      <c r="BR96" s="4">
        <f t="shared" si="254"/>
        <v>0.64767997666429677</v>
      </c>
      <c r="BS96" s="4">
        <f t="shared" si="255"/>
        <v>0.61705994352131011</v>
      </c>
      <c r="BT96" s="4">
        <f t="shared" si="256"/>
        <v>0.68708379569630329</v>
      </c>
      <c r="BU96" s="4">
        <f t="shared" si="257"/>
        <v>8.1320504725989187E-2</v>
      </c>
      <c r="BV96" t="s">
        <v>277</v>
      </c>
      <c r="BW96" s="1">
        <f t="shared" si="231"/>
        <v>45358</v>
      </c>
      <c r="BX96">
        <f>group_stock_price_index[[#This Row],[VNINDEX]]</f>
        <v>1268.46</v>
      </c>
      <c r="BY96" s="5">
        <f t="shared" si="258"/>
        <v>0.59937559388513928</v>
      </c>
      <c r="BZ96" s="5">
        <f t="shared" si="259"/>
        <v>0.2672998899763856</v>
      </c>
      <c r="CA96" s="5">
        <f t="shared" si="260"/>
        <v>0.82331311778965</v>
      </c>
      <c r="CB96" s="5">
        <f t="shared" si="261"/>
        <v>0.64908893698525261</v>
      </c>
      <c r="CC96" s="5">
        <f t="shared" si="262"/>
        <v>0.47938166379013641</v>
      </c>
      <c r="CD96" s="5">
        <f t="shared" ref="CD96:CE96" si="362">IF(AVERAGE(BS96:BS100)&lt;0,0,AVERAGE(BS96:BS100))</f>
        <v>0.47509599938524999</v>
      </c>
      <c r="CE96" s="5">
        <f t="shared" si="362"/>
        <v>0.75911285910365645</v>
      </c>
      <c r="CF96" s="5">
        <f t="shared" ref="CF96:CG96" si="363">IF(AVERAGE(BE96:BE100)&lt;0,0,AVERAGE(BE96:BE100))</f>
        <v>0.76127484151441893</v>
      </c>
      <c r="CG96" s="5">
        <f t="shared" si="363"/>
        <v>0.2404465204737159</v>
      </c>
      <c r="CH96" s="5">
        <f t="shared" si="265"/>
        <v>0.43224396830823564</v>
      </c>
      <c r="CI96" s="5">
        <f t="shared" si="266"/>
        <v>0.82865573744039867</v>
      </c>
      <c r="CJ96" s="5">
        <f t="shared" si="267"/>
        <v>0.7543706094673166</v>
      </c>
      <c r="CK96" s="5">
        <f t="shared" si="268"/>
        <v>0.75578453537648427</v>
      </c>
      <c r="CL96" s="5">
        <f t="shared" si="269"/>
        <v>0.64463009868063126</v>
      </c>
      <c r="CM96" s="5">
        <f t="shared" si="270"/>
        <v>0.49714292286321149</v>
      </c>
      <c r="CN96" s="5">
        <f t="shared" si="271"/>
        <v>0.421902413037054</v>
      </c>
      <c r="CO96" s="5">
        <f t="shared" si="272"/>
        <v>0.82387004948905118</v>
      </c>
      <c r="CP96" s="5">
        <f t="shared" si="273"/>
        <v>0.54099901498520764</v>
      </c>
      <c r="CQ96" s="5">
        <f t="shared" si="274"/>
        <v>0.60128797765649378</v>
      </c>
      <c r="CR96" s="5">
        <f t="shared" ref="CR96:CS96" si="364">IF(AVERAGE(BH96:BH100)&lt;0,0,AVERAGE(BH96:BH100))</f>
        <v>0.81517661633780159</v>
      </c>
      <c r="CS96" s="5">
        <f t="shared" si="364"/>
        <v>0.55490523493660093</v>
      </c>
      <c r="CT96" s="5">
        <f t="shared" si="276"/>
        <v>0.45544967614708243</v>
      </c>
      <c r="CU96" s="5">
        <f t="shared" si="277"/>
        <v>0.44998070160321885</v>
      </c>
    </row>
    <row r="97" spans="1:99" x14ac:dyDescent="0.25">
      <c r="A97" s="1">
        <f>eod_group_score_df_positive[[#This Row],[date]]</f>
        <v>45357</v>
      </c>
      <c r="B97" s="1" t="s">
        <v>277</v>
      </c>
      <c r="C97" s="2">
        <f>AVERAGE(eod_group_score_df_positive!C97:C101)</f>
        <v>0.84082182081770895</v>
      </c>
      <c r="D97" s="2">
        <f>AVERAGE(eod_group_score_df_positive!D97:D101)</f>
        <v>6.7434127406233654E-2</v>
      </c>
      <c r="E97" s="2">
        <f>AVERAGE(eod_group_score_df_positive!E97:E101)</f>
        <v>0.19997345147234127</v>
      </c>
      <c r="F97" s="2">
        <f>AVERAGE(eod_group_score_df_positive!F97:F101)</f>
        <v>0.35929855080028306</v>
      </c>
      <c r="G97" s="2">
        <f>AVERAGE(eod_group_score_df_positive!G97:G101)</f>
        <v>0.69102495073571257</v>
      </c>
      <c r="H97" s="2">
        <f>AVERAGE(eod_group_score_df_positive!H97:H101)</f>
        <v>0.57799665971698977</v>
      </c>
      <c r="I97" s="2">
        <f>AVERAGE(eod_group_score_df_positive!I97:I101)</f>
        <v>0.49325594736147582</v>
      </c>
      <c r="J97" s="2">
        <f>AVERAGE(eod_group_score_df_positive!J97:J101)</f>
        <v>9.7108143169378699E-2</v>
      </c>
      <c r="K97" s="2">
        <f>AVERAGE(eod_group_score_df_positive!K97:K101)</f>
        <v>0.46864251251329475</v>
      </c>
      <c r="L97" s="2">
        <f>AVERAGE(eod_group_score_df_positive!L97:L101)</f>
        <v>0.29044484658838066</v>
      </c>
      <c r="M97" s="2">
        <f>AVERAGE(eod_group_score_df_positive!M97:M101)</f>
        <v>0.22661944125869157</v>
      </c>
      <c r="N97" s="2">
        <f>AVERAGE(eod_group_score_df_positive!N97:N101)</f>
        <v>0.20600266761815336</v>
      </c>
      <c r="O97" s="2">
        <f>AVERAGE(eod_group_score_df_positive!O97:O101)</f>
        <v>0.64467945008528327</v>
      </c>
      <c r="P97" s="2">
        <f>AVERAGE(eod_group_score_df_positive!P97:P101)</f>
        <v>3.3746055610422183</v>
      </c>
      <c r="Q97" s="2">
        <f>AVERAGE(eod_group_score_df_positive!Q97:Q101)</f>
        <v>0.12635705427654886</v>
      </c>
      <c r="R97" s="2">
        <f>AVERAGE(eod_group_score_df_positive!R97:R101)</f>
        <v>0.39895183357293024</v>
      </c>
      <c r="S97" s="2">
        <f>AVERAGE(eod_group_score_df_positive!S97:S101)</f>
        <v>0.21108239137326962</v>
      </c>
      <c r="T97" s="2">
        <f>AVERAGE(eod_group_score_df_positive!T97:T101)</f>
        <v>0.22649995340555767</v>
      </c>
      <c r="U97" s="2">
        <f>AVERAGE(eod_group_score_df_positive!U97:U101)</f>
        <v>0.16086359874659942</v>
      </c>
      <c r="V97" s="2">
        <f>AVERAGE(eod_group_score_df_positive!V97:V101)</f>
        <v>0.40892164447265361</v>
      </c>
      <c r="W97" s="2">
        <f>AVERAGE(eod_group_score_df_positive!W97:W101)</f>
        <v>0.16035172672197312</v>
      </c>
      <c r="X97" s="2">
        <f>AVERAGE(eod_group_score_df_positive!X97:X101)</f>
        <v>0.5966009308278265</v>
      </c>
      <c r="Y97" s="2">
        <f>AVERAGE(eod_group_score_df_positive!Y97:Y101)</f>
        <v>0.1842793618868136</v>
      </c>
      <c r="Z97" s="1" t="s">
        <v>277</v>
      </c>
      <c r="AA97" s="2">
        <f>ABS(AVERAGE(eod_group_score_df_negative!C97:C101))</f>
        <v>0.29280706160870584</v>
      </c>
      <c r="AB97" s="2">
        <f>ABS(AVERAGE(eod_group_score_df_negative!D97:D101))</f>
        <v>6.3516189941982687E-2</v>
      </c>
      <c r="AC97" s="2">
        <f>ABS(AVERAGE(eod_group_score_df_negative!E97:E101))</f>
        <v>0.22536710537796073</v>
      </c>
      <c r="AD97" s="2">
        <f>ABS(AVERAGE(eod_group_score_df_negative!F97:F101))</f>
        <v>0.27660694017351467</v>
      </c>
      <c r="AE97" s="2">
        <f>ABS(AVERAGE(eod_group_score_df_negative!G97:G101))</f>
        <v>0.11467713972300404</v>
      </c>
      <c r="AF97" s="2">
        <f>ABS(AVERAGE(eod_group_score_df_negative!H97:H101))</f>
        <v>0.1504956610066836</v>
      </c>
      <c r="AG97" s="2">
        <f>ABS(AVERAGE(eod_group_score_df_negative!I97:I101))</f>
        <v>9.8786789754269425E-2</v>
      </c>
      <c r="AH97" s="2">
        <f>ABS(AVERAGE(eod_group_score_df_negative!J97:J101))</f>
        <v>9.4299534437877974E-2</v>
      </c>
      <c r="AI97" s="2">
        <f>ABS(AVERAGE(eod_group_score_df_negative!K97:K101))</f>
        <v>9.3619704573110613E-2</v>
      </c>
      <c r="AJ97" s="2">
        <f>ABS(AVERAGE(eod_group_score_df_negative!L97:L101))</f>
        <v>4.7355612986711683E-2</v>
      </c>
      <c r="AK97" s="2">
        <f>ABS(AVERAGE(eod_group_score_df_negative!M97:M101))</f>
        <v>9.5314810339652223E-2</v>
      </c>
      <c r="AL97" s="2">
        <f>ABS(AVERAGE(eod_group_score_df_negative!N97:N101))</f>
        <v>0.12861607834954811</v>
      </c>
      <c r="AM97" s="2">
        <f>ABS(AVERAGE(eod_group_score_df_negative!O97:O101))</f>
        <v>7.3508816546154709E-2</v>
      </c>
      <c r="AN97" s="2">
        <f>ABS(AVERAGE(eod_group_score_df_negative!P97:P101))</f>
        <v>0.15906663196392387</v>
      </c>
      <c r="AO97" s="2">
        <f>ABS(AVERAGE(eod_group_score_df_negative!Q97:Q101))</f>
        <v>0.1219104613940202</v>
      </c>
      <c r="AP97" s="2">
        <f>ABS(AVERAGE(eod_group_score_df_negative!R97:R101))</f>
        <v>0.29612696347872897</v>
      </c>
      <c r="AQ97" s="2">
        <f>ABS(AVERAGE(eod_group_score_df_negative!S97:S101))</f>
        <v>9.3930447859172789E-2</v>
      </c>
      <c r="AR97" s="2">
        <f>ABS(AVERAGE(eod_group_score_df_negative!T97:T101))</f>
        <v>0.10565597479407422</v>
      </c>
      <c r="AS97" s="2">
        <f>ABS(AVERAGE(eod_group_score_df_negative!U97:U101))</f>
        <v>3.1436091438464313E-2</v>
      </c>
      <c r="AT97" s="2">
        <f>ABS(AVERAGE(eod_group_score_df_negative!V97:V101))</f>
        <v>0.15151503861396909</v>
      </c>
      <c r="AU97" s="2">
        <f>ABS(AVERAGE(eod_group_score_df_negative!W97:W101))</f>
        <v>0.10654184544749887</v>
      </c>
      <c r="AV97" s="2">
        <f>ABS(AVERAGE(eod_group_score_df_negative!X97:X101))</f>
        <v>0.12235895203692264</v>
      </c>
      <c r="AW97" s="2">
        <f>ABS(AVERAGE(eod_group_score_df_negative!Y97:Y101))</f>
        <v>0.16682695175239429</v>
      </c>
      <c r="AX97" t="s">
        <v>277</v>
      </c>
      <c r="AY97" s="4">
        <f t="shared" si="235"/>
        <v>0.48341636994642762</v>
      </c>
      <c r="AZ97" s="4">
        <f t="shared" si="236"/>
        <v>2.9919266662276123E-2</v>
      </c>
      <c r="BA97" s="4">
        <f t="shared" si="237"/>
        <v>-5.9701934124651829E-2</v>
      </c>
      <c r="BB97" s="4">
        <f t="shared" si="238"/>
        <v>0.13003757916941097</v>
      </c>
      <c r="BC97" s="4">
        <f t="shared" si="239"/>
        <v>0.71533612465194407</v>
      </c>
      <c r="BD97" s="4">
        <f t="shared" si="240"/>
        <v>0.58682979428751303</v>
      </c>
      <c r="BE97" s="4">
        <f t="shared" si="241"/>
        <v>0.66628493667356159</v>
      </c>
      <c r="BF97" s="4">
        <f t="shared" si="242"/>
        <v>1.4673438216327038E-2</v>
      </c>
      <c r="BG97" s="4">
        <f t="shared" si="243"/>
        <v>0.66698916723147472</v>
      </c>
      <c r="BH97" s="4">
        <f t="shared" si="244"/>
        <v>0.71962375038637483</v>
      </c>
      <c r="BI97" s="4">
        <f t="shared" si="245"/>
        <v>0.40786163717323098</v>
      </c>
      <c r="BJ97" s="4">
        <f t="shared" si="246"/>
        <v>0.23126794359594804</v>
      </c>
      <c r="BK97" s="4">
        <f t="shared" si="247"/>
        <v>0.79529374131677877</v>
      </c>
      <c r="BL97" s="4">
        <f t="shared" si="248"/>
        <v>0.9099709179143729</v>
      </c>
      <c r="BM97" s="4">
        <f t="shared" si="249"/>
        <v>1.791049010386413E-2</v>
      </c>
      <c r="BN97" s="4">
        <f t="shared" si="250"/>
        <v>0.14793268120155187</v>
      </c>
      <c r="BO97" s="4">
        <f t="shared" si="251"/>
        <v>0.38408856430079119</v>
      </c>
      <c r="BP97" s="4">
        <f t="shared" si="252"/>
        <v>0.36381701590120036</v>
      </c>
      <c r="BQ97" s="4">
        <f t="shared" si="253"/>
        <v>0.67305104435466201</v>
      </c>
      <c r="BR97" s="4">
        <f t="shared" si="254"/>
        <v>0.45929649793980204</v>
      </c>
      <c r="BS97" s="4">
        <f t="shared" si="255"/>
        <v>0.20161550102939937</v>
      </c>
      <c r="BT97" s="4">
        <f t="shared" si="256"/>
        <v>0.65962231008112915</v>
      </c>
      <c r="BU97" s="4">
        <f t="shared" si="257"/>
        <v>4.970691057510624E-2</v>
      </c>
      <c r="BV97" t="s">
        <v>277</v>
      </c>
      <c r="BW97" s="1">
        <f t="shared" si="231"/>
        <v>45357</v>
      </c>
      <c r="BX97">
        <f>group_stock_price_index[[#This Row],[VNINDEX]]</f>
        <v>1262.73</v>
      </c>
      <c r="BY97" s="5">
        <f t="shared" si="258"/>
        <v>0.49176362587538625</v>
      </c>
      <c r="BZ97" s="5">
        <f t="shared" si="259"/>
        <v>0.16458305778602922</v>
      </c>
      <c r="CA97" s="5">
        <f t="shared" si="260"/>
        <v>0.7497089328862544</v>
      </c>
      <c r="CB97" s="5">
        <f t="shared" si="261"/>
        <v>0.60022133085987139</v>
      </c>
      <c r="CC97" s="5">
        <f t="shared" si="262"/>
        <v>0.44422104850061161</v>
      </c>
      <c r="CD97" s="5">
        <f t="shared" ref="CD97:CE97" si="365">IF(AVERAGE(BS97:BS101)&lt;0,0,AVERAGE(BS97:BS101))</f>
        <v>0.32565945134775431</v>
      </c>
      <c r="CE97" s="5">
        <f t="shared" si="365"/>
        <v>0.55421310866049978</v>
      </c>
      <c r="CF97" s="5">
        <f t="shared" ref="CF97:CG97" si="366">IF(AVERAGE(BE97:BE101)&lt;0,0,AVERAGE(BE97:BE101))</f>
        <v>0.58644830234272349</v>
      </c>
      <c r="CG97" s="5">
        <f t="shared" si="366"/>
        <v>5.5244719599303535E-2</v>
      </c>
      <c r="CH97" s="5">
        <f t="shared" si="265"/>
        <v>0.34039475872079106</v>
      </c>
      <c r="CI97" s="5">
        <f t="shared" si="266"/>
        <v>0.69548857074033343</v>
      </c>
      <c r="CJ97" s="5">
        <f t="shared" si="267"/>
        <v>0.67474819338190228</v>
      </c>
      <c r="CK97" s="5">
        <f t="shared" si="268"/>
        <v>0.78952096629528568</v>
      </c>
      <c r="CL97" s="5">
        <f t="shared" si="269"/>
        <v>0.68097924490331341</v>
      </c>
      <c r="CM97" s="5">
        <f t="shared" si="270"/>
        <v>0.46843255411445395</v>
      </c>
      <c r="CN97" s="5">
        <f t="shared" si="271"/>
        <v>0.36608802761246984</v>
      </c>
      <c r="CO97" s="5">
        <f t="shared" si="272"/>
        <v>0.64271544210053988</v>
      </c>
      <c r="CP97" s="5">
        <f t="shared" si="273"/>
        <v>0.38890572814550456</v>
      </c>
      <c r="CQ97" s="5">
        <f t="shared" si="274"/>
        <v>0.48381064987314015</v>
      </c>
      <c r="CR97" s="5">
        <f t="shared" ref="CR97:CS97" si="367">IF(AVERAGE(BH97:BH101)&lt;0,0,AVERAGE(BH97:BH101))</f>
        <v>0.65506124739526972</v>
      </c>
      <c r="CS97" s="5">
        <f t="shared" si="367"/>
        <v>0.34532417585589281</v>
      </c>
      <c r="CT97" s="5">
        <f t="shared" si="276"/>
        <v>0.33139102840997497</v>
      </c>
      <c r="CU97" s="5">
        <f t="shared" si="277"/>
        <v>0.47987470887775618</v>
      </c>
    </row>
    <row r="98" spans="1:99" x14ac:dyDescent="0.25">
      <c r="A98" s="1">
        <f>eod_group_score_df_positive[[#This Row],[date]]</f>
        <v>45356</v>
      </c>
      <c r="B98" s="1" t="s">
        <v>277</v>
      </c>
      <c r="C98" s="2">
        <f>AVERAGE(eod_group_score_df_positive!C98:C102)</f>
        <v>0.87545280544482584</v>
      </c>
      <c r="D98" s="2">
        <f>AVERAGE(eod_group_score_df_positive!D98:D102)</f>
        <v>0.14860458939501028</v>
      </c>
      <c r="E98" s="2">
        <f>AVERAGE(eod_group_score_df_positive!E98:E102)</f>
        <v>0.20549564696604145</v>
      </c>
      <c r="F98" s="2">
        <f>AVERAGE(eod_group_score_df_positive!F98:F102)</f>
        <v>0.36013557095239562</v>
      </c>
      <c r="G98" s="2">
        <f>AVERAGE(eod_group_score_df_positive!G98:G102)</f>
        <v>0.6587350221444781</v>
      </c>
      <c r="H98" s="2">
        <f>AVERAGE(eod_group_score_df_positive!H98:H102)</f>
        <v>0.56186793977756466</v>
      </c>
      <c r="I98" s="2">
        <f>AVERAGE(eod_group_score_df_positive!I98:I102)</f>
        <v>0.65149427277615835</v>
      </c>
      <c r="J98" s="2">
        <f>AVERAGE(eod_group_score_df_positive!J98:J102)</f>
        <v>0.21382678730566171</v>
      </c>
      <c r="K98" s="2">
        <f>AVERAGE(eod_group_score_df_positive!K98:K102)</f>
        <v>0.47762444752193856</v>
      </c>
      <c r="L98" s="2">
        <f>AVERAGE(eod_group_score_df_positive!L98:L102)</f>
        <v>0.48447783952003187</v>
      </c>
      <c r="M98" s="2">
        <f>AVERAGE(eod_group_score_df_positive!M98:M102)</f>
        <v>0.21703197232442023</v>
      </c>
      <c r="N98" s="2">
        <f>AVERAGE(eod_group_score_df_positive!N98:N102)</f>
        <v>0.22638170880770483</v>
      </c>
      <c r="O98" s="2">
        <f>AVERAGE(eod_group_score_df_positive!O98:O102)</f>
        <v>0.7058524356000121</v>
      </c>
      <c r="P98" s="2">
        <f>AVERAGE(eod_group_score_df_positive!P98:P102)</f>
        <v>3.3763513050545164</v>
      </c>
      <c r="Q98" s="2">
        <f>AVERAGE(eod_group_score_df_positive!Q98:Q102)</f>
        <v>0.32016184597878306</v>
      </c>
      <c r="R98" s="2">
        <f>AVERAGE(eod_group_score_df_positive!R98:R102)</f>
        <v>0.39895183357293024</v>
      </c>
      <c r="S98" s="2">
        <f>AVERAGE(eod_group_score_df_positive!S98:S102)</f>
        <v>0.17916002387169278</v>
      </c>
      <c r="T98" s="2">
        <f>AVERAGE(eod_group_score_df_positive!T98:T102)</f>
        <v>0.26796183047499605</v>
      </c>
      <c r="U98" s="2">
        <f>AVERAGE(eod_group_score_df_positive!U98:U102)</f>
        <v>0.14371242815475388</v>
      </c>
      <c r="V98" s="2">
        <f>AVERAGE(eod_group_score_df_positive!V98:V102)</f>
        <v>0.3892080961749661</v>
      </c>
      <c r="W98" s="2">
        <f>AVERAGE(eod_group_score_df_positive!W98:W102)</f>
        <v>0.14994446366504965</v>
      </c>
      <c r="X98" s="2">
        <f>AVERAGE(eod_group_score_df_positive!X98:X102)</f>
        <v>0.59529666884213261</v>
      </c>
      <c r="Y98" s="2">
        <f>AVERAGE(eod_group_score_df_positive!Y98:Y102)</f>
        <v>0.18285710306082215</v>
      </c>
      <c r="Z98" s="1" t="s">
        <v>277</v>
      </c>
      <c r="AA98" s="2">
        <f>ABS(AVERAGE(eod_group_score_df_negative!C98:C102))</f>
        <v>0.12152783019702149</v>
      </c>
      <c r="AB98" s="2">
        <f>ABS(AVERAGE(eod_group_score_df_negative!D98:D102))</f>
        <v>5.3855486588830034E-2</v>
      </c>
      <c r="AC98" s="2">
        <f>ABS(AVERAGE(eod_group_score_df_negative!E98:E102))</f>
        <v>0.14963989233087321</v>
      </c>
      <c r="AD98" s="2">
        <f>ABS(AVERAGE(eod_group_score_df_negative!F98:F102))</f>
        <v>0.12801871729857645</v>
      </c>
      <c r="AE98" s="2">
        <f>ABS(AVERAGE(eod_group_score_df_negative!G98:G102))</f>
        <v>5.3814492711689851E-2</v>
      </c>
      <c r="AF98" s="2">
        <f>ABS(AVERAGE(eod_group_score_df_negative!H98:H102))</f>
        <v>0.15071608741507747</v>
      </c>
      <c r="AG98" s="2">
        <f>ABS(AVERAGE(eod_group_score_df_negative!I98:I102))</f>
        <v>6.5966254169492061E-2</v>
      </c>
      <c r="AH98" s="2">
        <f>ABS(AVERAGE(eod_group_score_df_negative!J98:J102))</f>
        <v>0.26405121663233172</v>
      </c>
      <c r="AI98" s="2">
        <f>ABS(AVERAGE(eod_group_score_df_negative!K98:K102))</f>
        <v>7.573639074024649E-2</v>
      </c>
      <c r="AJ98" s="2">
        <f>ABS(AVERAGE(eod_group_score_df_negative!L98:L102))</f>
        <v>2.9468216050149793E-2</v>
      </c>
      <c r="AK98" s="2">
        <f>ABS(AVERAGE(eod_group_score_df_negative!M98:M102))</f>
        <v>6.5714402718292514E-2</v>
      </c>
      <c r="AL98" s="2">
        <f>ABS(AVERAGE(eod_group_score_df_negative!N98:N102))</f>
        <v>0.12616727316322826</v>
      </c>
      <c r="AM98" s="2">
        <f>ABS(AVERAGE(eod_group_score_df_negative!O98:O102))</f>
        <v>5.1311098648847288E-2</v>
      </c>
      <c r="AN98" s="2">
        <f>ABS(AVERAGE(eod_group_score_df_negative!P98:P102))</f>
        <v>0.13477182547222019</v>
      </c>
      <c r="AO98" s="2">
        <f>ABS(AVERAGE(eod_group_score_df_negative!Q98:Q102))</f>
        <v>6.765245202229403E-2</v>
      </c>
      <c r="AP98" s="2">
        <f>ABS(AVERAGE(eod_group_score_df_negative!R98:R102))</f>
        <v>0.11482449739733407</v>
      </c>
      <c r="AQ98" s="2">
        <f>ABS(AVERAGE(eod_group_score_df_negative!S98:S102))</f>
        <v>6.0838651395431188E-2</v>
      </c>
      <c r="AR98" s="2">
        <f>ABS(AVERAGE(eod_group_score_df_negative!T98:T102))</f>
        <v>5.2196960615705813E-2</v>
      </c>
      <c r="AS98" s="2">
        <f>ABS(AVERAGE(eod_group_score_df_negative!U98:U102))</f>
        <v>2.3753339696323619E-2</v>
      </c>
      <c r="AT98" s="2">
        <f>ABS(AVERAGE(eod_group_score_df_negative!V98:V102))</f>
        <v>0.11764291333498891</v>
      </c>
      <c r="AU98" s="2">
        <f>ABS(AVERAGE(eod_group_score_df_negative!W98:W102))</f>
        <v>8.2039876176210572E-2</v>
      </c>
      <c r="AV98" s="2">
        <f>ABS(AVERAGE(eod_group_score_df_negative!X98:X102))</f>
        <v>6.678546244079131E-2</v>
      </c>
      <c r="AW98" s="2">
        <f>ABS(AVERAGE(eod_group_score_df_negative!Y98:Y102))</f>
        <v>8.0562852970396781E-2</v>
      </c>
      <c r="AX98" t="s">
        <v>277</v>
      </c>
      <c r="AY98" s="4">
        <f t="shared" si="235"/>
        <v>0.75620824346546522</v>
      </c>
      <c r="AZ98" s="4">
        <f t="shared" si="236"/>
        <v>0.46798907066370365</v>
      </c>
      <c r="BA98" s="4">
        <f t="shared" si="237"/>
        <v>0.15728010422654282</v>
      </c>
      <c r="BB98" s="4">
        <f t="shared" si="238"/>
        <v>0.47549895440943502</v>
      </c>
      <c r="BC98" s="4">
        <f t="shared" si="239"/>
        <v>0.84895227183600686</v>
      </c>
      <c r="BD98" s="4">
        <f t="shared" si="240"/>
        <v>0.57698718561275741</v>
      </c>
      <c r="BE98" s="4">
        <f t="shared" si="241"/>
        <v>0.81611182304252616</v>
      </c>
      <c r="BF98" s="4">
        <f t="shared" si="242"/>
        <v>-0.10509885140724501</v>
      </c>
      <c r="BG98" s="4">
        <f t="shared" si="243"/>
        <v>0.72626761598057921</v>
      </c>
      <c r="BH98" s="4">
        <f t="shared" si="244"/>
        <v>0.88532564563626348</v>
      </c>
      <c r="BI98" s="4">
        <f t="shared" si="245"/>
        <v>0.53517067931735329</v>
      </c>
      <c r="BJ98" s="4">
        <f t="shared" si="246"/>
        <v>0.28425677216319134</v>
      </c>
      <c r="BK98" s="4">
        <f t="shared" si="247"/>
        <v>0.86446495023099534</v>
      </c>
      <c r="BL98" s="4">
        <f t="shared" si="248"/>
        <v>0.92323150145292587</v>
      </c>
      <c r="BM98" s="4">
        <f t="shared" si="249"/>
        <v>0.65110903661367259</v>
      </c>
      <c r="BN98" s="4">
        <f t="shared" si="250"/>
        <v>0.55301756629976107</v>
      </c>
      <c r="BO98" s="4">
        <f t="shared" si="251"/>
        <v>0.49300843991979215</v>
      </c>
      <c r="BP98" s="4">
        <f t="shared" si="252"/>
        <v>0.67393079891460317</v>
      </c>
      <c r="BQ98" s="4">
        <f t="shared" si="253"/>
        <v>0.71632005751232952</v>
      </c>
      <c r="BR98" s="4">
        <f t="shared" si="254"/>
        <v>0.5357889749544702</v>
      </c>
      <c r="BS98" s="4">
        <f t="shared" si="255"/>
        <v>0.29271194570850823</v>
      </c>
      <c r="BT98" s="4">
        <f t="shared" si="256"/>
        <v>0.79825626071079614</v>
      </c>
      <c r="BU98" s="4">
        <f t="shared" si="257"/>
        <v>0.38833143711519741</v>
      </c>
      <c r="BV98" t="s">
        <v>277</v>
      </c>
      <c r="BW98" s="1">
        <f t="shared" si="231"/>
        <v>45356</v>
      </c>
      <c r="BX98">
        <f>group_stock_price_index[[#This Row],[VNINDEX]]</f>
        <v>1269.98</v>
      </c>
      <c r="BY98" s="5">
        <f t="shared" si="258"/>
        <v>0.37506329583874204</v>
      </c>
      <c r="BZ98" s="5">
        <f t="shared" si="259"/>
        <v>0.13929549547256054</v>
      </c>
      <c r="CA98" s="5">
        <f t="shared" si="260"/>
        <v>0.71080329763775052</v>
      </c>
      <c r="CB98" s="5">
        <f t="shared" si="261"/>
        <v>0.62956829205455322</v>
      </c>
      <c r="CC98" s="5">
        <f t="shared" si="262"/>
        <v>0.42385931860854942</v>
      </c>
      <c r="CD98" s="5">
        <f t="shared" ref="CD98:CE98" si="368">IF(AVERAGE(BS98:BS102)&lt;0,0,AVERAGE(BS98:BS102))</f>
        <v>0.32228128601066969</v>
      </c>
      <c r="CE98" s="5">
        <f t="shared" si="368"/>
        <v>0.46720365693806054</v>
      </c>
      <c r="CF98" s="5">
        <f t="shared" ref="CF98:CG98" si="369">IF(AVERAGE(BE98:BE102)&lt;0,0,AVERAGE(BE98:BE102))</f>
        <v>0.41953210774092764</v>
      </c>
      <c r="CG98" s="5">
        <f t="shared" si="369"/>
        <v>3.1432884034301237E-2</v>
      </c>
      <c r="CH98" s="5">
        <f t="shared" si="265"/>
        <v>0.32328646246858</v>
      </c>
      <c r="CI98" s="5">
        <f t="shared" si="266"/>
        <v>0.51894598810930259</v>
      </c>
      <c r="CJ98" s="5">
        <f t="shared" si="267"/>
        <v>0.63077408095220444</v>
      </c>
      <c r="CK98" s="5">
        <f t="shared" si="268"/>
        <v>0.83850286419413089</v>
      </c>
      <c r="CL98" s="5">
        <f t="shared" si="269"/>
        <v>0.69749491809328601</v>
      </c>
      <c r="CM98" s="5">
        <f t="shared" si="270"/>
        <v>0.45132396809816794</v>
      </c>
      <c r="CN98" s="5">
        <f t="shared" si="271"/>
        <v>0.36065617751601931</v>
      </c>
      <c r="CO98" s="5">
        <f t="shared" si="272"/>
        <v>0.50942998825651287</v>
      </c>
      <c r="CP98" s="5">
        <f t="shared" si="273"/>
        <v>0.35637306617950493</v>
      </c>
      <c r="CQ98" s="5">
        <f t="shared" si="274"/>
        <v>0.41758053728878053</v>
      </c>
      <c r="CR98" s="5">
        <f t="shared" ref="CR98:CS98" si="370">IF(AVERAGE(BH98:BH102)&lt;0,0,AVERAGE(BH98:BH102))</f>
        <v>0.5042974296174717</v>
      </c>
      <c r="CS98" s="5">
        <f t="shared" si="370"/>
        <v>0.19166394508473056</v>
      </c>
      <c r="CT98" s="5">
        <f t="shared" si="276"/>
        <v>0.35971805590617706</v>
      </c>
      <c r="CU98" s="5">
        <f t="shared" si="277"/>
        <v>0.49183693395316802</v>
      </c>
    </row>
    <row r="99" spans="1:99" x14ac:dyDescent="0.25">
      <c r="A99" s="1">
        <f>eod_group_score_df_positive[[#This Row],[date]]</f>
        <v>45355</v>
      </c>
      <c r="B99" s="1" t="s">
        <v>277</v>
      </c>
      <c r="C99" s="2">
        <f>AVERAGE(eod_group_score_df_positive!C99:C103)</f>
        <v>0.44876801811721406</v>
      </c>
      <c r="D99" s="2">
        <f>AVERAGE(eod_group_score_df_positive!D99:D103)</f>
        <v>0.25269508545646885</v>
      </c>
      <c r="E99" s="2">
        <f>AVERAGE(eod_group_score_df_positive!E99:E103)</f>
        <v>0.36224948589996753</v>
      </c>
      <c r="F99" s="2">
        <f>AVERAGE(eod_group_score_df_positive!F99:F103)</f>
        <v>0.98585078798522585</v>
      </c>
      <c r="G99" s="2">
        <f>AVERAGE(eod_group_score_df_positive!G99:G103)</f>
        <v>0.4765314224555971</v>
      </c>
      <c r="H99" s="2">
        <f>AVERAGE(eod_group_score_df_positive!H99:H103)</f>
        <v>0.72708744213497223</v>
      </c>
      <c r="I99" s="2">
        <f>AVERAGE(eod_group_score_df_positive!I99:I103)</f>
        <v>0.55427789654715065</v>
      </c>
      <c r="J99" s="2">
        <f>AVERAGE(eod_group_score_df_positive!J99:J103)</f>
        <v>0.45870840429725651</v>
      </c>
      <c r="K99" s="2">
        <f>AVERAGE(eod_group_score_df_positive!K99:K103)</f>
        <v>0.50562086305657838</v>
      </c>
      <c r="L99" s="2">
        <f>AVERAGE(eod_group_score_df_positive!L99:L103)</f>
        <v>0.48974688259414922</v>
      </c>
      <c r="M99" s="2">
        <f>AVERAGE(eod_group_score_df_positive!M99:M103)</f>
        <v>0.17804836991922096</v>
      </c>
      <c r="N99" s="2">
        <f>AVERAGE(eod_group_score_df_positive!N99:N103)</f>
        <v>0.28090860953896302</v>
      </c>
      <c r="O99" s="2">
        <f>AVERAGE(eod_group_score_df_positive!O99:O103)</f>
        <v>0.51476154790427153</v>
      </c>
      <c r="P99" s="2">
        <f>AVERAGE(eod_group_score_df_positive!P99:P103)</f>
        <v>0.6307767674307565</v>
      </c>
      <c r="Q99" s="2">
        <f>AVERAGE(eod_group_score_df_positive!Q99:Q103)</f>
        <v>0.28569710234730905</v>
      </c>
      <c r="R99" s="2">
        <f>AVERAGE(eod_group_score_df_positive!R99:R103)</f>
        <v>0.56107883786299073</v>
      </c>
      <c r="S99" s="2">
        <f>AVERAGE(eod_group_score_df_positive!S99:S103)</f>
        <v>0.67802833271009211</v>
      </c>
      <c r="T99" s="2">
        <f>AVERAGE(eod_group_score_df_positive!T99:T103)</f>
        <v>0.17319396582275132</v>
      </c>
      <c r="U99" s="2">
        <f>AVERAGE(eod_group_score_df_positive!U99:U103)</f>
        <v>0.1347709444046489</v>
      </c>
      <c r="V99" s="2">
        <f>AVERAGE(eod_group_score_df_positive!V99:V103)</f>
        <v>0.45157194787851573</v>
      </c>
      <c r="W99" s="2">
        <f>AVERAGE(eod_group_score_df_positive!W99:W103)</f>
        <v>0.39871243870779804</v>
      </c>
      <c r="X99" s="2">
        <f>AVERAGE(eod_group_score_df_positive!X99:X103)</f>
        <v>0.55081537580305706</v>
      </c>
      <c r="Y99" s="2">
        <f>AVERAGE(eod_group_score_df_positive!Y99:Y103)</f>
        <v>0.60576918154310744</v>
      </c>
      <c r="Z99" s="1" t="s">
        <v>277</v>
      </c>
      <c r="AA99" s="2">
        <f>ABS(AVERAGE(eod_group_score_df_negative!C99:C103))</f>
        <v>0.12203377525196631</v>
      </c>
      <c r="AB99" s="2">
        <f>ABS(AVERAGE(eod_group_score_df_negative!D99:D103))</f>
        <v>5.353248127315019E-2</v>
      </c>
      <c r="AC99" s="2">
        <f>ABS(AVERAGE(eod_group_score_df_negative!E99:E103))</f>
        <v>0.13504050924091071</v>
      </c>
      <c r="AD99" s="2">
        <f>ABS(AVERAGE(eod_group_score_df_negative!F99:F103))</f>
        <v>8.5701029500587417E-2</v>
      </c>
      <c r="AE99" s="2">
        <f>ABS(AVERAGE(eod_group_score_df_negative!G99:G103))</f>
        <v>7.9922465459548467E-2</v>
      </c>
      <c r="AF99" s="2">
        <f>ABS(AVERAGE(eod_group_score_df_negative!H99:H103))</f>
        <v>0.14863855041269816</v>
      </c>
      <c r="AG99" s="2">
        <f>ABS(AVERAGE(eod_group_score_df_negative!I99:I103))</f>
        <v>6.7512938719203983E-2</v>
      </c>
      <c r="AH99" s="2">
        <f>ABS(AVERAGE(eod_group_score_df_negative!J99:J103))</f>
        <v>0.27197172956335841</v>
      </c>
      <c r="AI99" s="2">
        <f>ABS(AVERAGE(eod_group_score_df_negative!K99:K103))</f>
        <v>7.7263938083202477E-2</v>
      </c>
      <c r="AJ99" s="2">
        <f>ABS(AVERAGE(eod_group_score_df_negative!L99:L103))</f>
        <v>2.5192823521346962E-2</v>
      </c>
      <c r="AK99" s="2">
        <f>ABS(AVERAGE(eod_group_score_df_negative!M99:M103))</f>
        <v>5.9502693654828978E-2</v>
      </c>
      <c r="AL99" s="2">
        <f>ABS(AVERAGE(eod_group_score_df_negative!N99:N103))</f>
        <v>0.11665435613488237</v>
      </c>
      <c r="AM99" s="2">
        <f>ABS(AVERAGE(eod_group_score_df_negative!O99:O103))</f>
        <v>5.1094177679366894E-2</v>
      </c>
      <c r="AN99" s="2">
        <f>ABS(AVERAGE(eod_group_score_df_negative!P99:P103))</f>
        <v>0.1183790539185104</v>
      </c>
      <c r="AO99" s="2">
        <f>ABS(AVERAGE(eod_group_score_df_negative!Q99:Q103))</f>
        <v>6.8516966634753901E-2</v>
      </c>
      <c r="AP99" s="2">
        <f>ABS(AVERAGE(eod_group_score_df_negative!R99:R103))</f>
        <v>0.11247674883382622</v>
      </c>
      <c r="AQ99" s="2">
        <f>ABS(AVERAGE(eod_group_score_df_negative!S99:S103))</f>
        <v>5.8288559556553821E-2</v>
      </c>
      <c r="AR99" s="2">
        <f>ABS(AVERAGE(eod_group_score_df_negative!T99:T103))</f>
        <v>4.7463533784718202E-2</v>
      </c>
      <c r="AS99" s="2">
        <f>ABS(AVERAGE(eod_group_score_df_negative!U99:U103))</f>
        <v>2.797186252575435E-2</v>
      </c>
      <c r="AT99" s="2">
        <f>ABS(AVERAGE(eod_group_score_df_negative!V99:V103))</f>
        <v>0.11742126546295936</v>
      </c>
      <c r="AU99" s="2">
        <f>ABS(AVERAGE(eod_group_score_df_negative!W99:W103))</f>
        <v>7.3555257236767604E-2</v>
      </c>
      <c r="AV99" s="2">
        <f>ABS(AVERAGE(eod_group_score_df_negative!X99:X103))</f>
        <v>6.5017565141754191E-2</v>
      </c>
      <c r="AW99" s="2">
        <f>ABS(AVERAGE(eod_group_score_df_negative!Y99:Y103))</f>
        <v>5.9774449579312973E-2</v>
      </c>
      <c r="AX99" t="s">
        <v>277</v>
      </c>
      <c r="AY99" s="4">
        <f t="shared" si="235"/>
        <v>0.57241278261703743</v>
      </c>
      <c r="AZ99" s="4">
        <f t="shared" si="236"/>
        <v>0.65037451170804472</v>
      </c>
      <c r="BA99" s="4">
        <f t="shared" si="237"/>
        <v>0.45689432499982296</v>
      </c>
      <c r="BB99" s="4">
        <f t="shared" si="238"/>
        <v>0.84004314471386354</v>
      </c>
      <c r="BC99" s="4">
        <f t="shared" si="239"/>
        <v>0.7127436174127838</v>
      </c>
      <c r="BD99" s="4">
        <f t="shared" si="240"/>
        <v>0.66053639682367438</v>
      </c>
      <c r="BE99" s="4">
        <f t="shared" si="241"/>
        <v>0.78284357089218382</v>
      </c>
      <c r="BF99" s="4">
        <f t="shared" si="242"/>
        <v>0.25556555608985548</v>
      </c>
      <c r="BG99" s="4">
        <f t="shared" si="243"/>
        <v>0.73489122402190088</v>
      </c>
      <c r="BH99" s="4">
        <f t="shared" si="244"/>
        <v>0.90215233658561012</v>
      </c>
      <c r="BI99" s="4">
        <f t="shared" si="245"/>
        <v>0.49903239531250793</v>
      </c>
      <c r="BJ99" s="4">
        <f t="shared" si="246"/>
        <v>0.41315280241377494</v>
      </c>
      <c r="BK99" s="4">
        <f t="shared" si="247"/>
        <v>0.81940916961945731</v>
      </c>
      <c r="BL99" s="4">
        <f t="shared" si="248"/>
        <v>0.68396680491568795</v>
      </c>
      <c r="BM99" s="4">
        <f t="shared" si="249"/>
        <v>0.6131324380668598</v>
      </c>
      <c r="BN99" s="4">
        <f t="shared" si="250"/>
        <v>0.6660208866044055</v>
      </c>
      <c r="BO99" s="4">
        <f t="shared" si="251"/>
        <v>0.84167534340514505</v>
      </c>
      <c r="BP99" s="4">
        <f t="shared" si="252"/>
        <v>0.56979904268695425</v>
      </c>
      <c r="BQ99" s="4">
        <f t="shared" si="253"/>
        <v>0.65624456093206662</v>
      </c>
      <c r="BR99" s="4">
        <f t="shared" si="254"/>
        <v>0.58726655183322796</v>
      </c>
      <c r="BS99" s="4">
        <f t="shared" si="255"/>
        <v>0.6885018481323294</v>
      </c>
      <c r="BT99" s="4">
        <f t="shared" si="256"/>
        <v>0.78884674456678405</v>
      </c>
      <c r="BU99" s="4">
        <f t="shared" si="257"/>
        <v>0.820374061792147</v>
      </c>
      <c r="BV99" t="s">
        <v>277</v>
      </c>
      <c r="BW99" s="1">
        <f t="shared" si="231"/>
        <v>45355</v>
      </c>
      <c r="BX99">
        <f>group_stock_price_index[[#This Row],[VNINDEX]]</f>
        <v>1261.4100000000001</v>
      </c>
      <c r="BY99" s="5">
        <f t="shared" si="258"/>
        <v>0.20963363595699197</v>
      </c>
      <c r="BZ99" s="5">
        <f t="shared" si="259"/>
        <v>8.8820245376348181E-2</v>
      </c>
      <c r="CA99" s="5">
        <f t="shared" si="260"/>
        <v>0.64363246499214011</v>
      </c>
      <c r="CB99" s="5">
        <f t="shared" si="261"/>
        <v>0.62942633843289708</v>
      </c>
      <c r="CC99" s="5">
        <f t="shared" si="262"/>
        <v>0.34954647451759258</v>
      </c>
      <c r="CD99" s="5">
        <f t="shared" ref="CD99:CE99" si="371">IF(AVERAGE(BS99:BS103)&lt;0,0,AVERAGE(BS99:BS103))</f>
        <v>0.30867447492749728</v>
      </c>
      <c r="CE99" s="5">
        <f t="shared" si="371"/>
        <v>0.34642550433952968</v>
      </c>
      <c r="CF99" s="5">
        <f t="shared" ref="CF99:CG99" si="372">IF(AVERAGE(BE99:BE103)&lt;0,0,AVERAGE(BE99:BE103))</f>
        <v>0.22716762409363742</v>
      </c>
      <c r="CG99" s="5">
        <f t="shared" si="372"/>
        <v>5.0384907993720272E-2</v>
      </c>
      <c r="CH99" s="5">
        <f t="shared" si="265"/>
        <v>0.33514389998686678</v>
      </c>
      <c r="CI99" s="5">
        <f t="shared" si="266"/>
        <v>0.3739487712981352</v>
      </c>
      <c r="CJ99" s="5">
        <f t="shared" si="267"/>
        <v>0.58803287757499301</v>
      </c>
      <c r="CK99" s="5">
        <f t="shared" si="268"/>
        <v>0.87697835531522672</v>
      </c>
      <c r="CL99" s="5">
        <f t="shared" si="269"/>
        <v>0.72345183543337943</v>
      </c>
      <c r="CM99" s="5">
        <f t="shared" si="270"/>
        <v>0.44289585368187856</v>
      </c>
      <c r="CN99" s="5">
        <f t="shared" si="271"/>
        <v>0.1759070934006029</v>
      </c>
      <c r="CO99" s="5">
        <f t="shared" si="272"/>
        <v>0.33102050911128139</v>
      </c>
      <c r="CP99" s="5">
        <f t="shared" si="273"/>
        <v>0.26249152176695234</v>
      </c>
      <c r="CQ99" s="5">
        <f t="shared" si="274"/>
        <v>0.33788277794265864</v>
      </c>
      <c r="CR99" s="5">
        <f t="shared" ref="CR99:CS99" si="373">IF(AVERAGE(BH99:BH103)&lt;0,0,AVERAGE(BH99:BH103))</f>
        <v>0.25365736246968751</v>
      </c>
      <c r="CS99" s="5">
        <f t="shared" si="373"/>
        <v>1.2029690953539784E-2</v>
      </c>
      <c r="CT99" s="5">
        <f t="shared" si="276"/>
        <v>0.24541010167706342</v>
      </c>
      <c r="CU99" s="5">
        <f t="shared" si="277"/>
        <v>0.47232593217623037</v>
      </c>
    </row>
    <row r="100" spans="1:99" x14ac:dyDescent="0.25">
      <c r="A100" s="1">
        <f>eod_group_score_df_positive[[#This Row],[date]]</f>
        <v>45352</v>
      </c>
      <c r="B100" s="1" t="s">
        <v>277</v>
      </c>
      <c r="C100" s="2">
        <f>AVERAGE(eod_group_score_df_positive!C100:C104)</f>
        <v>0.64462309686849439</v>
      </c>
      <c r="D100" s="2">
        <f>AVERAGE(eod_group_score_df_positive!D100:D104)</f>
        <v>0.23770330678378376</v>
      </c>
      <c r="E100" s="2">
        <f>AVERAGE(eod_group_score_df_positive!E100:E104)</f>
        <v>0.36679579805095502</v>
      </c>
      <c r="F100" s="2">
        <f>AVERAGE(eod_group_score_df_positive!F100:F104)</f>
        <v>0.80082984836238702</v>
      </c>
      <c r="G100" s="2">
        <f>AVERAGE(eod_group_score_df_positive!G100:G104)</f>
        <v>1.4099770883689104</v>
      </c>
      <c r="H100" s="2">
        <f>AVERAGE(eod_group_score_df_positive!H100:H104)</f>
        <v>0.92040203950204325</v>
      </c>
      <c r="I100" s="2">
        <f>AVERAGE(eod_group_score_df_positive!I100:I104)</f>
        <v>0.60078748306159024</v>
      </c>
      <c r="J100" s="2">
        <f>AVERAGE(eod_group_score_df_positive!J100:J104)</f>
        <v>0.46070848343346454</v>
      </c>
      <c r="K100" s="2">
        <f>AVERAGE(eod_group_score_df_positive!K100:K104)</f>
        <v>0.86389881359073628</v>
      </c>
      <c r="L100" s="2">
        <f>AVERAGE(eod_group_score_df_positive!L100:L104)</f>
        <v>0.312598423901703</v>
      </c>
      <c r="M100" s="2">
        <f>AVERAGE(eod_group_score_df_positive!M100:M104)</f>
        <v>0.19453099972189197</v>
      </c>
      <c r="N100" s="2">
        <f>AVERAGE(eod_group_score_df_positive!N100:N104)</f>
        <v>0.46854180303092585</v>
      </c>
      <c r="O100" s="2">
        <f>AVERAGE(eod_group_score_df_positive!O100:O104)</f>
        <v>0.50040824438128984</v>
      </c>
      <c r="P100" s="2">
        <f>AVERAGE(eod_group_score_df_positive!P100:P104)</f>
        <v>0.66589445400415381</v>
      </c>
      <c r="Q100" s="2">
        <f>AVERAGE(eod_group_score_df_positive!Q100:Q104)</f>
        <v>0.3076539201221058</v>
      </c>
      <c r="R100" s="2">
        <f>AVERAGE(eod_group_score_df_positive!R100:R104)</f>
        <v>0.66691483062815882</v>
      </c>
      <c r="S100" s="2">
        <f>AVERAGE(eod_group_score_df_positive!S100:S104)</f>
        <v>0.75127758554960133</v>
      </c>
      <c r="T100" s="2">
        <f>AVERAGE(eod_group_score_df_positive!T100:T104)</f>
        <v>0.20031121380039077</v>
      </c>
      <c r="U100" s="2">
        <f>AVERAGE(eod_group_score_df_positive!U100:U104)</f>
        <v>3.1394587679117771</v>
      </c>
      <c r="V100" s="2">
        <f>AVERAGE(eod_group_score_df_positive!V100:V104)</f>
        <v>0.79751953701414868</v>
      </c>
      <c r="W100" s="2">
        <f>AVERAGE(eod_group_score_df_positive!W100:W104)</f>
        <v>0.3257553065477049</v>
      </c>
      <c r="X100" s="2">
        <f>AVERAGE(eod_group_score_df_positive!X100:X104)</f>
        <v>0.54173379056393978</v>
      </c>
      <c r="Y100" s="2">
        <f>AVERAGE(eod_group_score_df_positive!Y100:Y104)</f>
        <v>0.64906084003298425</v>
      </c>
      <c r="Z100" s="1" t="s">
        <v>277</v>
      </c>
      <c r="AA100" s="2">
        <f>ABS(AVERAGE(eod_group_score_df_negative!C100:C104))</f>
        <v>0.10173584894074936</v>
      </c>
      <c r="AB100" s="2">
        <f>ABS(AVERAGE(eod_group_score_df_negative!D100:D104))</f>
        <v>8.701193796142756E-2</v>
      </c>
      <c r="AC100" s="2">
        <f>ABS(AVERAGE(eod_group_score_df_negative!E100:E104))</f>
        <v>8.8794510954036732E-2</v>
      </c>
      <c r="AD100" s="2">
        <f>ABS(AVERAGE(eod_group_score_df_negative!F100:F104))</f>
        <v>6.9304303819651775E-2</v>
      </c>
      <c r="AE100" s="2">
        <f>ABS(AVERAGE(eod_group_score_df_negative!G100:G104))</f>
        <v>6.5133465828896314E-2</v>
      </c>
      <c r="AF100" s="2">
        <f>ABS(AVERAGE(eod_group_score_df_negative!H100:H104))</f>
        <v>7.7553759533219746E-2</v>
      </c>
      <c r="AG100" s="2">
        <f>ABS(AVERAGE(eod_group_score_df_negative!I100:I104))</f>
        <v>4.6157522076242311E-2</v>
      </c>
      <c r="AH100" s="2">
        <f>ABS(AVERAGE(eod_group_score_df_negative!J100:J104))</f>
        <v>0.25681503814261963</v>
      </c>
      <c r="AI100" s="2">
        <f>ABS(AVERAGE(eod_group_score_df_negative!K100:K104))</f>
        <v>7.0220260215646646E-2</v>
      </c>
      <c r="AJ100" s="2">
        <f>ABS(AVERAGE(eod_group_score_df_negative!L100:L104))</f>
        <v>2.9995568833840754E-2</v>
      </c>
      <c r="AK100" s="2">
        <f>ABS(AVERAGE(eod_group_score_df_negative!M100:M104))</f>
        <v>3.9555119801744761E-2</v>
      </c>
      <c r="AL100" s="2">
        <f>ABS(AVERAGE(eod_group_score_df_negative!N100:N104))</f>
        <v>6.5723890291490755E-2</v>
      </c>
      <c r="AM100" s="2">
        <f>ABS(AVERAGE(eod_group_score_df_negative!O100:O104))</f>
        <v>4.9224027160592397E-2</v>
      </c>
      <c r="AN100" s="2">
        <f>ABS(AVERAGE(eod_group_score_df_negative!P100:P104))</f>
        <v>7.6806106320507134E-2</v>
      </c>
      <c r="AO100" s="2">
        <f>ABS(AVERAGE(eod_group_score_df_negative!Q100:Q104))</f>
        <v>5.9765803666338504E-2</v>
      </c>
      <c r="AP100" s="2">
        <f>ABS(AVERAGE(eod_group_score_df_negative!R100:R104))</f>
        <v>7.6971314248512585E-2</v>
      </c>
      <c r="AQ100" s="2">
        <f>ABS(AVERAGE(eod_group_score_df_negative!S100:S104))</f>
        <v>3.7823708576019723E-2</v>
      </c>
      <c r="AR100" s="2">
        <f>ABS(AVERAGE(eod_group_score_df_negative!T100:T104))</f>
        <v>5.2967505309132835E-2</v>
      </c>
      <c r="AS100" s="2">
        <f>ABS(AVERAGE(eod_group_score_df_negative!U100:U104))</f>
        <v>2.5348088937293921E-2</v>
      </c>
      <c r="AT100" s="2">
        <f>ABS(AVERAGE(eod_group_score_df_negative!V100:V104))</f>
        <v>0.10038183225986827</v>
      </c>
      <c r="AU100" s="2">
        <f>ABS(AVERAGE(eod_group_score_df_negative!W100:W104))</f>
        <v>8.7747127105380102E-2</v>
      </c>
      <c r="AV100" s="2">
        <f>ABS(AVERAGE(eod_group_score_df_negative!X100:X104))</f>
        <v>4.0226496250158797E-2</v>
      </c>
      <c r="AW100" s="2">
        <f>ABS(AVERAGE(eod_group_score_df_negative!Y100:Y104))</f>
        <v>3.0523320813271256E-2</v>
      </c>
      <c r="AX100" t="s">
        <v>277</v>
      </c>
      <c r="AY100" s="4">
        <f t="shared" si="235"/>
        <v>0.72738090830962909</v>
      </c>
      <c r="AZ100" s="4">
        <f t="shared" si="236"/>
        <v>0.46407235650607226</v>
      </c>
      <c r="BA100" s="4">
        <f t="shared" si="237"/>
        <v>0.61020017678618432</v>
      </c>
      <c r="BB100" s="4">
        <f t="shared" si="238"/>
        <v>0.8407043243944462</v>
      </c>
      <c r="BC100" s="4">
        <f t="shared" si="239"/>
        <v>0.91169005517106205</v>
      </c>
      <c r="BD100" s="4">
        <f t="shared" si="240"/>
        <v>0.84457476050904867</v>
      </c>
      <c r="BE100" s="4">
        <f t="shared" si="241"/>
        <v>0.85730619539628894</v>
      </c>
      <c r="BF100" s="4">
        <f t="shared" si="242"/>
        <v>0.28416273356862298</v>
      </c>
      <c r="BG100" s="4">
        <f t="shared" si="243"/>
        <v>0.84965458433578378</v>
      </c>
      <c r="BH100" s="4">
        <f t="shared" si="244"/>
        <v>0.82489144894612898</v>
      </c>
      <c r="BI100" s="4">
        <f t="shared" si="245"/>
        <v>0.66204643075600478</v>
      </c>
      <c r="BJ100" s="4">
        <f t="shared" si="246"/>
        <v>0.75396552272418538</v>
      </c>
      <c r="BK100" s="4">
        <f t="shared" si="247"/>
        <v>0.82088378099595816</v>
      </c>
      <c r="BL100" s="4">
        <f t="shared" si="248"/>
        <v>0.79317073279995265</v>
      </c>
      <c r="BM100" s="4">
        <f t="shared" si="249"/>
        <v>0.6746728615976485</v>
      </c>
      <c r="BN100" s="4">
        <f t="shared" si="250"/>
        <v>0.79305619608959488</v>
      </c>
      <c r="BO100" s="4">
        <f t="shared" si="251"/>
        <v>0.90413471918600519</v>
      </c>
      <c r="BP100" s="4">
        <f t="shared" si="252"/>
        <v>0.58174531602689883</v>
      </c>
      <c r="BQ100" s="4">
        <f t="shared" si="253"/>
        <v>0.98398127273869029</v>
      </c>
      <c r="BR100" s="4">
        <f t="shared" si="254"/>
        <v>0.77640788689067186</v>
      </c>
      <c r="BS100" s="4">
        <f t="shared" si="255"/>
        <v>0.57559075853470276</v>
      </c>
      <c r="BT100" s="4">
        <f t="shared" si="256"/>
        <v>0.86175518446326982</v>
      </c>
      <c r="BU100" s="4">
        <f t="shared" si="257"/>
        <v>0.91017059380765453</v>
      </c>
      <c r="BV100" t="s">
        <v>277</v>
      </c>
      <c r="BW100" s="1">
        <f t="shared" si="231"/>
        <v>45352</v>
      </c>
      <c r="BX100">
        <f>group_stock_price_index[[#This Row],[VNINDEX]]</f>
        <v>1258.28</v>
      </c>
      <c r="BY100" s="5">
        <f t="shared" si="258"/>
        <v>9.1213893943790106E-2</v>
      </c>
      <c r="BZ100" s="5">
        <f t="shared" si="259"/>
        <v>0</v>
      </c>
      <c r="CA100" s="5">
        <f t="shared" si="260"/>
        <v>0.60612841436688969</v>
      </c>
      <c r="CB100" s="5">
        <f t="shared" si="261"/>
        <v>0.49293192265651709</v>
      </c>
      <c r="CC100" s="5">
        <f t="shared" si="262"/>
        <v>0.19283390414861526</v>
      </c>
      <c r="CD100" s="5">
        <f t="shared" ref="CD100:CE100" si="374">IF(AVERAGE(BS100:BS104)&lt;0,0,AVERAGE(BS100:BS104))</f>
        <v>0.18167453870586395</v>
      </c>
      <c r="CE100" s="5">
        <f t="shared" si="374"/>
        <v>0.23963603854909116</v>
      </c>
      <c r="CF100" s="5">
        <f t="shared" ref="CF100:CG100" si="375">IF(AVERAGE(BE100:BE104)&lt;0,0,AVERAGE(BE100:BE104))</f>
        <v>4.4586524533102238E-2</v>
      </c>
      <c r="CG100" s="5">
        <f t="shared" si="375"/>
        <v>0</v>
      </c>
      <c r="CH100" s="5">
        <f t="shared" si="265"/>
        <v>0.31183831295495679</v>
      </c>
      <c r="CI100" s="5">
        <f t="shared" si="266"/>
        <v>0.33344658160057744</v>
      </c>
      <c r="CJ100" s="5">
        <f t="shared" si="267"/>
        <v>0.55132071664756199</v>
      </c>
      <c r="CK100" s="5">
        <f t="shared" si="268"/>
        <v>0.92152021622329516</v>
      </c>
      <c r="CL100" s="5">
        <f t="shared" si="269"/>
        <v>0.71445357494256601</v>
      </c>
      <c r="CM100" s="5">
        <f t="shared" si="270"/>
        <v>0.32812510241892423</v>
      </c>
      <c r="CN100" s="5">
        <f t="shared" si="271"/>
        <v>0</v>
      </c>
      <c r="CO100" s="5">
        <f t="shared" si="272"/>
        <v>0.14094542060851342</v>
      </c>
      <c r="CP100" s="5">
        <f t="shared" si="273"/>
        <v>0.17380475815873353</v>
      </c>
      <c r="CQ100" s="5">
        <f t="shared" si="274"/>
        <v>0.24015149782279716</v>
      </c>
      <c r="CR100" s="5">
        <f t="shared" ref="CR100:CS100" si="376">IF(AVERAGE(BH100:BH104)&lt;0,0,AVERAGE(BH100:BH104))</f>
        <v>0</v>
      </c>
      <c r="CS100" s="5">
        <f t="shared" si="376"/>
        <v>0</v>
      </c>
      <c r="CT100" s="5">
        <f t="shared" si="276"/>
        <v>0</v>
      </c>
      <c r="CU100" s="5">
        <f t="shared" si="277"/>
        <v>0.32705870270974896</v>
      </c>
    </row>
    <row r="101" spans="1:99" x14ac:dyDescent="0.25">
      <c r="A101" s="1">
        <f>eod_group_score_df_positive[[#This Row],[date]]</f>
        <v>45351</v>
      </c>
      <c r="B101" s="1" t="s">
        <v>277</v>
      </c>
      <c r="C101" s="2">
        <f>AVERAGE(eod_group_score_df_positive!C101:C105)</f>
        <v>0.33562279558183555</v>
      </c>
      <c r="D101" s="2">
        <f>AVERAGE(eod_group_score_df_positive!D101:D105)</f>
        <v>0.20508539779816051</v>
      </c>
      <c r="E101" s="2">
        <f>AVERAGE(eod_group_score_df_positive!E101:E105)</f>
        <v>0.29443871090056428</v>
      </c>
      <c r="F101" s="2">
        <f>AVERAGE(eod_group_score_df_positive!F101:F105)</f>
        <v>0.76569154070879919</v>
      </c>
      <c r="G101" s="2">
        <f>AVERAGE(eod_group_score_df_positive!G101:G105)</f>
        <v>1.1351461511614105</v>
      </c>
      <c r="H101" s="2">
        <f>AVERAGE(eod_group_score_df_positive!H101:H105)</f>
        <v>0.85788445757688214</v>
      </c>
      <c r="I101" s="2">
        <f>AVERAGE(eod_group_score_df_positive!I101:I105)</f>
        <v>0.35794302343166101</v>
      </c>
      <c r="J101" s="2">
        <f>AVERAGE(eod_group_score_df_positive!J101:J105)</f>
        <v>0.41501762627034855</v>
      </c>
      <c r="K101" s="2">
        <f>AVERAGE(eod_group_score_df_positive!K101:K105)</f>
        <v>0.77372952429013908</v>
      </c>
      <c r="L101" s="2">
        <f>AVERAGE(eod_group_score_df_positive!L101:L105)</f>
        <v>0.29590230083695479</v>
      </c>
      <c r="M101" s="2">
        <f>AVERAGE(eod_group_score_df_positive!M101:M105)</f>
        <v>0.13355841388224901</v>
      </c>
      <c r="N101" s="2">
        <f>AVERAGE(eod_group_score_df_positive!N101:N105)</f>
        <v>0.42555778244392928</v>
      </c>
      <c r="O101" s="2">
        <f>AVERAGE(eod_group_score_df_positive!O101:O105)</f>
        <v>0.21635683742998241</v>
      </c>
      <c r="P101" s="2">
        <f>AVERAGE(eod_group_score_df_positive!P101:P105)</f>
        <v>0.39421137318237925</v>
      </c>
      <c r="Q101" s="2">
        <f>AVERAGE(eod_group_score_df_positive!Q101:Q105)</f>
        <v>0.29937042588911322</v>
      </c>
      <c r="R101" s="2">
        <f>AVERAGE(eod_group_score_df_positive!R101:R105)</f>
        <v>0.36120929347219899</v>
      </c>
      <c r="S101" s="2">
        <f>AVERAGE(eod_group_score_df_positive!S101:S105)</f>
        <v>0.67698036678909645</v>
      </c>
      <c r="T101" s="2">
        <f>AVERAGE(eod_group_score_df_positive!T101:T105)</f>
        <v>0.19429590514427358</v>
      </c>
      <c r="U101" s="2">
        <f>AVERAGE(eod_group_score_df_positive!U101:U105)</f>
        <v>3.1292332004291064</v>
      </c>
      <c r="V101" s="2">
        <f>AVERAGE(eod_group_score_df_positive!V101:V105)</f>
        <v>0.54187978328196895</v>
      </c>
      <c r="W101" s="2">
        <f>AVERAGE(eod_group_score_df_positive!W101:W105)</f>
        <v>0.31244775226166477</v>
      </c>
      <c r="X101" s="2">
        <f>AVERAGE(eod_group_score_df_positive!X101:X105)</f>
        <v>0.21913368106855341</v>
      </c>
      <c r="Y101" s="2">
        <f>AVERAGE(eod_group_score_df_positive!Y101:Y105)</f>
        <v>0.59588681684113454</v>
      </c>
      <c r="Z101" s="1" t="s">
        <v>277</v>
      </c>
      <c r="AA101" s="2">
        <f>ABS(AVERAGE(eod_group_score_df_negative!C101:C105))</f>
        <v>0.39446826261001899</v>
      </c>
      <c r="AB101" s="2">
        <f>ABS(AVERAGE(eod_group_score_df_negative!D101:D105))</f>
        <v>0.18757286424116665</v>
      </c>
      <c r="AC101" s="2">
        <f>ABS(AVERAGE(eod_group_score_df_negative!E101:E105))</f>
        <v>0.6001819146177203</v>
      </c>
      <c r="AD101" s="2">
        <f>ABS(AVERAGE(eod_group_score_df_negative!F101:F105))</f>
        <v>0.6846483354162809</v>
      </c>
      <c r="AE101" s="2">
        <f>ABS(AVERAGE(eod_group_score_df_negative!G101:G105))</f>
        <v>0.32033494590502315</v>
      </c>
      <c r="AF101" s="2">
        <f>ABS(AVERAGE(eod_group_score_df_negative!H101:H105))</f>
        <v>0.13047986070882053</v>
      </c>
      <c r="AG101" s="2">
        <f>ABS(AVERAGE(eod_group_score_df_negative!I101:I105))</f>
        <v>0.52619984456006097</v>
      </c>
      <c r="AH101" s="2">
        <f>ABS(AVERAGE(eod_group_score_df_negative!J101:J105))</f>
        <v>0.58874879405345371</v>
      </c>
      <c r="AI101" s="2">
        <f>ABS(AVERAGE(eod_group_score_df_negative!K101:K105))</f>
        <v>0.33481443145835543</v>
      </c>
      <c r="AJ101" s="2">
        <f>ABS(AVERAGE(eod_group_score_df_negative!L101:L105))</f>
        <v>0.33146588650269626</v>
      </c>
      <c r="AK101" s="2">
        <f>ABS(AVERAGE(eod_group_score_df_negative!M101:M105))</f>
        <v>0.2955382122553234</v>
      </c>
      <c r="AL101" s="2">
        <f>ABS(AVERAGE(eod_group_score_df_negative!N101:N105))</f>
        <v>0.40941708967456802</v>
      </c>
      <c r="AM101" s="2">
        <f>ABS(AVERAGE(eod_group_score_df_negative!O101:O105))</f>
        <v>0.25731756190456134</v>
      </c>
      <c r="AN101" s="2">
        <f>ABS(AVERAGE(eod_group_score_df_negative!P101:P105))</f>
        <v>0.28132696079737318</v>
      </c>
      <c r="AO101" s="2">
        <f>ABS(AVERAGE(eod_group_score_df_negative!Q101:Q105))</f>
        <v>0.38598941587764057</v>
      </c>
      <c r="AP101" s="2">
        <f>ABS(AVERAGE(eod_group_score_df_negative!R101:R105))</f>
        <v>0.31962533569579976</v>
      </c>
      <c r="AQ101" s="2">
        <f>ABS(AVERAGE(eod_group_score_df_negative!S101:S105))</f>
        <v>0.30543230106431907</v>
      </c>
      <c r="AR101" s="2">
        <f>ABS(AVERAGE(eod_group_score_df_negative!T101:T105))</f>
        <v>0.32023408270222026</v>
      </c>
      <c r="AS101" s="2">
        <f>ABS(AVERAGE(eod_group_score_df_negative!U101:U105))</f>
        <v>0.13377025962458505</v>
      </c>
      <c r="AT101" s="2">
        <f>ABS(AVERAGE(eod_group_score_df_negative!V101:V105))</f>
        <v>0.48025204380869313</v>
      </c>
      <c r="AU101" s="2">
        <f>ABS(AVERAGE(eod_group_score_df_negative!W101:W105))</f>
        <v>0.40592433764757496</v>
      </c>
      <c r="AV101" s="2">
        <f>ABS(AVERAGE(eod_group_score_df_negative!X101:X105))</f>
        <v>0.44231705110450426</v>
      </c>
      <c r="AW101" s="2">
        <f>ABS(AVERAGE(eod_group_score_df_negative!Y101:Y105))</f>
        <v>0.37241249476912691</v>
      </c>
      <c r="AX101" t="s">
        <v>277</v>
      </c>
      <c r="AY101" s="4">
        <f t="shared" si="235"/>
        <v>-8.0600174961627774E-2</v>
      </c>
      <c r="AZ101" s="4">
        <f t="shared" si="236"/>
        <v>4.4599936509778254E-2</v>
      </c>
      <c r="BA101" s="4">
        <f t="shared" si="237"/>
        <v>-0.34175738295775199</v>
      </c>
      <c r="BB101" s="4">
        <f t="shared" si="238"/>
        <v>5.5878767885113964E-2</v>
      </c>
      <c r="BC101" s="4">
        <f t="shared" si="239"/>
        <v>0.55982259535947543</v>
      </c>
      <c r="BD101" s="4">
        <f t="shared" si="240"/>
        <v>0.73596808728357344</v>
      </c>
      <c r="BE101" s="4">
        <f t="shared" si="241"/>
        <v>-0.19030501429094296</v>
      </c>
      <c r="BF101" s="4">
        <f t="shared" si="242"/>
        <v>-0.17307927847104282</v>
      </c>
      <c r="BG101" s="4">
        <f t="shared" si="243"/>
        <v>0.3959383753397725</v>
      </c>
      <c r="BH101" s="4">
        <f t="shared" si="244"/>
        <v>-5.6686944578029252E-2</v>
      </c>
      <c r="BI101" s="4">
        <f t="shared" si="245"/>
        <v>-0.37749026327963286</v>
      </c>
      <c r="BJ101" s="4">
        <f t="shared" si="246"/>
        <v>1.9330752706855844E-2</v>
      </c>
      <c r="BK101" s="4">
        <f t="shared" si="247"/>
        <v>-8.6474431660490597E-2</v>
      </c>
      <c r="BL101" s="4">
        <f t="shared" si="248"/>
        <v>0.16710289661872763</v>
      </c>
      <c r="BM101" s="4">
        <f t="shared" si="249"/>
        <v>-0.12638468831969601</v>
      </c>
      <c r="BN101" s="4">
        <f t="shared" si="250"/>
        <v>6.1077912307745168E-2</v>
      </c>
      <c r="BO101" s="4">
        <f t="shared" si="251"/>
        <v>0.37819958748762345</v>
      </c>
      <c r="BP101" s="4">
        <f t="shared" si="252"/>
        <v>-0.24476353280213356</v>
      </c>
      <c r="BQ101" s="4">
        <f t="shared" si="253"/>
        <v>0.91800789593867982</v>
      </c>
      <c r="BR101" s="4">
        <f t="shared" si="254"/>
        <v>6.0293337747528632E-2</v>
      </c>
      <c r="BS101" s="4">
        <f t="shared" si="255"/>
        <v>-0.13012279666616805</v>
      </c>
      <c r="BT101" s="4">
        <f t="shared" si="256"/>
        <v>-0.33741495651948061</v>
      </c>
      <c r="BU101" s="4">
        <f t="shared" si="257"/>
        <v>0.23079054109867592</v>
      </c>
      <c r="BV101" t="s">
        <v>277</v>
      </c>
      <c r="BW101" s="1">
        <f t="shared" si="231"/>
        <v>45351</v>
      </c>
      <c r="BX101">
        <f>group_stock_price_index[[#This Row],[VNINDEX]]</f>
        <v>1252.73</v>
      </c>
      <c r="BY101" s="5">
        <f t="shared" si="258"/>
        <v>0</v>
      </c>
      <c r="BZ101" s="5">
        <f t="shared" si="259"/>
        <v>0</v>
      </c>
      <c r="CA101" s="5">
        <f t="shared" si="260"/>
        <v>0.38932523860259566</v>
      </c>
      <c r="CB101" s="5">
        <f t="shared" si="261"/>
        <v>0.34969223843997399</v>
      </c>
      <c r="CC101" s="5">
        <f t="shared" si="262"/>
        <v>0</v>
      </c>
      <c r="CD101" s="5">
        <f t="shared" ref="CD101:CE101" si="377">IF(AVERAGE(BS101:BS105)&lt;0,0,AVERAGE(BS101:BS105))</f>
        <v>0.11598986541270095</v>
      </c>
      <c r="CE101" s="5">
        <f t="shared" si="377"/>
        <v>0.12292280727052274</v>
      </c>
      <c r="CF101" s="5">
        <f t="shared" ref="CF101:CG101" si="378">IF(AVERAGE(BE101:BE105)&lt;0,0,AVERAGE(BE101:BE105))</f>
        <v>0</v>
      </c>
      <c r="CG101" s="5">
        <f t="shared" si="378"/>
        <v>0</v>
      </c>
      <c r="CH101" s="5">
        <f t="shared" si="265"/>
        <v>0.19711908474770759</v>
      </c>
      <c r="CI101" s="5">
        <f t="shared" si="266"/>
        <v>0.27021532709297202</v>
      </c>
      <c r="CJ101" s="5">
        <f t="shared" si="267"/>
        <v>0.36620137089436383</v>
      </c>
      <c r="CK101" s="5">
        <f t="shared" si="268"/>
        <v>0.67333911105951005</v>
      </c>
      <c r="CL101" s="5">
        <f t="shared" si="269"/>
        <v>0.63772917969860421</v>
      </c>
      <c r="CM101" s="5">
        <f t="shared" si="270"/>
        <v>0.20765183404714388</v>
      </c>
      <c r="CN101" s="5">
        <f t="shared" si="271"/>
        <v>0</v>
      </c>
      <c r="CO101" s="5">
        <f t="shared" si="272"/>
        <v>2.6649152361259143E-2</v>
      </c>
      <c r="CP101" s="5">
        <f t="shared" si="273"/>
        <v>0.11576334446957726</v>
      </c>
      <c r="CQ101" s="5">
        <f t="shared" si="274"/>
        <v>0</v>
      </c>
      <c r="CR101" s="5">
        <f t="shared" ref="CR101:CS101" si="379">IF(AVERAGE(BH101:BH105)&lt;0,0,AVERAGE(BH101:BH105))</f>
        <v>0</v>
      </c>
      <c r="CS101" s="5">
        <f t="shared" si="379"/>
        <v>0</v>
      </c>
      <c r="CT101" s="5">
        <f t="shared" si="276"/>
        <v>0</v>
      </c>
      <c r="CU101" s="5">
        <f t="shared" si="277"/>
        <v>0.16257137529706528</v>
      </c>
    </row>
    <row r="102" spans="1:99" x14ac:dyDescent="0.25">
      <c r="A102" s="1">
        <f>eod_group_score_df_positive[[#This Row],[date]]</f>
        <v>45350</v>
      </c>
      <c r="B102" s="1" t="s">
        <v>277</v>
      </c>
      <c r="C102" s="2">
        <f>AVERAGE(eod_group_score_df_positive!C102:C106)</f>
        <v>0.3502561840503895</v>
      </c>
      <c r="D102" s="2">
        <f>AVERAGE(eod_group_score_df_positive!D102:D106)</f>
        <v>0.23203405847971967</v>
      </c>
      <c r="E102" s="2">
        <f>AVERAGE(eod_group_score_df_positive!E102:E106)</f>
        <v>0.40199566975547729</v>
      </c>
      <c r="F102" s="2">
        <f>AVERAGE(eod_group_score_df_positive!F102:F106)</f>
        <v>0.77648097202310473</v>
      </c>
      <c r="G102" s="2">
        <f>AVERAGE(eod_group_score_df_positive!G102:G106)</f>
        <v>1.0938803413988079</v>
      </c>
      <c r="H102" s="2">
        <f>AVERAGE(eod_group_score_df_positive!H102:H106)</f>
        <v>0.78520685786698874</v>
      </c>
      <c r="I102" s="2">
        <f>AVERAGE(eod_group_score_df_positive!I102:I106)</f>
        <v>0.38033232898908875</v>
      </c>
      <c r="J102" s="2">
        <f>AVERAGE(eod_group_score_df_positive!J102:J106)</f>
        <v>0.44077077634989942</v>
      </c>
      <c r="K102" s="2">
        <f>AVERAGE(eod_group_score_df_positive!K102:K106)</f>
        <v>0.84317317555323612</v>
      </c>
      <c r="L102" s="2">
        <f>AVERAGE(eod_group_score_df_positive!L102:L106)</f>
        <v>0.30754717036800572</v>
      </c>
      <c r="M102" s="2">
        <f>AVERAGE(eod_group_score_df_positive!M102:M106)</f>
        <v>0.14189097087781138</v>
      </c>
      <c r="N102" s="2">
        <f>AVERAGE(eod_group_score_df_positive!N102:N106)</f>
        <v>0.55848311691889274</v>
      </c>
      <c r="O102" s="2">
        <f>AVERAGE(eod_group_score_df_positive!O102:O106)</f>
        <v>0.29905720112786394</v>
      </c>
      <c r="P102" s="2">
        <f>AVERAGE(eod_group_score_df_positive!P102:P106)</f>
        <v>0.3377291630693981</v>
      </c>
      <c r="Q102" s="2">
        <f>AVERAGE(eod_group_score_df_positive!Q102:Q106)</f>
        <v>0.35675084625584047</v>
      </c>
      <c r="R102" s="2">
        <f>AVERAGE(eod_group_score_df_positive!R102:R106)</f>
        <v>0.36922103320028626</v>
      </c>
      <c r="S102" s="2">
        <f>AVERAGE(eod_group_score_df_positive!S102:S106)</f>
        <v>0.99428409237079296</v>
      </c>
      <c r="T102" s="2">
        <f>AVERAGE(eod_group_score_df_positive!T102:T106)</f>
        <v>0.49045093282630503</v>
      </c>
      <c r="U102" s="2">
        <f>AVERAGE(eod_group_score_df_positive!U102:U106)</f>
        <v>3.1273056982778602</v>
      </c>
      <c r="V102" s="2">
        <f>AVERAGE(eod_group_score_df_positive!V102:V106)</f>
        <v>0.56119203854072197</v>
      </c>
      <c r="W102" s="2">
        <f>AVERAGE(eod_group_score_df_positive!W102:W106)</f>
        <v>0.56522082817914998</v>
      </c>
      <c r="X102" s="2">
        <f>AVERAGE(eod_group_score_df_positive!X102:X106)</f>
        <v>0.68463571900694775</v>
      </c>
      <c r="Y102" s="2">
        <f>AVERAGE(eod_group_score_df_positive!Y102:Y106)</f>
        <v>0.58813975076966363</v>
      </c>
      <c r="Z102" s="1" t="s">
        <v>277</v>
      </c>
      <c r="AA102" s="2">
        <f>ABS(AVERAGE(eod_group_score_df_negative!C102:C106))</f>
        <v>0.42816465152067912</v>
      </c>
      <c r="AB102" s="2">
        <f>ABS(AVERAGE(eod_group_score_df_negative!D102:D106))</f>
        <v>0.16407910136862291</v>
      </c>
      <c r="AC102" s="2">
        <f>ABS(AVERAGE(eod_group_score_df_negative!E102:E106))</f>
        <v>0.58587827451835706</v>
      </c>
      <c r="AD102" s="2">
        <f>ABS(AVERAGE(eod_group_score_df_negative!F102:F106))</f>
        <v>0.71032601679412433</v>
      </c>
      <c r="AE102" s="2">
        <f>ABS(AVERAGE(eod_group_score_df_negative!G102:G106))</f>
        <v>0.34467124237331886</v>
      </c>
      <c r="AF102" s="2">
        <f>ABS(AVERAGE(eod_group_score_df_negative!H102:H106))</f>
        <v>0.15549401633424781</v>
      </c>
      <c r="AG102" s="2">
        <f>ABS(AVERAGE(eod_group_score_df_negative!I102:I106))</f>
        <v>0.53425349867319893</v>
      </c>
      <c r="AH102" s="2">
        <f>ABS(AVERAGE(eod_group_score_df_negative!J102:J106))</f>
        <v>0.54351631206094386</v>
      </c>
      <c r="AI102" s="2">
        <f>ABS(AVERAGE(eod_group_score_df_negative!K102:K106))</f>
        <v>0.32213998204366195</v>
      </c>
      <c r="AJ102" s="2">
        <f>ABS(AVERAGE(eod_group_score_df_negative!L102:L106))</f>
        <v>0.32932523795353652</v>
      </c>
      <c r="AK102" s="2">
        <f>ABS(AVERAGE(eod_group_score_df_negative!M102:M106))</f>
        <v>0.30182303140644035</v>
      </c>
      <c r="AL102" s="2">
        <f>ABS(AVERAGE(eod_group_score_df_negative!N102:N106))</f>
        <v>0.41641470604096431</v>
      </c>
      <c r="AM102" s="2">
        <f>ABS(AVERAGE(eod_group_score_df_negative!O102:O106))</f>
        <v>0.2307790700697824</v>
      </c>
      <c r="AN102" s="2">
        <f>ABS(AVERAGE(eod_group_score_df_negative!P102:P106))</f>
        <v>0.31980606470146566</v>
      </c>
      <c r="AO102" s="2">
        <f>ABS(AVERAGE(eod_group_score_df_negative!Q102:Q106))</f>
        <v>0.36341145481196535</v>
      </c>
      <c r="AP102" s="2">
        <f>ABS(AVERAGE(eod_group_score_df_negative!R102:R106))</f>
        <v>0.33666282377550533</v>
      </c>
      <c r="AQ102" s="2">
        <f>ABS(AVERAGE(eod_group_score_df_negative!S102:S106))</f>
        <v>0.3047346078633133</v>
      </c>
      <c r="AR102" s="2">
        <f>ABS(AVERAGE(eod_group_score_df_negative!T102:T106))</f>
        <v>0.32618215975349185</v>
      </c>
      <c r="AS102" s="2">
        <f>ABS(AVERAGE(eod_group_score_df_negative!U102:U106))</f>
        <v>0.1337683885826299</v>
      </c>
      <c r="AT102" s="2">
        <f>ABS(AVERAGE(eod_group_score_df_negative!V102:V106))</f>
        <v>0.43370059213966233</v>
      </c>
      <c r="AU102" s="2">
        <f>ABS(AVERAGE(eod_group_score_df_negative!W102:W106))</f>
        <v>0.38896007210830763</v>
      </c>
      <c r="AV102" s="2">
        <f>ABS(AVERAGE(eod_group_score_df_negative!X102:X106))</f>
        <v>0.43352476970413029</v>
      </c>
      <c r="AW102" s="2">
        <f>ABS(AVERAGE(eod_group_score_df_negative!Y102:Y106))</f>
        <v>0.47203184033914508</v>
      </c>
      <c r="AX102" t="s">
        <v>277</v>
      </c>
      <c r="AY102" s="4">
        <f t="shared" si="235"/>
        <v>-0.10008528023679383</v>
      </c>
      <c r="AZ102" s="4">
        <f t="shared" si="236"/>
        <v>0.17155440414328635</v>
      </c>
      <c r="BA102" s="4">
        <f t="shared" si="237"/>
        <v>-0.18613974569199521</v>
      </c>
      <c r="BB102" s="4">
        <f t="shared" si="238"/>
        <v>4.4494649087981071E-2</v>
      </c>
      <c r="BC102" s="4">
        <f t="shared" si="239"/>
        <v>0.52080794840942402</v>
      </c>
      <c r="BD102" s="4">
        <f t="shared" si="240"/>
        <v>0.66940816023737582</v>
      </c>
      <c r="BE102" s="4">
        <f t="shared" si="241"/>
        <v>-0.16829603633541743</v>
      </c>
      <c r="BF102" s="4">
        <f t="shared" si="242"/>
        <v>-0.10438573960868444</v>
      </c>
      <c r="BG102" s="4">
        <f t="shared" si="243"/>
        <v>0.44711860508298545</v>
      </c>
      <c r="BH102" s="4">
        <f t="shared" si="244"/>
        <v>-3.4195338502615046E-2</v>
      </c>
      <c r="BI102" s="4">
        <f t="shared" si="245"/>
        <v>-0.36043951668258017</v>
      </c>
      <c r="BJ102" s="4">
        <f t="shared" si="246"/>
        <v>0.14572646233489261</v>
      </c>
      <c r="BK102" s="4">
        <f t="shared" si="247"/>
        <v>0.12886647209664426</v>
      </c>
      <c r="BL102" s="4">
        <f t="shared" si="248"/>
        <v>2.7258004759219124E-2</v>
      </c>
      <c r="BM102" s="4">
        <f t="shared" si="249"/>
        <v>-9.2487603783883172E-3</v>
      </c>
      <c r="BN102" s="4">
        <f t="shared" si="250"/>
        <v>4.6124031741240863E-2</v>
      </c>
      <c r="BO102" s="4">
        <f t="shared" si="251"/>
        <v>0.53082337027420046</v>
      </c>
      <c r="BP102" s="4">
        <f t="shared" si="252"/>
        <v>0.20115370607120203</v>
      </c>
      <c r="BQ102" s="4">
        <f t="shared" si="253"/>
        <v>0.91796053384888787</v>
      </c>
      <c r="BR102" s="4">
        <f t="shared" si="254"/>
        <v>0.12814593501800406</v>
      </c>
      <c r="BS102" s="4">
        <f t="shared" si="255"/>
        <v>0.18472467434397591</v>
      </c>
      <c r="BT102" s="4">
        <f t="shared" si="256"/>
        <v>0.22457505146893283</v>
      </c>
      <c r="BU102" s="4">
        <f t="shared" si="257"/>
        <v>0.10951803595216505</v>
      </c>
      <c r="BV102" t="s">
        <v>277</v>
      </c>
      <c r="BW102" s="1">
        <f t="shared" si="231"/>
        <v>45350</v>
      </c>
      <c r="BX102">
        <f>group_stock_price_index[[#This Row],[VNINDEX]]</f>
        <v>1254.55</v>
      </c>
      <c r="BY102" s="5">
        <f t="shared" si="258"/>
        <v>0</v>
      </c>
      <c r="BZ102" s="5">
        <f t="shared" si="259"/>
        <v>5.9343908663877031E-2</v>
      </c>
      <c r="CA102" s="5">
        <f t="shared" si="260"/>
        <v>0.36659690167080233</v>
      </c>
      <c r="CB102" s="5">
        <f t="shared" si="261"/>
        <v>0.40766661970038509</v>
      </c>
      <c r="CC102" s="5">
        <f t="shared" si="262"/>
        <v>0</v>
      </c>
      <c r="CD102" s="5">
        <f t="shared" ref="CD102:CE102" si="380">IF(AVERAGE(BS102:BS106)&lt;0,0,AVERAGE(BS102:BS106))</f>
        <v>0.29383292493086188</v>
      </c>
      <c r="CE102" s="5">
        <f t="shared" si="380"/>
        <v>0.36005344918663923</v>
      </c>
      <c r="CF102" s="5">
        <f t="shared" ref="CF102:CG102" si="381">IF(AVERAGE(BE102:BE106)&lt;0,0,AVERAGE(BE102:BE106))</f>
        <v>7.6521205600952099E-3</v>
      </c>
      <c r="CG102" s="5">
        <f t="shared" si="381"/>
        <v>9.5819727001332261E-2</v>
      </c>
      <c r="CH102" s="5">
        <f t="shared" si="265"/>
        <v>0.36555887125593056</v>
      </c>
      <c r="CI102" s="5">
        <f t="shared" si="266"/>
        <v>0.39028268859249493</v>
      </c>
      <c r="CJ102" s="5">
        <f t="shared" si="267"/>
        <v>0.43889093931739487</v>
      </c>
      <c r="CK102" s="5">
        <f t="shared" si="268"/>
        <v>0.57597897713626856</v>
      </c>
      <c r="CL102" s="5">
        <f t="shared" si="269"/>
        <v>0.6106408557909756</v>
      </c>
      <c r="CM102" s="5">
        <f t="shared" si="270"/>
        <v>0.36692733889226148</v>
      </c>
      <c r="CN102" s="5">
        <f t="shared" si="271"/>
        <v>0</v>
      </c>
      <c r="CO102" s="5">
        <f t="shared" si="272"/>
        <v>0.1889494397278208</v>
      </c>
      <c r="CP102" s="5">
        <f t="shared" si="273"/>
        <v>0.30529484142465585</v>
      </c>
      <c r="CQ102" s="5">
        <f t="shared" si="274"/>
        <v>8.0927808918899946E-2</v>
      </c>
      <c r="CR102" s="5">
        <f t="shared" ref="CR102:CS102" si="382">IF(AVERAGE(BH102:BH106)&lt;0,0,AVERAGE(BH102:BH106))</f>
        <v>0</v>
      </c>
      <c r="CS102" s="5">
        <f t="shared" si="382"/>
        <v>0</v>
      </c>
      <c r="CT102" s="5">
        <f t="shared" si="276"/>
        <v>0</v>
      </c>
      <c r="CU102" s="5">
        <f t="shared" si="277"/>
        <v>0.24714754014691964</v>
      </c>
    </row>
    <row r="103" spans="1:99" x14ac:dyDescent="0.25">
      <c r="A103" s="1">
        <f>eod_group_score_df_positive[[#This Row],[date]]</f>
        <v>45349</v>
      </c>
      <c r="B103" s="1" t="s">
        <v>277</v>
      </c>
      <c r="C103" s="2">
        <f>AVERAGE(eod_group_score_df_positive!C103:C107)</f>
        <v>0.38778266581942966</v>
      </c>
      <c r="D103" s="2">
        <f>AVERAGE(eod_group_score_df_positive!D103:D107)</f>
        <v>0.15454478728729654</v>
      </c>
      <c r="E103" s="2">
        <f>AVERAGE(eod_group_score_df_positive!E103:E107)</f>
        <v>0.47903600107914607</v>
      </c>
      <c r="F103" s="2">
        <f>AVERAGE(eod_group_score_df_positive!F103:F107)</f>
        <v>1.7010410651685877</v>
      </c>
      <c r="G103" s="2">
        <f>AVERAGE(eod_group_score_df_positive!G103:G107)</f>
        <v>1.083660626776155</v>
      </c>
      <c r="H103" s="2">
        <f>AVERAGE(eod_group_score_df_positive!H103:H107)</f>
        <v>0.81064241038225282</v>
      </c>
      <c r="I103" s="2">
        <f>AVERAGE(eod_group_score_df_positive!I103:I107)</f>
        <v>0.40073114098555651</v>
      </c>
      <c r="J103" s="2">
        <f>AVERAGE(eod_group_score_df_positive!J103:J107)</f>
        <v>0.3546876792552619</v>
      </c>
      <c r="K103" s="2">
        <f>AVERAGE(eod_group_score_df_positive!K103:K107)</f>
        <v>0.84279866868171549</v>
      </c>
      <c r="L103" s="2">
        <f>AVERAGE(eod_group_score_df_positive!L103:L107)</f>
        <v>0.156504797998646</v>
      </c>
      <c r="M103" s="2">
        <f>AVERAGE(eod_group_score_df_positive!M103:M107)</f>
        <v>0.14459087797150585</v>
      </c>
      <c r="N103" s="2">
        <f>AVERAGE(eod_group_score_df_positive!N103:N107)</f>
        <v>0.77243387769517535</v>
      </c>
      <c r="O103" s="2">
        <f>AVERAGE(eod_group_score_df_positive!O103:O107)</f>
        <v>0.25294436671648146</v>
      </c>
      <c r="P103" s="2">
        <f>AVERAGE(eod_group_score_df_positive!P103:P107)</f>
        <v>0.37096304896453069</v>
      </c>
      <c r="Q103" s="2">
        <f>AVERAGE(eod_group_score_df_positive!Q103:Q107)</f>
        <v>0.20773874257573416</v>
      </c>
      <c r="R103" s="2">
        <f>AVERAGE(eod_group_score_df_positive!R103:R107)</f>
        <v>0.38950445419119284</v>
      </c>
      <c r="S103" s="2">
        <f>AVERAGE(eod_group_score_df_positive!S103:S107)</f>
        <v>1.0338547837176557</v>
      </c>
      <c r="T103" s="2">
        <f>AVERAGE(eod_group_score_df_positive!T103:T107)</f>
        <v>0.48300793965628497</v>
      </c>
      <c r="U103" s="2">
        <f>AVERAGE(eod_group_score_df_positive!U103:U107)</f>
        <v>3.1419608336388967</v>
      </c>
      <c r="V103" s="2">
        <f>AVERAGE(eod_group_score_df_positive!V103:V107)</f>
        <v>0.56883363855105806</v>
      </c>
      <c r="W103" s="2">
        <f>AVERAGE(eod_group_score_df_positive!W103:W107)</f>
        <v>0.60263736921813016</v>
      </c>
      <c r="X103" s="2">
        <f>AVERAGE(eod_group_score_df_positive!X103:X107)</f>
        <v>0.6800811876015338</v>
      </c>
      <c r="Y103" s="2">
        <f>AVERAGE(eod_group_score_df_positive!Y103:Y107)</f>
        <v>0.84614127539685169</v>
      </c>
      <c r="Z103" s="1" t="s">
        <v>277</v>
      </c>
      <c r="AA103" s="2">
        <f>ABS(AVERAGE(eod_group_score_df_negative!C103:C107))</f>
        <v>0.44700236242360758</v>
      </c>
      <c r="AB103" s="2">
        <f>ABS(AVERAGE(eod_group_score_df_negative!D103:D107))</f>
        <v>0.19024835911901633</v>
      </c>
      <c r="AC103" s="2">
        <f>ABS(AVERAGE(eod_group_score_df_negative!E103:E107))</f>
        <v>0.57971957631478754</v>
      </c>
      <c r="AD103" s="2">
        <f>ABS(AVERAGE(eod_group_score_df_negative!F103:F107))</f>
        <v>0.67246312769885586</v>
      </c>
      <c r="AE103" s="2">
        <f>ABS(AVERAGE(eod_group_score_df_negative!G103:G107))</f>
        <v>0.34871262200560305</v>
      </c>
      <c r="AF103" s="2">
        <f>ABS(AVERAGE(eod_group_score_df_negative!H103:H107))</f>
        <v>0.13927066356502901</v>
      </c>
      <c r="AG103" s="2">
        <f>ABS(AVERAGE(eod_group_score_df_negative!I103:I107))</f>
        <v>0.53743135694808741</v>
      </c>
      <c r="AH103" s="2">
        <f>ABS(AVERAGE(eod_group_score_df_negative!J103:J107))</f>
        <v>0.36209833750444897</v>
      </c>
      <c r="AI103" s="2">
        <f>ABS(AVERAGE(eod_group_score_df_negative!K103:K107))</f>
        <v>0.2716004661188075</v>
      </c>
      <c r="AJ103" s="2">
        <f>ABS(AVERAGE(eod_group_score_df_negative!L103:L107))</f>
        <v>0.33866537015697623</v>
      </c>
      <c r="AK103" s="2">
        <f>ABS(AVERAGE(eod_group_score_df_negative!M103:M107))</f>
        <v>0.3093840425872163</v>
      </c>
      <c r="AL103" s="2">
        <f>ABS(AVERAGE(eod_group_score_df_negative!N103:N107))</f>
        <v>0.37741145797400066</v>
      </c>
      <c r="AM103" s="2">
        <f>ABS(AVERAGE(eod_group_score_df_negative!O103:O107))</f>
        <v>0.26729380780985668</v>
      </c>
      <c r="AN103" s="2">
        <f>ABS(AVERAGE(eod_group_score_df_negative!P103:P107))</f>
        <v>0.2482140304193608</v>
      </c>
      <c r="AO103" s="2">
        <f>ABS(AVERAGE(eod_group_score_df_negative!Q103:Q107))</f>
        <v>0.36347141420308315</v>
      </c>
      <c r="AP103" s="2">
        <f>ABS(AVERAGE(eod_group_score_df_negative!R103:R107))</f>
        <v>0.26986048063425955</v>
      </c>
      <c r="AQ103" s="2">
        <f>ABS(AVERAGE(eod_group_score_df_negative!S103:S107))</f>
        <v>0.35173216780412325</v>
      </c>
      <c r="AR103" s="2">
        <f>ABS(AVERAGE(eod_group_score_df_negative!T103:T107))</f>
        <v>0.31898240646258208</v>
      </c>
      <c r="AS103" s="2">
        <f>ABS(AVERAGE(eod_group_score_df_negative!U103:U107))</f>
        <v>0.15029559991885783</v>
      </c>
      <c r="AT103" s="2">
        <f>ABS(AVERAGE(eod_group_score_df_negative!V103:V107))</f>
        <v>0.43148914243964659</v>
      </c>
      <c r="AU103" s="2">
        <f>ABS(AVERAGE(eod_group_score_df_negative!W103:W107))</f>
        <v>0.38151915715489887</v>
      </c>
      <c r="AV103" s="2">
        <f>ABS(AVERAGE(eod_group_score_df_negative!X103:X107))</f>
        <v>0.45873467555064479</v>
      </c>
      <c r="AW103" s="2">
        <f>ABS(AVERAGE(eod_group_score_df_negative!Y103:Y107))</f>
        <v>0.46491656063259035</v>
      </c>
      <c r="AX103" t="s">
        <v>277</v>
      </c>
      <c r="AY103" s="4">
        <f t="shared" si="235"/>
        <v>-7.0940055943285132E-2</v>
      </c>
      <c r="AZ103" s="4">
        <f t="shared" si="236"/>
        <v>-0.1035507004818646</v>
      </c>
      <c r="BA103" s="4">
        <f t="shared" si="237"/>
        <v>-9.5096146254519232E-2</v>
      </c>
      <c r="BB103" s="4">
        <f t="shared" si="238"/>
        <v>0.4333583823279879</v>
      </c>
      <c r="BC103" s="4">
        <f t="shared" si="239"/>
        <v>0.51309810860795513</v>
      </c>
      <c r="BD103" s="4">
        <f t="shared" si="240"/>
        <v>0.70677177231322486</v>
      </c>
      <c r="BE103" s="4">
        <f t="shared" si="241"/>
        <v>-0.14571059519392524</v>
      </c>
      <c r="BF103" s="4">
        <f t="shared" si="242"/>
        <v>-1.0338731610149922E-2</v>
      </c>
      <c r="BG103" s="4">
        <f t="shared" si="243"/>
        <v>0.51256159909452215</v>
      </c>
      <c r="BH103" s="4">
        <f t="shared" si="244"/>
        <v>-0.36787469010265733</v>
      </c>
      <c r="BI103" s="4">
        <f t="shared" si="245"/>
        <v>-0.3630005913386008</v>
      </c>
      <c r="BJ103" s="4">
        <f t="shared" si="246"/>
        <v>0.34354395975462498</v>
      </c>
      <c r="BK103" s="4">
        <f t="shared" si="247"/>
        <v>-2.7582445495161839E-2</v>
      </c>
      <c r="BL103" s="4">
        <f t="shared" si="248"/>
        <v>0.19824541739708867</v>
      </c>
      <c r="BM103" s="4">
        <f t="shared" si="249"/>
        <v>-0.27263638396340956</v>
      </c>
      <c r="BN103" s="4">
        <f t="shared" si="250"/>
        <v>0.18145334584497663</v>
      </c>
      <c r="BO103" s="4">
        <f t="shared" si="251"/>
        <v>0.49229867181151121</v>
      </c>
      <c r="BP103" s="4">
        <f t="shared" si="252"/>
        <v>0.2045230768518401</v>
      </c>
      <c r="BQ103" s="4">
        <f t="shared" si="253"/>
        <v>0.908697513117809</v>
      </c>
      <c r="BR103" s="4">
        <f t="shared" si="254"/>
        <v>0.13730017822386045</v>
      </c>
      <c r="BS103" s="4">
        <f t="shared" si="255"/>
        <v>0.22467789029264632</v>
      </c>
      <c r="BT103" s="4">
        <f t="shared" si="256"/>
        <v>0.19436549771814229</v>
      </c>
      <c r="BU103" s="4">
        <f t="shared" si="257"/>
        <v>0.29077642823050887</v>
      </c>
      <c r="BV103" t="s">
        <v>277</v>
      </c>
      <c r="BW103" s="1">
        <f t="shared" si="231"/>
        <v>45349</v>
      </c>
      <c r="BX103">
        <f>group_stock_price_index[[#This Row],[VNINDEX]]</f>
        <v>1237.46</v>
      </c>
      <c r="BY103" s="5">
        <f t="shared" si="258"/>
        <v>4.4115063080449587E-2</v>
      </c>
      <c r="BZ103" s="5">
        <f t="shared" si="259"/>
        <v>0.25319993696151755</v>
      </c>
      <c r="CA103" s="5">
        <f t="shared" si="260"/>
        <v>0.39592073726199273</v>
      </c>
      <c r="CB103" s="5">
        <f t="shared" si="261"/>
        <v>0.43778264603173989</v>
      </c>
      <c r="CC103" s="5">
        <f t="shared" si="262"/>
        <v>0</v>
      </c>
      <c r="CD103" s="5">
        <f t="shared" ref="CD103:CE103" si="383">IF(AVERAGE(BS103:BS107)&lt;0,0,AVERAGE(BS103:BS107))</f>
        <v>0.4195194453292399</v>
      </c>
      <c r="CE103" s="5">
        <f t="shared" si="383"/>
        <v>0.46931803913357639</v>
      </c>
      <c r="CF103" s="5">
        <f t="shared" ref="CF103:CG103" si="384">IF(AVERAGE(BE103:BE107)&lt;0,0,AVERAGE(BE103:BE107))</f>
        <v>0.17491530623200435</v>
      </c>
      <c r="CG103" s="5">
        <f t="shared" si="384"/>
        <v>0.28003293703273469</v>
      </c>
      <c r="CH103" s="5">
        <f t="shared" si="265"/>
        <v>0.4987791953570383</v>
      </c>
      <c r="CI103" s="5">
        <f t="shared" si="266"/>
        <v>0.54972970461470405</v>
      </c>
      <c r="CJ103" s="5">
        <f t="shared" si="267"/>
        <v>0.51894741997909299</v>
      </c>
      <c r="CK103" s="5">
        <f t="shared" si="268"/>
        <v>0.55231294235844275</v>
      </c>
      <c r="CL103" s="5">
        <f t="shared" si="269"/>
        <v>0.60573123253662542</v>
      </c>
      <c r="CM103" s="5">
        <f t="shared" si="270"/>
        <v>0.5267338400763224</v>
      </c>
      <c r="CN103" s="5">
        <f t="shared" si="271"/>
        <v>7.8067199629090256E-2</v>
      </c>
      <c r="CO103" s="5">
        <f t="shared" si="272"/>
        <v>0.28244125119241198</v>
      </c>
      <c r="CP103" s="5">
        <f t="shared" si="273"/>
        <v>0.37573605535433008</v>
      </c>
      <c r="CQ103" s="5">
        <f t="shared" si="274"/>
        <v>0.12444488417782799</v>
      </c>
      <c r="CR103" s="5">
        <f t="shared" ref="CR103:CS103" si="385">IF(AVERAGE(BH103:BH107)&lt;0,0,AVERAGE(BH103:BH107))</f>
        <v>0</v>
      </c>
      <c r="CS103" s="5">
        <f t="shared" si="385"/>
        <v>0.20927296652921909</v>
      </c>
      <c r="CT103" s="5">
        <f t="shared" si="276"/>
        <v>0</v>
      </c>
      <c r="CU103" s="5">
        <f t="shared" si="277"/>
        <v>0.41759486642254551</v>
      </c>
    </row>
    <row r="104" spans="1:99" x14ac:dyDescent="0.25">
      <c r="A104" s="1">
        <f>eod_group_score_df_positive[[#This Row],[date]]</f>
        <v>45348</v>
      </c>
      <c r="B104" s="1" t="s">
        <v>277</v>
      </c>
      <c r="C104" s="2">
        <f>AVERAGE(eod_group_score_df_positive!C104:C108)</f>
        <v>0.4280985836317045</v>
      </c>
      <c r="D104" s="2">
        <f>AVERAGE(eod_group_score_df_positive!D104:D108)</f>
        <v>3.8550254670875243E-2</v>
      </c>
      <c r="E104" s="2">
        <f>AVERAGE(eod_group_score_df_positive!E104:E108)</f>
        <v>0.37872221886586865</v>
      </c>
      <c r="F104" s="2">
        <f>AVERAGE(eod_group_score_df_positive!F104:F108)</f>
        <v>1.1774643174192139</v>
      </c>
      <c r="G104" s="2">
        <f>AVERAGE(eod_group_score_df_positive!G104:G108)</f>
        <v>1.0838887192654056</v>
      </c>
      <c r="H104" s="2">
        <f>AVERAGE(eod_group_score_df_positive!H104:H108)</f>
        <v>0.56769559506630884</v>
      </c>
      <c r="I104" s="2">
        <f>AVERAGE(eod_group_score_df_positive!I104:I108)</f>
        <v>0.44226241125483179</v>
      </c>
      <c r="J104" s="2">
        <f>AVERAGE(eod_group_score_df_positive!J104:J108)</f>
        <v>0.10196583740171776</v>
      </c>
      <c r="K104" s="2">
        <f>AVERAGE(eod_group_score_df_positive!K104:K108)</f>
        <v>0.91951803945949762</v>
      </c>
      <c r="L104" s="2">
        <f>AVERAGE(eod_group_score_df_positive!L104:L108)</f>
        <v>0.16724836423701689</v>
      </c>
      <c r="M104" s="2">
        <f>AVERAGE(eod_group_score_df_positive!M104:M108)</f>
        <v>0.10246643084793319</v>
      </c>
      <c r="N104" s="2">
        <f>AVERAGE(eod_group_score_df_positive!N104:N108)</f>
        <v>0.70441833413090105</v>
      </c>
      <c r="O104" s="2">
        <f>AVERAGE(eod_group_score_df_positive!O104:O108)</f>
        <v>0.24216985208105882</v>
      </c>
      <c r="P104" s="2">
        <f>AVERAGE(eod_group_score_df_positive!P104:P108)</f>
        <v>0.72188986475445227</v>
      </c>
      <c r="Q104" s="2">
        <f>AVERAGE(eod_group_score_df_positive!Q104:Q108)</f>
        <v>0.17994466655680305</v>
      </c>
      <c r="R104" s="2">
        <f>AVERAGE(eod_group_score_df_positive!R104:R108)</f>
        <v>0.21689786212662296</v>
      </c>
      <c r="S104" s="2">
        <f>AVERAGE(eod_group_score_df_positive!S104:S108)</f>
        <v>0.4846754462819437</v>
      </c>
      <c r="T104" s="2">
        <f>AVERAGE(eod_group_score_df_positive!T104:T108)</f>
        <v>0.44671449269026231</v>
      </c>
      <c r="U104" s="2">
        <f>AVERAGE(eod_group_score_df_positive!U104:U108)</f>
        <v>3.099382202345665</v>
      </c>
      <c r="V104" s="2">
        <f>AVERAGE(eod_group_score_df_positive!V104:V108)</f>
        <v>0.5547513991285723</v>
      </c>
      <c r="W104" s="2">
        <f>AVERAGE(eod_group_score_df_positive!W104:W108)</f>
        <v>0.4290299916213251</v>
      </c>
      <c r="X104" s="2">
        <f>AVERAGE(eod_group_score_df_positive!X104:X108)</f>
        <v>0.77749711694187773</v>
      </c>
      <c r="Y104" s="2">
        <f>AVERAGE(eod_group_score_df_positive!Y104:Y108)</f>
        <v>0.56372387787689071</v>
      </c>
      <c r="Z104" s="1" t="s">
        <v>277</v>
      </c>
      <c r="AA104" s="2">
        <f>ABS(AVERAGE(eod_group_score_df_negative!C104:C108))</f>
        <v>0.44529208904869966</v>
      </c>
      <c r="AB104" s="2">
        <f>ABS(AVERAGE(eod_group_score_df_negative!D104:D108))</f>
        <v>0.26973562906472964</v>
      </c>
      <c r="AC104" s="2">
        <f>ABS(AVERAGE(eod_group_score_df_negative!E104:E108))</f>
        <v>0.60883283873861571</v>
      </c>
      <c r="AD104" s="2">
        <f>ABS(AVERAGE(eod_group_score_df_negative!F104:F108))</f>
        <v>0.68239065879084937</v>
      </c>
      <c r="AE104" s="2">
        <f>ABS(AVERAGE(eod_group_score_df_negative!G104:G108))</f>
        <v>0.3373965096983228</v>
      </c>
      <c r="AF104" s="2">
        <f>ABS(AVERAGE(eod_group_score_df_negative!H104:H108))</f>
        <v>0.13509579967074262</v>
      </c>
      <c r="AG104" s="2">
        <f>ABS(AVERAGE(eod_group_score_df_negative!I104:I108))</f>
        <v>0.57450516091079618</v>
      </c>
      <c r="AH104" s="2">
        <f>ABS(AVERAGE(eod_group_score_df_negative!J104:J108))</f>
        <v>0.38977551170947522</v>
      </c>
      <c r="AI104" s="2">
        <f>ABS(AVERAGE(eod_group_score_df_negative!K104:K108))</f>
        <v>0.26593933051095175</v>
      </c>
      <c r="AJ104" s="2">
        <f>ABS(AVERAGE(eod_group_score_df_negative!L104:L108))</f>
        <v>0.40004378646498068</v>
      </c>
      <c r="AK104" s="2">
        <f>ABS(AVERAGE(eod_group_score_df_negative!M104:M108))</f>
        <v>0.31388922273094411</v>
      </c>
      <c r="AL104" s="2">
        <f>ABS(AVERAGE(eod_group_score_df_negative!N104:N108))</f>
        <v>0.38212311963991857</v>
      </c>
      <c r="AM104" s="2">
        <f>ABS(AVERAGE(eod_group_score_df_negative!O104:O108))</f>
        <v>0.31516145630814235</v>
      </c>
      <c r="AN104" s="2">
        <f>ABS(AVERAGE(eod_group_score_df_negative!P104:P108))</f>
        <v>0.25267830968319882</v>
      </c>
      <c r="AO104" s="2">
        <f>ABS(AVERAGE(eod_group_score_df_negative!Q104:Q108))</f>
        <v>0.37383733023770577</v>
      </c>
      <c r="AP104" s="2">
        <f>ABS(AVERAGE(eod_group_score_df_negative!R104:R108))</f>
        <v>0.27467874227413019</v>
      </c>
      <c r="AQ104" s="2">
        <f>ABS(AVERAGE(eod_group_score_df_negative!S104:S108))</f>
        <v>0.35154622616353537</v>
      </c>
      <c r="AR104" s="2">
        <f>ABS(AVERAGE(eod_group_score_df_negative!T104:T108))</f>
        <v>0.34648203524891219</v>
      </c>
      <c r="AS104" s="2">
        <f>ABS(AVERAGE(eod_group_score_df_negative!U104:U108))</f>
        <v>0.19966867835960883</v>
      </c>
      <c r="AT104" s="2">
        <f>ABS(AVERAGE(eod_group_score_df_negative!V104:V108))</f>
        <v>0.45516353476402777</v>
      </c>
      <c r="AU104" s="2">
        <f>ABS(AVERAGE(eod_group_score_df_negative!W104:W108))</f>
        <v>0.38545336693352256</v>
      </c>
      <c r="AV104" s="2">
        <f>ABS(AVERAGE(eod_group_score_df_negative!X104:X108))</f>
        <v>0.46164142638288075</v>
      </c>
      <c r="AW104" s="2">
        <f>ABS(AVERAGE(eod_group_score_df_negative!Y104:Y108))</f>
        <v>0.466814224004651</v>
      </c>
      <c r="AX104" t="s">
        <v>277</v>
      </c>
      <c r="AY104" s="4">
        <f t="shared" si="235"/>
        <v>-1.9685927448971852E-2</v>
      </c>
      <c r="AZ104" s="4">
        <f t="shared" si="236"/>
        <v>-0.74990580688451447</v>
      </c>
      <c r="BA104" s="4">
        <f t="shared" si="237"/>
        <v>-0.23301042114140672</v>
      </c>
      <c r="BB104" s="4">
        <f t="shared" si="238"/>
        <v>0.26618938839909195</v>
      </c>
      <c r="BC104" s="4">
        <f t="shared" si="239"/>
        <v>0.5252233642865316</v>
      </c>
      <c r="BD104" s="4">
        <f t="shared" si="240"/>
        <v>0.61554509436960725</v>
      </c>
      <c r="BE104" s="4">
        <f t="shared" si="241"/>
        <v>-0.13006192691049209</v>
      </c>
      <c r="BF104" s="4">
        <f t="shared" si="242"/>
        <v>-0.58528670576099484</v>
      </c>
      <c r="BG104" s="4">
        <f t="shared" si="243"/>
        <v>0.55133041938474603</v>
      </c>
      <c r="BH104" s="4">
        <f t="shared" si="244"/>
        <v>-0.41036249477432452</v>
      </c>
      <c r="BI104" s="4">
        <f t="shared" si="245"/>
        <v>-0.50779373371222281</v>
      </c>
      <c r="BJ104" s="4">
        <f t="shared" si="246"/>
        <v>0.29662486725422543</v>
      </c>
      <c r="BK104" s="4">
        <f t="shared" si="247"/>
        <v>-0.13096627289438278</v>
      </c>
      <c r="BL104" s="4">
        <f t="shared" si="248"/>
        <v>0.48145585642789906</v>
      </c>
      <c r="BM104" s="4">
        <f t="shared" si="249"/>
        <v>-0.35012453420881112</v>
      </c>
      <c r="BN104" s="4">
        <f t="shared" si="250"/>
        <v>-0.11754196524048147</v>
      </c>
      <c r="BO104" s="4">
        <f t="shared" si="251"/>
        <v>0.15920326452324546</v>
      </c>
      <c r="BP104" s="4">
        <f t="shared" si="252"/>
        <v>0.1263652246458602</v>
      </c>
      <c r="BQ104" s="4">
        <f t="shared" si="253"/>
        <v>0.87895386547240917</v>
      </c>
      <c r="BR104" s="4">
        <f t="shared" si="254"/>
        <v>9.8610151233920904E-2</v>
      </c>
      <c r="BS104" s="4">
        <f t="shared" si="255"/>
        <v>5.3502167024162814E-2</v>
      </c>
      <c r="BT104" s="4">
        <f t="shared" si="256"/>
        <v>0.2548994156145914</v>
      </c>
      <c r="BU104" s="4">
        <f t="shared" si="257"/>
        <v>9.403791445974044E-2</v>
      </c>
      <c r="BV104" t="s">
        <v>277</v>
      </c>
      <c r="BW104" s="1">
        <f t="shared" si="231"/>
        <v>45348</v>
      </c>
      <c r="BX104">
        <f>group_stock_price_index[[#This Row],[VNINDEX]]</f>
        <v>1224.17</v>
      </c>
      <c r="BY104" s="5">
        <f t="shared" si="258"/>
        <v>0.13314770071464285</v>
      </c>
      <c r="BZ104" s="5">
        <f t="shared" si="259"/>
        <v>0.43057100910744905</v>
      </c>
      <c r="CA104" s="5">
        <f t="shared" si="260"/>
        <v>0.44473904760056637</v>
      </c>
      <c r="CB104" s="5">
        <f t="shared" si="261"/>
        <v>0.4971294047551672</v>
      </c>
      <c r="CC104" s="5">
        <f t="shared" si="262"/>
        <v>0</v>
      </c>
      <c r="CD104" s="5">
        <f t="shared" ref="CD104:CE104" si="386">IF(AVERAGE(BS104:BS108)&lt;0,0,AVERAGE(BS104:BS108))</f>
        <v>0.53151428542498391</v>
      </c>
      <c r="CE104" s="5">
        <f t="shared" si="386"/>
        <v>0.60281224435161906</v>
      </c>
      <c r="CF104" s="5">
        <f t="shared" ref="CF104:CG104" si="387">IF(AVERAGE(BE104:BE108)&lt;0,0,AVERAGE(BE104:BE108))</f>
        <v>0.32315426248554024</v>
      </c>
      <c r="CG104" s="5">
        <f t="shared" si="387"/>
        <v>0.44872617845077256</v>
      </c>
      <c r="CH104" s="5">
        <f t="shared" si="265"/>
        <v>0.56974798802361981</v>
      </c>
      <c r="CI104" s="5">
        <f t="shared" si="266"/>
        <v>0.67566191599738035</v>
      </c>
      <c r="CJ104" s="5">
        <f t="shared" si="267"/>
        <v>0.58624755411518381</v>
      </c>
      <c r="CK104" s="5">
        <f t="shared" si="268"/>
        <v>0.5375007364431601</v>
      </c>
      <c r="CL104" s="5">
        <f t="shared" si="269"/>
        <v>0.58533851368107925</v>
      </c>
      <c r="CM104" s="5">
        <f t="shared" si="270"/>
        <v>0.51837742155502387</v>
      </c>
      <c r="CN104" s="5">
        <f t="shared" si="271"/>
        <v>0.30064271431973755</v>
      </c>
      <c r="CO104" s="5">
        <f t="shared" si="272"/>
        <v>0.44543535002124734</v>
      </c>
      <c r="CP104" s="5">
        <f t="shared" si="273"/>
        <v>0.45161964374344332</v>
      </c>
      <c r="CQ104" s="5">
        <f t="shared" si="274"/>
        <v>0.19706801344583741</v>
      </c>
      <c r="CR104" s="5">
        <f t="shared" ref="CR104:CS104" si="388">IF(AVERAGE(BH104:BH108)&lt;0,0,AVERAGE(BH104:BH108))</f>
        <v>0</v>
      </c>
      <c r="CS104" s="5">
        <f t="shared" si="388"/>
        <v>0.46927233592678552</v>
      </c>
      <c r="CT104" s="5">
        <f t="shared" si="276"/>
        <v>1.3873772153843566E-2</v>
      </c>
      <c r="CU104" s="5">
        <f t="shared" si="277"/>
        <v>0.53172845950103309</v>
      </c>
    </row>
    <row r="105" spans="1:99" x14ac:dyDescent="0.25">
      <c r="A105" s="1">
        <f>eod_group_score_df_positive[[#This Row],[date]]</f>
        <v>45345</v>
      </c>
      <c r="B105" s="1" t="s">
        <v>277</v>
      </c>
      <c r="C105" s="2">
        <f>AVERAGE(eod_group_score_df_positive!C105:C109)</f>
        <v>0.22423371128286221</v>
      </c>
      <c r="D105" s="2">
        <f>AVERAGE(eod_group_score_df_positive!D105:D109)</f>
        <v>0.11306838021430692</v>
      </c>
      <c r="E105" s="2">
        <f>AVERAGE(eod_group_score_df_positive!E105:E109)</f>
        <v>0.68046536653307432</v>
      </c>
      <c r="F105" s="2">
        <f>AVERAGE(eod_group_score_df_positive!F105:F109)</f>
        <v>1.1153203155297238</v>
      </c>
      <c r="G105" s="2">
        <f>AVERAGE(eod_group_score_df_positive!G105:G109)</f>
        <v>0.24250514282867455</v>
      </c>
      <c r="H105" s="2">
        <f>AVERAGE(eod_group_score_df_positive!H105:H109)</f>
        <v>0.37508297551080449</v>
      </c>
      <c r="I105" s="2">
        <f>AVERAGE(eod_group_score_df_positive!I105:I109)</f>
        <v>0.43171577087613622</v>
      </c>
      <c r="J105" s="2">
        <f>AVERAGE(eod_group_score_df_positive!J105:J109)</f>
        <v>0.7702144684374288</v>
      </c>
      <c r="K105" s="2">
        <f>AVERAGE(eod_group_score_df_positive!K105:K109)</f>
        <v>0.25270537828626616</v>
      </c>
      <c r="L105" s="2">
        <f>AVERAGE(eod_group_score_df_positive!L105:L109)</f>
        <v>0.11726851823932502</v>
      </c>
      <c r="M105" s="2">
        <f>AVERAGE(eod_group_score_df_positive!M105:M109)</f>
        <v>0.51573428428285184</v>
      </c>
      <c r="N105" s="2">
        <f>AVERAGE(eod_group_score_df_positive!N105:N109)</f>
        <v>0.56826912641097804</v>
      </c>
      <c r="O105" s="2">
        <f>AVERAGE(eod_group_score_df_positive!O105:O109)</f>
        <v>0.53044034664679074</v>
      </c>
      <c r="P105" s="2">
        <f>AVERAGE(eod_group_score_df_positive!P105:P109)</f>
        <v>0.80719641404866616</v>
      </c>
      <c r="Q105" s="2">
        <f>AVERAGE(eod_group_score_df_positive!Q105:Q109)</f>
        <v>0.18784567707692812</v>
      </c>
      <c r="R105" s="2">
        <f>AVERAGE(eod_group_score_df_positive!R105:R109)</f>
        <v>7.9814139940557915E-2</v>
      </c>
      <c r="S105" s="2">
        <f>AVERAGE(eod_group_score_df_positive!S105:S109)</f>
        <v>0.5183463678725837</v>
      </c>
      <c r="T105" s="2">
        <f>AVERAGE(eod_group_score_df_positive!T105:T109)</f>
        <v>0.61653806034210046</v>
      </c>
      <c r="U105" s="2">
        <f>AVERAGE(eod_group_score_df_positive!U105:U109)</f>
        <v>0.11903631512889672</v>
      </c>
      <c r="V105" s="2">
        <f>AVERAGE(eod_group_score_df_positive!V105:V109)</f>
        <v>0.15284160816387682</v>
      </c>
      <c r="W105" s="2">
        <f>AVERAGE(eod_group_score_df_positive!W105:W109)</f>
        <v>0.62520018040459591</v>
      </c>
      <c r="X105" s="2">
        <f>AVERAGE(eod_group_score_df_positive!X105:X109)</f>
        <v>0.82979856555943932</v>
      </c>
      <c r="Y105" s="2">
        <f>AVERAGE(eod_group_score_df_positive!Y105:Y109)</f>
        <v>0.55550293924994187</v>
      </c>
      <c r="Z105" s="1" t="s">
        <v>277</v>
      </c>
      <c r="AA105" s="2">
        <f>ABS(AVERAGE(eod_group_score_df_negative!C105:C109))</f>
        <v>0.45811209211555315</v>
      </c>
      <c r="AB105" s="2">
        <f>ABS(AVERAGE(eod_group_score_df_negative!D105:D109))</f>
        <v>0.26727593199592176</v>
      </c>
      <c r="AC105" s="2">
        <f>ABS(AVERAGE(eod_group_score_df_negative!E105:E109))</f>
        <v>0.62664842385610064</v>
      </c>
      <c r="AD105" s="2">
        <f>ABS(AVERAGE(eod_group_score_df_negative!F105:F109))</f>
        <v>0.68599779190014398</v>
      </c>
      <c r="AE105" s="2">
        <f>ABS(AVERAGE(eod_group_score_df_negative!G105:G109))</f>
        <v>0.34348666350803919</v>
      </c>
      <c r="AF105" s="2">
        <f>ABS(AVERAGE(eod_group_score_df_negative!H105:H109))</f>
        <v>0.13839422860470579</v>
      </c>
      <c r="AG105" s="2">
        <f>ABS(AVERAGE(eod_group_score_df_negative!I105:I109))</f>
        <v>0.6077739399993124</v>
      </c>
      <c r="AH105" s="2">
        <f>ABS(AVERAGE(eod_group_score_df_negative!J105:J109))</f>
        <v>0.39239771074019159</v>
      </c>
      <c r="AI105" s="2">
        <f>ABS(AVERAGE(eod_group_score_df_negative!K105:K109))</f>
        <v>0.29424171331211185</v>
      </c>
      <c r="AJ105" s="2">
        <f>ABS(AVERAGE(eod_group_score_df_negative!L105:L109))</f>
        <v>0.45314185097248327</v>
      </c>
      <c r="AK105" s="2">
        <f>ABS(AVERAGE(eod_group_score_df_negative!M105:M109))</f>
        <v>0.32136878719182022</v>
      </c>
      <c r="AL105" s="2">
        <f>ABS(AVERAGE(eod_group_score_df_negative!N105:N109))</f>
        <v>0.39459747319252575</v>
      </c>
      <c r="AM105" s="2">
        <f>ABS(AVERAGE(eod_group_score_df_negative!O105:O109))</f>
        <v>0.31867012371345127</v>
      </c>
      <c r="AN105" s="2">
        <f>ABS(AVERAGE(eod_group_score_df_negative!P105:P109))</f>
        <v>0.28581443420737918</v>
      </c>
      <c r="AO105" s="2">
        <f>ABS(AVERAGE(eod_group_score_df_negative!Q105:Q109))</f>
        <v>0.37295309310587477</v>
      </c>
      <c r="AP105" s="2">
        <f>ABS(AVERAGE(eod_group_score_df_negative!R105:R109))</f>
        <v>0.27561028569518059</v>
      </c>
      <c r="AQ105" s="2">
        <f>ABS(AVERAGE(eod_group_score_df_negative!S105:S109))</f>
        <v>0.35433740936395342</v>
      </c>
      <c r="AR105" s="2">
        <f>ABS(AVERAGE(eod_group_score_df_negative!T105:T109))</f>
        <v>0.33819643783756359</v>
      </c>
      <c r="AS105" s="2">
        <f>ABS(AVERAGE(eod_group_score_df_negative!U105:U109))</f>
        <v>0.20135178964328065</v>
      </c>
      <c r="AT105" s="2">
        <f>ABS(AVERAGE(eod_group_score_df_negative!V105:V109))</f>
        <v>0.46778322400793765</v>
      </c>
      <c r="AU105" s="2">
        <f>ABS(AVERAGE(eod_group_score_df_negative!W105:W109))</f>
        <v>0.3773920688482818</v>
      </c>
      <c r="AV105" s="2">
        <f>ABS(AVERAGE(eod_group_score_df_negative!X105:X109))</f>
        <v>0.46859869390086911</v>
      </c>
      <c r="AW105" s="2">
        <f>ABS(AVERAGE(eod_group_score_df_negative!Y105:Y109))</f>
        <v>0.46589192629724041</v>
      </c>
      <c r="AX105" t="s">
        <v>277</v>
      </c>
      <c r="AY105" s="4">
        <f t="shared" si="235"/>
        <v>-0.34275638491196458</v>
      </c>
      <c r="AZ105" s="4">
        <f t="shared" si="236"/>
        <v>-0.40544198199125242</v>
      </c>
      <c r="BA105" s="4">
        <f t="shared" si="237"/>
        <v>4.1172347099903542E-2</v>
      </c>
      <c r="BB105" s="4">
        <f t="shared" si="238"/>
        <v>0.23833798253554442</v>
      </c>
      <c r="BC105" s="4">
        <f t="shared" si="239"/>
        <v>-0.17232582365040811</v>
      </c>
      <c r="BD105" s="4">
        <f t="shared" si="240"/>
        <v>0.46095278428923969</v>
      </c>
      <c r="BE105" s="4">
        <f t="shared" si="241"/>
        <v>-0.16936980451196734</v>
      </c>
      <c r="BF105" s="4">
        <f t="shared" si="242"/>
        <v>0.32497230328731613</v>
      </c>
      <c r="BG105" s="4">
        <f t="shared" si="243"/>
        <v>-7.5942144430207012E-2</v>
      </c>
      <c r="BH105" s="4">
        <f t="shared" si="244"/>
        <v>-0.58882753691393652</v>
      </c>
      <c r="BI105" s="4">
        <f t="shared" si="245"/>
        <v>0.23218824982762287</v>
      </c>
      <c r="BJ105" s="4">
        <f t="shared" si="246"/>
        <v>0.18036938168793901</v>
      </c>
      <c r="BK105" s="4">
        <f t="shared" si="247"/>
        <v>0.24940243975968668</v>
      </c>
      <c r="BL105" s="4">
        <f t="shared" si="248"/>
        <v>0.47701446026192562</v>
      </c>
      <c r="BM105" s="4">
        <f t="shared" si="249"/>
        <v>-0.33007814187717888</v>
      </c>
      <c r="BN105" s="4">
        <f t="shared" si="250"/>
        <v>-0.55087982601197749</v>
      </c>
      <c r="BO105" s="4">
        <f t="shared" si="251"/>
        <v>0.18793629810328921</v>
      </c>
      <c r="BP105" s="4">
        <f t="shared" si="252"/>
        <v>0.29153824758111752</v>
      </c>
      <c r="BQ105" s="4">
        <f t="shared" si="253"/>
        <v>-0.25692425308023559</v>
      </c>
      <c r="BR105" s="4">
        <f t="shared" si="254"/>
        <v>-0.50745893415504206</v>
      </c>
      <c r="BS105" s="4">
        <f t="shared" si="255"/>
        <v>0.24716739206888777</v>
      </c>
      <c r="BT105" s="4">
        <f t="shared" si="256"/>
        <v>0.27818902807042778</v>
      </c>
      <c r="BU105" s="4">
        <f t="shared" si="257"/>
        <v>8.7733956744236216E-2</v>
      </c>
      <c r="BV105" t="s">
        <v>277</v>
      </c>
      <c r="BW105" s="1">
        <f t="shared" si="231"/>
        <v>45345</v>
      </c>
      <c r="BX105">
        <f>group_stock_price_index[[#This Row],[VNINDEX]]</f>
        <v>1212</v>
      </c>
      <c r="BY105" s="5">
        <f t="shared" si="258"/>
        <v>0.23412748303232539</v>
      </c>
      <c r="BZ105" s="5">
        <f t="shared" si="259"/>
        <v>0.63847543356664516</v>
      </c>
      <c r="CA105" s="5">
        <f t="shared" si="260"/>
        <v>0.48373472274868234</v>
      </c>
      <c r="CB105" s="5">
        <f t="shared" si="261"/>
        <v>0.62972264505767694</v>
      </c>
      <c r="CC105" s="5">
        <f t="shared" si="262"/>
        <v>0</v>
      </c>
      <c r="CD105" s="5">
        <f t="shared" ref="CD105:CE105" si="389">IF(AVERAGE(BS105:BS109)&lt;0,0,AVERAGE(BS105:BS109))</f>
        <v>0.68543720920180318</v>
      </c>
      <c r="CE105" s="5">
        <f t="shared" si="389"/>
        <v>0.71695760989951385</v>
      </c>
      <c r="CF105" s="5">
        <f t="shared" ref="CF105:CG105" si="390">IF(AVERAGE(BE105:BE109)&lt;0,0,AVERAGE(BE105:BE109))</f>
        <v>0.49404791424771527</v>
      </c>
      <c r="CG105" s="5">
        <f t="shared" si="390"/>
        <v>0.7513372429015901</v>
      </c>
      <c r="CH105" s="5">
        <f t="shared" si="265"/>
        <v>0.63853210113577696</v>
      </c>
      <c r="CI105" s="5">
        <f t="shared" si="266"/>
        <v>0.72485322905338501</v>
      </c>
      <c r="CJ105" s="5">
        <f t="shared" si="267"/>
        <v>0.63702936991515358</v>
      </c>
      <c r="CK105" s="5">
        <f t="shared" si="268"/>
        <v>0.55374248971889939</v>
      </c>
      <c r="CL105" s="5">
        <f t="shared" si="269"/>
        <v>0.55300586349409397</v>
      </c>
      <c r="CM105" s="5">
        <f t="shared" si="270"/>
        <v>0.49236683605910592</v>
      </c>
      <c r="CN105" s="5">
        <f t="shared" si="271"/>
        <v>0.53611770979472051</v>
      </c>
      <c r="CO105" s="5">
        <f t="shared" si="272"/>
        <v>0.65098919414850864</v>
      </c>
      <c r="CP105" s="5">
        <f t="shared" si="273"/>
        <v>0.55648580189766306</v>
      </c>
      <c r="CQ105" s="5">
        <f t="shared" si="274"/>
        <v>0.30897753494242869</v>
      </c>
      <c r="CR105" s="5">
        <f t="shared" ref="CR105:CS105" si="391">IF(AVERAGE(BH105:BH109)&lt;0,0,AVERAGE(BH105:BH109))</f>
        <v>0</v>
      </c>
      <c r="CS105" s="5">
        <f t="shared" si="391"/>
        <v>0.76102386108228759</v>
      </c>
      <c r="CT105" s="5">
        <f t="shared" si="276"/>
        <v>0.30812342873467452</v>
      </c>
      <c r="CU105" s="5">
        <f t="shared" si="277"/>
        <v>0.67031828606738519</v>
      </c>
    </row>
    <row r="106" spans="1:99" x14ac:dyDescent="0.25">
      <c r="A106" s="1">
        <f>eod_group_score_df_positive[[#This Row],[date]]</f>
        <v>45344</v>
      </c>
      <c r="B106" s="1" t="s">
        <v>277</v>
      </c>
      <c r="C106" s="2">
        <f>AVERAGE(eod_group_score_df_positive!C106:C110)</f>
        <v>0.20175644262417211</v>
      </c>
      <c r="D106" s="2">
        <f>AVERAGE(eod_group_score_df_positive!D106:D110)</f>
        <v>0.37481792085292609</v>
      </c>
      <c r="E106" s="2">
        <f>AVERAGE(eod_group_score_df_positive!E106:E110)</f>
        <v>0.90461865491763405</v>
      </c>
      <c r="F106" s="2">
        <f>AVERAGE(eod_group_score_df_positive!F106:F110)</f>
        <v>1.1482765709930447</v>
      </c>
      <c r="G106" s="2">
        <f>AVERAGE(eod_group_score_df_positive!G106:G110)</f>
        <v>0.24170236355694782</v>
      </c>
      <c r="H106" s="2">
        <f>AVERAGE(eod_group_score_df_positive!H106:H110)</f>
        <v>0.31567115721221112</v>
      </c>
      <c r="I106" s="2">
        <f>AVERAGE(eod_group_score_df_positive!I106:I110)</f>
        <v>0.56271781393901077</v>
      </c>
      <c r="J106" s="2">
        <f>AVERAGE(eod_group_score_df_positive!J106:J110)</f>
        <v>0.8643814668566101</v>
      </c>
      <c r="K106" s="2">
        <f>AVERAGE(eod_group_score_df_positive!K106:K110)</f>
        <v>0.24259056321387135</v>
      </c>
      <c r="L106" s="2">
        <f>AVERAGE(eod_group_score_df_positive!L106:L110)</f>
        <v>0.24970965345121723</v>
      </c>
      <c r="M106" s="2">
        <f>AVERAGE(eod_group_score_df_positive!M106:M110)</f>
        <v>0.58643508341230055</v>
      </c>
      <c r="N106" s="2">
        <f>AVERAGE(eod_group_score_df_positive!N106:N110)</f>
        <v>0.69144916654265409</v>
      </c>
      <c r="O106" s="2">
        <f>AVERAGE(eod_group_score_df_positive!O106:O110)</f>
        <v>0.65340257522446687</v>
      </c>
      <c r="P106" s="2">
        <f>AVERAGE(eod_group_score_df_positive!P106:P110)</f>
        <v>0.84502696909757069</v>
      </c>
      <c r="Q106" s="2">
        <f>AVERAGE(eod_group_score_df_positive!Q106:Q110)</f>
        <v>0.17770412242482456</v>
      </c>
      <c r="R106" s="2">
        <f>AVERAGE(eod_group_score_df_positive!R106:R110)</f>
        <v>0.3344043780764131</v>
      </c>
      <c r="S106" s="2">
        <f>AVERAGE(eod_group_score_df_positive!S106:S110)</f>
        <v>0.52314434015160627</v>
      </c>
      <c r="T106" s="2">
        <f>AVERAGE(eod_group_score_df_positive!T106:T110)</f>
        <v>0.67482265765733351</v>
      </c>
      <c r="U106" s="2">
        <f>AVERAGE(eod_group_score_df_positive!U106:U110)</f>
        <v>0.23021506239030137</v>
      </c>
      <c r="V106" s="2">
        <f>AVERAGE(eod_group_score_df_positive!V106:V110)</f>
        <v>0.3063066841199899</v>
      </c>
      <c r="W106" s="2">
        <f>AVERAGE(eod_group_score_df_positive!W106:W110)</f>
        <v>0.66175375004847758</v>
      </c>
      <c r="X106" s="2">
        <f>AVERAGE(eod_group_score_df_positive!X106:X110)</f>
        <v>1.0006118853265453</v>
      </c>
      <c r="Y106" s="2">
        <f>AVERAGE(eod_group_score_df_positive!Y106:Y110)</f>
        <v>0.59044938913947509</v>
      </c>
      <c r="Z106" s="1" t="s">
        <v>277</v>
      </c>
      <c r="AA106" s="2">
        <f>ABS(AVERAGE(eod_group_score_df_negative!C106:C110))</f>
        <v>0.13849054450911502</v>
      </c>
      <c r="AB106" s="2">
        <f>ABS(AVERAGE(eod_group_score_df_negative!D106:D110))</f>
        <v>0.16648294933077543</v>
      </c>
      <c r="AC106" s="2">
        <f>ABS(AVERAGE(eod_group_score_df_negative!E106:E110))</f>
        <v>0.11766857820895907</v>
      </c>
      <c r="AD106" s="2">
        <f>ABS(AVERAGE(eod_group_score_df_negative!F106:F110))</f>
        <v>9.1591341329767775E-2</v>
      </c>
      <c r="AE106" s="2">
        <f>ABS(AVERAGE(eod_group_score_df_negative!G106:G110))</f>
        <v>9.2560606958782071E-2</v>
      </c>
      <c r="AF106" s="2">
        <f>ABS(AVERAGE(eod_group_score_df_negative!H106:H110))</f>
        <v>7.8787995540044189E-2</v>
      </c>
      <c r="AG106" s="2">
        <f>ABS(AVERAGE(eod_group_score_df_negative!I106:I110))</f>
        <v>0.11866278338153897</v>
      </c>
      <c r="AH106" s="2">
        <f>ABS(AVERAGE(eod_group_score_df_negative!J106:J110))</f>
        <v>6.7999721486904696E-2</v>
      </c>
      <c r="AI106" s="2">
        <f>ABS(AVERAGE(eod_group_score_df_negative!K106:K110))</f>
        <v>3.3176702446303205E-2</v>
      </c>
      <c r="AJ106" s="2">
        <f>ABS(AVERAGE(eod_group_score_df_negative!L106:L110))</f>
        <v>0.16516828678963591</v>
      </c>
      <c r="AK106" s="2">
        <f>ABS(AVERAGE(eod_group_score_df_negative!M106:M110))</f>
        <v>6.0591401740823933E-2</v>
      </c>
      <c r="AL106" s="2">
        <f>ABS(AVERAGE(eod_group_score_df_negative!N106:N110))</f>
        <v>5.1433605644293376E-2</v>
      </c>
      <c r="AM106" s="2">
        <f>ABS(AVERAGE(eod_group_score_df_negative!O106:O110))</f>
        <v>0.10415376825920712</v>
      </c>
      <c r="AN106" s="2">
        <f>ABS(AVERAGE(eod_group_score_df_negative!P106:P110))</f>
        <v>0.11118892571288863</v>
      </c>
      <c r="AO106" s="2">
        <f>ABS(AVERAGE(eod_group_score_df_negative!Q106:Q110))</f>
        <v>5.4114793119426505E-2</v>
      </c>
      <c r="AP106" s="2">
        <f>ABS(AVERAGE(eod_group_score_df_negative!R106:R110))</f>
        <v>0.28896693547804392</v>
      </c>
      <c r="AQ106" s="2">
        <f>ABS(AVERAGE(eod_group_score_df_negative!S106:S110))</f>
        <v>0.10410016597334237</v>
      </c>
      <c r="AR106" s="2">
        <f>ABS(AVERAGE(eod_group_score_df_negative!T106:T110))</f>
        <v>0.11773715721002267</v>
      </c>
      <c r="AS106" s="2">
        <f>ABS(AVERAGE(eod_group_score_df_negative!U106:U110))</f>
        <v>9.1492455789082799E-2</v>
      </c>
      <c r="AT106" s="2">
        <f>ABS(AVERAGE(eod_group_score_df_negative!V106:V110))</f>
        <v>8.942772186620758E-2</v>
      </c>
      <c r="AU106" s="2">
        <f>ABS(AVERAGE(eod_group_score_df_negative!W106:W110))</f>
        <v>9.0627093711174694E-2</v>
      </c>
      <c r="AV106" s="2">
        <f>ABS(AVERAGE(eod_group_score_df_negative!X106:X110))</f>
        <v>8.2161814080774137E-2</v>
      </c>
      <c r="AW106" s="2">
        <f>ABS(AVERAGE(eod_group_score_df_negative!Y106:Y110))</f>
        <v>0.12365790147716949</v>
      </c>
      <c r="AX106" t="s">
        <v>277</v>
      </c>
      <c r="AY106" s="4">
        <f t="shared" si="235"/>
        <v>0.18594109722498006</v>
      </c>
      <c r="AZ106" s="4">
        <f t="shared" si="236"/>
        <v>0.38487832367874808</v>
      </c>
      <c r="BA106" s="4">
        <f t="shared" si="237"/>
        <v>0.76979350930740276</v>
      </c>
      <c r="BB106" s="4">
        <f t="shared" si="238"/>
        <v>0.85225629211070186</v>
      </c>
      <c r="BC106" s="4">
        <f t="shared" si="239"/>
        <v>0.44618091070050903</v>
      </c>
      <c r="BD106" s="4">
        <f t="shared" si="240"/>
        <v>0.60052646774543017</v>
      </c>
      <c r="BE106" s="4">
        <f t="shared" si="241"/>
        <v>0.65169896575227815</v>
      </c>
      <c r="BF106" s="4">
        <f t="shared" si="242"/>
        <v>0.85413750869917437</v>
      </c>
      <c r="BG106" s="4">
        <f t="shared" si="243"/>
        <v>0.75938621745492763</v>
      </c>
      <c r="BH106" s="4">
        <f t="shared" si="244"/>
        <v>0.20377407054349939</v>
      </c>
      <c r="BI106" s="4">
        <f t="shared" si="245"/>
        <v>0.81270812515044288</v>
      </c>
      <c r="BJ106" s="4">
        <f t="shared" si="246"/>
        <v>0.86152968524797069</v>
      </c>
      <c r="BK106" s="4">
        <f t="shared" si="247"/>
        <v>0.72502700517231777</v>
      </c>
      <c r="BL106" s="4">
        <f t="shared" si="248"/>
        <v>0.76743970411634199</v>
      </c>
      <c r="BM106" s="4">
        <f t="shared" si="249"/>
        <v>0.53312875273893057</v>
      </c>
      <c r="BN106" s="4">
        <f t="shared" si="250"/>
        <v>7.2889851698958272E-2</v>
      </c>
      <c r="BO106" s="4">
        <f t="shared" si="251"/>
        <v>0.66807149378967901</v>
      </c>
      <c r="BP106" s="4">
        <f t="shared" si="252"/>
        <v>0.70289395197325943</v>
      </c>
      <c r="BQ106" s="4">
        <f t="shared" si="253"/>
        <v>0.43120722632247233</v>
      </c>
      <c r="BR106" s="4">
        <f t="shared" si="254"/>
        <v>0.54804171427375636</v>
      </c>
      <c r="BS106" s="4">
        <f t="shared" si="255"/>
        <v>0.75909250092463676</v>
      </c>
      <c r="BT106" s="4">
        <f t="shared" si="256"/>
        <v>0.84823825306110179</v>
      </c>
      <c r="BU106" s="4">
        <f t="shared" si="257"/>
        <v>0.65367136534794756</v>
      </c>
      <c r="BV106" t="s">
        <v>277</v>
      </c>
      <c r="BW106" s="1">
        <f t="shared" si="231"/>
        <v>45344</v>
      </c>
      <c r="BX106">
        <f>group_stock_price_index[[#This Row],[VNINDEX]]</f>
        <v>1227.31</v>
      </c>
      <c r="BY106" s="5">
        <f t="shared" si="258"/>
        <v>0.41032483893288951</v>
      </c>
      <c r="BZ106" s="5">
        <f t="shared" si="259"/>
        <v>0.72831318924114685</v>
      </c>
      <c r="CA106" s="5">
        <f t="shared" si="260"/>
        <v>0.65292097143373695</v>
      </c>
      <c r="CB106" s="5">
        <f t="shared" si="261"/>
        <v>0.73012568828550561</v>
      </c>
      <c r="CC106" s="5">
        <f t="shared" si="262"/>
        <v>4.6168624160286907E-2</v>
      </c>
      <c r="CD106" s="5">
        <f t="shared" ref="CD106:CE106" si="392">IF(AVERAGE(BS106:BS110)&lt;0,0,AVERAGE(BS106:BS110))</f>
        <v>0.75961724479422688</v>
      </c>
      <c r="CE106" s="5">
        <f t="shared" si="392"/>
        <v>0.74781743565232106</v>
      </c>
      <c r="CF106" s="5">
        <f t="shared" ref="CF106:CG106" si="393">IF(AVERAGE(BE106:BE110)&lt;0,0,AVERAGE(BE106:BE110))</f>
        <v>0.67622723766751192</v>
      </c>
      <c r="CG106" s="5">
        <f t="shared" si="393"/>
        <v>0.84489943482854923</v>
      </c>
      <c r="CH106" s="5">
        <f t="shared" si="265"/>
        <v>0.70849381187412475</v>
      </c>
      <c r="CI106" s="5">
        <f t="shared" si="266"/>
        <v>0.76184580601807783</v>
      </c>
      <c r="CJ106" s="5">
        <f t="shared" si="267"/>
        <v>0.84147611608012995</v>
      </c>
      <c r="CK106" s="5">
        <f t="shared" si="268"/>
        <v>0.79659114798731268</v>
      </c>
      <c r="CL106" s="5">
        <f t="shared" si="269"/>
        <v>0.54445987597600254</v>
      </c>
      <c r="CM106" s="5">
        <f t="shared" si="270"/>
        <v>0.41346026299236199</v>
      </c>
      <c r="CN106" s="5">
        <f t="shared" si="271"/>
        <v>0.78557917471855365</v>
      </c>
      <c r="CO106" s="5">
        <f t="shared" si="272"/>
        <v>0.75819750500590899</v>
      </c>
      <c r="CP106" s="5">
        <f t="shared" si="273"/>
        <v>0.52707043332917836</v>
      </c>
      <c r="CQ106" s="5">
        <f t="shared" si="274"/>
        <v>0.53821399030748407</v>
      </c>
      <c r="CR106" s="5">
        <f t="shared" ref="CR106:CS106" si="394">IF(AVERAGE(BH106:BH110)&lt;0,0,AVERAGE(BH106:BH110))</f>
        <v>0.17158263964113829</v>
      </c>
      <c r="CS106" s="5">
        <f t="shared" si="394"/>
        <v>0.89647150193669289</v>
      </c>
      <c r="CT106" s="5">
        <f t="shared" si="276"/>
        <v>0.55838860365787846</v>
      </c>
      <c r="CU106" s="5">
        <f t="shared" si="277"/>
        <v>0.78210001442338117</v>
      </c>
    </row>
    <row r="107" spans="1:99" x14ac:dyDescent="0.25">
      <c r="A107" s="1">
        <f>eod_group_score_df_positive[[#This Row],[date]]</f>
        <v>45343</v>
      </c>
      <c r="B107" s="1" t="s">
        <v>277</v>
      </c>
      <c r="C107" s="2">
        <f>AVERAGE(eod_group_score_df_positive!C107:C111)</f>
        <v>0.27562850438091746</v>
      </c>
      <c r="D107" s="2">
        <f>AVERAGE(eod_group_score_df_positive!D107:D111)</f>
        <v>0.34827406445690678</v>
      </c>
      <c r="E107" s="2">
        <f>AVERAGE(eod_group_score_df_positive!E107:E111)</f>
        <v>0.8310272245821515</v>
      </c>
      <c r="F107" s="2">
        <f>AVERAGE(eod_group_score_df_positive!F107:F111)</f>
        <v>1.123174981326146</v>
      </c>
      <c r="G107" s="2">
        <f>AVERAGE(eod_group_score_df_positive!G107:G111)</f>
        <v>0.27534267669530471</v>
      </c>
      <c r="H107" s="2">
        <f>AVERAGE(eod_group_score_df_positive!H107:H111)</f>
        <v>0.33136832994904231</v>
      </c>
      <c r="I107" s="2">
        <f>AVERAGE(eod_group_score_df_positive!I107:I111)</f>
        <v>0.62312855153539715</v>
      </c>
      <c r="J107" s="2">
        <f>AVERAGE(eod_group_score_df_positive!J107:J111)</f>
        <v>0.87443920506740169</v>
      </c>
      <c r="K107" s="2">
        <f>AVERAGE(eod_group_score_df_positive!K107:K111)</f>
        <v>0.40489172075207858</v>
      </c>
      <c r="L107" s="2">
        <f>AVERAGE(eod_group_score_df_positive!L107:L111)</f>
        <v>0.22718307636874507</v>
      </c>
      <c r="M107" s="2">
        <f>AVERAGE(eod_group_score_df_positive!M107:M111)</f>
        <v>0.57405606192518499</v>
      </c>
      <c r="N107" s="2">
        <f>AVERAGE(eod_group_score_df_positive!N107:N111)</f>
        <v>0.57302283367925777</v>
      </c>
      <c r="O107" s="2">
        <f>AVERAGE(eod_group_score_df_positive!O107:O111)</f>
        <v>0.54704558297699768</v>
      </c>
      <c r="P107" s="2">
        <f>AVERAGE(eod_group_score_df_positive!P107:P111)</f>
        <v>0.82958517293985867</v>
      </c>
      <c r="Q107" s="2">
        <f>AVERAGE(eod_group_score_df_positive!Q107:Q111)</f>
        <v>0.45814781126324566</v>
      </c>
      <c r="R107" s="2">
        <f>AVERAGE(eod_group_score_df_positive!R107:R111)</f>
        <v>0.31394941010889504</v>
      </c>
      <c r="S107" s="2">
        <f>AVERAGE(eod_group_score_df_positive!S107:S111)</f>
        <v>0.4054973126531024</v>
      </c>
      <c r="T107" s="2">
        <f>AVERAGE(eod_group_score_df_positive!T107:T111)</f>
        <v>0.38547867651577167</v>
      </c>
      <c r="U107" s="2">
        <f>AVERAGE(eod_group_score_df_positive!U107:U111)</f>
        <v>0.8155766854104417</v>
      </c>
      <c r="V107" s="2">
        <f>AVERAGE(eod_group_score_df_positive!V107:V111)</f>
        <v>0.27876896100795412</v>
      </c>
      <c r="W107" s="2">
        <f>AVERAGE(eod_group_score_df_positive!W107:W111)</f>
        <v>0.65112887260407115</v>
      </c>
      <c r="X107" s="2">
        <f>AVERAGE(eod_group_score_df_positive!X107:X111)</f>
        <v>0.63065188958560847</v>
      </c>
      <c r="Y107" s="2">
        <f>AVERAGE(eod_group_score_df_positive!Y107:Y111)</f>
        <v>0.5551130796443251</v>
      </c>
      <c r="Z107" s="1" t="s">
        <v>277</v>
      </c>
      <c r="AA107" s="2">
        <f>ABS(AVERAGE(eod_group_score_df_negative!C107:C111))</f>
        <v>9.9882926374150416E-2</v>
      </c>
      <c r="AB107" s="2">
        <f>ABS(AVERAGE(eod_group_score_df_negative!D107:D111))</f>
        <v>0.15836277898713119</v>
      </c>
      <c r="AC107" s="2">
        <f>ABS(AVERAGE(eod_group_score_df_negative!E107:E111))</f>
        <v>0.10106676705341064</v>
      </c>
      <c r="AD107" s="2">
        <f>ABS(AVERAGE(eod_group_score_df_negative!F107:F111))</f>
        <v>9.5331595346544895E-2</v>
      </c>
      <c r="AE107" s="2">
        <f>ABS(AVERAGE(eod_group_score_df_negative!G107:G111))</f>
        <v>5.4917845448761812E-2</v>
      </c>
      <c r="AF107" s="2">
        <f>ABS(AVERAGE(eod_group_score_df_negative!H107:H111))</f>
        <v>7.1545378320191241E-2</v>
      </c>
      <c r="AG107" s="2">
        <f>ABS(AVERAGE(eod_group_score_df_negative!I107:I111))</f>
        <v>0.12401907483881339</v>
      </c>
      <c r="AH107" s="2">
        <f>ABS(AVERAGE(eod_group_score_df_negative!J107:J111))</f>
        <v>8.823892821788748E-2</v>
      </c>
      <c r="AI107" s="2">
        <f>ABS(AVERAGE(eod_group_score_df_negative!K107:K111))</f>
        <v>3.3444860112534017E-2</v>
      </c>
      <c r="AJ107" s="2">
        <f>ABS(AVERAGE(eod_group_score_df_negative!L107:L111))</f>
        <v>0.23671998343608899</v>
      </c>
      <c r="AK107" s="2">
        <f>ABS(AVERAGE(eod_group_score_df_negative!M107:M111))</f>
        <v>3.9165615313471749E-2</v>
      </c>
      <c r="AL107" s="2">
        <f>ABS(AVERAGE(eod_group_score_df_negative!N107:N111))</f>
        <v>5.9512713270561957E-2</v>
      </c>
      <c r="AM107" s="2">
        <f>ABS(AVERAGE(eod_group_score_df_negative!O107:O111))</f>
        <v>0.1383354034135354</v>
      </c>
      <c r="AN107" s="2">
        <f>ABS(AVERAGE(eod_group_score_df_negative!P107:P111))</f>
        <v>7.9801856059320359E-2</v>
      </c>
      <c r="AO107" s="2">
        <f>ABS(AVERAGE(eod_group_score_df_negative!Q107:Q111))</f>
        <v>4.8079913278691898E-2</v>
      </c>
      <c r="AP107" s="2">
        <f>ABS(AVERAGE(eod_group_score_df_negative!R107:R111))</f>
        <v>0.26878816149017554</v>
      </c>
      <c r="AQ107" s="2">
        <f>ABS(AVERAGE(eod_group_score_df_negative!S107:S111))</f>
        <v>7.6834634660456785E-2</v>
      </c>
      <c r="AR107" s="2">
        <f>ABS(AVERAGE(eod_group_score_df_negative!T107:T111))</f>
        <v>0.11083735089932453</v>
      </c>
      <c r="AS107" s="2">
        <f>ABS(AVERAGE(eod_group_score_df_negative!U107:U111))</f>
        <v>9.0805762403651291E-2</v>
      </c>
      <c r="AT107" s="2">
        <f>ABS(AVERAGE(eod_group_score_df_negative!V107:V111))</f>
        <v>0.13553210884831479</v>
      </c>
      <c r="AU107" s="2">
        <f>ABS(AVERAGE(eod_group_score_df_negative!W107:W111))</f>
        <v>6.7097704982083381E-2</v>
      </c>
      <c r="AV107" s="2">
        <f>ABS(AVERAGE(eod_group_score_df_negative!X107:X111))</f>
        <v>8.1587764145974156E-2</v>
      </c>
      <c r="AW107" s="2">
        <f>ABS(AVERAGE(eod_group_score_df_negative!Y107:Y111))</f>
        <v>1.0822191354433686E-2</v>
      </c>
      <c r="AX107" t="s">
        <v>277</v>
      </c>
      <c r="AY107" s="4">
        <f t="shared" si="235"/>
        <v>0.46801658648148942</v>
      </c>
      <c r="AZ107" s="4">
        <f t="shared" si="236"/>
        <v>0.37484696963368941</v>
      </c>
      <c r="BA107" s="4">
        <f t="shared" si="237"/>
        <v>0.7831403957962072</v>
      </c>
      <c r="BB107" s="4">
        <f t="shared" si="238"/>
        <v>0.84352715500828601</v>
      </c>
      <c r="BC107" s="4">
        <f t="shared" si="239"/>
        <v>0.66742712636537582</v>
      </c>
      <c r="BD107" s="4">
        <f t="shared" si="240"/>
        <v>0.64486004396562524</v>
      </c>
      <c r="BE107" s="4">
        <f t="shared" si="241"/>
        <v>0.66801989202412826</v>
      </c>
      <c r="BF107" s="4">
        <f t="shared" si="242"/>
        <v>0.81668031054832757</v>
      </c>
      <c r="BG107" s="4">
        <f t="shared" si="243"/>
        <v>0.84740100839147625</v>
      </c>
      <c r="BH107" s="4">
        <f t="shared" si="244"/>
        <v>-2.0557974054657317E-2</v>
      </c>
      <c r="BI107" s="4">
        <f t="shared" si="245"/>
        <v>0.87226278271885338</v>
      </c>
      <c r="BJ107" s="4">
        <f t="shared" si="246"/>
        <v>0.8118280828404314</v>
      </c>
      <c r="BK107" s="4">
        <f t="shared" si="247"/>
        <v>0.59632552941959993</v>
      </c>
      <c r="BL107" s="4">
        <f t="shared" si="248"/>
        <v>0.82449308487026507</v>
      </c>
      <c r="BM107" s="4">
        <f t="shared" si="249"/>
        <v>0.81004630545592027</v>
      </c>
      <c r="BN107" s="4">
        <f t="shared" si="250"/>
        <v>7.749843294777449E-2</v>
      </c>
      <c r="BO107" s="4">
        <f t="shared" si="251"/>
        <v>0.68140350193097465</v>
      </c>
      <c r="BP107" s="4">
        <f t="shared" si="252"/>
        <v>0.55335977571957318</v>
      </c>
      <c r="BQ107" s="4">
        <f t="shared" si="253"/>
        <v>0.79963035995975884</v>
      </c>
      <c r="BR107" s="4">
        <f t="shared" si="254"/>
        <v>0.34573131131264434</v>
      </c>
      <c r="BS107" s="4">
        <f t="shared" si="255"/>
        <v>0.81315727633586588</v>
      </c>
      <c r="BT107" s="4">
        <f t="shared" si="256"/>
        <v>0.7708980012036184</v>
      </c>
      <c r="BU107" s="4">
        <f t="shared" si="257"/>
        <v>0.96175466733029447</v>
      </c>
      <c r="BV107" t="s">
        <v>277</v>
      </c>
      <c r="BW107" s="1">
        <f t="shared" si="231"/>
        <v>45343</v>
      </c>
      <c r="BX107">
        <f>group_stock_price_index[[#This Row],[VNINDEX]]</f>
        <v>1230.04</v>
      </c>
      <c r="BY107" s="5">
        <f t="shared" si="258"/>
        <v>0.48830694208043013</v>
      </c>
      <c r="BZ107" s="5">
        <f t="shared" si="259"/>
        <v>0.56475002346358427</v>
      </c>
      <c r="CA107" s="5">
        <f t="shared" si="260"/>
        <v>0.67934605063142373</v>
      </c>
      <c r="CB107" s="5">
        <f t="shared" si="261"/>
        <v>0.73374314033097643</v>
      </c>
      <c r="CC107" s="5">
        <f t="shared" si="262"/>
        <v>0</v>
      </c>
      <c r="CD107" s="5">
        <f t="shared" ref="CD107:CE107" si="395">IF(AVERAGE(BS107:BS111)&lt;0,0,AVERAGE(BS107:BS111))</f>
        <v>0.7427751358270257</v>
      </c>
      <c r="CE107" s="5">
        <f t="shared" si="395"/>
        <v>0.61344132515820227</v>
      </c>
      <c r="CF107" s="5">
        <f t="shared" ref="CF107:CG107" si="396">IF(AVERAGE(BE107:BE111)&lt;0,0,AVERAGE(BE107:BE111))</f>
        <v>0.63958007162408381</v>
      </c>
      <c r="CG107" s="5">
        <f t="shared" si="396"/>
        <v>0.82330215199452095</v>
      </c>
      <c r="CH107" s="5">
        <f t="shared" si="265"/>
        <v>0.51722630064562192</v>
      </c>
      <c r="CI107" s="5">
        <f t="shared" si="266"/>
        <v>0.73727820133546262</v>
      </c>
      <c r="CJ107" s="5">
        <f t="shared" si="267"/>
        <v>0.84361448353576696</v>
      </c>
      <c r="CK107" s="5">
        <f t="shared" si="268"/>
        <v>0.89470126949909312</v>
      </c>
      <c r="CL107" s="5">
        <f t="shared" si="269"/>
        <v>0.46146077316493733</v>
      </c>
      <c r="CM107" s="5">
        <f t="shared" si="270"/>
        <v>0.12861197110956601</v>
      </c>
      <c r="CN107" s="5">
        <f t="shared" si="271"/>
        <v>0.84832137699056642</v>
      </c>
      <c r="CO107" s="5">
        <f t="shared" si="272"/>
        <v>0.74107225729965764</v>
      </c>
      <c r="CP107" s="5">
        <f t="shared" si="273"/>
        <v>0.41264756947742509</v>
      </c>
      <c r="CQ107" s="5">
        <f t="shared" si="274"/>
        <v>0.55027227854821237</v>
      </c>
      <c r="CR107" s="5">
        <f t="shared" ref="CR107:CS107" si="397">IF(AVERAGE(BH107:BH111)&lt;0,0,AVERAGE(BH107:BH111))</f>
        <v>0.17907957005395661</v>
      </c>
      <c r="CS107" s="5">
        <f t="shared" si="397"/>
        <v>0.90814818983891499</v>
      </c>
      <c r="CT107" s="5">
        <f t="shared" si="276"/>
        <v>0.5001175316669968</v>
      </c>
      <c r="CU107" s="5">
        <f t="shared" si="277"/>
        <v>0.66549004181814753</v>
      </c>
    </row>
    <row r="108" spans="1:99" x14ac:dyDescent="0.25">
      <c r="A108" s="1">
        <f>eod_group_score_df_positive[[#This Row],[date]]</f>
        <v>45342</v>
      </c>
      <c r="B108" s="1" t="s">
        <v>277</v>
      </c>
      <c r="C108" s="2">
        <f>AVERAGE(eod_group_score_df_positive!C108:C112)</f>
        <v>0.20328298057555019</v>
      </c>
      <c r="D108" s="2">
        <f>AVERAGE(eod_group_score_df_positive!D108:D112)</f>
        <v>0.36247448242479591</v>
      </c>
      <c r="E108" s="2">
        <f>AVERAGE(eod_group_score_df_positive!E108:E112)</f>
        <v>0.77413002886273508</v>
      </c>
      <c r="F108" s="2">
        <f>AVERAGE(eod_group_score_df_positive!F108:F112)</f>
        <v>0.19921373338799975</v>
      </c>
      <c r="G108" s="2">
        <f>AVERAGE(eod_group_score_df_positive!G108:G112)</f>
        <v>0.38566687274719225</v>
      </c>
      <c r="H108" s="2">
        <f>AVERAGE(eod_group_score_df_positive!H108:H112)</f>
        <v>0.39497808979519411</v>
      </c>
      <c r="I108" s="2">
        <f>AVERAGE(eod_group_score_df_positive!I108:I112)</f>
        <v>0.47927484937644554</v>
      </c>
      <c r="J108" s="2">
        <f>AVERAGE(eod_group_score_df_positive!J108:J112)</f>
        <v>0.84491360187414133</v>
      </c>
      <c r="K108" s="2">
        <f>AVERAGE(eod_group_score_df_positive!K108:K112)</f>
        <v>0.40386739681179062</v>
      </c>
      <c r="L108" s="2">
        <f>AVERAGE(eod_group_score_df_positive!L108:L112)</f>
        <v>0.22724870029816016</v>
      </c>
      <c r="M108" s="2">
        <f>AVERAGE(eod_group_score_df_positive!M108:M112)</f>
        <v>0.61739778524578581</v>
      </c>
      <c r="N108" s="2">
        <f>AVERAGE(eod_group_score_df_positive!N108:N112)</f>
        <v>0.38300795879415145</v>
      </c>
      <c r="O108" s="2">
        <f>AVERAGE(eod_group_score_df_positive!O108:O112)</f>
        <v>0.75616870975080408</v>
      </c>
      <c r="P108" s="2">
        <f>AVERAGE(eod_group_score_df_positive!P108:P112)</f>
        <v>0.86904370409175091</v>
      </c>
      <c r="Q108" s="2">
        <f>AVERAGE(eod_group_score_df_positive!Q108:Q112)</f>
        <v>0.59884356090984547</v>
      </c>
      <c r="R108" s="2">
        <f>AVERAGE(eod_group_score_df_positive!R108:R112)</f>
        <v>0.30224372730022819</v>
      </c>
      <c r="S108" s="2">
        <f>AVERAGE(eod_group_score_df_positive!S108:S112)</f>
        <v>0.36110159572286027</v>
      </c>
      <c r="T108" s="2">
        <f>AVERAGE(eod_group_score_df_positive!T108:T112)</f>
        <v>0.42970978612887023</v>
      </c>
      <c r="U108" s="2">
        <f>AVERAGE(eod_group_score_df_positive!U108:U112)</f>
        <v>0.77745174544226758</v>
      </c>
      <c r="V108" s="2">
        <f>AVERAGE(eod_group_score_df_positive!V108:V112)</f>
        <v>0.33746124627511409</v>
      </c>
      <c r="W108" s="2">
        <f>AVERAGE(eod_group_score_df_positive!W108:W112)</f>
        <v>0.61436823519995631</v>
      </c>
      <c r="X108" s="2">
        <f>AVERAGE(eod_group_score_df_positive!X108:X112)</f>
        <v>0.68804444289418321</v>
      </c>
      <c r="Y108" s="2">
        <f>AVERAGE(eod_group_score_df_positive!Y108:Y112)</f>
        <v>0.31150232891228286</v>
      </c>
      <c r="Z108" s="1" t="s">
        <v>277</v>
      </c>
      <c r="AA108" s="2">
        <f>ABS(AVERAGE(eod_group_score_df_negative!C108:C112))</f>
        <v>9.2568509343730662E-2</v>
      </c>
      <c r="AB108" s="2">
        <f>ABS(AVERAGE(eod_group_score_df_negative!D108:D112))</f>
        <v>0.13237414703362343</v>
      </c>
      <c r="AC108" s="2">
        <f>ABS(AVERAGE(eod_group_score_df_negative!E108:E112))</f>
        <v>8.9970484876776058E-2</v>
      </c>
      <c r="AD108" s="2">
        <f>ABS(AVERAGE(eod_group_score_df_negative!F108:F112))</f>
        <v>8.7100045970614715E-2</v>
      </c>
      <c r="AE108" s="2">
        <f>ABS(AVERAGE(eod_group_score_df_negative!G108:G112))</f>
        <v>5.3291859437889763E-2</v>
      </c>
      <c r="AF108" s="2">
        <f>ABS(AVERAGE(eod_group_score_df_negative!H108:H112))</f>
        <v>9.7265276360506456E-2</v>
      </c>
      <c r="AG108" s="2">
        <f>ABS(AVERAGE(eod_group_score_df_negative!I108:I112))</f>
        <v>0.1215143700464916</v>
      </c>
      <c r="AH108" s="2">
        <f>ABS(AVERAGE(eod_group_score_df_negative!J108:J112))</f>
        <v>7.6913835852615214E-2</v>
      </c>
      <c r="AI108" s="2">
        <f>ABS(AVERAGE(eod_group_score_df_negative!K108:K112))</f>
        <v>3.296742850854837E-2</v>
      </c>
      <c r="AJ108" s="2">
        <f>ABS(AVERAGE(eod_group_score_df_negative!L108:L112))</f>
        <v>0.22927901176857887</v>
      </c>
      <c r="AK108" s="2">
        <f>ABS(AVERAGE(eod_group_score_df_negative!M108:M112))</f>
        <v>2.0081800422127614E-2</v>
      </c>
      <c r="AL108" s="2">
        <f>ABS(AVERAGE(eod_group_score_df_negative!N108:N112))</f>
        <v>6.8017338298015512E-2</v>
      </c>
      <c r="AM108" s="2">
        <f>ABS(AVERAGE(eod_group_score_df_negative!O108:O112))</f>
        <v>8.9947174622876186E-2</v>
      </c>
      <c r="AN108" s="2">
        <f>ABS(AVERAGE(eod_group_score_df_negative!P108:P112))</f>
        <v>8.1818625360389058E-2</v>
      </c>
      <c r="AO108" s="2">
        <f>ABS(AVERAGE(eod_group_score_df_negative!Q108:Q112))</f>
        <v>5.1988041306235536E-2</v>
      </c>
      <c r="AP108" s="2">
        <f>ABS(AVERAGE(eod_group_score_df_negative!R108:R112))</f>
        <v>0.26245698040676763</v>
      </c>
      <c r="AQ108" s="2">
        <f>ABS(AVERAGE(eod_group_score_df_negative!S108:S112))</f>
        <v>4.2582074306393457E-2</v>
      </c>
      <c r="AR108" s="2">
        <f>ABS(AVERAGE(eod_group_score_df_negative!T108:T112))</f>
        <v>0.11287327855509596</v>
      </c>
      <c r="AS108" s="2">
        <f>ABS(AVERAGE(eod_group_score_df_negative!U108:U112))</f>
        <v>7.0075001591077962E-2</v>
      </c>
      <c r="AT108" s="2">
        <f>ABS(AVERAGE(eod_group_score_df_negative!V108:V112))</f>
        <v>0.11236238361521507</v>
      </c>
      <c r="AU108" s="2">
        <f>ABS(AVERAGE(eod_group_score_df_negative!W108:W112))</f>
        <v>7.4133729274713761E-2</v>
      </c>
      <c r="AV108" s="2">
        <f>ABS(AVERAGE(eod_group_score_df_negative!X108:X112))</f>
        <v>5.105851710877074E-2</v>
      </c>
      <c r="AW108" s="2">
        <f>ABS(AVERAGE(eod_group_score_df_negative!Y108:Y112))</f>
        <v>2.318650732633604E-2</v>
      </c>
      <c r="AX108" t="s">
        <v>277</v>
      </c>
      <c r="AY108" s="4">
        <f t="shared" si="235"/>
        <v>0.37422313222768122</v>
      </c>
      <c r="AZ108" s="4">
        <f t="shared" si="236"/>
        <v>0.46499135633254718</v>
      </c>
      <c r="BA108" s="4">
        <f t="shared" si="237"/>
        <v>0.79175921447513853</v>
      </c>
      <c r="BB108" s="4">
        <f t="shared" si="238"/>
        <v>0.39157628972149505</v>
      </c>
      <c r="BC108" s="4">
        <f t="shared" si="239"/>
        <v>0.75718966030082357</v>
      </c>
      <c r="BD108" s="4">
        <f t="shared" si="240"/>
        <v>0.60480817803549369</v>
      </c>
      <c r="BE108" s="4">
        <f t="shared" si="241"/>
        <v>0.59548418607375431</v>
      </c>
      <c r="BF108" s="4">
        <f t="shared" si="242"/>
        <v>0.83312747548003951</v>
      </c>
      <c r="BG108" s="4">
        <f t="shared" si="243"/>
        <v>0.84906226977497612</v>
      </c>
      <c r="BH108" s="4">
        <f t="shared" si="244"/>
        <v>-4.4472907487418927E-3</v>
      </c>
      <c r="BI108" s="4">
        <f t="shared" si="245"/>
        <v>0.93699625564923128</v>
      </c>
      <c r="BJ108" s="4">
        <f t="shared" si="246"/>
        <v>0.69838792308753272</v>
      </c>
      <c r="BK108" s="4">
        <f t="shared" si="247"/>
        <v>0.78738804864901524</v>
      </c>
      <c r="BL108" s="4">
        <f t="shared" si="248"/>
        <v>0.82790647431047004</v>
      </c>
      <c r="BM108" s="4">
        <f t="shared" si="249"/>
        <v>0.84024118948982707</v>
      </c>
      <c r="BN108" s="4">
        <f t="shared" si="250"/>
        <v>7.0456343245995298E-2</v>
      </c>
      <c r="BO108" s="4">
        <f t="shared" si="251"/>
        <v>0.78903246542864791</v>
      </c>
      <c r="BP108" s="4">
        <f t="shared" si="252"/>
        <v>0.58394101879740634</v>
      </c>
      <c r="BQ108" s="4">
        <f t="shared" si="253"/>
        <v>0.83463648354139586</v>
      </c>
      <c r="BR108" s="4">
        <f t="shared" si="254"/>
        <v>0.50041582456390754</v>
      </c>
      <c r="BS108" s="4">
        <f t="shared" si="255"/>
        <v>0.784652090771366</v>
      </c>
      <c r="BT108" s="4">
        <f t="shared" si="256"/>
        <v>0.86183652380835629</v>
      </c>
      <c r="BU108" s="4">
        <f t="shared" si="257"/>
        <v>0.86144439362294689</v>
      </c>
      <c r="BV108" t="s">
        <v>277</v>
      </c>
      <c r="BW108" s="1">
        <f t="shared" si="231"/>
        <v>45342</v>
      </c>
      <c r="BX108">
        <f>group_stock_price_index[[#This Row],[VNINDEX]]</f>
        <v>1230.06</v>
      </c>
      <c r="BY108" s="5">
        <f t="shared" si="258"/>
        <v>0.52452879783144701</v>
      </c>
      <c r="BZ108" s="5">
        <f t="shared" si="259"/>
        <v>0.4458515547370322</v>
      </c>
      <c r="CA108" s="5">
        <f t="shared" si="260"/>
        <v>0.67519074759993991</v>
      </c>
      <c r="CB108" s="5">
        <f t="shared" si="261"/>
        <v>0.62830754839405478</v>
      </c>
      <c r="CC108" s="5">
        <f t="shared" si="262"/>
        <v>0</v>
      </c>
      <c r="CD108" s="5">
        <f t="shared" ref="CD108:CE108" si="398">IF(AVERAGE(BS108:BS112)&lt;0,0,AVERAGE(BS108:BS112))</f>
        <v>0.67962579203486539</v>
      </c>
      <c r="CE108" s="5">
        <f t="shared" si="398"/>
        <v>0.48920611616273446</v>
      </c>
      <c r="CF108" s="5">
        <f t="shared" ref="CF108:CG108" si="399">IF(AVERAGE(BE108:BE112)&lt;0,0,AVERAGE(BE108:BE112))</f>
        <v>0.59891426486815358</v>
      </c>
      <c r="CG108" s="5">
        <f t="shared" si="399"/>
        <v>0.82217373015648376</v>
      </c>
      <c r="CH108" s="5">
        <f t="shared" si="265"/>
        <v>0.47141041954269697</v>
      </c>
      <c r="CI108" s="5">
        <f t="shared" si="266"/>
        <v>0.65989126023912603</v>
      </c>
      <c r="CJ108" s="5">
        <f t="shared" si="267"/>
        <v>0.71802602858914999</v>
      </c>
      <c r="CK108" s="5">
        <f t="shared" si="268"/>
        <v>0.86313017424152427</v>
      </c>
      <c r="CL108" s="5">
        <f t="shared" si="269"/>
        <v>0.48563599430398396</v>
      </c>
      <c r="CM108" s="5">
        <f t="shared" si="270"/>
        <v>0.11186780142302295</v>
      </c>
      <c r="CN108" s="5">
        <f t="shared" si="271"/>
        <v>0.84574577666217221</v>
      </c>
      <c r="CO108" s="5">
        <f t="shared" si="272"/>
        <v>0.77891350896004874</v>
      </c>
      <c r="CP108" s="5">
        <f t="shared" si="273"/>
        <v>0.36403040511270945</v>
      </c>
      <c r="CQ108" s="5">
        <f t="shared" si="274"/>
        <v>0.65372438194300964</v>
      </c>
      <c r="CR108" s="5">
        <f t="shared" ref="CR108:CS108" si="400">IF(AVERAGE(BH108:BH112)&lt;0,0,AVERAGE(BH108:BH112))</f>
        <v>0.29768133960131282</v>
      </c>
      <c r="CS108" s="5">
        <f t="shared" si="400"/>
        <v>0.91002733403482272</v>
      </c>
      <c r="CT108" s="5">
        <f t="shared" si="276"/>
        <v>0.51570225178794715</v>
      </c>
      <c r="CU108" s="5">
        <f t="shared" si="277"/>
        <v>0.55427290917779437</v>
      </c>
    </row>
    <row r="109" spans="1:99" x14ac:dyDescent="0.25">
      <c r="A109" s="1">
        <f>eod_group_score_df_positive[[#This Row],[date]]</f>
        <v>45341</v>
      </c>
      <c r="B109" s="1" t="s">
        <v>277</v>
      </c>
      <c r="C109" s="2">
        <f>AVERAGE(eod_group_score_df_positive!C109:C113)</f>
        <v>0.32629481818123407</v>
      </c>
      <c r="D109" s="2">
        <f>AVERAGE(eod_group_score_df_positive!D109:D113)</f>
        <v>0.37189623703837504</v>
      </c>
      <c r="E109" s="2">
        <f>AVERAGE(eod_group_score_df_positive!E109:E113)</f>
        <v>0.70458805231682864</v>
      </c>
      <c r="F109" s="2">
        <f>AVERAGE(eod_group_score_df_positive!F109:F113)</f>
        <v>0.11589733926243455</v>
      </c>
      <c r="G109" s="2">
        <f>AVERAGE(eod_group_score_df_positive!G109:G113)</f>
        <v>0.34471779494094978</v>
      </c>
      <c r="H109" s="2">
        <f>AVERAGE(eod_group_score_df_positive!H109:H113)</f>
        <v>0.29164553759965456</v>
      </c>
      <c r="I109" s="2">
        <f>AVERAGE(eod_group_score_df_positive!I109:I113)</f>
        <v>0.4927554104211147</v>
      </c>
      <c r="J109" s="2">
        <f>AVERAGE(eod_group_score_df_positive!J109:J113)</f>
        <v>1.0803970296248924</v>
      </c>
      <c r="K109" s="2">
        <f>AVERAGE(eod_group_score_df_positive!K109:K113)</f>
        <v>0.31430668700464709</v>
      </c>
      <c r="L109" s="2">
        <f>AVERAGE(eod_group_score_df_positive!L109:L113)</f>
        <v>0.21570927629078729</v>
      </c>
      <c r="M109" s="2">
        <f>AVERAGE(eod_group_score_df_positive!M109:M113)</f>
        <v>0.72759732345769568</v>
      </c>
      <c r="N109" s="2">
        <f>AVERAGE(eod_group_score_df_positive!N109:N113)</f>
        <v>0.32834298896551051</v>
      </c>
      <c r="O109" s="2">
        <f>AVERAGE(eod_group_score_df_positive!O109:O113)</f>
        <v>0.78912160841659917</v>
      </c>
      <c r="P109" s="2">
        <f>AVERAGE(eod_group_score_df_positive!P109:P113)</f>
        <v>0.50857784446367316</v>
      </c>
      <c r="Q109" s="2">
        <f>AVERAGE(eod_group_score_df_positive!Q109:Q113)</f>
        <v>0.59507450599697609</v>
      </c>
      <c r="R109" s="2">
        <f>AVERAGE(eod_group_score_df_positive!R109:R113)</f>
        <v>0.30668343390270586</v>
      </c>
      <c r="S109" s="2">
        <f>AVERAGE(eod_group_score_df_positive!S109:S113)</f>
        <v>0.42936054397693624</v>
      </c>
      <c r="T109" s="2">
        <f>AVERAGE(eod_group_score_df_positive!T109:T113)</f>
        <v>0.44145320163164048</v>
      </c>
      <c r="U109" s="2">
        <f>AVERAGE(eod_group_score_df_positive!U109:U113)</f>
        <v>0.82621581206272698</v>
      </c>
      <c r="V109" s="2">
        <f>AVERAGE(eod_group_score_df_positive!V109:V113)</f>
        <v>0.42711560967312101</v>
      </c>
      <c r="W109" s="2">
        <f>AVERAGE(eod_group_score_df_positive!W109:W113)</f>
        <v>0.72597854712367516</v>
      </c>
      <c r="X109" s="2">
        <f>AVERAGE(eod_group_score_df_positive!X109:X113)</f>
        <v>0.53912390319387482</v>
      </c>
      <c r="Y109" s="2">
        <f>AVERAGE(eod_group_score_df_positive!Y109:Y113)</f>
        <v>0.18405800317386048</v>
      </c>
      <c r="Z109" s="1" t="s">
        <v>277</v>
      </c>
      <c r="AA109" s="2">
        <f>ABS(AVERAGE(eod_group_score_df_negative!C109:C113))</f>
        <v>0.11309646329250704</v>
      </c>
      <c r="AB109" s="2">
        <f>ABS(AVERAGE(eod_group_score_df_negative!D109:D113))</f>
        <v>6.0203989638575581E-2</v>
      </c>
      <c r="AC109" s="2">
        <f>ABS(AVERAGE(eod_group_score_df_negative!E109:E113))</f>
        <v>7.5465629999775241E-2</v>
      </c>
      <c r="AD109" s="2">
        <f>ABS(AVERAGE(eod_group_score_df_negative!F109:F113))</f>
        <v>8.812276439419145E-2</v>
      </c>
      <c r="AE109" s="2">
        <f>ABS(AVERAGE(eod_group_score_df_negative!G109:G113))</f>
        <v>5.6069841671389398E-2</v>
      </c>
      <c r="AF109" s="2">
        <f>ABS(AVERAGE(eod_group_score_df_negative!H109:H113))</f>
        <v>0.10955011515114257</v>
      </c>
      <c r="AG109" s="2">
        <f>ABS(AVERAGE(eod_group_score_df_negative!I109:I113))</f>
        <v>7.8751897694685741E-2</v>
      </c>
      <c r="AH109" s="2">
        <f>ABS(AVERAGE(eod_group_score_df_negative!J109:J113))</f>
        <v>4.0481296105195325E-2</v>
      </c>
      <c r="AI109" s="2">
        <f>ABS(AVERAGE(eod_group_score_df_negative!K109:K113))</f>
        <v>3.3909366639096175E-2</v>
      </c>
      <c r="AJ109" s="2">
        <f>ABS(AVERAGE(eod_group_score_df_negative!L109:L113))</f>
        <v>0.17282736162745133</v>
      </c>
      <c r="AK109" s="2">
        <f>ABS(AVERAGE(eod_group_score_df_negative!M109:M113))</f>
        <v>1.8287647983228614E-2</v>
      </c>
      <c r="AL109" s="2">
        <f>ABS(AVERAGE(eod_group_score_df_negative!N109:N113))</f>
        <v>7.194216303068493E-2</v>
      </c>
      <c r="AM109" s="2">
        <f>ABS(AVERAGE(eod_group_score_df_negative!O109:O113))</f>
        <v>4.2932780107016594E-2</v>
      </c>
      <c r="AN109" s="2">
        <f>ABS(AVERAGE(eod_group_score_df_negative!P109:P113))</f>
        <v>8.0254142701075087E-2</v>
      </c>
      <c r="AO109" s="2">
        <f>ABS(AVERAGE(eod_group_score_df_negative!Q109:Q113))</f>
        <v>5.6258767143055888E-2</v>
      </c>
      <c r="AP109" s="2">
        <f>ABS(AVERAGE(eod_group_score_df_negative!R109:R113))</f>
        <v>0.26726991322966492</v>
      </c>
      <c r="AQ109" s="2">
        <f>ABS(AVERAGE(eod_group_score_df_negative!S109:S113))</f>
        <v>4.1902477361060605E-2</v>
      </c>
      <c r="AR109" s="2">
        <f>ABS(AVERAGE(eod_group_score_df_negative!T109:T113))</f>
        <v>9.3415965687614427E-2</v>
      </c>
      <c r="AS109" s="2">
        <f>ABS(AVERAGE(eod_group_score_df_negative!U109:U113))</f>
        <v>1.6791598279014986E-2</v>
      </c>
      <c r="AT109" s="2">
        <f>ABS(AVERAGE(eod_group_score_df_negative!V109:V113))</f>
        <v>8.8053236509082339E-2</v>
      </c>
      <c r="AU109" s="2">
        <f>ABS(AVERAGE(eod_group_score_df_negative!W109:W113))</f>
        <v>7.0436200121383602E-2</v>
      </c>
      <c r="AV109" s="2">
        <f>ABS(AVERAGE(eod_group_score_df_negative!X109:X113))</f>
        <v>5.1494143798470372E-2</v>
      </c>
      <c r="AW109" s="2">
        <f>ABS(AVERAGE(eod_group_score_df_negative!Y109:Y113))</f>
        <v>2.1940135931661709E-2</v>
      </c>
      <c r="AX109" t="s">
        <v>277</v>
      </c>
      <c r="AY109" s="4">
        <f t="shared" si="235"/>
        <v>0.48521298413944103</v>
      </c>
      <c r="AZ109" s="4">
        <f t="shared" si="236"/>
        <v>0.72134247601964041</v>
      </c>
      <c r="BA109" s="4">
        <f t="shared" si="237"/>
        <v>0.80651170115457349</v>
      </c>
      <c r="BB109" s="4">
        <f t="shared" si="238"/>
        <v>0.13613646091950243</v>
      </c>
      <c r="BC109" s="4">
        <f t="shared" si="239"/>
        <v>0.72020174002711157</v>
      </c>
      <c r="BD109" s="4">
        <f t="shared" si="240"/>
        <v>0.45388184343468108</v>
      </c>
      <c r="BE109" s="4">
        <f t="shared" si="241"/>
        <v>0.72440633190038306</v>
      </c>
      <c r="BF109" s="4">
        <f t="shared" si="242"/>
        <v>0.92776861649309239</v>
      </c>
      <c r="BG109" s="4">
        <f t="shared" si="243"/>
        <v>0.80523949838459463</v>
      </c>
      <c r="BH109" s="4">
        <f t="shared" si="244"/>
        <v>0.11036775036994011</v>
      </c>
      <c r="BI109" s="4">
        <f t="shared" si="245"/>
        <v>0.95096389206528742</v>
      </c>
      <c r="BJ109" s="4">
        <f t="shared" si="246"/>
        <v>0.64054543281501142</v>
      </c>
      <c r="BK109" s="4">
        <f t="shared" si="247"/>
        <v>0.89680294774192382</v>
      </c>
      <c r="BL109" s="4">
        <f t="shared" si="248"/>
        <v>0.72741242170792275</v>
      </c>
      <c r="BM109" s="4">
        <f t="shared" si="249"/>
        <v>0.82725044316610352</v>
      </c>
      <c r="BN109" s="4">
        <f t="shared" si="250"/>
        <v>6.8670251458523165E-2</v>
      </c>
      <c r="BO109" s="4">
        <f t="shared" si="251"/>
        <v>0.82216946603579344</v>
      </c>
      <c r="BP109" s="4">
        <f t="shared" si="252"/>
        <v>0.65069601541695921</v>
      </c>
      <c r="BQ109" s="4">
        <f t="shared" si="253"/>
        <v>0.96016263185110573</v>
      </c>
      <c r="BR109" s="4">
        <f t="shared" si="254"/>
        <v>0.65815775871687721</v>
      </c>
      <c r="BS109" s="4">
        <f t="shared" si="255"/>
        <v>0.82311678590825932</v>
      </c>
      <c r="BT109" s="4">
        <f t="shared" si="256"/>
        <v>0.82562624335406465</v>
      </c>
      <c r="BU109" s="4">
        <f t="shared" si="257"/>
        <v>0.78698704729150082</v>
      </c>
      <c r="BV109" t="s">
        <v>277</v>
      </c>
      <c r="BW109" s="1">
        <f t="shared" si="231"/>
        <v>45341</v>
      </c>
      <c r="BX109">
        <f>group_stock_price_index[[#This Row],[VNINDEX]]</f>
        <v>1224.97</v>
      </c>
      <c r="BY109" s="5">
        <f t="shared" si="258"/>
        <v>0.51225546901880004</v>
      </c>
      <c r="BZ109" s="5">
        <f t="shared" si="259"/>
        <v>0.22685210046606308</v>
      </c>
      <c r="CA109" s="5">
        <f t="shared" si="260"/>
        <v>0.56403368268058574</v>
      </c>
      <c r="CB109" s="5">
        <f t="shared" si="261"/>
        <v>0.34827495966389393</v>
      </c>
      <c r="CC109" s="5">
        <f t="shared" si="262"/>
        <v>0</v>
      </c>
      <c r="CD109" s="5">
        <f t="shared" ref="CD109:CE109" si="401">IF(AVERAGE(BS109:BS113)&lt;0,0,AVERAGE(BS109:BS113))</f>
        <v>0.46072119428304176</v>
      </c>
      <c r="CE109" s="5">
        <f t="shared" si="401"/>
        <v>0.26969409632326174</v>
      </c>
      <c r="CF109" s="5">
        <f t="shared" ref="CF109:CG109" si="402">IF(AVERAGE(BE109:BE113)&lt;0,0,AVERAGE(BE109:BE113))</f>
        <v>0.42292232959874143</v>
      </c>
      <c r="CG109" s="5">
        <f t="shared" si="402"/>
        <v>0.68582876389052205</v>
      </c>
      <c r="CH109" s="5">
        <f t="shared" si="265"/>
        <v>0.35954433915550454</v>
      </c>
      <c r="CI109" s="5">
        <f t="shared" si="266"/>
        <v>0.53946264736388405</v>
      </c>
      <c r="CJ109" s="5">
        <f t="shared" si="267"/>
        <v>0.45421885086799618</v>
      </c>
      <c r="CK109" s="5">
        <f t="shared" si="268"/>
        <v>0.68713606677104377</v>
      </c>
      <c r="CL109" s="5">
        <f t="shared" si="269"/>
        <v>0.50187488372222488</v>
      </c>
      <c r="CM109" s="5">
        <f t="shared" si="270"/>
        <v>0.12905744382164341</v>
      </c>
      <c r="CN109" s="5">
        <f t="shared" si="271"/>
        <v>0.73345756879114388</v>
      </c>
      <c r="CO109" s="5">
        <f t="shared" si="272"/>
        <v>0.67375501993687681</v>
      </c>
      <c r="CP109" s="5">
        <f t="shared" si="273"/>
        <v>0.20487725151265526</v>
      </c>
      <c r="CQ109" s="5">
        <f t="shared" si="274"/>
        <v>0.64504313228862287</v>
      </c>
      <c r="CR109" s="5">
        <f t="shared" ref="CR109:CS109" si="403">IF(AVERAGE(BH109:BH113)&lt;0,0,AVERAGE(BH109:BH113))</f>
        <v>0.3915739951636808</v>
      </c>
      <c r="CS109" s="5">
        <f t="shared" si="403"/>
        <v>0.86597077445231785</v>
      </c>
      <c r="CT109" s="5">
        <f t="shared" si="276"/>
        <v>0.44543929618772093</v>
      </c>
      <c r="CU109" s="5">
        <f t="shared" si="277"/>
        <v>0.42298473132282399</v>
      </c>
    </row>
    <row r="110" spans="1:99" x14ac:dyDescent="0.25">
      <c r="A110" s="1">
        <f>eod_group_score_df_positive[[#This Row],[date]]</f>
        <v>45338</v>
      </c>
      <c r="B110" s="1" t="s">
        <v>277</v>
      </c>
      <c r="C110" s="2">
        <f>AVERAGE(eod_group_score_df_positive!C110:C114)</f>
        <v>0.33456263726864033</v>
      </c>
      <c r="D110" s="2">
        <f>AVERAGE(eod_group_score_df_positive!D110:D114)</f>
        <v>0.34093822194548218</v>
      </c>
      <c r="E110" s="2">
        <f>AVERAGE(eod_group_score_df_positive!E110:E114)</f>
        <v>0.36115924505916042</v>
      </c>
      <c r="F110" s="2">
        <f>AVERAGE(eod_group_score_df_positive!F110:F114)</f>
        <v>7.9637581794317069E-2</v>
      </c>
      <c r="G110" s="2">
        <f>AVERAGE(eod_group_score_df_positive!G110:G114)</f>
        <v>0.2859087133987796</v>
      </c>
      <c r="H110" s="2">
        <f>AVERAGE(eod_group_score_df_positive!H110:H114)</f>
        <v>0.2830129862798732</v>
      </c>
      <c r="I110" s="2">
        <f>AVERAGE(eod_group_score_df_positive!I110:I114)</f>
        <v>0.48909772634580984</v>
      </c>
      <c r="J110" s="2">
        <f>AVERAGE(eod_group_score_df_positive!J110:J114)</f>
        <v>0.42703693555816324</v>
      </c>
      <c r="K110" s="2">
        <f>AVERAGE(eod_group_score_df_positive!K110:K114)</f>
        <v>0.28606885223635159</v>
      </c>
      <c r="L110" s="2">
        <f>AVERAGE(eod_group_score_df_positive!L110:L114)</f>
        <v>0.42526011067102498</v>
      </c>
      <c r="M110" s="2">
        <f>AVERAGE(eod_group_score_df_positive!M110:M114)</f>
        <v>0.42302771739865397</v>
      </c>
      <c r="N110" s="2">
        <f>AVERAGE(eod_group_score_df_positive!N110:N114)</f>
        <v>0.27776244729510974</v>
      </c>
      <c r="O110" s="2">
        <f>AVERAGE(eod_group_score_df_positive!O110:O114)</f>
        <v>0.474583564255874</v>
      </c>
      <c r="P110" s="2">
        <f>AVERAGE(eod_group_score_df_positive!P110:P114)</f>
        <v>0.33742979341238122</v>
      </c>
      <c r="Q110" s="2">
        <f>AVERAGE(eod_group_score_df_positive!Q110:Q114)</f>
        <v>1.2141991177614269</v>
      </c>
      <c r="R110" s="2">
        <f>AVERAGE(eod_group_score_df_positive!R110:R114)</f>
        <v>0.30817802394567662</v>
      </c>
      <c r="S110" s="2">
        <f>AVERAGE(eod_group_score_df_positive!S110:S114)</f>
        <v>0.28966375569124386</v>
      </c>
      <c r="T110" s="2">
        <f>AVERAGE(eod_group_score_df_positive!T110:T114)</f>
        <v>0.25987232644712088</v>
      </c>
      <c r="U110" s="2">
        <f>AVERAGE(eod_group_score_df_positive!U110:U114)</f>
        <v>0.80681413279115621</v>
      </c>
      <c r="V110" s="2">
        <f>AVERAGE(eod_group_score_df_positive!V110:V114)</f>
        <v>0.45181658153133553</v>
      </c>
      <c r="W110" s="2">
        <f>AVERAGE(eod_group_score_df_positive!W110:W114)</f>
        <v>0.52864513308752603</v>
      </c>
      <c r="X110" s="2">
        <f>AVERAGE(eod_group_score_df_positive!X110:X114)</f>
        <v>0.44664887345891174</v>
      </c>
      <c r="Y110" s="2">
        <f>AVERAGE(eod_group_score_df_positive!Y110:Y114)</f>
        <v>0.10677070143543532</v>
      </c>
      <c r="Z110" s="1" t="s">
        <v>277</v>
      </c>
      <c r="AA110" s="2">
        <f>ABS(AVERAGE(eod_group_score_df_negative!C110:C114))</f>
        <v>0.10043414662682873</v>
      </c>
      <c r="AB110" s="2">
        <f>ABS(AVERAGE(eod_group_score_df_negative!D110:D114))</f>
        <v>2.8465534496297878E-2</v>
      </c>
      <c r="AC110" s="2">
        <f>ABS(AVERAGE(eod_group_score_df_negative!E110:E114))</f>
        <v>0.12350079992783</v>
      </c>
      <c r="AD110" s="2">
        <f>ABS(AVERAGE(eod_group_score_df_negative!F110:F114))</f>
        <v>0.10912065199882795</v>
      </c>
      <c r="AE110" s="2">
        <f>ABS(AVERAGE(eod_group_score_df_negative!G110:G114))</f>
        <v>5.5759292716114926E-2</v>
      </c>
      <c r="AF110" s="2">
        <f>ABS(AVERAGE(eod_group_score_df_negative!H110:H114))</f>
        <v>0.11609634542867528</v>
      </c>
      <c r="AG110" s="2">
        <f>ABS(AVERAGE(eod_group_score_df_negative!I110:I114))</f>
        <v>7.2590698788755084E-2</v>
      </c>
      <c r="AH110" s="2">
        <f>ABS(AVERAGE(eod_group_score_df_negative!J110:J114))</f>
        <v>4.935856008264581E-2</v>
      </c>
      <c r="AI110" s="2">
        <f>ABS(AVERAGE(eod_group_score_df_negative!K110:K114))</f>
        <v>7.8941430682395557E-3</v>
      </c>
      <c r="AJ110" s="2">
        <f>ABS(AVERAGE(eod_group_score_df_negative!L110:L114))</f>
        <v>0.11689496642515236</v>
      </c>
      <c r="AK110" s="2">
        <f>ABS(AVERAGE(eod_group_score_df_negative!M110:M114))</f>
        <v>2.0066298074305169E-2</v>
      </c>
      <c r="AL110" s="2">
        <f>ABS(AVERAGE(eod_group_score_df_negative!N110:N114))</f>
        <v>8.5283497719369383E-2</v>
      </c>
      <c r="AM110" s="2">
        <f>ABS(AVERAGE(eod_group_score_df_negative!O110:O114))</f>
        <v>5.7030494586975275E-2</v>
      </c>
      <c r="AN110" s="2">
        <f>ABS(AVERAGE(eod_group_score_df_negative!P110:P114))</f>
        <v>6.8628441268362678E-2</v>
      </c>
      <c r="AO110" s="2">
        <f>ABS(AVERAGE(eod_group_score_df_negative!Q110:Q114))</f>
        <v>5.2419530328313778E-2</v>
      </c>
      <c r="AP110" s="2">
        <f>ABS(AVERAGE(eod_group_score_df_negative!R110:R114))</f>
        <v>0.34659469055592251</v>
      </c>
      <c r="AQ110" s="2">
        <f>ABS(AVERAGE(eod_group_score_df_negative!S110:S114))</f>
        <v>5.3143423390569745E-2</v>
      </c>
      <c r="AR110" s="2">
        <f>ABS(AVERAGE(eod_group_score_df_negative!T110:T114))</f>
        <v>0.19426675656801234</v>
      </c>
      <c r="AS110" s="2">
        <f>ABS(AVERAGE(eod_group_score_df_negative!U110:U114))</f>
        <v>1.7593249980367855E-2</v>
      </c>
      <c r="AT110" s="2">
        <f>ABS(AVERAGE(eod_group_score_df_negative!V110:V114))</f>
        <v>9.9608506238657718E-2</v>
      </c>
      <c r="AU110" s="2">
        <f>ABS(AVERAGE(eod_group_score_df_negative!W110:W114))</f>
        <v>0.12478262589956737</v>
      </c>
      <c r="AV110" s="2">
        <f>ABS(AVERAGE(eod_group_score_df_negative!X110:X114))</f>
        <v>0.17694982273683729</v>
      </c>
      <c r="AW110" s="2">
        <f>ABS(AVERAGE(eod_group_score_df_negative!Y110:Y114))</f>
        <v>2.2912207935580957E-2</v>
      </c>
      <c r="AX110" t="s">
        <v>277</v>
      </c>
      <c r="AY110" s="4">
        <f t="shared" si="235"/>
        <v>0.53823039459085598</v>
      </c>
      <c r="AZ110" s="4">
        <f t="shared" si="236"/>
        <v>0.84588389262476726</v>
      </c>
      <c r="BA110" s="4">
        <f t="shared" si="237"/>
        <v>0.4903611254724119</v>
      </c>
      <c r="BB110" s="4">
        <f t="shared" si="238"/>
        <v>-0.15619488279817542</v>
      </c>
      <c r="BC110" s="4">
        <f t="shared" si="239"/>
        <v>0.67360541977486499</v>
      </c>
      <c r="BD110" s="4">
        <f t="shared" si="240"/>
        <v>0.41822284669878285</v>
      </c>
      <c r="BE110" s="4">
        <f t="shared" si="241"/>
        <v>0.74152681258701603</v>
      </c>
      <c r="BF110" s="4">
        <f t="shared" si="242"/>
        <v>0.79278326292211199</v>
      </c>
      <c r="BG110" s="4">
        <f t="shared" si="243"/>
        <v>0.94629158639467537</v>
      </c>
      <c r="BH110" s="4">
        <f t="shared" si="244"/>
        <v>0.56877664209565115</v>
      </c>
      <c r="BI110" s="4">
        <f t="shared" si="245"/>
        <v>0.90942645409965028</v>
      </c>
      <c r="BJ110" s="4">
        <f t="shared" si="246"/>
        <v>0.53017793537967717</v>
      </c>
      <c r="BK110" s="4">
        <f t="shared" si="247"/>
        <v>0.7854439940466883</v>
      </c>
      <c r="BL110" s="4">
        <f t="shared" si="248"/>
        <v>0.66197734508538875</v>
      </c>
      <c r="BM110" s="4">
        <f t="shared" si="249"/>
        <v>0.91722918274198695</v>
      </c>
      <c r="BN110" s="4">
        <f t="shared" si="250"/>
        <v>-5.8671758549816717E-2</v>
      </c>
      <c r="BO110" s="4">
        <f t="shared" si="251"/>
        <v>0.68995151424243273</v>
      </c>
      <c r="BP110" s="4">
        <f t="shared" si="252"/>
        <v>0.14446140473869404</v>
      </c>
      <c r="BQ110" s="4">
        <f t="shared" si="253"/>
        <v>0.95731903826183073</v>
      </c>
      <c r="BR110" s="4">
        <f t="shared" si="254"/>
        <v>0.63872334267023512</v>
      </c>
      <c r="BS110" s="4">
        <f t="shared" si="255"/>
        <v>0.6180675700310061</v>
      </c>
      <c r="BT110" s="4">
        <f t="shared" si="256"/>
        <v>0.43248815683446412</v>
      </c>
      <c r="BU110" s="4">
        <f t="shared" si="257"/>
        <v>0.64664259852421591</v>
      </c>
      <c r="BV110" t="s">
        <v>277</v>
      </c>
      <c r="BW110" s="1">
        <f t="shared" si="231"/>
        <v>45338</v>
      </c>
      <c r="BX110">
        <f>group_stock_price_index[[#This Row],[VNINDEX]]</f>
        <v>1209.7</v>
      </c>
      <c r="BY110" s="5">
        <f t="shared" si="258"/>
        <v>0.48959058172232756</v>
      </c>
      <c r="BZ110" s="5">
        <f t="shared" si="259"/>
        <v>1.6489121303548925E-2</v>
      </c>
      <c r="CA110" s="5">
        <f t="shared" si="260"/>
        <v>0.47765990433020056</v>
      </c>
      <c r="CB110" s="5">
        <f t="shared" si="261"/>
        <v>6.983353873423645E-2</v>
      </c>
      <c r="CC110" s="5">
        <f t="shared" si="262"/>
        <v>0</v>
      </c>
      <c r="CD110" s="5">
        <f t="shared" ref="CD110:CE110" si="404">IF(AVERAGE(BS110:BS114)&lt;0,0,AVERAGE(BS110:BS114))</f>
        <v>0.17628809540035867</v>
      </c>
      <c r="CE110" s="5">
        <f t="shared" si="404"/>
        <v>0.14555749944263627</v>
      </c>
      <c r="CF110" s="5">
        <f t="shared" ref="CF110:CG110" si="405">IF(AVERAGE(BE110:BE114)&lt;0,0,AVERAGE(BE110:BE114))</f>
        <v>0.35982702074272693</v>
      </c>
      <c r="CG110" s="5">
        <f t="shared" si="405"/>
        <v>0.37469210836304334</v>
      </c>
      <c r="CH110" s="5">
        <f t="shared" si="265"/>
        <v>0.31235758336099256</v>
      </c>
      <c r="CI110" s="5">
        <f t="shared" si="266"/>
        <v>0.52494531715479109</v>
      </c>
      <c r="CJ110" s="5">
        <f t="shared" si="267"/>
        <v>0.43441645507226179</v>
      </c>
      <c r="CK110" s="5">
        <f t="shared" si="268"/>
        <v>0.48067474377148339</v>
      </c>
      <c r="CL110" s="5">
        <f t="shared" si="269"/>
        <v>0.54803560467346601</v>
      </c>
      <c r="CM110" s="5">
        <f t="shared" si="270"/>
        <v>0.25023255867298655</v>
      </c>
      <c r="CN110" s="5">
        <f t="shared" si="271"/>
        <v>0.63649006147385623</v>
      </c>
      <c r="CO110" s="5">
        <f t="shared" si="272"/>
        <v>0.53525272783093303</v>
      </c>
      <c r="CP110" s="5">
        <f t="shared" si="273"/>
        <v>8.0083451302983888E-2</v>
      </c>
      <c r="CQ110" s="5">
        <f t="shared" si="274"/>
        <v>0.60613333594122076</v>
      </c>
      <c r="CR110" s="5">
        <f t="shared" ref="CR110:CS110" si="406">IF(AVERAGE(BH110:BH114)&lt;0,0,AVERAGE(BH110:BH114))</f>
        <v>0.46906241282084205</v>
      </c>
      <c r="CS110" s="5">
        <f t="shared" si="406"/>
        <v>0.84635995266757591</v>
      </c>
      <c r="CT110" s="5">
        <f t="shared" si="276"/>
        <v>0.32124125362064587</v>
      </c>
      <c r="CU110" s="5">
        <f t="shared" si="277"/>
        <v>0.32105814768004776</v>
      </c>
    </row>
    <row r="111" spans="1:99" x14ac:dyDescent="0.25">
      <c r="A111" s="1">
        <f>eod_group_score_df_positive[[#This Row],[date]]</f>
        <v>45337</v>
      </c>
      <c r="B111" s="1" t="s">
        <v>277</v>
      </c>
      <c r="C111" s="2">
        <f>AVERAGE(eod_group_score_df_positive!C111:C115)</f>
        <v>0.36020818149109379</v>
      </c>
      <c r="D111" s="2">
        <f>AVERAGE(eod_group_score_df_positive!D111:D115)</f>
        <v>8.9490738991491736E-2</v>
      </c>
      <c r="E111" s="2">
        <f>AVERAGE(eod_group_score_df_positive!E111:E115)</f>
        <v>0.1707998245816742</v>
      </c>
      <c r="F111" s="2">
        <f>AVERAGE(eod_group_score_df_positive!F111:F115)</f>
        <v>4.8900475672698347E-2</v>
      </c>
      <c r="G111" s="2">
        <f>AVERAGE(eod_group_score_df_positive!G111:G115)</f>
        <v>0.30278697200347687</v>
      </c>
      <c r="H111" s="2">
        <f>AVERAGE(eod_group_score_df_positive!H111:H115)</f>
        <v>0.30968471189410307</v>
      </c>
      <c r="I111" s="2">
        <f>AVERAGE(eod_group_score_df_positive!I111:I115)</f>
        <v>0.35976184544386569</v>
      </c>
      <c r="J111" s="2">
        <f>AVERAGE(eod_group_score_df_positive!J111:J115)</f>
        <v>0.34437756906139494</v>
      </c>
      <c r="K111" s="2">
        <f>AVERAGE(eod_group_score_df_positive!K111:K115)</f>
        <v>0.28191942501941092</v>
      </c>
      <c r="L111" s="2">
        <f>AVERAGE(eod_group_score_df_positive!L111:L115)</f>
        <v>0.30167759555132817</v>
      </c>
      <c r="M111" s="2">
        <f>AVERAGE(eod_group_score_df_positive!M111:M115)</f>
        <v>0.36985602336686585</v>
      </c>
      <c r="N111" s="2">
        <f>AVERAGE(eod_group_score_df_positive!N111:N115)</f>
        <v>0.15454222711694526</v>
      </c>
      <c r="O111" s="2">
        <f>AVERAGE(eod_group_score_df_positive!O111:O115)</f>
        <v>0.35638673735838955</v>
      </c>
      <c r="P111" s="2">
        <f>AVERAGE(eod_group_score_df_positive!P111:P115)</f>
        <v>0.3157039649960689</v>
      </c>
      <c r="Q111" s="2">
        <f>AVERAGE(eod_group_score_df_positive!Q111:Q115)</f>
        <v>1.2274883308637237</v>
      </c>
      <c r="R111" s="2">
        <f>AVERAGE(eod_group_score_df_positive!R111:R115)</f>
        <v>2.8205820346112243E-2</v>
      </c>
      <c r="S111" s="2">
        <f>AVERAGE(eod_group_score_df_positive!S111:S115)</f>
        <v>0.28686805114437897</v>
      </c>
      <c r="T111" s="2">
        <f>AVERAGE(eod_group_score_df_positive!T111:T115)</f>
        <v>0.23370060756144392</v>
      </c>
      <c r="U111" s="2">
        <f>AVERAGE(eod_group_score_df_positive!U111:U115)</f>
        <v>0.71151832439967144</v>
      </c>
      <c r="V111" s="2">
        <f>AVERAGE(eod_group_score_df_positive!V111:V115)</f>
        <v>0.4463825682212178</v>
      </c>
      <c r="W111" s="2">
        <f>AVERAGE(eod_group_score_df_positive!W111:W115)</f>
        <v>0.52888001273201302</v>
      </c>
      <c r="X111" s="2">
        <f>AVERAGE(eod_group_score_df_positive!X111:X115)</f>
        <v>0.27619525920402682</v>
      </c>
      <c r="Y111" s="2">
        <f>AVERAGE(eod_group_score_df_positive!Y111:Y115)</f>
        <v>8.4261329830862722E-2</v>
      </c>
      <c r="Z111" s="1" t="s">
        <v>277</v>
      </c>
      <c r="AA111" s="2">
        <f>ABS(AVERAGE(eod_group_score_df_negative!C111:C115))</f>
        <v>9.6951843638281993E-2</v>
      </c>
      <c r="AB111" s="2">
        <f>ABS(AVERAGE(eod_group_score_df_negative!D111:D115))</f>
        <v>7.4183444286201133E-2</v>
      </c>
      <c r="AC111" s="2">
        <f>ABS(AVERAGE(eod_group_score_df_negative!E111:E115))</f>
        <v>0.18803174908797976</v>
      </c>
      <c r="AD111" s="2">
        <f>ABS(AVERAGE(eod_group_score_df_negative!F111:F115))</f>
        <v>0.17959850117162843</v>
      </c>
      <c r="AE111" s="2">
        <f>ABS(AVERAGE(eod_group_score_df_negative!G111:G115))</f>
        <v>8.0898971238655873E-2</v>
      </c>
      <c r="AF111" s="2">
        <f>ABS(AVERAGE(eod_group_score_df_negative!H111:H115))</f>
        <v>0.21275582148914296</v>
      </c>
      <c r="AG111" s="2">
        <f>ABS(AVERAGE(eod_group_score_df_negative!I111:I115))</f>
        <v>0.13022232472430292</v>
      </c>
      <c r="AH111" s="2">
        <f>ABS(AVERAGE(eod_group_score_df_negative!J111:J115))</f>
        <v>5.0064321036643121E-2</v>
      </c>
      <c r="AI111" s="2">
        <f>ABS(AVERAGE(eod_group_score_df_negative!K111:K115))</f>
        <v>3.6619550440536108E-2</v>
      </c>
      <c r="AJ111" s="2">
        <f>ABS(AVERAGE(eod_group_score_df_negative!L111:L115))</f>
        <v>0.18440574880991006</v>
      </c>
      <c r="AK111" s="2">
        <f>ABS(AVERAGE(eod_group_score_df_negative!M111:M115))</f>
        <v>2.548114810262999E-2</v>
      </c>
      <c r="AL111" s="2">
        <f>ABS(AVERAGE(eod_group_score_df_negative!N111:N115))</f>
        <v>0.18691506608702751</v>
      </c>
      <c r="AM111" s="2">
        <f>ABS(AVERAGE(eod_group_score_df_negative!O111:O115))</f>
        <v>7.8390096482653521E-2</v>
      </c>
      <c r="AN111" s="2">
        <f>ABS(AVERAGE(eod_group_score_df_negative!P111:P115))</f>
        <v>6.8223606889990712E-2</v>
      </c>
      <c r="AO111" s="2">
        <f>ABS(AVERAGE(eod_group_score_df_negative!Q111:Q115))</f>
        <v>0.10179681311580387</v>
      </c>
      <c r="AP111" s="2">
        <f>ABS(AVERAGE(eod_group_score_df_negative!R111:R115))</f>
        <v>0.10900782729012244</v>
      </c>
      <c r="AQ111" s="2">
        <f>ABS(AVERAGE(eod_group_score_df_negative!S111:S115))</f>
        <v>5.3394157809501061E-2</v>
      </c>
      <c r="AR111" s="2">
        <f>ABS(AVERAGE(eod_group_score_df_negative!T111:T115))</f>
        <v>0.17964360345946745</v>
      </c>
      <c r="AS111" s="2">
        <f>ABS(AVERAGE(eod_group_score_df_negative!U111:U115))</f>
        <v>2.8968652528756366E-2</v>
      </c>
      <c r="AT111" s="2">
        <f>ABS(AVERAGE(eod_group_score_df_negative!V111:V115))</f>
        <v>0.10870462462934424</v>
      </c>
      <c r="AU111" s="2">
        <f>ABS(AVERAGE(eod_group_score_df_negative!W111:W115))</f>
        <v>0.10266301728200911</v>
      </c>
      <c r="AV111" s="2">
        <f>ABS(AVERAGE(eod_group_score_df_negative!X111:X115))</f>
        <v>0.19338173946803092</v>
      </c>
      <c r="AW111" s="2">
        <f>ABS(AVERAGE(eod_group_score_df_negative!Y111:Y115))</f>
        <v>7.314505449474866E-2</v>
      </c>
      <c r="AX111" t="s">
        <v>277</v>
      </c>
      <c r="AY111" s="4">
        <f t="shared" si="235"/>
        <v>0.57585161296268306</v>
      </c>
      <c r="AZ111" s="4">
        <f t="shared" si="236"/>
        <v>9.3522963724339728E-2</v>
      </c>
      <c r="BA111" s="4">
        <f t="shared" si="237"/>
        <v>-4.8022319580410019E-2</v>
      </c>
      <c r="BB111" s="4">
        <f t="shared" si="238"/>
        <v>-0.57198516730327797</v>
      </c>
      <c r="BC111" s="4">
        <f t="shared" si="239"/>
        <v>0.57830630668894256</v>
      </c>
      <c r="BD111" s="4">
        <f t="shared" si="240"/>
        <v>0.18553095369010372</v>
      </c>
      <c r="BE111" s="4">
        <f t="shared" si="241"/>
        <v>0.46846313553513769</v>
      </c>
      <c r="BF111" s="4">
        <f t="shared" si="242"/>
        <v>0.7461510945290335</v>
      </c>
      <c r="BG111" s="4">
        <f t="shared" si="243"/>
        <v>0.77007805473311297</v>
      </c>
      <c r="BH111" s="4">
        <f t="shared" si="244"/>
        <v>0.24125872260759099</v>
      </c>
      <c r="BI111" s="4">
        <f t="shared" si="245"/>
        <v>0.87109156466155324</v>
      </c>
      <c r="BJ111" s="4">
        <f t="shared" si="246"/>
        <v>-9.4807870894542665E-2</v>
      </c>
      <c r="BK111" s="4">
        <f t="shared" si="247"/>
        <v>0.63940076664106082</v>
      </c>
      <c r="BL111" s="4">
        <f t="shared" si="248"/>
        <v>0.6446016807032664</v>
      </c>
      <c r="BM111" s="4">
        <f t="shared" si="249"/>
        <v>0.84683976409899364</v>
      </c>
      <c r="BN111" s="4">
        <f t="shared" si="250"/>
        <v>-0.58887733353043248</v>
      </c>
      <c r="BO111" s="4">
        <f t="shared" si="251"/>
        <v>0.68615875401703363</v>
      </c>
      <c r="BP111" s="4">
        <f t="shared" si="252"/>
        <v>0.13077963271449253</v>
      </c>
      <c r="BQ111" s="4">
        <f t="shared" si="253"/>
        <v>0.92175783388137467</v>
      </c>
      <c r="BR111" s="4">
        <f t="shared" si="254"/>
        <v>0.6083331554773983</v>
      </c>
      <c r="BS111" s="4">
        <f t="shared" si="255"/>
        <v>0.67488195608863044</v>
      </c>
      <c r="BT111" s="4">
        <f t="shared" si="256"/>
        <v>0.17635770059050754</v>
      </c>
      <c r="BU111" s="4">
        <f t="shared" si="257"/>
        <v>7.0621502321779384E-2</v>
      </c>
      <c r="BV111" t="s">
        <v>277</v>
      </c>
      <c r="BW111" s="1">
        <f t="shared" si="231"/>
        <v>45337</v>
      </c>
      <c r="BX111">
        <f>group_stock_price_index[[#This Row],[VNINDEX]]</f>
        <v>1202.5</v>
      </c>
      <c r="BY111" s="5">
        <f t="shared" si="258"/>
        <v>0.45295093929648111</v>
      </c>
      <c r="BZ111" s="5">
        <f t="shared" si="259"/>
        <v>0</v>
      </c>
      <c r="CA111" s="5">
        <f t="shared" si="260"/>
        <v>0.34735749852800341</v>
      </c>
      <c r="CB111" s="5">
        <f t="shared" si="261"/>
        <v>0</v>
      </c>
      <c r="CC111" s="5">
        <f t="shared" si="262"/>
        <v>0</v>
      </c>
      <c r="CD111" s="5">
        <f t="shared" ref="CD111:CE111" si="407">IF(AVERAGE(BS111:BS115)&lt;0,0,AVERAGE(BS111:BS115))</f>
        <v>0</v>
      </c>
      <c r="CE111" s="5">
        <f t="shared" si="407"/>
        <v>0.12804309044848844</v>
      </c>
      <c r="CF111" s="5">
        <f t="shared" ref="CF111:CG111" si="408">IF(AVERAGE(BE111:BE115)&lt;0,0,AVERAGE(BE111:BE115))</f>
        <v>0.31158021665604807</v>
      </c>
      <c r="CG111" s="5">
        <f t="shared" si="408"/>
        <v>0.10060395184665291</v>
      </c>
      <c r="CH111" s="5">
        <f t="shared" si="265"/>
        <v>0.30601574061086118</v>
      </c>
      <c r="CI111" s="5">
        <f t="shared" si="266"/>
        <v>0.52689176245409419</v>
      </c>
      <c r="CJ111" s="5">
        <f t="shared" si="267"/>
        <v>0.38358547935869886</v>
      </c>
      <c r="CK111" s="5">
        <f t="shared" si="268"/>
        <v>0.24045112836667565</v>
      </c>
      <c r="CL111" s="5">
        <f t="shared" si="269"/>
        <v>0.60160370279606001</v>
      </c>
      <c r="CM111" s="5">
        <f t="shared" si="270"/>
        <v>0.43751027395769732</v>
      </c>
      <c r="CN111" s="5">
        <f t="shared" si="271"/>
        <v>0.35679205966591776</v>
      </c>
      <c r="CO111" s="5">
        <f t="shared" si="272"/>
        <v>0.49108685075982372</v>
      </c>
      <c r="CP111" s="5">
        <f t="shared" si="273"/>
        <v>7.6982946941494254E-2</v>
      </c>
      <c r="CQ111" s="5">
        <f t="shared" si="274"/>
        <v>0.55148516003058801</v>
      </c>
      <c r="CR111" s="5">
        <f t="shared" ref="CR111:CS111" si="409">IF(AVERAGE(BH111:BH115)&lt;0,0,AVERAGE(BH111:BH115))</f>
        <v>0.3092047996529429</v>
      </c>
      <c r="CS111" s="5">
        <f t="shared" si="409"/>
        <v>0.82907803320711815</v>
      </c>
      <c r="CT111" s="5">
        <f t="shared" si="276"/>
        <v>0.14073574501394095</v>
      </c>
      <c r="CU111" s="5">
        <f t="shared" si="277"/>
        <v>0.2292261211586914</v>
      </c>
    </row>
    <row r="112" spans="1:99" x14ac:dyDescent="0.25">
      <c r="A112" s="1">
        <f>eod_group_score_df_positive[[#This Row],[date]]</f>
        <v>45329</v>
      </c>
      <c r="B112" s="1" t="s">
        <v>277</v>
      </c>
      <c r="C112" s="2">
        <f>AVERAGE(eod_group_score_df_positive!C112:C116)</f>
        <v>0.44229951014934954</v>
      </c>
      <c r="D112" s="2">
        <f>AVERAGE(eod_group_score_df_positive!D112:D116)</f>
        <v>0.19241416148934451</v>
      </c>
      <c r="E112" s="2">
        <f>AVERAGE(eod_group_score_df_positive!E112:E116)</f>
        <v>0.26134879224717744</v>
      </c>
      <c r="F112" s="2">
        <f>AVERAGE(eod_group_score_df_positive!F112:F116)</f>
        <v>0.9959445504335559</v>
      </c>
      <c r="G112" s="2">
        <f>AVERAGE(eod_group_score_df_positive!G112:G116)</f>
        <v>0.31923438638026747</v>
      </c>
      <c r="H112" s="2">
        <f>AVERAGE(eod_group_score_df_positive!H112:H116)</f>
        <v>1.7176564935375929</v>
      </c>
      <c r="I112" s="2">
        <f>AVERAGE(eod_group_score_df_positive!I112:I116)</f>
        <v>0.29285499573391949</v>
      </c>
      <c r="J112" s="2">
        <f>AVERAGE(eod_group_score_df_positive!J112:J116)</f>
        <v>0.30841656353171282</v>
      </c>
      <c r="K112" s="2">
        <f>AVERAGE(eod_group_score_df_positive!K112:K116)</f>
        <v>5.6468149486228969E-2</v>
      </c>
      <c r="L112" s="2">
        <f>AVERAGE(eod_group_score_df_positive!L112:L116)</f>
        <v>0.39465055257281428</v>
      </c>
      <c r="M112" s="2">
        <f>AVERAGE(eod_group_score_df_positive!M112:M116)</f>
        <v>0.37078431416571622</v>
      </c>
      <c r="N112" s="2">
        <f>AVERAGE(eod_group_score_df_positive!N112:N116)</f>
        <v>0.57645808169059376</v>
      </c>
      <c r="O112" s="2">
        <f>AVERAGE(eod_group_score_df_positive!O112:O116)</f>
        <v>0.36985147751067537</v>
      </c>
      <c r="P112" s="2">
        <f>AVERAGE(eod_group_score_df_positive!P112:P116)</f>
        <v>0.24498780735078932</v>
      </c>
      <c r="Q112" s="2">
        <f>AVERAGE(eod_group_score_df_positive!Q112:Q116)</f>
        <v>0.90083980996651525</v>
      </c>
      <c r="R112" s="2">
        <f>AVERAGE(eod_group_score_df_positive!R112:R116)</f>
        <v>3.3050818161214704E-2</v>
      </c>
      <c r="S112" s="2">
        <f>AVERAGE(eod_group_score_df_positive!S112:S116)</f>
        <v>8.6127328370044193E-2</v>
      </c>
      <c r="T112" s="2">
        <f>AVERAGE(eod_group_score_df_positive!T112:T116)</f>
        <v>0.33998767211661518</v>
      </c>
      <c r="U112" s="2">
        <f>AVERAGE(eod_group_score_df_positive!U112:U116)</f>
        <v>0.14107847133274726</v>
      </c>
      <c r="V112" s="2">
        <f>AVERAGE(eod_group_score_df_positive!V112:V116)</f>
        <v>0.82223243044953942</v>
      </c>
      <c r="W112" s="2">
        <f>AVERAGE(eod_group_score_df_positive!W112:W116)</f>
        <v>0.29663712057196101</v>
      </c>
      <c r="X112" s="2">
        <f>AVERAGE(eod_group_score_df_positive!X112:X116)</f>
        <v>0.27895312593686455</v>
      </c>
      <c r="Y112" s="2">
        <f>AVERAGE(eod_group_score_df_positive!Y112:Y116)</f>
        <v>0.29872949436236784</v>
      </c>
      <c r="Z112" s="1" t="s">
        <v>277</v>
      </c>
      <c r="AA112" s="2">
        <f>ABS(AVERAGE(eod_group_score_df_negative!C112:C116))</f>
        <v>9.4105284018256255E-2</v>
      </c>
      <c r="AB112" s="2">
        <f>ABS(AVERAGE(eod_group_score_df_negative!D112:D116))</f>
        <v>7.2478541365675178E-2</v>
      </c>
      <c r="AC112" s="2">
        <f>ABS(AVERAGE(eod_group_score_df_negative!E112:E116))</f>
        <v>0.17839246130806793</v>
      </c>
      <c r="AD112" s="2">
        <f>ABS(AVERAGE(eod_group_score_df_negative!F112:F116))</f>
        <v>0.1359351873673354</v>
      </c>
      <c r="AE112" s="2">
        <f>ABS(AVERAGE(eod_group_score_df_negative!G112:G116))</f>
        <v>6.8503466698452281E-2</v>
      </c>
      <c r="AF112" s="2">
        <f>ABS(AVERAGE(eod_group_score_df_negative!H112:H116))</f>
        <v>0.22788502337307365</v>
      </c>
      <c r="AG112" s="2">
        <f>ABS(AVERAGE(eod_group_score_df_negative!I112:I116))</f>
        <v>0.10703142956257523</v>
      </c>
      <c r="AH112" s="2">
        <f>ABS(AVERAGE(eod_group_score_df_negative!J112:J116))</f>
        <v>3.2179856025228298E-2</v>
      </c>
      <c r="AI112" s="2">
        <f>ABS(AVERAGE(eod_group_score_df_negative!K112:K116))</f>
        <v>3.6143675625431582E-2</v>
      </c>
      <c r="AJ112" s="2">
        <f>ABS(AVERAGE(eod_group_score_df_negative!L112:L116))</f>
        <v>0.10730541842509966</v>
      </c>
      <c r="AK112" s="2">
        <f>ABS(AVERAGE(eod_group_score_df_negative!M112:M116))</f>
        <v>2.3319412346763303E-2</v>
      </c>
      <c r="AL112" s="2">
        <f>ABS(AVERAGE(eod_group_score_df_negative!N112:N116))</f>
        <v>0.15196847136718</v>
      </c>
      <c r="AM112" s="2">
        <f>ABS(AVERAGE(eod_group_score_df_negative!O112:O116))</f>
        <v>4.4424515842125964E-2</v>
      </c>
      <c r="AN112" s="2">
        <f>ABS(AVERAGE(eod_group_score_df_negative!P112:P116))</f>
        <v>9.5850952122737906E-2</v>
      </c>
      <c r="AO112" s="2">
        <f>ABS(AVERAGE(eod_group_score_df_negative!Q112:Q116))</f>
        <v>0.10167042578019078</v>
      </c>
      <c r="AP112" s="2">
        <f>ABS(AVERAGE(eod_group_score_df_negative!R112:R116))</f>
        <v>0.11385282510522488</v>
      </c>
      <c r="AQ112" s="2">
        <f>ABS(AVERAGE(eod_group_score_df_negative!S112:S116))</f>
        <v>6.3110970762415258E-2</v>
      </c>
      <c r="AR112" s="2">
        <f>ABS(AVERAGE(eod_group_score_df_negative!T112:T116))</f>
        <v>0.17896894929173834</v>
      </c>
      <c r="AS112" s="2">
        <f>ABS(AVERAGE(eod_group_score_df_negative!U112:U116))</f>
        <v>3.0782449108693499E-2</v>
      </c>
      <c r="AT112" s="2">
        <f>ABS(AVERAGE(eod_group_score_df_negative!V112:V116))</f>
        <v>6.0468629174255238E-2</v>
      </c>
      <c r="AU112" s="2">
        <f>ABS(AVERAGE(eod_group_score_df_negative!W112:W116))</f>
        <v>9.956299850822066E-2</v>
      </c>
      <c r="AV112" s="2">
        <f>ABS(AVERAGE(eod_group_score_df_negative!X112:X116))</f>
        <v>0.20630006841365386</v>
      </c>
      <c r="AW112" s="2">
        <f>ABS(AVERAGE(eod_group_score_df_negative!Y112:Y116))</f>
        <v>0.12630583541296683</v>
      </c>
      <c r="AX112" t="s">
        <v>277</v>
      </c>
      <c r="AY112" s="4">
        <f t="shared" si="235"/>
        <v>0.64912586523657367</v>
      </c>
      <c r="AZ112" s="4">
        <f t="shared" si="236"/>
        <v>0.45277057023844158</v>
      </c>
      <c r="BA112" s="4">
        <f t="shared" si="237"/>
        <v>0.18864805216344699</v>
      </c>
      <c r="BB112" s="4">
        <f t="shared" si="238"/>
        <v>0.75980630657557058</v>
      </c>
      <c r="BC112" s="4">
        <f t="shared" si="239"/>
        <v>0.64665061120795697</v>
      </c>
      <c r="BD112" s="4">
        <f t="shared" si="240"/>
        <v>0.76573614966085823</v>
      </c>
      <c r="BE112" s="4">
        <f t="shared" si="241"/>
        <v>0.46469085824447753</v>
      </c>
      <c r="BF112" s="4">
        <f t="shared" si="242"/>
        <v>0.81103820135814186</v>
      </c>
      <c r="BG112" s="4">
        <f t="shared" si="243"/>
        <v>0.21945873365839086</v>
      </c>
      <c r="BH112" s="4">
        <f t="shared" si="244"/>
        <v>0.57245087368212366</v>
      </c>
      <c r="BI112" s="4">
        <f t="shared" si="245"/>
        <v>0.88165850369839172</v>
      </c>
      <c r="BJ112" s="4">
        <f t="shared" si="246"/>
        <v>0.58274867732580604</v>
      </c>
      <c r="BK112" s="4">
        <f t="shared" si="247"/>
        <v>0.78553178772155574</v>
      </c>
      <c r="BL112" s="4">
        <f t="shared" si="248"/>
        <v>0.43755837938858244</v>
      </c>
      <c r="BM112" s="4">
        <f t="shared" si="249"/>
        <v>0.79716830381394976</v>
      </c>
      <c r="BN112" s="4">
        <f t="shared" si="250"/>
        <v>-0.55003405734096966</v>
      </c>
      <c r="BO112" s="4">
        <f t="shared" si="251"/>
        <v>0.15422554224636603</v>
      </c>
      <c r="BP112" s="4">
        <f t="shared" si="252"/>
        <v>0.31027395389599505</v>
      </c>
      <c r="BQ112" s="4">
        <f t="shared" si="253"/>
        <v>0.64177488367191426</v>
      </c>
      <c r="BR112" s="4">
        <f t="shared" si="254"/>
        <v>0.86299182828663012</v>
      </c>
      <c r="BS112" s="4">
        <f t="shared" si="255"/>
        <v>0.49741055737506523</v>
      </c>
      <c r="BT112" s="4">
        <f t="shared" si="256"/>
        <v>0.14972195622627965</v>
      </c>
      <c r="BU112" s="4">
        <f t="shared" si="257"/>
        <v>0.40566900412852924</v>
      </c>
      <c r="BV112" t="s">
        <v>277</v>
      </c>
      <c r="BW112" s="1">
        <f t="shared" si="231"/>
        <v>45329</v>
      </c>
      <c r="BX112">
        <f>group_stock_price_index[[#This Row],[VNINDEX]]</f>
        <v>1198.53</v>
      </c>
      <c r="BY112" s="5">
        <f t="shared" si="258"/>
        <v>0.41040684578378517</v>
      </c>
      <c r="BZ112" s="5">
        <f t="shared" si="259"/>
        <v>0</v>
      </c>
      <c r="CA112" s="5">
        <f t="shared" si="260"/>
        <v>0.23399720111920724</v>
      </c>
      <c r="CB112" s="5">
        <f t="shared" si="261"/>
        <v>0</v>
      </c>
      <c r="CC112" s="5">
        <f t="shared" si="262"/>
        <v>0</v>
      </c>
      <c r="CD112" s="5">
        <f t="shared" ref="CD112:CE112" si="410">IF(AVERAGE(BS112:BS116)&lt;0,0,AVERAGE(BS112:BS116))</f>
        <v>0</v>
      </c>
      <c r="CE112" s="5">
        <f t="shared" si="410"/>
        <v>0.15803888144311842</v>
      </c>
      <c r="CF112" s="5">
        <f t="shared" ref="CF112:CG112" si="411">IF(AVERAGE(BE112:BE116)&lt;0,0,AVERAGE(BE112:BE116))</f>
        <v>0.32812086986307876</v>
      </c>
      <c r="CG112" s="5">
        <f t="shared" si="411"/>
        <v>0</v>
      </c>
      <c r="CH112" s="5">
        <f t="shared" si="265"/>
        <v>0.4607366557854945</v>
      </c>
      <c r="CI112" s="5">
        <f t="shared" si="266"/>
        <v>0.5364104091402474</v>
      </c>
      <c r="CJ112" s="5">
        <f t="shared" si="267"/>
        <v>0.37325143742949757</v>
      </c>
      <c r="CK112" s="5">
        <f t="shared" si="268"/>
        <v>0</v>
      </c>
      <c r="CL112" s="5">
        <f t="shared" si="269"/>
        <v>0.71879496408136367</v>
      </c>
      <c r="CM112" s="5">
        <f t="shared" si="270"/>
        <v>0.72169500180734047</v>
      </c>
      <c r="CN112" s="5">
        <f t="shared" si="271"/>
        <v>0.11423967531074486</v>
      </c>
      <c r="CO112" s="5">
        <f t="shared" si="272"/>
        <v>0.51699523472087838</v>
      </c>
      <c r="CP112" s="5">
        <f t="shared" si="273"/>
        <v>7.7192387995190764E-2</v>
      </c>
      <c r="CQ112" s="5">
        <f t="shared" si="274"/>
        <v>0.48617884854283122</v>
      </c>
      <c r="CR112" s="5">
        <f t="shared" ref="CR112:CS112" si="412">IF(AVERAGE(BH112:BH116)&lt;0,0,AVERAGE(BH112:BH116))</f>
        <v>0.31501554971236401</v>
      </c>
      <c r="CS112" s="5">
        <f t="shared" si="412"/>
        <v>0.82385948025090716</v>
      </c>
      <c r="CT112" s="5">
        <f t="shared" si="276"/>
        <v>0.13688532306684023</v>
      </c>
      <c r="CU112" s="5">
        <f t="shared" si="277"/>
        <v>0.24498627384752258</v>
      </c>
    </row>
    <row r="113" spans="1:99" x14ac:dyDescent="0.25">
      <c r="A113" s="1">
        <f>eod_group_score_df_positive[[#This Row],[date]]</f>
        <v>45328</v>
      </c>
      <c r="B113" s="1" t="s">
        <v>277</v>
      </c>
      <c r="C113" s="2">
        <f>AVERAGE(eod_group_score_df_positive!C113:C117)</f>
        <v>0.44284414858622834</v>
      </c>
      <c r="D113" s="2">
        <f>AVERAGE(eod_group_score_df_positive!D113:D117)</f>
        <v>0.26584270793506692</v>
      </c>
      <c r="E113" s="2">
        <f>AVERAGE(eod_group_score_df_positive!E113:E117)</f>
        <v>0.22268499737794531</v>
      </c>
      <c r="F113" s="2">
        <f>AVERAGE(eod_group_score_df_positive!F113:F117)</f>
        <v>0.99456085696328367</v>
      </c>
      <c r="G113" s="2">
        <f>AVERAGE(eod_group_score_df_positive!G113:G117)</f>
        <v>0.21634685359716546</v>
      </c>
      <c r="H113" s="2">
        <f>AVERAGE(eod_group_score_df_positive!H113:H117)</f>
        <v>1.6582103841243327</v>
      </c>
      <c r="I113" s="2">
        <f>AVERAGE(eod_group_score_df_positive!I113:I117)</f>
        <v>0.19016870086776896</v>
      </c>
      <c r="J113" s="2">
        <f>AVERAGE(eod_group_score_df_positive!J113:J117)</f>
        <v>0.30766764409705089</v>
      </c>
      <c r="K113" s="2">
        <f>AVERAGE(eod_group_score_df_positive!K113:K117)</f>
        <v>0.10939344360828174</v>
      </c>
      <c r="L113" s="2">
        <f>AVERAGE(eod_group_score_df_positive!L113:L117)</f>
        <v>0.34532984585092552</v>
      </c>
      <c r="M113" s="2">
        <f>AVERAGE(eod_group_score_df_positive!M113:M117)</f>
        <v>0.33169795356879322</v>
      </c>
      <c r="N113" s="2">
        <f>AVERAGE(eod_group_score_df_positive!N113:N117)</f>
        <v>0.52316776400874265</v>
      </c>
      <c r="O113" s="2">
        <f>AVERAGE(eod_group_score_df_positive!O113:O117)</f>
        <v>0.15328013318477815</v>
      </c>
      <c r="P113" s="2">
        <f>AVERAGE(eod_group_score_df_positive!P113:P117)</f>
        <v>0.39416277676592648</v>
      </c>
      <c r="Q113" s="2">
        <f>AVERAGE(eod_group_score_df_positive!Q113:Q117)</f>
        <v>0.71418819903503317</v>
      </c>
      <c r="R113" s="2">
        <f>AVERAGE(eod_group_score_df_positive!R113:R117)</f>
        <v>2.4821847046257377E-2</v>
      </c>
      <c r="S113" s="2">
        <f>AVERAGE(eod_group_score_df_positive!S113:S117)</f>
        <v>0.11474647431018255</v>
      </c>
      <c r="T113" s="2">
        <f>AVERAGE(eod_group_score_df_positive!T113:T117)</f>
        <v>0.26471102432011645</v>
      </c>
      <c r="U113" s="2">
        <f>AVERAGE(eod_group_score_df_positive!U113:U117)</f>
        <v>0.14086916856165288</v>
      </c>
      <c r="V113" s="2">
        <f>AVERAGE(eod_group_score_df_positive!V113:V117)</f>
        <v>0.75574065100097887</v>
      </c>
      <c r="W113" s="2">
        <f>AVERAGE(eod_group_score_df_positive!W113:W117)</f>
        <v>0.28994038251829435</v>
      </c>
      <c r="X113" s="2">
        <f>AVERAGE(eod_group_score_df_positive!X113:X117)</f>
        <v>0.23666151253299561</v>
      </c>
      <c r="Y113" s="2">
        <f>AVERAGE(eod_group_score_df_positive!Y113:Y117)</f>
        <v>0.2604720003973055</v>
      </c>
      <c r="Z113" s="1" t="s">
        <v>277</v>
      </c>
      <c r="AA113" s="2">
        <f>ABS(AVERAGE(eod_group_score_df_negative!C113:C117))</f>
        <v>0.2317827471613568</v>
      </c>
      <c r="AB113" s="2">
        <f>ABS(AVERAGE(eod_group_score_df_negative!D113:D117))</f>
        <v>0.21157185407964327</v>
      </c>
      <c r="AC113" s="2">
        <f>ABS(AVERAGE(eod_group_score_df_negative!E113:E117))</f>
        <v>0.4165146591954324</v>
      </c>
      <c r="AD113" s="2">
        <f>ABS(AVERAGE(eod_group_score_df_negative!F113:F117))</f>
        <v>0.351692089514616</v>
      </c>
      <c r="AE113" s="2">
        <f>ABS(AVERAGE(eod_group_score_df_negative!G113:G117))</f>
        <v>0.14380975174816299</v>
      </c>
      <c r="AF113" s="2">
        <f>ABS(AVERAGE(eod_group_score_df_negative!H113:H117))</f>
        <v>0.3088214097908436</v>
      </c>
      <c r="AG113" s="2">
        <f>ABS(AVERAGE(eod_group_score_df_negative!I113:I117))</f>
        <v>0.34138178631374561</v>
      </c>
      <c r="AH113" s="2">
        <f>ABS(AVERAGE(eod_group_score_df_negative!J113:J117))</f>
        <v>0.22675468967154799</v>
      </c>
      <c r="AI113" s="2">
        <f>ABS(AVERAGE(eod_group_score_df_negative!K113:K117))</f>
        <v>0.30339145727520317</v>
      </c>
      <c r="AJ113" s="2">
        <f>ABS(AVERAGE(eod_group_score_df_negative!L113:L117))</f>
        <v>0.12610507213001004</v>
      </c>
      <c r="AK113" s="2">
        <f>ABS(AVERAGE(eod_group_score_df_negative!M113:M117))</f>
        <v>5.4735731183814959E-2</v>
      </c>
      <c r="AL113" s="2">
        <f>ABS(AVERAGE(eod_group_score_df_negative!N113:N117))</f>
        <v>0.39542985603037123</v>
      </c>
      <c r="AM113" s="2">
        <f>ABS(AVERAGE(eod_group_score_df_negative!O113:O117))</f>
        <v>8.9713949476116023E-2</v>
      </c>
      <c r="AN113" s="2">
        <f>ABS(AVERAGE(eod_group_score_df_negative!P113:P117))</f>
        <v>0.24896749384162287</v>
      </c>
      <c r="AO113" s="2">
        <f>ABS(AVERAGE(eod_group_score_df_negative!Q113:Q117))</f>
        <v>0.40277788665054215</v>
      </c>
      <c r="AP113" s="2">
        <f>ABS(AVERAGE(eod_group_score_df_negative!R113:R117))</f>
        <v>0.12912180412586566</v>
      </c>
      <c r="AQ113" s="2">
        <f>ABS(AVERAGE(eod_group_score_df_negative!S113:S117))</f>
        <v>0.47540764106292011</v>
      </c>
      <c r="AR113" s="2">
        <f>ABS(AVERAGE(eod_group_score_df_negative!T113:T117))</f>
        <v>0.40699498028329162</v>
      </c>
      <c r="AS113" s="2">
        <f>ABS(AVERAGE(eod_group_score_df_negative!U113:U117))</f>
        <v>0.15424802740411864</v>
      </c>
      <c r="AT113" s="2">
        <f>ABS(AVERAGE(eod_group_score_df_negative!V113:V117))</f>
        <v>0.28164532545129162</v>
      </c>
      <c r="AU113" s="2">
        <f>ABS(AVERAGE(eod_group_score_df_negative!W113:W117))</f>
        <v>0.55030930894638674</v>
      </c>
      <c r="AV113" s="2">
        <f>ABS(AVERAGE(eod_group_score_df_negative!X113:X117))</f>
        <v>0.38264716927922543</v>
      </c>
      <c r="AW113" s="2">
        <f>ABS(AVERAGE(eod_group_score_df_negative!Y113:Y117))</f>
        <v>0.17184541520759014</v>
      </c>
      <c r="AX113" t="s">
        <v>277</v>
      </c>
      <c r="AY113" s="4">
        <f t="shared" si="235"/>
        <v>0.31285648816444633</v>
      </c>
      <c r="AZ113" s="4">
        <f t="shared" si="236"/>
        <v>0.11367657833141556</v>
      </c>
      <c r="BA113" s="4">
        <f t="shared" si="237"/>
        <v>-0.30323805687970701</v>
      </c>
      <c r="BB113" s="4">
        <f t="shared" si="238"/>
        <v>0.47752450171459748</v>
      </c>
      <c r="BC113" s="4">
        <f t="shared" si="239"/>
        <v>0.20140433570405247</v>
      </c>
      <c r="BD113" s="4">
        <f t="shared" si="240"/>
        <v>0.68600262512669818</v>
      </c>
      <c r="BE113" s="4">
        <f t="shared" si="241"/>
        <v>-0.28447549027330721</v>
      </c>
      <c r="BF113" s="4">
        <f t="shared" si="242"/>
        <v>0.1514026441502305</v>
      </c>
      <c r="BG113" s="4">
        <f t="shared" si="243"/>
        <v>-0.46997361883079258</v>
      </c>
      <c r="BH113" s="4">
        <f t="shared" si="244"/>
        <v>0.46501598706309816</v>
      </c>
      <c r="BI113" s="4">
        <f t="shared" si="245"/>
        <v>0.71671345773670658</v>
      </c>
      <c r="BJ113" s="4">
        <f t="shared" si="246"/>
        <v>0.13905752115157052</v>
      </c>
      <c r="BK113" s="4">
        <f t="shared" si="247"/>
        <v>0.26159560353315564</v>
      </c>
      <c r="BL113" s="4">
        <f t="shared" si="248"/>
        <v>0.22576340993425983</v>
      </c>
      <c r="BM113" s="4">
        <f t="shared" si="249"/>
        <v>0.27880015013468606</v>
      </c>
      <c r="BN113" s="4">
        <f t="shared" si="250"/>
        <v>-0.67752035426905277</v>
      </c>
      <c r="BO113" s="4">
        <f t="shared" si="251"/>
        <v>-0.61113047822215583</v>
      </c>
      <c r="BP113" s="4">
        <f t="shared" si="252"/>
        <v>-0.21182474920286468</v>
      </c>
      <c r="BQ113" s="4">
        <f t="shared" si="253"/>
        <v>-4.5334053811006907E-2</v>
      </c>
      <c r="BR113" s="4">
        <f t="shared" si="254"/>
        <v>0.45700957629197336</v>
      </c>
      <c r="BS113" s="4">
        <f t="shared" si="255"/>
        <v>-0.30987089798775214</v>
      </c>
      <c r="BT113" s="4">
        <f t="shared" si="256"/>
        <v>-0.23572357538900729</v>
      </c>
      <c r="BU113" s="4">
        <f t="shared" si="257"/>
        <v>0.20500350434809486</v>
      </c>
      <c r="BV113" t="s">
        <v>277</v>
      </c>
      <c r="BW113" s="1">
        <f t="shared" si="231"/>
        <v>45328</v>
      </c>
      <c r="BX113">
        <f>group_stock_price_index[[#This Row],[VNINDEX]]</f>
        <v>1188.48</v>
      </c>
      <c r="BY113" s="5">
        <f t="shared" si="258"/>
        <v>0.44560527671245642</v>
      </c>
      <c r="BZ113" s="5">
        <f t="shared" si="259"/>
        <v>0</v>
      </c>
      <c r="CA113" s="5">
        <f t="shared" si="260"/>
        <v>4.7240093271186445E-2</v>
      </c>
      <c r="CB113" s="5">
        <f t="shared" si="261"/>
        <v>0</v>
      </c>
      <c r="CC113" s="5">
        <f t="shared" si="262"/>
        <v>0</v>
      </c>
      <c r="CD113" s="5">
        <f t="shared" ref="CD113:CE113" si="413">IF(AVERAGE(BS113:BS117)&lt;0,0,AVERAGE(BS113:BS117))</f>
        <v>0</v>
      </c>
      <c r="CE113" s="5">
        <f t="shared" si="413"/>
        <v>0.17033199605850963</v>
      </c>
      <c r="CF113" s="5">
        <f t="shared" ref="CF113:CG113" si="414">IF(AVERAGE(BE113:BE117)&lt;0,0,AVERAGE(BE113:BE117))</f>
        <v>0.33789344505984437</v>
      </c>
      <c r="CG113" s="5">
        <f t="shared" si="414"/>
        <v>0</v>
      </c>
      <c r="CH113" s="5">
        <f t="shared" si="265"/>
        <v>0.46535949948309679</v>
      </c>
      <c r="CI113" s="5">
        <f t="shared" si="266"/>
        <v>0.59547881703429506</v>
      </c>
      <c r="CJ113" s="5">
        <f t="shared" si="267"/>
        <v>0.4708186148733377</v>
      </c>
      <c r="CK113" s="5">
        <f t="shared" si="268"/>
        <v>0</v>
      </c>
      <c r="CL113" s="5">
        <f t="shared" si="269"/>
        <v>0.53561598925578058</v>
      </c>
      <c r="CM113" s="5">
        <f t="shared" si="270"/>
        <v>0.72542774066791615</v>
      </c>
      <c r="CN113" s="5">
        <f t="shared" si="271"/>
        <v>0</v>
      </c>
      <c r="CO113" s="5">
        <f t="shared" si="272"/>
        <v>0.51731032022230461</v>
      </c>
      <c r="CP113" s="5">
        <f t="shared" si="273"/>
        <v>1.3009077829138266E-2</v>
      </c>
      <c r="CQ113" s="5">
        <f t="shared" si="274"/>
        <v>0.27019887526479403</v>
      </c>
      <c r="CR113" s="5">
        <f t="shared" ref="CR113:CS113" si="415">IF(AVERAGE(BH113:BH117)&lt;0,0,AVERAGE(BH113:BH117))</f>
        <v>0.31373480558490752</v>
      </c>
      <c r="CS113" s="5">
        <f t="shared" si="415"/>
        <v>0.80949189989168224</v>
      </c>
      <c r="CT113" s="5">
        <f t="shared" si="276"/>
        <v>0</v>
      </c>
      <c r="CU113" s="5">
        <f t="shared" si="277"/>
        <v>0.14797269107453745</v>
      </c>
    </row>
    <row r="114" spans="1:99" x14ac:dyDescent="0.25">
      <c r="A114" s="1">
        <f>eod_group_score_df_positive[[#This Row],[date]]</f>
        <v>45327</v>
      </c>
      <c r="B114" s="1" t="s">
        <v>277</v>
      </c>
      <c r="C114" s="2">
        <f>AVERAGE(eod_group_score_df_positive!C114:C118)</f>
        <v>0.4773324487634733</v>
      </c>
      <c r="D114" s="2">
        <f>AVERAGE(eod_group_score_df_positive!D114:D118)</f>
        <v>0.25330576931934778</v>
      </c>
      <c r="E114" s="2">
        <f>AVERAGE(eod_group_score_df_positive!E114:E118)</f>
        <v>0.24950044789803591</v>
      </c>
      <c r="F114" s="2">
        <f>AVERAGE(eod_group_score_df_positive!F114:F118)</f>
        <v>2.3000471270352003</v>
      </c>
      <c r="G114" s="2">
        <f>AVERAGE(eod_group_score_df_positive!G114:G118)</f>
        <v>0.22876251281145543</v>
      </c>
      <c r="H114" s="2">
        <f>AVERAGE(eod_group_score_df_positive!H114:H118)</f>
        <v>1.683381479820665</v>
      </c>
      <c r="I114" s="2">
        <f>AVERAGE(eod_group_score_df_positive!I114:I118)</f>
        <v>0.81299021452644593</v>
      </c>
      <c r="J114" s="2">
        <f>AVERAGE(eod_group_score_df_positive!J114:J118)</f>
        <v>5.3752943814337137E-2</v>
      </c>
      <c r="K114" s="2">
        <f>AVERAGE(eod_group_score_df_positive!K114:K118)</f>
        <v>1.7527903350577998</v>
      </c>
      <c r="L114" s="2">
        <f>AVERAGE(eod_group_score_df_positive!L114:L118)</f>
        <v>0.35988921672289015</v>
      </c>
      <c r="M114" s="2">
        <f>AVERAGE(eod_group_score_df_positive!M114:M118)</f>
        <v>0.66236337182028626</v>
      </c>
      <c r="N114" s="2">
        <f>AVERAGE(eod_group_score_df_positive!N114:N118)</f>
        <v>0.97004615898108637</v>
      </c>
      <c r="O114" s="2">
        <f>AVERAGE(eod_group_score_df_positive!O114:O118)</f>
        <v>0.13806888601841502</v>
      </c>
      <c r="P114" s="2">
        <f>AVERAGE(eod_group_score_df_positive!P114:P118)</f>
        <v>1.1821509655475009</v>
      </c>
      <c r="Q114" s="2">
        <f>AVERAGE(eod_group_score_df_positive!Q114:Q118)</f>
        <v>0.79853776496155515</v>
      </c>
      <c r="R114" s="2">
        <f>AVERAGE(eod_group_score_df_positive!R114:R118)</f>
        <v>3.0272773754257621E-2</v>
      </c>
      <c r="S114" s="2">
        <f>AVERAGE(eod_group_score_df_positive!S114:S118)</f>
        <v>0.12984652891628809</v>
      </c>
      <c r="T114" s="2">
        <f>AVERAGE(eod_group_score_df_positive!T114:T118)</f>
        <v>0.41841835611029288</v>
      </c>
      <c r="U114" s="2">
        <f>AVERAGE(eod_group_score_df_positive!U114:U118)</f>
        <v>0.13351041137414976</v>
      </c>
      <c r="V114" s="2">
        <f>AVERAGE(eod_group_score_df_positive!V114:V118)</f>
        <v>0.77929217116799521</v>
      </c>
      <c r="W114" s="2">
        <f>AVERAGE(eod_group_score_df_positive!W114:W118)</f>
        <v>0.14442614581274632</v>
      </c>
      <c r="X114" s="2">
        <f>AVERAGE(eod_group_score_df_positive!X114:X118)</f>
        <v>0.57209709515451634</v>
      </c>
      <c r="Y114" s="2">
        <f>AVERAGE(eod_group_score_df_positive!Y114:Y118)</f>
        <v>0.30690186957486276</v>
      </c>
      <c r="Z114" s="1" t="s">
        <v>277</v>
      </c>
      <c r="AA114" s="2">
        <f>ABS(AVERAGE(eod_group_score_df_negative!C114:C118))</f>
        <v>0.21854397586105628</v>
      </c>
      <c r="AB114" s="2">
        <f>ABS(AVERAGE(eod_group_score_df_negative!D114:D118))</f>
        <v>0.20710273401996721</v>
      </c>
      <c r="AC114" s="2">
        <f>ABS(AVERAGE(eod_group_score_df_negative!E114:E118))</f>
        <v>0.41169341467561271</v>
      </c>
      <c r="AD114" s="2">
        <f>ABS(AVERAGE(eod_group_score_df_negative!F114:F118))</f>
        <v>0.34063167493706359</v>
      </c>
      <c r="AE114" s="2">
        <f>ABS(AVERAGE(eod_group_score_df_negative!G114:G118))</f>
        <v>0.12636700688948452</v>
      </c>
      <c r="AF114" s="2">
        <f>ABS(AVERAGE(eod_group_score_df_negative!H114:H118))</f>
        <v>0.31507049425957401</v>
      </c>
      <c r="AG114" s="2">
        <f>ABS(AVERAGE(eod_group_score_df_negative!I114:I118))</f>
        <v>0.34106333969585539</v>
      </c>
      <c r="AH114" s="2">
        <f>ABS(AVERAGE(eod_group_score_df_negative!J114:J118))</f>
        <v>0.23517509607913151</v>
      </c>
      <c r="AI114" s="2">
        <f>ABS(AVERAGE(eod_group_score_df_negative!K114:K118))</f>
        <v>0.30178950862927179</v>
      </c>
      <c r="AJ114" s="2">
        <f>ABS(AVERAGE(eod_group_score_df_negative!L114:L118))</f>
        <v>0.1206647326968618</v>
      </c>
      <c r="AK114" s="2">
        <f>ABS(AVERAGE(eod_group_score_df_negative!M114:M118))</f>
        <v>5.2580634462912369E-2</v>
      </c>
      <c r="AL114" s="2">
        <f>ABS(AVERAGE(eod_group_score_df_negative!N114:N118))</f>
        <v>0.41118424207308496</v>
      </c>
      <c r="AM114" s="2">
        <f>ABS(AVERAGE(eod_group_score_df_negative!O114:O118))</f>
        <v>9.1225910938139851E-2</v>
      </c>
      <c r="AN114" s="2">
        <f>ABS(AVERAGE(eod_group_score_df_negative!P114:P118))</f>
        <v>0.24658067074344636</v>
      </c>
      <c r="AO114" s="2">
        <f>ABS(AVERAGE(eod_group_score_df_negative!Q114:Q118))</f>
        <v>0.39116737128620399</v>
      </c>
      <c r="AP114" s="2">
        <f>ABS(AVERAGE(eod_group_score_df_negative!R114:R118))</f>
        <v>0.13457273083386592</v>
      </c>
      <c r="AQ114" s="2">
        <f>ABS(AVERAGE(eod_group_score_df_negative!S114:S118))</f>
        <v>0.47414368314445204</v>
      </c>
      <c r="AR114" s="2">
        <f>ABS(AVERAGE(eod_group_score_df_negative!T114:T118))</f>
        <v>0.39663442862159426</v>
      </c>
      <c r="AS114" s="2">
        <f>ABS(AVERAGE(eod_group_score_df_negative!U114:U118))</f>
        <v>0.15427219486885757</v>
      </c>
      <c r="AT114" s="2">
        <f>ABS(AVERAGE(eod_group_score_df_negative!V114:V118))</f>
        <v>0.28559918972702758</v>
      </c>
      <c r="AU114" s="2">
        <f>ABS(AVERAGE(eod_group_score_df_negative!W114:W118))</f>
        <v>0.57599126585983096</v>
      </c>
      <c r="AV114" s="2">
        <f>ABS(AVERAGE(eod_group_score_df_negative!X114:X118))</f>
        <v>0.37748636598306884</v>
      </c>
      <c r="AW114" s="2">
        <f>ABS(AVERAGE(eod_group_score_df_negative!Y114:Y118))</f>
        <v>0.173625593543728</v>
      </c>
      <c r="AX114" t="s">
        <v>277</v>
      </c>
      <c r="AY114" s="4">
        <f t="shared" si="235"/>
        <v>0.37188854765707885</v>
      </c>
      <c r="AZ114" s="4">
        <f t="shared" si="236"/>
        <v>0.1003522631842652</v>
      </c>
      <c r="BA114" s="4">
        <f t="shared" si="237"/>
        <v>-0.24530319465799721</v>
      </c>
      <c r="BB114" s="4">
        <f t="shared" si="238"/>
        <v>0.74201203517621794</v>
      </c>
      <c r="BC114" s="4">
        <f t="shared" si="239"/>
        <v>0.28833284827518629</v>
      </c>
      <c r="BD114" s="4">
        <f t="shared" si="240"/>
        <v>0.68468544819088695</v>
      </c>
      <c r="BE114" s="4">
        <f t="shared" si="241"/>
        <v>0.40892978762031079</v>
      </c>
      <c r="BF114" s="4">
        <f t="shared" si="242"/>
        <v>-0.62791466114430061</v>
      </c>
      <c r="BG114" s="4">
        <f t="shared" si="243"/>
        <v>0.7062275194059221</v>
      </c>
      <c r="BH114" s="4">
        <f t="shared" si="244"/>
        <v>0.49780983865574624</v>
      </c>
      <c r="BI114" s="4">
        <f t="shared" si="245"/>
        <v>0.85290978314157795</v>
      </c>
      <c r="BJ114" s="4">
        <f t="shared" si="246"/>
        <v>0.40461165384245185</v>
      </c>
      <c r="BK114" s="4">
        <f t="shared" si="247"/>
        <v>0.204291487212205</v>
      </c>
      <c r="BL114" s="4">
        <f t="shared" si="248"/>
        <v>0.65482577066245828</v>
      </c>
      <c r="BM114" s="4">
        <f t="shared" si="249"/>
        <v>0.34241290657966467</v>
      </c>
      <c r="BN114" s="4">
        <f t="shared" si="250"/>
        <v>-0.63271338420909962</v>
      </c>
      <c r="BO114" s="4">
        <f t="shared" si="251"/>
        <v>-0.57003763861249435</v>
      </c>
      <c r="BP114" s="4">
        <f t="shared" si="252"/>
        <v>2.6727014368602489E-2</v>
      </c>
      <c r="BQ114" s="4">
        <f t="shared" si="253"/>
        <v>-7.2143983146696122E-2</v>
      </c>
      <c r="BR114" s="4">
        <f t="shared" si="254"/>
        <v>0.46360877697986697</v>
      </c>
      <c r="BS114" s="4">
        <f t="shared" si="255"/>
        <v>-0.5990487085051559</v>
      </c>
      <c r="BT114" s="4">
        <f t="shared" si="256"/>
        <v>0.20494325895093737</v>
      </c>
      <c r="BU114" s="4">
        <f t="shared" si="257"/>
        <v>0.27735412907761969</v>
      </c>
      <c r="BV114" t="s">
        <v>277</v>
      </c>
      <c r="BW114" s="1">
        <f t="shared" si="231"/>
        <v>45327</v>
      </c>
      <c r="BX114">
        <f>group_stock_price_index[[#This Row],[VNINDEX]]</f>
        <v>1186.06</v>
      </c>
      <c r="BY114" s="5">
        <f t="shared" si="258"/>
        <v>0.55490365714270218</v>
      </c>
      <c r="BZ114" s="5">
        <f t="shared" si="259"/>
        <v>0</v>
      </c>
      <c r="CA114" s="5">
        <f t="shared" si="260"/>
        <v>0</v>
      </c>
      <c r="CB114" s="5">
        <f t="shared" si="261"/>
        <v>0</v>
      </c>
      <c r="CC114" s="5">
        <f t="shared" si="262"/>
        <v>4.3781427136535468E-2</v>
      </c>
      <c r="CD114" s="5">
        <f t="shared" ref="CD114:CE114" si="416">IF(AVERAGE(BS114:BS118)&lt;0,0,AVERAGE(BS114:BS118))</f>
        <v>0</v>
      </c>
      <c r="CE114" s="5">
        <f t="shared" si="416"/>
        <v>0.3391985018530278</v>
      </c>
      <c r="CF114" s="5">
        <f t="shared" ref="CF114:CG114" si="417">IF(AVERAGE(BE114:BE118)&lt;0,0,AVERAGE(BE114:BE118))</f>
        <v>0.53366932228258779</v>
      </c>
      <c r="CG114" s="5">
        <f t="shared" si="417"/>
        <v>0</v>
      </c>
      <c r="CH114" s="5">
        <f t="shared" si="265"/>
        <v>0.60904543764373587</v>
      </c>
      <c r="CI114" s="5">
        <f t="shared" si="266"/>
        <v>0.72731227479384297</v>
      </c>
      <c r="CJ114" s="5">
        <f t="shared" si="267"/>
        <v>0.75389349170869191</v>
      </c>
      <c r="CK114" s="5">
        <f t="shared" si="268"/>
        <v>0</v>
      </c>
      <c r="CL114" s="5">
        <f t="shared" si="269"/>
        <v>0.37174798501715545</v>
      </c>
      <c r="CM114" s="5">
        <f t="shared" si="270"/>
        <v>0.82636312035005322</v>
      </c>
      <c r="CN114" s="5">
        <f t="shared" si="271"/>
        <v>0</v>
      </c>
      <c r="CO114" s="5">
        <f t="shared" si="272"/>
        <v>0.65246488567248684</v>
      </c>
      <c r="CP114" s="5">
        <f t="shared" si="273"/>
        <v>0.1303319313420323</v>
      </c>
      <c r="CQ114" s="5">
        <f t="shared" si="274"/>
        <v>0.20363568490825137</v>
      </c>
      <c r="CR114" s="5">
        <f t="shared" ref="CR114:CS114" si="418">IF(AVERAGE(BH114:BH118)&lt;0,0,AVERAGE(BH114:BH118))</f>
        <v>0.33663220598606652</v>
      </c>
      <c r="CS114" s="5">
        <f t="shared" si="418"/>
        <v>0.83954550308690923</v>
      </c>
      <c r="CT114" s="5">
        <f t="shared" si="276"/>
        <v>0</v>
      </c>
      <c r="CU114" s="5">
        <f t="shared" si="277"/>
        <v>0.12048621102689525</v>
      </c>
    </row>
    <row r="115" spans="1:99" x14ac:dyDescent="0.25">
      <c r="A115" s="1">
        <f>eod_group_score_df_positive[[#This Row],[date]]</f>
        <v>45324</v>
      </c>
      <c r="B115" s="1" t="s">
        <v>277</v>
      </c>
      <c r="C115" s="2">
        <f>AVERAGE(eod_group_score_df_positive!C115:C119)</f>
        <v>0.46604846844551862</v>
      </c>
      <c r="D115" s="2">
        <f>AVERAGE(eod_group_score_df_positive!D115:D119)</f>
        <v>0.21783301938259184</v>
      </c>
      <c r="E115" s="2">
        <f>AVERAGE(eod_group_score_df_positive!E115:E119)</f>
        <v>0.33522556582769042</v>
      </c>
      <c r="F115" s="2">
        <f>AVERAGE(eod_group_score_df_positive!F115:F119)</f>
        <v>2.5958529304356723</v>
      </c>
      <c r="G115" s="2">
        <f>AVERAGE(eod_group_score_df_positive!G115:G119)</f>
        <v>0.1726707430720972</v>
      </c>
      <c r="H115" s="2">
        <f>AVERAGE(eod_group_score_df_positive!H115:H119)</f>
        <v>1.6597180971129173</v>
      </c>
      <c r="I115" s="2">
        <f>AVERAGE(eod_group_score_df_positive!I115:I119)</f>
        <v>1.066011648329839</v>
      </c>
      <c r="J115" s="2">
        <f>AVERAGE(eod_group_score_df_positive!J115:J119)</f>
        <v>6.2138529559664993E-2</v>
      </c>
      <c r="K115" s="2">
        <f>AVERAGE(eod_group_score_df_positive!K115:K119)</f>
        <v>1.7718733074736392</v>
      </c>
      <c r="L115" s="2">
        <f>AVERAGE(eod_group_score_df_positive!L115:L119)</f>
        <v>0.15219365093390508</v>
      </c>
      <c r="M115" s="2">
        <f>AVERAGE(eod_group_score_df_positive!M115:M119)</f>
        <v>0.58469348510725705</v>
      </c>
      <c r="N115" s="2">
        <f>AVERAGE(eod_group_score_df_positive!N115:N119)</f>
        <v>1.2170486080201308</v>
      </c>
      <c r="O115" s="2">
        <f>AVERAGE(eod_group_score_df_positive!O115:O119)</f>
        <v>0.28228227793297533</v>
      </c>
      <c r="P115" s="2">
        <f>AVERAGE(eod_group_score_df_positive!P115:P119)</f>
        <v>1.1606815859773527</v>
      </c>
      <c r="Q115" s="2">
        <f>AVERAGE(eod_group_score_df_positive!Q115:Q119)</f>
        <v>0.15184964335045431</v>
      </c>
      <c r="R115" s="2">
        <f>AVERAGE(eod_group_score_df_positive!R115:R119)</f>
        <v>2.5854342654284788E-2</v>
      </c>
      <c r="S115" s="2">
        <f>AVERAGE(eod_group_score_df_positive!S115:S119)</f>
        <v>0.12778958914157554</v>
      </c>
      <c r="T115" s="2">
        <f>AVERAGE(eod_group_score_df_positive!T115:T119)</f>
        <v>0.40588290848361702</v>
      </c>
      <c r="U115" s="2">
        <f>AVERAGE(eod_group_score_df_positive!U115:U119)</f>
        <v>0.12357135943405095</v>
      </c>
      <c r="V115" s="2">
        <f>AVERAGE(eod_group_score_df_positive!V115:V119)</f>
        <v>0.75224355859991754</v>
      </c>
      <c r="W115" s="2">
        <f>AVERAGE(eod_group_score_df_positive!W115:W119)</f>
        <v>0.15148989139932864</v>
      </c>
      <c r="X115" s="2">
        <f>AVERAGE(eod_group_score_df_positive!X115:X119)</f>
        <v>0.57236241276226985</v>
      </c>
      <c r="Y115" s="2">
        <f>AVERAGE(eod_group_score_df_positive!Y115:Y119)</f>
        <v>0.30697055014591845</v>
      </c>
      <c r="Z115" s="1" t="s">
        <v>277</v>
      </c>
      <c r="AA115" s="2">
        <f>ABS(AVERAGE(eod_group_score_df_negative!C115:C119))</f>
        <v>0.22182961220474323</v>
      </c>
      <c r="AB115" s="2">
        <f>ABS(AVERAGE(eod_group_score_df_negative!D115:D119))</f>
        <v>0.24399250281160151</v>
      </c>
      <c r="AC115" s="2">
        <f>ABS(AVERAGE(eod_group_score_df_negative!E115:E119))</f>
        <v>0.46862323830225411</v>
      </c>
      <c r="AD115" s="2">
        <f>ABS(AVERAGE(eod_group_score_df_negative!F115:F119))</f>
        <v>0.32051840570719115</v>
      </c>
      <c r="AE115" s="2">
        <f>ABS(AVERAGE(eod_group_score_df_negative!G115:G119))</f>
        <v>0.16520590231555921</v>
      </c>
      <c r="AF115" s="2">
        <f>ABS(AVERAGE(eod_group_score_df_negative!H115:H119))</f>
        <v>0.30903130913318461</v>
      </c>
      <c r="AG115" s="2">
        <f>ABS(AVERAGE(eod_group_score_df_negative!I115:I119))</f>
        <v>0.35505983039080991</v>
      </c>
      <c r="AH115" s="2">
        <f>ABS(AVERAGE(eod_group_score_df_negative!J115:J119))</f>
        <v>0.23211806290821985</v>
      </c>
      <c r="AI115" s="2">
        <f>ABS(AVERAGE(eod_group_score_df_negative!K115:K119))</f>
        <v>0.32237037777704108</v>
      </c>
      <c r="AJ115" s="2">
        <f>ABS(AVERAGE(eod_group_score_df_negative!L115:L119))</f>
        <v>0.24337726624431499</v>
      </c>
      <c r="AK115" s="2">
        <f>ABS(AVERAGE(eod_group_score_df_negative!M115:M119))</f>
        <v>5.6763540292315784E-2</v>
      </c>
      <c r="AL115" s="2">
        <f>ABS(AVERAGE(eod_group_score_df_negative!N115:N119))</f>
        <v>0.40734113125590687</v>
      </c>
      <c r="AM115" s="2">
        <f>ABS(AVERAGE(eod_group_score_df_negative!O115:O119))</f>
        <v>7.8550704662163587E-2</v>
      </c>
      <c r="AN115" s="2">
        <f>ABS(AVERAGE(eod_group_score_df_negative!P115:P119))</f>
        <v>0.2279347211949799</v>
      </c>
      <c r="AO115" s="2">
        <f>ABS(AVERAGE(eod_group_score_df_negative!Q115:Q119))</f>
        <v>0.43360698321078195</v>
      </c>
      <c r="AP115" s="2">
        <f>ABS(AVERAGE(eod_group_score_df_negative!R115:R119))</f>
        <v>6.1781783666548108E-2</v>
      </c>
      <c r="AQ115" s="2">
        <f>ABS(AVERAGE(eod_group_score_df_negative!S115:S119))</f>
        <v>0.66389954765620607</v>
      </c>
      <c r="AR115" s="2">
        <f>ABS(AVERAGE(eod_group_score_df_negative!T115:T119))</f>
        <v>0.31315640219486668</v>
      </c>
      <c r="AS115" s="2">
        <f>ABS(AVERAGE(eod_group_score_df_negative!U115:U119))</f>
        <v>0.20325012260104822</v>
      </c>
      <c r="AT115" s="2">
        <f>ABS(AVERAGE(eod_group_score_df_negative!V115:V119))</f>
        <v>0.34955537169571549</v>
      </c>
      <c r="AU115" s="2">
        <f>ABS(AVERAGE(eod_group_score_df_negative!W115:W119))</f>
        <v>0.53793179582137818</v>
      </c>
      <c r="AV115" s="2">
        <f>ABS(AVERAGE(eod_group_score_df_negative!X115:X119))</f>
        <v>0.27878719830026022</v>
      </c>
      <c r="AW115" s="2">
        <f>ABS(AVERAGE(eod_group_score_df_negative!Y115:Y119))</f>
        <v>0.21004011562211361</v>
      </c>
      <c r="AX115" t="s">
        <v>277</v>
      </c>
      <c r="AY115" s="4">
        <f t="shared" si="235"/>
        <v>0.35503218246162388</v>
      </c>
      <c r="AZ115" s="4">
        <f t="shared" si="236"/>
        <v>-5.6643650408757296E-2</v>
      </c>
      <c r="BA115" s="4">
        <f t="shared" si="237"/>
        <v>-0.16594871049033688</v>
      </c>
      <c r="BB115" s="4">
        <f t="shared" si="238"/>
        <v>0.78019369362537849</v>
      </c>
      <c r="BC115" s="4">
        <f t="shared" si="239"/>
        <v>2.2093390763878798E-2</v>
      </c>
      <c r="BD115" s="4">
        <f t="shared" si="240"/>
        <v>0.68606333731175284</v>
      </c>
      <c r="BE115" s="4">
        <f t="shared" si="241"/>
        <v>0.50029279215362144</v>
      </c>
      <c r="BF115" s="4">
        <f t="shared" si="242"/>
        <v>-0.57765751965984058</v>
      </c>
      <c r="BG115" s="4">
        <f t="shared" si="243"/>
        <v>0.69213670782686076</v>
      </c>
      <c r="BH115" s="4">
        <f t="shared" si="244"/>
        <v>-0.23051142374384453</v>
      </c>
      <c r="BI115" s="4">
        <f t="shared" si="245"/>
        <v>0.82301685679736081</v>
      </c>
      <c r="BJ115" s="4">
        <f t="shared" si="246"/>
        <v>0.49846872162902023</v>
      </c>
      <c r="BK115" s="4">
        <f t="shared" si="247"/>
        <v>0.56461460869114133</v>
      </c>
      <c r="BL115" s="4">
        <f t="shared" si="248"/>
        <v>0.67170957158190381</v>
      </c>
      <c r="BM115" s="4">
        <f t="shared" si="249"/>
        <v>-0.48126082629770534</v>
      </c>
      <c r="BN115" s="4">
        <f t="shared" si="250"/>
        <v>-0.40996153664681817</v>
      </c>
      <c r="BO115" s="4">
        <f t="shared" si="251"/>
        <v>-0.67717230614415669</v>
      </c>
      <c r="BP115" s="4">
        <f t="shared" si="252"/>
        <v>0.12895888293124591</v>
      </c>
      <c r="BQ115" s="4">
        <f t="shared" si="253"/>
        <v>-0.24379903876220754</v>
      </c>
      <c r="BR115" s="4">
        <f t="shared" si="254"/>
        <v>0.36548246311707105</v>
      </c>
      <c r="BS115" s="4">
        <f t="shared" si="255"/>
        <v>-0.56053053100190131</v>
      </c>
      <c r="BT115" s="4">
        <f t="shared" si="256"/>
        <v>0.34491611186372495</v>
      </c>
      <c r="BU115" s="4">
        <f t="shared" si="257"/>
        <v>0.18748246591743384</v>
      </c>
      <c r="BV115" t="s">
        <v>277</v>
      </c>
      <c r="BW115" s="1">
        <f t="shared" si="231"/>
        <v>45324</v>
      </c>
      <c r="BX115">
        <f>group_stock_price_index[[#This Row],[VNINDEX]]</f>
        <v>1172.55</v>
      </c>
      <c r="BY115" s="5">
        <f t="shared" si="258"/>
        <v>0.60861436998632801</v>
      </c>
      <c r="BZ115" s="5">
        <f t="shared" si="259"/>
        <v>0</v>
      </c>
      <c r="CA115" s="5">
        <f t="shared" si="260"/>
        <v>0</v>
      </c>
      <c r="CB115" s="5">
        <f t="shared" si="261"/>
        <v>0</v>
      </c>
      <c r="CC115" s="5">
        <f t="shared" si="262"/>
        <v>0.25629333456036796</v>
      </c>
      <c r="CD115" s="5">
        <f t="shared" ref="CD115:CE115" si="419">IF(AVERAGE(BS115:BS119)&lt;0,0,AVERAGE(BS115:BS119))</f>
        <v>0</v>
      </c>
      <c r="CE115" s="5">
        <f t="shared" si="419"/>
        <v>0.34292377081966186</v>
      </c>
      <c r="CF115" s="5">
        <f t="shared" ref="CF115:CG115" si="420">IF(AVERAGE(BE115:BE119)&lt;0,0,AVERAGE(BE115:BE119))</f>
        <v>0.53195194680593072</v>
      </c>
      <c r="CG115" s="5">
        <f t="shared" si="420"/>
        <v>0</v>
      </c>
      <c r="CH115" s="5">
        <f t="shared" si="265"/>
        <v>0.68565635100866851</v>
      </c>
      <c r="CI115" s="5">
        <f t="shared" si="266"/>
        <v>0.67976994905362675</v>
      </c>
      <c r="CJ115" s="5">
        <f t="shared" si="267"/>
        <v>0.56481479343330754</v>
      </c>
      <c r="CK115" s="5">
        <f t="shared" si="268"/>
        <v>0</v>
      </c>
      <c r="CL115" s="5">
        <f t="shared" si="269"/>
        <v>0.25064191422457038</v>
      </c>
      <c r="CM115" s="5">
        <f t="shared" si="270"/>
        <v>0.85085458731184027</v>
      </c>
      <c r="CN115" s="5">
        <f t="shared" si="271"/>
        <v>0</v>
      </c>
      <c r="CO115" s="5">
        <f t="shared" si="272"/>
        <v>0.79447853448795236</v>
      </c>
      <c r="CP115" s="5">
        <f t="shared" si="273"/>
        <v>0.1685454277443437</v>
      </c>
      <c r="CQ115" s="5">
        <f t="shared" si="274"/>
        <v>0.17028215493966406</v>
      </c>
      <c r="CR115" s="5">
        <f t="shared" ref="CR115:CS115" si="421">IF(AVERAGE(BH115:BH119)&lt;0,0,AVERAGE(BH115:BH119))</f>
        <v>0.34438363549003276</v>
      </c>
      <c r="CS115" s="5">
        <f t="shared" si="421"/>
        <v>0.72456552111682337</v>
      </c>
      <c r="CT115" s="5">
        <f t="shared" si="276"/>
        <v>0</v>
      </c>
      <c r="CU115" s="5">
        <f t="shared" si="277"/>
        <v>5.0228592976488108E-2</v>
      </c>
    </row>
    <row r="116" spans="1:99" x14ac:dyDescent="0.25">
      <c r="A116" s="1">
        <f>eod_group_score_df_positive[[#This Row],[date]]</f>
        <v>45323</v>
      </c>
      <c r="B116" s="1" t="s">
        <v>277</v>
      </c>
      <c r="C116" s="2">
        <f>AVERAGE(eod_group_score_df_positive!C116:C120)</f>
        <v>0.44012387974763334</v>
      </c>
      <c r="D116" s="2">
        <f>AVERAGE(eod_group_score_df_positive!D116:D120)</f>
        <v>0.22986106042200039</v>
      </c>
      <c r="E116" s="2">
        <f>AVERAGE(eod_group_score_df_positive!E116:E120)</f>
        <v>0.36262830902119803</v>
      </c>
      <c r="F116" s="2">
        <f>AVERAGE(eod_group_score_df_positive!F116:F120)</f>
        <v>2.7418185950879583</v>
      </c>
      <c r="G116" s="2">
        <f>AVERAGE(eod_group_score_df_positive!G116:G120)</f>
        <v>0.14052216919521329</v>
      </c>
      <c r="H116" s="2">
        <f>AVERAGE(eod_group_score_df_positive!H116:H120)</f>
        <v>1.6404791935095475</v>
      </c>
      <c r="I116" s="2">
        <f>AVERAGE(eod_group_score_df_positive!I116:I120)</f>
        <v>1.0618183124124199</v>
      </c>
      <c r="J116" s="2">
        <f>AVERAGE(eod_group_score_df_positive!J116:J120)</f>
        <v>6.8528237781199194E-2</v>
      </c>
      <c r="K116" s="2">
        <f>AVERAGE(eod_group_score_df_positive!K116:K120)</f>
        <v>1.773132373007537</v>
      </c>
      <c r="L116" s="2">
        <f>AVERAGE(eod_group_score_df_positive!L116:L120)</f>
        <v>0.27326850539670072</v>
      </c>
      <c r="M116" s="2">
        <f>AVERAGE(eod_group_score_df_positive!M116:M120)</f>
        <v>0.59057018572002862</v>
      </c>
      <c r="N116" s="2">
        <f>AVERAGE(eod_group_score_df_positive!N116:N120)</f>
        <v>1.6137924144956224</v>
      </c>
      <c r="O116" s="2">
        <f>AVERAGE(eod_group_score_df_positive!O116:O120)</f>
        <v>0.43890885174197719</v>
      </c>
      <c r="P116" s="2">
        <f>AVERAGE(eod_group_score_df_positive!P116:P120)</f>
        <v>1.1447362118406013</v>
      </c>
      <c r="Q116" s="2">
        <f>AVERAGE(eod_group_score_df_positive!Q116:Q120)</f>
        <v>0.17260352181801158</v>
      </c>
      <c r="R116" s="2">
        <f>AVERAGE(eod_group_score_df_positive!R116:R120)</f>
        <v>0.15164408788895678</v>
      </c>
      <c r="S116" s="2">
        <f>AVERAGE(eod_group_score_df_positive!S116:S120)</f>
        <v>0.18460830324847635</v>
      </c>
      <c r="T116" s="2">
        <f>AVERAGE(eod_group_score_df_positive!T116:T120)</f>
        <v>0.40706086908654093</v>
      </c>
      <c r="U116" s="2">
        <f>AVERAGE(eod_group_score_df_positive!U116:U120)</f>
        <v>0.10706097926964284</v>
      </c>
      <c r="V116" s="2">
        <f>AVERAGE(eod_group_score_df_positive!V116:V120)</f>
        <v>0.61681601180675194</v>
      </c>
      <c r="W116" s="2">
        <f>AVERAGE(eod_group_score_df_positive!W116:W120)</f>
        <v>0.14104379164471031</v>
      </c>
      <c r="X116" s="2">
        <f>AVERAGE(eod_group_score_df_positive!X116:X120)</f>
        <v>0.56249853779292969</v>
      </c>
      <c r="Y116" s="2">
        <f>AVERAGE(eod_group_score_df_positive!Y116:Y120)</f>
        <v>0.38312169900781906</v>
      </c>
      <c r="Z116" s="1" t="s">
        <v>277</v>
      </c>
      <c r="AA116" s="2">
        <f>ABS(AVERAGE(eod_group_score_df_negative!C116:C120))</f>
        <v>0.2056303915609278</v>
      </c>
      <c r="AB116" s="2">
        <f>ABS(AVERAGE(eod_group_score_df_negative!D116:D120))</f>
        <v>0.19807768438990925</v>
      </c>
      <c r="AC116" s="2">
        <f>ABS(AVERAGE(eod_group_score_df_negative!E116:E120))</f>
        <v>0.41523671190376127</v>
      </c>
      <c r="AD116" s="2">
        <f>ABS(AVERAGE(eod_group_score_df_negative!F116:F120))</f>
        <v>0.2240114059545113</v>
      </c>
      <c r="AE116" s="2">
        <f>ABS(AVERAGE(eod_group_score_df_negative!G116:G120))</f>
        <v>0.13732558094113617</v>
      </c>
      <c r="AF116" s="2">
        <f>ABS(AVERAGE(eod_group_score_df_negative!H116:H120))</f>
        <v>0.21161337350281717</v>
      </c>
      <c r="AG116" s="2">
        <f>ABS(AVERAGE(eod_group_score_df_negative!I116:I120))</f>
        <v>0.30723959309341103</v>
      </c>
      <c r="AH116" s="2">
        <f>ABS(AVERAGE(eod_group_score_df_negative!J116:J120))</f>
        <v>0.23766452029699908</v>
      </c>
      <c r="AI116" s="2">
        <f>ABS(AVERAGE(eod_group_score_df_negative!K116:K120))</f>
        <v>0.29055975697998226</v>
      </c>
      <c r="AJ116" s="2">
        <f>ABS(AVERAGE(eod_group_score_df_negative!L116:L120))</f>
        <v>0.15696974105906283</v>
      </c>
      <c r="AK116" s="2">
        <f>ABS(AVERAGE(eod_group_score_df_negative!M116:M120))</f>
        <v>4.9614713867201794E-2</v>
      </c>
      <c r="AL116" s="2">
        <f>ABS(AVERAGE(eod_group_score_df_negative!N116:N120))</f>
        <v>0.30876605814108793</v>
      </c>
      <c r="AM116" s="2">
        <f>ABS(AVERAGE(eod_group_score_df_negative!O116:O120))</f>
        <v>5.7329782901082219E-2</v>
      </c>
      <c r="AN116" s="2">
        <f>ABS(AVERAGE(eod_group_score_df_negative!P116:P120))</f>
        <v>0.20822402019792965</v>
      </c>
      <c r="AO116" s="2">
        <f>ABS(AVERAGE(eod_group_score_df_negative!Q116:Q120))</f>
        <v>0.37182023910581513</v>
      </c>
      <c r="AP116" s="2">
        <f>ABS(AVERAGE(eod_group_score_df_negative!R116:R120))</f>
        <v>5.9084866331019524E-2</v>
      </c>
      <c r="AQ116" s="2">
        <f>ABS(AVERAGE(eod_group_score_df_negative!S116:S120))</f>
        <v>0.6468867971171145</v>
      </c>
      <c r="AR116" s="2">
        <f>ABS(AVERAGE(eod_group_score_df_negative!T116:T120))</f>
        <v>0.31223797668382935</v>
      </c>
      <c r="AS116" s="2">
        <f>ABS(AVERAGE(eod_group_score_df_negative!U116:U120))</f>
        <v>0.2255689120951346</v>
      </c>
      <c r="AT116" s="2">
        <f>ABS(AVERAGE(eod_group_score_df_negative!V116:V120))</f>
        <v>0.34560440138447912</v>
      </c>
      <c r="AU116" s="2">
        <f>ABS(AVERAGE(eod_group_score_df_negative!W116:W120))</f>
        <v>0.53374409347655238</v>
      </c>
      <c r="AV116" s="2">
        <f>ABS(AVERAGE(eod_group_score_df_negative!X116:X120))</f>
        <v>0.28570019883006281</v>
      </c>
      <c r="AW116" s="2">
        <f>ABS(AVERAGE(eod_group_score_df_negative!Y116:Y120))</f>
        <v>0.28351180970104528</v>
      </c>
      <c r="AX116" t="s">
        <v>277</v>
      </c>
      <c r="AY116" s="4">
        <f t="shared" si="235"/>
        <v>0.3631311453992031</v>
      </c>
      <c r="AZ116" s="4">
        <f t="shared" si="236"/>
        <v>7.4270853988836108E-2</v>
      </c>
      <c r="BA116" s="4">
        <f t="shared" si="237"/>
        <v>-6.7631788893150885E-2</v>
      </c>
      <c r="BB116" s="4">
        <f t="shared" si="238"/>
        <v>0.84893847194493766</v>
      </c>
      <c r="BC116" s="4">
        <f t="shared" si="239"/>
        <v>1.1504819644961837E-2</v>
      </c>
      <c r="BD116" s="4">
        <f t="shared" si="240"/>
        <v>0.77148726011662194</v>
      </c>
      <c r="BE116" s="4">
        <f t="shared" si="241"/>
        <v>0.55116640157029129</v>
      </c>
      <c r="BF116" s="4">
        <f t="shared" si="242"/>
        <v>-0.55238498642937961</v>
      </c>
      <c r="BG116" s="4">
        <f t="shared" si="243"/>
        <v>0.71840784508710664</v>
      </c>
      <c r="BH116" s="4">
        <f t="shared" si="244"/>
        <v>0.2703124729046969</v>
      </c>
      <c r="BI116" s="4">
        <f t="shared" si="245"/>
        <v>0.84499879988049786</v>
      </c>
      <c r="BJ116" s="4">
        <f t="shared" si="246"/>
        <v>0.67879670497862377</v>
      </c>
      <c r="BK116" s="4">
        <f t="shared" si="247"/>
        <v>0.76894268644633412</v>
      </c>
      <c r="BL116" s="4">
        <f t="shared" si="248"/>
        <v>0.69219491413403245</v>
      </c>
      <c r="BM116" s="4">
        <f t="shared" si="249"/>
        <v>-0.36592215767687081</v>
      </c>
      <c r="BN116" s="4">
        <f t="shared" si="250"/>
        <v>0.43923352583677838</v>
      </c>
      <c r="BO116" s="4">
        <f t="shared" si="251"/>
        <v>-0.55596057471100446</v>
      </c>
      <c r="BP116" s="4">
        <f t="shared" si="252"/>
        <v>0.13182683798297506</v>
      </c>
      <c r="BQ116" s="4">
        <f t="shared" si="253"/>
        <v>-0.35627565622336221</v>
      </c>
      <c r="BR116" s="4">
        <f t="shared" si="254"/>
        <v>0.28180159803861476</v>
      </c>
      <c r="BS116" s="4">
        <f t="shared" si="255"/>
        <v>-0.58196110287497504</v>
      </c>
      <c r="BT116" s="4">
        <f t="shared" si="256"/>
        <v>0.32633665556365743</v>
      </c>
      <c r="BU116" s="4">
        <f t="shared" si="257"/>
        <v>0.14942226576593515</v>
      </c>
      <c r="BV116" t="s">
        <v>277</v>
      </c>
      <c r="BW116" s="1">
        <f t="shared" si="231"/>
        <v>45323</v>
      </c>
      <c r="BX116">
        <f>group_stock_price_index[[#This Row],[VNINDEX]]</f>
        <v>1173.02</v>
      </c>
      <c r="BY116" s="5">
        <f t="shared" si="258"/>
        <v>0.6681666419440575</v>
      </c>
      <c r="BZ116" s="5">
        <f t="shared" si="259"/>
        <v>0</v>
      </c>
      <c r="CA116" s="5">
        <f t="shared" si="260"/>
        <v>0</v>
      </c>
      <c r="CB116" s="5">
        <f t="shared" si="261"/>
        <v>0</v>
      </c>
      <c r="CC116" s="5">
        <f t="shared" si="262"/>
        <v>0.43126124667002302</v>
      </c>
      <c r="CD116" s="5">
        <f t="shared" ref="CD116:CE116" si="422">IF(AVERAGE(BS116:BS120)&lt;0,0,AVERAGE(BS116:BS120))</f>
        <v>0</v>
      </c>
      <c r="CE116" s="5">
        <f t="shared" si="422"/>
        <v>0.33681216026174943</v>
      </c>
      <c r="CF116" s="5">
        <f t="shared" ref="CF116:CG116" si="423">IF(AVERAGE(BE116:BE120)&lt;0,0,AVERAGE(BE116:BE120))</f>
        <v>0.45200455365385872</v>
      </c>
      <c r="CG116" s="5">
        <f t="shared" si="423"/>
        <v>0.12101712892166779</v>
      </c>
      <c r="CH116" s="5">
        <f t="shared" si="265"/>
        <v>0.75300835910671027</v>
      </c>
      <c r="CI116" s="5">
        <f t="shared" si="266"/>
        <v>0.67515761364182469</v>
      </c>
      <c r="CJ116" s="5">
        <f t="shared" si="267"/>
        <v>0.39607356885091782</v>
      </c>
      <c r="CK116" s="5">
        <f t="shared" si="268"/>
        <v>0</v>
      </c>
      <c r="CL116" s="5">
        <f t="shared" si="269"/>
        <v>0.13702640492673704</v>
      </c>
      <c r="CM116" s="5">
        <f t="shared" si="270"/>
        <v>0.84271521871002864</v>
      </c>
      <c r="CN116" s="5">
        <f t="shared" si="271"/>
        <v>0</v>
      </c>
      <c r="CO116" s="5">
        <f t="shared" si="272"/>
        <v>0.85940545828883419</v>
      </c>
      <c r="CP116" s="5">
        <f t="shared" si="273"/>
        <v>0.19249263425904245</v>
      </c>
      <c r="CQ116" s="5">
        <f t="shared" si="274"/>
        <v>0.18989222046219695</v>
      </c>
      <c r="CR116" s="5">
        <f t="shared" ref="CR116:CS116" si="424">IF(AVERAGE(BH116:BH120)&lt;0,0,AVERAGE(BH116:BH120))</f>
        <v>0.53637363214340306</v>
      </c>
      <c r="CS116" s="5">
        <f t="shared" si="424"/>
        <v>0.57388893162771037</v>
      </c>
      <c r="CT116" s="5">
        <f t="shared" si="276"/>
        <v>0</v>
      </c>
      <c r="CU116" s="5">
        <f t="shared" si="277"/>
        <v>3.4016963611526715E-2</v>
      </c>
    </row>
    <row r="117" spans="1:99" x14ac:dyDescent="0.25">
      <c r="A117" s="1">
        <f>eod_group_score_df_positive[[#This Row],[date]]</f>
        <v>45322</v>
      </c>
      <c r="B117" s="1" t="s">
        <v>277</v>
      </c>
      <c r="C117" s="2">
        <f>AVERAGE(eod_group_score_df_positive!C117:C121)</f>
        <v>2.0747154285314635</v>
      </c>
      <c r="D117" s="2">
        <f>AVERAGE(eod_group_score_df_positive!D117:D121)</f>
        <v>0.1265400824740866</v>
      </c>
      <c r="E117" s="2">
        <f>AVERAGE(eod_group_score_df_positive!E117:E121)</f>
        <v>0.22251674642449526</v>
      </c>
      <c r="F117" s="2">
        <f>AVERAGE(eod_group_score_df_positive!F117:F121)</f>
        <v>1.8237426771454512</v>
      </c>
      <c r="G117" s="2">
        <f>AVERAGE(eod_group_score_df_positive!G117:G121)</f>
        <v>8.9263114657455581E-2</v>
      </c>
      <c r="H117" s="2">
        <f>AVERAGE(eod_group_score_df_positive!H117:H121)</f>
        <v>0.19288229416547481</v>
      </c>
      <c r="I117" s="2">
        <f>AVERAGE(eod_group_score_df_positive!I117:I121)</f>
        <v>1.051080258097373</v>
      </c>
      <c r="J117" s="2">
        <f>AVERAGE(eod_group_score_df_positive!J117:J121)</f>
        <v>8.9492049681433899E-2</v>
      </c>
      <c r="K117" s="2">
        <f>AVERAGE(eod_group_score_df_positive!K117:K121)</f>
        <v>1.7616033136727522</v>
      </c>
      <c r="L117" s="2">
        <f>AVERAGE(eod_group_score_df_positive!L117:L121)</f>
        <v>0.56140765140996884</v>
      </c>
      <c r="M117" s="2">
        <f>AVERAGE(eod_group_score_df_positive!M117:M121)</f>
        <v>0.57965143668988639</v>
      </c>
      <c r="N117" s="2">
        <f>AVERAGE(eod_group_score_df_positive!N117:N121)</f>
        <v>1.334314328557241</v>
      </c>
      <c r="O117" s="2">
        <f>AVERAGE(eod_group_score_df_positive!O117:O121)</f>
        <v>0.45171908718024811</v>
      </c>
      <c r="P117" s="2">
        <f>AVERAGE(eod_group_score_df_positive!P117:P121)</f>
        <v>1.1238019407934714</v>
      </c>
      <c r="Q117" s="2">
        <f>AVERAGE(eod_group_score_df_positive!Q117:Q121)</f>
        <v>0.16154867634189701</v>
      </c>
      <c r="R117" s="2">
        <f>AVERAGE(eod_group_score_df_positive!R117:R121)</f>
        <v>0.1482220184679986</v>
      </c>
      <c r="S117" s="2">
        <f>AVERAGE(eod_group_score_df_positive!S117:S121)</f>
        <v>0.21181397118227641</v>
      </c>
      <c r="T117" s="2">
        <f>AVERAGE(eod_group_score_df_positive!T117:T121)</f>
        <v>0.32723491080445571</v>
      </c>
      <c r="U117" s="2">
        <f>AVERAGE(eod_group_score_df_positive!U117:U121)</f>
        <v>5.4323616100894069E-2</v>
      </c>
      <c r="V117" s="2">
        <f>AVERAGE(eod_group_score_df_positive!V117:V121)</f>
        <v>0.24342485352812546</v>
      </c>
      <c r="W117" s="2">
        <f>AVERAGE(eod_group_score_df_positive!W117:W121)</f>
        <v>0.20452929328051533</v>
      </c>
      <c r="X117" s="2">
        <f>AVERAGE(eod_group_score_df_positive!X117:X121)</f>
        <v>0.46758834262909765</v>
      </c>
      <c r="Y117" s="2">
        <f>AVERAGE(eod_group_score_df_positive!Y117:Y121)</f>
        <v>0.19476505528925164</v>
      </c>
      <c r="Z117" s="1" t="s">
        <v>277</v>
      </c>
      <c r="AA117" s="2">
        <f>ABS(AVERAGE(eod_group_score_df_negative!C117:C121))</f>
        <v>0.19879829050787218</v>
      </c>
      <c r="AB117" s="2">
        <f>ABS(AVERAGE(eod_group_score_df_negative!D117:D121))</f>
        <v>0.20369771323059238</v>
      </c>
      <c r="AC117" s="2">
        <f>ABS(AVERAGE(eod_group_score_df_negative!E117:E121))</f>
        <v>0.42844578648132414</v>
      </c>
      <c r="AD117" s="2">
        <f>ABS(AVERAGE(eod_group_score_df_negative!F117:F121))</f>
        <v>0.22716925979432356</v>
      </c>
      <c r="AE117" s="2">
        <f>ABS(AVERAGE(eod_group_score_df_negative!G117:G121))</f>
        <v>0.1611716959892385</v>
      </c>
      <c r="AF117" s="2">
        <f>ABS(AVERAGE(eod_group_score_df_negative!H117:H121))</f>
        <v>0.26104316160746732</v>
      </c>
      <c r="AG117" s="2">
        <f>ABS(AVERAGE(eod_group_score_df_negative!I117:I121))</f>
        <v>0.33781031688214391</v>
      </c>
      <c r="AH117" s="2">
        <f>ABS(AVERAGE(eod_group_score_df_negative!J117:J121))</f>
        <v>0.23296890150516644</v>
      </c>
      <c r="AI117" s="2">
        <f>ABS(AVERAGE(eod_group_score_df_negative!K117:K121))</f>
        <v>0.3020162773820651</v>
      </c>
      <c r="AJ117" s="2">
        <f>ABS(AVERAGE(eod_group_score_df_negative!L117:L121))</f>
        <v>0.1555664835238775</v>
      </c>
      <c r="AK117" s="2">
        <f>ABS(AVERAGE(eod_group_score_df_negative!M117:M121))</f>
        <v>6.091087769710387E-2</v>
      </c>
      <c r="AL117" s="2">
        <f>ABS(AVERAGE(eod_group_score_df_negative!N117:N121))</f>
        <v>0.32748921897542504</v>
      </c>
      <c r="AM117" s="2">
        <f>ABS(AVERAGE(eod_group_score_df_negative!O117:O121))</f>
        <v>5.3811955759941667E-2</v>
      </c>
      <c r="AN117" s="2">
        <f>ABS(AVERAGE(eod_group_score_df_negative!P117:P121))</f>
        <v>0.17321654747435006</v>
      </c>
      <c r="AO117" s="2">
        <f>ABS(AVERAGE(eod_group_score_df_negative!Q117:Q121))</f>
        <v>0.37361839025943266</v>
      </c>
      <c r="AP117" s="2">
        <f>ABS(AVERAGE(eod_group_score_df_negative!R117:R121))</f>
        <v>5.5307721738821355E-2</v>
      </c>
      <c r="AQ117" s="2">
        <f>ABS(AVERAGE(eod_group_score_df_negative!S117:S121))</f>
        <v>0.68845493222779741</v>
      </c>
      <c r="AR117" s="2">
        <f>ABS(AVERAGE(eod_group_score_df_negative!T117:T121))</f>
        <v>0.33427509516598397</v>
      </c>
      <c r="AS117" s="2">
        <f>ABS(AVERAGE(eod_group_score_df_negative!U117:U121))</f>
        <v>0.25739129908508507</v>
      </c>
      <c r="AT117" s="2">
        <f>ABS(AVERAGE(eod_group_score_df_negative!V117:V121))</f>
        <v>0.37827697811528505</v>
      </c>
      <c r="AU117" s="2">
        <f>ABS(AVERAGE(eod_group_score_df_negative!W117:W121))</f>
        <v>0.57760692223382393</v>
      </c>
      <c r="AV117" s="2">
        <f>ABS(AVERAGE(eod_group_score_df_negative!X117:X121))</f>
        <v>0.30452717427700671</v>
      </c>
      <c r="AW117" s="2">
        <f>ABS(AVERAGE(eod_group_score_df_negative!Y117:Y121))</f>
        <v>0.22836078574898319</v>
      </c>
      <c r="AX117" t="s">
        <v>277</v>
      </c>
      <c r="AY117" s="4">
        <f t="shared" si="235"/>
        <v>0.82511801987992972</v>
      </c>
      <c r="AZ117" s="4">
        <f t="shared" si="236"/>
        <v>-0.23364264103042087</v>
      </c>
      <c r="BA117" s="4">
        <f t="shared" si="237"/>
        <v>-0.31634545714572254</v>
      </c>
      <c r="BB117" s="4">
        <f t="shared" si="238"/>
        <v>0.77847000087844886</v>
      </c>
      <c r="BC117" s="4">
        <f t="shared" si="239"/>
        <v>-0.28713492803214719</v>
      </c>
      <c r="BD117" s="4">
        <f t="shared" si="240"/>
        <v>-0.15015872446705705</v>
      </c>
      <c r="BE117" s="4">
        <f t="shared" si="241"/>
        <v>0.51355373422830541</v>
      </c>
      <c r="BF117" s="4">
        <f t="shared" si="242"/>
        <v>-0.44494333746694792</v>
      </c>
      <c r="BG117" s="4">
        <f t="shared" si="243"/>
        <v>0.70729462087759143</v>
      </c>
      <c r="BH117" s="4">
        <f t="shared" si="244"/>
        <v>0.56604715304484099</v>
      </c>
      <c r="BI117" s="4">
        <f t="shared" si="245"/>
        <v>0.80982060190226823</v>
      </c>
      <c r="BJ117" s="4">
        <f t="shared" si="246"/>
        <v>0.60586289581381747</v>
      </c>
      <c r="BK117" s="4">
        <f t="shared" si="247"/>
        <v>0.78710721522868665</v>
      </c>
      <c r="BL117" s="4">
        <f t="shared" si="248"/>
        <v>0.73290041885882107</v>
      </c>
      <c r="BM117" s="4">
        <f t="shared" si="249"/>
        <v>-0.39626824435277896</v>
      </c>
      <c r="BN117" s="4">
        <f t="shared" si="250"/>
        <v>0.45651459405765915</v>
      </c>
      <c r="BO117" s="4">
        <f t="shared" si="251"/>
        <v>-0.52944288005514983</v>
      </c>
      <c r="BP117" s="4">
        <f t="shared" si="252"/>
        <v>-1.0642596934267468E-2</v>
      </c>
      <c r="BQ117" s="4">
        <f t="shared" si="253"/>
        <v>-0.6514532128276066</v>
      </c>
      <c r="BR117" s="4">
        <f t="shared" si="254"/>
        <v>-0.21690803810355622</v>
      </c>
      <c r="BS117" s="4">
        <f t="shared" si="255"/>
        <v>-0.47699827926772281</v>
      </c>
      <c r="BT117" s="4">
        <f t="shared" si="256"/>
        <v>0.21118752930323575</v>
      </c>
      <c r="BU117" s="4">
        <f t="shared" si="257"/>
        <v>-7.9398909736396239E-2</v>
      </c>
      <c r="BV117" t="s">
        <v>277</v>
      </c>
      <c r="BW117" s="1">
        <f t="shared" si="231"/>
        <v>45322</v>
      </c>
      <c r="BX117">
        <f>group_stock_price_index[[#This Row],[VNINDEX]]</f>
        <v>1164.31</v>
      </c>
      <c r="BY117" s="5">
        <f t="shared" si="258"/>
        <v>0.72828751394932678</v>
      </c>
      <c r="BZ117" s="5">
        <f t="shared" si="259"/>
        <v>2.9055108251198093E-2</v>
      </c>
      <c r="CA117" s="5">
        <f t="shared" si="260"/>
        <v>8.6143808796202204E-2</v>
      </c>
      <c r="CB117" s="5">
        <f t="shared" si="261"/>
        <v>4.1878987501565938E-3</v>
      </c>
      <c r="CC117" s="5">
        <f t="shared" si="262"/>
        <v>0.22109685842031829</v>
      </c>
      <c r="CD117" s="5">
        <f t="shared" ref="CD117:CE117" si="425">IF(AVERAGE(BS117:BS121)&lt;0,0,AVERAGE(BS117:BS121))</f>
        <v>4.3185721062471108E-2</v>
      </c>
      <c r="CE117" s="5">
        <f t="shared" si="425"/>
        <v>0.34919787351321296</v>
      </c>
      <c r="CF117" s="5">
        <f t="shared" ref="CF117:CG117" si="426">IF(AVERAGE(BE117:BE121)&lt;0,0,AVERAGE(BE117:BE121))</f>
        <v>0.37788744045214617</v>
      </c>
      <c r="CG117" s="5">
        <f t="shared" si="426"/>
        <v>0.36107598016802478</v>
      </c>
      <c r="CH117" s="5">
        <f t="shared" si="265"/>
        <v>0.77075757049601257</v>
      </c>
      <c r="CI117" s="5">
        <f t="shared" si="266"/>
        <v>0.66904270135347965</v>
      </c>
      <c r="CJ117" s="5">
        <f t="shared" si="267"/>
        <v>0.18157826301257102</v>
      </c>
      <c r="CK117" s="5">
        <f t="shared" si="268"/>
        <v>0</v>
      </c>
      <c r="CL117" s="5">
        <f t="shared" si="269"/>
        <v>9.2498869091737716E-3</v>
      </c>
      <c r="CM117" s="5">
        <f t="shared" si="270"/>
        <v>0.7252819593016584</v>
      </c>
      <c r="CN117" s="5">
        <f t="shared" si="271"/>
        <v>0</v>
      </c>
      <c r="CO117" s="5">
        <f t="shared" si="272"/>
        <v>0.84591448146419368</v>
      </c>
      <c r="CP117" s="5">
        <f t="shared" si="273"/>
        <v>0.22536262377076763</v>
      </c>
      <c r="CQ117" s="5">
        <f t="shared" si="274"/>
        <v>0.21604068948718602</v>
      </c>
      <c r="CR117" s="5">
        <f t="shared" ref="CR117:CS117" si="427">IF(AVERAGE(BH117:BH121)&lt;0,0,AVERAGE(BH117:BH121))</f>
        <v>0.60820843473721198</v>
      </c>
      <c r="CS117" s="5">
        <f t="shared" si="427"/>
        <v>0.46438440670854125</v>
      </c>
      <c r="CT117" s="5">
        <f t="shared" si="276"/>
        <v>0</v>
      </c>
      <c r="CU117" s="5">
        <f t="shared" si="277"/>
        <v>0.19859035534545516</v>
      </c>
    </row>
    <row r="118" spans="1:99" x14ac:dyDescent="0.25">
      <c r="A118" s="1">
        <f>eod_group_score_df_positive[[#This Row],[date]]</f>
        <v>45321</v>
      </c>
      <c r="B118" s="1" t="s">
        <v>277</v>
      </c>
      <c r="C118" s="2">
        <f>AVERAGE(eod_group_score_df_positive!C118:C122)</f>
        <v>2.0741148517817174</v>
      </c>
      <c r="D118" s="2">
        <f>AVERAGE(eod_group_score_df_positive!D118:D122)</f>
        <v>4.9227370760633639E-2</v>
      </c>
      <c r="E118" s="2">
        <f>AVERAGE(eod_group_score_df_positive!E118:E122)</f>
        <v>0.24092726123030911</v>
      </c>
      <c r="F118" s="2">
        <f>AVERAGE(eod_group_score_df_positive!F118:F122)</f>
        <v>1.8355257815363288</v>
      </c>
      <c r="G118" s="2">
        <f>AVERAGE(eod_group_score_df_positive!G118:G122)</f>
        <v>9.6046373373623858E-2</v>
      </c>
      <c r="H118" s="2">
        <f>AVERAGE(eod_group_score_df_positive!H118:H122)</f>
        <v>0.13219453600461223</v>
      </c>
      <c r="I118" s="2">
        <f>AVERAGE(eod_group_score_df_positive!I118:I122)</f>
        <v>1.1640525030933349</v>
      </c>
      <c r="J118" s="2">
        <f>AVERAGE(eod_group_score_df_positive!J118:J122)</f>
        <v>9.4177608013294639E-2</v>
      </c>
      <c r="K118" s="2">
        <f>AVERAGE(eod_group_score_df_positive!K118:K122)</f>
        <v>1.7053257363712582</v>
      </c>
      <c r="L118" s="2">
        <f>AVERAGE(eod_group_score_df_positive!L118:L122)</f>
        <v>0.5599719590838651</v>
      </c>
      <c r="M118" s="2">
        <f>AVERAGE(eod_group_score_df_positive!M118:M122)</f>
        <v>0.5697588909850102</v>
      </c>
      <c r="N118" s="2">
        <f>AVERAGE(eod_group_score_df_positive!N118:N122)</f>
        <v>1.3339351858397313</v>
      </c>
      <c r="O118" s="2">
        <f>AVERAGE(eod_group_score_df_positive!O118:O122)</f>
        <v>0.48253833937357421</v>
      </c>
      <c r="P118" s="2">
        <f>AVERAGE(eod_group_score_df_positive!P118:P122)</f>
        <v>0.94669846953959258</v>
      </c>
      <c r="Q118" s="2">
        <f>AVERAGE(eod_group_score_df_positive!Q118:Q122)</f>
        <v>0.16702744030231115</v>
      </c>
      <c r="R118" s="2">
        <f>AVERAGE(eod_group_score_df_positive!R118:R122)</f>
        <v>0.14787325140071617</v>
      </c>
      <c r="S118" s="2">
        <f>AVERAGE(eod_group_score_df_positive!S118:S122)</f>
        <v>0.20467671190384212</v>
      </c>
      <c r="T118" s="2">
        <f>AVERAGE(eod_group_score_df_positive!T118:T122)</f>
        <v>0.332469991578275</v>
      </c>
      <c r="U118" s="2">
        <f>AVERAGE(eod_group_score_df_positive!U118:U122)</f>
        <v>5.4442937964158236E-2</v>
      </c>
      <c r="V118" s="2">
        <f>AVERAGE(eod_group_score_df_positive!V118:V122)</f>
        <v>0.27429547063193482</v>
      </c>
      <c r="W118" s="2">
        <f>AVERAGE(eod_group_score_df_positive!W118:W122)</f>
        <v>0.24075782616851904</v>
      </c>
      <c r="X118" s="2">
        <f>AVERAGE(eod_group_score_df_positive!X118:X122)</f>
        <v>0.54717167008337575</v>
      </c>
      <c r="Y118" s="2">
        <f>AVERAGE(eod_group_score_df_positive!Y118:Y122)</f>
        <v>0.19333453281445098</v>
      </c>
      <c r="Z118" s="1" t="s">
        <v>277</v>
      </c>
      <c r="AA118" s="2">
        <f>ABS(AVERAGE(eod_group_score_df_negative!C118:C122))</f>
        <v>0.15689775735021558</v>
      </c>
      <c r="AB118" s="2">
        <f>ABS(AVERAGE(eod_group_score_df_negative!D118:D122))</f>
        <v>7.4420690156833086E-2</v>
      </c>
      <c r="AC118" s="2">
        <f>ABS(AVERAGE(eod_group_score_df_negative!E118:E122))</f>
        <v>0.2100413316142144</v>
      </c>
      <c r="AD118" s="2">
        <f>ABS(AVERAGE(eod_group_score_df_negative!F118:F122))</f>
        <v>1.6481568897705041E-2</v>
      </c>
      <c r="AE118" s="2">
        <f>ABS(AVERAGE(eod_group_score_df_negative!G118:G122))</f>
        <v>0.11692348530528637</v>
      </c>
      <c r="AF118" s="2">
        <f>ABS(AVERAGE(eod_group_score_df_negative!H118:H122))</f>
        <v>0.17287120792990884</v>
      </c>
      <c r="AG118" s="2">
        <f>ABS(AVERAGE(eod_group_score_df_negative!I118:I122))</f>
        <v>0.20994398729595867</v>
      </c>
      <c r="AH118" s="2">
        <f>ABS(AVERAGE(eod_group_score_df_negative!J118:J122))</f>
        <v>5.6939891463993877E-2</v>
      </c>
      <c r="AI118" s="2">
        <f>ABS(AVERAGE(eod_group_score_df_negative!K118:K122))</f>
        <v>4.7861336183404275E-2</v>
      </c>
      <c r="AJ118" s="2">
        <f>ABS(AVERAGE(eod_group_score_df_negative!L118:L122))</f>
        <v>0.14907634656570506</v>
      </c>
      <c r="AK118" s="2">
        <f>ABS(AVERAGE(eod_group_score_df_negative!M118:M122))</f>
        <v>4.0594129660597299E-2</v>
      </c>
      <c r="AL118" s="2">
        <f>ABS(AVERAGE(eod_group_score_df_negative!N118:N122))</f>
        <v>0.10234408139240884</v>
      </c>
      <c r="AM118" s="2">
        <f>ABS(AVERAGE(eod_group_score_df_negative!O118:O122))</f>
        <v>1.5599579781315176E-2</v>
      </c>
      <c r="AN118" s="2">
        <f>ABS(AVERAGE(eod_group_score_df_negative!P118:P122))</f>
        <v>5.7793069779535397E-2</v>
      </c>
      <c r="AO118" s="2">
        <f>ABS(AVERAGE(eod_group_score_df_negative!Q118:Q122))</f>
        <v>0.10877737501038247</v>
      </c>
      <c r="AP118" s="2">
        <f>ABS(AVERAGE(eod_group_score_df_negative!R118:R122))</f>
        <v>6.86585647057711E-2</v>
      </c>
      <c r="AQ118" s="2">
        <f>ABS(AVERAGE(eod_group_score_df_negative!S118:S122))</f>
        <v>0.29098788586074315</v>
      </c>
      <c r="AR118" s="2">
        <f>ABS(AVERAGE(eod_group_score_df_negative!T118:T122))</f>
        <v>0.15119676196883303</v>
      </c>
      <c r="AS118" s="2">
        <f>ABS(AVERAGE(eod_group_score_df_negative!U118:U122))</f>
        <v>0.35397638113139118</v>
      </c>
      <c r="AT118" s="2">
        <f>ABS(AVERAGE(eod_group_score_df_negative!V118:V122))</f>
        <v>0.21369069945806535</v>
      </c>
      <c r="AU118" s="2">
        <f>ABS(AVERAGE(eod_group_score_df_negative!W118:W122))</f>
        <v>0.13651951687685637</v>
      </c>
      <c r="AV118" s="2">
        <f>ABS(AVERAGE(eod_group_score_df_negative!X118:X122))</f>
        <v>0.13313247576190557</v>
      </c>
      <c r="AW118" s="2">
        <f>ABS(AVERAGE(eod_group_score_df_negative!Y118:Y122))</f>
        <v>0.16886060729408323</v>
      </c>
      <c r="AX118" t="s">
        <v>277</v>
      </c>
      <c r="AY118" s="4">
        <f t="shared" si="235"/>
        <v>0.85934839031567545</v>
      </c>
      <c r="AZ118" s="4">
        <f t="shared" si="236"/>
        <v>-0.2037502182344422</v>
      </c>
      <c r="BA118" s="4">
        <f t="shared" si="237"/>
        <v>6.848798365597708E-2</v>
      </c>
      <c r="BB118" s="4">
        <f t="shared" si="238"/>
        <v>0.9822014001252829</v>
      </c>
      <c r="BC118" s="4">
        <f t="shared" si="239"/>
        <v>-9.8028481876106507E-2</v>
      </c>
      <c r="BD118" s="4">
        <f t="shared" si="240"/>
        <v>-0.13333739606642758</v>
      </c>
      <c r="BE118" s="4">
        <f t="shared" si="241"/>
        <v>0.69440389584041018</v>
      </c>
      <c r="BF118" s="4">
        <f t="shared" si="242"/>
        <v>0.24641564794352108</v>
      </c>
      <c r="BG118" s="4">
        <f t="shared" si="243"/>
        <v>0.94540076534597861</v>
      </c>
      <c r="BH118" s="4">
        <f t="shared" si="244"/>
        <v>0.57950298906889308</v>
      </c>
      <c r="BI118" s="4">
        <f t="shared" si="245"/>
        <v>0.86698147371284118</v>
      </c>
      <c r="BJ118" s="4">
        <f t="shared" si="246"/>
        <v>0.85748721195476629</v>
      </c>
      <c r="BK118" s="4">
        <f t="shared" si="247"/>
        <v>0.93736843078406695</v>
      </c>
      <c r="BL118" s="4">
        <f t="shared" si="248"/>
        <v>0.88493069873199903</v>
      </c>
      <c r="BM118" s="4">
        <f t="shared" si="249"/>
        <v>0.21120032014628781</v>
      </c>
      <c r="BN118" s="4">
        <f t="shared" si="250"/>
        <v>0.3658339366441577</v>
      </c>
      <c r="BO118" s="4">
        <f t="shared" si="251"/>
        <v>-0.17413221429603554</v>
      </c>
      <c r="BP118" s="4">
        <f t="shared" si="252"/>
        <v>0.37478951836160551</v>
      </c>
      <c r="BQ118" s="4">
        <f t="shared" si="253"/>
        <v>-0.73339685260372645</v>
      </c>
      <c r="BR118" s="4">
        <f t="shared" si="254"/>
        <v>0.12419362450926023</v>
      </c>
      <c r="BS118" s="4">
        <f t="shared" si="255"/>
        <v>0.27629093348212497</v>
      </c>
      <c r="BT118" s="4">
        <f t="shared" si="256"/>
        <v>0.60860895358358347</v>
      </c>
      <c r="BU118" s="4">
        <f t="shared" si="257"/>
        <v>6.7571104109883914E-2</v>
      </c>
      <c r="BV118" t="s">
        <v>277</v>
      </c>
      <c r="BW118" s="1">
        <f t="shared" si="231"/>
        <v>45321</v>
      </c>
      <c r="BX118">
        <f>group_stock_price_index[[#This Row],[VNINDEX]]</f>
        <v>1179.6500000000001</v>
      </c>
      <c r="BY118" s="5">
        <f t="shared" si="258"/>
        <v>0.47341932039198281</v>
      </c>
      <c r="BZ118" s="5">
        <f t="shared" si="259"/>
        <v>0.14683485114984171</v>
      </c>
      <c r="CA118" s="5">
        <f t="shared" si="260"/>
        <v>0.2431063183896176</v>
      </c>
      <c r="CB118" s="5">
        <f t="shared" si="261"/>
        <v>0.2164929716469933</v>
      </c>
      <c r="CC118" s="5">
        <f t="shared" si="262"/>
        <v>3.595992767545305E-2</v>
      </c>
      <c r="CD118" s="5">
        <f t="shared" ref="CD118:CE118" si="428">IF(AVERAGE(BS118:BS122)&lt;0,0,AVERAGE(BS118:BS122))</f>
        <v>0.1853717928547535</v>
      </c>
      <c r="CE118" s="5">
        <f t="shared" si="428"/>
        <v>0.41596093643549353</v>
      </c>
      <c r="CF118" s="5">
        <f t="shared" ref="CF118:CG118" si="429">IF(AVERAGE(BE118:BE122)&lt;0,0,AVERAGE(BE118:BE122))</f>
        <v>0.3363749504096028</v>
      </c>
      <c r="CG118" s="5">
        <f t="shared" si="429"/>
        <v>0.57489607748835492</v>
      </c>
      <c r="CH118" s="5">
        <f t="shared" si="265"/>
        <v>0.79876898406150498</v>
      </c>
      <c r="CI118" s="5">
        <f t="shared" si="266"/>
        <v>0.65391713818071162</v>
      </c>
      <c r="CJ118" s="5">
        <f t="shared" si="267"/>
        <v>0</v>
      </c>
      <c r="CK118" s="5">
        <f t="shared" si="268"/>
        <v>0</v>
      </c>
      <c r="CL118" s="5">
        <f t="shared" si="269"/>
        <v>9.3888107612902311E-2</v>
      </c>
      <c r="CM118" s="5">
        <f t="shared" si="270"/>
        <v>0.66313960469663069</v>
      </c>
      <c r="CN118" s="5">
        <f t="shared" si="271"/>
        <v>7.1227543550845304E-2</v>
      </c>
      <c r="CO118" s="5">
        <f t="shared" si="272"/>
        <v>0.81494308034548657</v>
      </c>
      <c r="CP118" s="5">
        <f t="shared" si="273"/>
        <v>0.27693913115329644</v>
      </c>
      <c r="CQ118" s="5">
        <f t="shared" si="274"/>
        <v>0.34197855109113656</v>
      </c>
      <c r="CR118" s="5">
        <f t="shared" ref="CR118:CS118" si="430">IF(AVERAGE(BH118:BH122)&lt;0,0,AVERAGE(BH118:BH122))</f>
        <v>0.44579260990261754</v>
      </c>
      <c r="CS118" s="5">
        <f t="shared" si="430"/>
        <v>0.44275630386468279</v>
      </c>
      <c r="CT118" s="5">
        <f t="shared" si="276"/>
        <v>0</v>
      </c>
      <c r="CU118" s="5">
        <f t="shared" si="277"/>
        <v>0.40491995149034932</v>
      </c>
    </row>
    <row r="119" spans="1:99" x14ac:dyDescent="0.25">
      <c r="A119" s="1">
        <f>eod_group_score_df_positive[[#This Row],[date]]</f>
        <v>45320</v>
      </c>
      <c r="B119" s="1" t="s">
        <v>277</v>
      </c>
      <c r="C119" s="2">
        <f>AVERAGE(eod_group_score_df_positive!C119:C123)</f>
        <v>1.8698335299125037</v>
      </c>
      <c r="D119" s="2">
        <f>AVERAGE(eod_group_score_df_positive!D119:D123)</f>
        <v>4.8914297250480576E-2</v>
      </c>
      <c r="E119" s="2">
        <f>AVERAGE(eod_group_score_df_positive!E119:E123)</f>
        <v>0.21036965865548179</v>
      </c>
      <c r="F119" s="2">
        <f>AVERAGE(eod_group_score_df_positive!F119:F123)</f>
        <v>0.53417825938045493</v>
      </c>
      <c r="G119" s="2">
        <f>AVERAGE(eod_group_score_df_positive!G119:G123)</f>
        <v>7.9167825043089501E-2</v>
      </c>
      <c r="H119" s="2">
        <f>AVERAGE(eod_group_score_df_positive!H119:H123)</f>
        <v>0.17890154037849673</v>
      </c>
      <c r="I119" s="2">
        <f>AVERAGE(eod_group_score_df_positive!I119:I123)</f>
        <v>0.55794316052904691</v>
      </c>
      <c r="J119" s="2">
        <f>AVERAGE(eod_group_score_df_positive!J119:J123)</f>
        <v>0.27160468543924399</v>
      </c>
      <c r="K119" s="2">
        <f>AVERAGE(eod_group_score_df_positive!K119:K123)</f>
        <v>4.6966003888290905E-2</v>
      </c>
      <c r="L119" s="2">
        <f>AVERAGE(eod_group_score_df_positive!L119:L123)</f>
        <v>0.5628350177267929</v>
      </c>
      <c r="M119" s="2">
        <f>AVERAGE(eod_group_score_df_positive!M119:M123)</f>
        <v>9.8463746317752801E-2</v>
      </c>
      <c r="N119" s="2">
        <f>AVERAGE(eod_group_score_df_positive!N119:N123)</f>
        <v>0.91188878699816978</v>
      </c>
      <c r="O119" s="2">
        <f>AVERAGE(eod_group_score_df_positive!O119:O123)</f>
        <v>0.47192896787907523</v>
      </c>
      <c r="P119" s="2">
        <f>AVERAGE(eod_group_score_df_positive!P119:P123)</f>
        <v>0.14676684351376848</v>
      </c>
      <c r="Q119" s="2">
        <f>AVERAGE(eod_group_score_df_positive!Q119:Q123)</f>
        <v>7.3551732501307657E-2</v>
      </c>
      <c r="R119" s="2">
        <f>AVERAGE(eod_group_score_df_positive!R119:R123)</f>
        <v>0.1343603521507821</v>
      </c>
      <c r="S119" s="2">
        <f>AVERAGE(eod_group_score_df_positive!S119:S123)</f>
        <v>0.14467549971281321</v>
      </c>
      <c r="T119" s="2">
        <f>AVERAGE(eod_group_score_df_positive!T119:T123)</f>
        <v>0.28957885147834861</v>
      </c>
      <c r="U119" s="2">
        <f>AVERAGE(eod_group_score_df_positive!U119:U123)</f>
        <v>3.8345799894415264E-3</v>
      </c>
      <c r="V119" s="2">
        <f>AVERAGE(eod_group_score_df_positive!V119:V123)</f>
        <v>0.39132918112118081</v>
      </c>
      <c r="W119" s="2">
        <f>AVERAGE(eod_group_score_df_positive!W119:W123)</f>
        <v>0.17500475004521479</v>
      </c>
      <c r="X119" s="2">
        <f>AVERAGE(eod_group_score_df_positive!X119:X123)</f>
        <v>0.28513686983843256</v>
      </c>
      <c r="Y119" s="2">
        <f>AVERAGE(eod_group_score_df_positive!Y119:Y123)</f>
        <v>0.14361022022974895</v>
      </c>
      <c r="Z119" s="1" t="s">
        <v>277</v>
      </c>
      <c r="AA119" s="2">
        <f>ABS(AVERAGE(eod_group_score_df_negative!C119:C123))</f>
        <v>0.40983670822235585</v>
      </c>
      <c r="AB119" s="2">
        <f>ABS(AVERAGE(eod_group_score_df_negative!D119:D123))</f>
        <v>0.19793485525851126</v>
      </c>
      <c r="AC119" s="2">
        <f>ABS(AVERAGE(eod_group_score_df_negative!E119:E123))</f>
        <v>0.24043568714948577</v>
      </c>
      <c r="AD119" s="2">
        <f>ABS(AVERAGE(eod_group_score_df_negative!F119:F123))</f>
        <v>3.8830091391978037E-2</v>
      </c>
      <c r="AE119" s="2">
        <f>ABS(AVERAGE(eod_group_score_df_negative!G119:G123))</f>
        <v>0.12221844769418233</v>
      </c>
      <c r="AF119" s="2">
        <f>ABS(AVERAGE(eod_group_score_df_negative!H119:H123))</f>
        <v>0.15265699339552891</v>
      </c>
      <c r="AG119" s="2">
        <f>ABS(AVERAGE(eod_group_score_df_negative!I119:I123))</f>
        <v>0.23892331617501722</v>
      </c>
      <c r="AH119" s="2">
        <f>ABS(AVERAGE(eod_group_score_df_negative!J119:J123))</f>
        <v>4.851948505641035E-2</v>
      </c>
      <c r="AI119" s="2">
        <f>ABS(AVERAGE(eod_group_score_df_negative!K119:K123))</f>
        <v>7.649325833729595E-2</v>
      </c>
      <c r="AJ119" s="2">
        <f>ABS(AVERAGE(eod_group_score_df_negative!L119:L123))</f>
        <v>0.16975265699301265</v>
      </c>
      <c r="AK119" s="2">
        <f>ABS(AVERAGE(eod_group_score_df_negative!M119:M123))</f>
        <v>5.5625433078315002E-2</v>
      </c>
      <c r="AL119" s="2">
        <f>ABS(AVERAGE(eod_group_score_df_negative!N119:N123))</f>
        <v>0.10831149027492715</v>
      </c>
      <c r="AM119" s="2">
        <f>ABS(AVERAGE(eod_group_score_df_negative!O119:O123))</f>
        <v>2.1112084087870353E-2</v>
      </c>
      <c r="AN119" s="2">
        <f>ABS(AVERAGE(eod_group_score_df_negative!P119:P123))</f>
        <v>6.0367979529679053E-2</v>
      </c>
      <c r="AO119" s="2">
        <f>ABS(AVERAGE(eod_group_score_df_negative!Q119:Q123))</f>
        <v>0.17337732082588106</v>
      </c>
      <c r="AP119" s="2">
        <f>ABS(AVERAGE(eod_group_score_df_negative!R119:R123))</f>
        <v>5.3576443535002918E-2</v>
      </c>
      <c r="AQ119" s="2">
        <f>ABS(AVERAGE(eod_group_score_df_negative!S119:S123))</f>
        <v>0.3361952922679613</v>
      </c>
      <c r="AR119" s="2">
        <f>ABS(AVERAGE(eod_group_score_df_negative!T119:T123))</f>
        <v>0.18600032438278236</v>
      </c>
      <c r="AS119" s="2">
        <f>ABS(AVERAGE(eod_group_score_df_negative!U119:U123))</f>
        <v>0.40878749615788551</v>
      </c>
      <c r="AT119" s="2">
        <f>ABS(AVERAGE(eod_group_score_df_negative!V119:V123))</f>
        <v>0.21218218651276879</v>
      </c>
      <c r="AU119" s="2">
        <f>ABS(AVERAGE(eod_group_score_df_negative!W119:W123))</f>
        <v>0.12147228042115674</v>
      </c>
      <c r="AV119" s="2">
        <f>ABS(AVERAGE(eod_group_score_df_negative!X119:X123))</f>
        <v>0.18093693414721052</v>
      </c>
      <c r="AW119" s="2">
        <f>ABS(AVERAGE(eod_group_score_df_negative!Y119:Y123))</f>
        <v>0.16654092279644864</v>
      </c>
      <c r="AX119" t="s">
        <v>277</v>
      </c>
      <c r="AY119" s="4">
        <f t="shared" si="235"/>
        <v>0.64044211187520794</v>
      </c>
      <c r="AZ119" s="4">
        <f t="shared" si="236"/>
        <v>-0.60369078238015172</v>
      </c>
      <c r="BA119" s="4">
        <f t="shared" si="237"/>
        <v>-6.6694037179877347E-2</v>
      </c>
      <c r="BB119" s="4">
        <f t="shared" si="238"/>
        <v>0.86446936998515345</v>
      </c>
      <c r="BC119" s="4">
        <f t="shared" si="239"/>
        <v>-0.21377138603313142</v>
      </c>
      <c r="BD119" s="4">
        <f t="shared" si="240"/>
        <v>7.91550942279617E-2</v>
      </c>
      <c r="BE119" s="4">
        <f t="shared" si="241"/>
        <v>0.40034291023702523</v>
      </c>
      <c r="BF119" s="4">
        <f t="shared" si="242"/>
        <v>0.69687084245287256</v>
      </c>
      <c r="BG119" s="4">
        <f t="shared" si="243"/>
        <v>-0.23916597197100001</v>
      </c>
      <c r="BH119" s="4">
        <f t="shared" si="244"/>
        <v>0.5365669861755773</v>
      </c>
      <c r="BI119" s="4">
        <f t="shared" si="245"/>
        <v>0.27800987329114807</v>
      </c>
      <c r="BJ119" s="4">
        <f t="shared" si="246"/>
        <v>0.78766622066711456</v>
      </c>
      <c r="BK119" s="4">
        <f t="shared" si="247"/>
        <v>0.91435973128953263</v>
      </c>
      <c r="BL119" s="4">
        <f t="shared" si="248"/>
        <v>0.41711414196137769</v>
      </c>
      <c r="BM119" s="4">
        <f t="shared" si="249"/>
        <v>-0.4042682988473672</v>
      </c>
      <c r="BN119" s="4">
        <f t="shared" si="250"/>
        <v>0.42984615291006278</v>
      </c>
      <c r="BO119" s="4">
        <f t="shared" si="251"/>
        <v>-0.39827703355874677</v>
      </c>
      <c r="BP119" s="4">
        <f t="shared" si="252"/>
        <v>0.21779449638015935</v>
      </c>
      <c r="BQ119" s="4">
        <f t="shared" si="253"/>
        <v>-0.98141359752127078</v>
      </c>
      <c r="BR119" s="4">
        <f t="shared" si="254"/>
        <v>0.29684112713693045</v>
      </c>
      <c r="BS119" s="4">
        <f t="shared" si="255"/>
        <v>0.18056194619815608</v>
      </c>
      <c r="BT119" s="4">
        <f t="shared" si="256"/>
        <v>0.22356960378410759</v>
      </c>
      <c r="BU119" s="4">
        <f t="shared" si="257"/>
        <v>-7.3933961174416155E-2</v>
      </c>
      <c r="BV119" t="s">
        <v>277</v>
      </c>
      <c r="BW119" s="1">
        <f t="shared" si="231"/>
        <v>45320</v>
      </c>
      <c r="BX119">
        <f>group_stock_price_index[[#This Row],[VNINDEX]]</f>
        <v>1175.69</v>
      </c>
      <c r="BY119" s="5">
        <f t="shared" si="258"/>
        <v>0.2386543531766056</v>
      </c>
      <c r="BZ119" s="5">
        <f t="shared" si="259"/>
        <v>0.18721079763581949</v>
      </c>
      <c r="CA119" s="5">
        <f t="shared" si="260"/>
        <v>0.3764631942314634</v>
      </c>
      <c r="CB119" s="5">
        <f t="shared" si="261"/>
        <v>0.34394798370028318</v>
      </c>
      <c r="CC119" s="5">
        <f t="shared" si="262"/>
        <v>0</v>
      </c>
      <c r="CD119" s="5">
        <f t="shared" ref="CD119:CE119" si="431">IF(AVERAGE(BS119:BS123)&lt;0,0,AVERAGE(BS119:BS123))</f>
        <v>0.27479266299367167</v>
      </c>
      <c r="CE119" s="5">
        <f t="shared" si="431"/>
        <v>0.35903600425808124</v>
      </c>
      <c r="CF119" s="5">
        <f t="shared" ref="CF119:CG119" si="432">IF(AVERAGE(BE119:BE123)&lt;0,0,AVERAGE(BE119:BE123))</f>
        <v>0.28226199781026834</v>
      </c>
      <c r="CG119" s="5">
        <f t="shared" si="432"/>
        <v>0.66115159685403613</v>
      </c>
      <c r="CH119" s="5">
        <f t="shared" si="265"/>
        <v>0.78161481926874765</v>
      </c>
      <c r="CI119" s="5">
        <f t="shared" si="266"/>
        <v>0.61524018771307187</v>
      </c>
      <c r="CJ119" s="5">
        <f t="shared" si="267"/>
        <v>0</v>
      </c>
      <c r="CK119" s="5">
        <f t="shared" si="268"/>
        <v>0</v>
      </c>
      <c r="CL119" s="5">
        <f t="shared" si="269"/>
        <v>0.20138989361667387</v>
      </c>
      <c r="CM119" s="5">
        <f t="shared" si="270"/>
        <v>0.57007078184762006</v>
      </c>
      <c r="CN119" s="5">
        <f t="shared" si="271"/>
        <v>0.11485791717550846</v>
      </c>
      <c r="CO119" s="5">
        <f t="shared" si="272"/>
        <v>0.7613363524133363</v>
      </c>
      <c r="CP119" s="5">
        <f t="shared" si="273"/>
        <v>0.26133775150234639</v>
      </c>
      <c r="CQ119" s="5">
        <f t="shared" si="274"/>
        <v>0.43319234374310511</v>
      </c>
      <c r="CR119" s="5">
        <f t="shared" ref="CR119:CS119" si="433">IF(AVERAGE(BH119:BH123)&lt;0,0,AVERAGE(BH119:BH123))</f>
        <v>0.40211337003373887</v>
      </c>
      <c r="CS119" s="5">
        <f t="shared" si="433"/>
        <v>0.40343666214170232</v>
      </c>
      <c r="CT119" s="5">
        <f t="shared" si="276"/>
        <v>0</v>
      </c>
      <c r="CU119" s="5">
        <f t="shared" si="277"/>
        <v>0.55768047505061902</v>
      </c>
    </row>
    <row r="120" spans="1:99" x14ac:dyDescent="0.25">
      <c r="A120" s="1">
        <f>eod_group_score_df_positive[[#This Row],[date]]</f>
        <v>45317</v>
      </c>
      <c r="B120" s="1" t="s">
        <v>277</v>
      </c>
      <c r="C120" s="2">
        <f>AVERAGE(eod_group_score_df_positive!C120:C124)</f>
        <v>1.924365983826221</v>
      </c>
      <c r="D120" s="2">
        <f>AVERAGE(eod_group_score_df_positive!D120:D124)</f>
        <v>4.2809995678361544E-2</v>
      </c>
      <c r="E120" s="2">
        <f>AVERAGE(eod_group_score_df_positive!E120:E124)</f>
        <v>0.25582021274339539</v>
      </c>
      <c r="F120" s="2">
        <f>AVERAGE(eod_group_score_df_positive!F120:F124)</f>
        <v>0.24449990174800457</v>
      </c>
      <c r="G120" s="2">
        <f>AVERAGE(eod_group_score_df_positive!G120:G124)</f>
        <v>0.29060067738063589</v>
      </c>
      <c r="H120" s="2">
        <f>AVERAGE(eod_group_score_df_positive!H120:H124)</f>
        <v>0.20512666873073773</v>
      </c>
      <c r="I120" s="2">
        <f>AVERAGE(eod_group_score_df_positive!I120:I124)</f>
        <v>0.24386072130462524</v>
      </c>
      <c r="J120" s="2">
        <f>AVERAGE(eod_group_score_df_positive!J120:J124)</f>
        <v>0.23717533752495018</v>
      </c>
      <c r="K120" s="2">
        <f>AVERAGE(eod_group_score_df_positive!K120:K124)</f>
        <v>3.9508938518603043E-2</v>
      </c>
      <c r="L120" s="2">
        <f>AVERAGE(eod_group_score_df_positive!L120:L124)</f>
        <v>0.56574068367386554</v>
      </c>
      <c r="M120" s="2">
        <f>AVERAGE(eod_group_score_df_positive!M120:M124)</f>
        <v>6.6953199113262765E-2</v>
      </c>
      <c r="N120" s="2">
        <f>AVERAGE(eod_group_score_df_positive!N120:N124)</f>
        <v>0.99895954099718642</v>
      </c>
      <c r="O120" s="2">
        <f>AVERAGE(eod_group_score_df_positive!O120:O124)</f>
        <v>0.36363900361882573</v>
      </c>
      <c r="P120" s="2">
        <f>AVERAGE(eod_group_score_df_positive!P120:P124)</f>
        <v>0.65310149143690488</v>
      </c>
      <c r="Q120" s="2">
        <f>AVERAGE(eod_group_score_df_positive!Q120:Q124)</f>
        <v>8.6766373986667839E-2</v>
      </c>
      <c r="R120" s="2">
        <f>AVERAGE(eod_group_score_df_positive!R120:R124)</f>
        <v>0.13634356261957423</v>
      </c>
      <c r="S120" s="2">
        <f>AVERAGE(eod_group_score_df_positive!S120:S124)</f>
        <v>0.55903315637850071</v>
      </c>
      <c r="T120" s="2">
        <f>AVERAGE(eod_group_score_df_positive!T120:T124)</f>
        <v>0.28241157677652329</v>
      </c>
      <c r="U120" s="2">
        <f>AVERAGE(eod_group_score_df_positive!U120:U124)</f>
        <v>7.6609597454411387E-3</v>
      </c>
      <c r="V120" s="2">
        <f>AVERAGE(eod_group_score_df_positive!V120:V124)</f>
        <v>0.3957853143771855</v>
      </c>
      <c r="W120" s="2">
        <f>AVERAGE(eod_group_score_df_positive!W120:W124)</f>
        <v>0.17270124499942427</v>
      </c>
      <c r="X120" s="2">
        <f>AVERAGE(eod_group_score_df_positive!X120:X124)</f>
        <v>0.29215265516263256</v>
      </c>
      <c r="Y120" s="2">
        <f>AVERAGE(eod_group_score_df_positive!Y120:Y124)</f>
        <v>0.16011429612393582</v>
      </c>
      <c r="Z120" s="1" t="s">
        <v>277</v>
      </c>
      <c r="AA120" s="2">
        <f>ABS(AVERAGE(eod_group_score_df_negative!C120:C124))</f>
        <v>0.40425635723908276</v>
      </c>
      <c r="AB120" s="2">
        <f>ABS(AVERAGE(eod_group_score_df_negative!D120:D124))</f>
        <v>0.15916374133937772</v>
      </c>
      <c r="AC120" s="2">
        <f>ABS(AVERAGE(eod_group_score_df_negative!E120:E124))</f>
        <v>0.12709546524115239</v>
      </c>
      <c r="AD120" s="2">
        <f>ABS(AVERAGE(eod_group_score_df_negative!F120:F124))</f>
        <v>3.661575725577678E-2</v>
      </c>
      <c r="AE120" s="2">
        <f>ABS(AVERAGE(eod_group_score_df_negative!G120:G124))</f>
        <v>7.8850976091612096E-2</v>
      </c>
      <c r="AF120" s="2">
        <f>ABS(AVERAGE(eod_group_score_df_negative!H120:H124))</f>
        <v>0.16183089086366576</v>
      </c>
      <c r="AG120" s="2">
        <f>ABS(AVERAGE(eod_group_score_df_negative!I120:I124))</f>
        <v>0.19929848144805079</v>
      </c>
      <c r="AH120" s="2">
        <f>ABS(AVERAGE(eod_group_score_df_negative!J120:J124))</f>
        <v>4.8728356620813824E-2</v>
      </c>
      <c r="AI120" s="2">
        <f>ABS(AVERAGE(eod_group_score_df_negative!K120:K124))</f>
        <v>5.3625229959223211E-2</v>
      </c>
      <c r="AJ120" s="2">
        <f>ABS(AVERAGE(eod_group_score_df_negative!L120:L124))</f>
        <v>8.8507113171720303E-2</v>
      </c>
      <c r="AK120" s="2">
        <f>ABS(AVERAGE(eod_group_score_df_negative!M120:M124))</f>
        <v>5.8235799716882329E-2</v>
      </c>
      <c r="AL120" s="2">
        <f>ABS(AVERAGE(eod_group_score_df_negative!N120:N124))</f>
        <v>8.9688982409387302E-2</v>
      </c>
      <c r="AM120" s="2">
        <f>ABS(AVERAGE(eod_group_score_df_negative!O120:O124))</f>
        <v>2.1317092472722378E-2</v>
      </c>
      <c r="AN120" s="2">
        <f>ABS(AVERAGE(eod_group_score_df_negative!P120:P124))</f>
        <v>0.13918592615738726</v>
      </c>
      <c r="AO120" s="2">
        <f>ABS(AVERAGE(eod_group_score_df_negative!Q120:Q124))</f>
        <v>0.13898678777254783</v>
      </c>
      <c r="AP120" s="2">
        <f>ABS(AVERAGE(eod_group_score_df_negative!R120:R124))</f>
        <v>4.9806492736496989E-2</v>
      </c>
      <c r="AQ120" s="2">
        <f>ABS(AVERAGE(eod_group_score_df_negative!S120:S124))</f>
        <v>0.13264492548234061</v>
      </c>
      <c r="AR120" s="2">
        <f>ABS(AVERAGE(eod_group_score_df_negative!T120:T124))</f>
        <v>0.16991920998313703</v>
      </c>
      <c r="AS120" s="2">
        <f>ABS(AVERAGE(eod_group_score_df_negative!U120:U124))</f>
        <v>0.35900306037941604</v>
      </c>
      <c r="AT120" s="2">
        <f>ABS(AVERAGE(eod_group_score_df_negative!V120:V124))</f>
        <v>0.14507761248602749</v>
      </c>
      <c r="AU120" s="2">
        <f>ABS(AVERAGE(eod_group_score_df_negative!W120:W124))</f>
        <v>0.1198705656253406</v>
      </c>
      <c r="AV120" s="2">
        <f>ABS(AVERAGE(eod_group_score_df_negative!X120:X124))</f>
        <v>0.15240300171586768</v>
      </c>
      <c r="AW120" s="2">
        <f>ABS(AVERAGE(eod_group_score_df_negative!Y120:Y124))</f>
        <v>0.12931227081061017</v>
      </c>
      <c r="AX120" t="s">
        <v>277</v>
      </c>
      <c r="AY120" s="4">
        <f t="shared" si="235"/>
        <v>0.65279354225027098</v>
      </c>
      <c r="AZ120" s="4">
        <f t="shared" si="236"/>
        <v>-0.57608354125168693</v>
      </c>
      <c r="BA120" s="4">
        <f t="shared" si="237"/>
        <v>0.33616995830459984</v>
      </c>
      <c r="BB120" s="4">
        <f t="shared" si="238"/>
        <v>0.73949685061632053</v>
      </c>
      <c r="BC120" s="4">
        <f t="shared" si="239"/>
        <v>0.57314590230932549</v>
      </c>
      <c r="BD120" s="4">
        <f t="shared" si="240"/>
        <v>0.11798579082258615</v>
      </c>
      <c r="BE120" s="4">
        <f t="shared" si="241"/>
        <v>0.10055582639326192</v>
      </c>
      <c r="BF120" s="4">
        <f t="shared" si="242"/>
        <v>0.65912747810827277</v>
      </c>
      <c r="BG120" s="4">
        <f t="shared" si="243"/>
        <v>-0.15156941508508803</v>
      </c>
      <c r="BH120" s="4">
        <f t="shared" si="244"/>
        <v>0.72943855952300718</v>
      </c>
      <c r="BI120" s="4">
        <f t="shared" si="245"/>
        <v>6.9633909351796142E-2</v>
      </c>
      <c r="BJ120" s="4">
        <f t="shared" si="246"/>
        <v>0.83522876211922914</v>
      </c>
      <c r="BK120" s="4">
        <f t="shared" si="247"/>
        <v>0.88924922769555059</v>
      </c>
      <c r="BL120" s="4">
        <f t="shared" si="248"/>
        <v>0.64864789452289295</v>
      </c>
      <c r="BM120" s="4">
        <f t="shared" si="249"/>
        <v>-0.23131642267574246</v>
      </c>
      <c r="BN120" s="4">
        <f t="shared" si="250"/>
        <v>0.46487802390145716</v>
      </c>
      <c r="BO120" s="4">
        <f t="shared" si="251"/>
        <v>0.61645473823463603</v>
      </c>
      <c r="BP120" s="4">
        <f t="shared" si="252"/>
        <v>0.24869491550473993</v>
      </c>
      <c r="BQ120" s="4">
        <f t="shared" si="253"/>
        <v>-0.95821264522855343</v>
      </c>
      <c r="BR120" s="4">
        <f t="shared" si="254"/>
        <v>0.46353279072973552</v>
      </c>
      <c r="BS120" s="4">
        <f t="shared" si="255"/>
        <v>0.18057337534080187</v>
      </c>
      <c r="BT120" s="4">
        <f t="shared" si="256"/>
        <v>0.31435805907416292</v>
      </c>
      <c r="BU120" s="4">
        <f t="shared" si="257"/>
        <v>0.10642431909262688</v>
      </c>
      <c r="BV120" t="s">
        <v>277</v>
      </c>
      <c r="BW120" s="1">
        <f t="shared" si="231"/>
        <v>45317</v>
      </c>
      <c r="BX120">
        <f>group_stock_price_index[[#This Row],[VNINDEX]]</f>
        <v>1175.67</v>
      </c>
      <c r="BY120" s="5">
        <f t="shared" si="258"/>
        <v>0.28607456234449857</v>
      </c>
      <c r="BZ120" s="5">
        <f t="shared" si="259"/>
        <v>0.30407722558047545</v>
      </c>
      <c r="CA120" s="5">
        <f t="shared" si="260"/>
        <v>0.56263791349390369</v>
      </c>
      <c r="CB120" s="5">
        <f t="shared" si="261"/>
        <v>0.58429580987054075</v>
      </c>
      <c r="CC120" s="5">
        <f t="shared" si="262"/>
        <v>0</v>
      </c>
      <c r="CD120" s="5">
        <f t="shared" ref="CD120:CE120" si="434">IF(AVERAGE(BS120:BS124)&lt;0,0,AVERAGE(BS120:BS124))</f>
        <v>0.39444534980936535</v>
      </c>
      <c r="CE120" s="5">
        <f t="shared" si="434"/>
        <v>0.42426601999372426</v>
      </c>
      <c r="CF120" s="5">
        <f t="shared" ref="CF120:CG120" si="435">IF(AVERAGE(BE120:BE124)&lt;0,0,AVERAGE(BE120:BE124))</f>
        <v>0.33243248369682982</v>
      </c>
      <c r="CG120" s="5">
        <f t="shared" si="435"/>
        <v>0.57646334211915529</v>
      </c>
      <c r="CH120" s="5">
        <f t="shared" si="265"/>
        <v>0.79419257558762091</v>
      </c>
      <c r="CI120" s="5">
        <f t="shared" si="266"/>
        <v>0.67322469235918514</v>
      </c>
      <c r="CJ120" s="5">
        <f t="shared" si="267"/>
        <v>3.7313830917458991E-3</v>
      </c>
      <c r="CK120" s="5">
        <f t="shared" si="268"/>
        <v>0</v>
      </c>
      <c r="CL120" s="5">
        <f t="shared" si="269"/>
        <v>0.25980446529383466</v>
      </c>
      <c r="CM120" s="5">
        <f t="shared" si="270"/>
        <v>0.5455523145283967</v>
      </c>
      <c r="CN120" s="5">
        <f t="shared" si="271"/>
        <v>0.34114002439930841</v>
      </c>
      <c r="CO120" s="5">
        <f t="shared" si="272"/>
        <v>0.73093711985890419</v>
      </c>
      <c r="CP120" s="5">
        <f t="shared" si="273"/>
        <v>0.31487575552669844</v>
      </c>
      <c r="CQ120" s="5">
        <f t="shared" si="274"/>
        <v>0.40719441275202384</v>
      </c>
      <c r="CR120" s="5">
        <f t="shared" ref="CR120:CS120" si="436">IF(AVERAGE(BH120:BH124)&lt;0,0,AVERAGE(BH120:BH124))</f>
        <v>0.38661279864215292</v>
      </c>
      <c r="CS120" s="5">
        <f t="shared" si="436"/>
        <v>0.50372574159378503</v>
      </c>
      <c r="CT120" s="5">
        <f t="shared" si="276"/>
        <v>0</v>
      </c>
      <c r="CU120" s="5">
        <f t="shared" si="277"/>
        <v>0.7472673985957361</v>
      </c>
    </row>
    <row r="121" spans="1:99" x14ac:dyDescent="0.25">
      <c r="A121" s="1">
        <f>eod_group_score_df_positive[[#This Row],[date]]</f>
        <v>45316</v>
      </c>
      <c r="B121" s="1" t="s">
        <v>277</v>
      </c>
      <c r="C121" s="2">
        <f>AVERAGE(eod_group_score_df_positive!C121:C125)</f>
        <v>1.9075409098219214</v>
      </c>
      <c r="D121" s="2">
        <f>AVERAGE(eod_group_score_df_positive!D121:D125)</f>
        <v>2.6440744168081527E-2</v>
      </c>
      <c r="E121" s="2">
        <f>AVERAGE(eod_group_score_df_positive!E121:E125)</f>
        <v>0.20651874729772568</v>
      </c>
      <c r="F121" s="2">
        <f>AVERAGE(eod_group_score_df_positive!F121:F125)</f>
        <v>0.11817456129391643</v>
      </c>
      <c r="G121" s="2">
        <f>AVERAGE(eod_group_score_df_positive!G121:G125)</f>
        <v>0.29530999458698959</v>
      </c>
      <c r="H121" s="2">
        <f>AVERAGE(eod_group_score_df_positive!H121:H125)</f>
        <v>0.24706744391299335</v>
      </c>
      <c r="I121" s="2">
        <f>AVERAGE(eod_group_score_df_positive!I121:I125)</f>
        <v>0.30787020065870452</v>
      </c>
      <c r="J121" s="2">
        <f>AVERAGE(eod_group_score_df_positive!J121:J125)</f>
        <v>0.22584876418188543</v>
      </c>
      <c r="K121" s="2">
        <f>AVERAGE(eod_group_score_df_positive!K121:K125)</f>
        <v>3.8874795497789404E-2</v>
      </c>
      <c r="L121" s="2">
        <f>AVERAGE(eod_group_score_df_positive!L121:L125)</f>
        <v>0.46448964544700544</v>
      </c>
      <c r="M121" s="2">
        <f>AVERAGE(eod_group_score_df_positive!M121:M125)</f>
        <v>0.11209662800857209</v>
      </c>
      <c r="N121" s="2">
        <f>AVERAGE(eod_group_score_df_positive!N121:N125)</f>
        <v>0.74332223068798586</v>
      </c>
      <c r="O121" s="2">
        <f>AVERAGE(eod_group_score_df_positive!O121:O125)</f>
        <v>0.23761153290871126</v>
      </c>
      <c r="P121" s="2">
        <f>AVERAGE(eod_group_score_df_positive!P121:P125)</f>
        <v>0.68116693692386854</v>
      </c>
      <c r="Q121" s="2">
        <f>AVERAGE(eod_group_score_df_positive!Q121:Q125)</f>
        <v>0.27573682409846878</v>
      </c>
      <c r="R121" s="2">
        <f>AVERAGE(eod_group_score_df_positive!R121:R125)</f>
        <v>1.0378392557970535E-2</v>
      </c>
      <c r="S121" s="2">
        <f>AVERAGE(eod_group_score_df_positive!S121:S125)</f>
        <v>0.54313060625653053</v>
      </c>
      <c r="T121" s="2">
        <f>AVERAGE(eod_group_score_df_positive!T121:T125)</f>
        <v>0.27202546536638372</v>
      </c>
      <c r="U121" s="2">
        <f>AVERAGE(eod_group_score_df_positive!U121:U125)</f>
        <v>2.4765967981966258E-2</v>
      </c>
      <c r="V121" s="2">
        <f>AVERAGE(eod_group_score_df_positive!V121:V125)</f>
        <v>0.41461577734316829</v>
      </c>
      <c r="W121" s="2">
        <f>AVERAGE(eod_group_score_df_positive!W121:W125)</f>
        <v>0.14865208377165223</v>
      </c>
      <c r="X121" s="2">
        <f>AVERAGE(eod_group_score_df_positive!X121:X125)</f>
        <v>0.30832824417789706</v>
      </c>
      <c r="Y121" s="2">
        <f>AVERAGE(eod_group_score_df_positive!Y121:Y125)</f>
        <v>0.15460602491299108</v>
      </c>
      <c r="Z121" s="1" t="s">
        <v>277</v>
      </c>
      <c r="AA121" s="2">
        <f>ABS(AVERAGE(eod_group_score_df_negative!C121:C125))</f>
        <v>0.38554101768555299</v>
      </c>
      <c r="AB121" s="2">
        <f>ABS(AVERAGE(eod_group_score_df_negative!D121:D125))</f>
        <v>0.18280488900090003</v>
      </c>
      <c r="AC121" s="2">
        <f>ABS(AVERAGE(eod_group_score_df_negative!E121:E125))</f>
        <v>0.16106447443447339</v>
      </c>
      <c r="AD121" s="2">
        <f>ABS(AVERAGE(eod_group_score_df_negative!F121:F125))</f>
        <v>6.9140650825090896E-2</v>
      </c>
      <c r="AE121" s="2">
        <f>ABS(AVERAGE(eod_group_score_df_negative!G121:G125))</f>
        <v>0.11019413891048306</v>
      </c>
      <c r="AF121" s="2">
        <f>ABS(AVERAGE(eod_group_score_df_negative!H121:H125))</f>
        <v>0.18921442998517743</v>
      </c>
      <c r="AG121" s="2">
        <f>ABS(AVERAGE(eod_group_score_df_negative!I121:I125))</f>
        <v>0.21368697083682947</v>
      </c>
      <c r="AH121" s="2">
        <f>ABS(AVERAGE(eod_group_score_df_negative!J121:J125))</f>
        <v>4.8254632553016263E-2</v>
      </c>
      <c r="AI121" s="2">
        <f>ABS(AVERAGE(eod_group_score_df_negative!K121:K125))</f>
        <v>8.1493406325347739E-2</v>
      </c>
      <c r="AJ121" s="2">
        <f>ABS(AVERAGE(eod_group_score_df_negative!L121:L125))</f>
        <v>0.10561590556398452</v>
      </c>
      <c r="AK121" s="2">
        <f>ABS(AVERAGE(eod_group_score_df_negative!M121:M125))</f>
        <v>6.0695181419418764E-2</v>
      </c>
      <c r="AL121" s="2">
        <f>ABS(AVERAGE(eod_group_score_df_negative!N121:N125))</f>
        <v>9.7757540279919272E-2</v>
      </c>
      <c r="AM121" s="2">
        <f>ABS(AVERAGE(eod_group_score_df_negative!O121:O125))</f>
        <v>4.1687011088239592E-2</v>
      </c>
      <c r="AN121" s="2">
        <f>ABS(AVERAGE(eod_group_score_df_negative!P121:P125))</f>
        <v>0.13871581886951148</v>
      </c>
      <c r="AO121" s="2">
        <f>ABS(AVERAGE(eod_group_score_df_negative!Q121:Q125))</f>
        <v>0.13807534181371045</v>
      </c>
      <c r="AP121" s="2">
        <f>ABS(AVERAGE(eod_group_score_df_negative!R121:R125))</f>
        <v>4.3061787754737693E-2</v>
      </c>
      <c r="AQ121" s="2">
        <f>ABS(AVERAGE(eod_group_score_df_negative!S121:S125))</f>
        <v>0.17799706741658611</v>
      </c>
      <c r="AR121" s="2">
        <f>ABS(AVERAGE(eod_group_score_df_negative!T121:T125))</f>
        <v>0.14770966397821303</v>
      </c>
      <c r="AS121" s="2">
        <f>ABS(AVERAGE(eod_group_score_df_negative!U121:U125))</f>
        <v>0.35565341113798954</v>
      </c>
      <c r="AT121" s="2">
        <f>ABS(AVERAGE(eod_group_score_df_negative!V121:V125))</f>
        <v>0.17243254685209455</v>
      </c>
      <c r="AU121" s="2">
        <f>ABS(AVERAGE(eod_group_score_df_negative!W121:W125))</f>
        <v>0.13301915281256729</v>
      </c>
      <c r="AV121" s="2">
        <f>ABS(AVERAGE(eod_group_score_df_negative!X121:X125))</f>
        <v>0.13586388760145504</v>
      </c>
      <c r="AW121" s="2">
        <f>ABS(AVERAGE(eod_group_score_df_negative!Y121:Y125))</f>
        <v>2.1722234265603231E-3</v>
      </c>
      <c r="AX121" t="s">
        <v>277</v>
      </c>
      <c r="AY121" s="4">
        <f t="shared" si="235"/>
        <v>0.66373550542555027</v>
      </c>
      <c r="AZ121" s="4">
        <f t="shared" si="236"/>
        <v>-0.74727554627886883</v>
      </c>
      <c r="BA121" s="4">
        <f t="shared" si="237"/>
        <v>0.12365709362101347</v>
      </c>
      <c r="BB121" s="4">
        <f t="shared" si="238"/>
        <v>0.26177217490308652</v>
      </c>
      <c r="BC121" s="4">
        <f t="shared" si="239"/>
        <v>0.45650793761307062</v>
      </c>
      <c r="BD121" s="4">
        <f t="shared" si="240"/>
        <v>0.13260467002880563</v>
      </c>
      <c r="BE121" s="4">
        <f t="shared" si="241"/>
        <v>0.18058083556172808</v>
      </c>
      <c r="BF121" s="4">
        <f t="shared" si="242"/>
        <v>0.64790926980240537</v>
      </c>
      <c r="BG121" s="4">
        <f t="shared" si="243"/>
        <v>-0.354068684104627</v>
      </c>
      <c r="BH121" s="4">
        <f t="shared" si="244"/>
        <v>0.62948648587374112</v>
      </c>
      <c r="BI121" s="4">
        <f t="shared" si="245"/>
        <v>0.29747617528465276</v>
      </c>
      <c r="BJ121" s="4">
        <f t="shared" si="246"/>
        <v>0.76754276192513593</v>
      </c>
      <c r="BK121" s="4">
        <f t="shared" si="247"/>
        <v>0.70148780232313201</v>
      </c>
      <c r="BL121" s="4">
        <f t="shared" si="248"/>
        <v>0.66162035269230746</v>
      </c>
      <c r="BM121" s="4">
        <f t="shared" si="249"/>
        <v>0.3326665903630619</v>
      </c>
      <c r="BN121" s="4">
        <f t="shared" si="250"/>
        <v>-0.61158841541174513</v>
      </c>
      <c r="BO121" s="4">
        <f t="shared" si="251"/>
        <v>0.50633688342607897</v>
      </c>
      <c r="BP121" s="4">
        <f t="shared" si="252"/>
        <v>0.29617678554160076</v>
      </c>
      <c r="BQ121" s="4">
        <f t="shared" si="253"/>
        <v>-0.86979649649153679</v>
      </c>
      <c r="BR121" s="4">
        <f t="shared" si="254"/>
        <v>0.41254394316356013</v>
      </c>
      <c r="BS121" s="4">
        <f t="shared" si="255"/>
        <v>5.5500629558995464E-2</v>
      </c>
      <c r="BT121" s="4">
        <f t="shared" si="256"/>
        <v>0.38826522182097523</v>
      </c>
      <c r="BU121" s="4">
        <f t="shared" si="257"/>
        <v>0.9722892244355773</v>
      </c>
      <c r="BV121" t="s">
        <v>277</v>
      </c>
      <c r="BW121" s="1">
        <f t="shared" si="231"/>
        <v>45316</v>
      </c>
      <c r="BX121">
        <f>group_stock_price_index[[#This Row],[VNINDEX]]</f>
        <v>1170.3699999999999</v>
      </c>
      <c r="BY121" s="5">
        <f t="shared" si="258"/>
        <v>0.31577119351520339</v>
      </c>
      <c r="BZ121" s="5">
        <f t="shared" si="259"/>
        <v>0.2834885347457225</v>
      </c>
      <c r="CA121" s="5">
        <f t="shared" si="260"/>
        <v>0.48366863499352108</v>
      </c>
      <c r="CB121" s="5">
        <f t="shared" si="261"/>
        <v>0.59618865209904059</v>
      </c>
      <c r="CC121" s="5">
        <f t="shared" si="262"/>
        <v>0</v>
      </c>
      <c r="CD121" s="5">
        <f t="shared" ref="CD121:CE121" si="437">IF(AVERAGE(BS121:BS125)&lt;0,0,AVERAGE(BS121:BS125))</f>
        <v>0.49059748736398723</v>
      </c>
      <c r="CE121" s="5">
        <f t="shared" si="437"/>
        <v>0.41242930107353165</v>
      </c>
      <c r="CF121" s="5">
        <f t="shared" ref="CF121:CG121" si="438">IF(AVERAGE(BE121:BE125)&lt;0,0,AVERAGE(BE121:BE125))</f>
        <v>0.37151611133478663</v>
      </c>
      <c r="CG121" s="5">
        <f t="shared" si="438"/>
        <v>0.47465802267106472</v>
      </c>
      <c r="CH121" s="5">
        <f t="shared" si="265"/>
        <v>0.73950685807999528</v>
      </c>
      <c r="CI121" s="5">
        <f t="shared" si="266"/>
        <v>0.66632451259560943</v>
      </c>
      <c r="CJ121" s="5">
        <f t="shared" si="267"/>
        <v>0.14718558332495121</v>
      </c>
      <c r="CK121" s="5">
        <f t="shared" si="268"/>
        <v>0</v>
      </c>
      <c r="CL121" s="5">
        <f t="shared" si="269"/>
        <v>0.22258963330671086</v>
      </c>
      <c r="CM121" s="5">
        <f t="shared" si="270"/>
        <v>0.44028173127764836</v>
      </c>
      <c r="CN121" s="5">
        <f t="shared" si="271"/>
        <v>0.49201714435128974</v>
      </c>
      <c r="CO121" s="5">
        <f t="shared" si="272"/>
        <v>0.69448884419679469</v>
      </c>
      <c r="CP121" s="5">
        <f t="shared" si="273"/>
        <v>0.30372815264625957</v>
      </c>
      <c r="CQ121" s="5">
        <f t="shared" si="274"/>
        <v>0.30696017269537679</v>
      </c>
      <c r="CR121" s="5">
        <f t="shared" ref="CR121:CS121" si="439">IF(AVERAGE(BH121:BH125)&lt;0,0,AVERAGE(BH121:BH125))</f>
        <v>0.34325255099831781</v>
      </c>
      <c r="CS121" s="5">
        <f t="shared" si="439"/>
        <v>0.65298603045819537</v>
      </c>
      <c r="CT121" s="5">
        <f t="shared" si="276"/>
        <v>0</v>
      </c>
      <c r="CU121" s="5">
        <f t="shared" si="277"/>
        <v>0.88324395258897714</v>
      </c>
    </row>
    <row r="122" spans="1:99" x14ac:dyDescent="0.25">
      <c r="A122" s="1">
        <f>eod_group_score_df_positive[[#This Row],[date]]</f>
        <v>45315</v>
      </c>
      <c r="B122" s="1" t="s">
        <v>277</v>
      </c>
      <c r="C122" s="2">
        <f>AVERAGE(eod_group_score_df_positive!C122:C126)</f>
        <v>0.14880785437744906</v>
      </c>
      <c r="D122" s="2">
        <f>AVERAGE(eod_group_score_df_positive!D122:D126)</f>
        <v>5.1623790550866765E-2</v>
      </c>
      <c r="E122" s="2">
        <f>AVERAGE(eod_group_score_df_positive!E122:E126)</f>
        <v>0.28155053400497382</v>
      </c>
      <c r="F122" s="2">
        <f>AVERAGE(eod_group_score_df_positive!F122:F126)</f>
        <v>0.24024838293097933</v>
      </c>
      <c r="G122" s="2">
        <f>AVERAGE(eod_group_score_df_positive!G122:G126)</f>
        <v>0.2977623915019999</v>
      </c>
      <c r="H122" s="2">
        <f>AVERAGE(eod_group_score_df_positive!H122:H126)</f>
        <v>0.26565234231548901</v>
      </c>
      <c r="I122" s="2">
        <f>AVERAGE(eod_group_score_df_positive!I122:I126)</f>
        <v>0.32217170607057921</v>
      </c>
      <c r="J122" s="2">
        <f>AVERAGE(eod_group_score_df_positive!J122:J126)</f>
        <v>0.22126996939679894</v>
      </c>
      <c r="K122" s="2">
        <f>AVERAGE(eod_group_score_df_positive!K122:K126)</f>
        <v>4.1495942030394681E-2</v>
      </c>
      <c r="L122" s="2">
        <f>AVERAGE(eod_group_score_df_positive!L122:L126)</f>
        <v>8.4197945849424971E-2</v>
      </c>
      <c r="M122" s="2">
        <f>AVERAGE(eod_group_score_df_positive!M122:M126)</f>
        <v>0.31762537549641257</v>
      </c>
      <c r="N122" s="2">
        <f>AVERAGE(eod_group_score_df_positive!N122:N126)</f>
        <v>0.60143270399570892</v>
      </c>
      <c r="O122" s="2">
        <f>AVERAGE(eod_group_score_df_positive!O122:O126)</f>
        <v>0.20461341609060021</v>
      </c>
      <c r="P122" s="2">
        <f>AVERAGE(eod_group_score_df_positive!P122:P126)</f>
        <v>0.68861606232823169</v>
      </c>
      <c r="Q122" s="2">
        <f>AVERAGE(eod_group_score_df_positive!Q122:Q126)</f>
        <v>0.31062391910055498</v>
      </c>
      <c r="R122" s="2">
        <f>AVERAGE(eod_group_score_df_positive!R122:R126)</f>
        <v>1.4921290002800597E-2</v>
      </c>
      <c r="S122" s="2">
        <f>AVERAGE(eod_group_score_df_positive!S122:S126)</f>
        <v>0.56153050625569445</v>
      </c>
      <c r="T122" s="2">
        <f>AVERAGE(eod_group_score_df_positive!T122:T126)</f>
        <v>0.22358025090432268</v>
      </c>
      <c r="U122" s="2">
        <f>AVERAGE(eod_group_score_df_positive!U122:U126)</f>
        <v>4.8884633279828657E-2</v>
      </c>
      <c r="V122" s="2">
        <f>AVERAGE(eod_group_score_df_positive!V122:V126)</f>
        <v>0.41973926981545195</v>
      </c>
      <c r="W122" s="2">
        <f>AVERAGE(eod_group_score_df_positive!W122:W126)</f>
        <v>0.13710534340372155</v>
      </c>
      <c r="X122" s="2">
        <f>AVERAGE(eod_group_score_df_positive!X122:X126)</f>
        <v>0.37676386483631558</v>
      </c>
      <c r="Y122" s="2">
        <f>AVERAGE(eod_group_score_df_positive!Y122:Y126)</f>
        <v>0.21636177604510526</v>
      </c>
      <c r="Z122" s="1" t="s">
        <v>277</v>
      </c>
      <c r="AA122" s="2">
        <f>ABS(AVERAGE(eod_group_score_df_negative!C122:C126))</f>
        <v>0.39154818918649342</v>
      </c>
      <c r="AB122" s="2">
        <f>ABS(AVERAGE(eod_group_score_df_negative!D122:D126))</f>
        <v>0.16151238595825704</v>
      </c>
      <c r="AC122" s="2">
        <f>ABS(AVERAGE(eod_group_score_df_negative!E122:E126))</f>
        <v>0.16094652044732713</v>
      </c>
      <c r="AD122" s="2">
        <f>ABS(AVERAGE(eod_group_score_df_negative!F122:F126))</f>
        <v>8.7119406084733161E-2</v>
      </c>
      <c r="AE122" s="2">
        <f>ABS(AVERAGE(eod_group_score_df_negative!G122:G126))</f>
        <v>9.9869765830947269E-2</v>
      </c>
      <c r="AF122" s="2">
        <f>ABS(AVERAGE(eod_group_score_df_negative!H122:H126))</f>
        <v>0.15170128778369368</v>
      </c>
      <c r="AG122" s="2">
        <f>ABS(AVERAGE(eod_group_score_df_negative!I122:I126))</f>
        <v>0.17120326513134765</v>
      </c>
      <c r="AH122" s="2">
        <f>ABS(AVERAGE(eod_group_score_df_negative!J122:J126))</f>
        <v>5.1203626541481043E-2</v>
      </c>
      <c r="AI122" s="2">
        <f>ABS(AVERAGE(eod_group_score_df_negative!K122:K126))</f>
        <v>7.727864707885379E-2</v>
      </c>
      <c r="AJ122" s="2">
        <f>ABS(AVERAGE(eod_group_score_df_negative!L122:L126))</f>
        <v>0.13914825087301921</v>
      </c>
      <c r="AK122" s="2">
        <f>ABS(AVERAGE(eod_group_score_df_negative!M122:M126))</f>
        <v>5.5682601479323579E-2</v>
      </c>
      <c r="AL122" s="2">
        <f>ABS(AVERAGE(eod_group_score_df_negative!N122:N126))</f>
        <v>8.7525228235462701E-2</v>
      </c>
      <c r="AM122" s="2">
        <f>ABS(AVERAGE(eod_group_score_df_negative!O122:O126))</f>
        <v>4.6099881273700974E-2</v>
      </c>
      <c r="AN122" s="2">
        <f>ABS(AVERAGE(eod_group_score_df_negative!P122:P126))</f>
        <v>0.14240722386352983</v>
      </c>
      <c r="AO122" s="2">
        <f>ABS(AVERAGE(eod_group_score_df_negative!Q122:Q126))</f>
        <v>0.11845745390752685</v>
      </c>
      <c r="AP122" s="2">
        <f>ABS(AVERAGE(eod_group_score_df_negative!R122:R126))</f>
        <v>4.1297430416137433E-2</v>
      </c>
      <c r="AQ122" s="2">
        <f>ABS(AVERAGE(eod_group_score_df_negative!S122:S126))</f>
        <v>0.17149857274322367</v>
      </c>
      <c r="AR122" s="2">
        <f>ABS(AVERAGE(eod_group_score_df_negative!T122:T126))</f>
        <v>0.13493977998596285</v>
      </c>
      <c r="AS122" s="2">
        <f>ABS(AVERAGE(eod_group_score_df_negative!U122:U126))</f>
        <v>0.32847024011780246</v>
      </c>
      <c r="AT122" s="2">
        <f>ABS(AVERAGE(eod_group_score_df_negative!V122:V126))</f>
        <v>0.17446349710026479</v>
      </c>
      <c r="AU122" s="2">
        <f>ABS(AVERAGE(eod_group_score_df_negative!W122:W126))</f>
        <v>8.5119762272688998E-2</v>
      </c>
      <c r="AV122" s="2">
        <f>ABS(AVERAGE(eod_group_score_df_negative!X122:X126))</f>
        <v>0.11095545078862301</v>
      </c>
      <c r="AW122" s="2">
        <f>ABS(AVERAGE(eod_group_score_df_negative!Y122:Y126))</f>
        <v>5.2920889871879706E-3</v>
      </c>
      <c r="AX122" t="s">
        <v>277</v>
      </c>
      <c r="AY122" s="4">
        <f t="shared" si="235"/>
        <v>-0.44922294790679052</v>
      </c>
      <c r="AZ122" s="4">
        <f t="shared" si="236"/>
        <v>-0.51557927521837765</v>
      </c>
      <c r="BA122" s="4">
        <f t="shared" si="237"/>
        <v>0.27255325734749547</v>
      </c>
      <c r="BB122" s="4">
        <f t="shared" si="238"/>
        <v>0.46775822785331056</v>
      </c>
      <c r="BC122" s="4">
        <f t="shared" si="239"/>
        <v>0.4976776199349297</v>
      </c>
      <c r="BD122" s="4">
        <f t="shared" si="240"/>
        <v>0.27303237905158567</v>
      </c>
      <c r="BE122" s="4">
        <f t="shared" si="241"/>
        <v>0.30599128401558845</v>
      </c>
      <c r="BF122" s="4">
        <f t="shared" si="242"/>
        <v>0.62415714913470333</v>
      </c>
      <c r="BG122" s="4">
        <f t="shared" si="243"/>
        <v>-0.30126566058289028</v>
      </c>
      <c r="BH122" s="4">
        <f t="shared" si="244"/>
        <v>-0.24603197112813094</v>
      </c>
      <c r="BI122" s="4">
        <f t="shared" si="245"/>
        <v>0.70168008768297618</v>
      </c>
      <c r="BJ122" s="4">
        <f t="shared" si="246"/>
        <v>0.74591996364127888</v>
      </c>
      <c r="BK122" s="4">
        <f t="shared" si="247"/>
        <v>0.63225020963515033</v>
      </c>
      <c r="BL122" s="4">
        <f t="shared" si="248"/>
        <v>0.6572726029949808</v>
      </c>
      <c r="BM122" s="4">
        <f t="shared" si="249"/>
        <v>0.44785552876798651</v>
      </c>
      <c r="BN122" s="4">
        <f t="shared" si="250"/>
        <v>-0.46917005966666719</v>
      </c>
      <c r="BO122" s="4">
        <f t="shared" si="251"/>
        <v>0.53208248442903372</v>
      </c>
      <c r="BP122" s="4">
        <f t="shared" si="252"/>
        <v>0.24723993997837637</v>
      </c>
      <c r="BQ122" s="4">
        <f t="shared" si="253"/>
        <v>-0.7409089601007095</v>
      </c>
      <c r="BR122" s="4">
        <f t="shared" si="254"/>
        <v>0.41278126991619635</v>
      </c>
      <c r="BS122" s="4">
        <f t="shared" si="255"/>
        <v>0.23393207969368907</v>
      </c>
      <c r="BT122" s="4">
        <f t="shared" si="256"/>
        <v>0.54500284391463816</v>
      </c>
      <c r="BU122" s="4">
        <f t="shared" si="257"/>
        <v>0.95224907098807454</v>
      </c>
      <c r="BV122" t="s">
        <v>277</v>
      </c>
      <c r="BW122" s="1">
        <f t="shared" si="231"/>
        <v>45315</v>
      </c>
      <c r="BX122">
        <f>group_stock_price_index[[#This Row],[VNINDEX]]</f>
        <v>1172.97</v>
      </c>
      <c r="BY122" s="5">
        <f t="shared" si="258"/>
        <v>0.29974378582436689</v>
      </c>
      <c r="BZ122" s="5">
        <f t="shared" si="259"/>
        <v>0.25182853165009111</v>
      </c>
      <c r="CA122" s="5">
        <f t="shared" si="260"/>
        <v>0.41308091620755139</v>
      </c>
      <c r="CB122" s="5">
        <f t="shared" si="261"/>
        <v>0.6265529297890915</v>
      </c>
      <c r="CC122" s="5">
        <f t="shared" si="262"/>
        <v>0</v>
      </c>
      <c r="CD122" s="5">
        <f t="shared" ref="CD122:CE122" si="440">IF(AVERAGE(BS122:BS126)&lt;0,0,AVERAGE(BS122:BS126))</f>
        <v>0.51572760920891281</v>
      </c>
      <c r="CE122" s="5">
        <f t="shared" si="440"/>
        <v>0.29358669034079715</v>
      </c>
      <c r="CF122" s="5">
        <f t="shared" ref="CF122:CG122" si="441">IF(AVERAGE(BE122:BE126)&lt;0,0,AVERAGE(BE122:BE126))</f>
        <v>0.30755031046411918</v>
      </c>
      <c r="CG122" s="5">
        <f t="shared" si="441"/>
        <v>0.24125433048041831</v>
      </c>
      <c r="CH122" s="5">
        <f t="shared" si="265"/>
        <v>0.50568691364517249</v>
      </c>
      <c r="CI122" s="5">
        <f t="shared" si="266"/>
        <v>0.60399945176731695</v>
      </c>
      <c r="CJ122" s="5">
        <f t="shared" si="267"/>
        <v>0.20032375212266268</v>
      </c>
      <c r="CK122" s="5">
        <f t="shared" si="268"/>
        <v>0</v>
      </c>
      <c r="CL122" s="5">
        <f t="shared" si="269"/>
        <v>7.5362379549839001E-2</v>
      </c>
      <c r="CM122" s="5">
        <f t="shared" si="270"/>
        <v>0.34719548542734879</v>
      </c>
      <c r="CN122" s="5">
        <f t="shared" si="271"/>
        <v>0.49163231703900656</v>
      </c>
      <c r="CO122" s="5">
        <f t="shared" si="272"/>
        <v>0.70583181211394996</v>
      </c>
      <c r="CP122" s="5">
        <f t="shared" si="273"/>
        <v>0.27215645446220432</v>
      </c>
      <c r="CQ122" s="5">
        <f t="shared" si="274"/>
        <v>0.18659576730278227</v>
      </c>
      <c r="CR122" s="5">
        <f t="shared" ref="CR122:CS122" si="442">IF(AVERAGE(BH122:BH126)&lt;0,0,AVERAGE(BH122:BH126))</f>
        <v>0.25742300373666122</v>
      </c>
      <c r="CS122" s="5">
        <f t="shared" si="442"/>
        <v>0.65922671001399835</v>
      </c>
      <c r="CT122" s="5">
        <f t="shared" si="276"/>
        <v>0</v>
      </c>
      <c r="CU122" s="5">
        <f t="shared" si="277"/>
        <v>0.77333484512127049</v>
      </c>
    </row>
    <row r="123" spans="1:99" x14ac:dyDescent="0.25">
      <c r="A123" s="1">
        <f>eod_group_score_df_positive[[#This Row],[date]]</f>
        <v>45314</v>
      </c>
      <c r="B123" s="1" t="s">
        <v>277</v>
      </c>
      <c r="C123" s="2">
        <f>AVERAGE(eod_group_score_df_positive!C123:C127)</f>
        <v>0.16174468539146883</v>
      </c>
      <c r="D123" s="2">
        <f>AVERAGE(eod_group_score_df_positive!D123:D127)</f>
        <v>3.704044002021576E-2</v>
      </c>
      <c r="E123" s="2">
        <f>AVERAGE(eod_group_score_df_positive!E123:E127)</f>
        <v>0.28604441868255093</v>
      </c>
      <c r="F123" s="2">
        <f>AVERAGE(eod_group_score_df_positive!F123:F127)</f>
        <v>0.2521326461851508</v>
      </c>
      <c r="G123" s="2">
        <f>AVERAGE(eod_group_score_df_positive!G123:G127)</f>
        <v>0.32793394703439449</v>
      </c>
      <c r="H123" s="2">
        <f>AVERAGE(eod_group_score_df_positive!H123:H127)</f>
        <v>0.32088219476130242</v>
      </c>
      <c r="I123" s="2">
        <f>AVERAGE(eod_group_score_df_positive!I123:I127)</f>
        <v>0.20879091181438697</v>
      </c>
      <c r="J123" s="2">
        <f>AVERAGE(eod_group_score_df_positive!J123:J127)</f>
        <v>0.21938788651236085</v>
      </c>
      <c r="K123" s="2">
        <f>AVERAGE(eod_group_score_df_positive!K123:K127)</f>
        <v>8.8925846612670473E-2</v>
      </c>
      <c r="L123" s="2">
        <f>AVERAGE(eod_group_score_df_positive!L123:L127)</f>
        <v>0.25747667228134052</v>
      </c>
      <c r="M123" s="2">
        <f>AVERAGE(eod_group_score_df_positive!M123:M127)</f>
        <v>0.30810532420516729</v>
      </c>
      <c r="N123" s="2">
        <f>AVERAGE(eod_group_score_df_positive!N123:N127)</f>
        <v>0.60018487665455011</v>
      </c>
      <c r="O123" s="2">
        <f>AVERAGE(eod_group_score_df_positive!O123:O127)</f>
        <v>0.20179604459796191</v>
      </c>
      <c r="P123" s="2">
        <f>AVERAGE(eod_group_score_df_positive!P123:P127)</f>
        <v>0.72294153581771248</v>
      </c>
      <c r="Q123" s="2">
        <f>AVERAGE(eod_group_score_df_positive!Q123:Q127)</f>
        <v>0.30893697226007916</v>
      </c>
      <c r="R123" s="2">
        <f>AVERAGE(eod_group_score_df_positive!R123:R127)</f>
        <v>1.4921290002800597E-2</v>
      </c>
      <c r="S123" s="2">
        <f>AVERAGE(eod_group_score_df_positive!S123:S127)</f>
        <v>0.56503021516288876</v>
      </c>
      <c r="T123" s="2">
        <f>AVERAGE(eod_group_score_df_positive!T123:T127)</f>
        <v>0.20861997086035605</v>
      </c>
      <c r="U123" s="2">
        <f>AVERAGE(eod_group_score_df_positive!U123:U127)</f>
        <v>4.8748441759567628E-2</v>
      </c>
      <c r="V123" s="2">
        <f>AVERAGE(eod_group_score_df_positive!V123:V127)</f>
        <v>0.4521347415403037</v>
      </c>
      <c r="W123" s="2">
        <f>AVERAGE(eod_group_score_df_positive!W123:W127)</f>
        <v>0.4693257136777621</v>
      </c>
      <c r="X123" s="2">
        <f>AVERAGE(eod_group_score_df_positive!X123:X127)</f>
        <v>0.28132564650602865</v>
      </c>
      <c r="Y123" s="2">
        <f>AVERAGE(eod_group_score_df_positive!Y123:Y127)</f>
        <v>0.22631099436974172</v>
      </c>
      <c r="Z123" s="1" t="s">
        <v>277</v>
      </c>
      <c r="AA123" s="2">
        <f>ABS(AVERAGE(eod_group_score_df_negative!C123:C127))</f>
        <v>0.31014190228697008</v>
      </c>
      <c r="AB123" s="2">
        <f>ABS(AVERAGE(eod_group_score_df_negative!D123:D127))</f>
        <v>0.15559611517617941</v>
      </c>
      <c r="AC123" s="2">
        <f>ABS(AVERAGE(eod_group_score_df_negative!E123:E127))</f>
        <v>0.16428884319202391</v>
      </c>
      <c r="AD123" s="2">
        <f>ABS(AVERAGE(eod_group_score_df_negative!F123:F127))</f>
        <v>8.0308182008964751E-2</v>
      </c>
      <c r="AE123" s="2">
        <f>ABS(AVERAGE(eod_group_score_df_negative!G123:G127))</f>
        <v>9.0147601015089368E-2</v>
      </c>
      <c r="AF123" s="2">
        <f>ABS(AVERAGE(eod_group_score_df_negative!H123:H127))</f>
        <v>0.13615910966977446</v>
      </c>
      <c r="AG123" s="2">
        <f>ABS(AVERAGE(eod_group_score_df_negative!I123:I127))</f>
        <v>8.448788211422624E-2</v>
      </c>
      <c r="AH123" s="2">
        <f>ABS(AVERAGE(eod_group_score_df_negative!J123:J127))</f>
        <v>4.2147274573878603E-2</v>
      </c>
      <c r="AI123" s="2">
        <f>ABS(AVERAGE(eod_group_score_df_negative!K123:K127))</f>
        <v>6.4473585855931562E-2</v>
      </c>
      <c r="AJ123" s="2">
        <f>ABS(AVERAGE(eod_group_score_df_negative!L123:L127))</f>
        <v>0.12085759836535299</v>
      </c>
      <c r="AK123" s="2">
        <f>ABS(AVERAGE(eod_group_score_df_negative!M123:M127))</f>
        <v>6.0798424584607977E-2</v>
      </c>
      <c r="AL123" s="2">
        <f>ABS(AVERAGE(eod_group_score_df_negative!N123:N127))</f>
        <v>7.7333128735831688E-2</v>
      </c>
      <c r="AM123" s="2">
        <f>ABS(AVERAGE(eod_group_score_df_negative!O123:O127))</f>
        <v>3.9972168310571425E-2</v>
      </c>
      <c r="AN123" s="2">
        <f>ABS(AVERAGE(eod_group_score_df_negative!P123:P127))</f>
        <v>0.13182866697689508</v>
      </c>
      <c r="AO123" s="2">
        <f>ABS(AVERAGE(eod_group_score_df_negative!Q123:Q127))</f>
        <v>0.12333853659695512</v>
      </c>
      <c r="AP123" s="2">
        <f>ABS(AVERAGE(eod_group_score_df_negative!R123:R127))</f>
        <v>7.1635930840943357E-2</v>
      </c>
      <c r="AQ123" s="2">
        <f>ABS(AVERAGE(eod_group_score_df_negative!S123:S127))</f>
        <v>0.20732118814543057</v>
      </c>
      <c r="AR123" s="2">
        <f>ABS(AVERAGE(eod_group_score_df_negative!T123:T127))</f>
        <v>0.11313013224199073</v>
      </c>
      <c r="AS123" s="2">
        <f>ABS(AVERAGE(eod_group_score_df_negative!U123:U127))</f>
        <v>0.11248131010389273</v>
      </c>
      <c r="AT123" s="2">
        <f>ABS(AVERAGE(eod_group_score_df_negative!V123:V127))</f>
        <v>0.12009261489998735</v>
      </c>
      <c r="AU123" s="2">
        <f>ABS(AVERAGE(eod_group_score_df_negative!W123:W127))</f>
        <v>7.5326715149051052E-2</v>
      </c>
      <c r="AV123" s="2">
        <f>ABS(AVERAGE(eod_group_score_df_negative!X123:X127))</f>
        <v>0.14364260735906886</v>
      </c>
      <c r="AW123" s="2">
        <f>ABS(AVERAGE(eod_group_score_df_negative!Y123:Y127))</f>
        <v>2.0837899012393531E-2</v>
      </c>
      <c r="AX123" t="s">
        <v>277</v>
      </c>
      <c r="AY123" s="4">
        <f t="shared" si="235"/>
        <v>-0.31447644576121037</v>
      </c>
      <c r="AZ123" s="4">
        <f t="shared" si="236"/>
        <v>-0.61543705988250674</v>
      </c>
      <c r="BA123" s="4">
        <f t="shared" si="237"/>
        <v>0.27036771608586602</v>
      </c>
      <c r="BB123" s="4">
        <f t="shared" si="238"/>
        <v>0.51685728588022883</v>
      </c>
      <c r="BC123" s="4">
        <f t="shared" si="239"/>
        <v>0.56875589733312248</v>
      </c>
      <c r="BD123" s="4">
        <f t="shared" si="240"/>
        <v>0.40417153395243016</v>
      </c>
      <c r="BE123" s="4">
        <f t="shared" si="241"/>
        <v>0.42383913284373792</v>
      </c>
      <c r="BF123" s="4">
        <f t="shared" si="242"/>
        <v>0.67769324477192705</v>
      </c>
      <c r="BG123" s="4">
        <f t="shared" si="243"/>
        <v>0.15940255034348855</v>
      </c>
      <c r="BH123" s="4">
        <f t="shared" si="244"/>
        <v>0.36110678972449978</v>
      </c>
      <c r="BI123" s="4">
        <f t="shared" si="245"/>
        <v>0.67038326509793866</v>
      </c>
      <c r="BJ123" s="4">
        <f t="shared" si="246"/>
        <v>0.77171638799097964</v>
      </c>
      <c r="BK123" s="4">
        <f t="shared" si="247"/>
        <v>0.66933479112331573</v>
      </c>
      <c r="BL123" s="4">
        <f t="shared" si="248"/>
        <v>0.69154594639380018</v>
      </c>
      <c r="BM123" s="4">
        <f t="shared" si="249"/>
        <v>0.42935218826960353</v>
      </c>
      <c r="BN123" s="4">
        <f t="shared" si="250"/>
        <v>-0.65522714668168425</v>
      </c>
      <c r="BO123" s="4">
        <f t="shared" si="251"/>
        <v>0.46314284597041422</v>
      </c>
      <c r="BP123" s="4">
        <f t="shared" si="252"/>
        <v>0.29678262010685535</v>
      </c>
      <c r="BQ123" s="4">
        <f t="shared" si="253"/>
        <v>-0.39529223116523898</v>
      </c>
      <c r="BR123" s="4">
        <f t="shared" si="254"/>
        <v>0.58026258776910322</v>
      </c>
      <c r="BS123" s="4">
        <f t="shared" si="255"/>
        <v>0.72339528417671595</v>
      </c>
      <c r="BT123" s="4">
        <f t="shared" si="256"/>
        <v>0.3239842926965224</v>
      </c>
      <c r="BU123" s="4">
        <f t="shared" si="257"/>
        <v>0.83137372191123271</v>
      </c>
      <c r="BV123" t="s">
        <v>277</v>
      </c>
      <c r="BW123" s="1">
        <f t="shared" si="231"/>
        <v>45314</v>
      </c>
      <c r="BX123">
        <f>group_stock_price_index[[#This Row],[VNINDEX]]</f>
        <v>1177.5</v>
      </c>
      <c r="BY123" s="5">
        <f t="shared" si="258"/>
        <v>0.49054934853719179</v>
      </c>
      <c r="BZ123" s="5">
        <f t="shared" si="259"/>
        <v>0.15889176380075662</v>
      </c>
      <c r="CA123" s="5">
        <f t="shared" si="260"/>
        <v>0.34281177882725505</v>
      </c>
      <c r="CB123" s="5">
        <f t="shared" si="261"/>
        <v>0.65817302888102369</v>
      </c>
      <c r="CC123" s="5">
        <f t="shared" si="262"/>
        <v>0</v>
      </c>
      <c r="CD123" s="5">
        <f t="shared" ref="CD123:CE123" si="443">IF(AVERAGE(BS123:BS127)&lt;0,0,AVERAGE(BS123:BS127))</f>
        <v>0.5169806951171424</v>
      </c>
      <c r="CE123" s="5">
        <f t="shared" si="443"/>
        <v>0.14365386170051728</v>
      </c>
      <c r="CF123" s="5">
        <f t="shared" ref="CF123:CG123" si="444">IF(AVERAGE(BE123:BE127)&lt;0,0,AVERAGE(BE123:BE127))</f>
        <v>0.21156316147384319</v>
      </c>
      <c r="CG123" s="5">
        <f t="shared" si="444"/>
        <v>6.2742215342580232E-2</v>
      </c>
      <c r="CH123" s="5">
        <f t="shared" si="265"/>
        <v>0.26159170694392769</v>
      </c>
      <c r="CI123" s="5">
        <f t="shared" si="266"/>
        <v>0.53283938411168841</v>
      </c>
      <c r="CJ123" s="5">
        <f t="shared" si="267"/>
        <v>0.24419460367282647</v>
      </c>
      <c r="CK123" s="5">
        <f t="shared" si="268"/>
        <v>0</v>
      </c>
      <c r="CL123" s="5">
        <f t="shared" si="269"/>
        <v>0</v>
      </c>
      <c r="CM123" s="5">
        <f t="shared" si="270"/>
        <v>0.16981355028561268</v>
      </c>
      <c r="CN123" s="5">
        <f t="shared" si="271"/>
        <v>0.44678677783457144</v>
      </c>
      <c r="CO123" s="5">
        <f t="shared" si="272"/>
        <v>0.74247388557055893</v>
      </c>
      <c r="CP123" s="5">
        <f t="shared" si="273"/>
        <v>0.2735841004886449</v>
      </c>
      <c r="CQ123" s="5">
        <f t="shared" si="274"/>
        <v>7.3868409539202678E-2</v>
      </c>
      <c r="CR123" s="5">
        <f t="shared" ref="CR123:CS123" si="445">IF(AVERAGE(BH123:BH127)&lt;0,0,AVERAGE(BH123:BH127))</f>
        <v>0.36648145410918598</v>
      </c>
      <c r="CS123" s="5">
        <f t="shared" si="445"/>
        <v>0.51671011848303405</v>
      </c>
      <c r="CT123" s="5">
        <f t="shared" si="276"/>
        <v>0</v>
      </c>
      <c r="CU123" s="5">
        <f t="shared" si="277"/>
        <v>0.66065094796765389</v>
      </c>
    </row>
    <row r="124" spans="1:99" x14ac:dyDescent="0.25">
      <c r="A124" s="1">
        <f>eod_group_score_df_positive[[#This Row],[date]]</f>
        <v>45313</v>
      </c>
      <c r="B124" s="1" t="s">
        <v>277</v>
      </c>
      <c r="C124" s="2">
        <f>AVERAGE(eod_group_score_df_positive!C124:C128)</f>
        <v>0.62183962270882043</v>
      </c>
      <c r="D124" s="2">
        <f>AVERAGE(eod_group_score_df_positive!D124:D128)</f>
        <v>3.8293932946858254E-2</v>
      </c>
      <c r="E124" s="2">
        <f>AVERAGE(eod_group_score_df_positive!E124:E128)</f>
        <v>0.389200527693567</v>
      </c>
      <c r="F124" s="2">
        <f>AVERAGE(eod_group_score_df_positive!F124:F128)</f>
        <v>0.39148277114550056</v>
      </c>
      <c r="G124" s="2">
        <f>AVERAGE(eod_group_score_df_positive!G124:G128)</f>
        <v>0.51257658263876915</v>
      </c>
      <c r="H124" s="2">
        <f>AVERAGE(eod_group_score_df_positive!H124:H128)</f>
        <v>0.26546294633258605</v>
      </c>
      <c r="I124" s="2">
        <f>AVERAGE(eod_group_score_df_positive!I124:I128)</f>
        <v>0.26277018296419979</v>
      </c>
      <c r="J124" s="2">
        <f>AVERAGE(eod_group_score_df_positive!J124:J128)</f>
        <v>7.5223724185869117E-2</v>
      </c>
      <c r="K124" s="2">
        <f>AVERAGE(eod_group_score_df_positive!K124:K128)</f>
        <v>0.17888073258212273</v>
      </c>
      <c r="L124" s="2">
        <f>AVERAGE(eod_group_score_df_positive!L124:L128)</f>
        <v>0.26020710869735875</v>
      </c>
      <c r="M124" s="2">
        <f>AVERAGE(eod_group_score_df_positive!M124:M128)</f>
        <v>0.37534657050437858</v>
      </c>
      <c r="N124" s="2">
        <f>AVERAGE(eod_group_score_df_positive!N124:N128)</f>
        <v>0.61333377918623311</v>
      </c>
      <c r="O124" s="2">
        <f>AVERAGE(eod_group_score_df_positive!O124:O128)</f>
        <v>0.25711870083655802</v>
      </c>
      <c r="P124" s="2">
        <f>AVERAGE(eod_group_score_df_positive!P124:P128)</f>
        <v>0.781049048685033</v>
      </c>
      <c r="Q124" s="2">
        <f>AVERAGE(eod_group_score_df_positive!Q124:Q128)</f>
        <v>0.35178518907404388</v>
      </c>
      <c r="R124" s="2">
        <f>AVERAGE(eod_group_score_df_positive!R124:R128)</f>
        <v>2.2189882431410575E-2</v>
      </c>
      <c r="S124" s="2">
        <f>AVERAGE(eod_group_score_df_positive!S124:S128)</f>
        <v>1.5090800561855668</v>
      </c>
      <c r="T124" s="2">
        <f>AVERAGE(eod_group_score_df_positive!T124:T128)</f>
        <v>0.19587149517125285</v>
      </c>
      <c r="U124" s="2">
        <f>AVERAGE(eod_group_score_df_positive!U124:U128)</f>
        <v>4.8345424154370861E-2</v>
      </c>
      <c r="V124" s="2">
        <f>AVERAGE(eod_group_score_df_positive!V124:V128)</f>
        <v>0.16462428455415373</v>
      </c>
      <c r="W124" s="2">
        <f>AVERAGE(eod_group_score_df_positive!W124:W128)</f>
        <v>0.52199238780707757</v>
      </c>
      <c r="X124" s="2">
        <f>AVERAGE(eod_group_score_df_positive!X124:X128)</f>
        <v>0.32541117844070477</v>
      </c>
      <c r="Y124" s="2">
        <f>AVERAGE(eod_group_score_df_positive!Y124:Y128)</f>
        <v>0.30826152482116254</v>
      </c>
      <c r="Z124" s="1" t="s">
        <v>277</v>
      </c>
      <c r="AA124" s="2">
        <f>ABS(AVERAGE(eod_group_score_df_negative!C124:C128))</f>
        <v>4.055753194909708E-2</v>
      </c>
      <c r="AB124" s="2">
        <f>ABS(AVERAGE(eod_group_score_df_negative!D124:D128))</f>
        <v>3.1596884989665543E-2</v>
      </c>
      <c r="AC124" s="2">
        <f>ABS(AVERAGE(eod_group_score_df_negative!E124:E128))</f>
        <v>0.12370241938097948</v>
      </c>
      <c r="AD124" s="2">
        <f>ABS(AVERAGE(eod_group_score_df_negative!F124:F128))</f>
        <v>5.8012530349832156E-2</v>
      </c>
      <c r="AE124" s="2">
        <f>ABS(AVERAGE(eod_group_score_df_negative!G124:G128))</f>
        <v>8.4448544427444691E-2</v>
      </c>
      <c r="AF124" s="2">
        <f>ABS(AVERAGE(eod_group_score_df_negative!H124:H128))</f>
        <v>0.12172715700008578</v>
      </c>
      <c r="AG124" s="2">
        <f>ABS(AVERAGE(eod_group_score_df_negative!I124:I128))</f>
        <v>5.5508553235167658E-2</v>
      </c>
      <c r="AH124" s="2">
        <f>ABS(AVERAGE(eod_group_score_df_negative!J124:J128))</f>
        <v>4.2919793178859841E-2</v>
      </c>
      <c r="AI124" s="2">
        <f>ABS(AVERAGE(eod_group_score_df_negative!K124:K128))</f>
        <v>3.584166370203988E-2</v>
      </c>
      <c r="AJ124" s="2">
        <f>ABS(AVERAGE(eod_group_score_df_negative!L124:L128))</f>
        <v>9.6469617824431947E-2</v>
      </c>
      <c r="AK124" s="2">
        <f>ABS(AVERAGE(eod_group_score_df_negative!M124:M128))</f>
        <v>4.6520252130658253E-2</v>
      </c>
      <c r="AL124" s="2">
        <f>ABS(AVERAGE(eod_group_score_df_negative!N124:N128))</f>
        <v>4.9530905664209313E-2</v>
      </c>
      <c r="AM124" s="2">
        <f>ABS(AVERAGE(eod_group_score_df_negative!O124:O128))</f>
        <v>3.4669787565826345E-2</v>
      </c>
      <c r="AN124" s="2">
        <f>ABS(AVERAGE(eod_group_score_df_negative!P124:P128))</f>
        <v>0.13404441662985495</v>
      </c>
      <c r="AO124" s="2">
        <f>ABS(AVERAGE(eod_group_score_df_negative!Q124:Q128))</f>
        <v>5.5575804690730368E-2</v>
      </c>
      <c r="AP124" s="2">
        <f>ABS(AVERAGE(eod_group_score_df_negative!R124:R128))</f>
        <v>7.1635930840943357E-2</v>
      </c>
      <c r="AQ124" s="2">
        <f>ABS(AVERAGE(eod_group_score_df_negative!S124:S128))</f>
        <v>0.16445670230920068</v>
      </c>
      <c r="AR124" s="2">
        <f>ABS(AVERAGE(eod_group_score_df_negative!T124:T128))</f>
        <v>6.7842455388796269E-2</v>
      </c>
      <c r="AS124" s="2">
        <f>ABS(AVERAGE(eod_group_score_df_negative!U124:U128))</f>
        <v>5.7594095994179306E-2</v>
      </c>
      <c r="AT124" s="2">
        <f>ABS(AVERAGE(eod_group_score_df_negative!V124:V128))</f>
        <v>0.11754407787911332</v>
      </c>
      <c r="AU124" s="2">
        <f>ABS(AVERAGE(eod_group_score_df_negative!W124:W128))</f>
        <v>6.4903204750639071E-2</v>
      </c>
      <c r="AV124" s="2">
        <f>ABS(AVERAGE(eod_group_score_df_negative!X124:X128))</f>
        <v>9.4550163114517097E-2</v>
      </c>
      <c r="AW124" s="2">
        <f>ABS(AVERAGE(eod_group_score_df_negative!Y124:Y128))</f>
        <v>2.0726113196503929E-2</v>
      </c>
      <c r="AX124" t="s">
        <v>277</v>
      </c>
      <c r="AY124" s="4">
        <f t="shared" si="235"/>
        <v>0.87754315771467273</v>
      </c>
      <c r="AZ124" s="4">
        <f t="shared" si="236"/>
        <v>9.582157077164416E-2</v>
      </c>
      <c r="BA124" s="4">
        <f t="shared" si="237"/>
        <v>0.51763810254340259</v>
      </c>
      <c r="BB124" s="4">
        <f t="shared" si="238"/>
        <v>0.74187703338903743</v>
      </c>
      <c r="BC124" s="4">
        <f t="shared" si="239"/>
        <v>0.71710221027906984</v>
      </c>
      <c r="BD124" s="4">
        <f t="shared" si="240"/>
        <v>0.37122795261376595</v>
      </c>
      <c r="BE124" s="4">
        <f t="shared" si="241"/>
        <v>0.65119533966983256</v>
      </c>
      <c r="BF124" s="4">
        <f t="shared" si="242"/>
        <v>0.27342956877846791</v>
      </c>
      <c r="BG124" s="4">
        <f t="shared" si="243"/>
        <v>0.66615812488784631</v>
      </c>
      <c r="BH124" s="4">
        <f t="shared" si="244"/>
        <v>0.45906412921764733</v>
      </c>
      <c r="BI124" s="4">
        <f t="shared" si="245"/>
        <v>0.77945527055156172</v>
      </c>
      <c r="BJ124" s="4">
        <f t="shared" si="246"/>
        <v>0.85055500226148062</v>
      </c>
      <c r="BK124" s="4">
        <f t="shared" si="247"/>
        <v>0.76236356851737241</v>
      </c>
      <c r="BL124" s="4">
        <f t="shared" si="248"/>
        <v>0.70703666519194386</v>
      </c>
      <c r="BM124" s="4">
        <f t="shared" si="249"/>
        <v>0.72714223727163252</v>
      </c>
      <c r="BN124" s="4">
        <f t="shared" si="250"/>
        <v>-0.5269983460308808</v>
      </c>
      <c r="BO124" s="4">
        <f t="shared" si="251"/>
        <v>0.8034620972925407</v>
      </c>
      <c r="BP124" s="4">
        <f t="shared" si="252"/>
        <v>0.48548451650191965</v>
      </c>
      <c r="BQ124" s="4">
        <f t="shared" si="253"/>
        <v>-8.7301432240204618E-2</v>
      </c>
      <c r="BR124" s="4">
        <f t="shared" si="254"/>
        <v>0.16685147218152391</v>
      </c>
      <c r="BS124" s="4">
        <f t="shared" si="255"/>
        <v>0.77882538027662451</v>
      </c>
      <c r="BT124" s="4">
        <f t="shared" si="256"/>
        <v>0.54971968246232294</v>
      </c>
      <c r="BU124" s="4">
        <f t="shared" si="257"/>
        <v>0.87400065655116843</v>
      </c>
      <c r="BV124" t="s">
        <v>277</v>
      </c>
      <c r="BW124" s="1">
        <f t="shared" si="231"/>
        <v>45313</v>
      </c>
      <c r="BX124">
        <f>group_stock_price_index[[#This Row],[VNINDEX]]</f>
        <v>1182.8599999999999</v>
      </c>
      <c r="BY124" s="5">
        <f t="shared" si="258"/>
        <v>0.6513946846612535</v>
      </c>
      <c r="BZ124" s="5">
        <f t="shared" si="259"/>
        <v>3.0970789057212435E-2</v>
      </c>
      <c r="CA124" s="5">
        <f t="shared" si="260"/>
        <v>0.21929914254853561</v>
      </c>
      <c r="CB124" s="5">
        <f t="shared" si="261"/>
        <v>0.69971223598797216</v>
      </c>
      <c r="CC124" s="5">
        <f t="shared" si="262"/>
        <v>0</v>
      </c>
      <c r="CD124" s="5">
        <f t="shared" ref="CD124:CE124" si="446">IF(AVERAGE(BS124:BS128)&lt;0,0,AVERAGE(BS124:BS128))</f>
        <v>0.3350434241648067</v>
      </c>
      <c r="CE124" s="5">
        <f t="shared" si="446"/>
        <v>3.6976085927531654E-2</v>
      </c>
      <c r="CF124" s="5">
        <f t="shared" ref="CF124:CG124" si="447">IF(AVERAGE(BE124:BE128)&lt;0,0,AVERAGE(BE124:BE128))</f>
        <v>0.11501818192897013</v>
      </c>
      <c r="CG124" s="5">
        <f t="shared" si="447"/>
        <v>0</v>
      </c>
      <c r="CH124" s="5">
        <f t="shared" si="265"/>
        <v>1.4253153022721621E-2</v>
      </c>
      <c r="CI124" s="5">
        <f t="shared" si="266"/>
        <v>0.3824851192888824</v>
      </c>
      <c r="CJ124" s="5">
        <f t="shared" si="267"/>
        <v>0.16370685426589029</v>
      </c>
      <c r="CK124" s="5">
        <f t="shared" si="268"/>
        <v>0</v>
      </c>
      <c r="CL124" s="5">
        <f t="shared" si="269"/>
        <v>0</v>
      </c>
      <c r="CM124" s="5">
        <f t="shared" si="270"/>
        <v>0</v>
      </c>
      <c r="CN124" s="5">
        <f t="shared" si="271"/>
        <v>0.510841546164435</v>
      </c>
      <c r="CO124" s="5">
        <f t="shared" si="272"/>
        <v>0.76524622746558224</v>
      </c>
      <c r="CP124" s="5">
        <f t="shared" si="273"/>
        <v>0.24198558934698383</v>
      </c>
      <c r="CQ124" s="5">
        <f t="shared" si="274"/>
        <v>0</v>
      </c>
      <c r="CR124" s="5">
        <f t="shared" ref="CR124:CS124" si="448">IF(AVERAGE(BH124:BH128)&lt;0,0,AVERAGE(BH124:BH128))</f>
        <v>0.28214771489803381</v>
      </c>
      <c r="CS124" s="5">
        <f t="shared" si="448"/>
        <v>0.39310097475440681</v>
      </c>
      <c r="CT124" s="5">
        <f t="shared" si="276"/>
        <v>3.3137390381223618E-2</v>
      </c>
      <c r="CU124" s="5">
        <f t="shared" si="277"/>
        <v>0.51524211347445492</v>
      </c>
    </row>
    <row r="125" spans="1:99" x14ac:dyDescent="0.25">
      <c r="A125" s="1">
        <f>eod_group_score_df_positive[[#This Row],[date]]</f>
        <v>45310</v>
      </c>
      <c r="B125" s="1" t="s">
        <v>277</v>
      </c>
      <c r="C125" s="2">
        <f>AVERAGE(eod_group_score_df_positive!C125:C129)</f>
        <v>0.57668997875617689</v>
      </c>
      <c r="D125" s="2">
        <f>AVERAGE(eod_group_score_df_positive!D125:D129)</f>
        <v>3.3786942247826093E-2</v>
      </c>
      <c r="E125" s="2">
        <f>AVERAGE(eod_group_score_df_positive!E125:E129)</f>
        <v>0.25343462618951468</v>
      </c>
      <c r="F125" s="2">
        <f>AVERAGE(eod_group_score_df_positive!F125:F129)</f>
        <v>0.36651216497740691</v>
      </c>
      <c r="G125" s="2">
        <f>AVERAGE(eod_group_score_df_positive!G125:G129)</f>
        <v>0.30097588375248635</v>
      </c>
      <c r="H125" s="2">
        <f>AVERAGE(eod_group_score_df_positive!H125:H129)</f>
        <v>0.21342238774330458</v>
      </c>
      <c r="I125" s="2">
        <f>AVERAGE(eod_group_score_df_positive!I125:I129)</f>
        <v>0.25475693835326613</v>
      </c>
      <c r="J125" s="2">
        <f>AVERAGE(eod_group_score_df_positive!J125:J129)</f>
        <v>7.4665957047190146E-2</v>
      </c>
      <c r="K125" s="2">
        <f>AVERAGE(eod_group_score_df_positive!K125:K129)</f>
        <v>0.1685831635284043</v>
      </c>
      <c r="L125" s="2">
        <f>AVERAGE(eod_group_score_df_positive!L125:L129)</f>
        <v>0.27906276908126781</v>
      </c>
      <c r="M125" s="2">
        <f>AVERAGE(eod_group_score_df_positive!M125:M129)</f>
        <v>0.40587783043198755</v>
      </c>
      <c r="N125" s="2">
        <f>AVERAGE(eod_group_score_df_positive!N125:N129)</f>
        <v>0.25924328824927806</v>
      </c>
      <c r="O125" s="2">
        <f>AVERAGE(eod_group_score_df_positive!O125:O129)</f>
        <v>0.23321982307792691</v>
      </c>
      <c r="P125" s="2">
        <f>AVERAGE(eod_group_score_df_positive!P125:P129)</f>
        <v>0.27600047266015432</v>
      </c>
      <c r="Q125" s="2">
        <f>AVERAGE(eod_group_score_df_positive!Q125:Q129)</f>
        <v>0.34548070159138949</v>
      </c>
      <c r="R125" s="2">
        <f>AVERAGE(eod_group_score_df_positive!R125:R129)</f>
        <v>1.8494206186468732E-2</v>
      </c>
      <c r="S125" s="2">
        <f>AVERAGE(eod_group_score_df_positive!S125:S129)</f>
        <v>1.1054128801108485</v>
      </c>
      <c r="T125" s="2">
        <f>AVERAGE(eod_group_score_df_positive!T125:T129)</f>
        <v>0.19243514075189772</v>
      </c>
      <c r="U125" s="2">
        <f>AVERAGE(eod_group_score_df_positive!U125:U129)</f>
        <v>4.4519044398371246E-2</v>
      </c>
      <c r="V125" s="2">
        <f>AVERAGE(eod_group_score_df_positive!V125:V129)</f>
        <v>0.1593270769381197</v>
      </c>
      <c r="W125" s="2">
        <f>AVERAGE(eod_group_score_df_positive!W125:W129)</f>
        <v>0.53141890952842585</v>
      </c>
      <c r="X125" s="2">
        <f>AVERAGE(eod_group_score_df_positive!X125:X129)</f>
        <v>0.3086646863910873</v>
      </c>
      <c r="Y125" s="2">
        <f>AVERAGE(eod_group_score_df_positive!Y125:Y129)</f>
        <v>0.29481831872372644</v>
      </c>
      <c r="Z125" s="1" t="s">
        <v>277</v>
      </c>
      <c r="AA125" s="2">
        <f>ABS(AVERAGE(eod_group_score_df_negative!C125:C129))</f>
        <v>6.3622505564814746E-2</v>
      </c>
      <c r="AB125" s="2">
        <f>ABS(AVERAGE(eod_group_score_df_negative!D125:D129))</f>
        <v>9.9295034803984245E-2</v>
      </c>
      <c r="AC125" s="2">
        <f>ABS(AVERAGE(eod_group_score_df_negative!E125:E129))</f>
        <v>0.15757604434117217</v>
      </c>
      <c r="AD125" s="2">
        <f>ABS(AVERAGE(eod_group_score_df_negative!F125:F129))</f>
        <v>0.23772308625019473</v>
      </c>
      <c r="AE125" s="2">
        <f>ABS(AVERAGE(eod_group_score_df_negative!G125:G129))</f>
        <v>0.20988893668977865</v>
      </c>
      <c r="AF125" s="2">
        <f>ABS(AVERAGE(eod_group_score_df_negative!H125:H129))</f>
        <v>0.24460899778661993</v>
      </c>
      <c r="AG125" s="2">
        <f>ABS(AVERAGE(eod_group_score_df_negative!I125:I129))</f>
        <v>0.13839438307043092</v>
      </c>
      <c r="AH125" s="2">
        <f>ABS(AVERAGE(eod_group_score_df_negative!J125:J129))</f>
        <v>5.5176491192394171E-2</v>
      </c>
      <c r="AI125" s="2">
        <f>ABS(AVERAGE(eod_group_score_df_negative!K125:K129))</f>
        <v>4.6762040215534997E-2</v>
      </c>
      <c r="AJ125" s="2">
        <f>ABS(AVERAGE(eod_group_score_df_negative!L125:L129))</f>
        <v>8.9912351591712972E-2</v>
      </c>
      <c r="AK125" s="2">
        <f>ABS(AVERAGE(eod_group_score_df_negative!M125:M129))</f>
        <v>4.1140098494666835E-2</v>
      </c>
      <c r="AL125" s="2">
        <f>ABS(AVERAGE(eod_group_score_df_negative!N125:N129))</f>
        <v>7.2736810701358928E-2</v>
      </c>
      <c r="AM125" s="2">
        <f>ABS(AVERAGE(eod_group_score_df_negative!O125:O129))</f>
        <v>4.0030031235222009E-2</v>
      </c>
      <c r="AN125" s="2">
        <f>ABS(AVERAGE(eod_group_score_df_negative!P125:P129))</f>
        <v>6.5976402301726036E-2</v>
      </c>
      <c r="AO125" s="2">
        <f>ABS(AVERAGE(eod_group_score_df_negative!Q125:Q129))</f>
        <v>0.10818313297296571</v>
      </c>
      <c r="AP125" s="2">
        <f>ABS(AVERAGE(eod_group_score_df_negative!R125:R129))</f>
        <v>0.19224007815908725</v>
      </c>
      <c r="AQ125" s="2">
        <f>ABS(AVERAGE(eod_group_score_df_negative!S125:S129))</f>
        <v>0.21375936329827488</v>
      </c>
      <c r="AR125" s="2">
        <f>ABS(AVERAGE(eod_group_score_df_negative!T125:T129))</f>
        <v>0.13018362372156603</v>
      </c>
      <c r="AS125" s="2">
        <f>ABS(AVERAGE(eod_group_score_df_negative!U125:U129))</f>
        <v>0.19810593521817069</v>
      </c>
      <c r="AT125" s="2">
        <f>ABS(AVERAGE(eod_group_score_df_negative!V125:V129))</f>
        <v>0.17178978915417281</v>
      </c>
      <c r="AU125" s="2">
        <f>ABS(AVERAGE(eod_group_score_df_negative!W125:W129))</f>
        <v>0.10833070053177388</v>
      </c>
      <c r="AV125" s="2">
        <f>ABS(AVERAGE(eod_group_score_df_negative!X125:X129))</f>
        <v>0.18316285651647951</v>
      </c>
      <c r="AW125" s="2">
        <f>ABS(AVERAGE(eod_group_score_df_negative!Y125:Y129))</f>
        <v>3.5268619327960944E-2</v>
      </c>
      <c r="AX125" t="s">
        <v>277</v>
      </c>
      <c r="AY125" s="4">
        <f t="shared" si="235"/>
        <v>0.80127669810379498</v>
      </c>
      <c r="AZ125" s="4">
        <f t="shared" si="236"/>
        <v>-0.4922386487439625</v>
      </c>
      <c r="BA125" s="4">
        <f t="shared" si="237"/>
        <v>0.23322650413083501</v>
      </c>
      <c r="BB125" s="4">
        <f t="shared" si="238"/>
        <v>0.2131439343625787</v>
      </c>
      <c r="BC125" s="4">
        <f t="shared" si="239"/>
        <v>0.1782995098074126</v>
      </c>
      <c r="BD125" s="4">
        <f t="shared" si="240"/>
        <v>-6.8088369113032857E-2</v>
      </c>
      <c r="BE125" s="4">
        <f t="shared" si="241"/>
        <v>0.29597396458304642</v>
      </c>
      <c r="BF125" s="4">
        <f t="shared" si="242"/>
        <v>0.15010088086782034</v>
      </c>
      <c r="BG125" s="4">
        <f t="shared" si="243"/>
        <v>0.56570158608093846</v>
      </c>
      <c r="BH125" s="4">
        <f t="shared" si="244"/>
        <v>0.51263732130383155</v>
      </c>
      <c r="BI125" s="4">
        <f t="shared" si="245"/>
        <v>0.81593535367384784</v>
      </c>
      <c r="BJ125" s="4">
        <f t="shared" si="246"/>
        <v>0.56180017458110132</v>
      </c>
      <c r="BK125" s="4">
        <f t="shared" si="247"/>
        <v>0.70700784938500338</v>
      </c>
      <c r="BL125" s="4">
        <f t="shared" si="248"/>
        <v>0.61414699570501474</v>
      </c>
      <c r="BM125" s="4">
        <f t="shared" si="249"/>
        <v>0.52306917708416434</v>
      </c>
      <c r="BN125" s="4">
        <f t="shared" si="250"/>
        <v>-0.82447843032372958</v>
      </c>
      <c r="BO125" s="4">
        <f t="shared" si="251"/>
        <v>0.67591894937713559</v>
      </c>
      <c r="BP125" s="4">
        <f t="shared" si="252"/>
        <v>0.1929569011025459</v>
      </c>
      <c r="BQ125" s="4">
        <f t="shared" si="253"/>
        <v>-0.63302175671497929</v>
      </c>
      <c r="BR125" s="4">
        <f t="shared" si="254"/>
        <v>-3.7638409553499952E-2</v>
      </c>
      <c r="BS125" s="4">
        <f t="shared" si="255"/>
        <v>0.66133406311391096</v>
      </c>
      <c r="BT125" s="4">
        <f t="shared" si="256"/>
        <v>0.25517446447319925</v>
      </c>
      <c r="BU125" s="4">
        <f t="shared" si="257"/>
        <v>0.78630708905883262</v>
      </c>
      <c r="BV125" t="s">
        <v>277</v>
      </c>
      <c r="BW125" s="1">
        <f t="shared" si="231"/>
        <v>45310</v>
      </c>
      <c r="BX125">
        <f>group_stock_price_index[[#This Row],[VNINDEX]]</f>
        <v>1181.5</v>
      </c>
      <c r="BY125" s="5">
        <f t="shared" si="258"/>
        <v>0.32354622304295133</v>
      </c>
      <c r="BZ125" s="5">
        <f t="shared" si="259"/>
        <v>0</v>
      </c>
      <c r="CA125" s="5">
        <f t="shared" si="260"/>
        <v>0</v>
      </c>
      <c r="CB125" s="5">
        <f t="shared" si="261"/>
        <v>0.43592039728165599</v>
      </c>
      <c r="CC125" s="5">
        <f t="shared" si="262"/>
        <v>0</v>
      </c>
      <c r="CD125" s="5">
        <f t="shared" ref="CD125:CE125" si="449">IF(AVERAGE(BS125:BS129)&lt;0,0,AVERAGE(BS125:BS129))</f>
        <v>0.10206794652634051</v>
      </c>
      <c r="CE125" s="5">
        <f t="shared" si="449"/>
        <v>0</v>
      </c>
      <c r="CF125" s="5">
        <f t="shared" ref="CF125:CG125" si="450">IF(AVERAGE(BE125:BE129)&lt;0,0,AVERAGE(BE125:BE129))</f>
        <v>3.8825165573322176E-2</v>
      </c>
      <c r="CG125" s="5">
        <f t="shared" si="450"/>
        <v>0</v>
      </c>
      <c r="CH125" s="5">
        <f t="shared" si="265"/>
        <v>0</v>
      </c>
      <c r="CI125" s="5">
        <f t="shared" si="266"/>
        <v>0.18364884635365847</v>
      </c>
      <c r="CJ125" s="5">
        <f t="shared" si="267"/>
        <v>0</v>
      </c>
      <c r="CK125" s="5">
        <f t="shared" si="268"/>
        <v>0</v>
      </c>
      <c r="CL125" s="5">
        <f t="shared" si="269"/>
        <v>0</v>
      </c>
      <c r="CM125" s="5">
        <f t="shared" si="270"/>
        <v>0</v>
      </c>
      <c r="CN125" s="5">
        <f t="shared" si="271"/>
        <v>0.5041063481999426</v>
      </c>
      <c r="CO125" s="5">
        <f t="shared" si="272"/>
        <v>0.69980690328125073</v>
      </c>
      <c r="CP125" s="5">
        <f t="shared" si="273"/>
        <v>0.18480458627273472</v>
      </c>
      <c r="CQ125" s="5">
        <f t="shared" si="274"/>
        <v>0</v>
      </c>
      <c r="CR125" s="5">
        <f t="shared" ref="CR125:CS125" si="451">IF(AVERAGE(BH125:BH129)&lt;0,0,AVERAGE(BH125:BH129))</f>
        <v>0.15049917806982099</v>
      </c>
      <c r="CS125" s="5">
        <f t="shared" si="451"/>
        <v>0.27847938656750193</v>
      </c>
      <c r="CT125" s="5">
        <f t="shared" si="276"/>
        <v>0.11606643607748746</v>
      </c>
      <c r="CU125" s="5">
        <f t="shared" si="277"/>
        <v>0.38712662807112042</v>
      </c>
    </row>
    <row r="126" spans="1:99" x14ac:dyDescent="0.25">
      <c r="A126" s="1">
        <f>eod_group_score_df_positive[[#This Row],[date]]</f>
        <v>45309</v>
      </c>
      <c r="B126" s="1" t="s">
        <v>277</v>
      </c>
      <c r="C126" s="2">
        <f>AVERAGE(eod_group_score_df_positive!C126:C130)</f>
        <v>0.57275229951471196</v>
      </c>
      <c r="D126" s="2">
        <f>AVERAGE(eod_group_score_df_positive!D126:D130)</f>
        <v>4.067589469800735E-2</v>
      </c>
      <c r="E126" s="2">
        <f>AVERAGE(eod_group_score_df_positive!E126:E130)</f>
        <v>0.24194748777973288</v>
      </c>
      <c r="F126" s="2">
        <f>AVERAGE(eod_group_score_df_positive!F126:F130)</f>
        <v>0.34531214267534505</v>
      </c>
      <c r="G126" s="2">
        <f>AVERAGE(eod_group_score_df_positive!G126:G130)</f>
        <v>0.3013085157978419</v>
      </c>
      <c r="H126" s="2">
        <f>AVERAGE(eod_group_score_df_positive!H126:H130)</f>
        <v>0.12564478794482586</v>
      </c>
      <c r="I126" s="2">
        <f>AVERAGE(eod_group_score_df_positive!I126:I130)</f>
        <v>0.19720671908403559</v>
      </c>
      <c r="J126" s="2">
        <f>AVERAGE(eod_group_score_df_positive!J126:J130)</f>
        <v>6.8165393953421125E-2</v>
      </c>
      <c r="K126" s="2">
        <f>AVERAGE(eod_group_score_df_positive!K126:K130)</f>
        <v>0.16768797253109166</v>
      </c>
      <c r="L126" s="2">
        <f>AVERAGE(eod_group_score_df_positive!L126:L130)</f>
        <v>0.3071122376420814</v>
      </c>
      <c r="M126" s="2">
        <f>AVERAGE(eod_group_score_df_positive!M126:M130)</f>
        <v>0.33732273752624564</v>
      </c>
      <c r="N126" s="2">
        <f>AVERAGE(eod_group_score_df_positive!N126:N130)</f>
        <v>0.11807637496040627</v>
      </c>
      <c r="O126" s="2">
        <f>AVERAGE(eod_group_score_df_positive!O126:O130)</f>
        <v>0.21566377087829788</v>
      </c>
      <c r="P126" s="2">
        <f>AVERAGE(eod_group_score_df_positive!P126:P130)</f>
        <v>0.22488338997524618</v>
      </c>
      <c r="Q126" s="2">
        <f>AVERAGE(eod_group_score_df_positive!Q126:Q130)</f>
        <v>0.21863198290114833</v>
      </c>
      <c r="R126" s="2">
        <f>AVERAGE(eod_group_score_df_positive!R126:R130)</f>
        <v>0.19508486277757447</v>
      </c>
      <c r="S126" s="2">
        <f>AVERAGE(eod_group_score_df_positive!S126:S130)</f>
        <v>1.0957611021247826</v>
      </c>
      <c r="T126" s="2">
        <f>AVERAGE(eod_group_score_df_positive!T126:T130)</f>
        <v>0.18969181397946974</v>
      </c>
      <c r="U126" s="2">
        <f>AVERAGE(eod_group_score_df_positive!U126:U130)</f>
        <v>2.7379846525506422E-2</v>
      </c>
      <c r="V126" s="2">
        <f>AVERAGE(eod_group_score_df_positive!V126:V130)</f>
        <v>0.15200167275298127</v>
      </c>
      <c r="W126" s="2">
        <f>AVERAGE(eod_group_score_df_positive!W126:W130)</f>
        <v>0.52839688129754703</v>
      </c>
      <c r="X126" s="2">
        <f>AVERAGE(eod_group_score_df_positive!X126:X130)</f>
        <v>0.2954506311948612</v>
      </c>
      <c r="Y126" s="2">
        <f>AVERAGE(eod_group_score_df_positive!Y126:Y130)</f>
        <v>0.23751030866590184</v>
      </c>
      <c r="Z126" s="1" t="s">
        <v>277</v>
      </c>
      <c r="AA126" s="2">
        <f>ABS(AVERAGE(eod_group_score_df_negative!C126:C130))</f>
        <v>0.15060316143126989</v>
      </c>
      <c r="AB126" s="2">
        <f>ABS(AVERAGE(eod_group_score_df_negative!D126:D130))</f>
        <v>8.6685029269796543E-2</v>
      </c>
      <c r="AC126" s="2">
        <f>ABS(AVERAGE(eod_group_score_df_negative!E126:E130))</f>
        <v>0.25931260189649097</v>
      </c>
      <c r="AD126" s="2">
        <f>ABS(AVERAGE(eod_group_score_df_negative!F126:F130))</f>
        <v>0.52193484383443711</v>
      </c>
      <c r="AE126" s="2">
        <f>ABS(AVERAGE(eod_group_score_df_negative!G126:G130))</f>
        <v>0.2447532564369837</v>
      </c>
      <c r="AF126" s="2">
        <f>ABS(AVERAGE(eod_group_score_df_negative!H126:H130))</f>
        <v>0.50817514600425306</v>
      </c>
      <c r="AG126" s="2">
        <f>ABS(AVERAGE(eod_group_score_df_negative!I126:I130))</f>
        <v>0.26101297196717355</v>
      </c>
      <c r="AH126" s="2">
        <f>ABS(AVERAGE(eod_group_score_df_negative!J126:J130))</f>
        <v>0.21533095365425634</v>
      </c>
      <c r="AI126" s="2">
        <f>ABS(AVERAGE(eod_group_score_df_negative!K126:K130))</f>
        <v>0.20020122523137179</v>
      </c>
      <c r="AJ126" s="2">
        <f>ABS(AVERAGE(eod_group_score_df_negative!L126:L130))</f>
        <v>0.20459704068165996</v>
      </c>
      <c r="AK126" s="2">
        <f>ABS(AVERAGE(eod_group_score_df_negative!M126:M130))</f>
        <v>0.17043360096919366</v>
      </c>
      <c r="AL126" s="2">
        <f>ABS(AVERAGE(eod_group_score_df_negative!N126:N130))</f>
        <v>0.27653553333259073</v>
      </c>
      <c r="AM126" s="2">
        <f>ABS(AVERAGE(eod_group_score_df_negative!O126:O130))</f>
        <v>2.965922629812353E-2</v>
      </c>
      <c r="AN126" s="2">
        <f>ABS(AVERAGE(eod_group_score_df_negative!P126:P130))</f>
        <v>0.10827840971675673</v>
      </c>
      <c r="AO126" s="2">
        <f>ABS(AVERAGE(eod_group_score_df_negative!Q126:Q130))</f>
        <v>0.10995448742083418</v>
      </c>
      <c r="AP126" s="2">
        <f>ABS(AVERAGE(eod_group_score_df_negative!R126:R130))</f>
        <v>0.36223436317532393</v>
      </c>
      <c r="AQ126" s="2">
        <f>ABS(AVERAGE(eod_group_score_df_negative!S126:S130))</f>
        <v>0.22589934574651122</v>
      </c>
      <c r="AR126" s="2">
        <f>ABS(AVERAGE(eod_group_score_df_negative!T126:T130))</f>
        <v>0.14359249652627165</v>
      </c>
      <c r="AS126" s="2">
        <f>ABS(AVERAGE(eod_group_score_df_negative!U126:U130))</f>
        <v>0.51044033188110782</v>
      </c>
      <c r="AT126" s="2">
        <f>ABS(AVERAGE(eod_group_score_df_negative!V126:V130))</f>
        <v>0.22297689811218127</v>
      </c>
      <c r="AU126" s="2">
        <f>ABS(AVERAGE(eod_group_score_df_negative!W126:W130))</f>
        <v>0.36631814578349337</v>
      </c>
      <c r="AV126" s="2">
        <f>ABS(AVERAGE(eod_group_score_df_negative!X126:X130))</f>
        <v>0.44870861436325171</v>
      </c>
      <c r="AW126" s="2">
        <f>ABS(AVERAGE(eod_group_score_df_negative!Y126:Y130))</f>
        <v>9.6366145427549357E-2</v>
      </c>
      <c r="AX126" t="s">
        <v>277</v>
      </c>
      <c r="AY126" s="4">
        <f t="shared" si="235"/>
        <v>0.58359846697136775</v>
      </c>
      <c r="AZ126" s="4">
        <f t="shared" si="236"/>
        <v>-0.36125000619043901</v>
      </c>
      <c r="BA126" s="4">
        <f t="shared" si="237"/>
        <v>-3.4642921857143349E-2</v>
      </c>
      <c r="BB126" s="4">
        <f t="shared" si="238"/>
        <v>-0.20365905434841178</v>
      </c>
      <c r="BC126" s="4">
        <f t="shared" si="239"/>
        <v>0.10356934368322247</v>
      </c>
      <c r="BD126" s="4">
        <f t="shared" si="240"/>
        <v>-0.60353159875555396</v>
      </c>
      <c r="BE126" s="4">
        <f t="shared" si="241"/>
        <v>-0.13924816879160956</v>
      </c>
      <c r="BF126" s="4">
        <f t="shared" si="242"/>
        <v>-0.51910919115082732</v>
      </c>
      <c r="BG126" s="4">
        <f t="shared" si="243"/>
        <v>-8.8377840116069681E-2</v>
      </c>
      <c r="BH126" s="4">
        <f t="shared" si="244"/>
        <v>0.20033874956545833</v>
      </c>
      <c r="BI126" s="4">
        <f t="shared" si="245"/>
        <v>0.32867957306366741</v>
      </c>
      <c r="BJ126" s="4">
        <f t="shared" si="246"/>
        <v>-0.40155696024897836</v>
      </c>
      <c r="BK126" s="4">
        <f t="shared" si="247"/>
        <v>0.75820264190890818</v>
      </c>
      <c r="BL126" s="4">
        <f t="shared" si="248"/>
        <v>0.34999504855084501</v>
      </c>
      <c r="BM126" s="4">
        <f t="shared" si="249"/>
        <v>0.33074245380164574</v>
      </c>
      <c r="BN126" s="4">
        <f t="shared" si="250"/>
        <v>-0.29991698225009022</v>
      </c>
      <c r="BO126" s="4">
        <f t="shared" si="251"/>
        <v>0.65815827187633325</v>
      </c>
      <c r="BP126" s="4">
        <f t="shared" si="252"/>
        <v>0.13831829462132439</v>
      </c>
      <c r="BQ126" s="4">
        <f t="shared" si="253"/>
        <v>-0.89818215223302345</v>
      </c>
      <c r="BR126" s="4">
        <f t="shared" si="254"/>
        <v>-0.18927808379941208</v>
      </c>
      <c r="BS126" s="4">
        <f t="shared" si="255"/>
        <v>0.18115123878362344</v>
      </c>
      <c r="BT126" s="4">
        <f t="shared" si="256"/>
        <v>-0.20594783184269699</v>
      </c>
      <c r="BU126" s="4">
        <f t="shared" si="257"/>
        <v>0.42274368709704396</v>
      </c>
      <c r="BV126" t="s">
        <v>277</v>
      </c>
      <c r="BW126" s="1">
        <f t="shared" si="231"/>
        <v>45309</v>
      </c>
      <c r="BX126">
        <f>group_stock_price_index[[#This Row],[VNINDEX]]</f>
        <v>1169.06</v>
      </c>
      <c r="BY126" s="5">
        <f t="shared" si="258"/>
        <v>8.962084135471015E-3</v>
      </c>
      <c r="BZ126" s="5">
        <f t="shared" si="259"/>
        <v>0</v>
      </c>
      <c r="CA126" s="5">
        <f t="shared" si="260"/>
        <v>0</v>
      </c>
      <c r="CB126" s="5">
        <f t="shared" si="261"/>
        <v>0.19150922223418637</v>
      </c>
      <c r="CC126" s="5">
        <f t="shared" si="262"/>
        <v>0</v>
      </c>
      <c r="CD126" s="5">
        <f t="shared" ref="CD126:CE126" si="452">IF(AVERAGE(BS126:BS130)&lt;0,0,AVERAGE(BS126:BS130))</f>
        <v>0</v>
      </c>
      <c r="CE126" s="5">
        <f t="shared" si="452"/>
        <v>0</v>
      </c>
      <c r="CF126" s="5">
        <f t="shared" ref="CF126:CG126" si="453">IF(AVERAGE(BE126:BE130)&lt;0,0,AVERAGE(BE126:BE130))</f>
        <v>6.5799608087963354E-2</v>
      </c>
      <c r="CG126" s="5">
        <f t="shared" si="453"/>
        <v>0</v>
      </c>
      <c r="CH126" s="5">
        <f t="shared" si="265"/>
        <v>0</v>
      </c>
      <c r="CI126" s="5">
        <f t="shared" si="266"/>
        <v>0.13192954257115388</v>
      </c>
      <c r="CJ126" s="5">
        <f t="shared" si="267"/>
        <v>0</v>
      </c>
      <c r="CK126" s="5">
        <f t="shared" si="268"/>
        <v>0</v>
      </c>
      <c r="CL126" s="5">
        <f t="shared" si="269"/>
        <v>0</v>
      </c>
      <c r="CM126" s="5">
        <f t="shared" si="270"/>
        <v>0</v>
      </c>
      <c r="CN126" s="5">
        <f t="shared" si="271"/>
        <v>0.57224460971953128</v>
      </c>
      <c r="CO126" s="5">
        <f t="shared" si="272"/>
        <v>0.67526067134760281</v>
      </c>
      <c r="CP126" s="5">
        <f t="shared" si="273"/>
        <v>0.18910914375899729</v>
      </c>
      <c r="CQ126" s="5">
        <f t="shared" si="274"/>
        <v>0</v>
      </c>
      <c r="CR126" s="5">
        <f t="shared" ref="CR126:CS126" si="454">IF(AVERAGE(BH126:BH130)&lt;0,0,AVERAGE(BH126:BH130))</f>
        <v>0</v>
      </c>
      <c r="CS126" s="5">
        <f t="shared" si="454"/>
        <v>0.14685862846835587</v>
      </c>
      <c r="CT126" s="5">
        <f t="shared" si="276"/>
        <v>0.36050431503218394</v>
      </c>
      <c r="CU126" s="5">
        <f t="shared" si="277"/>
        <v>0.27721532595422094</v>
      </c>
    </row>
    <row r="127" spans="1:99" x14ac:dyDescent="0.25">
      <c r="A127" s="1">
        <f>eod_group_score_df_positive[[#This Row],[date]]</f>
        <v>45308</v>
      </c>
      <c r="B127" s="1" t="s">
        <v>277</v>
      </c>
      <c r="C127" s="2">
        <f>AVERAGE(eod_group_score_df_positive!C127:C131)</f>
        <v>0.49246856722895299</v>
      </c>
      <c r="D127" s="2">
        <f>AVERAGE(eod_group_score_df_positive!D127:D131)</f>
        <v>0.30731758460944703</v>
      </c>
      <c r="E127" s="2">
        <f>AVERAGE(eod_group_score_df_positive!E127:E131)</f>
        <v>0.1755171212107047</v>
      </c>
      <c r="F127" s="2">
        <f>AVERAGE(eod_group_score_df_positive!F127:F131)</f>
        <v>0.20699837775454427</v>
      </c>
      <c r="G127" s="2">
        <f>AVERAGE(eod_group_score_df_positive!G127:G131)</f>
        <v>0.32044032788895105</v>
      </c>
      <c r="H127" s="2">
        <f>AVERAGE(eod_group_score_df_positive!H127:H131)</f>
        <v>0.21854132547598973</v>
      </c>
      <c r="I127" s="2">
        <f>AVERAGE(eod_group_score_df_positive!I127:I131)</f>
        <v>0.19650702193266456</v>
      </c>
      <c r="J127" s="2">
        <f>AVERAGE(eod_group_score_df_positive!J127:J131)</f>
        <v>0.12091681613704371</v>
      </c>
      <c r="K127" s="2">
        <f>AVERAGE(eod_group_score_df_positive!K127:K131)</f>
        <v>0.17884957529920389</v>
      </c>
      <c r="L127" s="2">
        <f>AVERAGE(eod_group_score_df_positive!L127:L131)</f>
        <v>0.34250632376683887</v>
      </c>
      <c r="M127" s="2">
        <f>AVERAGE(eod_group_score_df_positive!M127:M131)</f>
        <v>0.16445189509871944</v>
      </c>
      <c r="N127" s="2">
        <f>AVERAGE(eod_group_score_df_positive!N127:N131)</f>
        <v>0.10061020243871277</v>
      </c>
      <c r="O127" s="2">
        <f>AVERAGE(eod_group_score_df_positive!O127:O131)</f>
        <v>0.26462320725264143</v>
      </c>
      <c r="P127" s="2">
        <f>AVERAGE(eod_group_score_df_positive!P127:P131)</f>
        <v>0.20781274979097489</v>
      </c>
      <c r="Q127" s="2">
        <f>AVERAGE(eod_group_score_df_positive!Q127:Q131)</f>
        <v>0.19367806435253926</v>
      </c>
      <c r="R127" s="2">
        <f>AVERAGE(eod_group_score_df_positive!R127:R131)</f>
        <v>0.18877543825080839</v>
      </c>
      <c r="S127" s="2">
        <f>AVERAGE(eod_group_score_df_positive!S127:S131)</f>
        <v>1.0814634513968255</v>
      </c>
      <c r="T127" s="2">
        <f>AVERAGE(eod_group_score_df_positive!T127:T131)</f>
        <v>0.22980269506791995</v>
      </c>
      <c r="U127" s="2">
        <f>AVERAGE(eod_group_score_df_positive!U127:U131)</f>
        <v>8.143208678036893E-3</v>
      </c>
      <c r="V127" s="2">
        <f>AVERAGE(eod_group_score_df_positive!V127:V131)</f>
        <v>0.14287173286378799</v>
      </c>
      <c r="W127" s="2">
        <f>AVERAGE(eod_group_score_df_positive!W127:W131)</f>
        <v>0.61024871113206303</v>
      </c>
      <c r="X127" s="2">
        <f>AVERAGE(eod_group_score_df_positive!X127:X131)</f>
        <v>0.29960159236172756</v>
      </c>
      <c r="Y127" s="2">
        <f>AVERAGE(eod_group_score_df_positive!Y127:Y131)</f>
        <v>0.22954693800662448</v>
      </c>
      <c r="Z127" s="1" t="s">
        <v>277</v>
      </c>
      <c r="AA127" s="2">
        <f>ABS(AVERAGE(eod_group_score_df_negative!C127:C131))</f>
        <v>0.16205957587860037</v>
      </c>
      <c r="AB127" s="2">
        <f>ABS(AVERAGE(eod_group_score_df_negative!D127:D131))</f>
        <v>0.12365752386418116</v>
      </c>
      <c r="AC127" s="2">
        <f>ABS(AVERAGE(eod_group_score_df_negative!E127:E131))</f>
        <v>0.25900142170757673</v>
      </c>
      <c r="AD127" s="2">
        <f>ABS(AVERAGE(eod_group_score_df_negative!F127:F131))</f>
        <v>0.50574637125191291</v>
      </c>
      <c r="AE127" s="2">
        <f>ABS(AVERAGE(eod_group_score_df_negative!G127:G131))</f>
        <v>0.23863042405458951</v>
      </c>
      <c r="AF127" s="2">
        <f>ABS(AVERAGE(eod_group_score_df_negative!H127:H131))</f>
        <v>0.45601922355513452</v>
      </c>
      <c r="AG127" s="2">
        <f>ABS(AVERAGE(eod_group_score_df_negative!I127:I131))</f>
        <v>0.27926491503727863</v>
      </c>
      <c r="AH127" s="2">
        <f>ABS(AVERAGE(eod_group_score_df_negative!J127:J131))</f>
        <v>0.20963917749637689</v>
      </c>
      <c r="AI127" s="2">
        <f>ABS(AVERAGE(eod_group_score_df_negative!K127:K131))</f>
        <v>0.21076331358953651</v>
      </c>
      <c r="AJ127" s="2">
        <f>ABS(AVERAGE(eod_group_score_df_negative!L127:L131))</f>
        <v>0.18472648531005284</v>
      </c>
      <c r="AK127" s="2">
        <f>ABS(AVERAGE(eod_group_score_df_negative!M127:M131))</f>
        <v>0.16807741897185785</v>
      </c>
      <c r="AL127" s="2">
        <f>ABS(AVERAGE(eod_group_score_df_negative!N127:N131))</f>
        <v>0.28234294125010229</v>
      </c>
      <c r="AM127" s="2">
        <f>ABS(AVERAGE(eod_group_score_df_negative!O127:O131))</f>
        <v>2.6898636423907191E-2</v>
      </c>
      <c r="AN127" s="2">
        <f>ABS(AVERAGE(eod_group_score_df_negative!P127:P131))</f>
        <v>0.11153750518535961</v>
      </c>
      <c r="AO127" s="2">
        <f>ABS(AVERAGE(eod_group_score_df_negative!Q127:Q131))</f>
        <v>0.12288561484708674</v>
      </c>
      <c r="AP127" s="2">
        <f>ABS(AVERAGE(eod_group_score_df_negative!R127:R131))</f>
        <v>0.36258726860322821</v>
      </c>
      <c r="AQ127" s="2">
        <f>ABS(AVERAGE(eod_group_score_df_negative!S127:S131))</f>
        <v>0.1982363968030946</v>
      </c>
      <c r="AR127" s="2">
        <f>ABS(AVERAGE(eod_group_score_df_negative!T127:T131))</f>
        <v>0.13659828438736152</v>
      </c>
      <c r="AS127" s="2">
        <f>ABS(AVERAGE(eod_group_score_df_negative!U127:U131))</f>
        <v>0.50545763324292481</v>
      </c>
      <c r="AT127" s="2">
        <f>ABS(AVERAGE(eod_group_score_df_negative!V127:V131))</f>
        <v>0.19363574270502265</v>
      </c>
      <c r="AU127" s="2">
        <f>ABS(AVERAGE(eod_group_score_df_negative!W127:W131))</f>
        <v>0.37386665208708614</v>
      </c>
      <c r="AV127" s="2">
        <f>ABS(AVERAGE(eod_group_score_df_negative!X127:X131))</f>
        <v>0.45379213057179174</v>
      </c>
      <c r="AW127" s="2">
        <f>ABS(AVERAGE(eod_group_score_df_negative!Y127:Y131))</f>
        <v>0.10101476725869667</v>
      </c>
      <c r="AX127" t="s">
        <v>277</v>
      </c>
      <c r="AY127" s="4">
        <f t="shared" si="235"/>
        <v>0.50480486565733385</v>
      </c>
      <c r="AZ127" s="4">
        <f t="shared" si="236"/>
        <v>0.42615004239045096</v>
      </c>
      <c r="BA127" s="4">
        <f t="shared" si="237"/>
        <v>-0.19213058189917726</v>
      </c>
      <c r="BB127" s="4">
        <f t="shared" si="238"/>
        <v>-0.41915144785536979</v>
      </c>
      <c r="BC127" s="4">
        <f t="shared" si="239"/>
        <v>0.14633193303344791</v>
      </c>
      <c r="BD127" s="4">
        <f t="shared" si="240"/>
        <v>-0.35204830525626774</v>
      </c>
      <c r="BE127" s="4">
        <f t="shared" si="241"/>
        <v>-0.17394446093579136</v>
      </c>
      <c r="BF127" s="4">
        <f t="shared" si="242"/>
        <v>-0.26840342655448673</v>
      </c>
      <c r="BG127" s="4">
        <f t="shared" si="243"/>
        <v>-8.1911402832071212E-2</v>
      </c>
      <c r="BH127" s="4">
        <f t="shared" si="244"/>
        <v>0.29926028073449312</v>
      </c>
      <c r="BI127" s="4">
        <f t="shared" si="245"/>
        <v>-1.0902869971845306E-2</v>
      </c>
      <c r="BJ127" s="4">
        <f t="shared" si="246"/>
        <v>-0.4745560698649447</v>
      </c>
      <c r="BK127" s="4">
        <f t="shared" si="247"/>
        <v>0.81546057691819507</v>
      </c>
      <c r="BL127" s="4">
        <f t="shared" si="248"/>
        <v>0.30147226471683813</v>
      </c>
      <c r="BM127" s="4">
        <f t="shared" si="249"/>
        <v>0.22362783274581094</v>
      </c>
      <c r="BN127" s="4">
        <f t="shared" si="250"/>
        <v>-0.31524045458960176</v>
      </c>
      <c r="BO127" s="4">
        <f t="shared" si="251"/>
        <v>0.69018297988869448</v>
      </c>
      <c r="BP127" s="4">
        <f t="shared" si="252"/>
        <v>0.25437817011057923</v>
      </c>
      <c r="BQ127" s="4">
        <f t="shared" si="253"/>
        <v>-0.96828973781437044</v>
      </c>
      <c r="BR127" s="4">
        <f t="shared" si="254"/>
        <v>-0.15085551890170176</v>
      </c>
      <c r="BS127" s="4">
        <f t="shared" si="255"/>
        <v>0.24019750923483735</v>
      </c>
      <c r="BT127" s="4">
        <f t="shared" si="256"/>
        <v>-0.20466129928676113</v>
      </c>
      <c r="BU127" s="4">
        <f t="shared" si="257"/>
        <v>0.38882958521999128</v>
      </c>
      <c r="BV127" t="s">
        <v>277</v>
      </c>
      <c r="BW127" s="1">
        <f t="shared" si="231"/>
        <v>45308</v>
      </c>
      <c r="BX127">
        <f>group_stock_price_index[[#This Row],[VNINDEX]]</f>
        <v>1162.53</v>
      </c>
      <c r="BY127" s="5">
        <f t="shared" si="258"/>
        <v>0</v>
      </c>
      <c r="BZ127" s="5">
        <f t="shared" si="259"/>
        <v>0</v>
      </c>
      <c r="CA127" s="5">
        <f t="shared" si="260"/>
        <v>0</v>
      </c>
      <c r="CB127" s="5">
        <f t="shared" si="261"/>
        <v>0</v>
      </c>
      <c r="CC127" s="5">
        <f t="shared" si="262"/>
        <v>0</v>
      </c>
      <c r="CD127" s="5">
        <f t="shared" ref="CD127:CE127" si="455">IF(AVERAGE(BS127:BS131)&lt;0,0,AVERAGE(BS127:BS131))</f>
        <v>0</v>
      </c>
      <c r="CE127" s="5">
        <f t="shared" si="455"/>
        <v>0</v>
      </c>
      <c r="CF127" s="5">
        <f t="shared" ref="CF127:CG127" si="456">IF(AVERAGE(BE127:BE131)&lt;0,0,AVERAGE(BE127:BE131))</f>
        <v>0.23391704347001702</v>
      </c>
      <c r="CG127" s="5">
        <f t="shared" si="456"/>
        <v>0</v>
      </c>
      <c r="CH127" s="5">
        <f t="shared" si="265"/>
        <v>0</v>
      </c>
      <c r="CI127" s="5">
        <f t="shared" si="266"/>
        <v>0.16499677741501859</v>
      </c>
      <c r="CJ127" s="5">
        <f t="shared" si="267"/>
        <v>0</v>
      </c>
      <c r="CK127" s="5">
        <f t="shared" si="268"/>
        <v>0</v>
      </c>
      <c r="CL127" s="5">
        <f t="shared" si="269"/>
        <v>0</v>
      </c>
      <c r="CM127" s="5">
        <f t="shared" si="270"/>
        <v>0</v>
      </c>
      <c r="CN127" s="5">
        <f t="shared" si="271"/>
        <v>0.67812367798874928</v>
      </c>
      <c r="CO127" s="5">
        <f t="shared" si="272"/>
        <v>0.62456555850125262</v>
      </c>
      <c r="CP127" s="5">
        <f t="shared" si="273"/>
        <v>0.21612988864088462</v>
      </c>
      <c r="CQ127" s="5">
        <f t="shared" si="274"/>
        <v>0</v>
      </c>
      <c r="CR127" s="5">
        <f t="shared" ref="CR127:CS127" si="457">IF(AVERAGE(BH127:BH131)&lt;0,0,AVERAGE(BH127:BH131))</f>
        <v>0</v>
      </c>
      <c r="CS127" s="5">
        <f t="shared" si="457"/>
        <v>0.22338381711014216</v>
      </c>
      <c r="CT127" s="5">
        <f t="shared" si="276"/>
        <v>0.59082653497378934</v>
      </c>
      <c r="CU127" s="5">
        <f t="shared" si="277"/>
        <v>0.26417258993772208</v>
      </c>
    </row>
    <row r="128" spans="1:99" x14ac:dyDescent="0.25">
      <c r="A128" s="1">
        <f>eod_group_score_df_positive[[#This Row],[date]]</f>
        <v>45307</v>
      </c>
      <c r="B128" s="1" t="s">
        <v>277</v>
      </c>
      <c r="C128" s="2">
        <f>AVERAGE(eod_group_score_df_positive!C128:C132)</f>
        <v>0.49204215911731952</v>
      </c>
      <c r="D128" s="2">
        <f>AVERAGE(eod_group_score_df_positive!D128:D132)</f>
        <v>0.3652786894540293</v>
      </c>
      <c r="E128" s="2">
        <f>AVERAGE(eod_group_score_df_positive!E128:E132)</f>
        <v>0.15488723636656326</v>
      </c>
      <c r="F128" s="2">
        <f>AVERAGE(eod_group_score_df_positive!F128:F132)</f>
        <v>0.18326704104432695</v>
      </c>
      <c r="G128" s="2">
        <f>AVERAGE(eod_group_score_df_positive!G128:G132)</f>
        <v>0.26856965650466136</v>
      </c>
      <c r="H128" s="2">
        <f>AVERAGE(eod_group_score_df_positive!H128:H132)</f>
        <v>0.16624383740742399</v>
      </c>
      <c r="I128" s="2">
        <f>AVERAGE(eod_group_score_df_positive!I128:I132)</f>
        <v>0.27367320456662214</v>
      </c>
      <c r="J128" s="2">
        <f>AVERAGE(eod_group_score_df_positive!J128:J132)</f>
        <v>0.12418681819639979</v>
      </c>
      <c r="K128" s="2">
        <f>AVERAGE(eod_group_score_df_positive!K128:K132)</f>
        <v>0.13139075518805235</v>
      </c>
      <c r="L128" s="2">
        <f>AVERAGE(eod_group_score_df_positive!L128:L132)</f>
        <v>0.16668868114258942</v>
      </c>
      <c r="M128" s="2">
        <f>AVERAGE(eod_group_score_df_positive!M128:M132)</f>
        <v>0.18723970008575005</v>
      </c>
      <c r="N128" s="2">
        <f>AVERAGE(eod_group_score_df_positive!N128:N132)</f>
        <v>0.10453686047371069</v>
      </c>
      <c r="O128" s="2">
        <f>AVERAGE(eod_group_score_df_positive!O128:O132)</f>
        <v>0.26631795592350038</v>
      </c>
      <c r="P128" s="2">
        <f>AVERAGE(eod_group_score_df_positive!P128:P132)</f>
        <v>0.13132981186224685</v>
      </c>
      <c r="Q128" s="2">
        <f>AVERAGE(eod_group_score_df_positive!Q128:Q132)</f>
        <v>0.54271781627863602</v>
      </c>
      <c r="R128" s="2">
        <f>AVERAGE(eod_group_score_df_positive!R128:R132)</f>
        <v>0.18877543825080839</v>
      </c>
      <c r="S128" s="2">
        <f>AVERAGE(eod_group_score_df_positive!S128:S132)</f>
        <v>1.0635513384610169</v>
      </c>
      <c r="T128" s="2">
        <f>AVERAGE(eod_group_score_df_positive!T128:T132)</f>
        <v>0.23066857328725893</v>
      </c>
      <c r="U128" s="2">
        <f>AVERAGE(eod_group_score_df_positive!U128:U132)</f>
        <v>8.0840481669135593E-3</v>
      </c>
      <c r="V128" s="2">
        <f>AVERAGE(eod_group_score_df_positive!V128:V132)</f>
        <v>9.3577170300044976E-2</v>
      </c>
      <c r="W128" s="2">
        <f>AVERAGE(eod_group_score_df_positive!W128:W132)</f>
        <v>0.26006279027041368</v>
      </c>
      <c r="X128" s="2">
        <f>AVERAGE(eod_group_score_df_positive!X128:X132)</f>
        <v>0.31344211794312937</v>
      </c>
      <c r="Y128" s="2">
        <f>AVERAGE(eod_group_score_df_positive!Y128:Y132)</f>
        <v>0.23952435021690807</v>
      </c>
      <c r="Z128" s="1" t="s">
        <v>277</v>
      </c>
      <c r="AA128" s="2">
        <f>ABS(AVERAGE(eod_group_score_df_negative!C128:C132))</f>
        <v>0.16852784463751419</v>
      </c>
      <c r="AB128" s="2">
        <f>ABS(AVERAGE(eod_group_score_df_negative!D128:D132))</f>
        <v>0.12266909988707413</v>
      </c>
      <c r="AC128" s="2">
        <f>ABS(AVERAGE(eod_group_score_df_negative!E128:E132))</f>
        <v>0.33622360898714326</v>
      </c>
      <c r="AD128" s="2">
        <f>ABS(AVERAGE(eod_group_score_df_negative!F128:F132))</f>
        <v>0.65264220077970658</v>
      </c>
      <c r="AE128" s="2">
        <f>ABS(AVERAGE(eod_group_score_df_negative!G128:G132))</f>
        <v>0.29613117016091295</v>
      </c>
      <c r="AF128" s="2">
        <f>ABS(AVERAGE(eod_group_score_df_negative!H128:H132))</f>
        <v>0.54484386118470396</v>
      </c>
      <c r="AG128" s="2">
        <f>ABS(AVERAGE(eod_group_score_df_negative!I128:I132))</f>
        <v>0.30792081314985398</v>
      </c>
      <c r="AH128" s="2">
        <f>ABS(AVERAGE(eod_group_score_df_negative!J128:J132))</f>
        <v>0.21003879620346147</v>
      </c>
      <c r="AI128" s="2">
        <f>ABS(AVERAGE(eod_group_score_df_negative!K128:K132))</f>
        <v>0.21576126083628777</v>
      </c>
      <c r="AJ128" s="2">
        <f>ABS(AVERAGE(eod_group_score_df_negative!L128:L132))</f>
        <v>0.18818021818345082</v>
      </c>
      <c r="AK128" s="2">
        <f>ABS(AVERAGE(eod_group_score_df_negative!M128:M132))</f>
        <v>0.16861513131609046</v>
      </c>
      <c r="AL128" s="2">
        <f>ABS(AVERAGE(eod_group_score_df_negative!N128:N132))</f>
        <v>0.28623788995420957</v>
      </c>
      <c r="AM128" s="2">
        <f>ABS(AVERAGE(eod_group_score_df_negative!O128:O132))</f>
        <v>3.23793058018624E-2</v>
      </c>
      <c r="AN128" s="2">
        <f>ABS(AVERAGE(eod_group_score_df_negative!P128:P132))</f>
        <v>0.14816233178312616</v>
      </c>
      <c r="AO128" s="2">
        <f>ABS(AVERAGE(eod_group_score_df_negative!Q128:Q132))</f>
        <v>7.7663690395434026E-2</v>
      </c>
      <c r="AP128" s="2">
        <f>ABS(AVERAGE(eod_group_score_df_negative!R128:R132))</f>
        <v>0.37038287415489268</v>
      </c>
      <c r="AQ128" s="2">
        <f>ABS(AVERAGE(eod_group_score_df_negative!S128:S132))</f>
        <v>0.20952334304618922</v>
      </c>
      <c r="AR128" s="2">
        <f>ABS(AVERAGE(eod_group_score_df_negative!T128:T132))</f>
        <v>0.1744430982991737</v>
      </c>
      <c r="AS128" s="2">
        <f>ABS(AVERAGE(eod_group_score_df_negative!U128:U132))</f>
        <v>0.56215842122176995</v>
      </c>
      <c r="AT128" s="2">
        <f>ABS(AVERAGE(eod_group_score_df_negative!V128:V132))</f>
        <v>0.21234487775637131</v>
      </c>
      <c r="AU128" s="2">
        <f>ABS(AVERAGE(eod_group_score_df_negative!W128:W132))</f>
        <v>0.37914069114490961</v>
      </c>
      <c r="AV128" s="2">
        <f>ABS(AVERAGE(eod_group_score_df_negative!X128:X132))</f>
        <v>0.47948461160629369</v>
      </c>
      <c r="AW128" s="2">
        <f>ABS(AVERAGE(eod_group_score_df_negative!Y128:Y132))</f>
        <v>0.19426708520602978</v>
      </c>
      <c r="AX128" t="s">
        <v>277</v>
      </c>
      <c r="AY128" s="4">
        <f t="shared" si="235"/>
        <v>0.48975023485909847</v>
      </c>
      <c r="AZ128" s="4">
        <f t="shared" si="236"/>
        <v>0.49720399367842444</v>
      </c>
      <c r="BA128" s="4">
        <f t="shared" si="237"/>
        <v>-0.36923715763185477</v>
      </c>
      <c r="BB128" s="4">
        <f t="shared" si="238"/>
        <v>-0.56151449972147505</v>
      </c>
      <c r="BC128" s="4">
        <f t="shared" si="239"/>
        <v>-4.8807284060474736E-2</v>
      </c>
      <c r="BD128" s="4">
        <f t="shared" si="240"/>
        <v>-0.53242381288111795</v>
      </c>
      <c r="BE128" s="4">
        <f t="shared" si="241"/>
        <v>-5.8885764880627363E-2</v>
      </c>
      <c r="BF128" s="4">
        <f t="shared" si="242"/>
        <v>-0.25686833775806894</v>
      </c>
      <c r="BG128" s="4">
        <f t="shared" si="243"/>
        <v>-0.2430361966911922</v>
      </c>
      <c r="BH128" s="4">
        <f t="shared" si="244"/>
        <v>-6.0561906331261177E-2</v>
      </c>
      <c r="BI128" s="4">
        <f t="shared" si="245"/>
        <v>5.2337546454802097E-2</v>
      </c>
      <c r="BJ128" s="4">
        <f t="shared" si="246"/>
        <v>-0.46497638161505078</v>
      </c>
      <c r="BK128" s="4">
        <f t="shared" si="247"/>
        <v>0.78319650059843171</v>
      </c>
      <c r="BL128" s="4">
        <f t="shared" si="248"/>
        <v>-6.0225377720229775E-2</v>
      </c>
      <c r="BM128" s="4">
        <f t="shared" si="249"/>
        <v>0.74962602991892135</v>
      </c>
      <c r="BN128" s="4">
        <f t="shared" si="250"/>
        <v>-0.32478715218011062</v>
      </c>
      <c r="BO128" s="4">
        <f t="shared" si="251"/>
        <v>0.67083888150515669</v>
      </c>
      <c r="BP128" s="4">
        <f t="shared" si="252"/>
        <v>0.13879006439854999</v>
      </c>
      <c r="BQ128" s="4">
        <f t="shared" si="253"/>
        <v>-0.97164697965909175</v>
      </c>
      <c r="BR128" s="4">
        <f t="shared" si="254"/>
        <v>-0.38822866220620983</v>
      </c>
      <c r="BS128" s="4">
        <f t="shared" si="255"/>
        <v>-0.18629107058496275</v>
      </c>
      <c r="BT128" s="4">
        <f t="shared" si="256"/>
        <v>-0.20940458616840574</v>
      </c>
      <c r="BU128" s="4">
        <f t="shared" si="257"/>
        <v>0.1043295494452383</v>
      </c>
      <c r="BV128" t="s">
        <v>277</v>
      </c>
      <c r="BW128" s="1">
        <f t="shared" si="231"/>
        <v>45307</v>
      </c>
      <c r="BX128">
        <f>group_stock_price_index[[#This Row],[VNINDEX]]</f>
        <v>1163.1199999999999</v>
      </c>
      <c r="BY128" s="5">
        <f t="shared" si="258"/>
        <v>0</v>
      </c>
      <c r="BZ128" s="5">
        <f t="shared" si="259"/>
        <v>0</v>
      </c>
      <c r="CA128" s="5">
        <f t="shared" si="260"/>
        <v>0</v>
      </c>
      <c r="CB128" s="5">
        <f t="shared" si="261"/>
        <v>0</v>
      </c>
      <c r="CC128" s="5">
        <f t="shared" si="262"/>
        <v>0</v>
      </c>
      <c r="CD128" s="5">
        <f t="shared" ref="CD128:CE128" si="458">IF(AVERAGE(BS128:BS132)&lt;0,0,AVERAGE(BS128:BS132))</f>
        <v>0</v>
      </c>
      <c r="CE128" s="5">
        <f t="shared" si="458"/>
        <v>0</v>
      </c>
      <c r="CF128" s="5">
        <f t="shared" ref="CF128:CG128" si="459">IF(AVERAGE(BE128:BE132)&lt;0,0,AVERAGE(BE128:BE132))</f>
        <v>0.39313971542784815</v>
      </c>
      <c r="CG128" s="5">
        <f t="shared" si="459"/>
        <v>0</v>
      </c>
      <c r="CH128" s="5">
        <f t="shared" si="265"/>
        <v>0</v>
      </c>
      <c r="CI128" s="5">
        <f t="shared" si="266"/>
        <v>0.20158276282557072</v>
      </c>
      <c r="CJ128" s="5">
        <f t="shared" si="267"/>
        <v>0</v>
      </c>
      <c r="CK128" s="5">
        <f t="shared" si="268"/>
        <v>0</v>
      </c>
      <c r="CL128" s="5">
        <f t="shared" si="269"/>
        <v>0</v>
      </c>
      <c r="CM128" s="5">
        <f t="shared" si="270"/>
        <v>0</v>
      </c>
      <c r="CN128" s="5">
        <f t="shared" si="271"/>
        <v>0.80309535798292297</v>
      </c>
      <c r="CO128" s="5">
        <f t="shared" si="272"/>
        <v>0.56625005216342505</v>
      </c>
      <c r="CP128" s="5">
        <f t="shared" si="273"/>
        <v>0.19128115170600785</v>
      </c>
      <c r="CQ128" s="5">
        <f t="shared" si="274"/>
        <v>0</v>
      </c>
      <c r="CR128" s="5">
        <f t="shared" ref="CR128:CS128" si="460">IF(AVERAGE(BH128:BH132)&lt;0,0,AVERAGE(BH128:BH132))</f>
        <v>0</v>
      </c>
      <c r="CS128" s="5">
        <f t="shared" si="460"/>
        <v>0.35975436403044664</v>
      </c>
      <c r="CT128" s="5">
        <f t="shared" si="276"/>
        <v>0.64506130809976125</v>
      </c>
      <c r="CU128" s="5">
        <f t="shared" si="277"/>
        <v>0.24634911430777856</v>
      </c>
    </row>
    <row r="129" spans="1:99" x14ac:dyDescent="0.25">
      <c r="A129" s="1">
        <f>eod_group_score_df_positive[[#This Row],[date]]</f>
        <v>45306</v>
      </c>
      <c r="B129" s="1" t="s">
        <v>277</v>
      </c>
      <c r="C129" s="2">
        <f>AVERAGE(eod_group_score_df_positive!C129:C133)</f>
        <v>3.2089979020867986E-2</v>
      </c>
      <c r="D129" s="2">
        <f>AVERAGE(eod_group_score_df_positive!D129:D133)</f>
        <v>0.37284116797316535</v>
      </c>
      <c r="E129" s="2">
        <f>AVERAGE(eod_group_score_df_positive!E129:E133)</f>
        <v>4.5141746867499569E-2</v>
      </c>
      <c r="F129" s="2">
        <f>AVERAGE(eod_group_score_df_positive!F129:F133)</f>
        <v>0.12377850137188054</v>
      </c>
      <c r="G129" s="2">
        <f>AVERAGE(eod_group_score_df_positive!G129:G133)</f>
        <v>5.9994962319285375E-2</v>
      </c>
      <c r="H129" s="2">
        <f>AVERAGE(eod_group_score_df_positive!H129:H133)</f>
        <v>0.15358135170584591</v>
      </c>
      <c r="I129" s="2">
        <f>AVERAGE(eod_group_score_df_positive!I129:I133)</f>
        <v>0.56657370709727817</v>
      </c>
      <c r="J129" s="2">
        <f>AVERAGE(eod_group_score_df_positive!J129:J133)</f>
        <v>0.10417429388355837</v>
      </c>
      <c r="K129" s="2">
        <f>AVERAGE(eod_group_score_df_positive!K129:K133)</f>
        <v>8.1756477105441663E-2</v>
      </c>
      <c r="L129" s="2">
        <f>AVERAGE(eod_group_score_df_positive!L129:L133)</f>
        <v>0.12808354366096955</v>
      </c>
      <c r="M129" s="2">
        <f>AVERAGE(eod_group_score_df_positive!M129:M133)</f>
        <v>0.26028228907104201</v>
      </c>
      <c r="N129" s="2">
        <f>AVERAGE(eod_group_score_df_positive!N129:N133)</f>
        <v>9.6890503982137444E-2</v>
      </c>
      <c r="O129" s="2">
        <f>AVERAGE(eod_group_score_df_positive!O129:O133)</f>
        <v>0.16190744211544925</v>
      </c>
      <c r="P129" s="2">
        <f>AVERAGE(eod_group_score_df_positive!P129:P133)</f>
        <v>9.1507948093125041E-2</v>
      </c>
      <c r="Q129" s="2">
        <f>AVERAGE(eod_group_score_df_positive!Q129:Q133)</f>
        <v>0.52259460750958886</v>
      </c>
      <c r="R129" s="2">
        <f>AVERAGE(eod_group_score_df_positive!R129:R133)</f>
        <v>0.18028369070553546</v>
      </c>
      <c r="S129" s="2">
        <f>AVERAGE(eod_group_score_df_positive!S129:S133)</f>
        <v>9.4553111353249911E-2</v>
      </c>
      <c r="T129" s="2">
        <f>AVERAGE(eod_group_score_df_positive!T129:T133)</f>
        <v>0.29599754033741454</v>
      </c>
      <c r="U129" s="2">
        <f>AVERAGE(eod_group_score_df_positive!U129:U133)</f>
        <v>2.3906604234523333E-2</v>
      </c>
      <c r="V129" s="2">
        <f>AVERAGE(eod_group_score_df_positive!V129:V133)</f>
        <v>6.3964882009870189E-2</v>
      </c>
      <c r="W129" s="2">
        <f>AVERAGE(eod_group_score_df_positive!W129:W133)</f>
        <v>0.19246823354243939</v>
      </c>
      <c r="X129" s="2">
        <f>AVERAGE(eod_group_score_df_positive!X129:X133)</f>
        <v>0.15554061864535887</v>
      </c>
      <c r="Y129" s="2">
        <f>AVERAGE(eod_group_score_df_positive!Y129:Y133)</f>
        <v>0.31323367383190409</v>
      </c>
      <c r="Z129" s="1" t="s">
        <v>277</v>
      </c>
      <c r="AA129" s="2">
        <f>ABS(AVERAGE(eod_group_score_df_negative!C129:C133))</f>
        <v>0.23723326570623771</v>
      </c>
      <c r="AB129" s="2">
        <f>ABS(AVERAGE(eod_group_score_df_negative!D129:D133))</f>
        <v>0.12083557905306874</v>
      </c>
      <c r="AC129" s="2">
        <f>ABS(AVERAGE(eod_group_score_df_negative!E129:E133))</f>
        <v>0.42499451923289533</v>
      </c>
      <c r="AD129" s="2">
        <f>ABS(AVERAGE(eod_group_score_df_negative!F129:F133))</f>
        <v>0.66645537894993201</v>
      </c>
      <c r="AE129" s="2">
        <f>ABS(AVERAGE(eod_group_score_df_negative!G129:G133))</f>
        <v>0.32131560820180283</v>
      </c>
      <c r="AF129" s="2">
        <f>ABS(AVERAGE(eod_group_score_df_negative!H129:H133))</f>
        <v>0.5439079051989737</v>
      </c>
      <c r="AG129" s="2">
        <f>ABS(AVERAGE(eod_group_score_df_negative!I129:I133))</f>
        <v>0.32550661232089173</v>
      </c>
      <c r="AH129" s="2">
        <f>ABS(AVERAGE(eod_group_score_df_negative!J129:J133))</f>
        <v>0.46262201496750838</v>
      </c>
      <c r="AI129" s="2">
        <f>ABS(AVERAGE(eod_group_score_df_negative!K129:K133))</f>
        <v>0.22921317630163712</v>
      </c>
      <c r="AJ129" s="2">
        <f>ABS(AVERAGE(eod_group_score_df_negative!L129:L133))</f>
        <v>0.19179686026283102</v>
      </c>
      <c r="AK129" s="2">
        <f>ABS(AVERAGE(eod_group_score_df_negative!M129:M133))</f>
        <v>0.17123901939601488</v>
      </c>
      <c r="AL129" s="2">
        <f>ABS(AVERAGE(eod_group_score_df_negative!N129:N133))</f>
        <v>0.29278563945427077</v>
      </c>
      <c r="AM129" s="2">
        <f>ABS(AVERAGE(eod_group_score_df_negative!O129:O133))</f>
        <v>6.3721279876354037E-2</v>
      </c>
      <c r="AN129" s="2">
        <f>ABS(AVERAGE(eod_group_score_df_negative!P129:P133))</f>
        <v>0.16522844154137614</v>
      </c>
      <c r="AO129" s="2">
        <f>ABS(AVERAGE(eod_group_score_df_negative!Q129:Q133))</f>
        <v>9.4594673111458152E-2</v>
      </c>
      <c r="AP129" s="2">
        <f>ABS(AVERAGE(eod_group_score_df_negative!R129:R133))</f>
        <v>0.37072894095906384</v>
      </c>
      <c r="AQ129" s="2">
        <f>ABS(AVERAGE(eod_group_score_df_negative!S129:S133))</f>
        <v>0.29575667056665284</v>
      </c>
      <c r="AR129" s="2">
        <f>ABS(AVERAGE(eod_group_score_df_negative!T129:T133))</f>
        <v>0.19750462447687162</v>
      </c>
      <c r="AS129" s="2">
        <f>ABS(AVERAGE(eod_group_score_df_negative!U129:U133))</f>
        <v>0.63400354923594748</v>
      </c>
      <c r="AT129" s="2">
        <f>ABS(AVERAGE(eod_group_score_df_negative!V129:V133))</f>
        <v>0.24414952091163139</v>
      </c>
      <c r="AU129" s="2">
        <f>ABS(AVERAGE(eod_group_score_df_negative!W129:W133))</f>
        <v>0.43451723110263119</v>
      </c>
      <c r="AV129" s="2">
        <f>ABS(AVERAGE(eod_group_score_df_negative!X129:X133))</f>
        <v>0.49490322952622384</v>
      </c>
      <c r="AW129" s="2">
        <f>ABS(AVERAGE(eod_group_score_df_negative!Y129:Y133))</f>
        <v>0.19467580335561577</v>
      </c>
      <c r="AX129" t="s">
        <v>277</v>
      </c>
      <c r="AY129" s="4">
        <f t="shared" si="235"/>
        <v>-0.76169915037683844</v>
      </c>
      <c r="AZ129" s="4">
        <f t="shared" si="236"/>
        <v>0.51046679925296334</v>
      </c>
      <c r="BA129" s="4">
        <f t="shared" si="237"/>
        <v>-0.80796313697756816</v>
      </c>
      <c r="BB129" s="4">
        <f t="shared" si="238"/>
        <v>-0.68672944946001724</v>
      </c>
      <c r="BC129" s="4">
        <f t="shared" si="239"/>
        <v>-0.68532232276016924</v>
      </c>
      <c r="BD129" s="4">
        <f t="shared" si="240"/>
        <v>-0.55961658137251036</v>
      </c>
      <c r="BE129" s="4">
        <f t="shared" si="241"/>
        <v>0.27023025789159272</v>
      </c>
      <c r="BF129" s="4">
        <f t="shared" si="242"/>
        <v>-0.63241011892005261</v>
      </c>
      <c r="BG129" s="4">
        <f t="shared" si="243"/>
        <v>-0.47418356608310397</v>
      </c>
      <c r="BH129" s="4">
        <f t="shared" si="244"/>
        <v>-0.19917855492341682</v>
      </c>
      <c r="BI129" s="4">
        <f t="shared" si="245"/>
        <v>0.20634732961703756</v>
      </c>
      <c r="BJ129" s="4">
        <f t="shared" si="246"/>
        <v>-0.50271267248902474</v>
      </c>
      <c r="BK129" s="4">
        <f t="shared" si="247"/>
        <v>0.435166947595715</v>
      </c>
      <c r="BL129" s="4">
        <f t="shared" si="248"/>
        <v>-0.28714469948417576</v>
      </c>
      <c r="BM129" s="4">
        <f t="shared" si="249"/>
        <v>0.69346624744917074</v>
      </c>
      <c r="BN129" s="4">
        <f t="shared" si="250"/>
        <v>-0.34562773938266472</v>
      </c>
      <c r="BO129" s="4">
        <f t="shared" si="251"/>
        <v>-0.51549709623904028</v>
      </c>
      <c r="BP129" s="4">
        <f t="shared" si="252"/>
        <v>0.19957950113067408</v>
      </c>
      <c r="BQ129" s="4">
        <f t="shared" si="253"/>
        <v>-0.92732562612564606</v>
      </c>
      <c r="BR129" s="4">
        <f t="shared" si="254"/>
        <v>-0.58479784519410116</v>
      </c>
      <c r="BS129" s="4">
        <f t="shared" si="255"/>
        <v>-0.38605200791570665</v>
      </c>
      <c r="BT129" s="4">
        <f t="shared" si="256"/>
        <v>-0.52174005770801501</v>
      </c>
      <c r="BU129" s="4">
        <f t="shared" si="257"/>
        <v>0.23342322953449601</v>
      </c>
      <c r="BV129" t="s">
        <v>277</v>
      </c>
      <c r="BW129" s="1">
        <f t="shared" si="231"/>
        <v>45306</v>
      </c>
      <c r="BX129">
        <f>group_stock_price_index[[#This Row],[VNINDEX]]</f>
        <v>1154.1199999999999</v>
      </c>
      <c r="BY129" s="5">
        <f t="shared" si="258"/>
        <v>0</v>
      </c>
      <c r="BZ129" s="5">
        <f t="shared" si="259"/>
        <v>0</v>
      </c>
      <c r="CA129" s="5">
        <f t="shared" si="260"/>
        <v>6.4717577920801198E-2</v>
      </c>
      <c r="CB129" s="5">
        <f t="shared" si="261"/>
        <v>0</v>
      </c>
      <c r="CC129" s="5">
        <f t="shared" si="262"/>
        <v>0</v>
      </c>
      <c r="CD129" s="5">
        <f t="shared" ref="CD129:CE129" si="461">IF(AVERAGE(BS129:BS133)&lt;0,0,AVERAGE(BS129:BS133))</f>
        <v>5.3052059379223991E-2</v>
      </c>
      <c r="CE129" s="5">
        <f t="shared" si="461"/>
        <v>0.12435832488295269</v>
      </c>
      <c r="CF129" s="5">
        <f t="shared" ref="CF129:CG129" si="462">IF(AVERAGE(BE129:BE133)&lt;0,0,AVERAGE(BE129:BE133))</f>
        <v>0.56005556310274662</v>
      </c>
      <c r="CG129" s="5">
        <f t="shared" si="462"/>
        <v>0</v>
      </c>
      <c r="CH129" s="5">
        <f t="shared" si="265"/>
        <v>0</v>
      </c>
      <c r="CI129" s="5">
        <f t="shared" si="266"/>
        <v>0.3759853681136579</v>
      </c>
      <c r="CJ129" s="5">
        <f t="shared" si="267"/>
        <v>4.5826440154350646E-2</v>
      </c>
      <c r="CK129" s="5">
        <f t="shared" si="268"/>
        <v>0</v>
      </c>
      <c r="CL129" s="5">
        <f t="shared" si="269"/>
        <v>0</v>
      </c>
      <c r="CM129" s="5">
        <f t="shared" si="270"/>
        <v>0</v>
      </c>
      <c r="CN129" s="5">
        <f t="shared" si="271"/>
        <v>0.82130668539820206</v>
      </c>
      <c r="CO129" s="5">
        <f t="shared" si="272"/>
        <v>0.51319924739128298</v>
      </c>
      <c r="CP129" s="5">
        <f t="shared" si="273"/>
        <v>0.25021836602230357</v>
      </c>
      <c r="CQ129" s="5">
        <f t="shared" si="274"/>
        <v>0</v>
      </c>
      <c r="CR129" s="5">
        <f t="shared" ref="CR129:CS129" si="463">IF(AVERAGE(BH129:BH133)&lt;0,0,AVERAGE(BH129:BH133))</f>
        <v>0</v>
      </c>
      <c r="CS129" s="5">
        <f t="shared" si="463"/>
        <v>0.51240230688949506</v>
      </c>
      <c r="CT129" s="5">
        <f t="shared" si="276"/>
        <v>0.66393962876927703</v>
      </c>
      <c r="CU129" s="5">
        <f t="shared" si="277"/>
        <v>0.37648624336536213</v>
      </c>
    </row>
    <row r="130" spans="1:99" x14ac:dyDescent="0.25">
      <c r="A130" s="1">
        <f>eod_group_score_df_positive[[#This Row],[date]]</f>
        <v>45303</v>
      </c>
      <c r="B130" s="1" t="s">
        <v>277</v>
      </c>
      <c r="C130" s="2">
        <f>AVERAGE(eod_group_score_df_positive!C130:C134)</f>
        <v>3.8027174213638146E-2</v>
      </c>
      <c r="D130" s="2">
        <f>AVERAGE(eod_group_score_df_positive!D130:D134)</f>
        <v>0.37301059605798093</v>
      </c>
      <c r="E130" s="2">
        <f>AVERAGE(eod_group_score_df_positive!E130:E134)</f>
        <v>7.0059322225696399E-2</v>
      </c>
      <c r="F130" s="2">
        <f>AVERAGE(eod_group_score_df_positive!F130:F134)</f>
        <v>0.1339996153758537</v>
      </c>
      <c r="G130" s="2">
        <f>AVERAGE(eod_group_score_df_positive!G130:G134)</f>
        <v>0.19903384597572796</v>
      </c>
      <c r="H130" s="2">
        <f>AVERAGE(eod_group_score_df_positive!H130:H134)</f>
        <v>0.19817942571573222</v>
      </c>
      <c r="I130" s="2">
        <f>AVERAGE(eod_group_score_df_positive!I130:I134)</f>
        <v>0.66164135367135413</v>
      </c>
      <c r="J130" s="2">
        <f>AVERAGE(eod_group_score_df_positive!J130:J134)</f>
        <v>9.7729411463837609E-2</v>
      </c>
      <c r="K130" s="2">
        <f>AVERAGE(eod_group_score_df_positive!K130:K134)</f>
        <v>8.412141256071487E-2</v>
      </c>
      <c r="L130" s="2">
        <f>AVERAGE(eod_group_score_df_positive!L130:L134)</f>
        <v>0.10396961278247333</v>
      </c>
      <c r="M130" s="2">
        <f>AVERAGE(eod_group_score_df_positive!M130:M134)</f>
        <v>0.23927228583084115</v>
      </c>
      <c r="N130" s="2">
        <f>AVERAGE(eod_group_score_df_positive!N130:N134)</f>
        <v>0.12809031884772884</v>
      </c>
      <c r="O130" s="2">
        <f>AVERAGE(eod_group_score_df_positive!O130:O134)</f>
        <v>0.20428580834047053</v>
      </c>
      <c r="P130" s="2">
        <f>AVERAGE(eod_group_score_df_positive!P130:P134)</f>
        <v>0.49141981234850912</v>
      </c>
      <c r="Q130" s="2">
        <f>AVERAGE(eod_group_score_df_positive!Q130:Q134)</f>
        <v>0.5850155782259413</v>
      </c>
      <c r="R130" s="2">
        <f>AVERAGE(eod_group_score_df_positive!R130:R134)</f>
        <v>0.18457748535572174</v>
      </c>
      <c r="S130" s="2">
        <f>AVERAGE(eod_group_score_df_positive!S130:S134)</f>
        <v>8.4279048285204564E-2</v>
      </c>
      <c r="T130" s="2">
        <f>AVERAGE(eod_group_score_df_positive!T130:T134)</f>
        <v>0.28165781251276834</v>
      </c>
      <c r="U130" s="2">
        <f>AVERAGE(eod_group_score_df_positive!U130:U134)</f>
        <v>3.0534357161389164E-2</v>
      </c>
      <c r="V130" s="2">
        <f>AVERAGE(eod_group_score_df_positive!V130:V134)</f>
        <v>7.1074286037705409E-2</v>
      </c>
      <c r="W130" s="2">
        <f>AVERAGE(eod_group_score_df_positive!W130:W134)</f>
        <v>0.23830988250323887</v>
      </c>
      <c r="X130" s="2">
        <f>AVERAGE(eod_group_score_df_positive!X130:X134)</f>
        <v>0.27408300012686188</v>
      </c>
      <c r="Y130" s="2">
        <f>AVERAGE(eod_group_score_df_positive!Y130:Y134)</f>
        <v>0.3055918965431213</v>
      </c>
      <c r="Z130" s="1" t="s">
        <v>277</v>
      </c>
      <c r="AA130" s="2">
        <f>ABS(AVERAGE(eod_group_score_df_negative!C130:C134))</f>
        <v>0.29502449615842563</v>
      </c>
      <c r="AB130" s="2">
        <f>ABS(AVERAGE(eod_group_score_df_negative!D130:D134))</f>
        <v>5.8227804126640123E-2</v>
      </c>
      <c r="AC130" s="2">
        <f>ABS(AVERAGE(eod_group_score_df_negative!E130:E134))</f>
        <v>0.40336842479326923</v>
      </c>
      <c r="AD130" s="2">
        <f>ABS(AVERAGE(eod_group_score_df_negative!F130:F134))</f>
        <v>0.49525690509915898</v>
      </c>
      <c r="AE130" s="2">
        <f>ABS(AVERAGE(eod_group_score_df_negative!G130:G134))</f>
        <v>0.20895053603725455</v>
      </c>
      <c r="AF130" s="2">
        <f>ABS(AVERAGE(eod_group_score_df_negative!H130:H134))</f>
        <v>0.4047763892254207</v>
      </c>
      <c r="AG130" s="2">
        <f>ABS(AVERAGE(eod_group_score_df_negative!I130:I134))</f>
        <v>0.26318391998082696</v>
      </c>
      <c r="AH130" s="2">
        <f>ABS(AVERAGE(eod_group_score_df_negative!J130:J134))</f>
        <v>0.51606840806448928</v>
      </c>
      <c r="AI130" s="2">
        <f>ABS(AVERAGE(eod_group_score_df_negative!K130:K134))</f>
        <v>0.25644719036212882</v>
      </c>
      <c r="AJ130" s="2">
        <f>ABS(AVERAGE(eod_group_score_df_negative!L130:L134))</f>
        <v>0.19034735554953444</v>
      </c>
      <c r="AK130" s="2">
        <f>ABS(AVERAGE(eod_group_score_df_negative!M130:M134))</f>
        <v>0.17403875774455702</v>
      </c>
      <c r="AL130" s="2">
        <f>ABS(AVERAGE(eod_group_score_df_negative!N130:N134))</f>
        <v>0.28507995705856914</v>
      </c>
      <c r="AM130" s="2">
        <f>ABS(AVERAGE(eod_group_score_df_negative!O130:O134))</f>
        <v>5.3605770405149467E-2</v>
      </c>
      <c r="AN130" s="2">
        <f>ABS(AVERAGE(eod_group_score_df_negative!P130:P134))</f>
        <v>0.23362852891475158</v>
      </c>
      <c r="AO130" s="2">
        <f>ABS(AVERAGE(eod_group_score_df_negative!Q130:Q134))</f>
        <v>4.2764206820552472E-2</v>
      </c>
      <c r="AP130" s="2">
        <f>ABS(AVERAGE(eod_group_score_df_negative!R130:R134))</f>
        <v>0.2464293708594357</v>
      </c>
      <c r="AQ130" s="2">
        <f>ABS(AVERAGE(eod_group_score_df_negative!S130:S134))</f>
        <v>0.28710630155820238</v>
      </c>
      <c r="AR130" s="2">
        <f>ABS(AVERAGE(eod_group_score_df_negative!T130:T134))</f>
        <v>0.18217507851366058</v>
      </c>
      <c r="AS130" s="2">
        <f>ABS(AVERAGE(eod_group_score_df_negative!U130:U134))</f>
        <v>0.55216826185409551</v>
      </c>
      <c r="AT130" s="2">
        <f>ABS(AVERAGE(eod_group_score_df_negative!V130:V134))</f>
        <v>0.17703481766948856</v>
      </c>
      <c r="AU130" s="2">
        <f>ABS(AVERAGE(eod_group_score_df_negative!W130:W134))</f>
        <v>0.36821286302828787</v>
      </c>
      <c r="AV130" s="2">
        <f>ABS(AVERAGE(eod_group_score_df_negative!X130:X134))</f>
        <v>0.40973877572670192</v>
      </c>
      <c r="AW130" s="2">
        <f>ABS(AVERAGE(eod_group_score_df_negative!Y130:Y134))</f>
        <v>0.18859327201382695</v>
      </c>
      <c r="AX130" t="s">
        <v>277</v>
      </c>
      <c r="AY130" s="4">
        <f t="shared" si="235"/>
        <v>-0.77164399643360648</v>
      </c>
      <c r="AZ130" s="4">
        <f t="shared" si="236"/>
        <v>0.72995074602951993</v>
      </c>
      <c r="BA130" s="4">
        <f t="shared" si="237"/>
        <v>-0.70403372989082624</v>
      </c>
      <c r="BB130" s="4">
        <f t="shared" si="238"/>
        <v>-0.57410178197374839</v>
      </c>
      <c r="BC130" s="4">
        <f t="shared" si="239"/>
        <v>-2.4306543335305998E-2</v>
      </c>
      <c r="BD130" s="4">
        <f t="shared" si="240"/>
        <v>-0.3426403036346069</v>
      </c>
      <c r="BE130" s="4">
        <f t="shared" si="241"/>
        <v>0.43084617715625234</v>
      </c>
      <c r="BF130" s="4">
        <f t="shared" si="242"/>
        <v>-0.68155829703358084</v>
      </c>
      <c r="BG130" s="4">
        <f t="shared" si="243"/>
        <v>-0.50599431751039781</v>
      </c>
      <c r="BH130" s="4">
        <f t="shared" si="244"/>
        <v>-0.29348543258172488</v>
      </c>
      <c r="BI130" s="4">
        <f t="shared" si="245"/>
        <v>0.1578315631781175</v>
      </c>
      <c r="BJ130" s="4">
        <f t="shared" si="246"/>
        <v>-0.37996353408163286</v>
      </c>
      <c r="BK130" s="4">
        <f t="shared" si="247"/>
        <v>0.58427668971676416</v>
      </c>
      <c r="BL130" s="4">
        <f t="shared" si="248"/>
        <v>0.35555047679249169</v>
      </c>
      <c r="BM130" s="4">
        <f t="shared" si="249"/>
        <v>0.86376048468210764</v>
      </c>
      <c r="BN130" s="4">
        <f t="shared" si="250"/>
        <v>-0.14350557215460549</v>
      </c>
      <c r="BO130" s="4">
        <f t="shared" si="251"/>
        <v>-0.54613692586021256</v>
      </c>
      <c r="BP130" s="4">
        <f t="shared" si="252"/>
        <v>0.21447968853385885</v>
      </c>
      <c r="BQ130" s="4">
        <f t="shared" si="253"/>
        <v>-0.89519746036844994</v>
      </c>
      <c r="BR130" s="4">
        <f t="shared" si="254"/>
        <v>-0.42707232442721049</v>
      </c>
      <c r="BS130" s="4">
        <f t="shared" si="255"/>
        <v>-0.21417660175499009</v>
      </c>
      <c r="BT130" s="4">
        <f t="shared" si="256"/>
        <v>-0.19837884722303709</v>
      </c>
      <c r="BU130" s="4">
        <f t="shared" si="257"/>
        <v>0.2367505784743352</v>
      </c>
      <c r="BV130" t="s">
        <v>277</v>
      </c>
      <c r="BW130" s="1">
        <f t="shared" ref="BW130:BW193" si="464">A130</f>
        <v>45303</v>
      </c>
      <c r="BX130">
        <f>group_stock_price_index[[#This Row],[VNINDEX]]</f>
        <v>1154.7</v>
      </c>
      <c r="BY130" s="5">
        <f t="shared" si="258"/>
        <v>0</v>
      </c>
      <c r="BZ130" s="5">
        <f t="shared" si="259"/>
        <v>0</v>
      </c>
      <c r="CA130" s="5">
        <f t="shared" si="260"/>
        <v>0.24998606417624103</v>
      </c>
      <c r="CB130" s="5">
        <f t="shared" si="261"/>
        <v>0</v>
      </c>
      <c r="CC130" s="5">
        <f t="shared" si="262"/>
        <v>0</v>
      </c>
      <c r="CD130" s="5">
        <f t="shared" ref="CD130:CE130" si="465">IF(AVERAGE(BS130:BS134)&lt;0,0,AVERAGE(BS130:BS134))</f>
        <v>0.30422785125744456</v>
      </c>
      <c r="CE130" s="5">
        <f t="shared" si="465"/>
        <v>0.36320678236840698</v>
      </c>
      <c r="CF130" s="5">
        <f t="shared" ref="CF130:CG130" si="466">IF(AVERAGE(BE130:BE134)&lt;0,0,AVERAGE(BE130:BE134))</f>
        <v>0.53875195764017447</v>
      </c>
      <c r="CG130" s="5">
        <f t="shared" si="466"/>
        <v>0</v>
      </c>
      <c r="CH130" s="5">
        <f t="shared" si="265"/>
        <v>6.1551671609025603E-2</v>
      </c>
      <c r="CI130" s="5">
        <f t="shared" si="266"/>
        <v>0.5988465392392891</v>
      </c>
      <c r="CJ130" s="5">
        <f t="shared" si="267"/>
        <v>0.30151231523250377</v>
      </c>
      <c r="CK130" s="5">
        <f t="shared" si="268"/>
        <v>7.7044114798212854E-2</v>
      </c>
      <c r="CL130" s="5">
        <f t="shared" si="269"/>
        <v>0.27125893335259427</v>
      </c>
      <c r="CM130" s="5">
        <f t="shared" si="270"/>
        <v>0</v>
      </c>
      <c r="CN130" s="5">
        <f t="shared" si="271"/>
        <v>0.84072007614937649</v>
      </c>
      <c r="CO130" s="5">
        <f t="shared" si="272"/>
        <v>0.55292273039500617</v>
      </c>
      <c r="CP130" s="5">
        <f t="shared" si="273"/>
        <v>0.27311508194741074</v>
      </c>
      <c r="CQ130" s="5">
        <f t="shared" si="274"/>
        <v>1.2490914430923627E-2</v>
      </c>
      <c r="CR130" s="5">
        <f t="shared" ref="CR130:CS130" si="467">IF(AVERAGE(BH130:BH134)&lt;0,0,AVERAGE(BH130:BH134))</f>
        <v>0</v>
      </c>
      <c r="CS130" s="5">
        <f t="shared" si="467"/>
        <v>0.57546973533183565</v>
      </c>
      <c r="CT130" s="5">
        <f t="shared" si="276"/>
        <v>0.65866033815766989</v>
      </c>
      <c r="CU130" s="5">
        <f t="shared" si="277"/>
        <v>0.42993324163652097</v>
      </c>
    </row>
    <row r="131" spans="1:99" x14ac:dyDescent="0.25">
      <c r="A131" s="1">
        <f>eod_group_score_df_positive[[#This Row],[date]]</f>
        <v>45302</v>
      </c>
      <c r="B131" s="1" t="s">
        <v>277</v>
      </c>
      <c r="C131" s="2">
        <f>AVERAGE(eod_group_score_df_positive!C131:C135)</f>
        <v>0.1014526090115162</v>
      </c>
      <c r="D131" s="2">
        <f>AVERAGE(eod_group_score_df_positive!D131:D135)</f>
        <v>0.40017828160433339</v>
      </c>
      <c r="E131" s="2">
        <f>AVERAGE(eod_group_score_df_positive!E131:E135)</f>
        <v>0.10909027118353273</v>
      </c>
      <c r="F131" s="2">
        <f>AVERAGE(eod_group_score_df_positive!F131:F135)</f>
        <v>0.13402756975278537</v>
      </c>
      <c r="G131" s="2">
        <f>AVERAGE(eod_group_score_df_positive!G131:G135)</f>
        <v>0.24811333531893193</v>
      </c>
      <c r="H131" s="2">
        <f>AVERAGE(eod_group_score_df_positive!H131:H135)</f>
        <v>0.20094644916285365</v>
      </c>
      <c r="I131" s="2">
        <f>AVERAGE(eod_group_score_df_positive!I131:I135)</f>
        <v>0.66439604566370281</v>
      </c>
      <c r="J131" s="2">
        <f>AVERAGE(eod_group_score_df_positive!J131:J135)</f>
        <v>9.8155167980979521E-2</v>
      </c>
      <c r="K131" s="2">
        <f>AVERAGE(eod_group_score_df_positive!K131:K135)</f>
        <v>0.15460324776793341</v>
      </c>
      <c r="L131" s="2">
        <f>AVERAGE(eod_group_score_df_positive!L131:L135)</f>
        <v>4.8242803501403378E-2</v>
      </c>
      <c r="M131" s="2">
        <f>AVERAGE(eod_group_score_df_positive!M131:M135)</f>
        <v>0.30244013922056789</v>
      </c>
      <c r="N131" s="2">
        <f>AVERAGE(eod_group_score_df_positive!N131:N135)</f>
        <v>0.15088319146693679</v>
      </c>
      <c r="O131" s="2">
        <f>AVERAGE(eod_group_score_df_positive!O131:O135)</f>
        <v>0.19548404235097508</v>
      </c>
      <c r="P131" s="2">
        <f>AVERAGE(eod_group_score_df_positive!P131:P135)</f>
        <v>0.58537730108371466</v>
      </c>
      <c r="Q131" s="2">
        <f>AVERAGE(eod_group_score_df_positive!Q131:Q135)</f>
        <v>0.57175220615979239</v>
      </c>
      <c r="R131" s="2">
        <f>AVERAGE(eod_group_score_df_positive!R131:R135)</f>
        <v>5.4562173077844344E-3</v>
      </c>
      <c r="S131" s="2">
        <f>AVERAGE(eod_group_score_df_positive!S131:S135)</f>
        <v>8.3956891590002802E-2</v>
      </c>
      <c r="T131" s="2">
        <f>AVERAGE(eod_group_score_df_positive!T131:T135)</f>
        <v>0.28607681214071251</v>
      </c>
      <c r="U131" s="2">
        <f>AVERAGE(eod_group_score_df_positive!U131:U135)</f>
        <v>0.36246671198366698</v>
      </c>
      <c r="V131" s="2">
        <f>AVERAGE(eod_group_score_df_positive!V131:V135)</f>
        <v>5.6458959371181269E-2</v>
      </c>
      <c r="W131" s="2">
        <f>AVERAGE(eod_group_score_df_positive!W131:W135)</f>
        <v>0.24314503290200323</v>
      </c>
      <c r="X131" s="2">
        <f>AVERAGE(eod_group_score_df_positive!X131:X135)</f>
        <v>0.35521604512435545</v>
      </c>
      <c r="Y131" s="2">
        <f>AVERAGE(eod_group_score_df_positive!Y131:Y135)</f>
        <v>0.32188653793731914</v>
      </c>
      <c r="Z131" s="1" t="s">
        <v>277</v>
      </c>
      <c r="AA131" s="2">
        <f>ABS(AVERAGE(eod_group_score_df_negative!C131:C135))</f>
        <v>0.20991196144105509</v>
      </c>
      <c r="AB131" s="2">
        <f>ABS(AVERAGE(eod_group_score_df_negative!D131:D135))</f>
        <v>4.6858110164087502E-2</v>
      </c>
      <c r="AC131" s="2">
        <f>ABS(AVERAGE(eod_group_score_df_negative!E131:E135))</f>
        <v>0.27976311545724253</v>
      </c>
      <c r="AD131" s="2">
        <f>ABS(AVERAGE(eod_group_score_df_negative!F131:F135))</f>
        <v>0.27054418600892893</v>
      </c>
      <c r="AE131" s="2">
        <f>ABS(AVERAGE(eod_group_score_df_negative!G131:G135))</f>
        <v>0.13819528638989412</v>
      </c>
      <c r="AF131" s="2">
        <f>ABS(AVERAGE(eod_group_score_df_negative!H131:H135))</f>
        <v>0.13700210327379389</v>
      </c>
      <c r="AG131" s="2">
        <f>ABS(AVERAGE(eod_group_score_df_negative!I131:I135))</f>
        <v>0.11663118346965165</v>
      </c>
      <c r="AH131" s="2">
        <f>ABS(AVERAGE(eod_group_score_df_negative!J131:J135))</f>
        <v>0.38575170800295788</v>
      </c>
      <c r="AI131" s="2">
        <f>ABS(AVERAGE(eod_group_score_df_negative!K131:K135))</f>
        <v>7.4695882028029639E-2</v>
      </c>
      <c r="AJ131" s="2">
        <f>ABS(AVERAGE(eod_group_score_df_negative!L131:L135))</f>
        <v>0.12193660444049356</v>
      </c>
      <c r="AK131" s="2">
        <f>ABS(AVERAGE(eod_group_score_df_negative!M131:M135))</f>
        <v>5.1021164263469219E-2</v>
      </c>
      <c r="AL131" s="2">
        <f>ABS(AVERAGE(eod_group_score_df_negative!N131:N135))</f>
        <v>7.6313351777523436E-2</v>
      </c>
      <c r="AM131" s="2">
        <f>ABS(AVERAGE(eod_group_score_df_negative!O131:O135))</f>
        <v>6.4342533844813449E-2</v>
      </c>
      <c r="AN131" s="2">
        <f>ABS(AVERAGE(eod_group_score_df_negative!P131:P135))</f>
        <v>0.18722909979752583</v>
      </c>
      <c r="AO131" s="2">
        <f>ABS(AVERAGE(eod_group_score_df_negative!Q131:Q135))</f>
        <v>4.2989570122843282E-2</v>
      </c>
      <c r="AP131" s="2">
        <f>ABS(AVERAGE(eod_group_score_df_negative!R131:R135))</f>
        <v>7.4676713785193374E-2</v>
      </c>
      <c r="AQ131" s="2">
        <f>ABS(AVERAGE(eod_group_score_df_negative!S131:S135))</f>
        <v>0.23320097033717335</v>
      </c>
      <c r="AR131" s="2">
        <f>ABS(AVERAGE(eod_group_score_df_negative!T131:T135))</f>
        <v>0.1632272015568895</v>
      </c>
      <c r="AS131" s="2">
        <f>ABS(AVERAGE(eod_group_score_df_negative!U131:U135))</f>
        <v>0.21432417756105582</v>
      </c>
      <c r="AT131" s="2">
        <f>ABS(AVERAGE(eod_group_score_df_negative!V131:V135))</f>
        <v>0.10421110232320112</v>
      </c>
      <c r="AU131" s="2">
        <f>ABS(AVERAGE(eod_group_score_df_negative!W131:W135))</f>
        <v>0.11506730498122844</v>
      </c>
      <c r="AV131" s="2">
        <f>ABS(AVERAGE(eod_group_score_df_negative!X131:X135))</f>
        <v>0.12984696681953209</v>
      </c>
      <c r="AW131" s="2">
        <f>ABS(AVERAGE(eod_group_score_df_negative!Y131:Y135))</f>
        <v>0.15233728956422532</v>
      </c>
      <c r="AX131" t="s">
        <v>277</v>
      </c>
      <c r="AY131" s="4">
        <f t="shared" ref="AY131:AY194" si="468">(C131-AA131)/(C131+AA131)</f>
        <v>-0.34833556133856919</v>
      </c>
      <c r="AZ131" s="4">
        <f t="shared" ref="AZ131:AZ194" si="469">(D131-AB131)/(D131+AB131)</f>
        <v>0.79036109351758765</v>
      </c>
      <c r="BA131" s="4">
        <f t="shared" ref="BA131:BA194" si="470">(E131-AC131)/(E131+AC131)</f>
        <v>-0.43891309716527743</v>
      </c>
      <c r="BB131" s="4">
        <f t="shared" ref="BB131:BB194" si="471">(F131-AD131)/(F131+AD131)</f>
        <v>-0.3374348661564735</v>
      </c>
      <c r="BC131" s="4">
        <f t="shared" ref="BC131:BC194" si="472">(G131-AE131)/(G131+AE131)</f>
        <v>0.2845342887839733</v>
      </c>
      <c r="BD131" s="4">
        <f t="shared" ref="BD131:BD194" si="473">(H131-AF131)/(H131+AF131)</f>
        <v>0.18921325576929901</v>
      </c>
      <c r="BE131" s="4">
        <f t="shared" ref="BE131:BE194" si="474">(I131-AG131)/(I131+AG131)</f>
        <v>0.70133900811865868</v>
      </c>
      <c r="BF131" s="4">
        <f t="shared" ref="BF131:BF194" si="475">(J131-AH131)/(J131+AH131)</f>
        <v>-0.59432207785269153</v>
      </c>
      <c r="BG131" s="4">
        <f t="shared" ref="BG131:BG194" si="476">(K131-AI131)/(K131+AI131)</f>
        <v>0.34848525509454675</v>
      </c>
      <c r="BH131" s="4">
        <f t="shared" ref="BH131:BH194" si="477">(L131-AJ131)/(L131+AJ131)</f>
        <v>-0.43303594618363517</v>
      </c>
      <c r="BI131" s="4">
        <f t="shared" ref="BI131:BI194" si="478">(M131-AK131)/(M131+AK131)</f>
        <v>0.71130551627259875</v>
      </c>
      <c r="BJ131" s="4">
        <f t="shared" ref="BJ131:BJ194" si="479">(N131-AL131)/(N131+AL131)</f>
        <v>0.32821731626954059</v>
      </c>
      <c r="BK131" s="4">
        <f t="shared" ref="BK131:BK194" si="480">(O131-AM131)/(O131+AM131)</f>
        <v>0.50472707767715752</v>
      </c>
      <c r="BL131" s="4">
        <f t="shared" ref="BL131:BL194" si="481">(P131-AN131)/(P131+AN131)</f>
        <v>0.51533122277016874</v>
      </c>
      <c r="BM131" s="4">
        <f t="shared" ref="BM131:BM194" si="482">(Q131-AO131)/(Q131+AO131)</f>
        <v>0.86013779514773603</v>
      </c>
      <c r="BN131" s="4">
        <f t="shared" ref="BN131:BN194" si="483">(R131-AP131)/(R131+AP131)</f>
        <v>-0.8638208478495909</v>
      </c>
      <c r="BO131" s="4">
        <f t="shared" ref="BO131:BO194" si="484">(S131-AQ131)/(S131+AQ131)</f>
        <v>-0.47056717383672825</v>
      </c>
      <c r="BP131" s="4">
        <f t="shared" ref="BP131:BP194" si="485">(T131-AR131)/(T131+AR131)</f>
        <v>0.27342201903076097</v>
      </c>
      <c r="BQ131" s="4">
        <f t="shared" ref="BQ131:BQ194" si="486">(U131-AS131)/(U131+AS131)</f>
        <v>0.25683924123618562</v>
      </c>
      <c r="BR131" s="4">
        <f t="shared" ref="BR131:BR194" si="487">(V131-AT131)/(V131+AT131)</f>
        <v>-0.29720622777161376</v>
      </c>
      <c r="BS131" s="4">
        <f t="shared" ref="BS131:BS194" si="488">(W131-AU131)/(W131+AU131)</f>
        <v>0.35754694737098908</v>
      </c>
      <c r="BT131" s="4">
        <f t="shared" ref="BT131:BT194" si="489">(X131-AV131)/(X131+AV131)</f>
        <v>0.4646181480662851</v>
      </c>
      <c r="BU131" s="4">
        <f t="shared" ref="BU131:BU194" si="490">(Y131-AW131)/(Y131+AW131)</f>
        <v>0.35753000701454973</v>
      </c>
      <c r="BV131" t="s">
        <v>277</v>
      </c>
      <c r="BW131" s="1">
        <f t="shared" si="464"/>
        <v>45302</v>
      </c>
      <c r="BX131">
        <f>group_stock_price_index[[#This Row],[VNINDEX]]</f>
        <v>1162.22</v>
      </c>
      <c r="BY131" s="5">
        <f t="shared" ref="BY131:BY194" si="491">IF(AVERAGE(AY131:AY135)&lt;0,0,AVERAGE(AY131:AY135))</f>
        <v>0.1534951097959727</v>
      </c>
      <c r="BZ131" s="5">
        <f t="shared" ref="BZ131:BZ194" si="492">IF(AVERAGE(BA131:BA135)&lt;0,0,AVERAGE(BA131:BA135))</f>
        <v>0</v>
      </c>
      <c r="CA131" s="5">
        <f t="shared" ref="CA131:CA194" si="493">IF(AVERAGE(BC131:BC135)&lt;0,0,AVERAGE(BC131:BC135))</f>
        <v>0.26138526437060444</v>
      </c>
      <c r="CB131" s="5">
        <f t="shared" ref="CB131:CB194" si="494">IF(AVERAGE(BO131:BO135)&lt;0,0,AVERAGE(BO131:BO135))</f>
        <v>0</v>
      </c>
      <c r="CC131" s="5">
        <f t="shared" ref="CC131:CC194" si="495">IF(AVERAGE(BN131:BN135)&lt;0,0,AVERAGE(BN131:BN135))</f>
        <v>0</v>
      </c>
      <c r="CD131" s="5">
        <f t="shared" ref="CD131:CE131" si="496">IF(AVERAGE(BS131:BS135)&lt;0,0,AVERAGE(BS131:BS135))</f>
        <v>0.51970969554153057</v>
      </c>
      <c r="CE131" s="5">
        <f t="shared" si="496"/>
        <v>0.53958278954283556</v>
      </c>
      <c r="CF131" s="5">
        <f t="shared" ref="CF131:CG131" si="497">IF(AVERAGE(BE131:BE135)&lt;0,0,AVERAGE(BE131:BE135))</f>
        <v>0.47451108220098026</v>
      </c>
      <c r="CG131" s="5">
        <f t="shared" si="497"/>
        <v>0</v>
      </c>
      <c r="CH131" s="5">
        <f t="shared" ref="CH131:CH194" si="498">IF(AVERAGE(BJ131:BJ135)&lt;0,0,AVERAGE(BJ131:BJ135))</f>
        <v>0.21392832027237527</v>
      </c>
      <c r="CI131" s="5">
        <f t="shared" ref="CI131:CI194" si="499">IF(AVERAGE(BL131:BL135)&lt;0,0,AVERAGE(BL131:BL135))</f>
        <v>0.7014534634726004</v>
      </c>
      <c r="CJ131" s="5">
        <f t="shared" ref="CJ131:CJ194" si="500">IF(AVERAGE(BG131:BG135)&lt;0,0,AVERAGE(BG131:BG135))</f>
        <v>0.57290577832323453</v>
      </c>
      <c r="CK131" s="5">
        <f t="shared" ref="CK131:CK194" si="501">IF(AVERAGE(BQ131:BQ135)&lt;0,0,AVERAGE(BQ131:BQ135))</f>
        <v>0.38428903519639823</v>
      </c>
      <c r="CL131" s="5">
        <f t="shared" ref="CL131:CL194" si="502">IF(AVERAGE(BD131:BD135)&lt;0,0,AVERAGE(BD131:BD135))</f>
        <v>0.50551267347697371</v>
      </c>
      <c r="CM131" s="5">
        <f t="shared" ref="CM131:CM194" si="503">IF(AVERAGE(BB131:BB135)&lt;0,0,AVERAGE(BB131:BB135))</f>
        <v>0</v>
      </c>
      <c r="CN131" s="5">
        <f t="shared" ref="CN131:CN194" si="504">IF(AVERAGE(BM131:BM135)&lt;0,0,AVERAGE(BM131:BM135))</f>
        <v>0.81961462393901885</v>
      </c>
      <c r="CO131" s="5">
        <f t="shared" ref="CO131:CO194" si="505">IF(AVERAGE(BK131:BK135)&lt;0,0,AVERAGE(BK131:BK135))</f>
        <v>0.55555907303899132</v>
      </c>
      <c r="CP131" s="5">
        <f t="shared" ref="CP131:CP194" si="506">IF(AVERAGE(BP131:BP135)&lt;0,0,AVERAGE(BP131:BP135))</f>
        <v>0.25636886105133205</v>
      </c>
      <c r="CQ131" s="5">
        <f t="shared" ref="CQ131:CQ194" si="507">IF(AVERAGE(BR131:BR135)&lt;0,0,AVERAGE(BR131:BR135))</f>
        <v>0.17789460880983615</v>
      </c>
      <c r="CR131" s="5">
        <f t="shared" ref="CR131:CS131" si="508">IF(AVERAGE(BH131:BH135)&lt;0,0,AVERAGE(BH131:BH135))</f>
        <v>0</v>
      </c>
      <c r="CS131" s="5">
        <f t="shared" si="508"/>
        <v>0.64909563094417788</v>
      </c>
      <c r="CT131" s="5">
        <f t="shared" ref="CT131:CT194" si="509">IF(AVERAGE(AZ131:AZ135)&lt;0,0,AVERAGE(AZ131:AZ135))</f>
        <v>0.61997991157857779</v>
      </c>
      <c r="CU131" s="5">
        <f t="shared" ref="CU131:CU194" si="510">IF(AVERAGE(BU131:BU135)&lt;0,0,AVERAGE(BU131:BU135))</f>
        <v>0.47469999347110087</v>
      </c>
    </row>
    <row r="132" spans="1:99" x14ac:dyDescent="0.25">
      <c r="A132" s="1">
        <f>eod_group_score_df_positive[[#This Row],[date]]</f>
        <v>45301</v>
      </c>
      <c r="B132" s="1" t="s">
        <v>277</v>
      </c>
      <c r="C132" s="2">
        <f>AVERAGE(eod_group_score_df_positive!C132:C136)</f>
        <v>0.1824692023942453</v>
      </c>
      <c r="D132" s="2">
        <f>AVERAGE(eod_group_score_df_positive!D132:D136)</f>
        <v>0.11011264324104927</v>
      </c>
      <c r="E132" s="2">
        <f>AVERAGE(eod_group_score_df_positive!E132:E136)</f>
        <v>0.10972957505061234</v>
      </c>
      <c r="F132" s="2">
        <f>AVERAGE(eod_group_score_df_positive!F132:F136)</f>
        <v>0.13383907752630456</v>
      </c>
      <c r="G132" s="2">
        <f>AVERAGE(eod_group_score_df_positive!G132:G136)</f>
        <v>0.24111963670195236</v>
      </c>
      <c r="H132" s="2">
        <f>AVERAGE(eod_group_score_df_positive!H132:H136)</f>
        <v>8.8596087225159076E-2</v>
      </c>
      <c r="I132" s="2">
        <f>AVERAGE(eod_group_score_df_positive!I132:I136)</f>
        <v>0.69694093903296728</v>
      </c>
      <c r="J132" s="2">
        <f>AVERAGE(eod_group_score_df_positive!J132:J136)</f>
        <v>6.3526750625229056E-2</v>
      </c>
      <c r="K132" s="2">
        <f>AVERAGE(eod_group_score_df_positive!K132:K136)</f>
        <v>0.14244672349595874</v>
      </c>
      <c r="L132" s="2">
        <f>AVERAGE(eod_group_score_df_positive!L132:L136)</f>
        <v>1.3926354240172547E-2</v>
      </c>
      <c r="M132" s="2">
        <f>AVERAGE(eod_group_score_df_positive!M132:M136)</f>
        <v>0.27811362462196004</v>
      </c>
      <c r="N132" s="2">
        <f>AVERAGE(eod_group_score_df_positive!N132:N136)</f>
        <v>0.13871893789262119</v>
      </c>
      <c r="O132" s="2">
        <f>AVERAGE(eod_group_score_df_positive!O132:O136)</f>
        <v>0.23333138402322467</v>
      </c>
      <c r="P132" s="2">
        <f>AVERAGE(eod_group_score_df_positive!P132:P136)</f>
        <v>0.59082979801901847</v>
      </c>
      <c r="Q132" s="2">
        <f>AVERAGE(eod_group_score_df_positive!Q132:Q136)</f>
        <v>0.74950891276694143</v>
      </c>
      <c r="R132" s="2">
        <f>AVERAGE(eod_group_score_df_positive!R132:R136)</f>
        <v>1.5741319190047919E-2</v>
      </c>
      <c r="S132" s="2">
        <f>AVERAGE(eod_group_score_df_positive!S132:S136)</f>
        <v>5.1983460146475355E-2</v>
      </c>
      <c r="T132" s="2">
        <f>AVERAGE(eod_group_score_df_positive!T132:T136)</f>
        <v>0.26564737339875111</v>
      </c>
      <c r="U132" s="2">
        <f>AVERAGE(eod_group_score_df_positive!U132:U136)</f>
        <v>0.35663877911238384</v>
      </c>
      <c r="V132" s="2">
        <f>AVERAGE(eod_group_score_df_positive!V132:V136)</f>
        <v>0.14662752344079816</v>
      </c>
      <c r="W132" s="2">
        <f>AVERAGE(eod_group_score_df_positive!W132:W136)</f>
        <v>9.5139884183929241E-2</v>
      </c>
      <c r="X132" s="2">
        <f>AVERAGE(eod_group_score_df_positive!X132:X136)</f>
        <v>0.25785213992468636</v>
      </c>
      <c r="Y132" s="2">
        <f>AVERAGE(eod_group_score_df_positive!Y132:Y136)</f>
        <v>0.34216112330044057</v>
      </c>
      <c r="Z132" s="1" t="s">
        <v>277</v>
      </c>
      <c r="AA132" s="2">
        <f>ABS(AVERAGE(eod_group_score_df_negative!C132:C136))</f>
        <v>0.35471090254998539</v>
      </c>
      <c r="AB132" s="2">
        <f>ABS(AVERAGE(eod_group_score_df_negative!D132:D136))</f>
        <v>1.9635889399936341E-2</v>
      </c>
      <c r="AC132" s="2">
        <f>ABS(AVERAGE(eod_group_score_df_negative!E132:E136))</f>
        <v>0.39043332063566166</v>
      </c>
      <c r="AD132" s="2">
        <f>ABS(AVERAGE(eod_group_score_df_negative!F132:F136))</f>
        <v>0.34528513442757219</v>
      </c>
      <c r="AE132" s="2">
        <f>ABS(AVERAGE(eod_group_score_df_negative!G132:G136))</f>
        <v>0.17434378506465784</v>
      </c>
      <c r="AF132" s="2">
        <f>ABS(AVERAGE(eod_group_score_df_negative!H132:H136))</f>
        <v>0.15974636737155956</v>
      </c>
      <c r="AG132" s="2">
        <f>ABS(AVERAGE(eod_group_score_df_negative!I132:I136))</f>
        <v>0.16232955928025083</v>
      </c>
      <c r="AH132" s="2">
        <f>ABS(AVERAGE(eod_group_score_df_negative!J132:J136))</f>
        <v>0.38929870590942584</v>
      </c>
      <c r="AI132" s="2">
        <f>ABS(AVERAGE(eod_group_score_df_negative!K132:K136))</f>
        <v>0.13113894651767219</v>
      </c>
      <c r="AJ132" s="2">
        <f>ABS(AVERAGE(eod_group_score_df_negative!L132:L136))</f>
        <v>0.17967498454091846</v>
      </c>
      <c r="AK132" s="2">
        <f>ABS(AVERAGE(eod_group_score_df_negative!M132:M136))</f>
        <v>5.4767248118763032E-2</v>
      </c>
      <c r="AL132" s="2">
        <f>ABS(AVERAGE(eod_group_score_df_negative!N132:N136))</f>
        <v>0.21089825248041771</v>
      </c>
      <c r="AM132" s="2">
        <f>ABS(AVERAGE(eod_group_score_df_negative!O132:O136))</f>
        <v>7.290128226141443E-2</v>
      </c>
      <c r="AN132" s="2">
        <f>ABS(AVERAGE(eod_group_score_df_negative!P132:P136))</f>
        <v>0.20522103145957887</v>
      </c>
      <c r="AO132" s="2">
        <f>ABS(AVERAGE(eod_group_score_df_negative!Q132:Q136))</f>
        <v>6.1434549511817302E-2</v>
      </c>
      <c r="AP132" s="2">
        <f>ABS(AVERAGE(eod_group_score_df_negative!R132:R136))</f>
        <v>0.11012538331802253</v>
      </c>
      <c r="AQ132" s="2">
        <f>ABS(AVERAGE(eod_group_score_df_negative!S132:S136))</f>
        <v>0.38215802805482324</v>
      </c>
      <c r="AR132" s="2">
        <f>ABS(AVERAGE(eod_group_score_df_negative!T132:T136))</f>
        <v>0.20446901862731801</v>
      </c>
      <c r="AS132" s="2">
        <f>ABS(AVERAGE(eod_group_score_df_negative!U132:U136))</f>
        <v>0.34252906290429908</v>
      </c>
      <c r="AT132" s="2">
        <f>ABS(AVERAGE(eod_group_score_df_negative!V132:V136))</f>
        <v>0.15259040458233147</v>
      </c>
      <c r="AU132" s="2">
        <f>ABS(AVERAGE(eod_group_score_df_negative!W132:W136))</f>
        <v>0.17975295626979809</v>
      </c>
      <c r="AV132" s="2">
        <f>ABS(AVERAGE(eod_group_score_df_negative!X132:X136))</f>
        <v>0.18115347905218554</v>
      </c>
      <c r="AW132" s="2">
        <f>ABS(AVERAGE(eod_group_score_df_negative!Y132:Y136))</f>
        <v>0.18435716503928026</v>
      </c>
      <c r="AX132" t="s">
        <v>277</v>
      </c>
      <c r="AY132" s="4">
        <f t="shared" si="468"/>
        <v>-0.3206405050567202</v>
      </c>
      <c r="AZ132" s="4">
        <f t="shared" si="469"/>
        <v>0.69732390802031063</v>
      </c>
      <c r="BA132" s="4">
        <f t="shared" si="470"/>
        <v>-0.56122464902138613</v>
      </c>
      <c r="BB132" s="4">
        <f t="shared" si="471"/>
        <v>-0.44131782870873293</v>
      </c>
      <c r="BC132" s="4">
        <f t="shared" si="472"/>
        <v>0.16072618704518918</v>
      </c>
      <c r="BD132" s="4">
        <f t="shared" si="473"/>
        <v>-0.28650067207373331</v>
      </c>
      <c r="BE132" s="4">
        <f t="shared" si="474"/>
        <v>0.62216889885336424</v>
      </c>
      <c r="BF132" s="4">
        <f t="shared" si="475"/>
        <v>-0.71942058597420155</v>
      </c>
      <c r="BG132" s="4">
        <f t="shared" si="476"/>
        <v>4.1331758997915219E-2</v>
      </c>
      <c r="BH132" s="4">
        <f t="shared" si="477"/>
        <v>-0.85613369899348302</v>
      </c>
      <c r="BI132" s="4">
        <f t="shared" si="478"/>
        <v>0.67094986462967732</v>
      </c>
      <c r="BJ132" s="4">
        <f t="shared" si="479"/>
        <v>-0.20645241874629147</v>
      </c>
      <c r="BK132" s="4">
        <f t="shared" si="480"/>
        <v>0.52388304522905682</v>
      </c>
      <c r="BL132" s="4">
        <f t="shared" si="481"/>
        <v>0.4844021917695987</v>
      </c>
      <c r="BM132" s="4">
        <f t="shared" si="482"/>
        <v>0.84848623271667889</v>
      </c>
      <c r="BN132" s="4">
        <f t="shared" si="483"/>
        <v>-0.74987317731568293</v>
      </c>
      <c r="BO132" s="4">
        <f t="shared" si="484"/>
        <v>-0.76052295595222097</v>
      </c>
      <c r="BP132" s="4">
        <f t="shared" si="485"/>
        <v>0.13013448543619516</v>
      </c>
      <c r="BQ132" s="4">
        <f t="shared" si="486"/>
        <v>2.0180728231702756E-2</v>
      </c>
      <c r="BR132" s="4">
        <f t="shared" si="487"/>
        <v>-1.99282214836819E-2</v>
      </c>
      <c r="BS132" s="4">
        <f t="shared" si="488"/>
        <v>-0.30780384074830702</v>
      </c>
      <c r="BT132" s="4">
        <f t="shared" si="489"/>
        <v>0.17470997535578589</v>
      </c>
      <c r="BU132" s="4">
        <f t="shared" si="490"/>
        <v>0.29971220707027341</v>
      </c>
      <c r="BV132" t="s">
        <v>277</v>
      </c>
      <c r="BW132" s="1">
        <f t="shared" si="464"/>
        <v>45301</v>
      </c>
      <c r="BX132">
        <f>group_stock_price_index[[#This Row],[VNINDEX]]</f>
        <v>1161.54</v>
      </c>
      <c r="BY132" s="5">
        <f t="shared" si="491"/>
        <v>0.31425456756375342</v>
      </c>
      <c r="BZ132" s="5">
        <f t="shared" si="492"/>
        <v>8.6752353141092448E-2</v>
      </c>
      <c r="CA132" s="5">
        <f t="shared" si="493"/>
        <v>0.22417691198797102</v>
      </c>
      <c r="CB132" s="5">
        <f t="shared" si="494"/>
        <v>0</v>
      </c>
      <c r="CC132" s="5">
        <f t="shared" si="495"/>
        <v>0</v>
      </c>
      <c r="CD132" s="5">
        <f t="shared" ref="CD132:CE132" si="511">IF(AVERAGE(BS132:BS136)&lt;0,0,AVERAGE(BS132:BS136))</f>
        <v>0.62322245765918982</v>
      </c>
      <c r="CE132" s="5">
        <f t="shared" si="511"/>
        <v>0.56414349930914054</v>
      </c>
      <c r="CF132" s="5">
        <f t="shared" ref="CF132:CG132" si="512">IF(AVERAGE(BE132:BE136)&lt;0,0,AVERAGE(BE132:BE136))</f>
        <v>0.35384652134540207</v>
      </c>
      <c r="CG132" s="5">
        <f t="shared" si="512"/>
        <v>0</v>
      </c>
      <c r="CH132" s="5">
        <f t="shared" si="498"/>
        <v>0.20881732120215896</v>
      </c>
      <c r="CI132" s="5">
        <f t="shared" si="499"/>
        <v>0.76563277623375892</v>
      </c>
      <c r="CJ132" s="5">
        <f t="shared" si="500"/>
        <v>0.66409242941568003</v>
      </c>
      <c r="CK132" s="5">
        <f t="shared" si="501"/>
        <v>0.41883863790021836</v>
      </c>
      <c r="CL132" s="5">
        <f t="shared" si="502"/>
        <v>0.63595690069818156</v>
      </c>
      <c r="CM132" s="5">
        <f t="shared" si="503"/>
        <v>0</v>
      </c>
      <c r="CN132" s="5">
        <f t="shared" si="504"/>
        <v>0.80581726267165621</v>
      </c>
      <c r="CO132" s="5">
        <f t="shared" si="505"/>
        <v>0.59718086220393185</v>
      </c>
      <c r="CP132" s="5">
        <f t="shared" si="506"/>
        <v>0.25387875902016849</v>
      </c>
      <c r="CQ132" s="5">
        <f t="shared" si="507"/>
        <v>0.31054545230134484</v>
      </c>
      <c r="CR132" s="5">
        <f t="shared" ref="CR132:CS132" si="513">IF(AVERAGE(BH132:BH136)&lt;0,0,AVERAGE(BH132:BH136))</f>
        <v>7.7568446165768717E-2</v>
      </c>
      <c r="CS132" s="5">
        <f t="shared" si="513"/>
        <v>0.62342673085029143</v>
      </c>
      <c r="CT132" s="5">
        <f t="shared" si="509"/>
        <v>0.55242284539023279</v>
      </c>
      <c r="CU132" s="5">
        <f t="shared" si="510"/>
        <v>0.50043008872318506</v>
      </c>
    </row>
    <row r="133" spans="1:99" x14ac:dyDescent="0.25">
      <c r="A133" s="1">
        <f>eod_group_score_df_positive[[#This Row],[date]]</f>
        <v>45300</v>
      </c>
      <c r="B133" s="1" t="s">
        <v>277</v>
      </c>
      <c r="C133" s="2">
        <f>AVERAGE(eod_group_score_df_positive!C133:C137)</f>
        <v>0.76919587859129512</v>
      </c>
      <c r="D133" s="2">
        <f>AVERAGE(eod_group_score_df_positive!D133:D137)</f>
        <v>8.6435671909952938E-2</v>
      </c>
      <c r="E133" s="2">
        <f>AVERAGE(eod_group_score_df_positive!E133:E137)</f>
        <v>0.45533381998640704</v>
      </c>
      <c r="F133" s="2">
        <f>AVERAGE(eod_group_score_df_positive!F133:F137)</f>
        <v>0.26585586750709467</v>
      </c>
      <c r="G133" s="2">
        <f>AVERAGE(eod_group_score_df_positive!G133:G137)</f>
        <v>0.32807866213970349</v>
      </c>
      <c r="H133" s="2">
        <f>AVERAGE(eod_group_score_df_positive!H133:H137)</f>
        <v>0.9148304166607748</v>
      </c>
      <c r="I133" s="2">
        <f>AVERAGE(eod_group_score_df_positive!I133:I137)</f>
        <v>0.9107662353180187</v>
      </c>
      <c r="J133" s="2">
        <f>AVERAGE(eod_group_score_df_positive!J133:J137)</f>
        <v>0.16116089819986962</v>
      </c>
      <c r="K133" s="2">
        <f>AVERAGE(eod_group_score_df_positive!K133:K137)</f>
        <v>1.2685887577021584</v>
      </c>
      <c r="L133" s="2">
        <f>AVERAGE(eod_group_score_df_positive!L133:L137)</f>
        <v>0.46001119561870907</v>
      </c>
      <c r="M133" s="2">
        <f>AVERAGE(eod_group_score_df_positive!M133:M137)</f>
        <v>0.36540816076128679</v>
      </c>
      <c r="N133" s="2">
        <f>AVERAGE(eod_group_score_df_positive!N133:N137)</f>
        <v>0.3082828231255621</v>
      </c>
      <c r="O133" s="2">
        <f>AVERAGE(eod_group_score_df_positive!O133:O137)</f>
        <v>0.24051023529102644</v>
      </c>
      <c r="P133" s="2">
        <f>AVERAGE(eod_group_score_df_positive!P133:P137)</f>
        <v>1.3201874546590329</v>
      </c>
      <c r="Q133" s="2">
        <f>AVERAGE(eod_group_score_df_positive!Q133:Q137)</f>
        <v>0.73694714955490681</v>
      </c>
      <c r="R133" s="2">
        <f>AVERAGE(eod_group_score_df_positive!R133:R137)</f>
        <v>4.8672372855204239E-2</v>
      </c>
      <c r="S133" s="2">
        <f>AVERAGE(eod_group_score_df_positive!S133:S137)</f>
        <v>0.39383496782745375</v>
      </c>
      <c r="T133" s="2">
        <f>AVERAGE(eod_group_score_df_positive!T133:T137)</f>
        <v>0.37751226457094356</v>
      </c>
      <c r="U133" s="2">
        <f>AVERAGE(eod_group_score_df_positive!U133:U137)</f>
        <v>0.72036447460087361</v>
      </c>
      <c r="V133" s="2">
        <f>AVERAGE(eod_group_score_df_positive!V133:V137)</f>
        <v>0.23904262996261796</v>
      </c>
      <c r="W133" s="2">
        <f>AVERAGE(eod_group_score_df_positive!W133:W137)</f>
        <v>1.7937193970857872</v>
      </c>
      <c r="X133" s="2">
        <f>AVERAGE(eod_group_score_df_positive!X133:X137)</f>
        <v>0.60683281002596368</v>
      </c>
      <c r="Y133" s="2">
        <f>AVERAGE(eod_group_score_df_positive!Y133:Y137)</f>
        <v>0.57003591772028295</v>
      </c>
      <c r="Z133" s="1" t="s">
        <v>277</v>
      </c>
      <c r="AA133" s="2">
        <f>ABS(AVERAGE(eod_group_score_df_negative!C133:C137))</f>
        <v>0.33741110482875636</v>
      </c>
      <c r="AB133" s="2">
        <f>ABS(AVERAGE(eod_group_score_df_negative!D133:D137))</f>
        <v>2.2179446241245033E-2</v>
      </c>
      <c r="AC133" s="2">
        <f>ABS(AVERAGE(eod_group_score_df_negative!E133:E137))</f>
        <v>0.28551676597953091</v>
      </c>
      <c r="AD133" s="2">
        <f>ABS(AVERAGE(eod_group_score_df_negative!F133:F137))</f>
        <v>0.20841769974963426</v>
      </c>
      <c r="AE133" s="2">
        <f>ABS(AVERAGE(eod_group_score_df_negative!G133:G137))</f>
        <v>8.5130021623927868E-2</v>
      </c>
      <c r="AF133" s="2">
        <f>ABS(AVERAGE(eod_group_score_df_negative!H133:H137))</f>
        <v>5.7426877025716985E-2</v>
      </c>
      <c r="AG133" s="2">
        <f>ABS(AVERAGE(eod_group_score_df_negative!I133:I137))</f>
        <v>0.11504846627683436</v>
      </c>
      <c r="AH133" s="2">
        <f>ABS(AVERAGE(eod_group_score_df_negative!J133:J137))</f>
        <v>0.37617745219302889</v>
      </c>
      <c r="AI133" s="2">
        <f>ABS(AVERAGE(eod_group_score_df_negative!K133:K137))</f>
        <v>0.12585322004273233</v>
      </c>
      <c r="AJ133" s="2">
        <f>ABS(AVERAGE(eod_group_score_df_negative!L133:L137))</f>
        <v>0.17541121851004604</v>
      </c>
      <c r="AK133" s="2">
        <f>ABS(AVERAGE(eod_group_score_df_negative!M133:M137))</f>
        <v>3.7117436646042293E-2</v>
      </c>
      <c r="AL133" s="2">
        <f>ABS(AVERAGE(eod_group_score_df_negative!N133:N137))</f>
        <v>0.19206034192049187</v>
      </c>
      <c r="AM133" s="2">
        <f>ABS(AVERAGE(eod_group_score_df_negative!O133:O137))</f>
        <v>7.6379553323253468E-2</v>
      </c>
      <c r="AN133" s="2">
        <f>ABS(AVERAGE(eod_group_score_df_negative!P133:P137))</f>
        <v>0.13714387839379441</v>
      </c>
      <c r="AO133" s="2">
        <f>ABS(AVERAGE(eod_group_score_df_negative!Q133:Q137))</f>
        <v>6.3785277352638989E-2</v>
      </c>
      <c r="AP133" s="2">
        <f>ABS(AVERAGE(eod_group_score_df_negative!R133:R137))</f>
        <v>4.3371455353961572E-2</v>
      </c>
      <c r="AQ133" s="2">
        <f>ABS(AVERAGE(eod_group_score_df_negative!S133:S137))</f>
        <v>0.37198709505214561</v>
      </c>
      <c r="AR133" s="2">
        <f>ABS(AVERAGE(eod_group_score_df_negative!T133:T137))</f>
        <v>0.14919655896011394</v>
      </c>
      <c r="AS133" s="2">
        <f>ABS(AVERAGE(eod_group_score_df_negative!U133:U137))</f>
        <v>0.26788600077059516</v>
      </c>
      <c r="AT133" s="2">
        <f>ABS(AVERAGE(eod_group_score_df_negative!V133:V137))</f>
        <v>0.11322389562659074</v>
      </c>
      <c r="AU133" s="2">
        <f>ABS(AVERAGE(eod_group_score_df_negative!W133:W137))</f>
        <v>0.18201905390330481</v>
      </c>
      <c r="AV133" s="2">
        <f>ABS(AVERAGE(eod_group_score_df_negative!X133:X137))</f>
        <v>0.10600529744493255</v>
      </c>
      <c r="AW133" s="2">
        <f>ABS(AVERAGE(eod_group_score_df_negative!Y133:Y137))</f>
        <v>7.9572039442680292E-2</v>
      </c>
      <c r="AX133" t="s">
        <v>277</v>
      </c>
      <c r="AY133" s="4">
        <f t="shared" si="468"/>
        <v>0.39018800733398207</v>
      </c>
      <c r="AZ133" s="4">
        <f t="shared" si="469"/>
        <v>0.59159559702600384</v>
      </c>
      <c r="BA133" s="4">
        <f t="shared" si="470"/>
        <v>0.22921903177745989</v>
      </c>
      <c r="BB133" s="4">
        <f t="shared" si="471"/>
        <v>0.12110767228646452</v>
      </c>
      <c r="BC133" s="4">
        <f t="shared" si="472"/>
        <v>0.58795627987031873</v>
      </c>
      <c r="BD133" s="4">
        <f t="shared" si="473"/>
        <v>0.8818689715189022</v>
      </c>
      <c r="BE133" s="4">
        <f t="shared" si="474"/>
        <v>0.77569347349386508</v>
      </c>
      <c r="BF133" s="4">
        <f t="shared" si="475"/>
        <v>-0.40015114096349247</v>
      </c>
      <c r="BG133" s="4">
        <f t="shared" si="476"/>
        <v>0.81949307027279306</v>
      </c>
      <c r="BH133" s="4">
        <f t="shared" si="477"/>
        <v>0.44789099468404142</v>
      </c>
      <c r="BI133" s="4">
        <f t="shared" si="478"/>
        <v>0.81557726075004411</v>
      </c>
      <c r="BJ133" s="4">
        <f t="shared" si="479"/>
        <v>0.23228553785554873</v>
      </c>
      <c r="BK133" s="4">
        <f t="shared" si="480"/>
        <v>0.51794247673772087</v>
      </c>
      <c r="BL133" s="4">
        <f t="shared" si="481"/>
        <v>0.81178764872020626</v>
      </c>
      <c r="BM133" s="4">
        <f t="shared" si="482"/>
        <v>0.84068266699531646</v>
      </c>
      <c r="BN133" s="4">
        <f t="shared" si="483"/>
        <v>5.7591232398510744E-2</v>
      </c>
      <c r="BO133" s="4">
        <f t="shared" si="484"/>
        <v>2.8528654153886671E-2</v>
      </c>
      <c r="BP133" s="4">
        <f t="shared" si="485"/>
        <v>0.43347613598002865</v>
      </c>
      <c r="BQ133" s="4">
        <f t="shared" si="486"/>
        <v>0.45785808872006717</v>
      </c>
      <c r="BR133" s="4">
        <f t="shared" si="487"/>
        <v>0.35716914664423494</v>
      </c>
      <c r="BS133" s="4">
        <f t="shared" si="488"/>
        <v>0.81574579994413465</v>
      </c>
      <c r="BT133" s="4">
        <f t="shared" si="489"/>
        <v>0.70258240592374455</v>
      </c>
      <c r="BU133" s="4">
        <f t="shared" si="490"/>
        <v>0.75501519473315637</v>
      </c>
      <c r="BV133" t="s">
        <v>277</v>
      </c>
      <c r="BW133" s="1">
        <f t="shared" si="464"/>
        <v>45300</v>
      </c>
      <c r="BX133">
        <f>group_stock_price_index[[#This Row],[VNINDEX]]</f>
        <v>1158.5899999999999</v>
      </c>
      <c r="BY133" s="5">
        <f t="shared" si="491"/>
        <v>0.51916566858070701</v>
      </c>
      <c r="BZ133" s="5">
        <f t="shared" si="492"/>
        <v>0.2776231716285909</v>
      </c>
      <c r="CA133" s="5">
        <f t="shared" si="493"/>
        <v>0.22418009785080484</v>
      </c>
      <c r="CB133" s="5">
        <f t="shared" si="494"/>
        <v>0.15876195977171945</v>
      </c>
      <c r="CC133" s="5">
        <f t="shared" si="495"/>
        <v>0</v>
      </c>
      <c r="CD133" s="5">
        <f t="shared" ref="CD133:CE133" si="514">IF(AVERAGE(BS133:BS137)&lt;0,0,AVERAGE(BS133:BS137))</f>
        <v>0.87148167966450474</v>
      </c>
      <c r="CE133" s="5">
        <f t="shared" si="514"/>
        <v>0.66854309299339731</v>
      </c>
      <c r="CF133" s="5">
        <f t="shared" ref="CF133:CG133" si="515">IF(AVERAGE(BE133:BE137)&lt;0,0,AVERAGE(BE133:BE137))</f>
        <v>0.24970021690637587</v>
      </c>
      <c r="CG133" s="5">
        <f t="shared" si="515"/>
        <v>0.19583068368673451</v>
      </c>
      <c r="CH133" s="5">
        <f t="shared" si="498"/>
        <v>0.38266629214506992</v>
      </c>
      <c r="CI133" s="5">
        <f t="shared" si="499"/>
        <v>0.8459642298658645</v>
      </c>
      <c r="CJ133" s="5">
        <f t="shared" si="500"/>
        <v>0.81994211898683766</v>
      </c>
      <c r="CK133" s="5">
        <f t="shared" si="501"/>
        <v>0.54288738049373353</v>
      </c>
      <c r="CL133" s="5">
        <f t="shared" si="502"/>
        <v>0.85882307596637619</v>
      </c>
      <c r="CM133" s="5">
        <f t="shared" si="503"/>
        <v>0</v>
      </c>
      <c r="CN133" s="5">
        <f t="shared" si="504"/>
        <v>0.79466964277173857</v>
      </c>
      <c r="CO133" s="5">
        <f t="shared" si="505"/>
        <v>0.63190205714494119</v>
      </c>
      <c r="CP133" s="5">
        <f t="shared" si="506"/>
        <v>0.30480832056125029</v>
      </c>
      <c r="CQ133" s="5">
        <f t="shared" si="507"/>
        <v>0.2883123421107241</v>
      </c>
      <c r="CR133" s="5">
        <f t="shared" ref="CR133:CS133" si="516">IF(AVERAGE(BH133:BH137)&lt;0,0,AVERAGE(BH133:BH137))</f>
        <v>0.3492218309958825</v>
      </c>
      <c r="CS133" s="5">
        <f t="shared" si="516"/>
        <v>0.59876019615159071</v>
      </c>
      <c r="CT133" s="5">
        <f t="shared" si="509"/>
        <v>0.53877822381083607</v>
      </c>
      <c r="CU133" s="5">
        <f t="shared" si="510"/>
        <v>0.56350651376450345</v>
      </c>
    </row>
    <row r="134" spans="1:99" x14ac:dyDescent="0.25">
      <c r="A134" s="1">
        <f>eod_group_score_df_positive[[#This Row],[date]]</f>
        <v>45299</v>
      </c>
      <c r="B134" s="1" t="s">
        <v>277</v>
      </c>
      <c r="C134" s="2">
        <f>AVERAGE(eod_group_score_df_positive!C134:C138)</f>
        <v>0.77887760831394237</v>
      </c>
      <c r="D134" s="2">
        <f>AVERAGE(eod_group_score_df_positive!D134:D138)</f>
        <v>0.10984942161728142</v>
      </c>
      <c r="E134" s="2">
        <f>AVERAGE(eod_group_score_df_positive!E134:E138)</f>
        <v>0.44641200268147391</v>
      </c>
      <c r="F134" s="2">
        <f>AVERAGE(eod_group_score_df_positive!F134:F138)</f>
        <v>0.2081656128307931</v>
      </c>
      <c r="G134" s="2">
        <f>AVERAGE(eod_group_score_df_positive!G134:G138)</f>
        <v>0.32147615373785376</v>
      </c>
      <c r="H134" s="2">
        <f>AVERAGE(eod_group_score_df_positive!H134:H138)</f>
        <v>1.2735138134638904</v>
      </c>
      <c r="I134" s="2">
        <f>AVERAGE(eod_group_score_df_positive!I134:I138)</f>
        <v>0.53645825603484643</v>
      </c>
      <c r="J134" s="2">
        <f>AVERAGE(eod_group_score_df_positive!J134:J138)</f>
        <v>0.15966998424172243</v>
      </c>
      <c r="K134" s="2">
        <f>AVERAGE(eod_group_score_df_positive!K134:K138)</f>
        <v>1.226674249971611</v>
      </c>
      <c r="L134" s="2">
        <f>AVERAGE(eod_group_score_df_positive!L134:L138)</f>
        <v>0.45815509367960072</v>
      </c>
      <c r="M134" s="2">
        <f>AVERAGE(eod_group_score_df_positive!M134:M138)</f>
        <v>0.23426068327646613</v>
      </c>
      <c r="N134" s="2">
        <f>AVERAGE(eod_group_score_df_positive!N134:N138)</f>
        <v>0.39093091853372658</v>
      </c>
      <c r="O134" s="2">
        <f>AVERAGE(eod_group_score_df_positive!O134:O138)</f>
        <v>0.25172527023239172</v>
      </c>
      <c r="P134" s="2">
        <f>AVERAGE(eod_group_score_df_positive!P134:P138)</f>
        <v>1.3477866142711075</v>
      </c>
      <c r="Q134" s="2">
        <f>AVERAGE(eod_group_score_df_positive!Q134:Q138)</f>
        <v>0.74031656071191443</v>
      </c>
      <c r="R134" s="2">
        <f>AVERAGE(eod_group_score_df_positive!R134:R138)</f>
        <v>8.8241483849452879E-2</v>
      </c>
      <c r="S134" s="2">
        <f>AVERAGE(eod_group_score_df_positive!S134:S138)</f>
        <v>0.41766790731507253</v>
      </c>
      <c r="T134" s="2">
        <f>AVERAGE(eod_group_score_df_positive!T134:T138)</f>
        <v>0.248465688778508</v>
      </c>
      <c r="U134" s="2">
        <f>AVERAGE(eod_group_score_df_positive!U134:U138)</f>
        <v>0.74452222284514658</v>
      </c>
      <c r="V134" s="2">
        <f>AVERAGE(eod_group_score_df_positive!V134:V138)</f>
        <v>0.22772232760603112</v>
      </c>
      <c r="W134" s="2">
        <f>AVERAGE(eod_group_score_df_positive!W134:W138)</f>
        <v>1.9145720715669949</v>
      </c>
      <c r="X134" s="2">
        <f>AVERAGE(eod_group_score_df_positive!X134:X138)</f>
        <v>0.61858221440830097</v>
      </c>
      <c r="Y134" s="2">
        <f>AVERAGE(eod_group_score_df_positive!Y134:Y138)</f>
        <v>0.42269500260216858</v>
      </c>
      <c r="Z134" s="1" t="s">
        <v>277</v>
      </c>
      <c r="AA134" s="2">
        <f>ABS(AVERAGE(eod_group_score_df_negative!C134:C138))</f>
        <v>0.27773405233502924</v>
      </c>
      <c r="AB134" s="2">
        <f>ABS(AVERAGE(eod_group_score_df_negative!D134:D138))</f>
        <v>3.8188603532845901E-2</v>
      </c>
      <c r="AC134" s="2">
        <f>ABS(AVERAGE(eod_group_score_df_negative!E134:E138))</f>
        <v>0.29359698782395088</v>
      </c>
      <c r="AD134" s="2">
        <f>ABS(AVERAGE(eod_group_score_df_negative!F134:F138))</f>
        <v>0.43585724385033126</v>
      </c>
      <c r="AE134" s="2">
        <f>ABS(AVERAGE(eod_group_score_df_negative!G134:G138))</f>
        <v>0.19660756067029569</v>
      </c>
      <c r="AF134" s="2">
        <f>ABS(AVERAGE(eod_group_score_df_negative!H134:H138))</f>
        <v>5.697595228511286E-2</v>
      </c>
      <c r="AG134" s="2">
        <f>ABS(AVERAGE(eod_group_score_df_negative!I134:I138))</f>
        <v>0.38551926029332262</v>
      </c>
      <c r="AH134" s="2">
        <f>ABS(AVERAGE(eod_group_score_df_negative!J134:J138))</f>
        <v>0.1599437153335887</v>
      </c>
      <c r="AI134" s="2">
        <f>ABS(AVERAGE(eod_group_score_df_negative!K134:K138))</f>
        <v>0.13308975074658308</v>
      </c>
      <c r="AJ134" s="2">
        <f>ABS(AVERAGE(eod_group_score_df_negative!L134:L138))</f>
        <v>0.31617530883364831</v>
      </c>
      <c r="AK134" s="2">
        <f>ABS(AVERAGE(eod_group_score_df_negative!M134:M138))</f>
        <v>7.3635845357928914E-2</v>
      </c>
      <c r="AL134" s="2">
        <f>ABS(AVERAGE(eod_group_score_df_negative!N134:N138))</f>
        <v>0.19531679120878556</v>
      </c>
      <c r="AM134" s="2">
        <f>ABS(AVERAGE(eod_group_score_df_negative!O134:O138))</f>
        <v>5.6424661903803575E-2</v>
      </c>
      <c r="AN134" s="2">
        <f>ABS(AVERAGE(eod_group_score_df_negative!P134:P138))</f>
        <v>0.12749279361151261</v>
      </c>
      <c r="AO134" s="2">
        <f>ABS(AVERAGE(eod_group_score_df_negative!Q134:Q138))</f>
        <v>8.6606458882109466E-2</v>
      </c>
      <c r="AP134" s="2">
        <f>ABS(AVERAGE(eod_group_score_df_negative!R134:R138))</f>
        <v>8.294056634821019E-2</v>
      </c>
      <c r="AQ134" s="2">
        <f>ABS(AVERAGE(eod_group_score_df_negative!S134:S138))</f>
        <v>0.38351407786339997</v>
      </c>
      <c r="AR134" s="2">
        <f>ABS(AVERAGE(eod_group_score_df_negative!T134:T138))</f>
        <v>0.12969833152943985</v>
      </c>
      <c r="AS134" s="2">
        <f>ABS(AVERAGE(eod_group_score_df_negative!U134:U138))</f>
        <v>0.21892386631961899</v>
      </c>
      <c r="AT134" s="2">
        <f>ABS(AVERAGE(eod_group_score_df_negative!V134:V138))</f>
        <v>8.6487473223296779E-2</v>
      </c>
      <c r="AU134" s="2">
        <f>ABS(AVERAGE(eod_group_score_df_negative!W134:W138))</f>
        <v>0.13328810079418763</v>
      </c>
      <c r="AV134" s="2">
        <f>ABS(AVERAGE(eod_group_score_df_negative!X134:X138))</f>
        <v>0.1211264728705617</v>
      </c>
      <c r="AW134" s="2">
        <f>ABS(AVERAGE(eod_group_score_df_negative!Y134:Y138))</f>
        <v>0.14065113007206267</v>
      </c>
      <c r="AX134" t="s">
        <v>277</v>
      </c>
      <c r="AY134" s="4">
        <f t="shared" si="468"/>
        <v>0.47429303938507583</v>
      </c>
      <c r="AZ134" s="4">
        <f t="shared" si="469"/>
        <v>0.48407034619492761</v>
      </c>
      <c r="BA134" s="4">
        <f t="shared" si="470"/>
        <v>0.2065042679456511</v>
      </c>
      <c r="BB134" s="4">
        <f t="shared" si="471"/>
        <v>-0.3535458853012034</v>
      </c>
      <c r="BC134" s="4">
        <f t="shared" si="472"/>
        <v>0.24102010851702982</v>
      </c>
      <c r="BD134" s="4">
        <f t="shared" si="473"/>
        <v>0.91435341518311042</v>
      </c>
      <c r="BE134" s="4">
        <f t="shared" si="474"/>
        <v>0.16371223057873194</v>
      </c>
      <c r="BF134" s="4">
        <f t="shared" si="475"/>
        <v>-8.5644355116813167E-4</v>
      </c>
      <c r="BG134" s="4">
        <f t="shared" si="476"/>
        <v>0.80424580930766165</v>
      </c>
      <c r="BH134" s="4">
        <f t="shared" si="477"/>
        <v>0.18335814322300628</v>
      </c>
      <c r="BI134" s="4">
        <f t="shared" si="478"/>
        <v>0.521684471828741</v>
      </c>
      <c r="BJ134" s="4">
        <f t="shared" si="479"/>
        <v>0.333671456747963</v>
      </c>
      <c r="BK134" s="4">
        <f t="shared" si="480"/>
        <v>0.6337843626143318</v>
      </c>
      <c r="BL134" s="4">
        <f t="shared" si="481"/>
        <v>0.82716115614398034</v>
      </c>
      <c r="BM134" s="4">
        <f t="shared" si="482"/>
        <v>0.79053320120504389</v>
      </c>
      <c r="BN134" s="4">
        <f t="shared" si="483"/>
        <v>3.0966549910587848E-2</v>
      </c>
      <c r="BO134" s="4">
        <f t="shared" si="484"/>
        <v>4.2629302809478922E-2</v>
      </c>
      <c r="BP134" s="4">
        <f t="shared" si="485"/>
        <v>0.31406308075621026</v>
      </c>
      <c r="BQ134" s="4">
        <f t="shared" si="486"/>
        <v>0.54553997617155858</v>
      </c>
      <c r="BR134" s="4">
        <f t="shared" si="487"/>
        <v>0.4494921991928893</v>
      </c>
      <c r="BS134" s="4">
        <f t="shared" si="488"/>
        <v>0.86982695147539635</v>
      </c>
      <c r="BT134" s="4">
        <f t="shared" si="489"/>
        <v>0.67250222971925633</v>
      </c>
      <c r="BU134" s="4">
        <f t="shared" si="490"/>
        <v>0.50065822089029</v>
      </c>
      <c r="BV134" t="s">
        <v>277</v>
      </c>
      <c r="BW134" s="1">
        <f t="shared" si="464"/>
        <v>45299</v>
      </c>
      <c r="BX134">
        <f>group_stock_price_index[[#This Row],[VNINDEX]]</f>
        <v>1160.19</v>
      </c>
      <c r="BY134" s="5">
        <f t="shared" si="491"/>
        <v>0.39063379030208523</v>
      </c>
      <c r="BZ134" s="5">
        <f t="shared" si="492"/>
        <v>0.2400266529711394</v>
      </c>
      <c r="CA134" s="5">
        <f t="shared" si="493"/>
        <v>0.11406697955165657</v>
      </c>
      <c r="CB134" s="5">
        <f t="shared" si="494"/>
        <v>0.19821652975977658</v>
      </c>
      <c r="CC134" s="5">
        <f t="shared" si="495"/>
        <v>0</v>
      </c>
      <c r="CD134" s="5">
        <f t="shared" ref="CD134:CE134" si="517">IF(AVERAGE(BS134:BS138)&lt;0,0,AVERAGE(BS134:BS138))</f>
        <v>0.82585914759062606</v>
      </c>
      <c r="CE134" s="5">
        <f t="shared" si="517"/>
        <v>0.61492822660709778</v>
      </c>
      <c r="CF134" s="5">
        <f t="shared" ref="CF134:CG134" si="518">IF(AVERAGE(BE134:BE138)&lt;0,0,AVERAGE(BE134:BE138))</f>
        <v>1.7260424568339271E-2</v>
      </c>
      <c r="CG134" s="5">
        <f t="shared" si="518"/>
        <v>0.26256354232889512</v>
      </c>
      <c r="CH134" s="5">
        <f t="shared" si="498"/>
        <v>0.45660867689593793</v>
      </c>
      <c r="CI134" s="5">
        <f t="shared" si="499"/>
        <v>0.8175059516393206</v>
      </c>
      <c r="CJ134" s="5">
        <f t="shared" si="500"/>
        <v>0.67066894951583012</v>
      </c>
      <c r="CK134" s="5">
        <f t="shared" si="501"/>
        <v>0.44363295808939018</v>
      </c>
      <c r="CL134" s="5">
        <f t="shared" si="502"/>
        <v>0.80536873635610728</v>
      </c>
      <c r="CM134" s="5">
        <f t="shared" si="503"/>
        <v>0</v>
      </c>
      <c r="CN134" s="5">
        <f t="shared" si="504"/>
        <v>0.76033644859892768</v>
      </c>
      <c r="CO134" s="5">
        <f t="shared" si="505"/>
        <v>0.67172070940049045</v>
      </c>
      <c r="CP134" s="5">
        <f t="shared" si="506"/>
        <v>0.27455992991380052</v>
      </c>
      <c r="CQ134" s="5">
        <f t="shared" si="507"/>
        <v>5.8298905284695016E-2</v>
      </c>
      <c r="CR134" s="5">
        <f t="shared" ref="CR134:CS134" si="519">IF(AVERAGE(BH134:BH138)&lt;0,0,AVERAGE(BH134:BH138))</f>
        <v>0.31046000205085511</v>
      </c>
      <c r="CS134" s="5">
        <f t="shared" si="519"/>
        <v>0.50644918994579324</v>
      </c>
      <c r="CT134" s="5">
        <f t="shared" si="509"/>
        <v>0.55712464384633198</v>
      </c>
      <c r="CU134" s="5">
        <f t="shared" si="510"/>
        <v>0.48291598096263505</v>
      </c>
    </row>
    <row r="135" spans="1:99" x14ac:dyDescent="0.25">
      <c r="A135" s="1">
        <f>eod_group_score_df_positive[[#This Row],[date]]</f>
        <v>45296</v>
      </c>
      <c r="B135" s="1" t="s">
        <v>277</v>
      </c>
      <c r="C135" s="2">
        <f>AVERAGE(eod_group_score_df_positive!C135:C139)</f>
        <v>0.77221916698957538</v>
      </c>
      <c r="D135" s="2">
        <f>AVERAGE(eod_group_score_df_positive!D135:D139)</f>
        <v>0.14333281069893489</v>
      </c>
      <c r="E135" s="2">
        <f>AVERAGE(eod_group_score_df_positive!E135:E139)</f>
        <v>0.4862691187792082</v>
      </c>
      <c r="F135" s="2">
        <f>AVERAGE(eod_group_score_df_positive!F135:F139)</f>
        <v>0.22002109720620783</v>
      </c>
      <c r="G135" s="2">
        <f>AVERAGE(eod_group_score_df_positive!G135:G139)</f>
        <v>0.20331543782558242</v>
      </c>
      <c r="H135" s="2">
        <f>AVERAGE(eod_group_score_df_positive!H135:H139)</f>
        <v>1.4567220649911783</v>
      </c>
      <c r="I135" s="2">
        <f>AVERAGE(eod_group_score_df_positive!I135:I139)</f>
        <v>0.46434479016791858</v>
      </c>
      <c r="J135" s="2">
        <f>AVERAGE(eod_group_score_df_positive!J135:J139)</f>
        <v>0.22604196724425649</v>
      </c>
      <c r="K135" s="2">
        <f>AVERAGE(eod_group_score_df_positive!K135:K139)</f>
        <v>1.2374097215840703</v>
      </c>
      <c r="L135" s="2">
        <f>AVERAGE(eod_group_score_df_positive!L135:L139)</f>
        <v>0.4865072600399622</v>
      </c>
      <c r="M135" s="2">
        <f>AVERAGE(eod_group_score_df_positive!M135:M139)</f>
        <v>0.28089011819326676</v>
      </c>
      <c r="N135" s="2">
        <f>AVERAGE(eod_group_score_df_positive!N135:N139)</f>
        <v>0.41197660423317028</v>
      </c>
      <c r="O135" s="2">
        <f>AVERAGE(eod_group_score_df_positive!O135:O139)</f>
        <v>0.24401204845984542</v>
      </c>
      <c r="P135" s="2">
        <f>AVERAGE(eod_group_score_df_positive!P135:P139)</f>
        <v>0.92824222431820191</v>
      </c>
      <c r="Q135" s="2">
        <f>AVERAGE(eod_group_score_df_positive!Q135:Q139)</f>
        <v>0.86491880260423104</v>
      </c>
      <c r="R135" s="2">
        <f>AVERAGE(eod_group_score_df_positive!R135:R139)</f>
        <v>0.11229672213195703</v>
      </c>
      <c r="S135" s="2">
        <f>AVERAGE(eod_group_score_df_positive!S135:S139)</f>
        <v>0.49553805496878756</v>
      </c>
      <c r="T135" s="2">
        <f>AVERAGE(eod_group_score_df_positive!T135:T139)</f>
        <v>0.26160789048825733</v>
      </c>
      <c r="U135" s="2">
        <f>AVERAGE(eod_group_score_df_positive!U135:U139)</f>
        <v>0.73888453913864205</v>
      </c>
      <c r="V135" s="2">
        <f>AVERAGE(eod_group_score_df_positive!V135:V139)</f>
        <v>0.24587143044886367</v>
      </c>
      <c r="W135" s="2">
        <f>AVERAGE(eod_group_score_df_positive!W135:W139)</f>
        <v>1.8665349443955876</v>
      </c>
      <c r="X135" s="2">
        <f>AVERAGE(eod_group_score_df_positive!X135:X139)</f>
        <v>0.67838168095639073</v>
      </c>
      <c r="Y135" s="2">
        <f>AVERAGE(eod_group_score_df_positive!Y135:Y139)</f>
        <v>0.438166527257143</v>
      </c>
      <c r="Z135" s="1" t="s">
        <v>277</v>
      </c>
      <c r="AA135" s="2">
        <f>ABS(AVERAGE(eod_group_score_df_negative!C135:C139))</f>
        <v>0.21026636090393858</v>
      </c>
      <c r="AB135" s="2">
        <f>ABS(AVERAGE(eod_group_score_df_negative!D135:D139))</f>
        <v>4.3231817941850659E-2</v>
      </c>
      <c r="AC135" s="2">
        <f>ABS(AVERAGE(eod_group_score_df_negative!E135:E139))</f>
        <v>0.2951928500551253</v>
      </c>
      <c r="AD135" s="2">
        <f>ABS(AVERAGE(eod_group_score_df_negative!F135:F139))</f>
        <v>0.43283511603584313</v>
      </c>
      <c r="AE135" s="2">
        <f>ABS(AVERAGE(eod_group_score_df_negative!G135:G139))</f>
        <v>0.19044366627315606</v>
      </c>
      <c r="AF135" s="2">
        <f>ABS(AVERAGE(eod_group_score_df_negative!H135:H139))</f>
        <v>0.13651805683036095</v>
      </c>
      <c r="AG135" s="2">
        <f>ABS(AVERAGE(eod_group_score_df_negative!I135:I139))</f>
        <v>0.37258256816436358</v>
      </c>
      <c r="AH135" s="2">
        <f>ABS(AVERAGE(eod_group_score_df_negative!J135:J139))</f>
        <v>8.9040077302652565E-2</v>
      </c>
      <c r="AI135" s="2">
        <f>ABS(AVERAGE(eod_group_score_df_negative!K135:K139))</f>
        <v>9.9627310246260814E-2</v>
      </c>
      <c r="AJ135" s="2">
        <f>ABS(AVERAGE(eod_group_score_df_negative!L135:L139))</f>
        <v>0.30679005198519593</v>
      </c>
      <c r="AK135" s="2">
        <f>ABS(AVERAGE(eod_group_score_df_negative!M135:M139))</f>
        <v>8.7258360833493087E-2</v>
      </c>
      <c r="AL135" s="2">
        <f>ABS(AVERAGE(eod_group_score_df_negative!N135:N139))</f>
        <v>0.18426151507290278</v>
      </c>
      <c r="AM135" s="2">
        <f>ABS(AVERAGE(eod_group_score_df_negative!O135:O139))</f>
        <v>6.1488298855947664E-2</v>
      </c>
      <c r="AN135" s="2">
        <f>ABS(AVERAGE(eod_group_score_df_negative!P135:P139))</f>
        <v>6.5281940390239074E-2</v>
      </c>
      <c r="AO135" s="2">
        <f>ABS(AVERAGE(eod_group_score_df_negative!Q135:Q139))</f>
        <v>0.11893111102484517</v>
      </c>
      <c r="AP135" s="2">
        <f>ABS(AVERAGE(eod_group_score_df_negative!R135:R139))</f>
        <v>8.4257929403955031E-2</v>
      </c>
      <c r="AQ135" s="2">
        <f>ABS(AVERAGE(eod_group_score_df_negative!S135:S139))</f>
        <v>0.34370163343761539</v>
      </c>
      <c r="AR135" s="2">
        <f>ABS(AVERAGE(eod_group_score_df_negative!T135:T139))</f>
        <v>0.20110839176514186</v>
      </c>
      <c r="AS135" s="2">
        <f>ABS(AVERAGE(eod_group_score_df_negative!U135:U139))</f>
        <v>0.16163016948233772</v>
      </c>
      <c r="AT135" s="2">
        <f>ABS(AVERAGE(eod_group_score_df_negative!V135:V139))</f>
        <v>0.10538698173173425</v>
      </c>
      <c r="AU135" s="2">
        <f>ABS(AVERAGE(eod_group_score_df_negative!W135:W139))</f>
        <v>0.13700978179189269</v>
      </c>
      <c r="AV135" s="2">
        <f>ABS(AVERAGE(eod_group_score_df_negative!X135:X139))</f>
        <v>0.1275359929132017</v>
      </c>
      <c r="AW135" s="2">
        <f>ABS(AVERAGE(eod_group_score_df_negative!Y135:Y139))</f>
        <v>0.16182145832259892</v>
      </c>
      <c r="AX135" t="s">
        <v>277</v>
      </c>
      <c r="AY135" s="4">
        <f t="shared" si="468"/>
        <v>0.57197056865609497</v>
      </c>
      <c r="AZ135" s="4">
        <f t="shared" si="469"/>
        <v>0.53654861313405899</v>
      </c>
      <c r="BA135" s="4">
        <f t="shared" si="470"/>
        <v>0.2445112831390906</v>
      </c>
      <c r="BB135" s="4">
        <f t="shared" si="471"/>
        <v>-0.32597379715942598</v>
      </c>
      <c r="BC135" s="4">
        <f t="shared" si="472"/>
        <v>3.2689457636511307E-2</v>
      </c>
      <c r="BD135" s="4">
        <f t="shared" si="473"/>
        <v>0.82862839698729029</v>
      </c>
      <c r="BE135" s="4">
        <f t="shared" si="474"/>
        <v>0.10964179996028159</v>
      </c>
      <c r="BF135" s="4">
        <f t="shared" si="475"/>
        <v>0.4348133837287172</v>
      </c>
      <c r="BG135" s="4">
        <f t="shared" si="476"/>
        <v>0.85097299794325598</v>
      </c>
      <c r="BH135" s="4">
        <f t="shared" si="477"/>
        <v>0.22654458212643841</v>
      </c>
      <c r="BI135" s="4">
        <f t="shared" si="478"/>
        <v>0.52596104123982823</v>
      </c>
      <c r="BJ135" s="4">
        <f t="shared" si="479"/>
        <v>0.38191970923511548</v>
      </c>
      <c r="BK135" s="4">
        <f t="shared" si="480"/>
        <v>0.59745840293668973</v>
      </c>
      <c r="BL135" s="4">
        <f t="shared" si="481"/>
        <v>0.86858509795904837</v>
      </c>
      <c r="BM135" s="4">
        <f t="shared" si="482"/>
        <v>0.75823322363031942</v>
      </c>
      <c r="BN135" s="4">
        <f t="shared" si="483"/>
        <v>0.1426513822435746</v>
      </c>
      <c r="BO135" s="4">
        <f t="shared" si="484"/>
        <v>0.18092140258462749</v>
      </c>
      <c r="BP135" s="4">
        <f t="shared" si="485"/>
        <v>0.13074858405346515</v>
      </c>
      <c r="BQ135" s="4">
        <f t="shared" si="486"/>
        <v>0.64102714162247698</v>
      </c>
      <c r="BR135" s="4">
        <f t="shared" si="487"/>
        <v>0.39994614746735224</v>
      </c>
      <c r="BS135" s="4">
        <f t="shared" si="488"/>
        <v>0.86323261966543985</v>
      </c>
      <c r="BT135" s="4">
        <f t="shared" si="489"/>
        <v>0.68350118864910603</v>
      </c>
      <c r="BU135" s="4">
        <f t="shared" si="490"/>
        <v>0.46058433764723483</v>
      </c>
      <c r="BV135" t="s">
        <v>277</v>
      </c>
      <c r="BW135" s="1">
        <f t="shared" si="464"/>
        <v>45296</v>
      </c>
      <c r="BX135">
        <f>group_stock_price_index[[#This Row],[VNINDEX]]</f>
        <v>1154.68</v>
      </c>
      <c r="BY135" s="5">
        <f t="shared" si="491"/>
        <v>0.37003063649524021</v>
      </c>
      <c r="BZ135" s="5">
        <f t="shared" si="492"/>
        <v>0.2951482155140413</v>
      </c>
      <c r="CA135" s="5">
        <f t="shared" si="493"/>
        <v>0.22095536447930275</v>
      </c>
      <c r="CB135" s="5">
        <f t="shared" si="494"/>
        <v>0.29304987933443927</v>
      </c>
      <c r="CC135" s="5">
        <f t="shared" si="495"/>
        <v>0</v>
      </c>
      <c r="CD135" s="5">
        <f t="shared" ref="CD135:CE135" si="520">IF(AVERAGE(BS135:BS139)&lt;0,0,AVERAGE(BS135:BS139))</f>
        <v>0.75613385351602846</v>
      </c>
      <c r="CE135" s="5">
        <f t="shared" si="520"/>
        <v>0.60244609959413986</v>
      </c>
      <c r="CF135" s="5">
        <f t="shared" ref="CF135:CG135" si="521">IF(AVERAGE(BE135:BE139)&lt;0,0,AVERAGE(BE135:BE139))</f>
        <v>7.8140820421538082E-2</v>
      </c>
      <c r="CG135" s="5">
        <f t="shared" si="521"/>
        <v>0.33038979979776845</v>
      </c>
      <c r="CH135" s="5">
        <f t="shared" si="498"/>
        <v>0.51135624661144674</v>
      </c>
      <c r="CI135" s="5">
        <f t="shared" si="499"/>
        <v>0.79392136926716983</v>
      </c>
      <c r="CJ135" s="5">
        <f t="shared" si="500"/>
        <v>0.58957132456107542</v>
      </c>
      <c r="CK135" s="5">
        <f t="shared" si="501"/>
        <v>0.35545608717410221</v>
      </c>
      <c r="CL135" s="5">
        <f t="shared" si="502"/>
        <v>0.71709802708502779</v>
      </c>
      <c r="CM135" s="5">
        <f t="shared" si="503"/>
        <v>0</v>
      </c>
      <c r="CN135" s="5">
        <f t="shared" si="504"/>
        <v>0.76299048203079156</v>
      </c>
      <c r="CO135" s="5">
        <f t="shared" si="505"/>
        <v>0.71218338053323782</v>
      </c>
      <c r="CP135" s="5">
        <f t="shared" si="506"/>
        <v>0.27249394752787859</v>
      </c>
      <c r="CQ135" s="5">
        <f t="shared" si="507"/>
        <v>0.10859195368902488</v>
      </c>
      <c r="CR135" s="5">
        <f t="shared" ref="CR135:CS135" si="522">IF(AVERAGE(BH135:BH139)&lt;0,0,AVERAGE(BH135:BH139))</f>
        <v>0.41799554830628055</v>
      </c>
      <c r="CS135" s="5">
        <f t="shared" si="522"/>
        <v>0.55196245428452584</v>
      </c>
      <c r="CT135" s="5">
        <f t="shared" si="509"/>
        <v>0.61726212720627294</v>
      </c>
      <c r="CU135" s="5">
        <f t="shared" si="510"/>
        <v>0.50586740509762096</v>
      </c>
    </row>
    <row r="136" spans="1:99" x14ac:dyDescent="0.25">
      <c r="A136" s="1">
        <f>eod_group_score_df_positive[[#This Row],[date]]</f>
        <v>45295</v>
      </c>
      <c r="B136" s="1" t="s">
        <v>277</v>
      </c>
      <c r="C136" s="2">
        <f>AVERAGE(eod_group_score_df_positive!C136:C140)</f>
        <v>0.73069553008600086</v>
      </c>
      <c r="D136" s="2">
        <f>AVERAGE(eod_group_score_df_positive!D136:D140)</f>
        <v>0.1204623878597357</v>
      </c>
      <c r="E136" s="2">
        <f>AVERAGE(eod_group_score_df_positive!E136:E140)</f>
        <v>0.5704560002205602</v>
      </c>
      <c r="F136" s="2">
        <f>AVERAGE(eod_group_score_df_positive!F136:F140)</f>
        <v>0.28477923196224814</v>
      </c>
      <c r="G136" s="2">
        <f>AVERAGE(eod_group_score_df_positive!G136:G140)</f>
        <v>0.23221857393492246</v>
      </c>
      <c r="H136" s="2">
        <f>AVERAGE(eod_group_score_df_positive!H136:H140)</f>
        <v>1.5123287408302191</v>
      </c>
      <c r="I136" s="2">
        <f>AVERAGE(eod_group_score_df_positive!I136:I140)</f>
        <v>0.46104572515571662</v>
      </c>
      <c r="J136" s="2">
        <f>AVERAGE(eod_group_score_df_positive!J136:J140)</f>
        <v>0.22850486930387101</v>
      </c>
      <c r="K136" s="2">
        <f>AVERAGE(eod_group_score_df_positive!K136:K140)</f>
        <v>1.1671991100777512</v>
      </c>
      <c r="L136" s="2">
        <f>AVERAGE(eod_group_score_df_positive!L136:L140)</f>
        <v>0.5838676074423409</v>
      </c>
      <c r="M136" s="2">
        <f>AVERAGE(eod_group_score_df_positive!M136:M140)</f>
        <v>0.29992966092889539</v>
      </c>
      <c r="N136" s="2">
        <f>AVERAGE(eod_group_score_df_positive!N136:N140)</f>
        <v>0.39360195759870398</v>
      </c>
      <c r="O136" s="2">
        <f>AVERAGE(eod_group_score_df_positive!O136:O140)</f>
        <v>0.25673533227383644</v>
      </c>
      <c r="P136" s="2">
        <f>AVERAGE(eod_group_score_df_positive!P136:P140)</f>
        <v>0.83346384631218928</v>
      </c>
      <c r="Q136" s="2">
        <f>AVERAGE(eod_group_score_df_positive!Q136:Q140)</f>
        <v>1.0125162285266893</v>
      </c>
      <c r="R136" s="2">
        <f>AVERAGE(eod_group_score_df_positive!R136:R140)</f>
        <v>0.11190827247396354</v>
      </c>
      <c r="S136" s="2">
        <f>AVERAGE(eod_group_score_df_positive!S136:S140)</f>
        <v>0.51306207961320671</v>
      </c>
      <c r="T136" s="2">
        <f>AVERAGE(eod_group_score_df_positive!T136:T140)</f>
        <v>0.34485435818769133</v>
      </c>
      <c r="U136" s="2">
        <f>AVERAGE(eod_group_score_df_positive!U136:U140)</f>
        <v>0.41677440373311148</v>
      </c>
      <c r="V136" s="2">
        <f>AVERAGE(eod_group_score_df_positive!V136:V140)</f>
        <v>0.24019856415046789</v>
      </c>
      <c r="W136" s="2">
        <f>AVERAGE(eod_group_score_df_positive!W136:W140)</f>
        <v>1.8680751826937212</v>
      </c>
      <c r="X136" s="2">
        <f>AVERAGE(eod_group_score_df_positive!X136:X140)</f>
        <v>0.6313501584646698</v>
      </c>
      <c r="Y136" s="2">
        <f>AVERAGE(eod_group_score_df_positive!Y136:Y140)</f>
        <v>0.41056194355010867</v>
      </c>
      <c r="Z136" s="1" t="s">
        <v>277</v>
      </c>
      <c r="AA136" s="2">
        <f>ABS(AVERAGE(eod_group_score_df_negative!C136:C140))</f>
        <v>0.27337831985428623</v>
      </c>
      <c r="AB136" s="2">
        <f>ABS(AVERAGE(eod_group_score_df_negative!D136:D140))</f>
        <v>4.5397997482394606E-2</v>
      </c>
      <c r="AC136" s="2">
        <f>ABS(AVERAGE(eod_group_score_df_negative!E136:E140))</f>
        <v>0.29732145617059919</v>
      </c>
      <c r="AD136" s="2">
        <f>ABS(AVERAGE(eod_group_score_df_negative!F136:F140))</f>
        <v>0.36204871738773275</v>
      </c>
      <c r="AE136" s="2">
        <f>ABS(AVERAGE(eod_group_score_df_negative!G136:G140))</f>
        <v>0.19057642603913511</v>
      </c>
      <c r="AF136" s="2">
        <f>ABS(AVERAGE(eod_group_score_df_negative!H136:H140))</f>
        <v>0.13022637544524679</v>
      </c>
      <c r="AG136" s="2">
        <f>ABS(AVERAGE(eod_group_score_df_negative!I136:I140))</f>
        <v>0.37873373081773426</v>
      </c>
      <c r="AH136" s="2">
        <f>ABS(AVERAGE(eod_group_score_df_negative!J136:J140))</f>
        <v>7.3121637834253961E-2</v>
      </c>
      <c r="AI136" s="2">
        <f>ABS(AVERAGE(eod_group_score_df_negative!K136:K140))</f>
        <v>0.12651307836305375</v>
      </c>
      <c r="AJ136" s="2">
        <f>ABS(AVERAGE(eod_group_score_df_negative!L136:L140))</f>
        <v>0.25854344547585006</v>
      </c>
      <c r="AK136" s="2">
        <f>ABS(AVERAGE(eod_group_score_df_negative!M136:M140))</f>
        <v>7.9017966883298402E-2</v>
      </c>
      <c r="AL136" s="2">
        <f>ABS(AVERAGE(eod_group_score_df_negative!N136:N140))</f>
        <v>0.21070193801284609</v>
      </c>
      <c r="AM136" s="2">
        <f>ABS(AVERAGE(eod_group_score_df_negative!O136:O140))</f>
        <v>4.3042730250731485E-2</v>
      </c>
      <c r="AN136" s="2">
        <f>ABS(AVERAGE(eod_group_score_df_negative!P136:P140))</f>
        <v>7.433621248809788E-2</v>
      </c>
      <c r="AO136" s="2">
        <f>ABS(AVERAGE(eod_group_score_df_negative!Q136:Q140))</f>
        <v>0.11805984780829415</v>
      </c>
      <c r="AP136" s="2">
        <f>ABS(AVERAGE(eod_group_score_df_negative!R136:R140))</f>
        <v>9.5745790257033003E-2</v>
      </c>
      <c r="AQ136" s="2">
        <f>ABS(AVERAGE(eod_group_score_df_negative!S136:S140))</f>
        <v>0.38579215881364143</v>
      </c>
      <c r="AR136" s="2">
        <f>ABS(AVERAGE(eod_group_score_df_negative!T136:T140))</f>
        <v>0.20211177984246179</v>
      </c>
      <c r="AS136" s="2">
        <f>ABS(AVERAGE(eod_group_score_df_negative!U136:U140))</f>
        <v>0.16629515336706574</v>
      </c>
      <c r="AT136" s="2">
        <f>ABS(AVERAGE(eod_group_score_df_negative!V136:V140))</f>
        <v>0.11147072706629575</v>
      </c>
      <c r="AU136" s="2">
        <f>ABS(AVERAGE(eod_group_score_df_negative!W136:W140))</f>
        <v>0.12442064696786004</v>
      </c>
      <c r="AV136" s="2">
        <f>ABS(AVERAGE(eod_group_score_df_negative!X136:X140))</f>
        <v>0.16409085093878567</v>
      </c>
      <c r="AW136" s="2">
        <f>ABS(AVERAGE(eod_group_score_df_negative!Y136:Y140))</f>
        <v>0.14194422669024864</v>
      </c>
      <c r="AX136" t="s">
        <v>277</v>
      </c>
      <c r="AY136" s="4">
        <f t="shared" si="468"/>
        <v>0.45546172750033437</v>
      </c>
      <c r="AZ136" s="4">
        <f t="shared" si="469"/>
        <v>0.45257576257586285</v>
      </c>
      <c r="BA136" s="4">
        <f t="shared" si="470"/>
        <v>0.31475183186464678</v>
      </c>
      <c r="BB136" s="4">
        <f t="shared" si="471"/>
        <v>-0.1194591011460394</v>
      </c>
      <c r="BC136" s="4">
        <f t="shared" si="472"/>
        <v>9.849252687080616E-2</v>
      </c>
      <c r="BD136" s="4">
        <f t="shared" si="473"/>
        <v>0.84143439187533831</v>
      </c>
      <c r="BE136" s="4">
        <f t="shared" si="474"/>
        <v>9.801620384076723E-2</v>
      </c>
      <c r="BF136" s="4">
        <f t="shared" si="475"/>
        <v>0.51515111501278565</v>
      </c>
      <c r="BG136" s="4">
        <f t="shared" si="476"/>
        <v>0.80441851055677449</v>
      </c>
      <c r="BH136" s="4">
        <f t="shared" si="477"/>
        <v>0.38618220978884049</v>
      </c>
      <c r="BI136" s="4">
        <f t="shared" si="478"/>
        <v>0.58296101580316706</v>
      </c>
      <c r="BJ136" s="4">
        <f t="shared" si="479"/>
        <v>0.30266232091845896</v>
      </c>
      <c r="BK136" s="4">
        <f t="shared" si="480"/>
        <v>0.71283602350186004</v>
      </c>
      <c r="BL136" s="4">
        <f t="shared" si="481"/>
        <v>0.83622778657596109</v>
      </c>
      <c r="BM136" s="4">
        <f t="shared" si="482"/>
        <v>0.7911509888109225</v>
      </c>
      <c r="BN136" s="4">
        <f t="shared" si="483"/>
        <v>7.7833691305467342E-2</v>
      </c>
      <c r="BO136" s="4">
        <f t="shared" si="484"/>
        <v>0.14159127849506487</v>
      </c>
      <c r="BP136" s="4">
        <f t="shared" si="485"/>
        <v>0.26097150887494325</v>
      </c>
      <c r="BQ136" s="4">
        <f t="shared" si="486"/>
        <v>0.42958725475528625</v>
      </c>
      <c r="BR136" s="4">
        <f t="shared" si="487"/>
        <v>0.36604798968592972</v>
      </c>
      <c r="BS136" s="4">
        <f t="shared" si="488"/>
        <v>0.87511075795928528</v>
      </c>
      <c r="BT136" s="4">
        <f t="shared" si="489"/>
        <v>0.58742169689780943</v>
      </c>
      <c r="BU136" s="4">
        <f t="shared" si="490"/>
        <v>0.48618048327497049</v>
      </c>
      <c r="BV136" t="s">
        <v>277</v>
      </c>
      <c r="BW136" s="1">
        <f t="shared" si="464"/>
        <v>45295</v>
      </c>
      <c r="BX136">
        <f>group_stock_price_index[[#This Row],[VNINDEX]]</f>
        <v>1150.72</v>
      </c>
      <c r="BY136" s="5">
        <f t="shared" si="491"/>
        <v>0.33628599183635288</v>
      </c>
      <c r="BZ136" s="5">
        <f t="shared" si="492"/>
        <v>0.31961908109031317</v>
      </c>
      <c r="CA136" s="5">
        <f t="shared" si="493"/>
        <v>0.32275104427184209</v>
      </c>
      <c r="CB136" s="5">
        <f t="shared" si="494"/>
        <v>0.32798795079940157</v>
      </c>
      <c r="CC136" s="5">
        <f t="shared" si="495"/>
        <v>0</v>
      </c>
      <c r="CD136" s="5">
        <f t="shared" ref="CD136:CE136" si="523">IF(AVERAGE(BS136:BS140)&lt;0,0,AVERAGE(BS136:BS140))</f>
        <v>0.62012135346729225</v>
      </c>
      <c r="CE136" s="5">
        <f t="shared" si="523"/>
        <v>0.56066478214534154</v>
      </c>
      <c r="CF136" s="5">
        <f t="shared" ref="CF136:CG136" si="524">IF(AVERAGE(BE136:BE140)&lt;0,0,AVERAGE(BE136:BE140))</f>
        <v>0.14105109424918788</v>
      </c>
      <c r="CG136" s="5">
        <f t="shared" si="524"/>
        <v>0.22779698144291949</v>
      </c>
      <c r="CH136" s="5">
        <f t="shared" si="498"/>
        <v>0.55052548310026639</v>
      </c>
      <c r="CI136" s="5">
        <f t="shared" si="499"/>
        <v>0.73938444949382554</v>
      </c>
      <c r="CJ136" s="5">
        <f t="shared" si="500"/>
        <v>0.47419856794338305</v>
      </c>
      <c r="CK136" s="5">
        <f t="shared" si="501"/>
        <v>0.22160321108408451</v>
      </c>
      <c r="CL136" s="5">
        <f t="shared" si="502"/>
        <v>0.63471227677560749</v>
      </c>
      <c r="CM136" s="5">
        <f t="shared" si="503"/>
        <v>0</v>
      </c>
      <c r="CN136" s="5">
        <f t="shared" si="504"/>
        <v>0.7874734172542972</v>
      </c>
      <c r="CO136" s="5">
        <f t="shared" si="505"/>
        <v>0.75670687905945999</v>
      </c>
      <c r="CP136" s="5">
        <f t="shared" si="506"/>
        <v>0.36556323188393641</v>
      </c>
      <c r="CQ136" s="5">
        <f t="shared" si="507"/>
        <v>0.17224752222209869</v>
      </c>
      <c r="CR136" s="5">
        <f t="shared" ref="CR136:CS136" si="525">IF(AVERAGE(BH136:BH140)&lt;0,0,AVERAGE(BH136:BH140))</f>
        <v>0.51478123233777651</v>
      </c>
      <c r="CS136" s="5">
        <f t="shared" si="525"/>
        <v>0.59252096428268985</v>
      </c>
      <c r="CT136" s="5">
        <f t="shared" si="509"/>
        <v>0.60358291800127994</v>
      </c>
      <c r="CU136" s="5">
        <f t="shared" si="510"/>
        <v>0.57703335281566426</v>
      </c>
    </row>
    <row r="137" spans="1:99" x14ac:dyDescent="0.25">
      <c r="A137" s="1">
        <f>eod_group_score_df_positive[[#This Row],[date]]</f>
        <v>45294</v>
      </c>
      <c r="B137" s="1" t="s">
        <v>277</v>
      </c>
      <c r="C137" s="2">
        <f>AVERAGE(eod_group_score_df_positive!C137:C141)</f>
        <v>0.6593693210245809</v>
      </c>
      <c r="D137" s="2">
        <f>AVERAGE(eod_group_score_df_positive!D137:D141)</f>
        <v>0.15996517481315187</v>
      </c>
      <c r="E137" s="2">
        <f>AVERAGE(eod_group_score_df_positive!E137:E141)</f>
        <v>0.55256171170362334</v>
      </c>
      <c r="F137" s="2">
        <f>AVERAGE(eod_group_score_df_positive!F137:F141)</f>
        <v>0.26791757043859837</v>
      </c>
      <c r="G137" s="2">
        <f>AVERAGE(eod_group_score_df_positive!G137:G141)</f>
        <v>0.23686824845901766</v>
      </c>
      <c r="H137" s="2">
        <f>AVERAGE(eod_group_score_df_positive!H137:H141)</f>
        <v>1.5138399957610176</v>
      </c>
      <c r="I137" s="2">
        <f>AVERAGE(eod_group_score_df_positive!I137:I141)</f>
        <v>0.40855424423806908</v>
      </c>
      <c r="J137" s="2">
        <f>AVERAGE(eod_group_score_df_positive!J137:J141)</f>
        <v>0.20446356131388893</v>
      </c>
      <c r="K137" s="2">
        <f>AVERAGE(eod_group_score_df_positive!K137:K141)</f>
        <v>1.2129338711605662</v>
      </c>
      <c r="L137" s="2">
        <f>AVERAGE(eod_group_score_df_positive!L137:L141)</f>
        <v>0.62656894188653145</v>
      </c>
      <c r="M137" s="2">
        <f>AVERAGE(eod_group_score_df_positive!M137:M141)</f>
        <v>0.30558458383439696</v>
      </c>
      <c r="N137" s="2">
        <f>AVERAGE(eod_group_score_df_positive!N137:N141)</f>
        <v>0.42303268559541241</v>
      </c>
      <c r="O137" s="2">
        <f>AVERAGE(eod_group_score_df_positive!O137:O141)</f>
        <v>0.20134899486113939</v>
      </c>
      <c r="P137" s="2">
        <f>AVERAGE(eod_group_score_df_positive!P137:P141)</f>
        <v>0.82892752349727505</v>
      </c>
      <c r="Q137" s="2">
        <f>AVERAGE(eod_group_score_df_positive!Q137:Q141)</f>
        <v>0.84268014783302669</v>
      </c>
      <c r="R137" s="2">
        <f>AVERAGE(eod_group_score_df_positive!R137:R141)</f>
        <v>0.10135542886807609</v>
      </c>
      <c r="S137" s="2">
        <f>AVERAGE(eod_group_score_df_positive!S137:S141)</f>
        <v>0.51989286138374835</v>
      </c>
      <c r="T137" s="2">
        <f>AVERAGE(eod_group_score_df_positive!T137:T141)</f>
        <v>0.42325126942843994</v>
      </c>
      <c r="U137" s="2">
        <f>AVERAGE(eod_group_score_df_positive!U137:U141)</f>
        <v>0.41731403462729932</v>
      </c>
      <c r="V137" s="2">
        <f>AVERAGE(eod_group_score_df_positive!V137:V141)</f>
        <v>0.14915861511848036</v>
      </c>
      <c r="W137" s="2">
        <f>AVERAGE(eod_group_score_df_positive!W137:W141)</f>
        <v>1.8790198117208408</v>
      </c>
      <c r="X137" s="2">
        <f>AVERAGE(eod_group_score_df_positive!X137:X141)</f>
        <v>0.74200793804346887</v>
      </c>
      <c r="Y137" s="2">
        <f>AVERAGE(eod_group_score_df_positive!Y137:Y141)</f>
        <v>0.43699548515693037</v>
      </c>
      <c r="Z137" s="1" t="s">
        <v>277</v>
      </c>
      <c r="AA137" s="2">
        <f>ABS(AVERAGE(eod_group_score_df_negative!C137:C141))</f>
        <v>0.11457693922164865</v>
      </c>
      <c r="AB137" s="2">
        <f>ABS(AVERAGE(eod_group_score_df_negative!D137:D141))</f>
        <v>3.6419450129690348E-2</v>
      </c>
      <c r="AC137" s="2">
        <f>ABS(AVERAGE(eod_group_score_df_negative!E137:E141))</f>
        <v>0.24070515135065448</v>
      </c>
      <c r="AD137" s="2">
        <f>ABS(AVERAGE(eod_group_score_df_negative!F137:F141))</f>
        <v>0.36504769460576741</v>
      </c>
      <c r="AE137" s="2">
        <f>ABS(AVERAGE(eod_group_score_df_negative!G137:G141))</f>
        <v>0.17126417840932004</v>
      </c>
      <c r="AF137" s="2">
        <f>ABS(AVERAGE(eod_group_score_df_negative!H137:H141))</f>
        <v>0.14259394676473494</v>
      </c>
      <c r="AG137" s="2">
        <f>ABS(AVERAGE(eod_group_score_df_negative!I137:I141))</f>
        <v>0.33330226598428181</v>
      </c>
      <c r="AH137" s="2">
        <f>ABS(AVERAGE(eod_group_score_df_negative!J137:J141))</f>
        <v>8.1460171141717858E-2</v>
      </c>
      <c r="AI137" s="2">
        <f>ABS(AVERAGE(eod_group_score_df_negative!K137:K141))</f>
        <v>0.11953570814650431</v>
      </c>
      <c r="AJ137" s="2">
        <f>ABS(AVERAGE(eod_group_score_df_negative!L137:L141))</f>
        <v>0.2076699011042531</v>
      </c>
      <c r="AK137" s="2">
        <f>ABS(AVERAGE(eod_group_score_df_negative!M137:M141))</f>
        <v>8.9325198228768138E-2</v>
      </c>
      <c r="AL137" s="2">
        <f>ABS(AVERAGE(eod_group_score_df_negative!N137:N141))</f>
        <v>8.5789313404210837E-2</v>
      </c>
      <c r="AM137" s="2">
        <f>ABS(AVERAGE(eod_group_score_df_negative!O137:O141))</f>
        <v>3.5882577769540479E-2</v>
      </c>
      <c r="AN137" s="2">
        <f>ABS(AVERAGE(eod_group_score_df_negative!P137:P141))</f>
        <v>5.0077132621026352E-2</v>
      </c>
      <c r="AO137" s="2">
        <f>ABS(AVERAGE(eod_group_score_df_negative!Q137:Q141))</f>
        <v>9.7418611406326433E-2</v>
      </c>
      <c r="AP137" s="2">
        <f>ABS(AVERAGE(eod_group_score_df_negative!R137:R141))</f>
        <v>0.20951534283966944</v>
      </c>
      <c r="AQ137" s="2">
        <f>ABS(AVERAGE(eod_group_score_df_negative!S137:S141))</f>
        <v>0.22273740842589868</v>
      </c>
      <c r="AR137" s="2">
        <f>ABS(AVERAGE(eod_group_score_df_negative!T137:T141))</f>
        <v>0.18803798740950756</v>
      </c>
      <c r="AS137" s="2">
        <f>ABS(AVERAGE(eod_group_score_df_negative!U137:U141))</f>
        <v>9.1473842639647793E-2</v>
      </c>
      <c r="AT137" s="2">
        <f>ABS(AVERAGE(eod_group_score_df_negative!V137:V141))</f>
        <v>0.1941663844888652</v>
      </c>
      <c r="AU137" s="2">
        <f>ABS(AVERAGE(eod_group_score_df_negative!W137:W141))</f>
        <v>6.4634002237504776E-2</v>
      </c>
      <c r="AV137" s="2">
        <f>ABS(AVERAGE(eod_group_score_df_negative!X137:X141))</f>
        <v>0.13263632912684001</v>
      </c>
      <c r="AW137" s="2">
        <f>ABS(AVERAGE(eod_group_score_df_negative!Y137:Y141))</f>
        <v>0.10414378630702129</v>
      </c>
      <c r="AX137" t="s">
        <v>277</v>
      </c>
      <c r="AY137" s="4">
        <f t="shared" si="468"/>
        <v>0.70391500002804785</v>
      </c>
      <c r="AZ137" s="4">
        <f t="shared" si="469"/>
        <v>0.62910080012332703</v>
      </c>
      <c r="BA137" s="4">
        <f t="shared" si="470"/>
        <v>0.39312944341610623</v>
      </c>
      <c r="BB137" s="4">
        <f t="shared" si="471"/>
        <v>-0.15345253449312263</v>
      </c>
      <c r="BC137" s="4">
        <f t="shared" si="472"/>
        <v>0.16074211635935826</v>
      </c>
      <c r="BD137" s="4">
        <f t="shared" si="473"/>
        <v>0.82783020426723941</v>
      </c>
      <c r="BE137" s="4">
        <f t="shared" si="474"/>
        <v>0.10143737665823351</v>
      </c>
      <c r="BF137" s="4">
        <f t="shared" si="475"/>
        <v>0.43019650420683037</v>
      </c>
      <c r="BG137" s="4">
        <f t="shared" si="476"/>
        <v>0.82058020685370259</v>
      </c>
      <c r="BH137" s="4">
        <f t="shared" si="477"/>
        <v>0.50213322515708581</v>
      </c>
      <c r="BI137" s="4">
        <f t="shared" si="478"/>
        <v>0.54761719113617335</v>
      </c>
      <c r="BJ137" s="4">
        <f t="shared" si="479"/>
        <v>0.66279243596826354</v>
      </c>
      <c r="BK137" s="4">
        <f t="shared" si="480"/>
        <v>0.69748901993410306</v>
      </c>
      <c r="BL137" s="4">
        <f t="shared" si="481"/>
        <v>0.88605945993012658</v>
      </c>
      <c r="BM137" s="4">
        <f t="shared" si="482"/>
        <v>0.79274813321709048</v>
      </c>
      <c r="BN137" s="4">
        <f t="shared" si="483"/>
        <v>-0.34792564568687134</v>
      </c>
      <c r="BO137" s="4">
        <f t="shared" si="484"/>
        <v>0.4001391608155393</v>
      </c>
      <c r="BP137" s="4">
        <f t="shared" si="485"/>
        <v>0.384782293141604</v>
      </c>
      <c r="BQ137" s="4">
        <f t="shared" si="486"/>
        <v>0.64042444119927822</v>
      </c>
      <c r="BR137" s="4">
        <f t="shared" si="487"/>
        <v>-0.13109377243678552</v>
      </c>
      <c r="BS137" s="4">
        <f t="shared" si="488"/>
        <v>0.93349226927826778</v>
      </c>
      <c r="BT137" s="4">
        <f t="shared" si="489"/>
        <v>0.6967079437770709</v>
      </c>
      <c r="BU137" s="4">
        <f t="shared" si="490"/>
        <v>0.61509433227686594</v>
      </c>
      <c r="BV137" t="s">
        <v>277</v>
      </c>
      <c r="BW137" s="1">
        <f t="shared" si="464"/>
        <v>45294</v>
      </c>
      <c r="BX137">
        <f>group_stock_price_index[[#This Row],[VNINDEX]]</f>
        <v>1144.17</v>
      </c>
      <c r="BY137" s="5">
        <f t="shared" si="491"/>
        <v>0.37008017219643169</v>
      </c>
      <c r="BZ137" s="5">
        <f t="shared" si="492"/>
        <v>0.32141939130083774</v>
      </c>
      <c r="CA137" s="5">
        <f t="shared" si="493"/>
        <v>0.39992996968628541</v>
      </c>
      <c r="CB137" s="5">
        <f t="shared" si="494"/>
        <v>0.44831421041053598</v>
      </c>
      <c r="CC137" s="5">
        <f t="shared" si="495"/>
        <v>0</v>
      </c>
      <c r="CD137" s="5">
        <f t="shared" ref="CD137:CE137" si="526">IF(AVERAGE(BS137:BS141)&lt;0,0,AVERAGE(BS137:BS141))</f>
        <v>0.43820604044408296</v>
      </c>
      <c r="CE137" s="5">
        <f t="shared" si="526"/>
        <v>0.56343773164817967</v>
      </c>
      <c r="CF137" s="5">
        <f t="shared" ref="CF137:CG137" si="527">IF(AVERAGE(BE137:BE141)&lt;0,0,AVERAGE(BE137:BE141))</f>
        <v>0.23057708272709215</v>
      </c>
      <c r="CG137" s="5">
        <f t="shared" si="527"/>
        <v>0.14046889320156869</v>
      </c>
      <c r="CH137" s="5">
        <f t="shared" si="498"/>
        <v>0.65144354226306656</v>
      </c>
      <c r="CI137" s="5">
        <f t="shared" si="499"/>
        <v>0.70560813985805182</v>
      </c>
      <c r="CJ137" s="5">
        <f t="shared" si="500"/>
        <v>0.39832038612429871</v>
      </c>
      <c r="CK137" s="5">
        <f t="shared" si="501"/>
        <v>0.18792490195918293</v>
      </c>
      <c r="CL137" s="5">
        <f t="shared" si="502"/>
        <v>0.54107396836842825</v>
      </c>
      <c r="CM137" s="5">
        <f t="shared" si="503"/>
        <v>0</v>
      </c>
      <c r="CN137" s="5">
        <f t="shared" si="504"/>
        <v>0.7859869757521446</v>
      </c>
      <c r="CO137" s="5">
        <f t="shared" si="505"/>
        <v>0.7703923266535484</v>
      </c>
      <c r="CP137" s="5">
        <f t="shared" si="506"/>
        <v>0.42314026896282142</v>
      </c>
      <c r="CQ137" s="5">
        <f t="shared" si="507"/>
        <v>0.24676146834569895</v>
      </c>
      <c r="CR137" s="5">
        <f t="shared" ref="CR137:CS137" si="528">IF(AVERAGE(BH137:BH141)&lt;0,0,AVERAGE(BH137:BH141))</f>
        <v>0.58288450862409236</v>
      </c>
      <c r="CS137" s="5">
        <f t="shared" si="528"/>
        <v>0.60805821342601041</v>
      </c>
      <c r="CT137" s="5">
        <f t="shared" si="509"/>
        <v>0.67958608863268322</v>
      </c>
      <c r="CU137" s="5">
        <f t="shared" si="510"/>
        <v>0.63690363713116427</v>
      </c>
    </row>
    <row r="138" spans="1:99" x14ac:dyDescent="0.25">
      <c r="A138" s="1">
        <f>eod_group_score_df_positive[[#This Row],[date]]</f>
        <v>45293</v>
      </c>
      <c r="B138" s="1" t="s">
        <v>277</v>
      </c>
      <c r="C138" s="2">
        <f>AVERAGE(eod_group_score_df_positive!C138:C142)</f>
        <v>6.0204020690939428E-2</v>
      </c>
      <c r="D138" s="2">
        <f>AVERAGE(eod_group_score_df_positive!D138:D142)</f>
        <v>0.16715503827019457</v>
      </c>
      <c r="E138" s="2">
        <f>AVERAGE(eod_group_score_df_positive!E138:E142)</f>
        <v>0.25996008281450866</v>
      </c>
      <c r="F138" s="2">
        <f>AVERAGE(eod_group_score_df_positive!F138:F142)</f>
        <v>0.15454937767898949</v>
      </c>
      <c r="G138" s="2">
        <f>AVERAGE(eod_group_score_df_positive!G138:G142)</f>
        <v>0.19396950776625591</v>
      </c>
      <c r="H138" s="2">
        <f>AVERAGE(eod_group_score_df_positive!H138:H142)</f>
        <v>0.7156275217694209</v>
      </c>
      <c r="I138" s="2">
        <f>AVERAGE(eod_group_score_df_positive!I138:I142)</f>
        <v>0.16370670626777231</v>
      </c>
      <c r="J138" s="2">
        <f>AVERAGE(eod_group_score_df_positive!J138:J142)</f>
        <v>0.10041932642459868</v>
      </c>
      <c r="K138" s="2">
        <f>AVERAGE(eod_group_score_df_positive!K138:K142)</f>
        <v>0.14281492365477555</v>
      </c>
      <c r="L138" s="2">
        <f>AVERAGE(eod_group_score_df_positive!L138:L142)</f>
        <v>0.42759457686172964</v>
      </c>
      <c r="M138" s="2">
        <f>AVERAGE(eod_group_score_df_positive!M138:M142)</f>
        <v>0.19610213806341598</v>
      </c>
      <c r="N138" s="2">
        <f>AVERAGE(eod_group_score_df_positive!N138:N142)</f>
        <v>0.38310649987394624</v>
      </c>
      <c r="O138" s="2">
        <f>AVERAGE(eod_group_score_df_positive!O138:O142)</f>
        <v>0.20287427945408609</v>
      </c>
      <c r="P138" s="2">
        <f>AVERAGE(eod_group_score_df_positive!P138:P142)</f>
        <v>0.28536993501537472</v>
      </c>
      <c r="Q138" s="2">
        <f>AVERAGE(eod_group_score_df_positive!Q138:Q142)</f>
        <v>0.51684332237563235</v>
      </c>
      <c r="R138" s="2">
        <f>AVERAGE(eod_group_score_df_positive!R138:R142)</f>
        <v>6.8538751435773732E-2</v>
      </c>
      <c r="S138" s="2">
        <f>AVERAGE(eod_group_score_df_positive!S138:S142)</f>
        <v>0.24863244837706983</v>
      </c>
      <c r="T138" s="2">
        <f>AVERAGE(eod_group_score_df_positive!T138:T142)</f>
        <v>0.348364447966449</v>
      </c>
      <c r="U138" s="2">
        <f>AVERAGE(eod_group_score_df_positive!U138:U142)</f>
        <v>8.8038695291715791E-2</v>
      </c>
      <c r="V138" s="2">
        <f>AVERAGE(eod_group_score_df_positive!V138:V142)</f>
        <v>4.2829269637433505E-2</v>
      </c>
      <c r="W138" s="2">
        <f>AVERAGE(eod_group_score_df_positive!W138:W142)</f>
        <v>0.19989198914095391</v>
      </c>
      <c r="X138" s="2">
        <f>AVERAGE(eod_group_score_df_positive!X138:X142)</f>
        <v>0.40281108863867027</v>
      </c>
      <c r="Y138" s="2">
        <f>AVERAGE(eod_group_score_df_positive!Y138:Y142)</f>
        <v>0.25220974437962235</v>
      </c>
      <c r="Z138" s="1" t="s">
        <v>277</v>
      </c>
      <c r="AA138" s="2">
        <f>ABS(AVERAGE(eod_group_score_df_negative!C138:C142))</f>
        <v>0.10087080482637925</v>
      </c>
      <c r="AB138" s="2">
        <f>ABS(AVERAGE(eod_group_score_df_negative!D138:D142))</f>
        <v>3.1445672153437916E-2</v>
      </c>
      <c r="AC138" s="2">
        <f>ABS(AVERAGE(eod_group_score_df_negative!E138:E142))</f>
        <v>0.23936950882262611</v>
      </c>
      <c r="AD138" s="2">
        <f>ABS(AVERAGE(eod_group_score_df_negative!F138:F142))</f>
        <v>0.36179171635629143</v>
      </c>
      <c r="AE138" s="2">
        <f>ABS(AVERAGE(eod_group_score_df_negative!G138:G142))</f>
        <v>0.17998701592333807</v>
      </c>
      <c r="AF138" s="2">
        <f>ABS(AVERAGE(eod_group_score_df_negative!H138:H142))</f>
        <v>0.17081956138775262</v>
      </c>
      <c r="AG138" s="2">
        <f>ABS(AVERAGE(eod_group_score_df_negative!I138:I142))</f>
        <v>0.3699792619619105</v>
      </c>
      <c r="AH138" s="2">
        <f>ABS(AVERAGE(eod_group_score_df_negative!J138:J142))</f>
        <v>0.11472349439769465</v>
      </c>
      <c r="AI138" s="2">
        <f>ABS(AVERAGE(eod_group_score_df_negative!K138:K142))</f>
        <v>0.12335095230999973</v>
      </c>
      <c r="AJ138" s="2">
        <f>ABS(AVERAGE(eod_group_score_df_negative!L138:L142))</f>
        <v>0.25432993528353698</v>
      </c>
      <c r="AK138" s="2">
        <f>ABS(AVERAGE(eod_group_score_df_negative!M138:M142))</f>
        <v>9.3556530397020027E-2</v>
      </c>
      <c r="AL138" s="2">
        <f>ABS(AVERAGE(eod_group_score_df_negative!N138:N142))</f>
        <v>9.5179526233676454E-2</v>
      </c>
      <c r="AM138" s="2">
        <f>ABS(AVERAGE(eod_group_score_df_negative!O138:O142))</f>
        <v>3.3433299896086489E-2</v>
      </c>
      <c r="AN138" s="2">
        <f>ABS(AVERAGE(eod_group_score_df_negative!P138:P142))</f>
        <v>5.6493586652831787E-2</v>
      </c>
      <c r="AO138" s="2">
        <f>ABS(AVERAGE(eod_group_score_df_negative!Q138:Q142))</f>
        <v>0.10249538594725241</v>
      </c>
      <c r="AP138" s="2">
        <f>ABS(AVERAGE(eod_group_score_df_negative!R138:R142))</f>
        <v>0.22658356973549365</v>
      </c>
      <c r="AQ138" s="2">
        <f>ABS(AVERAGE(eod_group_score_df_negative!S138:S142))</f>
        <v>0.15703265734622779</v>
      </c>
      <c r="AR138" s="2">
        <f>ABS(AVERAGE(eod_group_score_df_negative!T138:T142))</f>
        <v>0.19500657217165923</v>
      </c>
      <c r="AS138" s="2">
        <f>ABS(AVERAGE(eod_group_score_df_negative!U138:U142))</f>
        <v>9.5072742323047868E-2</v>
      </c>
      <c r="AT138" s="2">
        <f>ABS(AVERAGE(eod_group_score_df_negative!V138:V142))</f>
        <v>0.37077636806404196</v>
      </c>
      <c r="AU138" s="2">
        <f>ABS(AVERAGE(eod_group_score_df_negative!W138:W142))</f>
        <v>5.1919319351254115E-2</v>
      </c>
      <c r="AV138" s="2">
        <f>ABS(AVERAGE(eod_group_score_df_negative!X138:X142))</f>
        <v>0.15879061433068864</v>
      </c>
      <c r="AW138" s="2">
        <f>ABS(AVERAGE(eod_group_score_df_negative!Y138:Y142))</f>
        <v>0.12086433858398773</v>
      </c>
      <c r="AX138" t="s">
        <v>277</v>
      </c>
      <c r="AY138" s="4">
        <f t="shared" si="468"/>
        <v>-0.25247138405912695</v>
      </c>
      <c r="AZ138" s="4">
        <f t="shared" si="469"/>
        <v>0.68332769720348363</v>
      </c>
      <c r="BA138" s="4">
        <f t="shared" si="470"/>
        <v>4.1236438490202316E-2</v>
      </c>
      <c r="BB138" s="4">
        <f t="shared" si="471"/>
        <v>-0.40136712160109672</v>
      </c>
      <c r="BC138" s="4">
        <f t="shared" si="472"/>
        <v>3.739068837457727E-2</v>
      </c>
      <c r="BD138" s="4">
        <f t="shared" si="473"/>
        <v>0.61459727346755766</v>
      </c>
      <c r="BE138" s="4">
        <f t="shared" si="474"/>
        <v>-0.38650548819631791</v>
      </c>
      <c r="BF138" s="4">
        <f t="shared" si="475"/>
        <v>-6.6486847752689496E-2</v>
      </c>
      <c r="BG138" s="4">
        <f t="shared" si="476"/>
        <v>7.3127222917755627E-2</v>
      </c>
      <c r="BH138" s="4">
        <f t="shared" si="477"/>
        <v>0.25408184995890432</v>
      </c>
      <c r="BI138" s="4">
        <f t="shared" si="478"/>
        <v>0.35402222972105701</v>
      </c>
      <c r="BJ138" s="4">
        <f t="shared" si="479"/>
        <v>0.60199746160988854</v>
      </c>
      <c r="BK138" s="4">
        <f t="shared" si="480"/>
        <v>0.71703573801546738</v>
      </c>
      <c r="BL138" s="4">
        <f t="shared" si="481"/>
        <v>0.66949625758748676</v>
      </c>
      <c r="BM138" s="4">
        <f t="shared" si="482"/>
        <v>0.66901669613126247</v>
      </c>
      <c r="BN138" s="4">
        <f t="shared" si="483"/>
        <v>-0.53552309317871727</v>
      </c>
      <c r="BO138" s="4">
        <f t="shared" si="484"/>
        <v>0.22580150409417232</v>
      </c>
      <c r="BP138" s="4">
        <f t="shared" si="485"/>
        <v>0.28223418274278023</v>
      </c>
      <c r="BQ138" s="4">
        <f t="shared" si="486"/>
        <v>-3.8414023301649537E-2</v>
      </c>
      <c r="BR138" s="4">
        <f t="shared" si="487"/>
        <v>-0.79289803748591059</v>
      </c>
      <c r="BS138" s="4">
        <f t="shared" si="488"/>
        <v>0.58763313957474095</v>
      </c>
      <c r="BT138" s="4">
        <f t="shared" si="489"/>
        <v>0.43450807399224606</v>
      </c>
      <c r="BU138" s="4">
        <f t="shared" si="490"/>
        <v>0.35206253072381372</v>
      </c>
      <c r="BV138" t="s">
        <v>277</v>
      </c>
      <c r="BW138" s="1">
        <f t="shared" si="464"/>
        <v>45293</v>
      </c>
      <c r="BX138">
        <f>group_stock_price_index[[#This Row],[VNINDEX]]</f>
        <v>1131.72</v>
      </c>
      <c r="BY138" s="5">
        <f t="shared" si="491"/>
        <v>0.41266481137648769</v>
      </c>
      <c r="BZ138" s="5">
        <f t="shared" si="492"/>
        <v>0.36394276364804984</v>
      </c>
      <c r="CA138" s="5">
        <f t="shared" si="493"/>
        <v>0.48461073086607476</v>
      </c>
      <c r="CB138" s="5">
        <f t="shared" si="494"/>
        <v>0.52156581629759136</v>
      </c>
      <c r="CC138" s="5">
        <f t="shared" si="495"/>
        <v>0.14598901012776971</v>
      </c>
      <c r="CD138" s="5">
        <f t="shared" ref="CD138:CE138" si="529">IF(AVERAGE(BS138:BS142)&lt;0,0,AVERAGE(BS138:BS142))</f>
        <v>0.26954769093384162</v>
      </c>
      <c r="CE138" s="5">
        <f t="shared" si="529"/>
        <v>0.5507515417525255</v>
      </c>
      <c r="CF138" s="5">
        <f t="shared" ref="CF138:CG138" si="530">IF(AVERAGE(BE138:BE142)&lt;0,0,AVERAGE(BE138:BE142))</f>
        <v>0.33108694710422093</v>
      </c>
      <c r="CG138" s="5">
        <f t="shared" si="530"/>
        <v>0.12178300672559021</v>
      </c>
      <c r="CH138" s="5">
        <f t="shared" si="498"/>
        <v>0.69385337781406609</v>
      </c>
      <c r="CI138" s="5">
        <f t="shared" si="499"/>
        <v>0.65910483851865609</v>
      </c>
      <c r="CJ138" s="5">
        <f t="shared" si="500"/>
        <v>0.3749542496919564</v>
      </c>
      <c r="CK138" s="5">
        <f t="shared" si="501"/>
        <v>0.18568933984401392</v>
      </c>
      <c r="CL138" s="5">
        <f t="shared" si="502"/>
        <v>0.47025951426398455</v>
      </c>
      <c r="CM138" s="5">
        <f t="shared" si="503"/>
        <v>0.16873928759833401</v>
      </c>
      <c r="CN138" s="5">
        <f t="shared" si="504"/>
        <v>0.79568419175958272</v>
      </c>
      <c r="CO138" s="5">
        <f t="shared" si="505"/>
        <v>0.79776751696994508</v>
      </c>
      <c r="CP138" s="5">
        <f t="shared" si="506"/>
        <v>0.47802358655877997</v>
      </c>
      <c r="CQ138" s="5">
        <f t="shared" si="507"/>
        <v>0.44498790894881868</v>
      </c>
      <c r="CR138" s="5">
        <f t="shared" ref="CR138:CS138" si="531">IF(AVERAGE(BH138:BH142)&lt;0,0,AVERAGE(BH138:BH142))</f>
        <v>0.6237846466760808</v>
      </c>
      <c r="CS138" s="5">
        <f t="shared" si="531"/>
        <v>0.66075990976045484</v>
      </c>
      <c r="CT138" s="5">
        <f t="shared" si="509"/>
        <v>0.72255527665203867</v>
      </c>
      <c r="CU138" s="5">
        <f t="shared" si="510"/>
        <v>0.64100607801945519</v>
      </c>
    </row>
    <row r="139" spans="1:99" x14ac:dyDescent="0.25">
      <c r="A139" s="1">
        <f>eod_group_score_df_positive[[#This Row],[date]]</f>
        <v>45289</v>
      </c>
      <c r="B139" s="1" t="s">
        <v>277</v>
      </c>
      <c r="C139" s="2">
        <f>AVERAGE(eod_group_score_df_positive!C139:C143)</f>
        <v>0.21205833105726629</v>
      </c>
      <c r="D139" s="2">
        <f>AVERAGE(eod_group_score_df_positive!D139:D143)</f>
        <v>0.15429033795237099</v>
      </c>
      <c r="E139" s="2">
        <f>AVERAGE(eod_group_score_df_positive!E139:E143)</f>
        <v>0.40668332920100381</v>
      </c>
      <c r="F139" s="2">
        <f>AVERAGE(eod_group_score_df_positive!F139:F143)</f>
        <v>0.18094218494171774</v>
      </c>
      <c r="G139" s="2">
        <f>AVERAGE(eod_group_score_df_positive!G139:G143)</f>
        <v>0.34538742893249558</v>
      </c>
      <c r="H139" s="2">
        <f>AVERAGE(eod_group_score_df_positive!H139:H143)</f>
        <v>0.473475203419226</v>
      </c>
      <c r="I139" s="2">
        <f>AVERAGE(eod_group_score_df_positive!I139:I143)</f>
        <v>0.35695085599491511</v>
      </c>
      <c r="J139" s="2">
        <f>AVERAGE(eod_group_score_df_positive!J139:J143)</f>
        <v>0.18711631122070876</v>
      </c>
      <c r="K139" s="2">
        <f>AVERAGE(eod_group_score_df_positive!K139:K143)</f>
        <v>0.24170134084116929</v>
      </c>
      <c r="L139" s="2">
        <f>AVERAGE(eod_group_score_df_positive!L139:L143)</f>
        <v>0.7093011064739102</v>
      </c>
      <c r="M139" s="2">
        <f>AVERAGE(eod_group_score_df_positive!M139:M143)</f>
        <v>0.37418901143838756</v>
      </c>
      <c r="N139" s="2">
        <f>AVERAGE(eod_group_score_df_positive!N139:N143)</f>
        <v>0.34843403714430898</v>
      </c>
      <c r="O139" s="2">
        <f>AVERAGE(eod_group_score_df_positive!O139:O143)</f>
        <v>0.38681859947141789</v>
      </c>
      <c r="P139" s="2">
        <f>AVERAGE(eod_group_score_df_positive!P139:P143)</f>
        <v>0.32616602913092602</v>
      </c>
      <c r="Q139" s="2">
        <f>AVERAGE(eod_group_score_df_positive!Q139:Q143)</f>
        <v>0.58087349291656543</v>
      </c>
      <c r="R139" s="2">
        <f>AVERAGE(eod_group_score_df_positive!R139:R143)</f>
        <v>3.3071543786036273E-2</v>
      </c>
      <c r="S139" s="2">
        <f>AVERAGE(eod_group_score_df_positive!S139:S143)</f>
        <v>0.26347776276743906</v>
      </c>
      <c r="T139" s="2">
        <f>AVERAGE(eod_group_score_df_positive!T139:T143)</f>
        <v>0.37396285528560713</v>
      </c>
      <c r="U139" s="2">
        <f>AVERAGE(eod_group_score_df_positive!U139:U143)</f>
        <v>9.0036680419303794E-2</v>
      </c>
      <c r="V139" s="2">
        <f>AVERAGE(eod_group_score_df_positive!V139:V143)</f>
        <v>2.082539969063296</v>
      </c>
      <c r="W139" s="2">
        <f>AVERAGE(eod_group_score_df_positive!W139:W143)</f>
        <v>0.14208860565565015</v>
      </c>
      <c r="X139" s="2">
        <f>AVERAGE(eod_group_score_df_positive!X139:X143)</f>
        <v>0.55940182133732264</v>
      </c>
      <c r="Y139" s="2">
        <f>AVERAGE(eod_group_score_df_positive!Y139:Y143)</f>
        <v>0.25005002097983459</v>
      </c>
      <c r="Z139" s="1" t="s">
        <v>277</v>
      </c>
      <c r="AA139" s="2">
        <f>ABS(AVERAGE(eod_group_score_df_negative!C139:C143))</f>
        <v>9.7227523295164889E-2</v>
      </c>
      <c r="AB139" s="2">
        <f>ABS(AVERAGE(eod_group_score_df_negative!D139:D143))</f>
        <v>1.8607453727199408E-2</v>
      </c>
      <c r="AC139" s="2">
        <f>ABS(AVERAGE(eod_group_score_df_negative!E139:E143))</f>
        <v>0.14210557078537162</v>
      </c>
      <c r="AD139" s="2">
        <f>ABS(AVERAGE(eod_group_score_df_negative!F139:F143))</f>
        <v>0.12377356268156156</v>
      </c>
      <c r="AE139" s="2">
        <f>ABS(AVERAGE(eod_group_score_df_negative!G139:G143))</f>
        <v>4.3680230620539905E-2</v>
      </c>
      <c r="AF139" s="2">
        <f>ABS(AVERAGE(eod_group_score_df_negative!H139:H143))</f>
        <v>0.16939682045412469</v>
      </c>
      <c r="AG139" s="2">
        <f>ABS(AVERAGE(eod_group_score_df_negative!I139:I143))</f>
        <v>0.12932038039978982</v>
      </c>
      <c r="AH139" s="2">
        <f>ABS(AVERAGE(eod_group_score_df_negative!J139:J143))</f>
        <v>9.2521779696919701E-2</v>
      </c>
      <c r="AI139" s="2">
        <f>ABS(AVERAGE(eod_group_score_df_negative!K139:K143))</f>
        <v>0.10389295831967801</v>
      </c>
      <c r="AJ139" s="2">
        <f>ABS(AVERAGE(eod_group_score_df_negative!L139:L143))</f>
        <v>0.1149712018298584</v>
      </c>
      <c r="AK139" s="2">
        <f>ABS(AVERAGE(eod_group_score_df_negative!M139:M143))</f>
        <v>5.3638733815792386E-2</v>
      </c>
      <c r="AL139" s="2">
        <f>ABS(AVERAGE(eod_group_score_df_negative!N139:N143))</f>
        <v>8.5100888888422418E-2</v>
      </c>
      <c r="AM139" s="2">
        <f>ABS(AVERAGE(eod_group_score_df_negative!O139:O143))</f>
        <v>3.4529998286423051E-2</v>
      </c>
      <c r="AN139" s="2">
        <f>ABS(AVERAGE(eod_group_score_df_negative!P139:P143))</f>
        <v>5.5484721104544665E-2</v>
      </c>
      <c r="AO139" s="2">
        <f>ABS(AVERAGE(eod_group_score_df_negative!Q139:Q143))</f>
        <v>6.3180624182999356E-2</v>
      </c>
      <c r="AP139" s="2">
        <f>ABS(AVERAGE(eod_group_score_df_negative!R139:R143))</f>
        <v>0.19023854571782053</v>
      </c>
      <c r="AQ139" s="2">
        <f>ABS(AVERAGE(eod_group_score_df_negative!S139:S143))</f>
        <v>8.3935803675898341E-2</v>
      </c>
      <c r="AR139" s="2">
        <f>ABS(AVERAGE(eod_group_score_df_negative!T139:T143))</f>
        <v>0.19971719555207318</v>
      </c>
      <c r="AS139" s="2">
        <f>ABS(AVERAGE(eod_group_score_df_negative!U139:U143))</f>
        <v>7.297644088141636E-2</v>
      </c>
      <c r="AT139" s="2">
        <f>ABS(AVERAGE(eod_group_score_df_negative!V139:V143))</f>
        <v>0.36612796183601559</v>
      </c>
      <c r="AU139" s="2">
        <f>ABS(AVERAGE(eod_group_score_df_negative!W139:W143))</f>
        <v>4.4722544381166948E-2</v>
      </c>
      <c r="AV139" s="2">
        <f>ABS(AVERAGE(eod_group_score_df_negative!X139:X143))</f>
        <v>0.135467741604993</v>
      </c>
      <c r="AW139" s="2">
        <f>ABS(AVERAGE(eod_group_score_df_negative!Y139:Y143))</f>
        <v>5.9529830772166649E-2</v>
      </c>
      <c r="AX139" t="s">
        <v>277</v>
      </c>
      <c r="AY139" s="4">
        <f t="shared" si="468"/>
        <v>0.37127727035085062</v>
      </c>
      <c r="AZ139" s="4">
        <f t="shared" si="469"/>
        <v>0.78475776299463207</v>
      </c>
      <c r="BA139" s="4">
        <f t="shared" si="470"/>
        <v>0.48211208066016048</v>
      </c>
      <c r="BB139" s="4">
        <f t="shared" si="471"/>
        <v>0.18761295635706318</v>
      </c>
      <c r="BC139" s="4">
        <f t="shared" si="472"/>
        <v>0.77546203315526074</v>
      </c>
      <c r="BD139" s="4">
        <f t="shared" si="473"/>
        <v>0.47299986882771305</v>
      </c>
      <c r="BE139" s="4">
        <f t="shared" si="474"/>
        <v>0.46811420984472601</v>
      </c>
      <c r="BF139" s="4">
        <f t="shared" si="475"/>
        <v>0.33827484379319867</v>
      </c>
      <c r="BG139" s="4">
        <f t="shared" si="476"/>
        <v>0.39875768453388805</v>
      </c>
      <c r="BH139" s="4">
        <f t="shared" si="477"/>
        <v>0.72103587450013384</v>
      </c>
      <c r="BI139" s="4">
        <f t="shared" si="478"/>
        <v>0.74925079352240387</v>
      </c>
      <c r="BJ139" s="4">
        <f t="shared" si="479"/>
        <v>0.60740930532550719</v>
      </c>
      <c r="BK139" s="4">
        <f t="shared" si="480"/>
        <v>0.83609771827806922</v>
      </c>
      <c r="BL139" s="4">
        <f t="shared" si="481"/>
        <v>0.70923824428322635</v>
      </c>
      <c r="BM139" s="4">
        <f t="shared" si="482"/>
        <v>0.80380336836436284</v>
      </c>
      <c r="BN139" s="4">
        <f t="shared" si="483"/>
        <v>-0.70380609439086639</v>
      </c>
      <c r="BO139" s="4">
        <f t="shared" si="484"/>
        <v>0.51679605068279255</v>
      </c>
      <c r="BP139" s="4">
        <f t="shared" si="485"/>
        <v>0.30373316882660062</v>
      </c>
      <c r="BQ139" s="4">
        <f t="shared" si="486"/>
        <v>0.10465562159511919</v>
      </c>
      <c r="BR139" s="4">
        <f t="shared" si="487"/>
        <v>0.70095744121453862</v>
      </c>
      <c r="BS139" s="4">
        <f t="shared" si="488"/>
        <v>0.52120048110240813</v>
      </c>
      <c r="BT139" s="4">
        <f t="shared" si="489"/>
        <v>0.61009159465446672</v>
      </c>
      <c r="BU139" s="4">
        <f t="shared" si="490"/>
        <v>0.61541534156521971</v>
      </c>
      <c r="BV139" t="s">
        <v>277</v>
      </c>
      <c r="BW139" s="1">
        <f t="shared" si="464"/>
        <v>45289</v>
      </c>
      <c r="BX139">
        <f>group_stock_price_index[[#This Row],[VNINDEX]]</f>
        <v>1129.93</v>
      </c>
      <c r="BY139" s="5">
        <f t="shared" si="491"/>
        <v>0.65091389266509303</v>
      </c>
      <c r="BZ139" s="5">
        <f t="shared" si="492"/>
        <v>0.46128428503060326</v>
      </c>
      <c r="CA139" s="5">
        <f t="shared" si="493"/>
        <v>0.62249277520288138</v>
      </c>
      <c r="CB139" s="5">
        <f t="shared" si="494"/>
        <v>0.65126161599176824</v>
      </c>
      <c r="CC139" s="5">
        <f t="shared" si="495"/>
        <v>0.44622611306419674</v>
      </c>
      <c r="CD139" s="5">
        <f t="shared" ref="CD139:CE139" si="532">IF(AVERAGE(BS139:BS143)&lt;0,0,AVERAGE(BS139:BS143))</f>
        <v>0.23209506390323781</v>
      </c>
      <c r="CE139" s="5">
        <f t="shared" si="532"/>
        <v>0.62070048072235307</v>
      </c>
      <c r="CF139" s="5">
        <f t="shared" ref="CF139:CG139" si="533">IF(AVERAGE(BE139:BE143)&lt;0,0,AVERAGE(BE139:BE143))</f>
        <v>0.55311576991617195</v>
      </c>
      <c r="CG139" s="5">
        <f t="shared" si="533"/>
        <v>0.25791125612457311</v>
      </c>
      <c r="CH139" s="5">
        <f t="shared" si="498"/>
        <v>0.74993666059506459</v>
      </c>
      <c r="CI139" s="5">
        <f t="shared" si="499"/>
        <v>0.63398089017735137</v>
      </c>
      <c r="CJ139" s="5">
        <f t="shared" si="500"/>
        <v>0.50013568618829918</v>
      </c>
      <c r="CK139" s="5">
        <f t="shared" si="501"/>
        <v>0.34557173519944628</v>
      </c>
      <c r="CL139" s="5">
        <f t="shared" si="502"/>
        <v>0.46209429171720356</v>
      </c>
      <c r="CM139" s="5">
        <f t="shared" si="503"/>
        <v>0.4126455465903861</v>
      </c>
      <c r="CN139" s="5">
        <f t="shared" si="504"/>
        <v>0.84963780209151873</v>
      </c>
      <c r="CO139" s="5">
        <f t="shared" si="505"/>
        <v>0.80759556207052585</v>
      </c>
      <c r="CP139" s="5">
        <f t="shared" si="506"/>
        <v>0.56110700679056724</v>
      </c>
      <c r="CQ139" s="5">
        <f t="shared" si="507"/>
        <v>0.8019267928164211</v>
      </c>
      <c r="CR139" s="5">
        <f t="shared" ref="CR139:CS139" si="534">IF(AVERAGE(BH139:BH143)&lt;0,0,AVERAGE(BH139:BH143))</f>
        <v>0.69964913296277087</v>
      </c>
      <c r="CS139" s="5">
        <f t="shared" si="534"/>
        <v>0.75776175658044032</v>
      </c>
      <c r="CT139" s="5">
        <f t="shared" si="509"/>
        <v>0.75693140128689418</v>
      </c>
      <c r="CU139" s="5">
        <f t="shared" si="510"/>
        <v>0.64241248343300961</v>
      </c>
    </row>
    <row r="140" spans="1:99" x14ac:dyDescent="0.25">
      <c r="A140" s="1">
        <f>eod_group_score_df_positive[[#This Row],[date]]</f>
        <v>45288</v>
      </c>
      <c r="B140" s="1" t="s">
        <v>277</v>
      </c>
      <c r="C140" s="2">
        <f>AVERAGE(eod_group_score_df_positive!C140:C144)</f>
        <v>0.20615697730972843</v>
      </c>
      <c r="D140" s="2">
        <f>AVERAGE(eod_group_score_df_positive!D140:D144)</f>
        <v>0.12243665700616702</v>
      </c>
      <c r="E140" s="2">
        <f>AVERAGE(eod_group_score_df_positive!E140:E144)</f>
        <v>0.35163204744373588</v>
      </c>
      <c r="F140" s="2">
        <f>AVERAGE(eod_group_score_df_positive!F140:F144)</f>
        <v>0.1982744908283656</v>
      </c>
      <c r="G140" s="2">
        <f>AVERAGE(eod_group_score_df_positive!G140:G144)</f>
        <v>0.37685159697841558</v>
      </c>
      <c r="H140" s="2">
        <f>AVERAGE(eod_group_score_df_positive!H140:H144)</f>
        <v>0.3049552792120121</v>
      </c>
      <c r="I140" s="2">
        <f>AVERAGE(eod_group_score_df_positive!I140:I144)</f>
        <v>0.33937031958274771</v>
      </c>
      <c r="J140" s="2">
        <f>AVERAGE(eod_group_score_df_positive!J140:J144)</f>
        <v>0.12515021054693701</v>
      </c>
      <c r="K140" s="2">
        <f>AVERAGE(eod_group_score_df_positive!K140:K144)</f>
        <v>0.22206442296669296</v>
      </c>
      <c r="L140" s="2">
        <f>AVERAGE(eod_group_score_df_positive!L140:L144)</f>
        <v>0.70903312845784272</v>
      </c>
      <c r="M140" s="2">
        <f>AVERAGE(eod_group_score_df_positive!M140:M144)</f>
        <v>0.30314870544181932</v>
      </c>
      <c r="N140" s="2">
        <f>AVERAGE(eod_group_score_df_positive!N140:N144)</f>
        <v>0.35247625677617261</v>
      </c>
      <c r="O140" s="2">
        <f>AVERAGE(eod_group_score_df_positive!O140:O144)</f>
        <v>0.34317758622829225</v>
      </c>
      <c r="P140" s="2">
        <f>AVERAGE(eod_group_score_df_positive!P140:P144)</f>
        <v>0.41810051074394766</v>
      </c>
      <c r="Q140" s="2">
        <f>AVERAGE(eod_group_score_df_positive!Q140:Q144)</f>
        <v>0.43158453987902412</v>
      </c>
      <c r="R140" s="2">
        <f>AVERAGE(eod_group_score_df_positive!R140:R144)</f>
        <v>0.60139933434748005</v>
      </c>
      <c r="S140" s="2">
        <f>AVERAGE(eod_group_score_df_positive!S140:S144)</f>
        <v>0.20008658346093919</v>
      </c>
      <c r="T140" s="2">
        <f>AVERAGE(eod_group_score_df_positive!T140:T144)</f>
        <v>0.36252701892381012</v>
      </c>
      <c r="U140" s="2">
        <f>AVERAGE(eod_group_score_df_positive!U140:U144)</f>
        <v>9.4265985189902743E-2</v>
      </c>
      <c r="V140" s="2">
        <f>AVERAGE(eod_group_score_df_positive!V140:V144)</f>
        <v>2.0826365788512606</v>
      </c>
      <c r="W140" s="2">
        <f>AVERAGE(eod_group_score_df_positive!W140:W144)</f>
        <v>0.1277660388563866</v>
      </c>
      <c r="X140" s="2">
        <f>AVERAGE(eod_group_score_df_positive!X140:X144)</f>
        <v>0.37933430023667541</v>
      </c>
      <c r="Y140" s="2">
        <f>AVERAGE(eod_group_score_df_positive!Y140:Y144)</f>
        <v>0.2819820075585639</v>
      </c>
      <c r="Z140" s="1" t="s">
        <v>277</v>
      </c>
      <c r="AA140" s="2">
        <f>ABS(AVERAGE(eod_group_score_df_negative!C140:C144))</f>
        <v>8.7671445727972933E-2</v>
      </c>
      <c r="AB140" s="2">
        <f>ABS(AVERAGE(eod_group_score_df_negative!D140:D144))</f>
        <v>4.4353443354116694E-2</v>
      </c>
      <c r="AC140" s="2">
        <f>ABS(AVERAGE(eod_group_score_df_negative!E140:E144))</f>
        <v>0.16287654009944003</v>
      </c>
      <c r="AD140" s="2">
        <f>ABS(AVERAGE(eod_group_score_df_negative!F140:F144))</f>
        <v>0.13100929655431973</v>
      </c>
      <c r="AE140" s="2">
        <f>ABS(AVERAGE(eod_group_score_df_negative!G140:G144))</f>
        <v>0.11203658391642272</v>
      </c>
      <c r="AF140" s="2">
        <f>ABS(AVERAGE(eod_group_score_df_negative!H140:H144))</f>
        <v>0.12555979883370613</v>
      </c>
      <c r="AG140" s="2">
        <f>ABS(AVERAGE(eod_group_score_df_negative!I140:I144))</f>
        <v>0.13720873857627777</v>
      </c>
      <c r="AH140" s="2">
        <f>ABS(AVERAGE(eod_group_score_df_negative!J140:J144))</f>
        <v>0.14636968243166032</v>
      </c>
      <c r="AI140" s="2">
        <f>ABS(AVERAGE(eod_group_score_df_negative!K140:K144))</f>
        <v>0.12651546387134505</v>
      </c>
      <c r="AJ140" s="2">
        <f>ABS(AVERAGE(eod_group_score_df_negative!L140:L144))</f>
        <v>0.12001606145758112</v>
      </c>
      <c r="AK140" s="2">
        <f>ABS(AVERAGE(eod_group_score_df_negative!M140:M144))</f>
        <v>4.7564903460669661E-2</v>
      </c>
      <c r="AL140" s="2">
        <f>ABS(AVERAGE(eod_group_score_df_negative!N140:N144))</f>
        <v>9.4327998069307223E-2</v>
      </c>
      <c r="AM140" s="2">
        <f>ABS(AVERAGE(eod_group_score_df_negative!O140:O144))</f>
        <v>3.392491489706078E-2</v>
      </c>
      <c r="AN140" s="2">
        <f>ABS(AVERAGE(eod_group_score_df_negative!P140:P144))</f>
        <v>0.10586763261053286</v>
      </c>
      <c r="AO140" s="2">
        <f>ABS(AVERAGE(eod_group_score_df_negative!Q140:Q144))</f>
        <v>2.7389774171883301E-2</v>
      </c>
      <c r="AP140" s="2">
        <f>ABS(AVERAGE(eod_group_score_df_negative!R140:R144))</f>
        <v>0.19123630870673416</v>
      </c>
      <c r="AQ140" s="2">
        <f>ABS(AVERAGE(eod_group_score_df_negative!S140:S144))</f>
        <v>9.5110890297042811E-2</v>
      </c>
      <c r="AR140" s="2">
        <f>ABS(AVERAGE(eod_group_score_df_negative!T140:T144))</f>
        <v>9.1740449615052302E-2</v>
      </c>
      <c r="AS140" s="2">
        <f>ABS(AVERAGE(eod_group_score_df_negative!U140:U144))</f>
        <v>9.9744299946306889E-2</v>
      </c>
      <c r="AT140" s="2">
        <f>ABS(AVERAGE(eod_group_score_df_negative!V140:V144))</f>
        <v>0.34153697571584896</v>
      </c>
      <c r="AU140" s="2">
        <f>ABS(AVERAGE(eod_group_score_df_negative!W140:W144))</f>
        <v>8.8206350505218564E-2</v>
      </c>
      <c r="AV140" s="2">
        <f>ABS(AVERAGE(eod_group_score_df_negative!X140:X144))</f>
        <v>0.13515869990751966</v>
      </c>
      <c r="AW140" s="2">
        <f>ABS(AVERAGE(eod_group_score_df_negative!Y140:Y144))</f>
        <v>2.8500069460642791E-2</v>
      </c>
      <c r="AX140" t="s">
        <v>277</v>
      </c>
      <c r="AY140" s="4">
        <f t="shared" si="468"/>
        <v>0.40324734536165868</v>
      </c>
      <c r="AZ140" s="4">
        <f t="shared" si="469"/>
        <v>0.46815256710909442</v>
      </c>
      <c r="BA140" s="4">
        <f t="shared" si="470"/>
        <v>0.3668656110204499</v>
      </c>
      <c r="BB140" s="4">
        <f t="shared" si="471"/>
        <v>0.20427727343852478</v>
      </c>
      <c r="BC140" s="4">
        <f t="shared" si="472"/>
        <v>0.5416678565992078</v>
      </c>
      <c r="BD140" s="4">
        <f t="shared" si="473"/>
        <v>0.41669964544018878</v>
      </c>
      <c r="BE140" s="4">
        <f t="shared" si="474"/>
        <v>0.42419316909853061</v>
      </c>
      <c r="BF140" s="4">
        <f t="shared" si="475"/>
        <v>-7.8150708045527789E-2</v>
      </c>
      <c r="BG140" s="4">
        <f t="shared" si="476"/>
        <v>0.27410921485479511</v>
      </c>
      <c r="BH140" s="4">
        <f t="shared" si="477"/>
        <v>0.7104730022839183</v>
      </c>
      <c r="BI140" s="4">
        <f t="shared" si="478"/>
        <v>0.72875359123064753</v>
      </c>
      <c r="BJ140" s="4">
        <f t="shared" si="479"/>
        <v>0.57776589167921399</v>
      </c>
      <c r="BK140" s="4">
        <f t="shared" si="480"/>
        <v>0.82007589556780069</v>
      </c>
      <c r="BL140" s="4">
        <f t="shared" si="481"/>
        <v>0.5959004990923269</v>
      </c>
      <c r="BM140" s="4">
        <f t="shared" si="482"/>
        <v>0.88064789974784796</v>
      </c>
      <c r="BN140" s="4">
        <f t="shared" si="483"/>
        <v>0.51746729942687153</v>
      </c>
      <c r="BO140" s="4">
        <f t="shared" si="484"/>
        <v>0.35561175990943888</v>
      </c>
      <c r="BP140" s="4">
        <f t="shared" si="485"/>
        <v>0.59609500583375397</v>
      </c>
      <c r="BQ140" s="4">
        <f t="shared" si="486"/>
        <v>-2.8237238827611442E-2</v>
      </c>
      <c r="BR140" s="4">
        <f t="shared" si="487"/>
        <v>0.7182239901327212</v>
      </c>
      <c r="BS140" s="4">
        <f t="shared" si="488"/>
        <v>0.18317011942175984</v>
      </c>
      <c r="BT140" s="4">
        <f t="shared" si="489"/>
        <v>0.47459460140511445</v>
      </c>
      <c r="BU140" s="4">
        <f t="shared" si="490"/>
        <v>0.81641407623745199</v>
      </c>
      <c r="BV140" t="s">
        <v>277</v>
      </c>
      <c r="BW140" s="1">
        <f t="shared" si="464"/>
        <v>45288</v>
      </c>
      <c r="BX140">
        <f>group_stock_price_index[[#This Row],[VNINDEX]]</f>
        <v>1128.93</v>
      </c>
      <c r="BY140" s="5">
        <f t="shared" si="491"/>
        <v>0.74916871782525629</v>
      </c>
      <c r="BZ140" s="5">
        <f t="shared" si="492"/>
        <v>0.41041523368858435</v>
      </c>
      <c r="CA140" s="5">
        <f t="shared" si="493"/>
        <v>0.54275834886022778</v>
      </c>
      <c r="CB140" s="5">
        <f t="shared" si="494"/>
        <v>0.72406412027002576</v>
      </c>
      <c r="CC140" s="5">
        <f t="shared" si="495"/>
        <v>0.7343937115019108</v>
      </c>
      <c r="CD140" s="5">
        <f t="shared" ref="CD140:CE140" si="535">IF(AVERAGE(BS140:BS144)&lt;0,0,AVERAGE(BS140:BS144))</f>
        <v>0.15992450054439195</v>
      </c>
      <c r="CE140" s="5">
        <f t="shared" si="535"/>
        <v>0.56802539256470541</v>
      </c>
      <c r="CF140" s="5">
        <f t="shared" ref="CF140:CG140" si="536">IF(AVERAGE(BE140:BE144)&lt;0,0,AVERAGE(BE140:BE144))</f>
        <v>0.56125353711024906</v>
      </c>
      <c r="CG140" s="5">
        <f t="shared" si="536"/>
        <v>0.22757797210072711</v>
      </c>
      <c r="CH140" s="5">
        <f t="shared" si="498"/>
        <v>0.74104312797544869</v>
      </c>
      <c r="CI140" s="5">
        <f t="shared" si="499"/>
        <v>0.55895286374594311</v>
      </c>
      <c r="CJ140" s="5">
        <f t="shared" si="500"/>
        <v>0.44872409506650257</v>
      </c>
      <c r="CK140" s="5">
        <f t="shared" si="501"/>
        <v>0.29686646948782974</v>
      </c>
      <c r="CL140" s="5">
        <f t="shared" si="502"/>
        <v>0.40947602466686372</v>
      </c>
      <c r="CM140" s="5">
        <f t="shared" si="503"/>
        <v>0.40807137001672278</v>
      </c>
      <c r="CN140" s="5">
        <f t="shared" si="504"/>
        <v>0.78127973974855947</v>
      </c>
      <c r="CO140" s="5">
        <f t="shared" si="505"/>
        <v>0.74404212703178207</v>
      </c>
      <c r="CP140" s="5">
        <f t="shared" si="506"/>
        <v>0.60020614956001705</v>
      </c>
      <c r="CQ140" s="5">
        <f t="shared" si="507"/>
        <v>0.81578222219434249</v>
      </c>
      <c r="CR140" s="5">
        <f t="shared" ref="CR140:CS140" si="537">IF(AVERAGE(BH140:BH144)&lt;0,0,AVERAGE(BH140:BH144))</f>
        <v>0.57632225915064983</v>
      </c>
      <c r="CS140" s="5">
        <f t="shared" si="537"/>
        <v>0.66331134973418471</v>
      </c>
      <c r="CT140" s="5">
        <f t="shared" si="509"/>
        <v>0.77196043871813436</v>
      </c>
      <c r="CU140" s="5">
        <f t="shared" si="510"/>
        <v>0.57517062479106351</v>
      </c>
    </row>
    <row r="141" spans="1:99" x14ac:dyDescent="0.25">
      <c r="A141" s="1">
        <f>eod_group_score_df_positive[[#This Row],[date]]</f>
        <v>45287</v>
      </c>
      <c r="B141" s="1" t="s">
        <v>277</v>
      </c>
      <c r="C141" s="2">
        <f>AVERAGE(eod_group_score_df_positive!C141:C145)</f>
        <v>0.19069431497816591</v>
      </c>
      <c r="D141" s="2">
        <f>AVERAGE(eod_group_score_df_positive!D141:D145)</f>
        <v>0.46038498854325416</v>
      </c>
      <c r="E141" s="2">
        <f>AVERAGE(eod_group_score_df_positive!E141:E145)</f>
        <v>0.27258342055061413</v>
      </c>
      <c r="F141" s="2">
        <f>AVERAGE(eod_group_score_df_positive!F141:F145)</f>
        <v>0.1646994524152065</v>
      </c>
      <c r="G141" s="2">
        <f>AVERAGE(eod_group_score_df_positive!G141:G145)</f>
        <v>0.34587168685148495</v>
      </c>
      <c r="H141" s="2">
        <f>AVERAGE(eod_group_score_df_positive!H141:H145)</f>
        <v>0.26054961393086684</v>
      </c>
      <c r="I141" s="2">
        <f>AVERAGE(eod_group_score_df_positive!I141:I145)</f>
        <v>0.42710715510185737</v>
      </c>
      <c r="J141" s="2">
        <f>AVERAGE(eod_group_score_df_positive!J141:J145)</f>
        <v>0.14055626691100431</v>
      </c>
      <c r="K141" s="2">
        <f>AVERAGE(eod_group_score_df_positive!K141:K145)</f>
        <v>0.25532054738498655</v>
      </c>
      <c r="L141" s="2">
        <f>AVERAGE(eod_group_score_df_positive!L141:L145)</f>
        <v>0.66262388217866941</v>
      </c>
      <c r="M141" s="2">
        <f>AVERAGE(eod_group_score_df_positive!M141:M145)</f>
        <v>0.23055204551398706</v>
      </c>
      <c r="N141" s="2">
        <f>AVERAGE(eod_group_score_df_positive!N141:N145)</f>
        <v>0.5755842282979442</v>
      </c>
      <c r="O141" s="2">
        <f>AVERAGE(eod_group_score_df_positive!O141:O145)</f>
        <v>0.3831583550716503</v>
      </c>
      <c r="P141" s="2">
        <f>AVERAGE(eod_group_score_df_positive!P141:P145)</f>
        <v>0.49583820842251625</v>
      </c>
      <c r="Q141" s="2">
        <f>AVERAGE(eod_group_score_df_positive!Q141:Q145)</f>
        <v>0.22681406831318859</v>
      </c>
      <c r="R141" s="2">
        <f>AVERAGE(eod_group_score_df_positive!R141:R145)</f>
        <v>0.60248304593743085</v>
      </c>
      <c r="S141" s="2">
        <f>AVERAGE(eod_group_score_df_positive!S141:S145)</f>
        <v>0.33051817332836675</v>
      </c>
      <c r="T141" s="2">
        <f>AVERAGE(eod_group_score_df_positive!T141:T145)</f>
        <v>0.31590968281689258</v>
      </c>
      <c r="U141" s="2">
        <f>AVERAGE(eod_group_score_df_positive!U141:U145)</f>
        <v>0.15248415517858213</v>
      </c>
      <c r="V141" s="2">
        <f>AVERAGE(eod_group_score_df_positive!V141:V145)</f>
        <v>2.153746269523082</v>
      </c>
      <c r="W141" s="2">
        <f>AVERAGE(eod_group_score_df_positive!W141:W145)</f>
        <v>0.12191757935587502</v>
      </c>
      <c r="X141" s="2">
        <f>AVERAGE(eod_group_score_df_positive!X141:X145)</f>
        <v>0.36722711605909353</v>
      </c>
      <c r="Y141" s="2">
        <f>AVERAGE(eod_group_score_df_positive!Y141:Y145)</f>
        <v>0.30585571939447764</v>
      </c>
      <c r="Z141" s="1" t="s">
        <v>277</v>
      </c>
      <c r="AA141" s="2">
        <f>ABS(AVERAGE(eod_group_score_df_negative!C141:C145))</f>
        <v>4.408835503044424E-2</v>
      </c>
      <c r="AB141" s="2">
        <f>ABS(AVERAGE(eod_group_score_df_negative!D141:D145))</f>
        <v>4.2056455137737009E-2</v>
      </c>
      <c r="AC141" s="2">
        <f>ABS(AVERAGE(eod_group_score_df_negative!E141:E145))</f>
        <v>0.13925072328348648</v>
      </c>
      <c r="AD141" s="2">
        <f>ABS(AVERAGE(eod_group_score_df_negative!F141:F145))</f>
        <v>0.11860559623350195</v>
      </c>
      <c r="AE141" s="2">
        <f>ABS(AVERAGE(eod_group_score_df_negative!G141:G145))</f>
        <v>0.12014108607333507</v>
      </c>
      <c r="AF141" s="2">
        <f>ABS(AVERAGE(eod_group_score_df_negative!H141:H145))</f>
        <v>0.11891657292942501</v>
      </c>
      <c r="AG141" s="2">
        <f>ABS(AVERAGE(eod_group_score_df_negative!I141:I145))</f>
        <v>0.1255512345865441</v>
      </c>
      <c r="AH141" s="2">
        <f>ABS(AVERAGE(eod_group_score_df_negative!J141:J145))</f>
        <v>0.12009255247431613</v>
      </c>
      <c r="AI141" s="2">
        <f>ABS(AVERAGE(eod_group_score_df_negative!K141:K145))</f>
        <v>0.10301713972108464</v>
      </c>
      <c r="AJ141" s="2">
        <f>ABS(AVERAGE(eod_group_score_df_negative!L141:L145))</f>
        <v>0.10487993759375669</v>
      </c>
      <c r="AK141" s="2">
        <f>ABS(AVERAGE(eod_group_score_df_negative!M141:M145))</f>
        <v>4.7113237001209257E-2</v>
      </c>
      <c r="AL141" s="2">
        <f>ABS(AVERAGE(eod_group_score_df_negative!N141:N145))</f>
        <v>6.1387297396797116E-2</v>
      </c>
      <c r="AM141" s="2">
        <f>ABS(AVERAGE(eod_group_score_df_negative!O141:O145))</f>
        <v>4.7051331906288088E-2</v>
      </c>
      <c r="AN141" s="2">
        <f>ABS(AVERAGE(eod_group_score_df_negative!P141:P145))</f>
        <v>9.8925131073414302E-2</v>
      </c>
      <c r="AO141" s="2">
        <f>ABS(AVERAGE(eod_group_score_df_negative!Q141:Q145))</f>
        <v>2.7501881814177249E-2</v>
      </c>
      <c r="AP141" s="2">
        <f>ABS(AVERAGE(eod_group_score_df_negative!R141:R145))</f>
        <v>0.17600077133703937</v>
      </c>
      <c r="AQ141" s="2">
        <f>ABS(AVERAGE(eod_group_score_df_negative!S141:S145))</f>
        <v>4.8685466842876605E-2</v>
      </c>
      <c r="AR141" s="2">
        <f>ABS(AVERAGE(eod_group_score_df_negative!T141:T145))</f>
        <v>9.2016607569726419E-2</v>
      </c>
      <c r="AS141" s="2">
        <f>ABS(AVERAGE(eod_group_score_df_negative!U141:U145))</f>
        <v>8.9324715680445615E-2</v>
      </c>
      <c r="AT141" s="2">
        <f>ABS(AVERAGE(eod_group_score_df_negative!V141:V145))</f>
        <v>0.32379234563215947</v>
      </c>
      <c r="AU141" s="2">
        <f>ABS(AVERAGE(eod_group_score_df_negative!W141:W145))</f>
        <v>0.1306215440838876</v>
      </c>
      <c r="AV141" s="2">
        <f>ABS(AVERAGE(eod_group_score_df_negative!X141:X145))</f>
        <v>9.1437999530442265E-2</v>
      </c>
      <c r="AW141" s="2">
        <f>ABS(AVERAGE(eod_group_score_df_negative!Y141:Y145))</f>
        <v>3.673767651546446E-2</v>
      </c>
      <c r="AX141" t="s">
        <v>277</v>
      </c>
      <c r="AY141" s="4">
        <f t="shared" si="468"/>
        <v>0.6244326293007284</v>
      </c>
      <c r="AZ141" s="4">
        <f t="shared" si="469"/>
        <v>0.83259161573287965</v>
      </c>
      <c r="BA141" s="4">
        <f t="shared" si="470"/>
        <v>0.32375338291727007</v>
      </c>
      <c r="BB141" s="4">
        <f t="shared" si="471"/>
        <v>0.16270044039652767</v>
      </c>
      <c r="BC141" s="4">
        <f t="shared" si="472"/>
        <v>0.48438715394302312</v>
      </c>
      <c r="BD141" s="4">
        <f t="shared" si="473"/>
        <v>0.37324284983944273</v>
      </c>
      <c r="BE141" s="4">
        <f t="shared" si="474"/>
        <v>0.54564614623028851</v>
      </c>
      <c r="BF141" s="4">
        <f t="shared" si="475"/>
        <v>7.8510673806031744E-2</v>
      </c>
      <c r="BG141" s="4">
        <f t="shared" si="476"/>
        <v>0.4250276014613521</v>
      </c>
      <c r="BH141" s="4">
        <f t="shared" si="477"/>
        <v>0.72669859122041935</v>
      </c>
      <c r="BI141" s="4">
        <f t="shared" si="478"/>
        <v>0.66064726151977038</v>
      </c>
      <c r="BJ141" s="4">
        <f t="shared" si="479"/>
        <v>0.80725261673245952</v>
      </c>
      <c r="BK141" s="4">
        <f t="shared" si="480"/>
        <v>0.78126326147230196</v>
      </c>
      <c r="BL141" s="4">
        <f t="shared" si="481"/>
        <v>0.66734623839709228</v>
      </c>
      <c r="BM141" s="4">
        <f t="shared" si="482"/>
        <v>0.78371878130015959</v>
      </c>
      <c r="BN141" s="4">
        <f t="shared" si="483"/>
        <v>0.547837045725032</v>
      </c>
      <c r="BO141" s="4">
        <f t="shared" si="484"/>
        <v>0.7432225765507372</v>
      </c>
      <c r="BP141" s="4">
        <f t="shared" si="485"/>
        <v>0.54885669426936856</v>
      </c>
      <c r="BQ141" s="4">
        <f t="shared" si="486"/>
        <v>0.26119570913077816</v>
      </c>
      <c r="BR141" s="4">
        <f t="shared" si="487"/>
        <v>0.73861772030393102</v>
      </c>
      <c r="BS141" s="4">
        <f t="shared" si="488"/>
        <v>-3.4465807156762014E-2</v>
      </c>
      <c r="BT141" s="4">
        <f t="shared" si="489"/>
        <v>0.60128644441200052</v>
      </c>
      <c r="BU141" s="4">
        <f t="shared" si="490"/>
        <v>0.78553190485246993</v>
      </c>
      <c r="BV141" t="s">
        <v>277</v>
      </c>
      <c r="BW141" s="1">
        <f t="shared" si="464"/>
        <v>45287</v>
      </c>
      <c r="BX141">
        <f>group_stock_price_index[[#This Row],[VNINDEX]]</f>
        <v>1121.99</v>
      </c>
      <c r="BY141" s="5">
        <f t="shared" si="491"/>
        <v>0.83872845891786496</v>
      </c>
      <c r="BZ141" s="5">
        <f t="shared" si="492"/>
        <v>0.41220393548533085</v>
      </c>
      <c r="CA141" s="5">
        <f t="shared" si="493"/>
        <v>0.55046234019400198</v>
      </c>
      <c r="CB141" s="5">
        <f t="shared" si="494"/>
        <v>0.83554178695400583</v>
      </c>
      <c r="CC141" s="5">
        <f t="shared" si="495"/>
        <v>0.67526893815435574</v>
      </c>
      <c r="CD141" s="5">
        <f t="shared" ref="CD141:CE141" si="538">IF(AVERAGE(BS141:BS145)&lt;0,0,AVERAGE(BS141:BS145))</f>
        <v>0.17685789431106552</v>
      </c>
      <c r="CE141" s="5">
        <f t="shared" si="538"/>
        <v>0.51956775056123061</v>
      </c>
      <c r="CF141" s="5">
        <f t="shared" ref="CF141:CG141" si="539">IF(AVERAGE(BE141:BE145)&lt;0,0,AVERAGE(BE141:BE145))</f>
        <v>0.5865615848311253</v>
      </c>
      <c r="CG141" s="5">
        <f t="shared" si="539"/>
        <v>0.30066491225086589</v>
      </c>
      <c r="CH141" s="5">
        <f t="shared" si="498"/>
        <v>0.71375746281223873</v>
      </c>
      <c r="CI141" s="5">
        <f t="shared" si="499"/>
        <v>0.52327638656788822</v>
      </c>
      <c r="CJ141" s="5">
        <f t="shared" si="500"/>
        <v>0.39043602283049161</v>
      </c>
      <c r="CK141" s="5">
        <f t="shared" si="501"/>
        <v>0.2728063298336435</v>
      </c>
      <c r="CL141" s="5">
        <f t="shared" si="502"/>
        <v>0.31996046069189515</v>
      </c>
      <c r="CM141" s="5">
        <f t="shared" si="503"/>
        <v>0.35094948621864586</v>
      </c>
      <c r="CN141" s="5">
        <f t="shared" si="504"/>
        <v>0.67232120702310916</v>
      </c>
      <c r="CO141" s="5">
        <f t="shared" si="505"/>
        <v>0.67925489988400112</v>
      </c>
      <c r="CP141" s="5">
        <f t="shared" si="506"/>
        <v>0.51199929132770405</v>
      </c>
      <c r="CQ141" s="5">
        <f t="shared" si="507"/>
        <v>0.8295956897486938</v>
      </c>
      <c r="CR141" s="5">
        <f t="shared" ref="CR141:CS141" si="540">IF(AVERAGE(BH141:BH145)&lt;0,0,AVERAGE(BH141:BH145))</f>
        <v>0.43992231197766046</v>
      </c>
      <c r="CS141" s="5">
        <f t="shared" si="540"/>
        <v>0.57875011929328801</v>
      </c>
      <c r="CT141" s="5">
        <f t="shared" si="509"/>
        <v>0.84546372268197367</v>
      </c>
      <c r="CU141" s="5">
        <f t="shared" si="510"/>
        <v>0.46240507961177063</v>
      </c>
    </row>
    <row r="142" spans="1:99" x14ac:dyDescent="0.25">
      <c r="A142" s="1">
        <f>eod_group_score_df_positive[[#This Row],[date]]</f>
        <v>45286</v>
      </c>
      <c r="B142" s="1" t="s">
        <v>277</v>
      </c>
      <c r="C142" s="2">
        <f>AVERAGE(eod_group_score_df_positive!C142:C146)</f>
        <v>0.93643693903734104</v>
      </c>
      <c r="D142" s="2">
        <f>AVERAGE(eod_group_score_df_positive!D142:D146)</f>
        <v>0.48782602132908809</v>
      </c>
      <c r="E142" s="2">
        <f>AVERAGE(eod_group_score_df_positive!E142:E146)</f>
        <v>0.30402379320117967</v>
      </c>
      <c r="F142" s="2">
        <f>AVERAGE(eod_group_score_df_positive!F142:F146)</f>
        <v>0.20135052614514523</v>
      </c>
      <c r="G142" s="2">
        <f>AVERAGE(eod_group_score_df_positive!G142:G146)</f>
        <v>0.37367555582237089</v>
      </c>
      <c r="H142" s="2">
        <f>AVERAGE(eod_group_score_df_positive!H142:H146)</f>
        <v>0.2713240156981952</v>
      </c>
      <c r="I142" s="2">
        <f>AVERAGE(eod_group_score_df_positive!I142:I146)</f>
        <v>0.47819056652544356</v>
      </c>
      <c r="J142" s="2">
        <f>AVERAGE(eod_group_score_df_positive!J142:J146)</f>
        <v>0.2173010631629774</v>
      </c>
      <c r="K142" s="2">
        <f>AVERAGE(eod_group_score_df_positive!K142:K146)</f>
        <v>0.23238597397479185</v>
      </c>
      <c r="L142" s="2">
        <f>AVERAGE(eod_group_score_df_positive!L142:L146)</f>
        <v>0.62833144600032043</v>
      </c>
      <c r="M142" s="2">
        <f>AVERAGE(eod_group_score_df_positive!M142:M146)</f>
        <v>0.27526275485732732</v>
      </c>
      <c r="N142" s="2">
        <f>AVERAGE(eod_group_score_df_positive!N142:N146)</f>
        <v>0.57950965333333992</v>
      </c>
      <c r="O142" s="2">
        <f>AVERAGE(eod_group_score_df_positive!O142:O146)</f>
        <v>0.48720176862019554</v>
      </c>
      <c r="P142" s="2">
        <f>AVERAGE(eod_group_score_df_positive!P142:P146)</f>
        <v>0.51137174172512112</v>
      </c>
      <c r="Q142" s="2">
        <f>AVERAGE(eod_group_score_df_positive!Q142:Q146)</f>
        <v>0.21946488575444989</v>
      </c>
      <c r="R142" s="2">
        <f>AVERAGE(eod_group_score_df_positive!R142:R146)</f>
        <v>0.60682513259255144</v>
      </c>
      <c r="S142" s="2">
        <f>AVERAGE(eod_group_score_df_positive!S142:S146)</f>
        <v>0.32437070159609982</v>
      </c>
      <c r="T142" s="2">
        <f>AVERAGE(eod_group_score_df_positive!T142:T146)</f>
        <v>0.29410648277786688</v>
      </c>
      <c r="U142" s="2">
        <f>AVERAGE(eod_group_score_df_positive!U142:U146)</f>
        <v>0.15606797650464838</v>
      </c>
      <c r="V142" s="2">
        <f>AVERAGE(eod_group_score_df_positive!V142:V146)</f>
        <v>2.4817719172695885</v>
      </c>
      <c r="W142" s="2">
        <f>AVERAGE(eod_group_score_df_positive!W142:W146)</f>
        <v>0.14195485770128424</v>
      </c>
      <c r="X142" s="2">
        <f>AVERAGE(eod_group_score_df_positive!X142:X146)</f>
        <v>0.3087534400769722</v>
      </c>
      <c r="Y142" s="2">
        <f>AVERAGE(eod_group_score_df_positive!Y142:Y146)</f>
        <v>0.22109653439098392</v>
      </c>
      <c r="Z142" s="1" t="s">
        <v>277</v>
      </c>
      <c r="AA142" s="2">
        <f>ABS(AVERAGE(eod_group_score_df_negative!C142:C146))</f>
        <v>4.0627208605880649E-2</v>
      </c>
      <c r="AB142" s="2">
        <f>ABS(AVERAGE(eod_group_score_df_negative!D142:D146))</f>
        <v>4.1284728660207812E-2</v>
      </c>
      <c r="AC142" s="2">
        <f>ABS(AVERAGE(eod_group_score_df_negative!E142:E146))</f>
        <v>7.4645978263583906E-2</v>
      </c>
      <c r="AD142" s="2">
        <f>ABS(AVERAGE(eod_group_score_df_negative!F142:F146))</f>
        <v>3.6867462924804376E-2</v>
      </c>
      <c r="AE142" s="2">
        <f>ABS(AVERAGE(eod_group_score_df_negative!G142:G146))</f>
        <v>9.8093554045578318E-2</v>
      </c>
      <c r="AF142" s="2">
        <f>ABS(AVERAGE(eod_group_score_df_negative!H142:H146))</f>
        <v>9.688301408005856E-2</v>
      </c>
      <c r="AG142" s="2">
        <f>ABS(AVERAGE(eod_group_score_df_negative!I142:I146))</f>
        <v>0.11806196718889703</v>
      </c>
      <c r="AH142" s="2">
        <f>ABS(AVERAGE(eod_group_score_df_negative!J142:J146))</f>
        <v>0.10781326339803754</v>
      </c>
      <c r="AI142" s="2">
        <f>ABS(AVERAGE(eod_group_score_df_negative!K142:K146))</f>
        <v>4.0407615231700521E-2</v>
      </c>
      <c r="AJ142" s="2">
        <f>ABS(AVERAGE(eod_group_score_df_negative!L142:L146))</f>
        <v>0.10800859778321496</v>
      </c>
      <c r="AK142" s="2">
        <f>ABS(AVERAGE(eod_group_score_df_negative!M142:M146))</f>
        <v>2.8705941506514916E-2</v>
      </c>
      <c r="AL142" s="2">
        <f>ABS(AVERAGE(eod_group_score_df_negative!N142:N146))</f>
        <v>3.868619754975159E-2</v>
      </c>
      <c r="AM142" s="2">
        <f>ABS(AVERAGE(eod_group_score_df_negative!O142:O146))</f>
        <v>4.3992160816352419E-2</v>
      </c>
      <c r="AN142" s="2">
        <f>ABS(AVERAGE(eod_group_score_df_negative!P142:P146))</f>
        <v>0.10714468776979283</v>
      </c>
      <c r="AO142" s="2">
        <f>ABS(AVERAGE(eod_group_score_df_negative!Q142:Q146))</f>
        <v>1.8923999455930457E-2</v>
      </c>
      <c r="AP142" s="2">
        <f>ABS(AVERAGE(eod_group_score_df_negative!R142:R146))</f>
        <v>3.060630453840843E-2</v>
      </c>
      <c r="AQ142" s="2">
        <f>ABS(AVERAGE(eod_group_score_df_negative!S142:S146))</f>
        <v>4.2897434230182288E-2</v>
      </c>
      <c r="AR142" s="2">
        <f>ABS(AVERAGE(eod_group_score_df_negative!T142:T146))</f>
        <v>6.0409767352545739E-2</v>
      </c>
      <c r="AS142" s="2">
        <f>ABS(AVERAGE(eod_group_score_df_negative!U142:U146))</f>
        <v>3.5515020901863086E-2</v>
      </c>
      <c r="AT142" s="2">
        <f>ABS(AVERAGE(eod_group_score_df_negative!V142:V146))</f>
        <v>0.18674490095260526</v>
      </c>
      <c r="AU142" s="2">
        <f>ABS(AVERAGE(eod_group_score_df_negative!W142:W146))</f>
        <v>0.11846486302386054</v>
      </c>
      <c r="AV142" s="2">
        <f>ABS(AVERAGE(eod_group_score_df_negative!X142:X146))</f>
        <v>6.9325037921215221E-2</v>
      </c>
      <c r="AW142" s="2">
        <f>ABS(AVERAGE(eod_group_score_df_negative!Y142:Y146))</f>
        <v>4.925764850998663E-2</v>
      </c>
      <c r="AX142" t="s">
        <v>277</v>
      </c>
      <c r="AY142" s="4">
        <f t="shared" si="468"/>
        <v>0.91683819592832749</v>
      </c>
      <c r="AZ142" s="4">
        <f t="shared" si="469"/>
        <v>0.84394674022010319</v>
      </c>
      <c r="BA142" s="4">
        <f t="shared" si="470"/>
        <v>0.60574630515216632</v>
      </c>
      <c r="BB142" s="4">
        <f t="shared" si="471"/>
        <v>0.6904728894006511</v>
      </c>
      <c r="BC142" s="4">
        <f t="shared" si="472"/>
        <v>0.58414592225830464</v>
      </c>
      <c r="BD142" s="4">
        <f t="shared" si="473"/>
        <v>0.47375793374502023</v>
      </c>
      <c r="BE142" s="4">
        <f t="shared" si="474"/>
        <v>0.60398669854387732</v>
      </c>
      <c r="BF142" s="4">
        <f t="shared" si="475"/>
        <v>0.33676707182693794</v>
      </c>
      <c r="BG142" s="4">
        <f t="shared" si="476"/>
        <v>0.70374952469199126</v>
      </c>
      <c r="BH142" s="4">
        <f t="shared" si="477"/>
        <v>0.70663391541702814</v>
      </c>
      <c r="BI142" s="4">
        <f t="shared" si="478"/>
        <v>0.81112567280839543</v>
      </c>
      <c r="BJ142" s="4">
        <f t="shared" si="479"/>
        <v>0.8748416137232613</v>
      </c>
      <c r="BK142" s="4">
        <f t="shared" si="480"/>
        <v>0.83436497151608591</v>
      </c>
      <c r="BL142" s="4">
        <f t="shared" si="481"/>
        <v>0.65354295323314815</v>
      </c>
      <c r="BM142" s="4">
        <f t="shared" si="482"/>
        <v>0.84123421325428105</v>
      </c>
      <c r="BN142" s="4">
        <f t="shared" si="483"/>
        <v>0.90396989305652853</v>
      </c>
      <c r="BO142" s="4">
        <f t="shared" si="484"/>
        <v>0.76639719025081576</v>
      </c>
      <c r="BP142" s="4">
        <f t="shared" si="485"/>
        <v>0.65919888112139657</v>
      </c>
      <c r="BQ142" s="4">
        <f t="shared" si="486"/>
        <v>0.62924663062343322</v>
      </c>
      <c r="BR142" s="4">
        <f t="shared" si="487"/>
        <v>0.86003843057881291</v>
      </c>
      <c r="BS142" s="4">
        <f t="shared" si="488"/>
        <v>9.0200521727061458E-2</v>
      </c>
      <c r="BT142" s="4">
        <f t="shared" si="489"/>
        <v>0.63327699429879969</v>
      </c>
      <c r="BU142" s="4">
        <f t="shared" si="490"/>
        <v>0.63560653671832057</v>
      </c>
      <c r="BV142" t="s">
        <v>277</v>
      </c>
      <c r="BW142" s="1">
        <f t="shared" si="464"/>
        <v>45286</v>
      </c>
      <c r="BX142">
        <f>group_stock_price_index[[#This Row],[VNINDEX]]</f>
        <v>1122.25</v>
      </c>
      <c r="BY142" s="5">
        <f t="shared" si="491"/>
        <v>0.84424491248292655</v>
      </c>
      <c r="BZ142" s="5">
        <f t="shared" si="492"/>
        <v>0.34741823267952154</v>
      </c>
      <c r="CA142" s="5">
        <f t="shared" si="493"/>
        <v>0.5442017964419944</v>
      </c>
      <c r="CB142" s="5">
        <f t="shared" si="494"/>
        <v>0.82862706228540239</v>
      </c>
      <c r="CC142" s="5">
        <f t="shared" si="495"/>
        <v>0.59142765590721724</v>
      </c>
      <c r="CD142" s="5">
        <f t="shared" ref="CD142:CE142" si="541">IF(AVERAGE(BS142:BS146)&lt;0,0,AVERAGE(BS142:BS146))</f>
        <v>0.2031976546413016</v>
      </c>
      <c r="CE142" s="5">
        <f t="shared" si="541"/>
        <v>0.38016342663295216</v>
      </c>
      <c r="CF142" s="5">
        <f t="shared" ref="CF142:CG142" si="542">IF(AVERAGE(BE142:BE146)&lt;0,0,AVERAGE(BE142:BE146))</f>
        <v>0.53534190634974932</v>
      </c>
      <c r="CG142" s="5">
        <f t="shared" si="542"/>
        <v>0.29578535608633705</v>
      </c>
      <c r="CH142" s="5">
        <f t="shared" si="498"/>
        <v>0.52505684515856577</v>
      </c>
      <c r="CI142" s="5">
        <f t="shared" si="499"/>
        <v>0.43586584019529273</v>
      </c>
      <c r="CJ142" s="5">
        <f t="shared" si="500"/>
        <v>0.21907919854987021</v>
      </c>
      <c r="CK142" s="5">
        <f t="shared" si="501"/>
        <v>0.12800211479154883</v>
      </c>
      <c r="CL142" s="5">
        <f t="shared" si="502"/>
        <v>0.29065281791832354</v>
      </c>
      <c r="CM142" s="5">
        <f t="shared" si="503"/>
        <v>0.28222110357120261</v>
      </c>
      <c r="CN142" s="5">
        <f t="shared" si="504"/>
        <v>0.53953779141730629</v>
      </c>
      <c r="CO142" s="5">
        <f t="shared" si="505"/>
        <v>0.60556473555207169</v>
      </c>
      <c r="CP142" s="5">
        <f t="shared" si="506"/>
        <v>0.38635320706992254</v>
      </c>
      <c r="CQ142" s="5">
        <f t="shared" si="507"/>
        <v>0.80499834463839215</v>
      </c>
      <c r="CR142" s="5">
        <f t="shared" ref="CR142:CS142" si="543">IF(AVERAGE(BH142:BH146)&lt;0,0,AVERAGE(BH142:BH146))</f>
        <v>0.17975490362052973</v>
      </c>
      <c r="CS142" s="5">
        <f t="shared" si="543"/>
        <v>0.48766942791837353</v>
      </c>
      <c r="CT142" s="5">
        <f t="shared" si="509"/>
        <v>0.72103718731294431</v>
      </c>
      <c r="CU142" s="5">
        <f t="shared" si="510"/>
        <v>0.32015613931172932</v>
      </c>
    </row>
    <row r="143" spans="1:99" x14ac:dyDescent="0.25">
      <c r="A143" s="1">
        <f>eod_group_score_df_positive[[#This Row],[date]]</f>
        <v>45285</v>
      </c>
      <c r="B143" s="1" t="s">
        <v>277</v>
      </c>
      <c r="C143" s="2">
        <f>AVERAGE(eod_group_score_df_positive!C143:C147)</f>
        <v>1.0531502160576043</v>
      </c>
      <c r="D143" s="2">
        <f>AVERAGE(eod_group_score_df_positive!D143:D147)</f>
        <v>0.52049693222278082</v>
      </c>
      <c r="E143" s="2">
        <f>AVERAGE(eod_group_score_df_positive!E143:E147)</f>
        <v>0.31245142906846973</v>
      </c>
      <c r="F143" s="2">
        <f>AVERAGE(eod_group_score_df_positive!F143:F147)</f>
        <v>0.30321561485118798</v>
      </c>
      <c r="G143" s="2">
        <f>AVERAGE(eod_group_score_df_positive!G143:G147)</f>
        <v>0.57464250586663002</v>
      </c>
      <c r="H143" s="2">
        <f>AVERAGE(eod_group_score_df_positive!H143:H147)</f>
        <v>0.26480633240583062</v>
      </c>
      <c r="I143" s="2">
        <f>AVERAGE(eod_group_score_df_positive!I143:I147)</f>
        <v>0.4945142707482465</v>
      </c>
      <c r="J143" s="2">
        <f>AVERAGE(eod_group_score_df_positive!J143:J147)</f>
        <v>0.31187374848183247</v>
      </c>
      <c r="K143" s="2">
        <f>AVERAGE(eod_group_score_df_positive!K143:K147)</f>
        <v>0.20657410194193329</v>
      </c>
      <c r="L143" s="2">
        <f>AVERAGE(eod_group_score_df_positive!L143:L147)</f>
        <v>0.37393957357618968</v>
      </c>
      <c r="M143" s="2">
        <f>AVERAGE(eod_group_score_df_positive!M143:M147)</f>
        <v>0.32192059278965018</v>
      </c>
      <c r="N143" s="2">
        <f>AVERAGE(eod_group_score_df_positive!N143:N147)</f>
        <v>0.51545291457187215</v>
      </c>
      <c r="O143" s="2">
        <f>AVERAGE(eod_group_score_df_positive!O143:O147)</f>
        <v>0.42639504877645018</v>
      </c>
      <c r="P143" s="2">
        <f>AVERAGE(eod_group_score_df_positive!P143:P147)</f>
        <v>0.34659864203903068</v>
      </c>
      <c r="Q143" s="2">
        <f>AVERAGE(eod_group_score_df_positive!Q143:Q147)</f>
        <v>0.36242930303512794</v>
      </c>
      <c r="R143" s="2">
        <f>AVERAGE(eod_group_score_df_positive!R143:R147)</f>
        <v>0.77499030643853395</v>
      </c>
      <c r="S143" s="2">
        <f>AVERAGE(eod_group_score_df_positive!S143:S147)</f>
        <v>0.60870966717506736</v>
      </c>
      <c r="T143" s="2">
        <f>AVERAGE(eod_group_score_df_positive!T143:T147)</f>
        <v>0.30715536958432077</v>
      </c>
      <c r="U143" s="2">
        <f>AVERAGE(eod_group_score_df_positive!U143:U147)</f>
        <v>0.23516210411541899</v>
      </c>
      <c r="V143" s="2">
        <f>AVERAGE(eod_group_score_df_positive!V143:V147)</f>
        <v>2.6023797431202658</v>
      </c>
      <c r="W143" s="2">
        <f>AVERAGE(eod_group_score_df_positive!W143:W147)</f>
        <v>0.27669762584404795</v>
      </c>
      <c r="X143" s="2">
        <f>AVERAGE(eod_group_score_df_positive!X143:X147)</f>
        <v>0.43265805611930908</v>
      </c>
      <c r="Y143" s="2">
        <f>AVERAGE(eod_group_score_df_positive!Y143:Y147)</f>
        <v>0.19966894830819581</v>
      </c>
      <c r="Z143" s="1" t="s">
        <v>277</v>
      </c>
      <c r="AA143" s="2">
        <f>ABS(AVERAGE(eod_group_score_df_negative!C143:C147))</f>
        <v>3.3258208955909918E-2</v>
      </c>
      <c r="AB143" s="2">
        <f>ABS(AVERAGE(eod_group_score_df_negative!D143:D147))</f>
        <v>4.0622729117241824E-2</v>
      </c>
      <c r="AC143" s="2">
        <f>ABS(AVERAGE(eod_group_score_df_negative!E143:E147))</f>
        <v>9.6531386772886502E-2</v>
      </c>
      <c r="AD143" s="2">
        <f>ABS(AVERAGE(eod_group_score_df_negative!F143:F147))</f>
        <v>3.032479837891049E-2</v>
      </c>
      <c r="AE143" s="2">
        <f>ABS(AVERAGE(eod_group_score_df_negative!G143:G147))</f>
        <v>9.0914829109670872E-2</v>
      </c>
      <c r="AF143" s="2">
        <f>ABS(AVERAGE(eod_group_score_df_negative!H143:H147))</f>
        <v>7.1718238653642241E-2</v>
      </c>
      <c r="AG143" s="2">
        <f>ABS(AVERAGE(eod_group_score_df_negative!I143:I147))</f>
        <v>7.92884548671942E-2</v>
      </c>
      <c r="AH143" s="2">
        <f>ABS(AVERAGE(eod_group_score_df_negative!J143:J147))</f>
        <v>7.4549940142060761E-2</v>
      </c>
      <c r="AI143" s="2">
        <f>ABS(AVERAGE(eod_group_score_df_negative!K143:K147))</f>
        <v>3.6592371068205114E-2</v>
      </c>
      <c r="AJ143" s="2">
        <f>ABS(AVERAGE(eod_group_score_df_negative!L143:L147))</f>
        <v>8.3925729993890585E-2</v>
      </c>
      <c r="AK143" s="2">
        <f>ABS(AVERAGE(eod_group_score_df_negative!M143:M147))</f>
        <v>2.8177379020783884E-2</v>
      </c>
      <c r="AL143" s="2">
        <f>ABS(AVERAGE(eod_group_score_df_negative!N143:N147))</f>
        <v>3.2198078949288923E-2</v>
      </c>
      <c r="AM143" s="2">
        <f>ABS(AVERAGE(eod_group_score_df_negative!O143:O147))</f>
        <v>5.6450440669613154E-2</v>
      </c>
      <c r="AN143" s="2">
        <f>ABS(AVERAGE(eod_group_score_df_negative!P143:P147))</f>
        <v>0.10239923891034748</v>
      </c>
      <c r="AO143" s="2">
        <f>ABS(AVERAGE(eod_group_score_df_negative!Q143:Q147))</f>
        <v>1.1443354512937777E-2</v>
      </c>
      <c r="AP143" s="2">
        <f>ABS(AVERAGE(eod_group_score_df_negative!R143:R147))</f>
        <v>1.3538077642584207E-2</v>
      </c>
      <c r="AQ143" s="2">
        <f>ABS(AVERAGE(eod_group_score_df_negative!S143:S147))</f>
        <v>4.0829893570524814E-2</v>
      </c>
      <c r="AR143" s="2">
        <f>ABS(AVERAGE(eod_group_score_df_negative!T143:T147))</f>
        <v>5.4703832593390067E-2</v>
      </c>
      <c r="AS143" s="2">
        <f>ABS(AVERAGE(eod_group_score_df_negative!U143:U147))</f>
        <v>3.1916121218463017E-2</v>
      </c>
      <c r="AT143" s="2">
        <f>ABS(AVERAGE(eod_group_score_df_negative!V143:V147))</f>
        <v>1.0718429796790455E-2</v>
      </c>
      <c r="AU143" s="2">
        <f>ABS(AVERAGE(eod_group_score_df_negative!W143:W147))</f>
        <v>0.11848025567350051</v>
      </c>
      <c r="AV143" s="2">
        <f>ABS(AVERAGE(eod_group_score_df_negative!X143:X147))</f>
        <v>5.2315893395992331E-2</v>
      </c>
      <c r="AW143" s="2">
        <f>ABS(AVERAGE(eod_group_score_df_negative!Y143:Y147))</f>
        <v>9.4157477768649064E-2</v>
      </c>
      <c r="AX143" t="s">
        <v>277</v>
      </c>
      <c r="AY143" s="4">
        <f t="shared" si="468"/>
        <v>0.93877402238390006</v>
      </c>
      <c r="AZ143" s="4">
        <f t="shared" si="469"/>
        <v>0.85520832037776118</v>
      </c>
      <c r="BA143" s="4">
        <f t="shared" si="470"/>
        <v>0.52794404540296935</v>
      </c>
      <c r="BB143" s="4">
        <f t="shared" si="471"/>
        <v>0.81816417335916392</v>
      </c>
      <c r="BC143" s="4">
        <f t="shared" si="472"/>
        <v>0.72680091005861081</v>
      </c>
      <c r="BD143" s="4">
        <f t="shared" si="473"/>
        <v>0.57377116073365286</v>
      </c>
      <c r="BE143" s="4">
        <f t="shared" si="474"/>
        <v>0.72363862586343708</v>
      </c>
      <c r="BF143" s="4">
        <f t="shared" si="475"/>
        <v>0.61415439924222492</v>
      </c>
      <c r="BG143" s="4">
        <f t="shared" si="476"/>
        <v>0.69903440539946915</v>
      </c>
      <c r="BH143" s="4">
        <f t="shared" si="477"/>
        <v>0.63340428139235483</v>
      </c>
      <c r="BI143" s="4">
        <f t="shared" si="478"/>
        <v>0.83903146382098459</v>
      </c>
      <c r="BJ143" s="4">
        <f t="shared" si="479"/>
        <v>0.88241387551488182</v>
      </c>
      <c r="BK143" s="4">
        <f t="shared" si="480"/>
        <v>0.76617596351837114</v>
      </c>
      <c r="BL143" s="4">
        <f t="shared" si="481"/>
        <v>0.54387651588096309</v>
      </c>
      <c r="BM143" s="4">
        <f t="shared" si="482"/>
        <v>0.93878474779094223</v>
      </c>
      <c r="BN143" s="4">
        <f t="shared" si="483"/>
        <v>0.96566242150341797</v>
      </c>
      <c r="BO143" s="4">
        <f t="shared" si="484"/>
        <v>0.87428050256505685</v>
      </c>
      <c r="BP143" s="4">
        <f t="shared" si="485"/>
        <v>0.69765128390171627</v>
      </c>
      <c r="BQ143" s="4">
        <f t="shared" si="486"/>
        <v>0.76099795347551236</v>
      </c>
      <c r="BR143" s="4">
        <f t="shared" si="487"/>
        <v>0.99179638185210228</v>
      </c>
      <c r="BS143" s="4">
        <f t="shared" si="488"/>
        <v>0.40037000442172155</v>
      </c>
      <c r="BT143" s="4">
        <f t="shared" si="489"/>
        <v>0.78425276884138395</v>
      </c>
      <c r="BU143" s="4">
        <f t="shared" si="490"/>
        <v>0.359094557791586</v>
      </c>
      <c r="BV143" t="s">
        <v>277</v>
      </c>
      <c r="BW143" s="1">
        <f t="shared" si="464"/>
        <v>45285</v>
      </c>
      <c r="BX143">
        <f>group_stock_price_index[[#This Row],[VNINDEX]]</f>
        <v>1117.6600000000001</v>
      </c>
      <c r="BY143" s="5">
        <f t="shared" si="491"/>
        <v>0.61317020351259754</v>
      </c>
      <c r="BZ143" s="5">
        <f t="shared" si="492"/>
        <v>0.14103749940115709</v>
      </c>
      <c r="CA143" s="5">
        <f t="shared" si="493"/>
        <v>0.44403910102249772</v>
      </c>
      <c r="CB143" s="5">
        <f t="shared" si="494"/>
        <v>0.73655662160347868</v>
      </c>
      <c r="CC143" s="5">
        <f t="shared" si="495"/>
        <v>0.36580929429179948</v>
      </c>
      <c r="CD143" s="5">
        <f t="shared" ref="CD143:CE143" si="544">IF(AVERAGE(BS143:BS147)&lt;0,0,AVERAGE(BS143:BS147))</f>
        <v>0.1896436206035918</v>
      </c>
      <c r="CE143" s="5">
        <f t="shared" si="544"/>
        <v>0.18795672705418995</v>
      </c>
      <c r="CF143" s="5">
        <f t="shared" ref="CF143:CG143" si="545">IF(AVERAGE(BE143:BE147)&lt;0,0,AVERAGE(BE143:BE147))</f>
        <v>0.30855907015997969</v>
      </c>
      <c r="CG143" s="5">
        <f t="shared" si="545"/>
        <v>9.0789481783848533E-2</v>
      </c>
      <c r="CH143" s="5">
        <f t="shared" si="498"/>
        <v>0.25962213410630797</v>
      </c>
      <c r="CI143" s="5">
        <f t="shared" si="499"/>
        <v>0.24308265305071936</v>
      </c>
      <c r="CJ143" s="5">
        <f t="shared" si="500"/>
        <v>0</v>
      </c>
      <c r="CK143" s="5">
        <f t="shared" si="501"/>
        <v>0</v>
      </c>
      <c r="CL143" s="5">
        <f t="shared" si="502"/>
        <v>0.15836831507405488</v>
      </c>
      <c r="CM143" s="5">
        <f t="shared" si="503"/>
        <v>1.8420431060630758E-2</v>
      </c>
      <c r="CN143" s="5">
        <f t="shared" si="504"/>
        <v>0.34675389517736654</v>
      </c>
      <c r="CO143" s="5">
        <f t="shared" si="505"/>
        <v>0.34779712150709757</v>
      </c>
      <c r="CP143" s="5">
        <f t="shared" si="506"/>
        <v>0.16140626694139124</v>
      </c>
      <c r="CQ143" s="5">
        <f t="shared" si="507"/>
        <v>0.5540535322217347</v>
      </c>
      <c r="CR143" s="5">
        <f t="shared" ref="CR143:CS143" si="546">IF(AVERAGE(BH143:BH147)&lt;0,0,AVERAGE(BH143:BH147))</f>
        <v>0</v>
      </c>
      <c r="CS143" s="5">
        <f t="shared" si="546"/>
        <v>0.23141649835378092</v>
      </c>
      <c r="CT143" s="5">
        <f t="shared" si="509"/>
        <v>0.51674883450420162</v>
      </c>
      <c r="CU143" s="5">
        <f t="shared" si="510"/>
        <v>0.18878799893141332</v>
      </c>
    </row>
    <row r="144" spans="1:99" x14ac:dyDescent="0.25">
      <c r="A144" s="1">
        <f>eod_group_score_df_positive[[#This Row],[date]]</f>
        <v>45282</v>
      </c>
      <c r="B144" s="1" t="s">
        <v>277</v>
      </c>
      <c r="C144" s="2">
        <f>AVERAGE(eod_group_score_df_positive!C144:C148)</f>
        <v>0.92822539732084641</v>
      </c>
      <c r="D144" s="2">
        <f>AVERAGE(eod_group_score_df_positive!D144:D148)</f>
        <v>0.50585691212254447</v>
      </c>
      <c r="E144" s="2">
        <f>AVERAGE(eod_group_score_df_positive!E144:E148)</f>
        <v>0.20336278176660963</v>
      </c>
      <c r="F144" s="2">
        <f>AVERAGE(eod_group_score_df_positive!F144:F148)</f>
        <v>0.23251320632617628</v>
      </c>
      <c r="G144" s="2">
        <f>AVERAGE(eod_group_score_df_positive!G144:G148)</f>
        <v>0.42284963565972777</v>
      </c>
      <c r="H144" s="2">
        <f>AVERAGE(eod_group_score_df_positive!H144:H148)</f>
        <v>0.18924877289410919</v>
      </c>
      <c r="I144" s="2">
        <f>AVERAGE(eod_group_score_df_positive!I144:I148)</f>
        <v>0.24845756524794244</v>
      </c>
      <c r="J144" s="2">
        <f>AVERAGE(eod_group_score_df_positive!J144:J148)</f>
        <v>0.20927139080478124</v>
      </c>
      <c r="K144" s="2">
        <f>AVERAGE(eod_group_score_df_positive!K144:K148)</f>
        <v>0.11003891950036489</v>
      </c>
      <c r="L144" s="2">
        <f>AVERAGE(eod_group_score_df_positive!L144:L148)</f>
        <v>9.7735246063132497E-2</v>
      </c>
      <c r="M144" s="2">
        <f>AVERAGE(eod_group_score_df_positive!M144:M148)</f>
        <v>0.13445602284329755</v>
      </c>
      <c r="N144" s="2">
        <f>AVERAGE(eod_group_score_df_positive!N144:N148)</f>
        <v>0.42567130376770246</v>
      </c>
      <c r="O144" s="2">
        <f>AVERAGE(eod_group_score_df_positive!O144:O148)</f>
        <v>0.23910946919123605</v>
      </c>
      <c r="P144" s="2">
        <f>AVERAGE(eod_group_score_df_positive!P144:P148)</f>
        <v>0.27373800158003914</v>
      </c>
      <c r="Q144" s="2">
        <f>AVERAGE(eod_group_score_df_positive!Q144:Q148)</f>
        <v>0.26765566427395926</v>
      </c>
      <c r="R144" s="2">
        <f>AVERAGE(eod_group_score_df_positive!R144:R148)</f>
        <v>0.77054233628985158</v>
      </c>
      <c r="S144" s="2">
        <f>AVERAGE(eod_group_score_df_positive!S144:S148)</f>
        <v>0.57102481077774736</v>
      </c>
      <c r="T144" s="2">
        <f>AVERAGE(eod_group_score_df_positive!T144:T148)</f>
        <v>0.2460201702542037</v>
      </c>
      <c r="U144" s="2">
        <f>AVERAGE(eod_group_score_df_positive!U144:U148)</f>
        <v>0.19098102215510404</v>
      </c>
      <c r="V144" s="2">
        <f>AVERAGE(eod_group_score_df_positive!V144:V148)</f>
        <v>0.5689902433107451</v>
      </c>
      <c r="W144" s="2">
        <f>AVERAGE(eod_group_score_df_positive!W144:W148)</f>
        <v>0.21979964326153328</v>
      </c>
      <c r="X144" s="2">
        <f>AVERAGE(eod_group_score_df_positive!X144:X148)</f>
        <v>0.27844171589284189</v>
      </c>
      <c r="Y144" s="2">
        <f>AVERAGE(eod_group_score_df_positive!Y144:Y148)</f>
        <v>0.24676726824326836</v>
      </c>
      <c r="Z144" s="1" t="s">
        <v>277</v>
      </c>
      <c r="AA144" s="2">
        <f>ABS(AVERAGE(eod_group_score_df_negative!C144:C148))</f>
        <v>6.8499202321032585E-2</v>
      </c>
      <c r="AB144" s="2">
        <f>ABS(AVERAGE(eod_group_score_df_negative!D144:D148))</f>
        <v>3.8103633863492879E-2</v>
      </c>
      <c r="AC144" s="2">
        <f>ABS(AVERAGE(eod_group_score_df_negative!E144:E148))</f>
        <v>0.12790986349405181</v>
      </c>
      <c r="AD144" s="2">
        <f>ABS(AVERAGE(eod_group_score_df_negative!F144:F148))</f>
        <v>0.16673948938821584</v>
      </c>
      <c r="AE144" s="2">
        <f>ABS(AVERAGE(eod_group_score_df_negative!G144:G148))</f>
        <v>0.19140477631242975</v>
      </c>
      <c r="AF144" s="2">
        <f>ABS(AVERAGE(eod_group_score_df_negative!H144:H148))</f>
        <v>0.12358276377546722</v>
      </c>
      <c r="AG144" s="2">
        <f>ABS(AVERAGE(eod_group_score_df_negative!I144:I148))</f>
        <v>8.0886368590309288E-2</v>
      </c>
      <c r="AH144" s="2">
        <f>ABS(AVERAGE(eod_group_score_df_negative!J144:J148))</f>
        <v>0.14345051244420567</v>
      </c>
      <c r="AI144" s="2">
        <f>ABS(AVERAGE(eod_group_score_df_negative!K144:K148))</f>
        <v>8.2724408216256859E-2</v>
      </c>
      <c r="AJ144" s="2">
        <f>ABS(AVERAGE(eod_group_score_df_negative!L144:L148))</f>
        <v>7.9256990151243004E-2</v>
      </c>
      <c r="AK144" s="2">
        <f>ABS(AVERAGE(eod_group_score_df_negative!M144:M148))</f>
        <v>7.6125266864353142E-2</v>
      </c>
      <c r="AL144" s="2">
        <f>ABS(AVERAGE(eod_group_score_df_negative!N144:N148))</f>
        <v>0.11903400354122148</v>
      </c>
      <c r="AM144" s="2">
        <f>ABS(AVERAGE(eod_group_score_df_negative!O144:O148))</f>
        <v>7.5854186490097758E-2</v>
      </c>
      <c r="AN144" s="2">
        <f>ABS(AVERAGE(eod_group_score_df_negative!P144:P148))</f>
        <v>0.13663361815604785</v>
      </c>
      <c r="AO144" s="2">
        <f>ABS(AVERAGE(eod_group_score_df_negative!Q144:Q148))</f>
        <v>9.8491085314357504E-2</v>
      </c>
      <c r="AP144" s="2">
        <f>ABS(AVERAGE(eod_group_score_df_negative!R144:R148))</f>
        <v>0.11665189113542909</v>
      </c>
      <c r="AQ144" s="2">
        <f>ABS(AVERAGE(eod_group_score_df_negative!S144:S148))</f>
        <v>3.6187235420068589E-2</v>
      </c>
      <c r="AR144" s="2">
        <f>ABS(AVERAGE(eod_group_score_df_negative!T144:T148))</f>
        <v>8.2175441633196428E-2</v>
      </c>
      <c r="AS144" s="2">
        <f>ABS(AVERAGE(eod_group_score_df_negative!U144:U148))</f>
        <v>0.25257843796162455</v>
      </c>
      <c r="AT144" s="2">
        <f>ABS(AVERAGE(eod_group_score_df_negative!V144:V148))</f>
        <v>7.3851385854474774E-2</v>
      </c>
      <c r="AU144" s="2">
        <f>ABS(AVERAGE(eod_group_score_df_negative!W144:W148))</f>
        <v>0.15905171314220795</v>
      </c>
      <c r="AV144" s="2">
        <f>ABS(AVERAGE(eod_group_score_df_negative!X144:X148))</f>
        <v>0.13507038922816048</v>
      </c>
      <c r="AW144" s="2">
        <f>ABS(AVERAGE(eod_group_score_df_negative!Y144:Y148))</f>
        <v>0.13904589854171584</v>
      </c>
      <c r="AX144" t="s">
        <v>277</v>
      </c>
      <c r="AY144" s="4">
        <f t="shared" si="468"/>
        <v>0.86255139615166676</v>
      </c>
      <c r="AZ144" s="4">
        <f t="shared" si="469"/>
        <v>0.8599029501508334</v>
      </c>
      <c r="BA144" s="4">
        <f t="shared" si="470"/>
        <v>0.2277668239500662</v>
      </c>
      <c r="BB144" s="4">
        <f t="shared" si="471"/>
        <v>0.16474207348874625</v>
      </c>
      <c r="BC144" s="4">
        <f t="shared" si="472"/>
        <v>0.37678990144199204</v>
      </c>
      <c r="BD144" s="4">
        <f t="shared" si="473"/>
        <v>0.20990853357601441</v>
      </c>
      <c r="BE144" s="4">
        <f t="shared" si="474"/>
        <v>0.50880304581511182</v>
      </c>
      <c r="BF144" s="4">
        <f t="shared" si="475"/>
        <v>0.18660842367396877</v>
      </c>
      <c r="BG144" s="4">
        <f t="shared" si="476"/>
        <v>0.14169972892490551</v>
      </c>
      <c r="BH144" s="4">
        <f t="shared" si="477"/>
        <v>0.10440150543952882</v>
      </c>
      <c r="BI144" s="4">
        <f t="shared" si="478"/>
        <v>0.27699875929112605</v>
      </c>
      <c r="BJ144" s="4">
        <f t="shared" si="479"/>
        <v>0.56294164222742693</v>
      </c>
      <c r="BK144" s="4">
        <f t="shared" si="480"/>
        <v>0.518330543084351</v>
      </c>
      <c r="BL144" s="4">
        <f t="shared" si="481"/>
        <v>0.33409811212618484</v>
      </c>
      <c r="BM144" s="4">
        <f t="shared" si="482"/>
        <v>0.46201305664956677</v>
      </c>
      <c r="BN144" s="4">
        <f t="shared" si="483"/>
        <v>0.73703189779770417</v>
      </c>
      <c r="BO144" s="4">
        <f t="shared" si="484"/>
        <v>0.88080857207408025</v>
      </c>
      <c r="BP144" s="4">
        <f t="shared" si="485"/>
        <v>0.49922888267384996</v>
      </c>
      <c r="BQ144" s="4">
        <f t="shared" si="486"/>
        <v>-0.1388707069629635</v>
      </c>
      <c r="BR144" s="4">
        <f t="shared" si="487"/>
        <v>0.77023458810414447</v>
      </c>
      <c r="BS144" s="4">
        <f t="shared" si="488"/>
        <v>0.16034766430817887</v>
      </c>
      <c r="BT144" s="4">
        <f t="shared" si="489"/>
        <v>0.34671615386622828</v>
      </c>
      <c r="BU144" s="4">
        <f t="shared" si="490"/>
        <v>0.27920604835548868</v>
      </c>
      <c r="BV144" t="s">
        <v>277</v>
      </c>
      <c r="BW144" s="1">
        <f t="shared" si="464"/>
        <v>45282</v>
      </c>
      <c r="BX144">
        <f>group_stock_price_index[[#This Row],[VNINDEX]]</f>
        <v>1103.06</v>
      </c>
      <c r="BY144" s="5">
        <f t="shared" si="491"/>
        <v>0.31343436180607576</v>
      </c>
      <c r="BZ144" s="5">
        <f t="shared" si="492"/>
        <v>0</v>
      </c>
      <c r="CA144" s="5">
        <f t="shared" si="493"/>
        <v>0.21899880329573485</v>
      </c>
      <c r="CB144" s="5">
        <f t="shared" si="494"/>
        <v>0.49801925100379202</v>
      </c>
      <c r="CC144" s="5">
        <f t="shared" si="495"/>
        <v>0</v>
      </c>
      <c r="CD144" s="5">
        <f t="shared" ref="CD144:CE144" si="547">IF(AVERAGE(BS144:BS148)&lt;0,0,AVERAGE(BS144:BS148))</f>
        <v>7.9955391896215061E-2</v>
      </c>
      <c r="CE144" s="5">
        <f t="shared" si="547"/>
        <v>0</v>
      </c>
      <c r="CF144" s="5">
        <f t="shared" ref="CF144:CG144" si="548">IF(AVERAGE(BE144:BE148)&lt;0,0,AVERAGE(BE144:BE148))</f>
        <v>6.4902582093302102E-2</v>
      </c>
      <c r="CG144" s="5">
        <f t="shared" si="548"/>
        <v>0</v>
      </c>
      <c r="CH144" s="5">
        <f t="shared" si="498"/>
        <v>0</v>
      </c>
      <c r="CI144" s="5">
        <f t="shared" si="499"/>
        <v>8.1029038498978773E-2</v>
      </c>
      <c r="CJ144" s="5">
        <f t="shared" si="500"/>
        <v>0</v>
      </c>
      <c r="CK144" s="5">
        <f t="shared" si="501"/>
        <v>0</v>
      </c>
      <c r="CL144" s="5">
        <f t="shared" si="502"/>
        <v>5.7160927336964408E-2</v>
      </c>
      <c r="CM144" s="5">
        <f t="shared" si="503"/>
        <v>0</v>
      </c>
      <c r="CN144" s="5">
        <f t="shared" si="504"/>
        <v>3.6441774711896732E-2</v>
      </c>
      <c r="CO144" s="5">
        <f t="shared" si="505"/>
        <v>0.16519580759661082</v>
      </c>
      <c r="CP144" s="5">
        <f t="shared" si="506"/>
        <v>0</v>
      </c>
      <c r="CQ144" s="5">
        <f t="shared" si="507"/>
        <v>0.27845862699537782</v>
      </c>
      <c r="CR144" s="5">
        <f t="shared" ref="CR144:CS144" si="549">IF(AVERAGE(BH144:BH148)&lt;0,0,AVERAGE(BH144:BH148))</f>
        <v>0</v>
      </c>
      <c r="CS144" s="5">
        <f t="shared" si="549"/>
        <v>0</v>
      </c>
      <c r="CT144" s="5">
        <f t="shared" si="509"/>
        <v>0.22208127732972716</v>
      </c>
      <c r="CU144" s="5">
        <f t="shared" si="510"/>
        <v>0.13078014323696463</v>
      </c>
    </row>
    <row r="145" spans="1:99" x14ac:dyDescent="0.25">
      <c r="A145" s="1">
        <f>eod_group_score_df_positive[[#This Row],[date]]</f>
        <v>45281</v>
      </c>
      <c r="B145" s="1" t="s">
        <v>277</v>
      </c>
      <c r="C145" s="2">
        <f>AVERAGE(eod_group_score_df_positive!C145:C149)</f>
        <v>0.94690813963400322</v>
      </c>
      <c r="D145" s="2">
        <f>AVERAGE(eod_group_score_df_positive!D145:D149)</f>
        <v>0.50664056789457024</v>
      </c>
      <c r="E145" s="2">
        <f>AVERAGE(eod_group_score_df_positive!E145:E149)</f>
        <v>0.21599763687652468</v>
      </c>
      <c r="F145" s="2">
        <f>AVERAGE(eod_group_score_df_positive!F145:F149)</f>
        <v>0.19802489751483857</v>
      </c>
      <c r="G145" s="2">
        <f>AVERAGE(eod_group_score_df_positive!G145:G149)</f>
        <v>0.45909179986868925</v>
      </c>
      <c r="H145" s="2">
        <f>AVERAGE(eod_group_score_df_positive!H145:H149)</f>
        <v>0.1275622402847057</v>
      </c>
      <c r="I145" s="2">
        <f>AVERAGE(eod_group_score_df_positive!I145:I149)</f>
        <v>0.27118283448859148</v>
      </c>
      <c r="J145" s="2">
        <f>AVERAGE(eod_group_score_df_positive!J145:J149)</f>
        <v>0.21905577250115821</v>
      </c>
      <c r="K145" s="2">
        <f>AVERAGE(eod_group_score_df_positive!K145:K149)</f>
        <v>0.10589189278882997</v>
      </c>
      <c r="L145" s="2">
        <f>AVERAGE(eod_group_score_df_positive!L145:L149)</f>
        <v>6.9990250313770291E-2</v>
      </c>
      <c r="M145" s="2">
        <f>AVERAGE(eod_group_score_df_positive!M145:M149)</f>
        <v>0.13106977358087954</v>
      </c>
      <c r="N145" s="2">
        <f>AVERAGE(eod_group_score_df_positive!N145:N149)</f>
        <v>0.379007718898284</v>
      </c>
      <c r="O145" s="2">
        <f>AVERAGE(eod_group_score_df_positive!O145:O149)</f>
        <v>0.2475029377248156</v>
      </c>
      <c r="P145" s="2">
        <f>AVERAGE(eod_group_score_df_positive!P145:P149)</f>
        <v>0.19655739824294546</v>
      </c>
      <c r="Q145" s="2">
        <f>AVERAGE(eod_group_score_df_positive!Q145:Q149)</f>
        <v>0.22778938526379028</v>
      </c>
      <c r="R145" s="2">
        <f>AVERAGE(eod_group_score_df_positive!R145:R149)</f>
        <v>0.18319276031806636</v>
      </c>
      <c r="S145" s="2">
        <f>AVERAGE(eod_group_score_df_positive!S145:S149)</f>
        <v>0.61297895026920313</v>
      </c>
      <c r="T145" s="2">
        <f>AVERAGE(eod_group_score_df_positive!T145:T149)</f>
        <v>0.2444621449977778</v>
      </c>
      <c r="U145" s="2">
        <f>AVERAGE(eod_group_score_df_positive!U145:U149)</f>
        <v>0.18691692579106819</v>
      </c>
      <c r="V145" s="2">
        <f>AVERAGE(eod_group_score_df_positive!V145:V149)</f>
        <v>0.55414457069591472</v>
      </c>
      <c r="W145" s="2">
        <f>AVERAGE(eod_group_score_df_positive!W145:W149)</f>
        <v>0.22828246142464542</v>
      </c>
      <c r="X145" s="2">
        <f>AVERAGE(eod_group_score_df_positive!X145:X149)</f>
        <v>0.28230376696485421</v>
      </c>
      <c r="Y145" s="2">
        <f>AVERAGE(eod_group_score_df_positive!Y145:Y149)</f>
        <v>0.34088275391591527</v>
      </c>
      <c r="Z145" s="1" t="s">
        <v>277</v>
      </c>
      <c r="AA145" s="2">
        <f>ABS(AVERAGE(eod_group_score_df_negative!C145:C149))</f>
        <v>7.6197837888408407E-2</v>
      </c>
      <c r="AB145" s="2">
        <f>ABS(AVERAGE(eod_group_score_df_negative!D145:D149))</f>
        <v>4.5354995033531881E-2</v>
      </c>
      <c r="AC145" s="2">
        <f>ABS(AVERAGE(eod_group_score_df_negative!E145:E149))</f>
        <v>9.7995974207937403E-2</v>
      </c>
      <c r="AD145" s="2">
        <f>ABS(AVERAGE(eod_group_score_df_negative!F145:F149))</f>
        <v>0.23308825520083037</v>
      </c>
      <c r="AE145" s="2">
        <f>ABS(AVERAGE(eod_group_score_df_negative!G145:G149))</f>
        <v>0.12196799063711732</v>
      </c>
      <c r="AF145" s="2">
        <f>ABS(AVERAGE(eod_group_score_df_negative!H145:H149))</f>
        <v>0.13569102038825709</v>
      </c>
      <c r="AG145" s="2">
        <f>ABS(AVERAGE(eod_group_score_df_negative!I145:I149))</f>
        <v>7.8565011455209138E-2</v>
      </c>
      <c r="AH145" s="2">
        <f>ABS(AVERAGE(eod_group_score_df_negative!J145:J149))</f>
        <v>0.12128213854646216</v>
      </c>
      <c r="AI145" s="2">
        <f>ABS(AVERAGE(eod_group_score_df_negative!K145:K149))</f>
        <v>0.10962708370633796</v>
      </c>
      <c r="AJ145" s="2">
        <f>ABS(AVERAGE(eod_group_score_df_negative!L145:L149))</f>
        <v>6.6114892326385066E-2</v>
      </c>
      <c r="AK145" s="2">
        <f>ABS(AVERAGE(eod_group_score_df_negative!M145:M149))</f>
        <v>6.9657713091351853E-2</v>
      </c>
      <c r="AL145" s="2">
        <f>ABS(AVERAGE(eod_group_score_df_negative!N145:N149))</f>
        <v>0.1469033901642352</v>
      </c>
      <c r="AM145" s="2">
        <f>ABS(AVERAGE(eod_group_score_df_negative!O145:O149))</f>
        <v>8.3352433371158774E-2</v>
      </c>
      <c r="AN145" s="2">
        <f>ABS(AVERAGE(eod_group_score_df_negative!P145:P149))</f>
        <v>8.0768720432094404E-2</v>
      </c>
      <c r="AO145" s="2">
        <f>ABS(AVERAGE(eod_group_score_df_negative!Q145:Q149))</f>
        <v>0.11324964217649476</v>
      </c>
      <c r="AP145" s="2">
        <f>ABS(AVERAGE(eod_group_score_df_negative!R145:R149))</f>
        <v>0.11667014423572961</v>
      </c>
      <c r="AQ145" s="2">
        <f>ABS(AVERAGE(eod_group_score_df_negative!S145:S149))</f>
        <v>2.7877213205822416E-2</v>
      </c>
      <c r="AR145" s="2">
        <f>ABS(AVERAGE(eod_group_score_df_negative!T145:T149))</f>
        <v>0.17882667764589977</v>
      </c>
      <c r="AS145" s="2">
        <f>ABS(AVERAGE(eod_group_score_df_negative!U145:U149))</f>
        <v>0.25213240813727322</v>
      </c>
      <c r="AT145" s="2">
        <f>ABS(AVERAGE(eod_group_score_df_negative!V145:V149))</f>
        <v>6.5949716166233546E-2</v>
      </c>
      <c r="AU145" s="2">
        <f>ABS(AVERAGE(eod_group_score_df_negative!W145:W149))</f>
        <v>0.13183077952624239</v>
      </c>
      <c r="AV145" s="2">
        <f>ABS(AVERAGE(eod_group_score_df_negative!X145:X149))</f>
        <v>0.17586762439982548</v>
      </c>
      <c r="AW145" s="2">
        <f>ABS(AVERAGE(eod_group_score_df_negative!Y145:Y149))</f>
        <v>0.20340348043929352</v>
      </c>
      <c r="AX145" t="s">
        <v>277</v>
      </c>
      <c r="AY145" s="4">
        <f t="shared" si="468"/>
        <v>0.85104605082470208</v>
      </c>
      <c r="AZ145" s="4">
        <f t="shared" si="469"/>
        <v>0.83566898692829006</v>
      </c>
      <c r="BA145" s="4">
        <f t="shared" si="470"/>
        <v>0.37580912000418265</v>
      </c>
      <c r="BB145" s="4">
        <f t="shared" si="471"/>
        <v>-8.1332145551859469E-2</v>
      </c>
      <c r="BC145" s="4">
        <f t="shared" si="472"/>
        <v>0.58018781326807889</v>
      </c>
      <c r="BD145" s="4">
        <f t="shared" si="473"/>
        <v>-3.0878174434654786E-2</v>
      </c>
      <c r="BE145" s="4">
        <f t="shared" si="474"/>
        <v>0.5507334077029119</v>
      </c>
      <c r="BF145" s="4">
        <f t="shared" si="475"/>
        <v>0.28728399270516614</v>
      </c>
      <c r="BG145" s="4">
        <f t="shared" si="476"/>
        <v>-1.7331146325259811E-2</v>
      </c>
      <c r="BH145" s="4">
        <f t="shared" si="477"/>
        <v>2.8473266418971233E-2</v>
      </c>
      <c r="BI145" s="4">
        <f t="shared" si="478"/>
        <v>0.30594743902616411</v>
      </c>
      <c r="BJ145" s="4">
        <f t="shared" si="479"/>
        <v>0.44133756586316319</v>
      </c>
      <c r="BK145" s="4">
        <f t="shared" si="480"/>
        <v>0.49613975982889547</v>
      </c>
      <c r="BL145" s="4">
        <f t="shared" si="481"/>
        <v>0.41751811320205223</v>
      </c>
      <c r="BM145" s="4">
        <f t="shared" si="482"/>
        <v>0.33585523612059648</v>
      </c>
      <c r="BN145" s="4">
        <f t="shared" si="483"/>
        <v>0.2218434326890957</v>
      </c>
      <c r="BO145" s="4">
        <f t="shared" si="484"/>
        <v>0.91300009332933951</v>
      </c>
      <c r="BP145" s="4">
        <f t="shared" si="485"/>
        <v>0.15506071467218882</v>
      </c>
      <c r="BQ145" s="4">
        <f t="shared" si="486"/>
        <v>-0.14853793709854266</v>
      </c>
      <c r="BR145" s="4">
        <f t="shared" si="487"/>
        <v>0.7872913279044782</v>
      </c>
      <c r="BS145" s="4">
        <f t="shared" si="488"/>
        <v>0.26783708825512775</v>
      </c>
      <c r="BT145" s="4">
        <f t="shared" si="489"/>
        <v>0.23230639138774012</v>
      </c>
      <c r="BU145" s="4">
        <f t="shared" si="490"/>
        <v>0.25258635034098775</v>
      </c>
      <c r="BV145" t="s">
        <v>277</v>
      </c>
      <c r="BW145" s="1">
        <f t="shared" si="464"/>
        <v>45281</v>
      </c>
      <c r="BX145">
        <f>group_stock_price_index[[#This Row],[VNINDEX]]</f>
        <v>1102.43</v>
      </c>
      <c r="BY145" s="5">
        <f t="shared" si="491"/>
        <v>7.3683052512747427E-3</v>
      </c>
      <c r="BZ145" s="5">
        <f t="shared" si="492"/>
        <v>0</v>
      </c>
      <c r="CA145" s="5">
        <f t="shared" si="493"/>
        <v>0.13503152927871415</v>
      </c>
      <c r="CB145" s="5">
        <f t="shared" si="494"/>
        <v>0.24095154865449503</v>
      </c>
      <c r="CC145" s="5">
        <f t="shared" si="495"/>
        <v>0</v>
      </c>
      <c r="CD145" s="5">
        <f t="shared" ref="CD145:CE145" si="550">IF(AVERAGE(BS145:BS149)&lt;0,0,AVERAGE(BS145:BS149))</f>
        <v>3.4567468063670399E-2</v>
      </c>
      <c r="CE145" s="5">
        <f t="shared" si="550"/>
        <v>0</v>
      </c>
      <c r="CF145" s="5">
        <f t="shared" ref="CF145:CG145" si="551">IF(AVERAGE(BE145:BE149)&lt;0,0,AVERAGE(BE145:BE149))</f>
        <v>0</v>
      </c>
      <c r="CG145" s="5">
        <f t="shared" si="551"/>
        <v>0</v>
      </c>
      <c r="CH145" s="5">
        <f t="shared" si="498"/>
        <v>0</v>
      </c>
      <c r="CI145" s="5">
        <f t="shared" si="499"/>
        <v>0</v>
      </c>
      <c r="CJ145" s="5">
        <f t="shared" si="500"/>
        <v>0</v>
      </c>
      <c r="CK145" s="5">
        <f t="shared" si="501"/>
        <v>0</v>
      </c>
      <c r="CL145" s="5">
        <f t="shared" si="502"/>
        <v>3.0086937306260064E-2</v>
      </c>
      <c r="CM145" s="5">
        <f t="shared" si="503"/>
        <v>0</v>
      </c>
      <c r="CN145" s="5">
        <f t="shared" si="504"/>
        <v>0</v>
      </c>
      <c r="CO145" s="5">
        <f t="shared" si="505"/>
        <v>5.8406221988148578E-2</v>
      </c>
      <c r="CP145" s="5">
        <f t="shared" si="506"/>
        <v>0</v>
      </c>
      <c r="CQ145" s="5">
        <f t="shared" si="507"/>
        <v>4.7432107003682743E-2</v>
      </c>
      <c r="CR145" s="5">
        <f t="shared" ref="CR145:CS145" si="552">IF(AVERAGE(BH145:BH149)&lt;0,0,AVERAGE(BH145:BH149))</f>
        <v>0</v>
      </c>
      <c r="CS145" s="5">
        <f t="shared" si="552"/>
        <v>0</v>
      </c>
      <c r="CT145" s="5">
        <f t="shared" si="509"/>
        <v>0</v>
      </c>
      <c r="CU145" s="5">
        <f t="shared" si="510"/>
        <v>7.1508739994454923E-2</v>
      </c>
    </row>
    <row r="146" spans="1:99" x14ac:dyDescent="0.25">
      <c r="A146" s="1">
        <f>eod_group_score_df_positive[[#This Row],[date]]</f>
        <v>45280</v>
      </c>
      <c r="B146" s="1" t="s">
        <v>277</v>
      </c>
      <c r="C146" s="2">
        <f>AVERAGE(eod_group_score_df_positive!C146:C150)</f>
        <v>0.93909687604799308</v>
      </c>
      <c r="D146" s="2">
        <f>AVERAGE(eod_group_score_df_positive!D146:D150)</f>
        <v>0.1525916978162129</v>
      </c>
      <c r="E146" s="2">
        <f>AVERAGE(eod_group_score_df_positive!E146:E150)</f>
        <v>0.17037953199584452</v>
      </c>
      <c r="F146" s="2">
        <f>AVERAGE(eod_group_score_df_positive!F146:F150)</f>
        <v>0.16875710127652704</v>
      </c>
      <c r="G146" s="2">
        <f>AVERAGE(eod_group_score_df_positive!G146:G150)</f>
        <v>0.41854413406950924</v>
      </c>
      <c r="H146" s="2">
        <f>AVERAGE(eod_group_score_df_positive!H146:H150)</f>
        <v>0.21928499354736891</v>
      </c>
      <c r="I146" s="2">
        <f>AVERAGE(eod_group_score_df_positive!I146:I150)</f>
        <v>0.17734709902207962</v>
      </c>
      <c r="J146" s="2">
        <f>AVERAGE(eod_group_score_df_positive!J146:J150)</f>
        <v>0.20379892886803427</v>
      </c>
      <c r="K146" s="2">
        <f>AVERAGE(eod_group_score_df_positive!K146:K150)</f>
        <v>7.3063353064662967E-2</v>
      </c>
      <c r="L146" s="2">
        <f>AVERAGE(eod_group_score_df_positive!L146:L150)</f>
        <v>2.1634925323116564E-2</v>
      </c>
      <c r="M146" s="2">
        <f>AVERAGE(eod_group_score_df_positive!M146:M150)</f>
        <v>0.12925168660406378</v>
      </c>
      <c r="N146" s="2">
        <f>AVERAGE(eod_group_score_df_positive!N146:N150)</f>
        <v>0.14394043044023169</v>
      </c>
      <c r="O146" s="2">
        <f>AVERAGE(eod_group_score_df_positive!O146:O150)</f>
        <v>0.19931063752508232</v>
      </c>
      <c r="P146" s="2">
        <f>AVERAGE(eod_group_score_df_positive!P146:P150)</f>
        <v>0.14818582109770831</v>
      </c>
      <c r="Q146" s="2">
        <f>AVERAGE(eod_group_score_df_positive!Q146:Q150)</f>
        <v>0.19775159777608475</v>
      </c>
      <c r="R146" s="2">
        <f>AVERAGE(eod_group_score_df_positive!R146:R150)</f>
        <v>0.18213791717086095</v>
      </c>
      <c r="S146" s="2">
        <f>AVERAGE(eod_group_score_df_positive!S146:S150)</f>
        <v>0.43192899954706065</v>
      </c>
      <c r="T146" s="2">
        <f>AVERAGE(eod_group_score_df_positive!T146:T150)</f>
        <v>0.17637000284276691</v>
      </c>
      <c r="U146" s="2">
        <f>AVERAGE(eod_group_score_df_positive!U146:U150)</f>
        <v>0.12180902683791997</v>
      </c>
      <c r="V146" s="2">
        <f>AVERAGE(eod_group_score_df_positive!V146:V150)</f>
        <v>0.48219364459322794</v>
      </c>
      <c r="W146" s="2">
        <f>AVERAGE(eod_group_score_df_positive!W146:W150)</f>
        <v>0.24151148757671198</v>
      </c>
      <c r="X146" s="2">
        <f>AVERAGE(eod_group_score_df_positive!X146:X150)</f>
        <v>0.25453980775424778</v>
      </c>
      <c r="Y146" s="2">
        <f>AVERAGE(eod_group_score_df_positive!Y146:Y150)</f>
        <v>0.33434110362173231</v>
      </c>
      <c r="Z146" s="1" t="s">
        <v>277</v>
      </c>
      <c r="AA146" s="2">
        <f>ABS(AVERAGE(eod_group_score_df_negative!C146:C150))</f>
        <v>0.19781402915233337</v>
      </c>
      <c r="AB146" s="2">
        <f>ABS(AVERAGE(eod_group_score_df_negative!D146:D150))</f>
        <v>9.9530357569534128E-2</v>
      </c>
      <c r="AC146" s="2">
        <f>ABS(AVERAGE(eod_group_score_df_negative!E146:E150))</f>
        <v>0.17043921996278946</v>
      </c>
      <c r="AD146" s="2">
        <f>ABS(AVERAGE(eod_group_score_df_negative!F146:F150))</f>
        <v>0.24331870449480547</v>
      </c>
      <c r="AE146" s="2">
        <f>ABS(AVERAGE(eod_group_score_df_negative!G146:G150))</f>
        <v>0.15753269111071821</v>
      </c>
      <c r="AF146" s="2">
        <f>ABS(AVERAGE(eod_group_score_df_negative!H146:H150))</f>
        <v>0.13823382087153799</v>
      </c>
      <c r="AG146" s="2">
        <f>ABS(AVERAGE(eod_group_score_df_negative!I146:I150))</f>
        <v>9.7706071356852567E-2</v>
      </c>
      <c r="AH146" s="2">
        <f>ABS(AVERAGE(eod_group_score_df_negative!J146:J150))</f>
        <v>0.18287488989389242</v>
      </c>
      <c r="AI146" s="2">
        <f>ABS(AVERAGE(eod_group_score_df_negative!K146:K150))</f>
        <v>0.18409174199132952</v>
      </c>
      <c r="AJ146" s="2">
        <f>ABS(AVERAGE(eod_group_score_df_negative!L146:L150))</f>
        <v>7.9970515937462155E-2</v>
      </c>
      <c r="AK146" s="2">
        <f>ABS(AVERAGE(eod_group_score_df_negative!M146:M150))</f>
        <v>8.5230538661741614E-2</v>
      </c>
      <c r="AL146" s="2">
        <f>ABS(AVERAGE(eod_group_score_df_negative!N146:N150))</f>
        <v>0.18935163096600507</v>
      </c>
      <c r="AM146" s="2">
        <f>ABS(AVERAGE(eod_group_score_df_negative!O146:O150))</f>
        <v>8.2836704766880653E-2</v>
      </c>
      <c r="AN146" s="2">
        <f>ABS(AVERAGE(eod_group_score_df_negative!P146:P150))</f>
        <v>9.2709250380260538E-2</v>
      </c>
      <c r="AO146" s="2">
        <f>ABS(AVERAGE(eod_group_score_df_negative!Q146:Q150))</f>
        <v>0.15543878798313729</v>
      </c>
      <c r="AP146" s="2">
        <f>ABS(AVERAGE(eod_group_score_df_negative!R146:R150))</f>
        <v>0.14062120632798175</v>
      </c>
      <c r="AQ146" s="2">
        <f>ABS(AVERAGE(eod_group_score_df_negative!S146:S150))</f>
        <v>7.3650568141412534E-2</v>
      </c>
      <c r="AR146" s="2">
        <f>ABS(AVERAGE(eod_group_score_df_negative!T146:T150))</f>
        <v>0.20678222302578622</v>
      </c>
      <c r="AS146" s="2">
        <f>ABS(AVERAGE(eod_group_score_df_negative!U146:U150))</f>
        <v>0.3317083924376581</v>
      </c>
      <c r="AT146" s="2">
        <f>ABS(AVERAGE(eod_group_score_df_negative!V146:V150))</f>
        <v>0.11471696947569639</v>
      </c>
      <c r="AU146" s="2">
        <f>ABS(AVERAGE(eod_group_score_df_negative!W146:W150))</f>
        <v>0.1987076614801305</v>
      </c>
      <c r="AV146" s="2">
        <f>ABS(AVERAGE(eod_group_score_df_negative!X146:X150))</f>
        <v>0.30843643721650765</v>
      </c>
      <c r="AW146" s="2">
        <f>ABS(AVERAGE(eod_group_score_df_negative!Y146:Y150))</f>
        <v>0.28810157758760602</v>
      </c>
      <c r="AX146" t="s">
        <v>277</v>
      </c>
      <c r="AY146" s="4">
        <f t="shared" si="468"/>
        <v>0.65201489712603633</v>
      </c>
      <c r="AZ146" s="4">
        <f t="shared" si="469"/>
        <v>0.21045893888773379</v>
      </c>
      <c r="BA146" s="4">
        <f t="shared" si="470"/>
        <v>-1.7513111177693642E-4</v>
      </c>
      <c r="BB146" s="4">
        <f t="shared" si="471"/>
        <v>-0.18094147284068859</v>
      </c>
      <c r="BC146" s="4">
        <f t="shared" si="472"/>
        <v>0.4530844351829858</v>
      </c>
      <c r="BD146" s="4">
        <f t="shared" si="473"/>
        <v>0.22670463597158497</v>
      </c>
      <c r="BE146" s="4">
        <f t="shared" si="474"/>
        <v>0.28954775382340836</v>
      </c>
      <c r="BF146" s="4">
        <f t="shared" si="475"/>
        <v>5.4112892983387353E-2</v>
      </c>
      <c r="BG146" s="4">
        <f t="shared" si="476"/>
        <v>-0.43175651994175512</v>
      </c>
      <c r="BH146" s="4">
        <f t="shared" si="477"/>
        <v>-0.57413845056523438</v>
      </c>
      <c r="BI146" s="4">
        <f t="shared" si="478"/>
        <v>0.20524380464519729</v>
      </c>
      <c r="BJ146" s="4">
        <f t="shared" si="479"/>
        <v>-0.13625047153590444</v>
      </c>
      <c r="BK146" s="4">
        <f t="shared" si="480"/>
        <v>0.41281243981265547</v>
      </c>
      <c r="BL146" s="4">
        <f t="shared" si="481"/>
        <v>0.23029350653411521</v>
      </c>
      <c r="BM146" s="4">
        <f t="shared" si="482"/>
        <v>0.11980170327114475</v>
      </c>
      <c r="BN146" s="4">
        <f t="shared" si="483"/>
        <v>0.1286306344893394</v>
      </c>
      <c r="BO146" s="4">
        <f t="shared" si="484"/>
        <v>0.70864895320771992</v>
      </c>
      <c r="BP146" s="4">
        <f t="shared" si="485"/>
        <v>-7.937372701953907E-2</v>
      </c>
      <c r="BQ146" s="4">
        <f t="shared" si="486"/>
        <v>-0.46282536607969538</v>
      </c>
      <c r="BR146" s="4">
        <f t="shared" si="487"/>
        <v>0.61563099475242311</v>
      </c>
      <c r="BS146" s="4">
        <f t="shared" si="488"/>
        <v>9.7232994494418329E-2</v>
      </c>
      <c r="BT146" s="4">
        <f t="shared" si="489"/>
        <v>-9.5735175229391095E-2</v>
      </c>
      <c r="BU146" s="4">
        <f t="shared" si="490"/>
        <v>7.4287203352263576E-2</v>
      </c>
      <c r="BV146" t="s">
        <v>277</v>
      </c>
      <c r="BW146" s="1">
        <f t="shared" si="464"/>
        <v>45280</v>
      </c>
      <c r="BX146">
        <f>group_stock_price_index[[#This Row],[VNINDEX]]</f>
        <v>1100.76</v>
      </c>
      <c r="BY146" s="5">
        <f t="shared" si="491"/>
        <v>0</v>
      </c>
      <c r="BZ146" s="5">
        <f t="shared" si="492"/>
        <v>0</v>
      </c>
      <c r="CA146" s="5">
        <f t="shared" si="493"/>
        <v>0</v>
      </c>
      <c r="CB146" s="5">
        <f t="shared" si="494"/>
        <v>0</v>
      </c>
      <c r="CC146" s="5">
        <f t="shared" si="495"/>
        <v>0</v>
      </c>
      <c r="CD146" s="5">
        <f t="shared" ref="CD146:CE146" si="553">IF(AVERAGE(BS146:BS150)&lt;0,0,AVERAGE(BS146:BS150))</f>
        <v>0</v>
      </c>
      <c r="CE146" s="5">
        <f t="shared" si="553"/>
        <v>0</v>
      </c>
      <c r="CF146" s="5">
        <f t="shared" ref="CF146:CG146" si="554">IF(AVERAGE(BE146:BE150)&lt;0,0,AVERAGE(BE146:BE150))</f>
        <v>0</v>
      </c>
      <c r="CG146" s="5">
        <f t="shared" si="554"/>
        <v>0</v>
      </c>
      <c r="CH146" s="5">
        <f t="shared" si="498"/>
        <v>0</v>
      </c>
      <c r="CI146" s="5">
        <f t="shared" si="499"/>
        <v>0</v>
      </c>
      <c r="CJ146" s="5">
        <f t="shared" si="500"/>
        <v>0</v>
      </c>
      <c r="CK146" s="5">
        <f t="shared" si="501"/>
        <v>0</v>
      </c>
      <c r="CL146" s="5">
        <f t="shared" si="502"/>
        <v>6.6454187222159344E-2</v>
      </c>
      <c r="CM146" s="5">
        <f t="shared" si="503"/>
        <v>0</v>
      </c>
      <c r="CN146" s="5">
        <f t="shared" si="504"/>
        <v>0</v>
      </c>
      <c r="CO146" s="5">
        <f t="shared" si="505"/>
        <v>0</v>
      </c>
      <c r="CP146" s="5">
        <f t="shared" si="506"/>
        <v>0</v>
      </c>
      <c r="CQ146" s="5">
        <f t="shared" si="507"/>
        <v>0</v>
      </c>
      <c r="CR146" s="5">
        <f t="shared" ref="CR146:CS146" si="555">IF(AVERAGE(BH146:BH150)&lt;0,0,AVERAGE(BH146:BH150))</f>
        <v>0</v>
      </c>
      <c r="CS146" s="5">
        <f t="shared" si="555"/>
        <v>0</v>
      </c>
      <c r="CT146" s="5">
        <f t="shared" si="509"/>
        <v>0</v>
      </c>
      <c r="CU146" s="5">
        <f t="shared" si="510"/>
        <v>0</v>
      </c>
    </row>
    <row r="147" spans="1:99" x14ac:dyDescent="0.25">
      <c r="A147" s="1">
        <f>eod_group_score_df_positive[[#This Row],[date]]</f>
        <v>45279</v>
      </c>
      <c r="B147" s="1" t="s">
        <v>277</v>
      </c>
      <c r="C147" s="2">
        <f>AVERAGE(eod_group_score_df_positive!C147:C151)</f>
        <v>0.18439395885477261</v>
      </c>
      <c r="D147" s="2">
        <f>AVERAGE(eod_group_score_df_positive!D147:D151)</f>
        <v>8.9022128051823371E-2</v>
      </c>
      <c r="E147" s="2">
        <f>AVERAGE(eod_group_score_df_positive!E147:E151)</f>
        <v>0.13777663601246587</v>
      </c>
      <c r="F147" s="2">
        <f>AVERAGE(eod_group_score_df_positive!F147:F151)</f>
        <v>0.12910065836758225</v>
      </c>
      <c r="G147" s="2">
        <f>AVERAGE(eod_group_score_df_positive!G147:G151)</f>
        <v>0.36407391556660679</v>
      </c>
      <c r="H147" s="2">
        <f>AVERAGE(eod_group_score_df_positive!H147:H151)</f>
        <v>0.20559959111797199</v>
      </c>
      <c r="I147" s="2">
        <f>AVERAGE(eod_group_score_df_positive!I147:I151)</f>
        <v>0.12573378284670883</v>
      </c>
      <c r="J147" s="2">
        <f>AVERAGE(eod_group_score_df_positive!J147:J151)</f>
        <v>0.11613439632498095</v>
      </c>
      <c r="K147" s="2">
        <f>AVERAGE(eod_group_score_df_positive!K147:K151)</f>
        <v>4.5885274859412788E-2</v>
      </c>
      <c r="L147" s="2">
        <f>AVERAGE(eod_group_score_df_positive!L147:L151)</f>
        <v>2.4139262884748759E-2</v>
      </c>
      <c r="M147" s="2">
        <f>AVERAGE(eod_group_score_df_positive!M147:M151)</f>
        <v>6.882425083691858E-2</v>
      </c>
      <c r="N147" s="2">
        <f>AVERAGE(eod_group_score_df_positive!N147:N151)</f>
        <v>0.10997995587451663</v>
      </c>
      <c r="O147" s="2">
        <f>AVERAGE(eod_group_score_df_positive!O147:O151)</f>
        <v>6.5081612422314528E-2</v>
      </c>
      <c r="P147" s="2">
        <f>AVERAGE(eod_group_score_df_positive!P147:P151)</f>
        <v>0.10622498182826841</v>
      </c>
      <c r="Q147" s="2">
        <f>AVERAGE(eod_group_score_df_positive!Q147:Q151)</f>
        <v>0.18500511464315922</v>
      </c>
      <c r="R147" s="2">
        <f>AVERAGE(eod_group_score_df_positive!R147:R151)</f>
        <v>0.17771066681146008</v>
      </c>
      <c r="S147" s="2">
        <f>AVERAGE(eod_group_score_df_positive!S147:S151)</f>
        <v>0.44313795791215327</v>
      </c>
      <c r="T147" s="2">
        <f>AVERAGE(eod_group_score_df_positive!T147:T151)</f>
        <v>0.11376371753140442</v>
      </c>
      <c r="U147" s="2">
        <f>AVERAGE(eod_group_score_df_positive!U147:U151)</f>
        <v>0.11768876906728679</v>
      </c>
      <c r="V147" s="2">
        <f>AVERAGE(eod_group_score_df_positive!V147:V151)</f>
        <v>0.15404278607528779</v>
      </c>
      <c r="W147" s="2">
        <f>AVERAGE(eod_group_score_df_positive!W147:W151)</f>
        <v>0.25106826467645216</v>
      </c>
      <c r="X147" s="2">
        <f>AVERAGE(eod_group_score_df_positive!X147:X151)</f>
        <v>0.20279226288631663</v>
      </c>
      <c r="Y147" s="2">
        <f>AVERAGE(eod_group_score_df_positive!Y147:Y151)</f>
        <v>0.31018877535181033</v>
      </c>
      <c r="Z147" s="1" t="s">
        <v>277</v>
      </c>
      <c r="AA147" s="2">
        <f>ABS(AVERAGE(eod_group_score_df_negative!C147:C151))</f>
        <v>0.29991994486760365</v>
      </c>
      <c r="AB147" s="2">
        <f>ABS(AVERAGE(eod_group_score_df_negative!D147:D151))</f>
        <v>0.12744374298925892</v>
      </c>
      <c r="AC147" s="2">
        <f>ABS(AVERAGE(eod_group_score_df_negative!E147:E151))</f>
        <v>0.34241297244918772</v>
      </c>
      <c r="AD147" s="2">
        <f>ABS(AVERAGE(eod_group_score_df_negative!F147:F151))</f>
        <v>0.56598009004859018</v>
      </c>
      <c r="AE147" s="2">
        <f>ABS(AVERAGE(eod_group_score_df_negative!G147:G151))</f>
        <v>0.30806309499354478</v>
      </c>
      <c r="AF147" s="2">
        <f>ABS(AVERAGE(eod_group_score_df_negative!H147:H151))</f>
        <v>0.30059424501569776</v>
      </c>
      <c r="AG147" s="2">
        <f>ABS(AVERAGE(eod_group_score_df_negative!I147:I151))</f>
        <v>0.4092210513137064</v>
      </c>
      <c r="AH147" s="2">
        <f>ABS(AVERAGE(eod_group_score_df_negative!J147:J151))</f>
        <v>0.62882376724489653</v>
      </c>
      <c r="AI147" s="2">
        <f>ABS(AVERAGE(eod_group_score_df_negative!K147:K151))</f>
        <v>0.37667619629524818</v>
      </c>
      <c r="AJ147" s="2">
        <f>ABS(AVERAGE(eod_group_score_df_negative!L147:L151))</f>
        <v>8.9896815620213191E-2</v>
      </c>
      <c r="AK147" s="2">
        <f>ABS(AVERAGE(eod_group_score_df_negative!M147:M151))</f>
        <v>0.19095802259529224</v>
      </c>
      <c r="AL147" s="2">
        <f>ABS(AVERAGE(eod_group_score_df_negative!N147:N151))</f>
        <v>0.29165002482355673</v>
      </c>
      <c r="AM147" s="2">
        <f>ABS(AVERAGE(eod_group_score_df_negative!O147:O151))</f>
        <v>0.1735193154815963</v>
      </c>
      <c r="AN147" s="2">
        <f>ABS(AVERAGE(eod_group_score_df_negative!P147:P151))</f>
        <v>0.20184004210819509</v>
      </c>
      <c r="AO147" s="2">
        <f>ABS(AVERAGE(eod_group_score_df_negative!Q147:Q151))</f>
        <v>0.23674800971141732</v>
      </c>
      <c r="AP147" s="2">
        <f>ABS(AVERAGE(eod_group_score_df_negative!R147:R151))</f>
        <v>0.28037848469787574</v>
      </c>
      <c r="AQ147" s="2">
        <f>ABS(AVERAGE(eod_group_score_df_negative!S147:S151))</f>
        <v>0.23545728555480833</v>
      </c>
      <c r="AR147" s="2">
        <f>ABS(AVERAGE(eod_group_score_df_negative!T147:T151))</f>
        <v>0.3119475712195155</v>
      </c>
      <c r="AS147" s="2">
        <f>ABS(AVERAGE(eod_group_score_df_negative!U147:U151))</f>
        <v>0.59089171872150881</v>
      </c>
      <c r="AT147" s="2">
        <f>ABS(AVERAGE(eod_group_score_df_negative!V147:V151))</f>
        <v>0.3549250960457076</v>
      </c>
      <c r="AU147" s="2">
        <f>ABS(AVERAGE(eod_group_score_df_negative!W147:W151))</f>
        <v>0.240052258689574</v>
      </c>
      <c r="AV147" s="2">
        <f>ABS(AVERAGE(eod_group_score_df_negative!X147:X151))</f>
        <v>0.40053752452198232</v>
      </c>
      <c r="AW147" s="2">
        <f>ABS(AVERAGE(eod_group_score_df_negative!Y147:Y151))</f>
        <v>0.32364776515205507</v>
      </c>
      <c r="AX147" t="s">
        <v>277</v>
      </c>
      <c r="AY147" s="4">
        <f t="shared" si="468"/>
        <v>-0.23853534892331754</v>
      </c>
      <c r="AZ147" s="4">
        <f t="shared" si="469"/>
        <v>-0.17749502382361076</v>
      </c>
      <c r="BA147" s="4">
        <f t="shared" si="470"/>
        <v>-0.42615736123965592</v>
      </c>
      <c r="BB147" s="4">
        <f t="shared" si="471"/>
        <v>-0.62853047315220834</v>
      </c>
      <c r="BC147" s="4">
        <f t="shared" si="472"/>
        <v>8.3332445160821E-2</v>
      </c>
      <c r="BD147" s="4">
        <f t="shared" si="473"/>
        <v>-0.18766458047632309</v>
      </c>
      <c r="BE147" s="4">
        <f t="shared" si="474"/>
        <v>-0.5299274824049709</v>
      </c>
      <c r="BF147" s="4">
        <f t="shared" si="475"/>
        <v>-0.68821229968550457</v>
      </c>
      <c r="BG147" s="4">
        <f t="shared" si="476"/>
        <v>-0.78282319618951535</v>
      </c>
      <c r="BH147" s="4">
        <f t="shared" si="477"/>
        <v>-0.57663814467807384</v>
      </c>
      <c r="BI147" s="4">
        <f t="shared" si="478"/>
        <v>-0.47013897501456731</v>
      </c>
      <c r="BJ147" s="4">
        <f t="shared" si="479"/>
        <v>-0.45233194153802764</v>
      </c>
      <c r="BK147" s="4">
        <f t="shared" si="480"/>
        <v>-0.45447309870878505</v>
      </c>
      <c r="BL147" s="4">
        <f t="shared" si="481"/>
        <v>-0.31037298248971845</v>
      </c>
      <c r="BM147" s="4">
        <f t="shared" si="482"/>
        <v>-0.12268526794541725</v>
      </c>
      <c r="BN147" s="4">
        <f t="shared" si="483"/>
        <v>-0.2241219150205597</v>
      </c>
      <c r="BO147" s="4">
        <f t="shared" si="484"/>
        <v>0.30604498684119674</v>
      </c>
      <c r="BP147" s="4">
        <f t="shared" si="485"/>
        <v>-0.46553581952125961</v>
      </c>
      <c r="BQ147" s="4">
        <f t="shared" si="486"/>
        <v>-0.66781820528378455</v>
      </c>
      <c r="BR147" s="4">
        <f t="shared" si="487"/>
        <v>-0.39468563150447411</v>
      </c>
      <c r="BS147" s="4">
        <f t="shared" si="488"/>
        <v>2.2430351538512396E-2</v>
      </c>
      <c r="BT147" s="4">
        <f t="shared" si="489"/>
        <v>-0.32775650359501152</v>
      </c>
      <c r="BU147" s="4">
        <f t="shared" si="490"/>
        <v>-2.1234165183259355E-2</v>
      </c>
      <c r="BV147" t="s">
        <v>277</v>
      </c>
      <c r="BW147" s="1">
        <f t="shared" si="464"/>
        <v>45279</v>
      </c>
      <c r="BX147">
        <f>group_stock_price_index[[#This Row],[VNINDEX]]</f>
        <v>1096.3</v>
      </c>
      <c r="BY147" s="5">
        <f t="shared" si="491"/>
        <v>0</v>
      </c>
      <c r="BZ147" s="5">
        <f t="shared" si="492"/>
        <v>0</v>
      </c>
      <c r="CA147" s="5">
        <f t="shared" si="493"/>
        <v>0</v>
      </c>
      <c r="CB147" s="5">
        <f t="shared" si="494"/>
        <v>0</v>
      </c>
      <c r="CC147" s="5">
        <f t="shared" si="495"/>
        <v>0</v>
      </c>
      <c r="CD147" s="5">
        <f t="shared" ref="CD147:CE147" si="556">IF(AVERAGE(BS147:BS151)&lt;0,0,AVERAGE(BS147:BS151))</f>
        <v>0</v>
      </c>
      <c r="CE147" s="5">
        <f t="shared" si="556"/>
        <v>0</v>
      </c>
      <c r="CF147" s="5">
        <f t="shared" ref="CF147:CG147" si="557">IF(AVERAGE(BE147:BE151)&lt;0,0,AVERAGE(BE147:BE151))</f>
        <v>0</v>
      </c>
      <c r="CG147" s="5">
        <f t="shared" si="557"/>
        <v>0</v>
      </c>
      <c r="CH147" s="5">
        <f t="shared" si="498"/>
        <v>0</v>
      </c>
      <c r="CI147" s="5">
        <f t="shared" si="499"/>
        <v>0</v>
      </c>
      <c r="CJ147" s="5">
        <f t="shared" si="500"/>
        <v>0</v>
      </c>
      <c r="CK147" s="5">
        <f t="shared" si="501"/>
        <v>0</v>
      </c>
      <c r="CL147" s="5">
        <f t="shared" si="502"/>
        <v>9.6991046801463664E-3</v>
      </c>
      <c r="CM147" s="5">
        <f t="shared" si="503"/>
        <v>0</v>
      </c>
      <c r="CN147" s="5">
        <f t="shared" si="504"/>
        <v>0</v>
      </c>
      <c r="CO147" s="5">
        <f t="shared" si="505"/>
        <v>0</v>
      </c>
      <c r="CP147" s="5">
        <f t="shared" si="506"/>
        <v>0</v>
      </c>
      <c r="CQ147" s="5">
        <f t="shared" si="507"/>
        <v>0</v>
      </c>
      <c r="CR147" s="5">
        <f t="shared" ref="CR147:CS147" si="558">IF(AVERAGE(BH147:BH151)&lt;0,0,AVERAGE(BH147:BH151))</f>
        <v>0</v>
      </c>
      <c r="CS147" s="5">
        <f t="shared" si="558"/>
        <v>0</v>
      </c>
      <c r="CT147" s="5">
        <f t="shared" si="509"/>
        <v>0</v>
      </c>
      <c r="CU147" s="5">
        <f t="shared" si="510"/>
        <v>0</v>
      </c>
    </row>
    <row r="148" spans="1:99" x14ac:dyDescent="0.25">
      <c r="A148" s="1">
        <f>eod_group_score_df_positive[[#This Row],[date]]</f>
        <v>45278</v>
      </c>
      <c r="B148" s="1" t="s">
        <v>277</v>
      </c>
      <c r="C148" s="2">
        <f>AVERAGE(eod_group_score_df_positive!C148:C152)</f>
        <v>8.7225869328943745E-2</v>
      </c>
      <c r="D148" s="2">
        <f>AVERAGE(eod_group_score_df_positive!D148:D152)</f>
        <v>3.0453158851131545E-2</v>
      </c>
      <c r="E148" s="2">
        <f>AVERAGE(eod_group_score_df_positive!E148:E152)</f>
        <v>0.11946977722681167</v>
      </c>
      <c r="F148" s="2">
        <f>AVERAGE(eod_group_score_df_positive!F148:F152)</f>
        <v>2.1501554040278408E-2</v>
      </c>
      <c r="G148" s="2">
        <f>AVERAGE(eod_group_score_df_positive!G148:G152)</f>
        <v>0.13399316249162979</v>
      </c>
      <c r="H148" s="2">
        <f>AVERAGE(eod_group_score_df_positive!H148:H152)</f>
        <v>0.34126023908904363</v>
      </c>
      <c r="I148" s="2">
        <f>AVERAGE(eod_group_score_df_positive!I148:I152)</f>
        <v>0.15852381917187039</v>
      </c>
      <c r="J148" s="2">
        <f>AVERAGE(eod_group_score_df_positive!J148:J152)</f>
        <v>3.3619514035280268E-2</v>
      </c>
      <c r="K148" s="2">
        <f>AVERAGE(eod_group_score_df_positive!K148:K152)</f>
        <v>0.14916716751916673</v>
      </c>
      <c r="L148" s="2">
        <f>AVERAGE(eod_group_score_df_positive!L148:L152)</f>
        <v>3.6398636312482358E-2</v>
      </c>
      <c r="M148" s="2">
        <f>AVERAGE(eod_group_score_df_positive!M148:M152)</f>
        <v>5.5758414188039028E-2</v>
      </c>
      <c r="N148" s="2">
        <f>AVERAGE(eod_group_score_df_positive!N148:N152)</f>
        <v>8.4514947605539709E-2</v>
      </c>
      <c r="O148" s="2">
        <f>AVERAGE(eod_group_score_df_positive!O148:O152)</f>
        <v>0.12204909788091337</v>
      </c>
      <c r="P148" s="2">
        <f>AVERAGE(eod_group_score_df_positive!P148:P152)</f>
        <v>0.12186974963774988</v>
      </c>
      <c r="Q148" s="2">
        <f>AVERAGE(eod_group_score_df_positive!Q148:Q152)</f>
        <v>5.8616278863981089E-2</v>
      </c>
      <c r="R148" s="2">
        <f>AVERAGE(eod_group_score_df_positive!R148:R152)</f>
        <v>1.4902614901630581E-2</v>
      </c>
      <c r="S148" s="2">
        <f>AVERAGE(eod_group_score_df_positive!S148:S152)</f>
        <v>0.1231192410355099</v>
      </c>
      <c r="T148" s="2">
        <f>AVERAGE(eod_group_score_df_positive!T148:T152)</f>
        <v>6.0095082241744945E-2</v>
      </c>
      <c r="U148" s="2">
        <f>AVERAGE(eod_group_score_df_positive!U148:U152)</f>
        <v>9.6014035849935325E-3</v>
      </c>
      <c r="V148" s="2">
        <f>AVERAGE(eod_group_score_df_positive!V148:V152)</f>
        <v>0.1570873531457489</v>
      </c>
      <c r="W148" s="2">
        <f>AVERAGE(eod_group_score_df_positive!W148:W152)</f>
        <v>0.18095842073140173</v>
      </c>
      <c r="X148" s="2">
        <f>AVERAGE(eod_group_score_df_positive!X148:X152)</f>
        <v>6.7858832157060275E-2</v>
      </c>
      <c r="Y148" s="2">
        <f>AVERAGE(eod_group_score_df_positive!Y148:Y152)</f>
        <v>0.30295907825344376</v>
      </c>
      <c r="Z148" s="1" t="s">
        <v>277</v>
      </c>
      <c r="AA148" s="2">
        <f>ABS(AVERAGE(eod_group_score_df_negative!C148:C152))</f>
        <v>0.30916993713660385</v>
      </c>
      <c r="AB148" s="2">
        <f>ABS(AVERAGE(eod_group_score_df_negative!D148:D152))</f>
        <v>0.12904151852991028</v>
      </c>
      <c r="AC148" s="2">
        <f>ABS(AVERAGE(eod_group_score_df_negative!E148:E152))</f>
        <v>0.32372947871639768</v>
      </c>
      <c r="AD148" s="2">
        <f>ABS(AVERAGE(eod_group_score_df_negative!F148:F152))</f>
        <v>0.5814068923018445</v>
      </c>
      <c r="AE148" s="2">
        <f>ABS(AVERAGE(eod_group_score_df_negative!G148:G152))</f>
        <v>0.31146325824191218</v>
      </c>
      <c r="AF148" s="2">
        <f>ABS(AVERAGE(eod_group_score_df_negative!H148:H152))</f>
        <v>0.29796295342868795</v>
      </c>
      <c r="AG148" s="2">
        <f>ABS(AVERAGE(eod_group_score_df_negative!I148:I152))</f>
        <v>0.46885078793064522</v>
      </c>
      <c r="AH148" s="2">
        <f>ABS(AVERAGE(eod_group_score_df_negative!J148:J152))</f>
        <v>0.62882376724489653</v>
      </c>
      <c r="AI148" s="2">
        <f>ABS(AVERAGE(eod_group_score_df_negative!K148:K152))</f>
        <v>0.38804240516061539</v>
      </c>
      <c r="AJ148" s="2">
        <f>ABS(AVERAGE(eod_group_score_df_negative!L148:L152))</f>
        <v>6.7435483386629316E-2</v>
      </c>
      <c r="AK148" s="2">
        <f>ABS(AVERAGE(eod_group_score_df_negative!M148:M152))</f>
        <v>0.2066710025693809</v>
      </c>
      <c r="AL148" s="2">
        <f>ABS(AVERAGE(eod_group_score_df_negative!N148:N152))</f>
        <v>0.29419519265991662</v>
      </c>
      <c r="AM148" s="2">
        <f>ABS(AVERAGE(eod_group_score_df_negative!O148:O152))</f>
        <v>0.16405844124111518</v>
      </c>
      <c r="AN148" s="2">
        <f>ABS(AVERAGE(eod_group_score_df_negative!P148:P152))</f>
        <v>0.21037765231162919</v>
      </c>
      <c r="AO148" s="2">
        <f>ABS(AVERAGE(eod_group_score_df_negative!Q148:Q152))</f>
        <v>0.24413487728515015</v>
      </c>
      <c r="AP148" s="2">
        <f>ABS(AVERAGE(eod_group_score_df_negative!R148:R152))</f>
        <v>0.28037848469787574</v>
      </c>
      <c r="AQ148" s="2">
        <f>ABS(AVERAGE(eod_group_score_df_negative!S148:S152))</f>
        <v>0.23814950351277817</v>
      </c>
      <c r="AR148" s="2">
        <f>ABS(AVERAGE(eod_group_score_df_negative!T148:T152))</f>
        <v>0.31954194557818438</v>
      </c>
      <c r="AS148" s="2">
        <f>ABS(AVERAGE(eod_group_score_df_negative!U148:U152))</f>
        <v>0.59209117527916966</v>
      </c>
      <c r="AT148" s="2">
        <f>ABS(AVERAGE(eod_group_score_df_negative!V148:V152))</f>
        <v>0.35474633828059338</v>
      </c>
      <c r="AU148" s="2">
        <f>ABS(AVERAGE(eod_group_score_df_negative!W148:W152))</f>
        <v>0.24386207553269496</v>
      </c>
      <c r="AV148" s="2">
        <f>ABS(AVERAGE(eod_group_score_df_negative!X148:X152))</f>
        <v>0.42120692465068094</v>
      </c>
      <c r="AW148" s="2">
        <f>ABS(AVERAGE(eod_group_score_df_negative!Y148:Y152))</f>
        <v>0.26381999129352107</v>
      </c>
      <c r="AX148" t="s">
        <v>277</v>
      </c>
      <c r="AY148" s="4">
        <f t="shared" si="468"/>
        <v>-0.5599051861487091</v>
      </c>
      <c r="AZ148" s="4">
        <f t="shared" si="469"/>
        <v>-0.61812946549461056</v>
      </c>
      <c r="BA148" s="4">
        <f t="shared" si="470"/>
        <v>-0.46087555146022047</v>
      </c>
      <c r="BB148" s="4">
        <f t="shared" si="471"/>
        <v>-0.92867390008970852</v>
      </c>
      <c r="BC148" s="4">
        <f t="shared" si="472"/>
        <v>-0.3984005785752035</v>
      </c>
      <c r="BD148" s="4">
        <f t="shared" si="473"/>
        <v>6.7734222048200537E-2</v>
      </c>
      <c r="BE148" s="4">
        <f t="shared" si="474"/>
        <v>-0.49464381446995059</v>
      </c>
      <c r="BF148" s="4">
        <f t="shared" si="475"/>
        <v>-0.89849843757095604</v>
      </c>
      <c r="BG148" s="4">
        <f t="shared" si="476"/>
        <v>-0.44465930949416743</v>
      </c>
      <c r="BH148" s="4">
        <f t="shared" si="477"/>
        <v>-0.29890798096121851</v>
      </c>
      <c r="BI148" s="4">
        <f t="shared" si="478"/>
        <v>-0.57505972556742713</v>
      </c>
      <c r="BJ148" s="4">
        <f t="shared" si="479"/>
        <v>-0.55366947636364272</v>
      </c>
      <c r="BK148" s="4">
        <f t="shared" si="480"/>
        <v>-0.14683060603406289</v>
      </c>
      <c r="BL148" s="4">
        <f t="shared" si="481"/>
        <v>-0.26639155687773985</v>
      </c>
      <c r="BM148" s="4">
        <f t="shared" si="482"/>
        <v>-0.61277585453640704</v>
      </c>
      <c r="BN148" s="4">
        <f t="shared" si="483"/>
        <v>-0.89906150497378123</v>
      </c>
      <c r="BO148" s="4">
        <f t="shared" si="484"/>
        <v>-0.31840635043337673</v>
      </c>
      <c r="BP148" s="4">
        <f t="shared" si="485"/>
        <v>-0.68340768767029003</v>
      </c>
      <c r="BQ148" s="4">
        <f t="shared" si="486"/>
        <v>-0.96808535148258457</v>
      </c>
      <c r="BR148" s="4">
        <f t="shared" si="487"/>
        <v>-0.38617814427968244</v>
      </c>
      <c r="BS148" s="4">
        <f t="shared" si="488"/>
        <v>-0.14807113911516204</v>
      </c>
      <c r="BT148" s="4">
        <f t="shared" si="489"/>
        <v>-0.72249608069069304</v>
      </c>
      <c r="BU148" s="4">
        <f t="shared" si="490"/>
        <v>6.905527931934248E-2</v>
      </c>
      <c r="BV148" t="s">
        <v>277</v>
      </c>
      <c r="BW148" s="1">
        <f t="shared" si="464"/>
        <v>45278</v>
      </c>
      <c r="BX148">
        <f>group_stock_price_index[[#This Row],[VNINDEX]]</f>
        <v>1091.8800000000001</v>
      </c>
      <c r="BY148" s="5">
        <f t="shared" si="491"/>
        <v>0</v>
      </c>
      <c r="BZ148" s="5">
        <f t="shared" si="492"/>
        <v>0</v>
      </c>
      <c r="CA148" s="5">
        <f t="shared" si="493"/>
        <v>0</v>
      </c>
      <c r="CB148" s="5">
        <f t="shared" si="494"/>
        <v>0</v>
      </c>
      <c r="CC148" s="5">
        <f t="shared" si="495"/>
        <v>0</v>
      </c>
      <c r="CD148" s="5">
        <f t="shared" ref="CD148:CE148" si="559">IF(AVERAGE(BS148:BS152)&lt;0,0,AVERAGE(BS148:BS152))</f>
        <v>0.10006985000334549</v>
      </c>
      <c r="CE148" s="5">
        <f t="shared" si="559"/>
        <v>0</v>
      </c>
      <c r="CF148" s="5">
        <f t="shared" ref="CF148:CG148" si="560">IF(AVERAGE(BE148:BE152)&lt;0,0,AVERAGE(BE148:BE152))</f>
        <v>0</v>
      </c>
      <c r="CG148" s="5">
        <f t="shared" si="560"/>
        <v>0</v>
      </c>
      <c r="CH148" s="5">
        <f t="shared" si="498"/>
        <v>0</v>
      </c>
      <c r="CI148" s="5">
        <f t="shared" si="499"/>
        <v>6.6195554056347791E-2</v>
      </c>
      <c r="CJ148" s="5">
        <f t="shared" si="500"/>
        <v>0</v>
      </c>
      <c r="CK148" s="5">
        <f t="shared" si="501"/>
        <v>0</v>
      </c>
      <c r="CL148" s="5">
        <f t="shared" si="502"/>
        <v>0.20595829795472326</v>
      </c>
      <c r="CM148" s="5">
        <f t="shared" si="503"/>
        <v>0</v>
      </c>
      <c r="CN148" s="5">
        <f t="shared" si="504"/>
        <v>0</v>
      </c>
      <c r="CO148" s="5">
        <f t="shared" si="505"/>
        <v>0.20479917625377503</v>
      </c>
      <c r="CP148" s="5">
        <f t="shared" si="506"/>
        <v>0</v>
      </c>
      <c r="CQ148" s="5">
        <f t="shared" si="507"/>
        <v>0</v>
      </c>
      <c r="CR148" s="5">
        <f t="shared" ref="CR148:CS148" si="561">IF(AVERAGE(BH148:BH152)&lt;0,0,AVERAGE(BH148:BH152))</f>
        <v>0</v>
      </c>
      <c r="CS148" s="5">
        <f t="shared" si="561"/>
        <v>0</v>
      </c>
      <c r="CT148" s="5">
        <f t="shared" si="509"/>
        <v>0</v>
      </c>
      <c r="CU148" s="5">
        <f t="shared" si="510"/>
        <v>0.11726627368080571</v>
      </c>
    </row>
    <row r="149" spans="1:99" x14ac:dyDescent="0.25">
      <c r="A149" s="1">
        <f>eod_group_score_df_positive[[#This Row],[date]]</f>
        <v>45275</v>
      </c>
      <c r="B149" s="1" t="s">
        <v>277</v>
      </c>
      <c r="C149" s="2">
        <f>AVERAGE(eod_group_score_df_positive!C149:C153)</f>
        <v>5.995266304987721E-2</v>
      </c>
      <c r="D149" s="2">
        <f>AVERAGE(eod_group_score_df_positive!D149:D153)</f>
        <v>4.7595375205092195E-2</v>
      </c>
      <c r="E149" s="2">
        <f>AVERAGE(eod_group_score_df_positive!E149:E153)</f>
        <v>0.11267239063680101</v>
      </c>
      <c r="F149" s="2">
        <f>AVERAGE(eod_group_score_df_positive!F149:F153)</f>
        <v>3.062239703698421E-2</v>
      </c>
      <c r="G149" s="2">
        <f>AVERAGE(eod_group_score_df_positive!G149:G153)</f>
        <v>0.19318982674719801</v>
      </c>
      <c r="H149" s="2">
        <f>AVERAGE(eod_group_score_df_positive!H149:H153)</f>
        <v>0.29076725733957465</v>
      </c>
      <c r="I149" s="2">
        <f>AVERAGE(eod_group_score_df_positive!I149:I153)</f>
        <v>0.1837464294468229</v>
      </c>
      <c r="J149" s="2">
        <f>AVERAGE(eod_group_score_df_positive!J149:J153)</f>
        <v>6.1557107711601534E-2</v>
      </c>
      <c r="K149" s="2">
        <f>AVERAGE(eod_group_score_df_positive!K149:K153)</f>
        <v>0.15368909937186587</v>
      </c>
      <c r="L149" s="2">
        <f>AVERAGE(eod_group_score_df_positive!L149:L153)</f>
        <v>4.755058605790613E-2</v>
      </c>
      <c r="M149" s="2">
        <f>AVERAGE(eod_group_score_df_positive!M149:M153)</f>
        <v>5.5534275296717749E-2</v>
      </c>
      <c r="N149" s="2">
        <f>AVERAGE(eod_group_score_df_positive!N149:N153)</f>
        <v>9.0128122818747519E-2</v>
      </c>
      <c r="O149" s="2">
        <f>AVERAGE(eod_group_score_df_positive!O149:O153)</f>
        <v>0.14074974226490178</v>
      </c>
      <c r="P149" s="2">
        <f>AVERAGE(eod_group_score_df_positive!P149:P153)</f>
        <v>0.14151214001696427</v>
      </c>
      <c r="Q149" s="2">
        <f>AVERAGE(eod_group_score_df_positive!Q149:Q153)</f>
        <v>7.5670831562066068E-2</v>
      </c>
      <c r="R149" s="2">
        <f>AVERAGE(eod_group_score_df_positive!R149:R153)</f>
        <v>1.4988836289065902E-2</v>
      </c>
      <c r="S149" s="2">
        <f>AVERAGE(eod_group_score_df_positive!S149:S153)</f>
        <v>0.12204074072169743</v>
      </c>
      <c r="T149" s="2">
        <f>AVERAGE(eod_group_score_df_positive!T149:T153)</f>
        <v>5.0770651081217345E-2</v>
      </c>
      <c r="U149" s="2">
        <f>AVERAGE(eod_group_score_df_positive!U149:U153)</f>
        <v>4.4614920554609895E-2</v>
      </c>
      <c r="V149" s="2">
        <f>AVERAGE(eod_group_score_df_positive!V149:V153)</f>
        <v>0.13787941656438427</v>
      </c>
      <c r="W149" s="2">
        <f>AVERAGE(eod_group_score_df_positive!W149:W153)</f>
        <v>0.1792542470116959</v>
      </c>
      <c r="X149" s="2">
        <f>AVERAGE(eod_group_score_df_positive!X149:X153)</f>
        <v>6.4905202706481743E-2</v>
      </c>
      <c r="Y149" s="2">
        <f>AVERAGE(eod_group_score_df_positive!Y149:Y153)</f>
        <v>0.25401714939988917</v>
      </c>
      <c r="Z149" s="1" t="s">
        <v>277</v>
      </c>
      <c r="AA149" s="2">
        <f>ABS(AVERAGE(eod_group_score_df_negative!C149:C153))</f>
        <v>0.30096758335074397</v>
      </c>
      <c r="AB149" s="2">
        <f>ABS(AVERAGE(eod_group_score_df_negative!D149:D153))</f>
        <v>0.14128970982514738</v>
      </c>
      <c r="AC149" s="2">
        <f>ABS(AVERAGE(eod_group_score_df_negative!E149:E153))</f>
        <v>0.32321234257763992</v>
      </c>
      <c r="AD149" s="2">
        <f>ABS(AVERAGE(eod_group_score_df_negative!F149:F153))</f>
        <v>0.44674065838448868</v>
      </c>
      <c r="AE149" s="2">
        <f>ABS(AVERAGE(eod_group_score_df_negative!G149:G153))</f>
        <v>0.21057027323021535</v>
      </c>
      <c r="AF149" s="2">
        <f>ABS(AVERAGE(eod_group_score_df_negative!H149:H153))</f>
        <v>0.25042737601357551</v>
      </c>
      <c r="AG149" s="2">
        <f>ABS(AVERAGE(eod_group_score_df_negative!I149:I153))</f>
        <v>0.61386098291235114</v>
      </c>
      <c r="AH149" s="2">
        <f>ABS(AVERAGE(eod_group_score_df_negative!J149:J153))</f>
        <v>0.54618589156182096</v>
      </c>
      <c r="AI149" s="2">
        <f>ABS(AVERAGE(eod_group_score_df_negative!K149:K153))</f>
        <v>0.36872211030384061</v>
      </c>
      <c r="AJ149" s="2">
        <f>ABS(AVERAGE(eod_group_score_df_negative!L149:L153))</f>
        <v>8.0662636446641428E-2</v>
      </c>
      <c r="AK149" s="2">
        <f>ABS(AVERAGE(eod_group_score_df_negative!M149:M153))</f>
        <v>0.17506284783570739</v>
      </c>
      <c r="AL149" s="2">
        <f>ABS(AVERAGE(eod_group_score_df_negative!N149:N153))</f>
        <v>0.2108720942696935</v>
      </c>
      <c r="AM149" s="2">
        <f>ABS(AVERAGE(eod_group_score_df_negative!O149:O153))</f>
        <v>0.14521577584594134</v>
      </c>
      <c r="AN149" s="2">
        <f>ABS(AVERAGE(eod_group_score_df_negative!P149:P153))</f>
        <v>0.23312073850151008</v>
      </c>
      <c r="AO149" s="2">
        <f>ABS(AVERAGE(eod_group_score_df_negative!Q149:Q153))</f>
        <v>0.18803754133620726</v>
      </c>
      <c r="AP149" s="2">
        <f>ABS(AVERAGE(eod_group_score_df_negative!R149:R153))</f>
        <v>0.21421725207510778</v>
      </c>
      <c r="AQ149" s="2">
        <f>ABS(AVERAGE(eod_group_score_df_negative!S149:S153))</f>
        <v>0.28785641062981515</v>
      </c>
      <c r="AR149" s="2">
        <f>ABS(AVERAGE(eod_group_score_df_negative!T149:T153))</f>
        <v>0.29450380234285678</v>
      </c>
      <c r="AS149" s="2">
        <f>ABS(AVERAGE(eod_group_score_df_negative!U149:U153))</f>
        <v>0.3716951257116623</v>
      </c>
      <c r="AT149" s="2">
        <f>ABS(AVERAGE(eod_group_score_df_negative!V149:V153))</f>
        <v>0.31043458411067648</v>
      </c>
      <c r="AU149" s="2">
        <f>ABS(AVERAGE(eod_group_score_df_negative!W149:W153))</f>
        <v>0.20483125116667522</v>
      </c>
      <c r="AV149" s="2">
        <f>ABS(AVERAGE(eod_group_score_df_negative!X149:X153))</f>
        <v>0.35324158096492381</v>
      </c>
      <c r="AW149" s="2">
        <f>ABS(AVERAGE(eod_group_score_df_negative!Y149:Y153))</f>
        <v>0.26288247829989436</v>
      </c>
      <c r="AX149" t="s">
        <v>277</v>
      </c>
      <c r="AY149" s="4">
        <f t="shared" si="468"/>
        <v>-0.66777888662233809</v>
      </c>
      <c r="AZ149" s="4">
        <f t="shared" si="469"/>
        <v>-0.4960388196085212</v>
      </c>
      <c r="BA149" s="4">
        <f t="shared" si="470"/>
        <v>-0.48301749498819951</v>
      </c>
      <c r="BB149" s="4">
        <f t="shared" si="471"/>
        <v>-0.87170185589688287</v>
      </c>
      <c r="BC149" s="4">
        <f t="shared" si="472"/>
        <v>-4.3046468643111631E-2</v>
      </c>
      <c r="BD149" s="4">
        <f t="shared" si="473"/>
        <v>7.4538583422492713E-2</v>
      </c>
      <c r="BE149" s="4">
        <f t="shared" si="474"/>
        <v>-0.53925596327312142</v>
      </c>
      <c r="BF149" s="4">
        <f t="shared" si="475"/>
        <v>-0.79742388547397447</v>
      </c>
      <c r="BG149" s="4">
        <f t="shared" si="476"/>
        <v>-0.41161637987335542</v>
      </c>
      <c r="BH149" s="4">
        <f t="shared" si="477"/>
        <v>-0.25825768779472691</v>
      </c>
      <c r="BI149" s="4">
        <f t="shared" si="478"/>
        <v>-0.5183437282968526</v>
      </c>
      <c r="BJ149" s="4">
        <f t="shared" si="479"/>
        <v>-0.40114247298189992</v>
      </c>
      <c r="BK149" s="4">
        <f t="shared" si="480"/>
        <v>-1.5617384957960135E-2</v>
      </c>
      <c r="BL149" s="4">
        <f t="shared" si="481"/>
        <v>-0.2445289875432764</v>
      </c>
      <c r="BM149" s="4">
        <f t="shared" si="482"/>
        <v>-0.42610216937437612</v>
      </c>
      <c r="BN149" s="4">
        <f t="shared" si="483"/>
        <v>-0.8692108364481933</v>
      </c>
      <c r="BO149" s="4">
        <f t="shared" si="484"/>
        <v>-0.40452993967240419</v>
      </c>
      <c r="BP149" s="4">
        <f t="shared" si="485"/>
        <v>-0.70591133761721059</v>
      </c>
      <c r="BQ149" s="4">
        <f t="shared" si="486"/>
        <v>-0.7856649343212142</v>
      </c>
      <c r="BR149" s="4">
        <f t="shared" si="487"/>
        <v>-0.38489801185433126</v>
      </c>
      <c r="BS149" s="4">
        <f t="shared" si="488"/>
        <v>-6.6591954854544499E-2</v>
      </c>
      <c r="BT149" s="4">
        <f t="shared" si="489"/>
        <v>-0.68955780486171792</v>
      </c>
      <c r="BU149" s="4">
        <f t="shared" si="490"/>
        <v>-1.7150967857059846E-2</v>
      </c>
      <c r="BV149" t="s">
        <v>277</v>
      </c>
      <c r="BW149" s="1">
        <f t="shared" si="464"/>
        <v>45275</v>
      </c>
      <c r="BX149">
        <f>group_stock_price_index[[#This Row],[VNINDEX]]</f>
        <v>1102.3</v>
      </c>
      <c r="BY149" s="5">
        <f t="shared" si="491"/>
        <v>0</v>
      </c>
      <c r="BZ149" s="5">
        <f t="shared" si="492"/>
        <v>6.7785255088612967E-2</v>
      </c>
      <c r="CA149" s="5">
        <f t="shared" si="493"/>
        <v>0</v>
      </c>
      <c r="CB149" s="5">
        <f t="shared" si="494"/>
        <v>2.8094829831544675E-2</v>
      </c>
      <c r="CC149" s="5">
        <f t="shared" si="495"/>
        <v>0</v>
      </c>
      <c r="CD149" s="5">
        <f t="shared" ref="CD149:CE149" si="562">IF(AVERAGE(BS149:BS153)&lt;0,0,AVERAGE(BS149:BS153))</f>
        <v>0.20159351367445771</v>
      </c>
      <c r="CE149" s="5">
        <f t="shared" si="562"/>
        <v>0</v>
      </c>
      <c r="CF149" s="5">
        <f t="shared" ref="CF149:CG149" si="563">IF(AVERAGE(BE149:BE153)&lt;0,0,AVERAGE(BE149:BE153))</f>
        <v>0</v>
      </c>
      <c r="CG149" s="5">
        <f t="shared" si="563"/>
        <v>0</v>
      </c>
      <c r="CH149" s="5">
        <f t="shared" si="498"/>
        <v>0.22787761916182778</v>
      </c>
      <c r="CI149" s="5">
        <f t="shared" si="499"/>
        <v>0.26183674385668665</v>
      </c>
      <c r="CJ149" s="5">
        <f t="shared" si="500"/>
        <v>0.17133558185164877</v>
      </c>
      <c r="CK149" s="5">
        <f t="shared" si="501"/>
        <v>0</v>
      </c>
      <c r="CL149" s="5">
        <f t="shared" si="502"/>
        <v>0.32727075091044</v>
      </c>
      <c r="CM149" s="5">
        <f t="shared" si="503"/>
        <v>0</v>
      </c>
      <c r="CN149" s="5">
        <f t="shared" si="504"/>
        <v>0.13179982760860431</v>
      </c>
      <c r="CO149" s="5">
        <f t="shared" si="505"/>
        <v>0.39717439062795751</v>
      </c>
      <c r="CP149" s="5">
        <f t="shared" si="506"/>
        <v>0</v>
      </c>
      <c r="CQ149" s="5">
        <f t="shared" si="507"/>
        <v>0.16657394361128644</v>
      </c>
      <c r="CR149" s="5">
        <f t="shared" ref="CR149:CS149" si="564">IF(AVERAGE(BH149:BH153)&lt;0,0,AVERAGE(BH149:BH153))</f>
        <v>1.2874021050915263E-2</v>
      </c>
      <c r="CS149" s="5">
        <f t="shared" si="564"/>
        <v>0</v>
      </c>
      <c r="CT149" s="5">
        <f t="shared" si="509"/>
        <v>0</v>
      </c>
      <c r="CU149" s="5">
        <f t="shared" si="510"/>
        <v>0.22615876933451418</v>
      </c>
    </row>
    <row r="150" spans="1:99" x14ac:dyDescent="0.25">
      <c r="A150" s="1">
        <f>eod_group_score_df_positive[[#This Row],[date]]</f>
        <v>45274</v>
      </c>
      <c r="B150" s="1" t="s">
        <v>277</v>
      </c>
      <c r="C150" s="2">
        <f>AVERAGE(eod_group_score_df_positive!C150:C154)</f>
        <v>4.8425067310826041E-2</v>
      </c>
      <c r="D150" s="2">
        <f>AVERAGE(eod_group_score_df_positive!D150:D154)</f>
        <v>5.9603218503042489E-2</v>
      </c>
      <c r="E150" s="2">
        <f>AVERAGE(eod_group_score_df_positive!E150:E154)</f>
        <v>0.11136595870756952</v>
      </c>
      <c r="F150" s="2">
        <f>AVERAGE(eod_group_score_df_positive!F150:F154)</f>
        <v>9.6662861373027334E-2</v>
      </c>
      <c r="G150" s="2">
        <f>AVERAGE(eod_group_score_df_positive!G150:G154)</f>
        <v>0.10663634105505995</v>
      </c>
      <c r="H150" s="2">
        <f>AVERAGE(eod_group_score_df_positive!H150:H154)</f>
        <v>0.30557529199838651</v>
      </c>
      <c r="I150" s="2">
        <f>AVERAGE(eod_group_score_df_positive!I150:I154)</f>
        <v>0.1922390798607406</v>
      </c>
      <c r="J150" s="2">
        <f>AVERAGE(eod_group_score_df_positive!J150:J154)</f>
        <v>8.7863396934535612E-2</v>
      </c>
      <c r="K150" s="2">
        <f>AVERAGE(eod_group_score_df_positive!K150:K154)</f>
        <v>0.18126647230354823</v>
      </c>
      <c r="L150" s="2">
        <f>AVERAGE(eod_group_score_df_positive!L150:L154)</f>
        <v>4.7332921752072918E-2</v>
      </c>
      <c r="M150" s="2">
        <f>AVERAGE(eod_group_score_df_positive!M150:M154)</f>
        <v>5.302916908713666E-2</v>
      </c>
      <c r="N150" s="2">
        <f>AVERAGE(eod_group_score_df_positive!N150:N154)</f>
        <v>8.4465919770285128E-2</v>
      </c>
      <c r="O150" s="2">
        <f>AVERAGE(eod_group_score_df_positive!O150:O154)</f>
        <v>0.17922233921074515</v>
      </c>
      <c r="P150" s="2">
        <f>AVERAGE(eod_group_score_df_positive!P150:P154)</f>
        <v>0.17105775352814895</v>
      </c>
      <c r="Q150" s="2">
        <f>AVERAGE(eod_group_score_df_positive!Q150:Q154)</f>
        <v>8.9686624291182931E-2</v>
      </c>
      <c r="R150" s="2">
        <f>AVERAGE(eod_group_score_df_positive!R150:R154)</f>
        <v>6.6614082892250638E-3</v>
      </c>
      <c r="S150" s="2">
        <f>AVERAGE(eod_group_score_df_positive!S150:S154)</f>
        <v>0.18627509846696508</v>
      </c>
      <c r="T150" s="2">
        <f>AVERAGE(eod_group_score_df_positive!T150:T154)</f>
        <v>7.9273921574036205E-2</v>
      </c>
      <c r="U150" s="2">
        <f>AVERAGE(eod_group_score_df_positive!U150:U154)</f>
        <v>4.3642246781660413E-2</v>
      </c>
      <c r="V150" s="2">
        <f>AVERAGE(eod_group_score_df_positive!V150:V154)</f>
        <v>0.13213394456302188</v>
      </c>
      <c r="W150" s="2">
        <f>AVERAGE(eod_group_score_df_positive!W150:W154)</f>
        <v>0.16377565659545429</v>
      </c>
      <c r="X150" s="2">
        <f>AVERAGE(eod_group_score_df_positive!X150:X154)</f>
        <v>5.8850944569600896E-2</v>
      </c>
      <c r="Y150" s="2">
        <f>AVERAGE(eod_group_score_df_positive!Y150:Y154)</f>
        <v>0.10771419580977441</v>
      </c>
      <c r="Z150" s="1" t="s">
        <v>277</v>
      </c>
      <c r="AA150" s="2">
        <f>ABS(AVERAGE(eod_group_score_df_negative!C150:C154))</f>
        <v>0.29184562331806785</v>
      </c>
      <c r="AB150" s="2">
        <f>ABS(AVERAGE(eod_group_score_df_negative!D150:D154))</f>
        <v>9.9969266962808112E-2</v>
      </c>
      <c r="AC150" s="2">
        <f>ABS(AVERAGE(eod_group_score_df_negative!E150:E154))</f>
        <v>0.33842573754135796</v>
      </c>
      <c r="AD150" s="2">
        <f>ABS(AVERAGE(eod_group_score_df_negative!F150:F154))</f>
        <v>0.37565917406171667</v>
      </c>
      <c r="AE150" s="2">
        <f>ABS(AVERAGE(eod_group_score_df_negative!G150:G154))</f>
        <v>0.25414694432683377</v>
      </c>
      <c r="AF150" s="2">
        <f>ABS(AVERAGE(eod_group_score_df_negative!H150:H154))</f>
        <v>0.22541762355143763</v>
      </c>
      <c r="AG150" s="2">
        <f>ABS(AVERAGE(eod_group_score_df_negative!I150:I154))</f>
        <v>0.62488782023563794</v>
      </c>
      <c r="AH150" s="2">
        <f>ABS(AVERAGE(eod_group_score_df_negative!J150:J154))</f>
        <v>0.51214239167447473</v>
      </c>
      <c r="AI150" s="2">
        <f>ABS(AVERAGE(eod_group_score_df_negative!K150:K154))</f>
        <v>0.3284246002289255</v>
      </c>
      <c r="AJ150" s="2">
        <f>ABS(AVERAGE(eod_group_score_df_negative!L150:L154))</f>
        <v>0.15384502967708938</v>
      </c>
      <c r="AK150" s="2">
        <f>ABS(AVERAGE(eod_group_score_df_negative!M150:M154))</f>
        <v>0.17799250297292629</v>
      </c>
      <c r="AL150" s="2">
        <f>ABS(AVERAGE(eod_group_score_df_negative!N150:N154))</f>
        <v>0.17585033972877689</v>
      </c>
      <c r="AM150" s="2">
        <f>ABS(AVERAGE(eod_group_score_df_negative!O150:O154))</f>
        <v>0.13480087757897846</v>
      </c>
      <c r="AN150" s="2">
        <f>ABS(AVERAGE(eod_group_score_df_negative!P150:P154))</f>
        <v>0.24374479917849462</v>
      </c>
      <c r="AO150" s="2">
        <f>ABS(AVERAGE(eod_group_score_df_negative!Q150:Q154))</f>
        <v>0.18287205126618014</v>
      </c>
      <c r="AP150" s="2">
        <f>ABS(AVERAGE(eod_group_score_df_negative!R150:R154))</f>
        <v>0.23019391839500775</v>
      </c>
      <c r="AQ150" s="2">
        <f>ABS(AVERAGE(eod_group_score_df_negative!S150:S154))</f>
        <v>0.38340278631490232</v>
      </c>
      <c r="AR150" s="2">
        <f>ABS(AVERAGE(eod_group_score_df_negative!T150:T154))</f>
        <v>0.18577503900828654</v>
      </c>
      <c r="AS150" s="2">
        <f>ABS(AVERAGE(eod_group_score_df_negative!U150:U154))</f>
        <v>0.38625039999645994</v>
      </c>
      <c r="AT150" s="2">
        <f>ABS(AVERAGE(eod_group_score_df_negative!V150:V154))</f>
        <v>0.33197231971244734</v>
      </c>
      <c r="AU150" s="2">
        <f>ABS(AVERAGE(eod_group_score_df_negative!W150:W154))</f>
        <v>0.19968877816762456</v>
      </c>
      <c r="AV150" s="2">
        <f>ABS(AVERAGE(eod_group_score_df_negative!X150:X154))</f>
        <v>0.33029713604430322</v>
      </c>
      <c r="AW150" s="2">
        <f>ABS(AVERAGE(eod_group_score_df_negative!Y150:Y154))</f>
        <v>0.27732279809938543</v>
      </c>
      <c r="AX150" t="s">
        <v>277</v>
      </c>
      <c r="AY150" s="4">
        <f t="shared" si="468"/>
        <v>-0.71537326813939794</v>
      </c>
      <c r="AZ150" s="4">
        <f t="shared" si="469"/>
        <v>-0.25296371327376599</v>
      </c>
      <c r="BA150" s="4">
        <f t="shared" si="470"/>
        <v>-0.50481096189051733</v>
      </c>
      <c r="BB150" s="4">
        <f t="shared" si="471"/>
        <v>-0.59069086715780694</v>
      </c>
      <c r="BC150" s="4">
        <f t="shared" si="472"/>
        <v>-0.40886207662206953</v>
      </c>
      <c r="BD150" s="4">
        <f t="shared" si="473"/>
        <v>0.15095807514484161</v>
      </c>
      <c r="BE150" s="4">
        <f t="shared" si="474"/>
        <v>-0.52947558123942218</v>
      </c>
      <c r="BF150" s="4">
        <f t="shared" si="475"/>
        <v>-0.70712483578457219</v>
      </c>
      <c r="BG150" s="4">
        <f t="shared" si="476"/>
        <v>-0.28872023830866972</v>
      </c>
      <c r="BH150" s="4">
        <f t="shared" si="477"/>
        <v>-0.52944225333023609</v>
      </c>
      <c r="BI150" s="4">
        <f t="shared" si="478"/>
        <v>-0.54091606545597426</v>
      </c>
      <c r="BJ150" s="4">
        <f t="shared" si="479"/>
        <v>-0.35105152530367029</v>
      </c>
      <c r="BK150" s="4">
        <f t="shared" si="480"/>
        <v>0.14145916370735165</v>
      </c>
      <c r="BL150" s="4">
        <f t="shared" si="481"/>
        <v>-0.17523287929655382</v>
      </c>
      <c r="BM150" s="4">
        <f t="shared" si="482"/>
        <v>-0.34189125253283409</v>
      </c>
      <c r="BN150" s="4">
        <f t="shared" si="483"/>
        <v>-0.94375124779772568</v>
      </c>
      <c r="BO150" s="4">
        <f t="shared" si="484"/>
        <v>-0.34603359743097356</v>
      </c>
      <c r="BP150" s="4">
        <f t="shared" si="485"/>
        <v>-0.40181677075912048</v>
      </c>
      <c r="BQ150" s="4">
        <f t="shared" si="486"/>
        <v>-0.79696211550142937</v>
      </c>
      <c r="BR150" s="4">
        <f t="shared" si="487"/>
        <v>-0.43058754111280828</v>
      </c>
      <c r="BS150" s="4">
        <f t="shared" si="488"/>
        <v>-9.8807801086727862E-2</v>
      </c>
      <c r="BT150" s="4">
        <f t="shared" si="489"/>
        <v>-0.69753958710648123</v>
      </c>
      <c r="BU150" s="4">
        <f t="shared" si="490"/>
        <v>-0.4404994973797921</v>
      </c>
      <c r="BV150" t="s">
        <v>277</v>
      </c>
      <c r="BW150" s="1">
        <f t="shared" si="464"/>
        <v>45274</v>
      </c>
      <c r="BX150">
        <f>group_stock_price_index[[#This Row],[VNINDEX]]</f>
        <v>1110.1300000000001</v>
      </c>
      <c r="BY150" s="5">
        <f t="shared" si="491"/>
        <v>0.24268682998681274</v>
      </c>
      <c r="BZ150" s="5">
        <f t="shared" si="492"/>
        <v>0.32710994037420094</v>
      </c>
      <c r="CA150" s="5">
        <f t="shared" si="493"/>
        <v>7.2519392631859927E-2</v>
      </c>
      <c r="CB150" s="5">
        <f t="shared" si="494"/>
        <v>0.26264476633294703</v>
      </c>
      <c r="CC150" s="5">
        <f t="shared" si="495"/>
        <v>0</v>
      </c>
      <c r="CD150" s="5">
        <f t="shared" ref="CD150:CE150" si="565">IF(AVERAGE(BS150:BS154)&lt;0,0,AVERAGE(BS150:BS154))</f>
        <v>0.38083012243497177</v>
      </c>
      <c r="CE150" s="5">
        <f t="shared" si="565"/>
        <v>4.0724354287415679E-2</v>
      </c>
      <c r="CF150" s="5">
        <f t="shared" ref="CF150:CG150" si="566">IF(AVERAGE(BE150:BE154)&lt;0,0,AVERAGE(BE150:BE154))</f>
        <v>2.1519673270185603E-2</v>
      </c>
      <c r="CG150" s="5">
        <f t="shared" si="566"/>
        <v>0</v>
      </c>
      <c r="CH150" s="5">
        <f t="shared" si="498"/>
        <v>0.49527543492429704</v>
      </c>
      <c r="CI150" s="5">
        <f t="shared" si="499"/>
        <v>0.48763068147081812</v>
      </c>
      <c r="CJ150" s="5">
        <f t="shared" si="500"/>
        <v>0.42840153049143448</v>
      </c>
      <c r="CK150" s="5">
        <f t="shared" si="501"/>
        <v>0.31613601290142712</v>
      </c>
      <c r="CL150" s="5">
        <f t="shared" si="502"/>
        <v>0.45470442793625399</v>
      </c>
      <c r="CM150" s="5">
        <f t="shared" si="503"/>
        <v>0</v>
      </c>
      <c r="CN150" s="5">
        <f t="shared" si="504"/>
        <v>0.38270643190563708</v>
      </c>
      <c r="CO150" s="5">
        <f t="shared" si="505"/>
        <v>0.57023819326220049</v>
      </c>
      <c r="CP150" s="5">
        <f t="shared" si="506"/>
        <v>0.22108754175732354</v>
      </c>
      <c r="CQ150" s="5">
        <f t="shared" si="507"/>
        <v>0.42379238993291118</v>
      </c>
      <c r="CR150" s="5">
        <f t="shared" ref="CR150:CS150" si="567">IF(AVERAGE(BH150:BH154)&lt;0,0,AVERAGE(BH150:BH154))</f>
        <v>0.19472400013208505</v>
      </c>
      <c r="CS150" s="5">
        <f t="shared" si="567"/>
        <v>3.4614288264598357E-2</v>
      </c>
      <c r="CT150" s="5">
        <f t="shared" si="509"/>
        <v>0.19557237324995738</v>
      </c>
      <c r="CU150" s="5">
        <f t="shared" si="510"/>
        <v>0.37792478602106805</v>
      </c>
    </row>
    <row r="151" spans="1:99" x14ac:dyDescent="0.25">
      <c r="A151" s="1">
        <f>eod_group_score_df_positive[[#This Row],[date]]</f>
        <v>45273</v>
      </c>
      <c r="B151" s="1" t="s">
        <v>277</v>
      </c>
      <c r="C151" s="2">
        <f>AVERAGE(eod_group_score_df_positive!C151:C155)</f>
        <v>6.611045397329289E-2</v>
      </c>
      <c r="D151" s="2">
        <f>AVERAGE(eod_group_score_df_positive!D151:D155)</f>
        <v>9.1810100992964716E-2</v>
      </c>
      <c r="E151" s="2">
        <f>AVERAGE(eod_group_score_df_positive!E151:E155)</f>
        <v>0.25404502160690834</v>
      </c>
      <c r="F151" s="2">
        <f>AVERAGE(eod_group_score_df_positive!F151:F155)</f>
        <v>0.10105513573630032</v>
      </c>
      <c r="G151" s="2">
        <f>AVERAGE(eod_group_score_df_positive!G151:G155)</f>
        <v>0.11073086024005063</v>
      </c>
      <c r="H151" s="2">
        <f>AVERAGE(eod_group_score_df_positive!H151:H155)</f>
        <v>0.22006901842261811</v>
      </c>
      <c r="I151" s="2">
        <f>AVERAGE(eod_group_score_df_positive!I151:I155)</f>
        <v>0.2313202852437152</v>
      </c>
      <c r="J151" s="2">
        <f>AVERAGE(eod_group_score_df_positive!J151:J155)</f>
        <v>8.4733827578523255E-2</v>
      </c>
      <c r="K151" s="2">
        <f>AVERAGE(eod_group_score_df_positive!K151:K155)</f>
        <v>0.22293502999411974</v>
      </c>
      <c r="L151" s="2">
        <f>AVERAGE(eod_group_score_df_positive!L151:L155)</f>
        <v>7.4077189487385939E-2</v>
      </c>
      <c r="M151" s="2">
        <f>AVERAGE(eod_group_score_df_positive!M151:M155)</f>
        <v>5.5782227447821298E-2</v>
      </c>
      <c r="N151" s="2">
        <f>AVERAGE(eod_group_score_df_positive!N151:N155)</f>
        <v>0.20792027025856505</v>
      </c>
      <c r="O151" s="2">
        <f>AVERAGE(eod_group_score_df_positive!O151:O155)</f>
        <v>0.2853494623497605</v>
      </c>
      <c r="P151" s="2">
        <f>AVERAGE(eod_group_score_df_positive!P151:P155)</f>
        <v>0.52328422790804141</v>
      </c>
      <c r="Q151" s="2">
        <f>AVERAGE(eod_group_score_df_positive!Q151:Q155)</f>
        <v>0.18392736670423662</v>
      </c>
      <c r="R151" s="2">
        <f>AVERAGE(eod_group_score_df_positive!R151:R155)</f>
        <v>1.2676867221065485E-2</v>
      </c>
      <c r="S151" s="2">
        <f>AVERAGE(eod_group_score_df_positive!S151:S155)</f>
        <v>0.38489424726886196</v>
      </c>
      <c r="T151" s="2">
        <f>AVERAGE(eod_group_score_df_positive!T151:T155)</f>
        <v>0.11781114880118775</v>
      </c>
      <c r="U151" s="2">
        <f>AVERAGE(eod_group_score_df_positive!U151:U155)</f>
        <v>9.6844717634255006E-2</v>
      </c>
      <c r="V151" s="2">
        <f>AVERAGE(eod_group_score_df_positive!V151:V155)</f>
        <v>0.28037708275560008</v>
      </c>
      <c r="W151" s="2">
        <f>AVERAGE(eod_group_score_df_positive!W151:W155)</f>
        <v>0.16495802510227764</v>
      </c>
      <c r="X151" s="2">
        <f>AVERAGE(eod_group_score_df_positive!X151:X155)</f>
        <v>0.11151435163389242</v>
      </c>
      <c r="Y151" s="2">
        <f>AVERAGE(eod_group_score_df_positive!Y151:Y155)</f>
        <v>0.36142381406785345</v>
      </c>
      <c r="Z151" s="1" t="s">
        <v>277</v>
      </c>
      <c r="AA151" s="2">
        <f>ABS(AVERAGE(eod_group_score_df_negative!C151:C155))</f>
        <v>0.15796881311259431</v>
      </c>
      <c r="AB151" s="2">
        <f>ABS(AVERAGE(eod_group_score_df_negative!D151:D155))</f>
        <v>6.4690516795345543E-2</v>
      </c>
      <c r="AC151" s="2">
        <f>ABS(AVERAGE(eod_group_score_df_negative!E151:E155))</f>
        <v>0.29950173192500573</v>
      </c>
      <c r="AD151" s="2">
        <f>ABS(AVERAGE(eod_group_score_df_negative!F151:F155))</f>
        <v>0.44797140164492288</v>
      </c>
      <c r="AE151" s="2">
        <f>ABS(AVERAGE(eod_group_score_df_negative!G151:G155))</f>
        <v>0.30992946178469316</v>
      </c>
      <c r="AF151" s="2">
        <f>ABS(AVERAGE(eod_group_score_df_negative!H151:H155))</f>
        <v>0.24670836633467302</v>
      </c>
      <c r="AG151" s="2">
        <f>ABS(AVERAGE(eod_group_score_df_negative!I151:I155))</f>
        <v>0.60731069236421698</v>
      </c>
      <c r="AH151" s="2">
        <f>ABS(AVERAGE(eod_group_score_df_negative!J151:J155))</f>
        <v>1.274959853048576</v>
      </c>
      <c r="AI151" s="2">
        <f>ABS(AVERAGE(eod_group_score_df_negative!K151:K155))</f>
        <v>0.25321774253970619</v>
      </c>
      <c r="AJ151" s="2">
        <f>ABS(AVERAGE(eod_group_score_df_negative!L151:L155))</f>
        <v>0.17321171990879788</v>
      </c>
      <c r="AK151" s="2">
        <f>ABS(AVERAGE(eod_group_score_df_negative!M151:M155))</f>
        <v>0.20136006773239937</v>
      </c>
      <c r="AL151" s="2">
        <f>ABS(AVERAGE(eod_group_score_df_negative!N151:N155))</f>
        <v>0.14804338786688143</v>
      </c>
      <c r="AM151" s="2">
        <f>ABS(AVERAGE(eod_group_score_df_negative!O151:O155))</f>
        <v>0.18176467479041691</v>
      </c>
      <c r="AN151" s="2">
        <f>ABS(AVERAGE(eod_group_score_df_negative!P151:P155))</f>
        <v>0.27730284218708745</v>
      </c>
      <c r="AO151" s="2">
        <f>ABS(AVERAGE(eod_group_score_df_negative!Q151:Q155))</f>
        <v>0.1401157888502951</v>
      </c>
      <c r="AP151" s="2">
        <f>ABS(AVERAGE(eod_group_score_df_negative!R151:R155))</f>
        <v>0.20888604737243047</v>
      </c>
      <c r="AQ151" s="2">
        <f>ABS(AVERAGE(eod_group_score_df_negative!S151:S155))</f>
        <v>0.34928126003967408</v>
      </c>
      <c r="AR151" s="2">
        <f>ABS(AVERAGE(eod_group_score_df_negative!T151:T155))</f>
        <v>0.18162440392686929</v>
      </c>
      <c r="AS151" s="2">
        <f>ABS(AVERAGE(eod_group_score_df_negative!U151:U155))</f>
        <v>0.30711407142913766</v>
      </c>
      <c r="AT151" s="2">
        <f>ABS(AVERAGE(eod_group_score_df_negative!V151:V155))</f>
        <v>0.30025442972909921</v>
      </c>
      <c r="AU151" s="2">
        <f>ABS(AVERAGE(eod_group_score_df_negative!W151:W155))</f>
        <v>9.975096537789227E-2</v>
      </c>
      <c r="AV151" s="2">
        <f>ABS(AVERAGE(eod_group_score_df_negative!X151:X155))</f>
        <v>0.26032026067730069</v>
      </c>
      <c r="AW151" s="2">
        <f>ABS(AVERAGE(eod_group_score_df_negative!Y151:Y155))</f>
        <v>0.18937790936194004</v>
      </c>
      <c r="AX151" t="s">
        <v>277</v>
      </c>
      <c r="AY151" s="4">
        <f t="shared" si="468"/>
        <v>-0.4099368956972404</v>
      </c>
      <c r="AZ151" s="4">
        <f t="shared" si="469"/>
        <v>0.17328739388302183</v>
      </c>
      <c r="BA151" s="4">
        <f t="shared" si="470"/>
        <v>-8.2119008065823007E-2</v>
      </c>
      <c r="BB151" s="4">
        <f t="shared" si="471"/>
        <v>-0.63187522330589474</v>
      </c>
      <c r="BC151" s="4">
        <f t="shared" si="472"/>
        <v>-0.47353789058556706</v>
      </c>
      <c r="BD151" s="4">
        <f t="shared" si="473"/>
        <v>-5.7070776738479941E-2</v>
      </c>
      <c r="BE151" s="4">
        <f t="shared" si="474"/>
        <v>-0.44833832419708308</v>
      </c>
      <c r="BF151" s="4">
        <f t="shared" si="475"/>
        <v>-0.87536335751822658</v>
      </c>
      <c r="BG151" s="4">
        <f t="shared" si="476"/>
        <v>-6.3598731945712167E-2</v>
      </c>
      <c r="BH151" s="4">
        <f t="shared" si="477"/>
        <v>-0.40088546899848071</v>
      </c>
      <c r="BI151" s="4">
        <f t="shared" si="478"/>
        <v>-0.56613728279335929</v>
      </c>
      <c r="BJ151" s="4">
        <f t="shared" si="479"/>
        <v>0.16821066146753155</v>
      </c>
      <c r="BK151" s="4">
        <f t="shared" si="480"/>
        <v>0.22175476895972981</v>
      </c>
      <c r="BL151" s="4">
        <f t="shared" si="481"/>
        <v>0.30725125961842664</v>
      </c>
      <c r="BM151" s="4">
        <f t="shared" si="482"/>
        <v>0.13520291079429594</v>
      </c>
      <c r="BN151" s="4">
        <f t="shared" si="483"/>
        <v>-0.88556869055163068</v>
      </c>
      <c r="BO151" s="4">
        <f t="shared" si="484"/>
        <v>4.8507457514816783E-2</v>
      </c>
      <c r="BP151" s="4">
        <f t="shared" si="485"/>
        <v>-0.21311181836725915</v>
      </c>
      <c r="BQ151" s="4">
        <f t="shared" si="486"/>
        <v>-0.52052179451871117</v>
      </c>
      <c r="BR151" s="4">
        <f t="shared" si="487"/>
        <v>-3.4234013390761216E-2</v>
      </c>
      <c r="BS151" s="4">
        <f t="shared" si="488"/>
        <v>0.24633488876257192</v>
      </c>
      <c r="BT151" s="4">
        <f t="shared" si="489"/>
        <v>-0.40019380691453954</v>
      </c>
      <c r="BU151" s="4">
        <f t="shared" si="490"/>
        <v>0.31235542190136739</v>
      </c>
      <c r="BV151" t="s">
        <v>277</v>
      </c>
      <c r="BW151" s="1">
        <f t="shared" si="464"/>
        <v>45273</v>
      </c>
      <c r="BX151">
        <f>group_stock_price_index[[#This Row],[VNINDEX]]</f>
        <v>1114.2</v>
      </c>
      <c r="BY151" s="5">
        <f t="shared" si="491"/>
        <v>0.55952759367758076</v>
      </c>
      <c r="BZ151" s="5">
        <f t="shared" si="492"/>
        <v>0.59701805242645101</v>
      </c>
      <c r="CA151" s="5">
        <f t="shared" si="493"/>
        <v>0.33065328304926955</v>
      </c>
      <c r="CB151" s="5">
        <f t="shared" si="494"/>
        <v>0.51593150087092077</v>
      </c>
      <c r="CC151" s="5">
        <f t="shared" si="495"/>
        <v>8.889660565124749E-2</v>
      </c>
      <c r="CD151" s="5">
        <f t="shared" ref="CD151:CE151" si="568">IF(AVERAGE(BS151:BS155)&lt;0,0,AVERAGE(BS151:BS155))</f>
        <v>0.57870528064749716</v>
      </c>
      <c r="CE151" s="5">
        <f t="shared" si="568"/>
        <v>0.33812360831889893</v>
      </c>
      <c r="CF151" s="5">
        <f t="shared" ref="CF151:CG151" si="569">IF(AVERAGE(BE151:BE155)&lt;0,0,AVERAGE(BE151:BE155))</f>
        <v>0.29851856038989366</v>
      </c>
      <c r="CG151" s="5">
        <f t="shared" si="569"/>
        <v>0</v>
      </c>
      <c r="CH151" s="5">
        <f t="shared" si="498"/>
        <v>0.7558663245876488</v>
      </c>
      <c r="CI151" s="5">
        <f t="shared" si="499"/>
        <v>0.70353367209305395</v>
      </c>
      <c r="CJ151" s="5">
        <f t="shared" si="500"/>
        <v>0.66429892836853355</v>
      </c>
      <c r="CK151" s="5">
        <f t="shared" si="501"/>
        <v>0.67335831412918123</v>
      </c>
      <c r="CL151" s="5">
        <f t="shared" si="502"/>
        <v>0.57661299945597511</v>
      </c>
      <c r="CM151" s="5">
        <f t="shared" si="503"/>
        <v>0.21462731172252419</v>
      </c>
      <c r="CN151" s="5">
        <f t="shared" si="504"/>
        <v>0.62783914256329998</v>
      </c>
      <c r="CO151" s="5">
        <f t="shared" si="505"/>
        <v>0.71129333881624235</v>
      </c>
      <c r="CP151" s="5">
        <f t="shared" si="506"/>
        <v>0.46254968609400288</v>
      </c>
      <c r="CQ151" s="5">
        <f t="shared" si="507"/>
        <v>0.6971898456332617</v>
      </c>
      <c r="CR151" s="5">
        <f t="shared" ref="CR151:CS151" si="570">IF(AVERAGE(BH151:BH155)&lt;0,0,AVERAGE(BH151:BH155))</f>
        <v>0.47696185311285044</v>
      </c>
      <c r="CS151" s="5">
        <f t="shared" si="570"/>
        <v>0.31655402286120882</v>
      </c>
      <c r="CT151" s="5">
        <f t="shared" si="509"/>
        <v>0.36931531101237913</v>
      </c>
      <c r="CU151" s="5">
        <f t="shared" si="510"/>
        <v>0.64902908218438249</v>
      </c>
    </row>
    <row r="152" spans="1:99" x14ac:dyDescent="0.25">
      <c r="A152" s="1">
        <f>eod_group_score_df_positive[[#This Row],[date]]</f>
        <v>45272</v>
      </c>
      <c r="B152" s="1" t="s">
        <v>277</v>
      </c>
      <c r="C152" s="2">
        <f>AVERAGE(eod_group_score_df_positive!C152:C156)</f>
        <v>0.59577430887544636</v>
      </c>
      <c r="D152" s="2">
        <f>AVERAGE(eod_group_score_df_positive!D152:D156)</f>
        <v>9.5068817604868586E-2</v>
      </c>
      <c r="E152" s="2">
        <f>AVERAGE(eod_group_score_df_positive!E152:E156)</f>
        <v>0.86400809567794301</v>
      </c>
      <c r="F152" s="2">
        <f>AVERAGE(eod_group_score_df_positive!F152:F156)</f>
        <v>0.13208669182585603</v>
      </c>
      <c r="G152" s="2">
        <f>AVERAGE(eod_group_score_df_positive!G152:G156)</f>
        <v>0.25095764822779704</v>
      </c>
      <c r="H152" s="2">
        <f>AVERAGE(eod_group_score_df_positive!H152:H156)</f>
        <v>0.87464543510984361</v>
      </c>
      <c r="I152" s="2">
        <f>AVERAGE(eod_group_score_df_positive!I152:I156)</f>
        <v>0.41908777162471916</v>
      </c>
      <c r="J152" s="2">
        <f>AVERAGE(eod_group_score_df_positive!J152:J156)</f>
        <v>0.11967527787387541</v>
      </c>
      <c r="K152" s="2">
        <f>AVERAGE(eod_group_score_df_positive!K152:K156)</f>
        <v>0.88516383529481713</v>
      </c>
      <c r="L152" s="2">
        <f>AVERAGE(eod_group_score_df_positive!L152:L156)</f>
        <v>0.62047612150211917</v>
      </c>
      <c r="M152" s="2">
        <f>AVERAGE(eod_group_score_df_positive!M152:M156)</f>
        <v>0.12486844133484065</v>
      </c>
      <c r="N152" s="2">
        <f>AVERAGE(eod_group_score_df_positive!N152:N156)</f>
        <v>0.6413515249781232</v>
      </c>
      <c r="O152" s="2">
        <f>AVERAGE(eod_group_score_df_positive!O152:O156)</f>
        <v>0.99603666376241029</v>
      </c>
      <c r="P152" s="2">
        <f>AVERAGE(eod_group_score_df_positive!P152:P156)</f>
        <v>0.93170173503466014</v>
      </c>
      <c r="Q152" s="2">
        <f>AVERAGE(eod_group_score_df_positive!Q152:Q156)</f>
        <v>0.32663822249694807</v>
      </c>
      <c r="R152" s="2">
        <f>AVERAGE(eod_group_score_df_positive!R152:R156)</f>
        <v>0.25965047417507447</v>
      </c>
      <c r="S152" s="2">
        <f>AVERAGE(eod_group_score_df_positive!S152:S156)</f>
        <v>0.50512848733382354</v>
      </c>
      <c r="T152" s="2">
        <f>AVERAGE(eod_group_score_df_positive!T152:T156)</f>
        <v>0.29650288408932823</v>
      </c>
      <c r="U152" s="2">
        <f>AVERAGE(eod_group_score_df_positive!U152:U156)</f>
        <v>3.0971253713210123</v>
      </c>
      <c r="V152" s="2">
        <f>AVERAGE(eod_group_score_df_positive!V152:V156)</f>
        <v>0.88182162660201091</v>
      </c>
      <c r="W152" s="2">
        <f>AVERAGE(eod_group_score_df_positive!W152:W156)</f>
        <v>0.21169159400796561</v>
      </c>
      <c r="X152" s="2">
        <f>AVERAGE(eod_group_score_df_positive!X152:X156)</f>
        <v>0.30918785252828301</v>
      </c>
      <c r="Y152" s="2">
        <f>AVERAGE(eod_group_score_df_positive!Y152:Y156)</f>
        <v>0.6846705192258975</v>
      </c>
      <c r="Z152" s="1" t="s">
        <v>277</v>
      </c>
      <c r="AA152" s="2">
        <f>ABS(AVERAGE(eod_group_score_df_negative!C152:C156))</f>
        <v>5.5862897397323995E-2</v>
      </c>
      <c r="AB152" s="2">
        <f>ABS(AVERAGE(eod_group_score_df_negative!D152:D156))</f>
        <v>3.9638896072200398E-2</v>
      </c>
      <c r="AC152" s="2">
        <f>ABS(AVERAGE(eod_group_score_df_negative!E152:E156))</f>
        <v>0.12169788029613304</v>
      </c>
      <c r="AD152" s="2">
        <f>ABS(AVERAGE(eod_group_score_df_negative!F152:F156))</f>
        <v>0.13975156808379222</v>
      </c>
      <c r="AE152" s="2">
        <f>ABS(AVERAGE(eod_group_score_df_negative!G152:G156))</f>
        <v>0.15797805862229936</v>
      </c>
      <c r="AF152" s="2">
        <f>ABS(AVERAGE(eod_group_score_df_negative!H152:H156))</f>
        <v>0.10063347892705017</v>
      </c>
      <c r="AG152" s="2">
        <f>ABS(AVERAGE(eod_group_score_df_negative!I152:I156))</f>
        <v>0.30104168055154423</v>
      </c>
      <c r="AH152" s="2">
        <f>ABS(AVERAGE(eod_group_score_df_negative!J152:J156))</f>
        <v>0.83368011981642065</v>
      </c>
      <c r="AI152" s="2">
        <f>ABS(AVERAGE(eod_group_score_df_negative!K152:K156))</f>
        <v>5.5973268938324841E-2</v>
      </c>
      <c r="AJ152" s="2">
        <f>ABS(AVERAGE(eod_group_score_df_negative!L152:L156))</f>
        <v>0.13963013437033311</v>
      </c>
      <c r="AK152" s="2">
        <f>ABS(AVERAGE(eod_group_score_df_negative!M152:M156))</f>
        <v>9.5907050123307705E-2</v>
      </c>
      <c r="AL152" s="2">
        <f>ABS(AVERAGE(eod_group_score_df_negative!N152:N156))</f>
        <v>4.4243152834668988E-2</v>
      </c>
      <c r="AM152" s="2">
        <f>ABS(AVERAGE(eod_group_score_df_negative!O152:O156))</f>
        <v>9.6570080052151716E-2</v>
      </c>
      <c r="AN152" s="2">
        <f>ABS(AVERAGE(eod_group_score_df_negative!P152:P156))</f>
        <v>0.15808441462503858</v>
      </c>
      <c r="AO152" s="2">
        <f>ABS(AVERAGE(eod_group_score_df_negative!Q152:Q156))</f>
        <v>5.657583113675585E-2</v>
      </c>
      <c r="AP152" s="2">
        <f>ABS(AVERAGE(eod_group_score_df_negative!R152:R156))</f>
        <v>6.49521082577975E-2</v>
      </c>
      <c r="AQ152" s="2">
        <f>ABS(AVERAGE(eod_group_score_df_negative!S152:S156))</f>
        <v>0.18715018082318938</v>
      </c>
      <c r="AR152" s="2">
        <f>ABS(AVERAGE(eod_group_score_df_negative!T152:T156))</f>
        <v>7.6141414243342517E-2</v>
      </c>
      <c r="AS152" s="2">
        <f>ABS(AVERAGE(eod_group_score_df_negative!U152:U156))</f>
        <v>4.6886551396526879E-2</v>
      </c>
      <c r="AT152" s="2">
        <f>ABS(AVERAGE(eod_group_score_df_negative!V152:V156))</f>
        <v>6.0046303159088002E-2</v>
      </c>
      <c r="AU152" s="2">
        <f>ABS(AVERAGE(eod_group_score_df_negative!W152:W156))</f>
        <v>5.8411863942543982E-2</v>
      </c>
      <c r="AV152" s="2">
        <f>ABS(AVERAGE(eod_group_score_df_negative!X152:X156))</f>
        <v>0.15601788307073708</v>
      </c>
      <c r="AW152" s="2">
        <f>ABS(AVERAGE(eod_group_score_df_negative!Y152:Y156))</f>
        <v>0.13895802318628386</v>
      </c>
      <c r="AX152" t="s">
        <v>277</v>
      </c>
      <c r="AY152" s="4">
        <f t="shared" si="468"/>
        <v>0.82854601652705451</v>
      </c>
      <c r="AZ152" s="4">
        <f t="shared" si="469"/>
        <v>0.41148290635790002</v>
      </c>
      <c r="BA152" s="4">
        <f t="shared" si="470"/>
        <v>0.75307468299383895</v>
      </c>
      <c r="BB152" s="4">
        <f t="shared" si="471"/>
        <v>-2.819645866068958E-2</v>
      </c>
      <c r="BC152" s="4">
        <f t="shared" si="472"/>
        <v>0.22736970151540525</v>
      </c>
      <c r="BD152" s="4">
        <f t="shared" si="473"/>
        <v>0.79363138589656135</v>
      </c>
      <c r="BE152" s="4">
        <f t="shared" si="474"/>
        <v>0.1639234317058334</v>
      </c>
      <c r="BF152" s="4">
        <f t="shared" si="475"/>
        <v>-0.74893879414998021</v>
      </c>
      <c r="BG152" s="4">
        <f t="shared" si="476"/>
        <v>0.88105182829034656</v>
      </c>
      <c r="BH152" s="4">
        <f t="shared" si="477"/>
        <v>0.6326036437890773</v>
      </c>
      <c r="BI152" s="4">
        <f t="shared" si="478"/>
        <v>0.13118028192464951</v>
      </c>
      <c r="BJ152" s="4">
        <f t="shared" si="479"/>
        <v>0.87093495831731083</v>
      </c>
      <c r="BK152" s="4">
        <f t="shared" si="480"/>
        <v>0.82322993959381674</v>
      </c>
      <c r="BL152" s="4">
        <f t="shared" si="481"/>
        <v>0.70987993438088248</v>
      </c>
      <c r="BM152" s="4">
        <f t="shared" si="482"/>
        <v>0.7047298730289574</v>
      </c>
      <c r="BN152" s="4">
        <f t="shared" si="483"/>
        <v>0.59980535107893262</v>
      </c>
      <c r="BO152" s="4">
        <f t="shared" si="484"/>
        <v>0.45932125477325098</v>
      </c>
      <c r="BP152" s="4">
        <f t="shared" si="485"/>
        <v>0.59134534147430429</v>
      </c>
      <c r="BQ152" s="4">
        <f t="shared" si="486"/>
        <v>0.97017406259960981</v>
      </c>
      <c r="BR152" s="4">
        <f t="shared" si="487"/>
        <v>0.87249528036416213</v>
      </c>
      <c r="BS152" s="4">
        <f t="shared" si="488"/>
        <v>0.56748525631058999</v>
      </c>
      <c r="BT152" s="4">
        <f t="shared" si="489"/>
        <v>0.32925210876928956</v>
      </c>
      <c r="BU152" s="4">
        <f t="shared" si="490"/>
        <v>0.66257113242017063</v>
      </c>
      <c r="BV152" t="s">
        <v>277</v>
      </c>
      <c r="BW152" s="1">
        <f t="shared" si="464"/>
        <v>45272</v>
      </c>
      <c r="BX152">
        <f>group_stock_price_index[[#This Row],[VNINDEX]]</f>
        <v>1127.6300000000001</v>
      </c>
      <c r="BY152" s="5">
        <f t="shared" si="491"/>
        <v>0.78521179442720879</v>
      </c>
      <c r="BZ152" s="5">
        <f t="shared" si="492"/>
        <v>0.7694616608979935</v>
      </c>
      <c r="CA152" s="5">
        <f t="shared" si="493"/>
        <v>0.60536589135109875</v>
      </c>
      <c r="CB152" s="5">
        <f t="shared" si="494"/>
        <v>0.67160661231235008</v>
      </c>
      <c r="CC152" s="5">
        <f t="shared" si="495"/>
        <v>0.37536264000303382</v>
      </c>
      <c r="CD152" s="5">
        <f t="shared" ref="CD152:CE152" si="571">IF(AVERAGE(BS152:BS156)&lt;0,0,AVERAGE(BS152:BS156))</f>
        <v>0.71758137533176891</v>
      </c>
      <c r="CE152" s="5">
        <f t="shared" si="571"/>
        <v>0.57444303482590109</v>
      </c>
      <c r="CF152" s="5">
        <f t="shared" ref="CF152:CG152" si="572">IF(AVERAGE(BE152:BE156)&lt;0,0,AVERAGE(BE152:BE156))</f>
        <v>0.54227482064563048</v>
      </c>
      <c r="CG152" s="5">
        <f t="shared" si="572"/>
        <v>0</v>
      </c>
      <c r="CH152" s="5">
        <f t="shared" si="498"/>
        <v>0.90374069916685662</v>
      </c>
      <c r="CI152" s="5">
        <f t="shared" si="499"/>
        <v>0.79779786590168911</v>
      </c>
      <c r="CJ152" s="5">
        <f t="shared" si="500"/>
        <v>0.83260943132407728</v>
      </c>
      <c r="CK152" s="5">
        <f t="shared" si="501"/>
        <v>0.96746484835679214</v>
      </c>
      <c r="CL152" s="5">
        <f t="shared" si="502"/>
        <v>0.74802036261104676</v>
      </c>
      <c r="CM152" s="5">
        <f t="shared" si="503"/>
        <v>0.51208427851175209</v>
      </c>
      <c r="CN152" s="5">
        <f t="shared" si="504"/>
        <v>0.71806619628514068</v>
      </c>
      <c r="CO152" s="5">
        <f t="shared" si="505"/>
        <v>0.81098016636267156</v>
      </c>
      <c r="CP152" s="5">
        <f t="shared" si="506"/>
        <v>0.64843746798985769</v>
      </c>
      <c r="CQ152" s="5">
        <f t="shared" si="507"/>
        <v>0.88766992445897908</v>
      </c>
      <c r="CR152" s="5">
        <f t="shared" ref="CR152:CS152" si="573">IF(AVERAGE(BH152:BH156)&lt;0,0,AVERAGE(BH152:BH156))</f>
        <v>0.7149642375012748</v>
      </c>
      <c r="CS152" s="5">
        <f t="shared" si="573"/>
        <v>0.61473044858881365</v>
      </c>
      <c r="CT152" s="5">
        <f t="shared" si="509"/>
        <v>0.47214698720662351</v>
      </c>
      <c r="CU152" s="5">
        <f t="shared" si="510"/>
        <v>0.7476605081896146</v>
      </c>
    </row>
    <row r="153" spans="1:99" x14ac:dyDescent="0.25">
      <c r="A153" s="1">
        <f>eod_group_score_df_positive[[#This Row],[date]]</f>
        <v>45271</v>
      </c>
      <c r="B153" s="1" t="s">
        <v>277</v>
      </c>
      <c r="C153" s="2">
        <f>AVERAGE(eod_group_score_df_positive!C153:C157)</f>
        <v>0.57759297479008931</v>
      </c>
      <c r="D153" s="2">
        <f>AVERAGE(eod_group_score_df_positive!D153:D157)</f>
        <v>7.8984865647772698E-2</v>
      </c>
      <c r="E153" s="2">
        <f>AVERAGE(eod_group_score_df_positive!E153:E157)</f>
        <v>0.87165281041302278</v>
      </c>
      <c r="F153" s="2">
        <f>AVERAGE(eod_group_score_df_positive!F153:F157)</f>
        <v>0.25369029851893055</v>
      </c>
      <c r="G153" s="2">
        <f>AVERAGE(eod_group_score_df_positive!G153:G157)</f>
        <v>0.26006217085763261</v>
      </c>
      <c r="H153" s="2">
        <f>AVERAGE(eod_group_score_df_positive!H153:H157)</f>
        <v>0.73989178046079063</v>
      </c>
      <c r="I153" s="2">
        <f>AVERAGE(eod_group_score_df_positive!I153:I157)</f>
        <v>0.33553812942693612</v>
      </c>
      <c r="J153" s="2">
        <f>AVERAGE(eod_group_score_df_positive!J153:J157)</f>
        <v>0.18956816781610833</v>
      </c>
      <c r="K153" s="2">
        <f>AVERAGE(eod_group_score_df_positive!K153:K157)</f>
        <v>0.77556033212360642</v>
      </c>
      <c r="L153" s="2">
        <f>AVERAGE(eod_group_score_df_positive!L153:L157)</f>
        <v>0.61127965547378793</v>
      </c>
      <c r="M153" s="2">
        <f>AVERAGE(eod_group_score_df_positive!M153:M157)</f>
        <v>0.1608388986968439</v>
      </c>
      <c r="N153" s="2">
        <f>AVERAGE(eod_group_score_df_positive!N153:N157)</f>
        <v>0.65406983343541958</v>
      </c>
      <c r="O153" s="2">
        <f>AVERAGE(eod_group_score_df_positive!O153:O157)</f>
        <v>0.99726389517146752</v>
      </c>
      <c r="P153" s="2">
        <f>AVERAGE(eod_group_score_df_positive!P153:P157)</f>
        <v>0.89327466496090524</v>
      </c>
      <c r="Q153" s="2">
        <f>AVERAGE(eod_group_score_df_positive!Q153:Q157)</f>
        <v>0.30069461476291942</v>
      </c>
      <c r="R153" s="2">
        <f>AVERAGE(eod_group_score_df_positive!R153:R157)</f>
        <v>0.25417897600606748</v>
      </c>
      <c r="S153" s="2">
        <f>AVERAGE(eod_group_score_df_positive!S153:S157)</f>
        <v>0.46807355779936016</v>
      </c>
      <c r="T153" s="2">
        <f>AVERAGE(eod_group_score_df_positive!T153:T157)</f>
        <v>0.30157795786173258</v>
      </c>
      <c r="U153" s="2">
        <f>AVERAGE(eod_group_score_df_positive!U153:U157)</f>
        <v>3.1022067018827943</v>
      </c>
      <c r="V153" s="2">
        <f>AVERAGE(eod_group_score_df_positive!V153:V157)</f>
        <v>0.7663869902050594</v>
      </c>
      <c r="W153" s="2">
        <f>AVERAGE(eod_group_score_df_positive!W153:W157)</f>
        <v>0.128236610709418</v>
      </c>
      <c r="X153" s="2">
        <f>AVERAGE(eod_group_score_df_positive!X153:X157)</f>
        <v>0.30866023702076922</v>
      </c>
      <c r="Y153" s="2">
        <f>AVERAGE(eod_group_score_df_positive!Y153:Y157)</f>
        <v>0.65095672880283284</v>
      </c>
      <c r="Z153" s="1" t="s">
        <v>277</v>
      </c>
      <c r="AA153" s="2">
        <f>ABS(AVERAGE(eod_group_score_df_negative!C153:C157))</f>
        <v>0.12018165189774452</v>
      </c>
      <c r="AB153" s="2">
        <f>ABS(AVERAGE(eod_group_score_df_negative!D153:D157))</f>
        <v>7.1264189987691046E-2</v>
      </c>
      <c r="AC153" s="2">
        <f>ABS(AVERAGE(eod_group_score_df_negative!E153:E157))</f>
        <v>0.18119573001918138</v>
      </c>
      <c r="AD153" s="2">
        <f>ABS(AVERAGE(eod_group_score_df_negative!F153:F157))</f>
        <v>0.1423779948438551</v>
      </c>
      <c r="AE153" s="2">
        <f>ABS(AVERAGE(eod_group_score_df_negative!G153:G157))</f>
        <v>0.17848391886713746</v>
      </c>
      <c r="AF153" s="2">
        <f>ABS(AVERAGE(eod_group_score_df_negative!H153:H157))</f>
        <v>0.14393230479793534</v>
      </c>
      <c r="AG153" s="2">
        <f>ABS(AVERAGE(eod_group_score_df_negative!I153:I157))</f>
        <v>0.27779603008715836</v>
      </c>
      <c r="AH153" s="2">
        <f>ABS(AVERAGE(eod_group_score_df_negative!J153:J157))</f>
        <v>0.86839081862534184</v>
      </c>
      <c r="AI153" s="2">
        <f>ABS(AVERAGE(eod_group_score_df_negative!K153:K157))</f>
        <v>0.11611307274733544</v>
      </c>
      <c r="AJ153" s="2">
        <f>ABS(AVERAGE(eod_group_score_df_negative!L153:L157))</f>
        <v>0.14322270440481971</v>
      </c>
      <c r="AK153" s="2">
        <f>ABS(AVERAGE(eod_group_score_df_negative!M153:M157))</f>
        <v>8.2479530086341707E-2</v>
      </c>
      <c r="AL153" s="2">
        <f>ABS(AVERAGE(eod_group_score_df_negative!N153:N157))</f>
        <v>5.2102650756348588E-2</v>
      </c>
      <c r="AM153" s="2">
        <f>ABS(AVERAGE(eod_group_score_df_negative!O153:O157))</f>
        <v>0.10162196079431289</v>
      </c>
      <c r="AN153" s="2">
        <f>ABS(AVERAGE(eod_group_score_df_negative!P153:P157))</f>
        <v>0.15038365345358601</v>
      </c>
      <c r="AO153" s="2">
        <f>ABS(AVERAGE(eod_group_score_df_negative!Q153:Q157))</f>
        <v>7.8238326876780076E-2</v>
      </c>
      <c r="AP153" s="2">
        <f>ABS(AVERAGE(eod_group_score_df_negative!R153:R157))</f>
        <v>0.53034038002891504</v>
      </c>
      <c r="AQ153" s="2">
        <f>ABS(AVERAGE(eod_group_score_df_negative!S153:S157))</f>
        <v>0.20872013947531581</v>
      </c>
      <c r="AR153" s="2">
        <f>ABS(AVERAGE(eod_group_score_df_negative!T153:T157))</f>
        <v>0.1171717288898623</v>
      </c>
      <c r="AS153" s="2">
        <f>ABS(AVERAGE(eod_group_score_df_negative!U153:U157))</f>
        <v>6.1235036355865212E-2</v>
      </c>
      <c r="AT153" s="2">
        <f>ABS(AVERAGE(eod_group_score_df_negative!V153:V157))</f>
        <v>8.040548409763687E-2</v>
      </c>
      <c r="AU153" s="2">
        <f>ABS(AVERAGE(eod_group_score_df_negative!W153:W157))</f>
        <v>6.040945125522211E-2</v>
      </c>
      <c r="AV153" s="2">
        <f>ABS(AVERAGE(eod_group_score_df_negative!X153:X157))</f>
        <v>0.19511842013997677</v>
      </c>
      <c r="AW153" s="2">
        <f>ABS(AVERAGE(eod_group_score_df_negative!Y153:Y157))</f>
        <v>0.15592218621571069</v>
      </c>
      <c r="AX153" t="s">
        <v>277</v>
      </c>
      <c r="AY153" s="4">
        <f t="shared" si="468"/>
        <v>0.65552874151295082</v>
      </c>
      <c r="AZ153" s="4">
        <f t="shared" si="469"/>
        <v>5.1385851494558855E-2</v>
      </c>
      <c r="BA153" s="4">
        <f t="shared" si="470"/>
        <v>0.65579905739376565</v>
      </c>
      <c r="BB153" s="4">
        <f t="shared" si="471"/>
        <v>0.28104320780132985</v>
      </c>
      <c r="BC153" s="4">
        <f t="shared" si="472"/>
        <v>0.18601979108214911</v>
      </c>
      <c r="BD153" s="4">
        <f t="shared" si="473"/>
        <v>0.67429648682678434</v>
      </c>
      <c r="BE153" s="4">
        <f t="shared" si="474"/>
        <v>9.4144600368456802E-2</v>
      </c>
      <c r="BF153" s="4">
        <f t="shared" si="475"/>
        <v>-0.64163418384725923</v>
      </c>
      <c r="BG153" s="4">
        <f t="shared" si="476"/>
        <v>0.73956143109563466</v>
      </c>
      <c r="BH153" s="4">
        <f t="shared" si="477"/>
        <v>0.62035187158894267</v>
      </c>
      <c r="BI153" s="4">
        <f t="shared" si="478"/>
        <v>0.32204452824379398</v>
      </c>
      <c r="BJ153" s="4">
        <f t="shared" si="479"/>
        <v>0.8524364743098668</v>
      </c>
      <c r="BK153" s="4">
        <f t="shared" si="480"/>
        <v>0.81504546583684956</v>
      </c>
      <c r="BL153" s="4">
        <f t="shared" si="481"/>
        <v>0.71181439212395425</v>
      </c>
      <c r="BM153" s="4">
        <f t="shared" si="482"/>
        <v>0.58705977612697846</v>
      </c>
      <c r="BN153" s="4">
        <f t="shared" si="483"/>
        <v>-0.35201349960131922</v>
      </c>
      <c r="BO153" s="4">
        <f t="shared" si="484"/>
        <v>0.38320897397303338</v>
      </c>
      <c r="BP153" s="4">
        <f t="shared" si="485"/>
        <v>0.44037341353585613</v>
      </c>
      <c r="BQ153" s="4">
        <f t="shared" si="486"/>
        <v>0.96128581372896738</v>
      </c>
      <c r="BR153" s="4">
        <f t="shared" si="487"/>
        <v>0.81009400405017085</v>
      </c>
      <c r="BS153" s="4">
        <f t="shared" si="488"/>
        <v>0.35954717924039903</v>
      </c>
      <c r="BT153" s="4">
        <f t="shared" si="489"/>
        <v>0.22538036351262786</v>
      </c>
      <c r="BU153" s="4">
        <f t="shared" si="490"/>
        <v>0.61351775758788463</v>
      </c>
      <c r="BV153" t="s">
        <v>277</v>
      </c>
      <c r="BW153" s="1">
        <f t="shared" si="464"/>
        <v>45271</v>
      </c>
      <c r="BX153">
        <f>group_stock_price_index[[#This Row],[VNINDEX]]</f>
        <v>1125.5</v>
      </c>
      <c r="BY153" s="5">
        <f t="shared" si="491"/>
        <v>0.73419166795809876</v>
      </c>
      <c r="BZ153" s="5">
        <f t="shared" si="492"/>
        <v>0.74669575543884792</v>
      </c>
      <c r="CA153" s="5">
        <f t="shared" si="493"/>
        <v>0.73902681671859738</v>
      </c>
      <c r="CB153" s="5">
        <f t="shared" si="494"/>
        <v>0.74457118774675179</v>
      </c>
      <c r="CC153" s="5">
        <f t="shared" si="495"/>
        <v>0.35335768099045495</v>
      </c>
      <c r="CD153" s="5">
        <f t="shared" ref="CD153:CE153" si="574">IF(AVERAGE(BS153:BS157)&lt;0,0,AVERAGE(BS153:BS157))</f>
        <v>0.79219786780677981</v>
      </c>
      <c r="CE153" s="5">
        <f t="shared" si="574"/>
        <v>0.65903304226331993</v>
      </c>
      <c r="CF153" s="5">
        <f t="shared" ref="CF153:CG153" si="575">IF(AVERAGE(BE153:BE157)&lt;0,0,AVERAGE(BE153:BE157))</f>
        <v>0.66551014528111663</v>
      </c>
      <c r="CG153" s="5">
        <f t="shared" si="575"/>
        <v>3.962858236101343E-2</v>
      </c>
      <c r="CH153" s="5">
        <f t="shared" si="498"/>
        <v>0.90373731403650925</v>
      </c>
      <c r="CI153" s="5">
        <f t="shared" si="499"/>
        <v>0.79378144855342536</v>
      </c>
      <c r="CJ153" s="5">
        <f t="shared" si="500"/>
        <v>0.78242863763763748</v>
      </c>
      <c r="CK153" s="5">
        <f t="shared" si="501"/>
        <v>0.92742814930004036</v>
      </c>
      <c r="CL153" s="5">
        <f t="shared" si="502"/>
        <v>0.71882573834597063</v>
      </c>
      <c r="CM153" s="5">
        <f t="shared" si="503"/>
        <v>0.69186952334490948</v>
      </c>
      <c r="CN153" s="5">
        <f t="shared" si="504"/>
        <v>0.66175458234426376</v>
      </c>
      <c r="CO153" s="5">
        <f t="shared" si="505"/>
        <v>0.73394239099161318</v>
      </c>
      <c r="CP153" s="5">
        <f t="shared" si="506"/>
        <v>0.66403460783212398</v>
      </c>
      <c r="CQ153" s="5">
        <f t="shared" si="507"/>
        <v>0.87927139075223926</v>
      </c>
      <c r="CR153" s="5">
        <f t="shared" ref="CR153:CS153" si="576">IF(AVERAGE(BH153:BH157)&lt;0,0,AVERAGE(BH153:BH157))</f>
        <v>0.58168898668447611</v>
      </c>
      <c r="CS153" s="5">
        <f t="shared" si="576"/>
        <v>0.77009555272285568</v>
      </c>
      <c r="CT153" s="5">
        <f t="shared" si="509"/>
        <v>0.5284351982063733</v>
      </c>
      <c r="CU153" s="5">
        <f t="shared" si="510"/>
        <v>0.74127982276189952</v>
      </c>
    </row>
    <row r="154" spans="1:99" x14ac:dyDescent="0.25">
      <c r="A154" s="1">
        <f>eod_group_score_df_positive[[#This Row],[date]]</f>
        <v>45268</v>
      </c>
      <c r="B154" s="1" t="s">
        <v>277</v>
      </c>
      <c r="C154" s="2">
        <f>AVERAGE(eod_group_score_df_positive!C154:C158)</f>
        <v>1.1199439532399051</v>
      </c>
      <c r="D154" s="2">
        <f>AVERAGE(eod_group_score_df_positive!D154:D158)</f>
        <v>0.22753602030888009</v>
      </c>
      <c r="E154" s="2">
        <f>AVERAGE(eod_group_score_df_positive!E154:E158)</f>
        <v>1.4644653238004928</v>
      </c>
      <c r="F154" s="2">
        <f>AVERAGE(eod_group_score_df_positive!F154:F158)</f>
        <v>0.86325619988013236</v>
      </c>
      <c r="G154" s="2">
        <f>AVERAGE(eod_group_score_df_positive!G154:G158)</f>
        <v>1.9619394113747639</v>
      </c>
      <c r="H154" s="2">
        <f>AVERAGE(eod_group_score_df_positive!H154:H158)</f>
        <v>0.82678673224103183</v>
      </c>
      <c r="I154" s="2">
        <f>AVERAGE(eod_group_score_df_positive!I154:I158)</f>
        <v>0.94418020835011229</v>
      </c>
      <c r="J154" s="2">
        <f>AVERAGE(eod_group_score_df_positive!J154:J158)</f>
        <v>0.47753950775882065</v>
      </c>
      <c r="K154" s="2">
        <f>AVERAGE(eod_group_score_df_positive!K154:K158)</f>
        <v>1.3067065993150169</v>
      </c>
      <c r="L154" s="2">
        <f>AVERAGE(eod_group_score_df_positive!L154:L158)</f>
        <v>0.63208149565331728</v>
      </c>
      <c r="M154" s="2">
        <f>AVERAGE(eod_group_score_df_positive!M154:M158)</f>
        <v>0.69240909749935553</v>
      </c>
      <c r="N154" s="2">
        <f>AVERAGE(eod_group_score_df_positive!N154:N158)</f>
        <v>1.5031498766923916</v>
      </c>
      <c r="O154" s="2">
        <f>AVERAGE(eod_group_score_df_positive!O154:O158)</f>
        <v>1.1325171063639388</v>
      </c>
      <c r="P154" s="2">
        <f>AVERAGE(eod_group_score_df_positive!P154:P158)</f>
        <v>1.3116833351926942</v>
      </c>
      <c r="Q154" s="2">
        <f>AVERAGE(eod_group_score_df_positive!Q154:Q158)</f>
        <v>0.49909694049324804</v>
      </c>
      <c r="R154" s="2">
        <f>AVERAGE(eod_group_score_df_positive!R154:R158)</f>
        <v>1.6160582330445705</v>
      </c>
      <c r="S154" s="2">
        <f>AVERAGE(eod_group_score_df_positive!S154:S158)</f>
        <v>1.0615441948530755</v>
      </c>
      <c r="T154" s="2">
        <f>AVERAGE(eod_group_score_df_positive!T154:T158)</f>
        <v>0.58900981865516377</v>
      </c>
      <c r="U154" s="2">
        <f>AVERAGE(eod_group_score_df_positive!U154:U158)</f>
        <v>3.6244258152696043</v>
      </c>
      <c r="V154" s="2">
        <f>AVERAGE(eod_group_score_df_positive!V154:V158)</f>
        <v>1.2777690146532217</v>
      </c>
      <c r="W154" s="2">
        <f>AVERAGE(eod_group_score_df_positive!W154:W158)</f>
        <v>0.63080995376833426</v>
      </c>
      <c r="X154" s="2">
        <f>AVERAGE(eod_group_score_df_positive!X154:X158)</f>
        <v>1.1870175207995735</v>
      </c>
      <c r="Y154" s="2">
        <f>AVERAGE(eod_group_score_df_positive!Y154:Y158)</f>
        <v>0.75391130894399572</v>
      </c>
      <c r="Z154" s="1" t="s">
        <v>277</v>
      </c>
      <c r="AA154" s="2">
        <f>ABS(AVERAGE(eod_group_score_df_negative!C154:C158))</f>
        <v>8.7757925274699791E-2</v>
      </c>
      <c r="AB154" s="2">
        <f>ABS(AVERAGE(eod_group_score_df_negative!D154:D158))</f>
        <v>5.7834748508692177E-2</v>
      </c>
      <c r="AC154" s="2">
        <f>ABS(AVERAGE(eod_group_score_df_negative!E154:E158))</f>
        <v>0.15051100420249233</v>
      </c>
      <c r="AD154" s="2">
        <f>ABS(AVERAGE(eod_group_score_df_negative!F154:F158))</f>
        <v>0.13861799023180063</v>
      </c>
      <c r="AE154" s="2">
        <f>ABS(AVERAGE(eod_group_score_df_negative!G154:G158))</f>
        <v>0.1803748978137886</v>
      </c>
      <c r="AF154" s="2">
        <f>ABS(AVERAGE(eod_group_score_df_negative!H154:H158))</f>
        <v>0.13925096864027561</v>
      </c>
      <c r="AG154" s="2">
        <f>ABS(AVERAGE(eod_group_score_df_negative!I154:I158))</f>
        <v>8.921042252338969E-2</v>
      </c>
      <c r="AH154" s="2">
        <f>ABS(AVERAGE(eod_group_score_df_negative!J154:J158))</f>
        <v>0.86818746992551643</v>
      </c>
      <c r="AI154" s="2">
        <f>ABS(AVERAGE(eod_group_score_df_negative!K154:K158))</f>
        <v>8.8070878277179965E-2</v>
      </c>
      <c r="AJ154" s="2">
        <f>ABS(AVERAGE(eod_group_score_df_negative!L154:L158))</f>
        <v>0.13361744918652299</v>
      </c>
      <c r="AK154" s="2">
        <f>ABS(AVERAGE(eod_group_score_df_negative!M154:M158))</f>
        <v>6.5606234818168407E-2</v>
      </c>
      <c r="AL154" s="2">
        <f>ABS(AVERAGE(eod_group_score_df_negative!N154:N158))</f>
        <v>4.9813950260793285E-2</v>
      </c>
      <c r="AM154" s="2">
        <f>ABS(AVERAGE(eod_group_score_df_negative!O154:O158))</f>
        <v>9.2023207695155596E-2</v>
      </c>
      <c r="AN154" s="2">
        <f>ABS(AVERAGE(eod_group_score_df_negative!P154:P158))</f>
        <v>8.0436177854976185E-2</v>
      </c>
      <c r="AO154" s="2">
        <f>ABS(AVERAGE(eod_group_score_df_negative!Q154:Q158))</f>
        <v>4.6832307984568541E-2</v>
      </c>
      <c r="AP154" s="2">
        <f>ABS(AVERAGE(eod_group_score_df_negative!R154:R158))</f>
        <v>0.48981764537809153</v>
      </c>
      <c r="AQ154" s="2">
        <f>ABS(AVERAGE(eod_group_score_df_negative!S154:S158))</f>
        <v>0.13914842172333403</v>
      </c>
      <c r="AR154" s="2">
        <f>ABS(AVERAGE(eod_group_score_df_negative!T154:T158))</f>
        <v>0.10860149891160083</v>
      </c>
      <c r="AS154" s="2">
        <f>ABS(AVERAGE(eod_group_score_df_negative!U154:U158))</f>
        <v>6.1360794509883833E-2</v>
      </c>
      <c r="AT154" s="2">
        <f>ABS(AVERAGE(eod_group_score_df_negative!V154:V158))</f>
        <v>6.6406137340134203E-2</v>
      </c>
      <c r="AU154" s="2">
        <f>ABS(AVERAGE(eod_group_score_df_negative!W154:W158))</f>
        <v>5.8753913894615498E-2</v>
      </c>
      <c r="AV154" s="2">
        <f>ABS(AVERAGE(eod_group_score_df_negative!X154:X158))</f>
        <v>0.17211925052288607</v>
      </c>
      <c r="AW154" s="2">
        <f>ABS(AVERAGE(eod_group_score_df_negative!Y154:Y158))</f>
        <v>0.11181797746912336</v>
      </c>
      <c r="AX154" t="s">
        <v>277</v>
      </c>
      <c r="AY154" s="4">
        <f t="shared" si="468"/>
        <v>0.8546695557306967</v>
      </c>
      <c r="AZ154" s="4">
        <f t="shared" si="469"/>
        <v>0.59466942778807208</v>
      </c>
      <c r="BA154" s="4">
        <f t="shared" si="470"/>
        <v>0.81360593143974036</v>
      </c>
      <c r="BB154" s="4">
        <f t="shared" si="471"/>
        <v>0.7232826404754199</v>
      </c>
      <c r="BC154" s="4">
        <f t="shared" si="472"/>
        <v>0.83160743776938184</v>
      </c>
      <c r="BD154" s="4">
        <f t="shared" si="473"/>
        <v>0.71170696855156224</v>
      </c>
      <c r="BE154" s="4">
        <f t="shared" si="474"/>
        <v>0.82734423971314297</v>
      </c>
      <c r="BF154" s="4">
        <f t="shared" si="475"/>
        <v>-0.29028767992665511</v>
      </c>
      <c r="BG154" s="4">
        <f t="shared" si="476"/>
        <v>0.8737133633255727</v>
      </c>
      <c r="BH154" s="4">
        <f t="shared" si="477"/>
        <v>0.65099220761112198</v>
      </c>
      <c r="BI154" s="4">
        <f t="shared" si="478"/>
        <v>0.82689997940388171</v>
      </c>
      <c r="BJ154" s="4">
        <f t="shared" si="479"/>
        <v>0.9358466058304461</v>
      </c>
      <c r="BK154" s="4">
        <f t="shared" si="480"/>
        <v>0.8497016282132549</v>
      </c>
      <c r="BL154" s="4">
        <f t="shared" si="481"/>
        <v>0.88444070052738089</v>
      </c>
      <c r="BM154" s="4">
        <f t="shared" si="482"/>
        <v>0.82843085211078771</v>
      </c>
      <c r="BN154" s="4">
        <f t="shared" si="483"/>
        <v>0.5348086272349788</v>
      </c>
      <c r="BO154" s="4">
        <f t="shared" si="484"/>
        <v>0.76821974283460759</v>
      </c>
      <c r="BP154" s="4">
        <f t="shared" si="485"/>
        <v>0.6886475429028367</v>
      </c>
      <c r="BQ154" s="4">
        <f t="shared" si="486"/>
        <v>0.96670409819869918</v>
      </c>
      <c r="BR154" s="4">
        <f t="shared" si="487"/>
        <v>0.90119421975379244</v>
      </c>
      <c r="BS154" s="4">
        <f t="shared" si="488"/>
        <v>0.82959108894802569</v>
      </c>
      <c r="BT154" s="4">
        <f t="shared" si="489"/>
        <v>0.74672269317618178</v>
      </c>
      <c r="BU154" s="4">
        <f t="shared" si="490"/>
        <v>0.74167911557570965</v>
      </c>
      <c r="BV154" t="s">
        <v>277</v>
      </c>
      <c r="BW154" s="1">
        <f t="shared" si="464"/>
        <v>45268</v>
      </c>
      <c r="BX154">
        <f>group_stock_price_index[[#This Row],[VNINDEX]]</f>
        <v>1124.44</v>
      </c>
      <c r="BY154" s="5">
        <f t="shared" si="491"/>
        <v>0.74661027041273953</v>
      </c>
      <c r="BZ154" s="5">
        <f t="shared" si="492"/>
        <v>0.77130308892518251</v>
      </c>
      <c r="CA154" s="5">
        <f t="shared" si="493"/>
        <v>0.88628490674320104</v>
      </c>
      <c r="CB154" s="5">
        <f t="shared" si="494"/>
        <v>0.85037828462585474</v>
      </c>
      <c r="CC154" s="5">
        <f t="shared" si="495"/>
        <v>0.6194122278692803</v>
      </c>
      <c r="CD154" s="5">
        <f t="shared" ref="CD154:CE154" si="577">IF(AVERAGE(BS154:BS158)&lt;0,0,AVERAGE(BS154:BS158))</f>
        <v>0.91243055957955332</v>
      </c>
      <c r="CE154" s="5">
        <f t="shared" si="577"/>
        <v>0.78695992853664698</v>
      </c>
      <c r="CF154" s="5">
        <f t="shared" ref="CF154:CG154" si="578">IF(AVERAGE(BE154:BE158)&lt;0,0,AVERAGE(BE154:BE158))</f>
        <v>0.81657214748517004</v>
      </c>
      <c r="CG154" s="5">
        <f t="shared" si="578"/>
        <v>0.34696201214808575</v>
      </c>
      <c r="CH154" s="5">
        <f t="shared" si="498"/>
        <v>0.91164243327952954</v>
      </c>
      <c r="CI154" s="5">
        <f t="shared" si="499"/>
        <v>0.80357666725510379</v>
      </c>
      <c r="CJ154" s="5">
        <f t="shared" si="500"/>
        <v>0.79265932363783675</v>
      </c>
      <c r="CK154" s="5">
        <f t="shared" si="501"/>
        <v>0.89563280419636049</v>
      </c>
      <c r="CL154" s="5">
        <f t="shared" si="502"/>
        <v>0.75614772771782524</v>
      </c>
      <c r="CM154" s="5">
        <f t="shared" si="503"/>
        <v>0.81623323212052645</v>
      </c>
      <c r="CN154" s="5">
        <f t="shared" si="504"/>
        <v>0.66758642020049952</v>
      </c>
      <c r="CO154" s="5">
        <f t="shared" si="505"/>
        <v>0.67947492547937127</v>
      </c>
      <c r="CP154" s="5">
        <f t="shared" si="506"/>
        <v>0.7340569963998359</v>
      </c>
      <c r="CQ154" s="5">
        <f t="shared" si="507"/>
        <v>0.89794970700522936</v>
      </c>
      <c r="CR154" s="5">
        <f t="shared" ref="CR154:CS154" si="579">IF(AVERAGE(BH154:BH158)&lt;0,0,AVERAGE(BH154:BH158))</f>
        <v>0.47853884858336365</v>
      </c>
      <c r="CS154" s="5">
        <f t="shared" si="579"/>
        <v>0.88463661734557741</v>
      </c>
      <c r="CT154" s="5">
        <f t="shared" si="509"/>
        <v>0.71248453691634928</v>
      </c>
      <c r="CU154" s="5">
        <f t="shared" si="510"/>
        <v>0.77093099186913028</v>
      </c>
    </row>
    <row r="155" spans="1:99" x14ac:dyDescent="0.25">
      <c r="A155" s="1">
        <f>eod_group_score_df_positive[[#This Row],[date]]</f>
        <v>45267</v>
      </c>
      <c r="B155" s="1" t="s">
        <v>277</v>
      </c>
      <c r="C155" s="2">
        <f>AVERAGE(eod_group_score_df_positive!C155:C159)</f>
        <v>1.1936106474120933</v>
      </c>
      <c r="D155" s="2">
        <f>AVERAGE(eod_group_score_df_positive!D155:D159)</f>
        <v>0.23119466855563053</v>
      </c>
      <c r="E155" s="2">
        <f>AVERAGE(eod_group_score_df_positive!E155:E159)</f>
        <v>1.4727494479436805</v>
      </c>
      <c r="F155" s="2">
        <f>AVERAGE(eod_group_score_df_positive!F155:F159)</f>
        <v>0.82267773538644673</v>
      </c>
      <c r="G155" s="2">
        <f>AVERAGE(eod_group_score_df_positive!G155:G159)</f>
        <v>2.0678138942352775</v>
      </c>
      <c r="H155" s="2">
        <f>AVERAGE(eod_group_score_df_positive!H155:H159)</f>
        <v>0.89099082028527388</v>
      </c>
      <c r="I155" s="2">
        <f>AVERAGE(eod_group_score_df_positive!I155:I159)</f>
        <v>0.9392787319933481</v>
      </c>
      <c r="J155" s="2">
        <f>AVERAGE(eod_group_score_df_positive!J155:J159)</f>
        <v>0.46508431322370497</v>
      </c>
      <c r="K155" s="2">
        <f>AVERAGE(eod_group_score_df_positive!K155:K159)</f>
        <v>1.2903785741332112</v>
      </c>
      <c r="L155" s="2">
        <f>AVERAGE(eod_group_score_df_positive!L155:L159)</f>
        <v>0.66246195968724475</v>
      </c>
      <c r="M155" s="2">
        <f>AVERAGE(eod_group_score_df_positive!M155:M159)</f>
        <v>0.84226777290928978</v>
      </c>
      <c r="N155" s="2">
        <f>AVERAGE(eod_group_score_df_positive!N155:N159)</f>
        <v>1.5402098632252439</v>
      </c>
      <c r="O155" s="2">
        <f>AVERAGE(eod_group_score_df_positive!O155:O159)</f>
        <v>1.0976794452430312</v>
      </c>
      <c r="P155" s="2">
        <f>AVERAGE(eod_group_score_df_positive!P155:P159)</f>
        <v>1.3886227944836826</v>
      </c>
      <c r="Q155" s="2">
        <f>AVERAGE(eod_group_score_df_positive!Q155:Q159)</f>
        <v>0.52589954727339594</v>
      </c>
      <c r="R155" s="2">
        <f>AVERAGE(eod_group_score_df_positive!R155:R159)</f>
        <v>1.6349366402632781</v>
      </c>
      <c r="S155" s="2">
        <f>AVERAGE(eod_group_score_df_positive!S155:S159)</f>
        <v>1.0195111256392235</v>
      </c>
      <c r="T155" s="2">
        <f>AVERAGE(eod_group_score_df_positive!T155:T159)</f>
        <v>0.94373038734975556</v>
      </c>
      <c r="U155" s="2">
        <f>AVERAGE(eod_group_score_df_positive!U155:U159)</f>
        <v>3.711758954212697</v>
      </c>
      <c r="V155" s="2">
        <f>AVERAGE(eod_group_score_df_positive!V155:V159)</f>
        <v>1.3855158500530906</v>
      </c>
      <c r="W155" s="2">
        <f>AVERAGE(eod_group_score_df_positive!W155:W159)</f>
        <v>0.67291153947913318</v>
      </c>
      <c r="X155" s="2">
        <f>AVERAGE(eod_group_score_df_positive!X155:X159)</f>
        <v>1.201677167184982</v>
      </c>
      <c r="Y155" s="2">
        <f>AVERAGE(eod_group_score_df_positive!Y155:Y159)</f>
        <v>0.79821421593046105</v>
      </c>
      <c r="Z155" s="1" t="s">
        <v>277</v>
      </c>
      <c r="AA155" s="2">
        <f>ABS(AVERAGE(eod_group_score_df_negative!C155:C159))</f>
        <v>8.3777125611266906E-2</v>
      </c>
      <c r="AB155" s="2">
        <f>ABS(AVERAGE(eod_group_score_df_negative!D155:D159))</f>
        <v>5.4981446521261336E-2</v>
      </c>
      <c r="AC155" s="2">
        <f>ABS(AVERAGE(eod_group_score_df_negative!E155:E159))</f>
        <v>0.12396093090470384</v>
      </c>
      <c r="AD155" s="2">
        <f>ABS(AVERAGE(eod_group_score_df_negative!F155:F159))</f>
        <v>0.12900959632480746</v>
      </c>
      <c r="AE155" s="2">
        <f>ABS(AVERAGE(eod_group_score_df_negative!G155:G159))</f>
        <v>0.12987532857833642</v>
      </c>
      <c r="AF155" s="2">
        <f>ABS(AVERAGE(eod_group_score_df_negative!H155:H159))</f>
        <v>0.12121065454929272</v>
      </c>
      <c r="AG155" s="2">
        <f>ABS(AVERAGE(eod_group_score_df_negative!I155:I159))</f>
        <v>7.3137530753567215E-2</v>
      </c>
      <c r="AH155" s="2">
        <f>ABS(AVERAGE(eod_group_score_df_negative!J155:J159))</f>
        <v>0.86863076490944058</v>
      </c>
      <c r="AI155" s="2">
        <f>ABS(AVERAGE(eod_group_score_df_negative!K155:K159))</f>
        <v>7.4547663752363019E-2</v>
      </c>
      <c r="AJ155" s="2">
        <f>ABS(AVERAGE(eod_group_score_df_negative!L155:L159))</f>
        <v>4.1630519921125049E-2</v>
      </c>
      <c r="AK155" s="2">
        <f>ABS(AVERAGE(eod_group_score_df_negative!M155:M159))</f>
        <v>5.9140202011715569E-2</v>
      </c>
      <c r="AL155" s="2">
        <f>ABS(AVERAGE(eod_group_score_df_negative!N155:N159))</f>
        <v>3.7952498300063968E-2</v>
      </c>
      <c r="AM155" s="2">
        <f>ABS(AVERAGE(eod_group_score_df_negative!O155:O159))</f>
        <v>9.1099139391588216E-2</v>
      </c>
      <c r="AN155" s="2">
        <f>ABS(AVERAGE(eod_group_score_df_negative!P155:P159))</f>
        <v>6.9798532459774423E-2</v>
      </c>
      <c r="AO155" s="2">
        <f>ABS(AVERAGE(eod_group_score_df_negative!Q155:Q159))</f>
        <v>3.2447708456487853E-2</v>
      </c>
      <c r="AP155" s="2">
        <f>ABS(AVERAGE(eod_group_score_df_negative!R155:R159))</f>
        <v>0.47813367549363794</v>
      </c>
      <c r="AQ155" s="2">
        <f>ABS(AVERAGE(eod_group_score_df_negative!S155:S159))</f>
        <v>4.225838663470196E-2</v>
      </c>
      <c r="AR155" s="2">
        <f>ABS(AVERAGE(eod_group_score_df_negative!T155:T159))</f>
        <v>0.10166817171673928</v>
      </c>
      <c r="AS155" s="2">
        <f>ABS(AVERAGE(eod_group_score_df_negative!U155:U159))</f>
        <v>2.024727084354868E-2</v>
      </c>
      <c r="AT155" s="2">
        <f>ABS(AVERAGE(eod_group_score_df_negative!V155:V159))</f>
        <v>4.5506705156847883E-2</v>
      </c>
      <c r="AU155" s="2">
        <f>ABS(AVERAGE(eod_group_score_df_negative!W155:W159))</f>
        <v>3.8950232270965633E-2</v>
      </c>
      <c r="AV155" s="2">
        <f>ABS(AVERAGE(eod_group_score_df_negative!X155:X159))</f>
        <v>0.14138654435027787</v>
      </c>
      <c r="AW155" s="2">
        <f>ABS(AVERAGE(eod_group_score_df_negative!Y155:Y159))</f>
        <v>3.5420304022100217E-2</v>
      </c>
      <c r="AX155" t="s">
        <v>277</v>
      </c>
      <c r="AY155" s="4">
        <f t="shared" si="468"/>
        <v>0.86883055031444256</v>
      </c>
      <c r="AZ155" s="4">
        <f t="shared" si="469"/>
        <v>0.61575097553834268</v>
      </c>
      <c r="BA155" s="4">
        <f t="shared" si="470"/>
        <v>0.84472959837073303</v>
      </c>
      <c r="BB155" s="4">
        <f t="shared" si="471"/>
        <v>0.72888239230245533</v>
      </c>
      <c r="BC155" s="4">
        <f t="shared" si="472"/>
        <v>0.88180737546497845</v>
      </c>
      <c r="BD155" s="4">
        <f t="shared" si="473"/>
        <v>0.76050093274344754</v>
      </c>
      <c r="BE155" s="4">
        <f t="shared" si="474"/>
        <v>0.85551885435911812</v>
      </c>
      <c r="BF155" s="4">
        <f t="shared" si="475"/>
        <v>-0.3025732094523485</v>
      </c>
      <c r="BG155" s="4">
        <f t="shared" si="476"/>
        <v>0.89076675107682624</v>
      </c>
      <c r="BH155" s="4">
        <f t="shared" si="477"/>
        <v>0.88174701157359092</v>
      </c>
      <c r="BI155" s="4">
        <f t="shared" si="478"/>
        <v>0.86878260752707837</v>
      </c>
      <c r="BJ155" s="4">
        <f t="shared" si="479"/>
        <v>0.95190292301308921</v>
      </c>
      <c r="BK155" s="4">
        <f t="shared" si="480"/>
        <v>0.84673489147756076</v>
      </c>
      <c r="BL155" s="4">
        <f t="shared" si="481"/>
        <v>0.904282073814626</v>
      </c>
      <c r="BM155" s="4">
        <f t="shared" si="482"/>
        <v>0.88377230075548063</v>
      </c>
      <c r="BN155" s="4">
        <f t="shared" si="483"/>
        <v>0.5474512400952759</v>
      </c>
      <c r="BO155" s="4">
        <f t="shared" si="484"/>
        <v>0.92040007525889533</v>
      </c>
      <c r="BP155" s="4">
        <f t="shared" si="485"/>
        <v>0.80549395092427623</v>
      </c>
      <c r="BQ155" s="4">
        <f t="shared" si="486"/>
        <v>0.98914939063734086</v>
      </c>
      <c r="BR155" s="4">
        <f t="shared" si="487"/>
        <v>0.93639973738894455</v>
      </c>
      <c r="BS155" s="4">
        <f t="shared" si="488"/>
        <v>0.89056798997589881</v>
      </c>
      <c r="BT155" s="4">
        <f t="shared" si="489"/>
        <v>0.78945668305093497</v>
      </c>
      <c r="BU155" s="4">
        <f t="shared" si="490"/>
        <v>0.91502198343678043</v>
      </c>
      <c r="BV155" t="s">
        <v>277</v>
      </c>
      <c r="BW155" s="1">
        <f t="shared" si="464"/>
        <v>45267</v>
      </c>
      <c r="BX155">
        <f>group_stock_price_index[[#This Row],[VNINDEX]]</f>
        <v>1121.49</v>
      </c>
      <c r="BY155" s="5">
        <f t="shared" si="491"/>
        <v>0.55697850659351877</v>
      </c>
      <c r="BZ155" s="5">
        <f t="shared" si="492"/>
        <v>0.60443951260997741</v>
      </c>
      <c r="CA155" s="5">
        <f t="shared" si="493"/>
        <v>0.76425407655780808</v>
      </c>
      <c r="CB155" s="5">
        <f t="shared" si="494"/>
        <v>0.83099971567588793</v>
      </c>
      <c r="CC155" s="5">
        <f t="shared" si="495"/>
        <v>0.58258670942248059</v>
      </c>
      <c r="CD155" s="5">
        <f t="shared" ref="CD155:CE155" si="580">IF(AVERAGE(BS155:BS159)&lt;0,0,AVERAGE(BS155:BS159))</f>
        <v>0.77820061160218545</v>
      </c>
      <c r="CE155" s="5">
        <f t="shared" si="580"/>
        <v>0.66483882586927534</v>
      </c>
      <c r="CF155" s="5">
        <f t="shared" ref="CF155:CG155" si="581">IF(AVERAGE(BE155:BE159)&lt;0,0,AVERAGE(BE155:BE159))</f>
        <v>0.72764637430751755</v>
      </c>
      <c r="CG155" s="5">
        <f t="shared" si="581"/>
        <v>0.55359823742055414</v>
      </c>
      <c r="CH155" s="5">
        <f t="shared" si="498"/>
        <v>0.76186892110674531</v>
      </c>
      <c r="CI155" s="5">
        <f t="shared" si="499"/>
        <v>0.70996837520860523</v>
      </c>
      <c r="CJ155" s="5">
        <f t="shared" si="500"/>
        <v>0.6707971918125456</v>
      </c>
      <c r="CK155" s="5">
        <f t="shared" si="501"/>
        <v>0.6963818472266019</v>
      </c>
      <c r="CL155" s="5">
        <f t="shared" si="502"/>
        <v>0.72981641560075672</v>
      </c>
      <c r="CM155" s="5">
        <f t="shared" si="503"/>
        <v>0.70035547210577931</v>
      </c>
      <c r="CN155" s="5">
        <f t="shared" si="504"/>
        <v>0.48709279044681486</v>
      </c>
      <c r="CO155" s="5">
        <f t="shared" si="505"/>
        <v>0.54244881820459656</v>
      </c>
      <c r="CP155" s="5">
        <f t="shared" si="506"/>
        <v>0.71104904206683317</v>
      </c>
      <c r="CQ155" s="5">
        <f t="shared" si="507"/>
        <v>0.83688199680263009</v>
      </c>
      <c r="CR155" s="5">
        <f t="shared" ref="CR155:CS155" si="582">IF(AVERAGE(BH155:BH159)&lt;0,0,AVERAGE(BH155:BH159))</f>
        <v>0.36528075849592562</v>
      </c>
      <c r="CS155" s="5">
        <f t="shared" si="582"/>
        <v>0.85190610563731062</v>
      </c>
      <c r="CT155" s="5">
        <f t="shared" si="509"/>
        <v>0.74054844205090309</v>
      </c>
      <c r="CU155" s="5">
        <f t="shared" si="510"/>
        <v>0.65101809337237748</v>
      </c>
    </row>
    <row r="156" spans="1:99" x14ac:dyDescent="0.25">
      <c r="A156" s="1">
        <f>eod_group_score_df_positive[[#This Row],[date]]</f>
        <v>45266</v>
      </c>
      <c r="B156" s="1" t="s">
        <v>277</v>
      </c>
      <c r="C156" s="2">
        <f>AVERAGE(eod_group_score_df_positive!C156:C160)</f>
        <v>1.1761062234243942</v>
      </c>
      <c r="D156" s="2">
        <f>AVERAGE(eod_group_score_df_positive!D156:D160)</f>
        <v>0.20661411195587093</v>
      </c>
      <c r="E156" s="2">
        <f>AVERAGE(eod_group_score_df_positive!E156:E160)</f>
        <v>1.3416283785892431</v>
      </c>
      <c r="F156" s="2">
        <f>AVERAGE(eod_group_score_df_positive!F156:F160)</f>
        <v>0.84600402373591577</v>
      </c>
      <c r="G156" s="2">
        <f>AVERAGE(eod_group_score_df_positive!G156:G160)</f>
        <v>2.0515748301179717</v>
      </c>
      <c r="H156" s="2">
        <f>AVERAGE(eod_group_score_df_positive!H156:H160)</f>
        <v>0.88862795378126402</v>
      </c>
      <c r="I156" s="2">
        <f>AVERAGE(eod_group_score_df_positive!I156:I160)</f>
        <v>0.90302089631083626</v>
      </c>
      <c r="J156" s="2">
        <f>AVERAGE(eod_group_score_df_positive!J156:J160)</f>
        <v>0.46526742328676807</v>
      </c>
      <c r="K156" s="2">
        <f>AVERAGE(eod_group_score_df_positive!K156:K160)</f>
        <v>1.2496021242753854</v>
      </c>
      <c r="L156" s="2">
        <f>AVERAGE(eod_group_score_df_positive!L156:L160)</f>
        <v>0.63280062458269604</v>
      </c>
      <c r="M156" s="2">
        <f>AVERAGE(eod_group_score_df_positive!M156:M160)</f>
        <v>0.85462046907402267</v>
      </c>
      <c r="N156" s="2">
        <f>AVERAGE(eod_group_score_df_positive!N156:N160)</f>
        <v>1.4362869875511506</v>
      </c>
      <c r="O156" s="2">
        <f>AVERAGE(eod_group_score_df_positive!O156:O160)</f>
        <v>0.99810798802932177</v>
      </c>
      <c r="P156" s="2">
        <f>AVERAGE(eod_group_score_df_positive!P156:P160)</f>
        <v>0.99981050492508372</v>
      </c>
      <c r="Q156" s="2">
        <f>AVERAGE(eod_group_score_df_positive!Q156:Q160)</f>
        <v>0.4247957425507366</v>
      </c>
      <c r="R156" s="2">
        <f>AVERAGE(eod_group_score_df_positive!R156:R160)</f>
        <v>1.6368887619465486</v>
      </c>
      <c r="S156" s="2">
        <f>AVERAGE(eod_group_score_df_positive!S156:S160)</f>
        <v>0.82107904882234917</v>
      </c>
      <c r="T156" s="2">
        <f>AVERAGE(eod_group_score_df_positive!T156:T160)</f>
        <v>0.9651953790151131</v>
      </c>
      <c r="U156" s="2">
        <f>AVERAGE(eod_group_score_df_positive!U156:U160)</f>
        <v>3.6556910038294275</v>
      </c>
      <c r="V156" s="2">
        <f>AVERAGE(eod_group_score_df_positive!V156:V160)</f>
        <v>1.2542441498302597</v>
      </c>
      <c r="W156" s="2">
        <f>AVERAGE(eod_group_score_df_positive!W156:W160)</f>
        <v>0.7110558745887825</v>
      </c>
      <c r="X156" s="2">
        <f>AVERAGE(eod_group_score_df_positive!X156:X160)</f>
        <v>1.1636342061720564</v>
      </c>
      <c r="Y156" s="2">
        <f>AVERAGE(eod_group_score_df_positive!Y156:Y160)</f>
        <v>0.55626771370448869</v>
      </c>
      <c r="Z156" s="1" t="s">
        <v>277</v>
      </c>
      <c r="AA156" s="2">
        <f>ABS(AVERAGE(eod_group_score_df_negative!C156:C160))</f>
        <v>0.19266549569069405</v>
      </c>
      <c r="AB156" s="2">
        <f>ABS(AVERAGE(eod_group_score_df_negative!D156:D160))</f>
        <v>3.8269741540064448E-2</v>
      </c>
      <c r="AC156" s="2">
        <f>ABS(AVERAGE(eod_group_score_df_negative!E156:E160))</f>
        <v>0.1657353722404212</v>
      </c>
      <c r="AD156" s="2">
        <f>ABS(AVERAGE(eod_group_score_df_negative!F156:F160))</f>
        <v>6.5928326818187125E-2</v>
      </c>
      <c r="AE156" s="2">
        <f>ABS(AVERAGE(eod_group_score_df_negative!G156:G160))</f>
        <v>0.10794903631161316</v>
      </c>
      <c r="AF156" s="2">
        <f>ABS(AVERAGE(eod_group_score_df_negative!H156:H160))</f>
        <v>9.8755068463698664E-2</v>
      </c>
      <c r="AG156" s="2">
        <f>ABS(AVERAGE(eod_group_score_df_negative!I156:I160))</f>
        <v>0.11708639661014367</v>
      </c>
      <c r="AH156" s="2">
        <f>ABS(AVERAGE(eod_group_score_df_negative!J156:J160))</f>
        <v>0.12737916345548134</v>
      </c>
      <c r="AI156" s="2">
        <f>ABS(AVERAGE(eod_group_score_df_negative!K156:K160))</f>
        <v>0.15606110087882721</v>
      </c>
      <c r="AJ156" s="2">
        <f>ABS(AVERAGE(eod_group_score_df_negative!L156:L160))</f>
        <v>7.4584394001711102E-2</v>
      </c>
      <c r="AK156" s="2">
        <f>ABS(AVERAGE(eod_group_score_df_negative!M156:M160))</f>
        <v>3.3414608322406822E-2</v>
      </c>
      <c r="AL156" s="2">
        <f>ABS(AVERAGE(eod_group_score_df_negative!N156:N160))</f>
        <v>6.9584409022881391E-2</v>
      </c>
      <c r="AM156" s="2">
        <f>ABS(AVERAGE(eod_group_score_df_negative!O156:O160))</f>
        <v>0.1623552426617775</v>
      </c>
      <c r="AN156" s="2">
        <f>ABS(AVERAGE(eod_group_score_df_negative!P156:P160))</f>
        <v>0.1244738944523355</v>
      </c>
      <c r="AO156" s="2">
        <f>ABS(AVERAGE(eod_group_score_df_negative!Q156:Q160))</f>
        <v>0.11077195425710276</v>
      </c>
      <c r="AP156" s="2">
        <f>ABS(AVERAGE(eod_group_score_df_negative!R156:R160))</f>
        <v>0.47964799156621646</v>
      </c>
      <c r="AQ156" s="2">
        <f>ABS(AVERAGE(eod_group_score_df_negative!S156:S160))</f>
        <v>7.780614766332801E-2</v>
      </c>
      <c r="AR156" s="2">
        <f>ABS(AVERAGE(eod_group_score_df_negative!T156:T160))</f>
        <v>0.15952657405941306</v>
      </c>
      <c r="AS156" s="2">
        <f>ABS(AVERAGE(eod_group_score_df_negative!U156:U160))</f>
        <v>9.371475350373587E-2</v>
      </c>
      <c r="AT156" s="2">
        <f>ABS(AVERAGE(eod_group_score_df_negative!V156:V160))</f>
        <v>5.3509090373870263E-2</v>
      </c>
      <c r="AU156" s="2">
        <f>ABS(AVERAGE(eod_group_score_df_negative!W156:W160))</f>
        <v>2.1721212091888903E-2</v>
      </c>
      <c r="AV156" s="2">
        <f>ABS(AVERAGE(eod_group_score_df_negative!X156:X160))</f>
        <v>0.14278999258906006</v>
      </c>
      <c r="AW156" s="2">
        <f>ABS(AVERAGE(eod_group_score_df_negative!Y156:Y160))</f>
        <v>5.9920429779342289E-2</v>
      </c>
      <c r="AX156" t="s">
        <v>277</v>
      </c>
      <c r="AY156" s="4">
        <f t="shared" si="468"/>
        <v>0.71848410805089924</v>
      </c>
      <c r="AZ156" s="4">
        <f t="shared" si="469"/>
        <v>0.68744577485424396</v>
      </c>
      <c r="BA156" s="4">
        <f t="shared" si="470"/>
        <v>0.78009903429188987</v>
      </c>
      <c r="BB156" s="4">
        <f t="shared" si="471"/>
        <v>0.85540961064024501</v>
      </c>
      <c r="BC156" s="4">
        <f t="shared" si="472"/>
        <v>0.90002515092357915</v>
      </c>
      <c r="BD156" s="4">
        <f t="shared" si="473"/>
        <v>0.79996603903687902</v>
      </c>
      <c r="BE156" s="4">
        <f t="shared" si="474"/>
        <v>0.77044297708160103</v>
      </c>
      <c r="BF156" s="4">
        <f t="shared" si="475"/>
        <v>0.57013449058846799</v>
      </c>
      <c r="BG156" s="4">
        <f t="shared" si="476"/>
        <v>0.77795378283200645</v>
      </c>
      <c r="BH156" s="4">
        <f t="shared" si="477"/>
        <v>0.78912645294364114</v>
      </c>
      <c r="BI156" s="4">
        <f t="shared" si="478"/>
        <v>0.92474484584466443</v>
      </c>
      <c r="BJ156" s="4">
        <f t="shared" si="479"/>
        <v>0.90758253436357039</v>
      </c>
      <c r="BK156" s="4">
        <f t="shared" si="480"/>
        <v>0.7201889066918753</v>
      </c>
      <c r="BL156" s="4">
        <f t="shared" si="481"/>
        <v>0.77857222866160236</v>
      </c>
      <c r="BM156" s="4">
        <f t="shared" si="482"/>
        <v>0.58633817940349942</v>
      </c>
      <c r="BN156" s="4">
        <f t="shared" si="483"/>
        <v>0.54676148120730128</v>
      </c>
      <c r="BO156" s="4">
        <f t="shared" si="484"/>
        <v>0.82688301472196335</v>
      </c>
      <c r="BP156" s="4">
        <f t="shared" si="485"/>
        <v>0.71632709111201553</v>
      </c>
      <c r="BQ156" s="4">
        <f t="shared" si="486"/>
        <v>0.95001087661934347</v>
      </c>
      <c r="BR156" s="4">
        <f t="shared" si="487"/>
        <v>0.91816638073782508</v>
      </c>
      <c r="BS156" s="4">
        <f t="shared" si="488"/>
        <v>0.94071536218393093</v>
      </c>
      <c r="BT156" s="4">
        <f t="shared" si="489"/>
        <v>0.78140332562047143</v>
      </c>
      <c r="BU156" s="4">
        <f t="shared" si="490"/>
        <v>0.8055125519275278</v>
      </c>
      <c r="BV156" t="s">
        <v>277</v>
      </c>
      <c r="BW156" s="1">
        <f t="shared" si="464"/>
        <v>45266</v>
      </c>
      <c r="BX156">
        <f>group_stock_price_index[[#This Row],[VNINDEX]]</f>
        <v>1126.43</v>
      </c>
      <c r="BY156" s="5">
        <f t="shared" si="491"/>
        <v>0.45670021263310956</v>
      </c>
      <c r="BZ156" s="5">
        <f t="shared" si="492"/>
        <v>0.47246466892236877</v>
      </c>
      <c r="CA156" s="5">
        <f t="shared" si="493"/>
        <v>0.69299321293052618</v>
      </c>
      <c r="CB156" s="5">
        <f t="shared" si="494"/>
        <v>0.7955577702147254</v>
      </c>
      <c r="CC156" s="5">
        <f t="shared" si="495"/>
        <v>0.61338149509391826</v>
      </c>
      <c r="CD156" s="5">
        <f t="shared" ref="CD156:CE156" si="583">IF(AVERAGE(BS156:BS160)&lt;0,0,AVERAGE(BS156:BS160))</f>
        <v>0.62468225120720078</v>
      </c>
      <c r="CE156" s="5">
        <f t="shared" si="583"/>
        <v>0.56065040198729432</v>
      </c>
      <c r="CF156" s="5">
        <f t="shared" ref="CF156:CG156" si="584">IF(AVERAGE(BE156:BE160)&lt;0,0,AVERAGE(BE156:BE160))</f>
        <v>0.6469171638975475</v>
      </c>
      <c r="CG156" s="5">
        <f t="shared" si="584"/>
        <v>0.76430130957927878</v>
      </c>
      <c r="CH156" s="5">
        <f t="shared" si="498"/>
        <v>0.66221846938622553</v>
      </c>
      <c r="CI156" s="5">
        <f t="shared" si="499"/>
        <v>0.6215335980771195</v>
      </c>
      <c r="CJ156" s="5">
        <f t="shared" si="500"/>
        <v>0.54358682358324273</v>
      </c>
      <c r="CK156" s="5">
        <f t="shared" si="501"/>
        <v>0.42462902024467147</v>
      </c>
      <c r="CL156" s="5">
        <f t="shared" si="502"/>
        <v>0.70399149153237717</v>
      </c>
      <c r="CM156" s="5">
        <f t="shared" si="503"/>
        <v>0.68248710362291987</v>
      </c>
      <c r="CN156" s="5">
        <f t="shared" si="504"/>
        <v>0.30980808118685721</v>
      </c>
      <c r="CO156" s="5">
        <f t="shared" si="505"/>
        <v>0.39574998390732025</v>
      </c>
      <c r="CP156" s="5">
        <f t="shared" si="506"/>
        <v>0.61477001827645328</v>
      </c>
      <c r="CQ156" s="5">
        <f t="shared" si="507"/>
        <v>0.76294507158828517</v>
      </c>
      <c r="CR156" s="5">
        <f t="shared" ref="CR156:CS156" si="585">IF(AVERAGE(BH156:BH160)&lt;0,0,AVERAGE(BH156:BH160))</f>
        <v>0.20526155758638845</v>
      </c>
      <c r="CS156" s="5">
        <f t="shared" si="585"/>
        <v>0.78324496002418842</v>
      </c>
      <c r="CT156" s="5">
        <f t="shared" si="509"/>
        <v>0.76344561592766813</v>
      </c>
      <c r="CU156" s="5">
        <f t="shared" si="510"/>
        <v>0.49208116960954174</v>
      </c>
    </row>
    <row r="157" spans="1:99" x14ac:dyDescent="0.25">
      <c r="A157" s="1">
        <f>eod_group_score_df_positive[[#This Row],[date]]</f>
        <v>45265</v>
      </c>
      <c r="B157" s="1" t="s">
        <v>277</v>
      </c>
      <c r="C157" s="2">
        <f>AVERAGE(eod_group_score_df_positive!C157:C161)</f>
        <v>0.71069125416417367</v>
      </c>
      <c r="D157" s="2">
        <f>AVERAGE(eod_group_score_df_positive!D157:D161)</f>
        <v>0.20453206566773571</v>
      </c>
      <c r="E157" s="2">
        <f>AVERAGE(eod_group_score_df_positive!E157:E161)</f>
        <v>0.76520473968244718</v>
      </c>
      <c r="F157" s="2">
        <f>AVERAGE(eod_group_score_df_positive!F157:F161)</f>
        <v>0.82315622601041327</v>
      </c>
      <c r="G157" s="2">
        <f>AVERAGE(eod_group_score_df_positive!G157:G161)</f>
        <v>1.9752372838779724</v>
      </c>
      <c r="H157" s="2">
        <f>AVERAGE(eod_group_score_df_positive!H157:H161)</f>
        <v>0.35674080798993091</v>
      </c>
      <c r="I157" s="2">
        <f>AVERAGE(eod_group_score_df_positive!I157:I161)</f>
        <v>0.90111478705505133</v>
      </c>
      <c r="J157" s="2">
        <f>AVERAGE(eod_group_score_df_positive!J157:J161)</f>
        <v>1.6617654639342541</v>
      </c>
      <c r="K157" s="2">
        <f>AVERAGE(eod_group_score_df_positive!K157:K161)</f>
        <v>0.68784966204914588</v>
      </c>
      <c r="L157" s="2">
        <f>AVERAGE(eod_group_score_df_positive!L157:L161)</f>
        <v>9.5174824123658935E-2</v>
      </c>
      <c r="M157" s="2">
        <f>AVERAGE(eod_group_score_df_positive!M157:M161)</f>
        <v>0.84524870655144202</v>
      </c>
      <c r="N157" s="2">
        <f>AVERAGE(eod_group_score_df_positive!N157:N161)</f>
        <v>1.0397607692814212</v>
      </c>
      <c r="O157" s="2">
        <f>AVERAGE(eod_group_score_df_positive!O157:O161)</f>
        <v>0.405966870087625</v>
      </c>
      <c r="P157" s="2">
        <f>AVERAGE(eod_group_score_df_positive!P157:P161)</f>
        <v>0.67986500486458179</v>
      </c>
      <c r="Q157" s="2">
        <f>AVERAGE(eod_group_score_df_positive!Q157:Q161)</f>
        <v>0.30300029276872525</v>
      </c>
      <c r="R157" s="2">
        <f>AVERAGE(eod_group_score_df_positive!R157:R161)</f>
        <v>1.4078836159481642</v>
      </c>
      <c r="S157" s="2">
        <f>AVERAGE(eod_group_score_df_positive!S157:S161)</f>
        <v>0.8090916836998876</v>
      </c>
      <c r="T157" s="2">
        <f>AVERAGE(eod_group_score_df_positive!T157:T161)</f>
        <v>0.88916501135144743</v>
      </c>
      <c r="U157" s="2">
        <f>AVERAGE(eod_group_score_df_positive!U157:U161)</f>
        <v>0.72116272704225348</v>
      </c>
      <c r="V157" s="2">
        <f>AVERAGE(eod_group_score_df_positive!V157:V161)</f>
        <v>0.67244980293317735</v>
      </c>
      <c r="W157" s="2">
        <f>AVERAGE(eod_group_score_df_positive!W157:W161)</f>
        <v>0.67076342970555791</v>
      </c>
      <c r="X157" s="2">
        <f>AVERAGE(eod_group_score_df_positive!X157:X161)</f>
        <v>1.0366029159055044</v>
      </c>
      <c r="Y157" s="2">
        <f>AVERAGE(eod_group_score_df_positive!Y157:Y161)</f>
        <v>0.26480986101761639</v>
      </c>
      <c r="Z157" s="1" t="s">
        <v>277</v>
      </c>
      <c r="AA157" s="2">
        <f>ABS(AVERAGE(eod_group_score_df_negative!C157:C161))</f>
        <v>0.19266549569069405</v>
      </c>
      <c r="AB157" s="2">
        <f>ABS(AVERAGE(eod_group_score_df_negative!D157:D161))</f>
        <v>3.7099655941108478E-2</v>
      </c>
      <c r="AC157" s="2">
        <f>ABS(AVERAGE(eod_group_score_df_negative!E157:E161))</f>
        <v>0.16840148391693519</v>
      </c>
      <c r="AD157" s="2">
        <f>ABS(AVERAGE(eod_group_score_df_negative!F157:F161))</f>
        <v>5.68813306573836E-2</v>
      </c>
      <c r="AE157" s="2">
        <f>ABS(AVERAGE(eod_group_score_df_negative!G157:G161))</f>
        <v>0.10870430285460131</v>
      </c>
      <c r="AF157" s="2">
        <f>ABS(AVERAGE(eod_group_score_df_negative!H157:H161))</f>
        <v>7.6286860017156122E-2</v>
      </c>
      <c r="AG157" s="2">
        <f>ABS(AVERAGE(eod_group_score_df_negative!I157:I161))</f>
        <v>0.11131682832866359</v>
      </c>
      <c r="AH157" s="2">
        <f>ABS(AVERAGE(eod_group_score_df_negative!J157:J161))</f>
        <v>0.1226773238430053</v>
      </c>
      <c r="AI157" s="2">
        <f>ABS(AVERAGE(eod_group_score_df_negative!K157:K161))</f>
        <v>0.15606110087882721</v>
      </c>
      <c r="AJ157" s="2">
        <f>ABS(AVERAGE(eod_group_score_df_negative!L157:L161))</f>
        <v>0.10182812805452061</v>
      </c>
      <c r="AK157" s="2">
        <f>ABS(AVERAGE(eod_group_score_df_negative!M157:M161))</f>
        <v>4.0753532437471006E-2</v>
      </c>
      <c r="AL157" s="2">
        <f>ABS(AVERAGE(eod_group_score_df_negative!N157:N161))</f>
        <v>7.1737170369127232E-2</v>
      </c>
      <c r="AM157" s="2">
        <f>ABS(AVERAGE(eod_group_score_df_negative!O157:O161))</f>
        <v>0.15864408659051626</v>
      </c>
      <c r="AN157" s="2">
        <f>ABS(AVERAGE(eod_group_score_df_negative!P157:P161))</f>
        <v>0.12480521745138165</v>
      </c>
      <c r="AO157" s="2">
        <f>ABS(AVERAGE(eod_group_score_df_negative!Q157:Q161))</f>
        <v>0.1228095666746776</v>
      </c>
      <c r="AP157" s="2">
        <f>ABS(AVERAGE(eod_group_score_df_negative!R157:R161))</f>
        <v>0.48217141297920713</v>
      </c>
      <c r="AQ157" s="2">
        <f>ABS(AVERAGE(eod_group_score_df_negative!S157:S161))</f>
        <v>7.8000152444744036E-2</v>
      </c>
      <c r="AR157" s="2">
        <f>ABS(AVERAGE(eod_group_score_df_negative!T157:T161))</f>
        <v>0.17612999566674775</v>
      </c>
      <c r="AS157" s="2">
        <f>ABS(AVERAGE(eod_group_score_df_negative!U157:U161))</f>
        <v>9.371475350373587E-2</v>
      </c>
      <c r="AT157" s="2">
        <f>ABS(AVERAGE(eod_group_score_df_negative!V157:V161))</f>
        <v>6.2266223787748133E-2</v>
      </c>
      <c r="AU157" s="2">
        <f>ABS(AVERAGE(eod_group_score_df_negative!W157:W161))</f>
        <v>2.0542957849800328E-2</v>
      </c>
      <c r="AV157" s="2">
        <f>ABS(AVERAGE(eod_group_score_df_negative!X157:X161))</f>
        <v>0.14659722832181327</v>
      </c>
      <c r="AW157" s="2">
        <f>ABS(AVERAGE(eod_group_score_df_negative!Y157:Y161))</f>
        <v>5.9977169669162486E-2</v>
      </c>
      <c r="AX157" t="s">
        <v>277</v>
      </c>
      <c r="AY157" s="4">
        <f t="shared" si="468"/>
        <v>0.57344538418150426</v>
      </c>
      <c r="AZ157" s="4">
        <f t="shared" si="469"/>
        <v>0.69292396135664869</v>
      </c>
      <c r="BA157" s="4">
        <f t="shared" si="470"/>
        <v>0.63924515569811025</v>
      </c>
      <c r="BB157" s="4">
        <f t="shared" si="471"/>
        <v>0.87072976550509729</v>
      </c>
      <c r="BC157" s="4">
        <f t="shared" si="472"/>
        <v>0.89567432835289817</v>
      </c>
      <c r="BD157" s="4">
        <f t="shared" si="473"/>
        <v>0.64765826457117937</v>
      </c>
      <c r="BE157" s="4">
        <f t="shared" si="474"/>
        <v>0.78010005488326406</v>
      </c>
      <c r="BF157" s="4">
        <f t="shared" si="475"/>
        <v>0.86250349444286212</v>
      </c>
      <c r="BG157" s="4">
        <f t="shared" si="476"/>
        <v>0.63014785985814747</v>
      </c>
      <c r="BH157" s="4">
        <f t="shared" si="477"/>
        <v>-3.3772610294916246E-2</v>
      </c>
      <c r="BI157" s="4">
        <f t="shared" si="478"/>
        <v>0.90800580259485997</v>
      </c>
      <c r="BJ157" s="4">
        <f t="shared" si="479"/>
        <v>0.87091803266557355</v>
      </c>
      <c r="BK157" s="4">
        <f t="shared" si="480"/>
        <v>0.43804106273852583</v>
      </c>
      <c r="BL157" s="4">
        <f t="shared" si="481"/>
        <v>0.68979784763956298</v>
      </c>
      <c r="BM157" s="4">
        <f t="shared" si="482"/>
        <v>0.42317180332457277</v>
      </c>
      <c r="BN157" s="4">
        <f t="shared" si="483"/>
        <v>0.48978055601603815</v>
      </c>
      <c r="BO157" s="4">
        <f t="shared" si="484"/>
        <v>0.82414413194525926</v>
      </c>
      <c r="BP157" s="4">
        <f t="shared" si="485"/>
        <v>0.6693310406856352</v>
      </c>
      <c r="BQ157" s="4">
        <f t="shared" si="486"/>
        <v>0.76999056731585103</v>
      </c>
      <c r="BR157" s="4">
        <f t="shared" si="487"/>
        <v>0.83050261183046348</v>
      </c>
      <c r="BS157" s="4">
        <f t="shared" si="488"/>
        <v>0.94056771868564493</v>
      </c>
      <c r="BT157" s="4">
        <f t="shared" si="489"/>
        <v>0.75220214595638368</v>
      </c>
      <c r="BU157" s="4">
        <f t="shared" si="490"/>
        <v>0.63066770528159521</v>
      </c>
      <c r="BV157" t="s">
        <v>277</v>
      </c>
      <c r="BW157" s="1">
        <f t="shared" si="464"/>
        <v>45265</v>
      </c>
      <c r="BX157">
        <f>group_stock_price_index[[#This Row],[VNINDEX]]</f>
        <v>1115.97</v>
      </c>
      <c r="BY157" s="5">
        <f t="shared" si="491"/>
        <v>0.25299757821430102</v>
      </c>
      <c r="BZ157" s="5">
        <f t="shared" si="492"/>
        <v>0.23412309936167436</v>
      </c>
      <c r="CA157" s="5">
        <f t="shared" si="493"/>
        <v>0.46810591081843239</v>
      </c>
      <c r="CB157" s="5">
        <f t="shared" si="494"/>
        <v>0.63405291773505734</v>
      </c>
      <c r="CC157" s="5">
        <f t="shared" si="495"/>
        <v>0.41438684840027945</v>
      </c>
      <c r="CD157" s="5">
        <f t="shared" ref="CD157:CE157" si="586">IF(AVERAGE(BS157:BS161)&lt;0,0,AVERAGE(BS157:BS161))</f>
        <v>0.36057740403197214</v>
      </c>
      <c r="CE157" s="5">
        <f t="shared" si="586"/>
        <v>0.3238654548903423</v>
      </c>
      <c r="CF157" s="5">
        <f t="shared" ref="CF157:CG157" si="587">IF(AVERAGE(BE157:BE161)&lt;0,0,AVERAGE(BE157:BE161))</f>
        <v>0.49505298936493169</v>
      </c>
      <c r="CG157" s="5">
        <f t="shared" si="587"/>
        <v>0.69674065527322804</v>
      </c>
      <c r="CH157" s="5">
        <f t="shared" si="498"/>
        <v>0.41949255373202166</v>
      </c>
      <c r="CI157" s="5">
        <f t="shared" si="499"/>
        <v>0.55609872308650821</v>
      </c>
      <c r="CJ157" s="5">
        <f t="shared" si="500"/>
        <v>0.33602394244718164</v>
      </c>
      <c r="CK157" s="5">
        <f t="shared" si="501"/>
        <v>0.11275137150282968</v>
      </c>
      <c r="CL157" s="5">
        <f t="shared" si="502"/>
        <v>0.58407799134355143</v>
      </c>
      <c r="CM157" s="5">
        <f t="shared" si="503"/>
        <v>0.44810538139662948</v>
      </c>
      <c r="CN157" s="5">
        <f t="shared" si="504"/>
        <v>0.11826611098574151</v>
      </c>
      <c r="CO157" s="5">
        <f t="shared" si="505"/>
        <v>0.29560731330868772</v>
      </c>
      <c r="CP157" s="5">
        <f t="shared" si="506"/>
        <v>0.48281652343091352</v>
      </c>
      <c r="CQ157" s="5">
        <f t="shared" si="507"/>
        <v>0.50489167740267338</v>
      </c>
      <c r="CR157" s="5">
        <f t="shared" ref="CR157:CS157" si="588">IF(AVERAGE(BH157:BH161)&lt;0,0,AVERAGE(BH157:BH161))</f>
        <v>0</v>
      </c>
      <c r="CS157" s="5">
        <f t="shared" si="588"/>
        <v>0.64831296518037496</v>
      </c>
      <c r="CT157" s="5">
        <f t="shared" si="509"/>
        <v>0.73769510728604937</v>
      </c>
      <c r="CU157" s="5">
        <f t="shared" si="510"/>
        <v>0.31036688284684932</v>
      </c>
    </row>
    <row r="158" spans="1:99" x14ac:dyDescent="0.25">
      <c r="A158" s="1">
        <f>eod_group_score_df_positive[[#This Row],[date]]</f>
        <v>45264</v>
      </c>
      <c r="B158" s="1" t="s">
        <v>277</v>
      </c>
      <c r="C158" s="2">
        <f>AVERAGE(eod_group_score_df_positive!C158:C162)</f>
        <v>0.73940023889604611</v>
      </c>
      <c r="D158" s="2">
        <f>AVERAGE(eod_group_score_df_positive!D158:D162)</f>
        <v>0.32809924773781357</v>
      </c>
      <c r="E158" s="2">
        <f>AVERAGE(eod_group_score_df_positive!E158:E162)</f>
        <v>0.7935856109508419</v>
      </c>
      <c r="F158" s="2">
        <f>AVERAGE(eod_group_score_df_positive!F158:F162)</f>
        <v>0.73708103732772912</v>
      </c>
      <c r="G158" s="2">
        <f>AVERAGE(eod_group_score_df_positive!G158:G162)</f>
        <v>2.0599927186433376</v>
      </c>
      <c r="H158" s="2">
        <f>AVERAGE(eod_group_score_df_positive!H158:H162)</f>
        <v>0.40447728305715308</v>
      </c>
      <c r="I158" s="2">
        <f>AVERAGE(eod_group_score_df_positive!I158:I162)</f>
        <v>0.93387778814323208</v>
      </c>
      <c r="J158" s="2">
        <f>AVERAGE(eod_group_score_df_positive!J158:J162)</f>
        <v>1.6033629582317943</v>
      </c>
      <c r="K158" s="2">
        <f>AVERAGE(eod_group_score_df_positive!K158:K162)</f>
        <v>0.74336361155784414</v>
      </c>
      <c r="L158" s="2">
        <f>AVERAGE(eod_group_score_df_positive!L158:L162)</f>
        <v>0.12276551466934713</v>
      </c>
      <c r="M158" s="2">
        <f>AVERAGE(eod_group_score_df_positive!M158:M162)</f>
        <v>0.81768239809423837</v>
      </c>
      <c r="N158" s="2">
        <f>AVERAGE(eod_group_score_df_positive!N158:N162)</f>
        <v>1.0164341666172314</v>
      </c>
      <c r="O158" s="2">
        <f>AVERAGE(eod_group_score_df_positive!O158:O162)</f>
        <v>0.48287925324430514</v>
      </c>
      <c r="P158" s="2">
        <f>AVERAGE(eod_group_score_df_positive!P158:P162)</f>
        <v>0.90021516992147765</v>
      </c>
      <c r="Q158" s="2">
        <f>AVERAGE(eod_group_score_df_positive!Q158:Q162)</f>
        <v>0.40184237771503861</v>
      </c>
      <c r="R158" s="2">
        <f>AVERAGE(eod_group_score_df_positive!R158:R162)</f>
        <v>1.527149746907281</v>
      </c>
      <c r="S158" s="2">
        <f>AVERAGE(eod_group_score_df_positive!S158:S162)</f>
        <v>1.1709818500729141</v>
      </c>
      <c r="T158" s="2">
        <f>AVERAGE(eod_group_score_df_positive!T158:T162)</f>
        <v>0.96859628212335824</v>
      </c>
      <c r="U158" s="2">
        <f>AVERAGE(eod_group_score_df_positive!U158:U162)</f>
        <v>0.72138806477740403</v>
      </c>
      <c r="V158" s="2">
        <f>AVERAGE(eod_group_score_df_positive!V158:V162)</f>
        <v>0.81931325134416588</v>
      </c>
      <c r="W158" s="2">
        <f>AVERAGE(eod_group_score_df_positive!W158:W162)</f>
        <v>0.68175455015219633</v>
      </c>
      <c r="X158" s="2">
        <f>AVERAGE(eod_group_score_df_positive!X158:X162)</f>
        <v>1.0955366960413939</v>
      </c>
      <c r="Y158" s="2">
        <f>AVERAGE(eod_group_score_df_positive!Y158:Y162)</f>
        <v>0.27400280154231477</v>
      </c>
      <c r="Z158" s="1" t="s">
        <v>277</v>
      </c>
      <c r="AA158" s="2">
        <f>ABS(AVERAGE(eod_group_score_df_negative!C158:C162))</f>
        <v>0.12155792871703366</v>
      </c>
      <c r="AB158" s="2">
        <f>ABS(AVERAGE(eod_group_score_df_negative!D158:D162))</f>
        <v>4.7206263938730023E-3</v>
      </c>
      <c r="AC158" s="2">
        <f>ABS(AVERAGE(eod_group_score_df_negative!E158:E162))</f>
        <v>9.8667225975646228E-2</v>
      </c>
      <c r="AD158" s="2">
        <f>ABS(AVERAGE(eod_group_score_df_negative!F158:F162))</f>
        <v>3.762688528115337E-2</v>
      </c>
      <c r="AE158" s="2">
        <f>ABS(AVERAGE(eod_group_score_df_negative!G158:G162))</f>
        <v>8.3254166783285261E-2</v>
      </c>
      <c r="AF158" s="2">
        <f>ABS(AVERAGE(eod_group_score_df_negative!H158:H162))</f>
        <v>3.0232679502297004E-2</v>
      </c>
      <c r="AG158" s="2">
        <f>ABS(AVERAGE(eod_group_score_df_negative!I158:I162))</f>
        <v>7.6017542504540708E-2</v>
      </c>
      <c r="AH158" s="2">
        <f>ABS(AVERAGE(eod_group_score_df_negative!J158:J162))</f>
        <v>8.8811254850828414E-2</v>
      </c>
      <c r="AI158" s="2">
        <f>ABS(AVERAGE(eod_group_score_df_negative!K158:K162))</f>
        <v>8.6878687433978002E-2</v>
      </c>
      <c r="AJ158" s="2">
        <f>ABS(AVERAGE(eod_group_score_df_negative!L158:L162))</f>
        <v>9.9514737736213568E-2</v>
      </c>
      <c r="AK158" s="2">
        <f>ABS(AVERAGE(eod_group_score_df_negative!M158:M162))</f>
        <v>4.5420873832078754E-2</v>
      </c>
      <c r="AL158" s="2">
        <f>ABS(AVERAGE(eod_group_score_df_negative!N158:N162))</f>
        <v>5.8042095304021865E-2</v>
      </c>
      <c r="AM158" s="2">
        <f>ABS(AVERAGE(eod_group_score_df_negative!O158:O162))</f>
        <v>0.14313579297700113</v>
      </c>
      <c r="AN158" s="2">
        <f>ABS(AVERAGE(eod_group_score_df_negative!P158:P162))</f>
        <v>0.12229736324704006</v>
      </c>
      <c r="AO158" s="2">
        <f>ABS(AVERAGE(eod_group_score_df_negative!Q158:Q162))</f>
        <v>9.5419919431137881E-2</v>
      </c>
      <c r="AP158" s="2">
        <f>ABS(AVERAGE(eod_group_score_df_negative!R158:R162))</f>
        <v>1.6783141208089512E-2</v>
      </c>
      <c r="AQ158" s="2">
        <f>ABS(AVERAGE(eod_group_score_df_negative!S158:S162))</f>
        <v>5.3737975834647747E-2</v>
      </c>
      <c r="AR158" s="2">
        <f>ABS(AVERAGE(eod_group_score_df_negative!T158:T162))</f>
        <v>0.11334083473157708</v>
      </c>
      <c r="AS158" s="2">
        <f>ABS(AVERAGE(eod_group_score_df_negative!U158:U162))</f>
        <v>7.9127306860252267E-2</v>
      </c>
      <c r="AT158" s="2">
        <f>ABS(AVERAGE(eod_group_score_df_negative!V158:V162))</f>
        <v>4.1542494204891527E-2</v>
      </c>
      <c r="AU158" s="2">
        <f>ABS(AVERAGE(eod_group_score_df_negative!W158:W162))</f>
        <v>1.3661220949405589E-2</v>
      </c>
      <c r="AV158" s="2">
        <f>ABS(AVERAGE(eod_group_score_df_negative!X158:X162))</f>
        <v>7.9292264082020864E-2</v>
      </c>
      <c r="AW158" s="2">
        <f>ABS(AVERAGE(eod_group_score_df_negative!Y158:Y162))</f>
        <v>3.7050560883417467E-2</v>
      </c>
      <c r="AX158" t="s">
        <v>277</v>
      </c>
      <c r="AY158" s="4">
        <f t="shared" si="468"/>
        <v>0.71762175378615478</v>
      </c>
      <c r="AZ158" s="4">
        <f t="shared" si="469"/>
        <v>0.9716325450444393</v>
      </c>
      <c r="BA158" s="4">
        <f t="shared" si="470"/>
        <v>0.77883572482543906</v>
      </c>
      <c r="BB158" s="4">
        <f t="shared" si="471"/>
        <v>0.9028617516794144</v>
      </c>
      <c r="BC158" s="4">
        <f t="shared" si="472"/>
        <v>0.92231024120516747</v>
      </c>
      <c r="BD158" s="4">
        <f t="shared" si="473"/>
        <v>0.86090643368605813</v>
      </c>
      <c r="BE158" s="4">
        <f t="shared" si="474"/>
        <v>0.84945461138872469</v>
      </c>
      <c r="BF158" s="4">
        <f t="shared" si="475"/>
        <v>0.89503296508810226</v>
      </c>
      <c r="BG158" s="4">
        <f t="shared" si="476"/>
        <v>0.79071486109663092</v>
      </c>
      <c r="BH158" s="4">
        <f t="shared" si="477"/>
        <v>0.1046011810833804</v>
      </c>
      <c r="BI158" s="4">
        <f t="shared" si="478"/>
        <v>0.89474985135740215</v>
      </c>
      <c r="BJ158" s="4">
        <f t="shared" si="479"/>
        <v>0.89196207052496856</v>
      </c>
      <c r="BK158" s="4">
        <f t="shared" si="480"/>
        <v>0.54270813827564024</v>
      </c>
      <c r="BL158" s="4">
        <f t="shared" si="481"/>
        <v>0.76079048563234675</v>
      </c>
      <c r="BM158" s="4">
        <f t="shared" si="482"/>
        <v>0.61621896540815768</v>
      </c>
      <c r="BN158" s="4">
        <f t="shared" si="483"/>
        <v>0.97825923479280752</v>
      </c>
      <c r="BO158" s="4">
        <f t="shared" si="484"/>
        <v>0.91224445836854828</v>
      </c>
      <c r="BP158" s="4">
        <f t="shared" si="485"/>
        <v>0.79048535637441542</v>
      </c>
      <c r="BQ158" s="4">
        <f t="shared" si="486"/>
        <v>0.80230908821056768</v>
      </c>
      <c r="BR158" s="4">
        <f t="shared" si="487"/>
        <v>0.90348558531512024</v>
      </c>
      <c r="BS158" s="4">
        <f t="shared" si="488"/>
        <v>0.96071063810426682</v>
      </c>
      <c r="BT158" s="4">
        <f t="shared" si="489"/>
        <v>0.86501479487926269</v>
      </c>
      <c r="BU158" s="4">
        <f t="shared" si="490"/>
        <v>0.76177360312403808</v>
      </c>
      <c r="BV158" t="s">
        <v>277</v>
      </c>
      <c r="BW158" s="1">
        <f t="shared" si="464"/>
        <v>45264</v>
      </c>
      <c r="BX158">
        <f>group_stock_price_index[[#This Row],[VNINDEX]]</f>
        <v>1120.49</v>
      </c>
      <c r="BY158" s="5">
        <f t="shared" si="491"/>
        <v>7.450630839007813E-2</v>
      </c>
      <c r="BZ158" s="5">
        <f t="shared" si="492"/>
        <v>7.7315404458725978E-2</v>
      </c>
      <c r="CA158" s="5">
        <f t="shared" si="493"/>
        <v>0.27133183942975353</v>
      </c>
      <c r="CB158" s="5">
        <f t="shared" si="494"/>
        <v>0.46517334585479808</v>
      </c>
      <c r="CC158" s="5">
        <f t="shared" si="495"/>
        <v>0.25108639758472723</v>
      </c>
      <c r="CD158" s="5">
        <f t="shared" ref="CD158:CE158" si="589">IF(AVERAGE(BS158:BS162)&lt;0,0,AVERAGE(BS158:BS162))</f>
        <v>7.0376056230777653E-2</v>
      </c>
      <c r="CE158" s="5">
        <f t="shared" si="589"/>
        <v>0.12461733542804347</v>
      </c>
      <c r="CF158" s="5">
        <f t="shared" ref="CF158:CG158" si="590">IF(AVERAGE(BE158:BE162)&lt;0,0,AVERAGE(BE158:BE162))</f>
        <v>0.30741022863352946</v>
      </c>
      <c r="CG158" s="5">
        <f t="shared" si="590"/>
        <v>0.36797486741671148</v>
      </c>
      <c r="CH158" s="5">
        <f t="shared" si="498"/>
        <v>0.18185127462713843</v>
      </c>
      <c r="CI158" s="5">
        <f t="shared" si="499"/>
        <v>0.49996380699223097</v>
      </c>
      <c r="CJ158" s="5">
        <f t="shared" si="500"/>
        <v>0.14444740561032576</v>
      </c>
      <c r="CK158" s="5">
        <f t="shared" si="501"/>
        <v>0</v>
      </c>
      <c r="CL158" s="5">
        <f t="shared" si="502"/>
        <v>0.48051554937129398</v>
      </c>
      <c r="CM158" s="5">
        <f t="shared" si="503"/>
        <v>0.2230099787743606</v>
      </c>
      <c r="CN158" s="5">
        <f t="shared" si="504"/>
        <v>0</v>
      </c>
      <c r="CO158" s="5">
        <f t="shared" si="505"/>
        <v>0.20578754317842884</v>
      </c>
      <c r="CP158" s="5">
        <f t="shared" si="506"/>
        <v>0.35533400746624189</v>
      </c>
      <c r="CQ158" s="5">
        <f t="shared" si="507"/>
        <v>0.29840795581040336</v>
      </c>
      <c r="CR158" s="5">
        <f t="shared" ref="CR158:CS158" si="591">IF(AVERAGE(BH158:BH162)&lt;0,0,AVERAGE(BH158:BH162))</f>
        <v>0</v>
      </c>
      <c r="CS158" s="5">
        <f t="shared" si="591"/>
        <v>0.49511246046479984</v>
      </c>
      <c r="CT158" s="5">
        <f t="shared" si="509"/>
        <v>0.71184701000436945</v>
      </c>
      <c r="CU158" s="5">
        <f t="shared" si="510"/>
        <v>0.12029624025036012</v>
      </c>
    </row>
    <row r="159" spans="1:99" x14ac:dyDescent="0.25">
      <c r="A159" s="1">
        <f>eod_group_score_df_positive[[#This Row],[date]]</f>
        <v>45261</v>
      </c>
      <c r="B159" s="1" t="s">
        <v>277</v>
      </c>
      <c r="C159" s="2">
        <f>AVERAGE(eod_group_score_df_positive!C159:C163)</f>
        <v>0.18765650413373069</v>
      </c>
      <c r="D159" s="2">
        <f>AVERAGE(eod_group_score_df_positive!D159:D163)</f>
        <v>0.18123434424947765</v>
      </c>
      <c r="E159" s="2">
        <f>AVERAGE(eod_group_score_df_positive!E159:E163)</f>
        <v>0.17328641599322148</v>
      </c>
      <c r="F159" s="2">
        <f>AVERAGE(eod_group_score_df_positive!F159:F163)</f>
        <v>0.13241119718271696</v>
      </c>
      <c r="G159" s="2">
        <f>AVERAGE(eod_group_score_df_positive!G159:G163)</f>
        <v>0.3052784705599656</v>
      </c>
      <c r="H159" s="2">
        <f>AVERAGE(eod_group_score_df_positive!H159:H163)</f>
        <v>0.30855297534385762</v>
      </c>
      <c r="I159" s="2">
        <f>AVERAGE(eod_group_score_df_positive!I159:I163)</f>
        <v>0.30593633186639468</v>
      </c>
      <c r="J159" s="2">
        <f>AVERAGE(eod_group_score_df_positive!J159:J163)</f>
        <v>1.288394113619171</v>
      </c>
      <c r="K159" s="2">
        <f>AVERAGE(eod_group_score_df_positive!K159:K163)</f>
        <v>0.21599631803597305</v>
      </c>
      <c r="L159" s="2">
        <f>AVERAGE(eod_group_score_df_positive!L159:L163)</f>
        <v>0.11735576942418476</v>
      </c>
      <c r="M159" s="2">
        <f>AVERAGE(eod_group_score_df_positive!M159:M163)</f>
        <v>0.33327836950416073</v>
      </c>
      <c r="N159" s="2">
        <f>AVERAGE(eod_group_score_df_positive!N159:N163)</f>
        <v>0.15669223523195999</v>
      </c>
      <c r="O159" s="2">
        <f>AVERAGE(eod_group_score_df_positive!O159:O163)</f>
        <v>0.31709681753777585</v>
      </c>
      <c r="P159" s="2">
        <f>AVERAGE(eod_group_score_df_positive!P159:P163)</f>
        <v>0.49359087083667885</v>
      </c>
      <c r="Q159" s="2">
        <f>AVERAGE(eod_group_score_df_positive!Q159:Q163)</f>
        <v>0.18560183461383573</v>
      </c>
      <c r="R159" s="2">
        <f>AVERAGE(eod_group_score_df_positive!R159:R163)</f>
        <v>0.16543079431878038</v>
      </c>
      <c r="S159" s="2">
        <f>AVERAGE(eod_group_score_df_positive!S159:S163)</f>
        <v>0.59162285859153008</v>
      </c>
      <c r="T159" s="2">
        <f>AVERAGE(eod_group_score_df_positive!T159:T163)</f>
        <v>0.67422224493619132</v>
      </c>
      <c r="U159" s="2">
        <f>AVERAGE(eod_group_score_df_positive!U159:U163)</f>
        <v>0.16420661979165205</v>
      </c>
      <c r="V159" s="2">
        <f>AVERAGE(eod_group_score_df_positive!V159:V163)</f>
        <v>0.30865271233581421</v>
      </c>
      <c r="W159" s="2">
        <f>AVERAGE(eod_group_score_df_positive!W159:W163)</f>
        <v>0.18136224074570073</v>
      </c>
      <c r="X159" s="2">
        <f>AVERAGE(eod_group_score_df_positive!X159:X163)</f>
        <v>0.20491981774828383</v>
      </c>
      <c r="Y159" s="2">
        <f>AVERAGE(eod_group_score_df_positive!Y159:Y163)</f>
        <v>0.15662964788241285</v>
      </c>
      <c r="Z159" s="1" t="s">
        <v>277</v>
      </c>
      <c r="AA159" s="2">
        <f>ABS(AVERAGE(eod_group_score_df_negative!C159:C163))</f>
        <v>0.22636287048592937</v>
      </c>
      <c r="AB159" s="2">
        <f>ABS(AVERAGE(eod_group_score_df_negative!D159:D163))</f>
        <v>2.7682656504865361E-2</v>
      </c>
      <c r="AC159" s="2">
        <f>ABS(AVERAGE(eod_group_score_df_negative!E159:E163))</f>
        <v>0.1806164341790793</v>
      </c>
      <c r="AD159" s="2">
        <f>ABS(AVERAGE(eod_group_score_df_negative!F159:F163))</f>
        <v>9.9098393141189386E-2</v>
      </c>
      <c r="AE159" s="2">
        <f>ABS(AVERAGE(eod_group_score_df_negative!G159:G163))</f>
        <v>0.19458259469475578</v>
      </c>
      <c r="AF159" s="2">
        <f>ABS(AVERAGE(eod_group_score_df_negative!H159:H163))</f>
        <v>8.2007950799017945E-2</v>
      </c>
      <c r="AG159" s="2">
        <f>ABS(AVERAGE(eod_group_score_df_negative!I159:I163))</f>
        <v>0.13657893578425839</v>
      </c>
      <c r="AH159" s="2">
        <f>ABS(AVERAGE(eod_group_score_df_negative!J159:J163))</f>
        <v>0.1900601387093436</v>
      </c>
      <c r="AI159" s="2">
        <f>ABS(AVERAGE(eod_group_score_df_negative!K159:K163))</f>
        <v>0.12566115757467403</v>
      </c>
      <c r="AJ159" s="2">
        <f>ABS(AVERAGE(eod_group_score_df_negative!L159:L163))</f>
        <v>9.9027708611182264E-2</v>
      </c>
      <c r="AK159" s="2">
        <f>ABS(AVERAGE(eod_group_score_df_negative!M159:M163))</f>
        <v>6.7477844302351653E-2</v>
      </c>
      <c r="AL159" s="2">
        <f>ABS(AVERAGE(eod_group_score_df_negative!N159:N163))</f>
        <v>0.10732630139920515</v>
      </c>
      <c r="AM159" s="2">
        <f>ABS(AVERAGE(eod_group_score_df_negative!O159:O163))</f>
        <v>0.22747589212297598</v>
      </c>
      <c r="AN159" s="2">
        <f>ABS(AVERAGE(eod_group_score_df_negative!P159:P163))</f>
        <v>0.20337486706348473</v>
      </c>
      <c r="AO159" s="2">
        <f>ABS(AVERAGE(eod_group_score_df_negative!Q159:Q163))</f>
        <v>0.21528220519443225</v>
      </c>
      <c r="AP159" s="2">
        <f>ABS(AVERAGE(eod_group_score_df_negative!R159:R163))</f>
        <v>7.9528289331432189E-2</v>
      </c>
      <c r="AQ159" s="2">
        <f>ABS(AVERAGE(eod_group_score_df_negative!S159:S163))</f>
        <v>0.11634499529688594</v>
      </c>
      <c r="AR159" s="2">
        <f>ABS(AVERAGE(eod_group_score_df_negative!T159:T163))</f>
        <v>0.1826904588004431</v>
      </c>
      <c r="AS159" s="2">
        <f>ABS(AVERAGE(eod_group_score_df_negative!U159:U163))</f>
        <v>0.17420697385565559</v>
      </c>
      <c r="AT159" s="2">
        <f>ABS(AVERAGE(eod_group_score_df_negative!V159:V163))</f>
        <v>7.8165116345842597E-2</v>
      </c>
      <c r="AU159" s="2">
        <f>ABS(AVERAGE(eod_group_score_df_negative!W159:W163))</f>
        <v>0.13175199830089207</v>
      </c>
      <c r="AV159" s="2">
        <f>ABS(AVERAGE(eod_group_score_df_negative!X159:X163))</f>
        <v>0.15581729878271475</v>
      </c>
      <c r="AW159" s="2">
        <f>ABS(AVERAGE(eod_group_score_df_negative!Y159:Y163))</f>
        <v>0.11765043699800534</v>
      </c>
      <c r="AX159" t="s">
        <v>277</v>
      </c>
      <c r="AY159" s="4">
        <f t="shared" si="468"/>
        <v>-9.3489263365407416E-2</v>
      </c>
      <c r="AZ159" s="4">
        <f t="shared" si="469"/>
        <v>0.73498895346084081</v>
      </c>
      <c r="BA159" s="4">
        <f t="shared" si="470"/>
        <v>-2.0711950136284966E-2</v>
      </c>
      <c r="BB159" s="4">
        <f t="shared" si="471"/>
        <v>0.14389384040168465</v>
      </c>
      <c r="BC159" s="4">
        <f t="shared" si="472"/>
        <v>0.22145328684241675</v>
      </c>
      <c r="BD159" s="4">
        <f t="shared" si="473"/>
        <v>0.58005040796621987</v>
      </c>
      <c r="BE159" s="4">
        <f t="shared" si="474"/>
        <v>0.38271537382487947</v>
      </c>
      <c r="BF159" s="4">
        <f t="shared" si="475"/>
        <v>0.74289344643568711</v>
      </c>
      <c r="BG159" s="4">
        <f t="shared" si="476"/>
        <v>0.26440270419911721</v>
      </c>
      <c r="BH159" s="4">
        <f t="shared" si="477"/>
        <v>8.4701757173931941E-2</v>
      </c>
      <c r="BI159" s="4">
        <f t="shared" si="478"/>
        <v>0.66324742086254773</v>
      </c>
      <c r="BJ159" s="4">
        <f t="shared" si="479"/>
        <v>0.18697904496652532</v>
      </c>
      <c r="BK159" s="4">
        <f t="shared" si="480"/>
        <v>0.16457109183938051</v>
      </c>
      <c r="BL159" s="4">
        <f t="shared" si="481"/>
        <v>0.41639924029488795</v>
      </c>
      <c r="BM159" s="4">
        <f t="shared" si="482"/>
        <v>-7.4037296657636573E-2</v>
      </c>
      <c r="BN159" s="4">
        <f t="shared" si="483"/>
        <v>0.35068103500098002</v>
      </c>
      <c r="BO159" s="4">
        <f t="shared" si="484"/>
        <v>0.67132689808477308</v>
      </c>
      <c r="BP159" s="4">
        <f t="shared" si="485"/>
        <v>0.57360777123782347</v>
      </c>
      <c r="BQ159" s="4">
        <f t="shared" si="486"/>
        <v>-2.9550686650093153E-2</v>
      </c>
      <c r="BR159" s="4">
        <f t="shared" si="487"/>
        <v>0.59585566874079676</v>
      </c>
      <c r="BS159" s="4">
        <f t="shared" si="488"/>
        <v>0.1584413490611854</v>
      </c>
      <c r="BT159" s="4">
        <f t="shared" si="489"/>
        <v>0.13611717983932389</v>
      </c>
      <c r="BU159" s="4">
        <f t="shared" si="490"/>
        <v>0.1421146230919457</v>
      </c>
      <c r="BV159" t="s">
        <v>277</v>
      </c>
      <c r="BW159" s="1">
        <f t="shared" si="464"/>
        <v>45261</v>
      </c>
      <c r="BX159">
        <f>group_stock_price_index[[#This Row],[VNINDEX]]</f>
        <v>1102.1600000000001</v>
      </c>
      <c r="BY159" s="5">
        <f t="shared" si="491"/>
        <v>0</v>
      </c>
      <c r="BZ159" s="5">
        <f t="shared" si="492"/>
        <v>0</v>
      </c>
      <c r="CA159" s="5">
        <f t="shared" si="493"/>
        <v>6.1748788819883639E-2</v>
      </c>
      <c r="CB159" s="5">
        <f t="shared" si="494"/>
        <v>0.22731879756283532</v>
      </c>
      <c r="CC159" s="5">
        <f t="shared" si="495"/>
        <v>0</v>
      </c>
      <c r="CD159" s="5">
        <f t="shared" ref="CD159:CE159" si="592">IF(AVERAGE(BS159:BS163)&lt;0,0,AVERAGE(BS159:BS163))</f>
        <v>0</v>
      </c>
      <c r="CE159" s="5">
        <f t="shared" si="592"/>
        <v>0</v>
      </c>
      <c r="CF159" s="5">
        <f t="shared" ref="CF159:CG159" si="593">IF(AVERAGE(BE159:BE163)&lt;0,0,AVERAGE(BE159:BE163))</f>
        <v>0.11734515918322992</v>
      </c>
      <c r="CG159" s="5">
        <f t="shared" si="593"/>
        <v>0.17995534073134811</v>
      </c>
      <c r="CH159" s="5">
        <f t="shared" si="498"/>
        <v>0</v>
      </c>
      <c r="CI159" s="5">
        <f t="shared" si="499"/>
        <v>0.39810254293758474</v>
      </c>
      <c r="CJ159" s="5">
        <f t="shared" si="500"/>
        <v>0</v>
      </c>
      <c r="CK159" s="5">
        <f t="shared" si="501"/>
        <v>0</v>
      </c>
      <c r="CL159" s="5">
        <f t="shared" si="502"/>
        <v>0.32512760466586293</v>
      </c>
      <c r="CM159" s="5">
        <f t="shared" si="503"/>
        <v>0</v>
      </c>
      <c r="CN159" s="5">
        <f t="shared" si="504"/>
        <v>0</v>
      </c>
      <c r="CO159" s="5">
        <f t="shared" si="505"/>
        <v>1.7718992993740391E-2</v>
      </c>
      <c r="CP159" s="5">
        <f t="shared" si="506"/>
        <v>0.16946146129668824</v>
      </c>
      <c r="CQ159" s="5">
        <f t="shared" si="507"/>
        <v>6.8181017054407628E-2</v>
      </c>
      <c r="CR159" s="5">
        <f t="shared" ref="CR159:CS159" si="594">IF(AVERAGE(BH159:BH163)&lt;0,0,AVERAGE(BH159:BH163))</f>
        <v>0</v>
      </c>
      <c r="CS159" s="5">
        <f t="shared" si="594"/>
        <v>0.35104098074877094</v>
      </c>
      <c r="CT159" s="5">
        <f t="shared" si="509"/>
        <v>0.59880434632501056</v>
      </c>
      <c r="CU159" s="5">
        <f t="shared" si="510"/>
        <v>0</v>
      </c>
    </row>
    <row r="160" spans="1:99" x14ac:dyDescent="0.25">
      <c r="A160" s="1">
        <f>eod_group_score_df_positive[[#This Row],[date]]</f>
        <v>45260</v>
      </c>
      <c r="B160" s="1" t="s">
        <v>277</v>
      </c>
      <c r="C160" s="2">
        <f>AVERAGE(eod_group_score_df_positive!C160:C164)</f>
        <v>0.48934011878280848</v>
      </c>
      <c r="D160" s="2">
        <f>AVERAGE(eod_group_score_df_positive!D160:D164)</f>
        <v>0.17755409272338485</v>
      </c>
      <c r="E160" s="2">
        <f>AVERAGE(eod_group_score_df_positive!E160:E164)</f>
        <v>0.25395571858393967</v>
      </c>
      <c r="F160" s="2">
        <f>AVERAGE(eod_group_score_df_positive!F160:F164)</f>
        <v>0.44717719405518325</v>
      </c>
      <c r="G160" s="2">
        <f>AVERAGE(eod_group_score_df_positive!G160:G164)</f>
        <v>0.62934807125376402</v>
      </c>
      <c r="H160" s="2">
        <f>AVERAGE(eod_group_score_df_positive!H160:H164)</f>
        <v>0.32584941452738814</v>
      </c>
      <c r="I160" s="2">
        <f>AVERAGE(eod_group_score_df_positive!I160:I164)</f>
        <v>0.33465948841228293</v>
      </c>
      <c r="J160" s="2">
        <f>AVERAGE(eod_group_score_df_positive!J160:J164)</f>
        <v>1.3254158868807084</v>
      </c>
      <c r="K160" s="2">
        <f>AVERAGE(eod_group_score_df_positive!K160:K164)</f>
        <v>0.21518068467297166</v>
      </c>
      <c r="L160" s="2">
        <f>AVERAGE(eod_group_score_df_positive!L160:L164)</f>
        <v>0.12518750434022635</v>
      </c>
      <c r="M160" s="2">
        <f>AVERAGE(eod_group_score_df_positive!M160:M164)</f>
        <v>0.2119184456556189</v>
      </c>
      <c r="N160" s="2">
        <f>AVERAGE(eod_group_score_df_positive!N160:N164)</f>
        <v>0.28550805046031169</v>
      </c>
      <c r="O160" s="2">
        <f>AVERAGE(eod_group_score_df_positive!O160:O164)</f>
        <v>0.30609484393199532</v>
      </c>
      <c r="P160" s="2">
        <f>AVERAGE(eod_group_score_df_positive!P160:P164)</f>
        <v>0.59135238664310275</v>
      </c>
      <c r="Q160" s="2">
        <f>AVERAGE(eod_group_score_df_positive!Q160:Q164)</f>
        <v>0.21357885283395461</v>
      </c>
      <c r="R160" s="2">
        <f>AVERAGE(eod_group_score_df_positive!R160:R164)</f>
        <v>0.41543240824754779</v>
      </c>
      <c r="S160" s="2">
        <f>AVERAGE(eod_group_score_df_positive!S160:S164)</f>
        <v>0.77872953761734109</v>
      </c>
      <c r="T160" s="2">
        <f>AVERAGE(eod_group_score_df_positive!T160:T164)</f>
        <v>0.36232568736406295</v>
      </c>
      <c r="U160" s="2">
        <f>AVERAGE(eod_group_score_df_positive!U160:U164)</f>
        <v>7.8881207589056812E-2</v>
      </c>
      <c r="V160" s="2">
        <f>AVERAGE(eod_group_score_df_positive!V160:V164)</f>
        <v>0.28753552616863404</v>
      </c>
      <c r="W160" s="2">
        <f>AVERAGE(eod_group_score_df_positive!W160:W164)</f>
        <v>0.16830272824806655</v>
      </c>
      <c r="X160" s="2">
        <f>AVERAGE(eod_group_score_df_positive!X160:X164)</f>
        <v>0.27396124851842224</v>
      </c>
      <c r="Y160" s="2">
        <f>AVERAGE(eod_group_score_df_positive!Y160:Y164)</f>
        <v>0.15679759259870685</v>
      </c>
      <c r="Z160" s="1" t="s">
        <v>277</v>
      </c>
      <c r="AA160" s="2">
        <f>ABS(AVERAGE(eod_group_score_df_negative!C160:C164))</f>
        <v>0.22636287048592937</v>
      </c>
      <c r="AB160" s="2">
        <f>ABS(AVERAGE(eod_group_score_df_negative!D160:D164))</f>
        <v>2.7682656504865361E-2</v>
      </c>
      <c r="AC160" s="2">
        <f>ABS(AVERAGE(eod_group_score_df_negative!E160:E164))</f>
        <v>0.17471384376951229</v>
      </c>
      <c r="AD160" s="2">
        <f>ABS(AVERAGE(eod_group_score_df_negative!F160:F164))</f>
        <v>9.8313668108228974E-2</v>
      </c>
      <c r="AE160" s="2">
        <f>ABS(AVERAGE(eod_group_score_df_negative!G160:G164))</f>
        <v>0.19575426889606948</v>
      </c>
      <c r="AF160" s="2">
        <f>ABS(AVERAGE(eod_group_score_df_negative!H160:H164))</f>
        <v>7.362851346545507E-2</v>
      </c>
      <c r="AG160" s="2">
        <f>ABS(AVERAGE(eod_group_score_df_negative!I160:I164))</f>
        <v>0.12634437897884426</v>
      </c>
      <c r="AH160" s="2">
        <f>ABS(AVERAGE(eod_group_score_df_negative!J160:J164))</f>
        <v>0.18853006029453084</v>
      </c>
      <c r="AI160" s="2">
        <f>ABS(AVERAGE(eod_group_score_df_negative!K160:K164))</f>
        <v>0.1278146570894419</v>
      </c>
      <c r="AJ160" s="2">
        <f>ABS(AVERAGE(eod_group_score_df_negative!L160:L164))</f>
        <v>0.10628734942881038</v>
      </c>
      <c r="AK160" s="2">
        <f>ABS(AVERAGE(eod_group_score_df_negative!M160:M164))</f>
        <v>6.5920502294128464E-2</v>
      </c>
      <c r="AL160" s="2">
        <f>ABS(AVERAGE(eod_group_score_df_negative!N160:N164))</f>
        <v>0.10730716635946784</v>
      </c>
      <c r="AM160" s="2">
        <f>ABS(AVERAGE(eod_group_score_df_negative!O160:O164))</f>
        <v>0.24382187836400671</v>
      </c>
      <c r="AN160" s="2">
        <f>ABS(AVERAGE(eod_group_score_df_negative!P160:P164))</f>
        <v>0.21755134761260564</v>
      </c>
      <c r="AO160" s="2">
        <f>ABS(AVERAGE(eod_group_score_df_negative!Q160:Q164))</f>
        <v>0.21471436331492644</v>
      </c>
      <c r="AP160" s="2">
        <f>ABS(AVERAGE(eod_group_score_df_negative!R160:R164))</f>
        <v>7.2902213751026915E-2</v>
      </c>
      <c r="AQ160" s="2">
        <f>ABS(AVERAGE(eod_group_score_df_negative!S160:S164))</f>
        <v>0.11472370864661821</v>
      </c>
      <c r="AR160" s="2">
        <f>ABS(AVERAGE(eod_group_score_df_negative!T160:T164))</f>
        <v>0.18495322960974445</v>
      </c>
      <c r="AS160" s="2">
        <f>ABS(AVERAGE(eod_group_score_df_negative!U160:U164))</f>
        <v>0.17138228405304992</v>
      </c>
      <c r="AT160" s="2">
        <f>ABS(AVERAGE(eod_group_score_df_negative!V160:V164))</f>
        <v>7.9519752856392747E-2</v>
      </c>
      <c r="AU160" s="2">
        <f>ABS(AVERAGE(eod_group_score_df_negative!W160:W164))</f>
        <v>0.13144134477215377</v>
      </c>
      <c r="AV160" s="2">
        <f>ABS(AVERAGE(eod_group_score_df_negative!X160:X164))</f>
        <v>0.15797900092115622</v>
      </c>
      <c r="AW160" s="2">
        <f>ABS(AVERAGE(eod_group_score_df_negative!Y160:Y164))</f>
        <v>0.12311379400674816</v>
      </c>
      <c r="AX160" t="s">
        <v>277</v>
      </c>
      <c r="AY160" s="4">
        <f t="shared" si="468"/>
        <v>0.36743908051239715</v>
      </c>
      <c r="AZ160" s="4">
        <f t="shared" si="469"/>
        <v>0.73023684492216723</v>
      </c>
      <c r="BA160" s="4">
        <f t="shared" si="470"/>
        <v>0.18485537993269013</v>
      </c>
      <c r="BB160" s="4">
        <f t="shared" si="471"/>
        <v>0.63954054988815834</v>
      </c>
      <c r="BC160" s="4">
        <f t="shared" si="472"/>
        <v>0.52550305732856917</v>
      </c>
      <c r="BD160" s="4">
        <f t="shared" si="473"/>
        <v>0.63137631240154946</v>
      </c>
      <c r="BE160" s="4">
        <f t="shared" si="474"/>
        <v>0.45187280230926768</v>
      </c>
      <c r="BF160" s="4">
        <f t="shared" si="475"/>
        <v>0.75094215134127451</v>
      </c>
      <c r="BG160" s="4">
        <f t="shared" si="476"/>
        <v>0.25471490993031204</v>
      </c>
      <c r="BH160" s="4">
        <f t="shared" si="477"/>
        <v>8.1651007025905095E-2</v>
      </c>
      <c r="BI160" s="4">
        <f t="shared" si="478"/>
        <v>0.52547687946146782</v>
      </c>
      <c r="BJ160" s="4">
        <f t="shared" si="479"/>
        <v>0.4536506644104904</v>
      </c>
      <c r="BK160" s="4">
        <f t="shared" si="480"/>
        <v>0.11324071999117921</v>
      </c>
      <c r="BL160" s="4">
        <f t="shared" si="481"/>
        <v>0.46210818815719817</v>
      </c>
      <c r="BM160" s="4">
        <f t="shared" si="482"/>
        <v>-2.6512455443074398E-3</v>
      </c>
      <c r="BN160" s="4">
        <f t="shared" si="483"/>
        <v>0.70142516845246461</v>
      </c>
      <c r="BO160" s="4">
        <f t="shared" si="484"/>
        <v>0.74319034795308236</v>
      </c>
      <c r="BP160" s="4">
        <f t="shared" si="485"/>
        <v>0.3240988319723771</v>
      </c>
      <c r="BQ160" s="4">
        <f t="shared" si="486"/>
        <v>-0.36961474427231178</v>
      </c>
      <c r="BR160" s="4">
        <f t="shared" si="487"/>
        <v>0.56671511131722008</v>
      </c>
      <c r="BS160" s="4">
        <f t="shared" si="488"/>
        <v>0.12297618800097562</v>
      </c>
      <c r="BT160" s="4">
        <f t="shared" si="489"/>
        <v>0.26851456364102994</v>
      </c>
      <c r="BU160" s="4">
        <f t="shared" si="490"/>
        <v>0.12033736462260178</v>
      </c>
      <c r="BV160" t="s">
        <v>277</v>
      </c>
      <c r="BW160" s="1">
        <f t="shared" si="464"/>
        <v>45260</v>
      </c>
      <c r="BX160">
        <f>group_stock_price_index[[#This Row],[VNINDEX]]</f>
        <v>1094.1300000000001</v>
      </c>
      <c r="BY160" s="5">
        <f t="shared" si="491"/>
        <v>0</v>
      </c>
      <c r="BZ160" s="5">
        <f t="shared" si="492"/>
        <v>0</v>
      </c>
      <c r="CA160" s="5">
        <f t="shared" si="493"/>
        <v>4.809558794418619E-2</v>
      </c>
      <c r="CB160" s="5">
        <f t="shared" si="494"/>
        <v>5.6564283813576963E-2</v>
      </c>
      <c r="CC160" s="5">
        <f t="shared" si="495"/>
        <v>0</v>
      </c>
      <c r="CD160" s="5">
        <f t="shared" ref="CD160:CE160" si="595">IF(AVERAGE(BS160:BS164)&lt;0,0,AVERAGE(BS160:BS164))</f>
        <v>0</v>
      </c>
      <c r="CE160" s="5">
        <f t="shared" si="595"/>
        <v>0</v>
      </c>
      <c r="CF160" s="5">
        <f t="shared" ref="CF160:CG160" si="596">IF(AVERAGE(BE160:BE164)&lt;0,0,AVERAGE(BE160:BE164))</f>
        <v>6.5875402086588042E-2</v>
      </c>
      <c r="CG160" s="5">
        <f t="shared" si="596"/>
        <v>4.1501295386708478E-2</v>
      </c>
      <c r="CH160" s="5">
        <f t="shared" si="498"/>
        <v>0</v>
      </c>
      <c r="CI160" s="5">
        <f t="shared" si="499"/>
        <v>0.40430871887542574</v>
      </c>
      <c r="CJ160" s="5">
        <f t="shared" si="500"/>
        <v>0</v>
      </c>
      <c r="CK160" s="5">
        <f t="shared" si="501"/>
        <v>0</v>
      </c>
      <c r="CL160" s="5">
        <f t="shared" si="502"/>
        <v>0.27033505319919759</v>
      </c>
      <c r="CM160" s="5">
        <f t="shared" si="503"/>
        <v>3.0878529023503111E-2</v>
      </c>
      <c r="CN160" s="5">
        <f t="shared" si="504"/>
        <v>0</v>
      </c>
      <c r="CO160" s="5">
        <f t="shared" si="505"/>
        <v>1.0253681629810829E-2</v>
      </c>
      <c r="CP160" s="5">
        <f t="shared" si="506"/>
        <v>5.174143981657324E-2</v>
      </c>
      <c r="CQ160" s="5">
        <f t="shared" si="507"/>
        <v>0</v>
      </c>
      <c r="CR160" s="5">
        <f t="shared" ref="CR160:CS160" si="597">IF(AVERAGE(BH160:BH164)&lt;0,0,AVERAGE(BH160:BH164))</f>
        <v>0</v>
      </c>
      <c r="CS160" s="5">
        <f t="shared" si="597"/>
        <v>0.23871753007288171</v>
      </c>
      <c r="CT160" s="5">
        <f t="shared" si="509"/>
        <v>0.55959208632655999</v>
      </c>
      <c r="CU160" s="5">
        <f t="shared" si="510"/>
        <v>0</v>
      </c>
    </row>
    <row r="161" spans="1:99" x14ac:dyDescent="0.25">
      <c r="A161" s="1">
        <f>eod_group_score_df_positive[[#This Row],[date]]</f>
        <v>45259</v>
      </c>
      <c r="B161" s="1" t="s">
        <v>277</v>
      </c>
      <c r="C161" s="2">
        <f>AVERAGE(eod_group_score_df_positive!C161:C165)</f>
        <v>0.48910892146531948</v>
      </c>
      <c r="D161" s="2">
        <f>AVERAGE(eod_group_score_df_positive!D161:D165)</f>
        <v>0.23042827126241541</v>
      </c>
      <c r="E161" s="2">
        <f>AVERAGE(eod_group_score_df_positive!E161:E165)</f>
        <v>0.24921357616831444</v>
      </c>
      <c r="F161" s="2">
        <f>AVERAGE(eod_group_score_df_positive!F161:F165)</f>
        <v>0.41685637752902494</v>
      </c>
      <c r="G161" s="2">
        <f>AVERAGE(eod_group_score_df_positive!G161:G165)</f>
        <v>0.62096868990251375</v>
      </c>
      <c r="H161" s="2">
        <f>AVERAGE(eod_group_score_df_positive!H161:H165)</f>
        <v>0.40871300143634803</v>
      </c>
      <c r="I161" s="2">
        <f>AVERAGE(eod_group_score_df_positive!I161:I165)</f>
        <v>0.32811451039816364</v>
      </c>
      <c r="J161" s="2">
        <f>AVERAGE(eod_group_score_df_positive!J161:J165)</f>
        <v>1.3252327768176451</v>
      </c>
      <c r="K161" s="2">
        <f>AVERAGE(eod_group_score_df_positive!K161:K165)</f>
        <v>0.24260236844013799</v>
      </c>
      <c r="L161" s="2">
        <f>AVERAGE(eod_group_score_df_positive!L161:L165)</f>
        <v>0.12624420652545737</v>
      </c>
      <c r="M161" s="2">
        <f>AVERAGE(eod_group_score_df_positive!M161:M165)</f>
        <v>0.19321257880350512</v>
      </c>
      <c r="N161" s="2">
        <f>AVERAGE(eod_group_score_df_positive!N161:N165)</f>
        <v>0.265249532968857</v>
      </c>
      <c r="O161" s="2">
        <f>AVERAGE(eod_group_score_df_positive!O161:O165)</f>
        <v>0.28804029659776748</v>
      </c>
      <c r="P161" s="2">
        <f>AVERAGE(eod_group_score_df_positive!P161:P165)</f>
        <v>0.70701894774436413</v>
      </c>
      <c r="Q161" s="2">
        <f>AVERAGE(eod_group_score_df_positive!Q161:Q165)</f>
        <v>0.21116026840332996</v>
      </c>
      <c r="R161" s="2">
        <f>AVERAGE(eod_group_score_df_positive!R161:R165)</f>
        <v>0.40736095842216241</v>
      </c>
      <c r="S161" s="2">
        <f>AVERAGE(eod_group_score_df_positive!S161:S165)</f>
        <v>0.77863401612714533</v>
      </c>
      <c r="T161" s="2">
        <f>AVERAGE(eod_group_score_df_positive!T161:T165)</f>
        <v>0.31254829663906658</v>
      </c>
      <c r="U161" s="2">
        <f>AVERAGE(eod_group_score_df_positive!U161:U165)</f>
        <v>0.10176641396055561</v>
      </c>
      <c r="V161" s="2">
        <f>AVERAGE(eod_group_score_df_positive!V161:V165)</f>
        <v>0.26751768335031501</v>
      </c>
      <c r="W161" s="2">
        <f>AVERAGE(eod_group_score_df_positive!W161:W165)</f>
        <v>0.11875486917551079</v>
      </c>
      <c r="X161" s="2">
        <f>AVERAGE(eod_group_score_df_positive!X161:X165)</f>
        <v>0.25692600248712155</v>
      </c>
      <c r="Y161" s="2">
        <f>AVERAGE(eod_group_score_df_positive!Y161:Y165)</f>
        <v>0.11519849152509509</v>
      </c>
      <c r="Z161" s="1" t="s">
        <v>277</v>
      </c>
      <c r="AA161" s="2">
        <f>ABS(AVERAGE(eod_group_score_df_negative!C161:C165))</f>
        <v>0.90840316465211435</v>
      </c>
      <c r="AB161" s="2">
        <f>ABS(AVERAGE(eod_group_score_df_negative!D161:D165))</f>
        <v>6.5240262588928719E-2</v>
      </c>
      <c r="AC161" s="2">
        <f>ABS(AVERAGE(eod_group_score_df_negative!E161:E165))</f>
        <v>0.59788808643696123</v>
      </c>
      <c r="AD161" s="2">
        <f>ABS(AVERAGE(eod_group_score_df_negative!F161:F165))</f>
        <v>0.80291178031889177</v>
      </c>
      <c r="AE161" s="2">
        <f>ABS(AVERAGE(eod_group_score_df_negative!G161:G165))</f>
        <v>0.98031492253356378</v>
      </c>
      <c r="AF161" s="2">
        <f>ABS(AVERAGE(eod_group_score_df_negative!H161:H165))</f>
        <v>0.27224917648454566</v>
      </c>
      <c r="AG161" s="2">
        <f>ABS(AVERAGE(eod_group_score_df_negative!I161:I165))</f>
        <v>0.32089614610777095</v>
      </c>
      <c r="AH161" s="2">
        <f>ABS(AVERAGE(eod_group_score_df_negative!J161:J165))</f>
        <v>0.82554090532672064</v>
      </c>
      <c r="AI161" s="2">
        <f>ABS(AVERAGE(eod_group_score_df_negative!K161:K165))</f>
        <v>0.41295623559941913</v>
      </c>
      <c r="AJ161" s="2">
        <f>ABS(AVERAGE(eod_group_score_df_negative!L161:L165))</f>
        <v>0.68864676009932035</v>
      </c>
      <c r="AK161" s="2">
        <f>ABS(AVERAGE(eod_group_score_df_negative!M161:M165))</f>
        <v>0.11590655892712513</v>
      </c>
      <c r="AL161" s="2">
        <f>ABS(AVERAGE(eod_group_score_df_negative!N161:N165))</f>
        <v>0.49921016315348787</v>
      </c>
      <c r="AM161" s="2">
        <f>ABS(AVERAGE(eod_group_score_df_negative!O161:O165))</f>
        <v>0.18435998354582545</v>
      </c>
      <c r="AN161" s="2">
        <f>ABS(AVERAGE(eod_group_score_df_negative!P161:P165))</f>
        <v>0.26724037879084034</v>
      </c>
      <c r="AO161" s="2">
        <f>ABS(AVERAGE(eod_group_score_df_negative!Q161:Q165))</f>
        <v>0.46065249874153763</v>
      </c>
      <c r="AP161" s="2">
        <f>ABS(AVERAGE(eod_group_score_df_negative!R161:R165))</f>
        <v>1.069150946611265</v>
      </c>
      <c r="AQ161" s="2">
        <f>ABS(AVERAGE(eod_group_score_df_negative!S161:S165))</f>
        <v>0.74905977048576777</v>
      </c>
      <c r="AR161" s="2">
        <f>ABS(AVERAGE(eod_group_score_df_negative!T161:T165))</f>
        <v>0.27908570421502382</v>
      </c>
      <c r="AS161" s="2">
        <f>ABS(AVERAGE(eod_group_score_df_negative!U161:U165))</f>
        <v>0.41928078293326915</v>
      </c>
      <c r="AT161" s="2">
        <f>ABS(AVERAGE(eod_group_score_df_negative!V161:V165))</f>
        <v>0.58458594717026369</v>
      </c>
      <c r="AU161" s="2">
        <f>ABS(AVERAGE(eod_group_score_df_negative!W161:W165))</f>
        <v>0.26420729889838485</v>
      </c>
      <c r="AV161" s="2">
        <f>ABS(AVERAGE(eod_group_score_df_negative!X161:X165))</f>
        <v>0.60310817021440855</v>
      </c>
      <c r="AW161" s="2">
        <f>ABS(AVERAGE(eod_group_score_df_negative!Y161:Y165))</f>
        <v>0.14167119411784823</v>
      </c>
      <c r="AX161" t="s">
        <v>277</v>
      </c>
      <c r="AY161" s="4">
        <f t="shared" si="468"/>
        <v>-0.30002906404314367</v>
      </c>
      <c r="AZ161" s="4">
        <f t="shared" si="469"/>
        <v>0.55869323164615059</v>
      </c>
      <c r="BA161" s="4">
        <f t="shared" si="470"/>
        <v>-0.41160881351158302</v>
      </c>
      <c r="BB161" s="4">
        <f t="shared" si="471"/>
        <v>-0.31649900049120733</v>
      </c>
      <c r="BC161" s="4">
        <f t="shared" si="472"/>
        <v>-0.22441135963688943</v>
      </c>
      <c r="BD161" s="4">
        <f t="shared" si="473"/>
        <v>0.20039853809275024</v>
      </c>
      <c r="BE161" s="4">
        <f t="shared" si="474"/>
        <v>1.1122104418522259E-2</v>
      </c>
      <c r="BF161" s="4">
        <f t="shared" si="475"/>
        <v>0.23233121905821411</v>
      </c>
      <c r="BG161" s="4">
        <f t="shared" si="476"/>
        <v>-0.25986062284829964</v>
      </c>
      <c r="BH161" s="4">
        <f t="shared" si="477"/>
        <v>-0.6901568143567669</v>
      </c>
      <c r="BI161" s="4">
        <f t="shared" si="478"/>
        <v>0.25008487162559723</v>
      </c>
      <c r="BJ161" s="4">
        <f t="shared" si="479"/>
        <v>-0.30604704390744963</v>
      </c>
      <c r="BK161" s="4">
        <f t="shared" si="480"/>
        <v>0.21947555369871266</v>
      </c>
      <c r="BL161" s="4">
        <f t="shared" si="481"/>
        <v>0.45139785370854502</v>
      </c>
      <c r="BM161" s="4">
        <f t="shared" si="482"/>
        <v>-0.3713716716020789</v>
      </c>
      <c r="BN161" s="4">
        <f t="shared" si="483"/>
        <v>-0.44821175226089349</v>
      </c>
      <c r="BO161" s="4">
        <f t="shared" si="484"/>
        <v>1.9358752323623267E-2</v>
      </c>
      <c r="BP161" s="4">
        <f t="shared" si="485"/>
        <v>5.6559616884316544E-2</v>
      </c>
      <c r="BQ161" s="4">
        <f t="shared" si="486"/>
        <v>-0.60937736708986534</v>
      </c>
      <c r="BR161" s="4">
        <f t="shared" si="487"/>
        <v>-0.37210059019023428</v>
      </c>
      <c r="BS161" s="4">
        <f t="shared" si="488"/>
        <v>-0.3798088736922125</v>
      </c>
      <c r="BT161" s="4">
        <f t="shared" si="489"/>
        <v>-0.40252140986428864</v>
      </c>
      <c r="BU161" s="4">
        <f t="shared" si="490"/>
        <v>-0.10305888188593418</v>
      </c>
      <c r="BV161" t="s">
        <v>277</v>
      </c>
      <c r="BW161" s="1">
        <f t="shared" si="464"/>
        <v>45259</v>
      </c>
      <c r="BX161">
        <f>group_stock_price_index[[#This Row],[VNINDEX]]</f>
        <v>1102.8</v>
      </c>
      <c r="BY161" s="5">
        <f t="shared" si="491"/>
        <v>0</v>
      </c>
      <c r="BZ161" s="5">
        <f t="shared" si="492"/>
        <v>0</v>
      </c>
      <c r="CA161" s="5">
        <f t="shared" si="493"/>
        <v>0</v>
      </c>
      <c r="CB161" s="5">
        <f t="shared" si="494"/>
        <v>0</v>
      </c>
      <c r="CC161" s="5">
        <f t="shared" si="495"/>
        <v>0</v>
      </c>
      <c r="CD161" s="5">
        <f t="shared" ref="CD161:CE161" si="598">IF(AVERAGE(BS161:BS165)&lt;0,0,AVERAGE(BS161:BS165))</f>
        <v>0</v>
      </c>
      <c r="CE161" s="5">
        <f t="shared" si="598"/>
        <v>0</v>
      </c>
      <c r="CF161" s="5">
        <f t="shared" ref="CF161:CG161" si="599">IF(AVERAGE(BE161:BE165)&lt;0,0,AVERAGE(BE161:BE165))</f>
        <v>0</v>
      </c>
      <c r="CG161" s="5">
        <f t="shared" si="599"/>
        <v>0</v>
      </c>
      <c r="CH161" s="5">
        <f t="shared" si="498"/>
        <v>0</v>
      </c>
      <c r="CI161" s="5">
        <f t="shared" si="499"/>
        <v>0.32307562303502924</v>
      </c>
      <c r="CJ161" s="5">
        <f t="shared" si="500"/>
        <v>0</v>
      </c>
      <c r="CK161" s="5">
        <f t="shared" si="501"/>
        <v>0</v>
      </c>
      <c r="CL161" s="5">
        <f t="shared" si="502"/>
        <v>0.15897312421662535</v>
      </c>
      <c r="CM161" s="5">
        <f t="shared" si="503"/>
        <v>0</v>
      </c>
      <c r="CN161" s="5">
        <f t="shared" si="504"/>
        <v>0</v>
      </c>
      <c r="CO161" s="5">
        <f t="shared" si="505"/>
        <v>0</v>
      </c>
      <c r="CP161" s="5">
        <f t="shared" si="506"/>
        <v>0</v>
      </c>
      <c r="CQ161" s="5">
        <f t="shared" si="507"/>
        <v>0</v>
      </c>
      <c r="CR161" s="5">
        <f t="shared" ref="CR161:CS161" si="600">IF(AVERAGE(BH161:BH165)&lt;0,0,AVERAGE(BH161:BH165))</f>
        <v>0</v>
      </c>
      <c r="CS161" s="5">
        <f t="shared" si="600"/>
        <v>9.0135810802286026E-2</v>
      </c>
      <c r="CT161" s="5">
        <f t="shared" si="509"/>
        <v>0.48459078277301904</v>
      </c>
      <c r="CU161" s="5">
        <f t="shared" si="510"/>
        <v>0</v>
      </c>
    </row>
    <row r="162" spans="1:99" x14ac:dyDescent="0.25">
      <c r="A162" s="1">
        <f>eod_group_score_df_positive[[#This Row],[date]]</f>
        <v>45258</v>
      </c>
      <c r="B162" s="1" t="s">
        <v>277</v>
      </c>
      <c r="C162" s="2">
        <f>AVERAGE(eod_group_score_df_positive!C162:C166)</f>
        <v>0.47318994540359061</v>
      </c>
      <c r="D162" s="2">
        <f>AVERAGE(eod_group_score_df_positive!D162:D166)</f>
        <v>0.24410650156950692</v>
      </c>
      <c r="E162" s="2">
        <f>AVERAGE(eod_group_score_df_positive!E162:E166)</f>
        <v>0.44593833828485085</v>
      </c>
      <c r="F162" s="2">
        <f>AVERAGE(eod_group_score_df_positive!F162:F166)</f>
        <v>0.47476493095980893</v>
      </c>
      <c r="G162" s="2">
        <f>AVERAGE(eod_group_score_df_positive!G162:G166)</f>
        <v>0.82095316676253083</v>
      </c>
      <c r="H162" s="2">
        <f>AVERAGE(eod_group_score_df_positive!H162:H166)</f>
        <v>0.35699491060191091</v>
      </c>
      <c r="I162" s="2">
        <f>AVERAGE(eod_group_score_df_positive!I162:I166)</f>
        <v>0.22946634296689067</v>
      </c>
      <c r="J162" s="2">
        <f>AVERAGE(eod_group_score_df_positive!J162:J166)</f>
        <v>0.10134295827968601</v>
      </c>
      <c r="K162" s="2">
        <f>AVERAGE(eod_group_score_df_positive!K162:K166)</f>
        <v>0.21036472553301677</v>
      </c>
      <c r="L162" s="2">
        <f>AVERAGE(eod_group_score_df_positive!L162:L166)</f>
        <v>0.20633795114720427</v>
      </c>
      <c r="M162" s="2">
        <f>AVERAGE(eod_group_score_df_positive!M162:M166)</f>
        <v>0.14806376008762584</v>
      </c>
      <c r="N162" s="2">
        <f>AVERAGE(eod_group_score_df_positive!N162:N166)</f>
        <v>0.25880294651559688</v>
      </c>
      <c r="O162" s="2">
        <f>AVERAGE(eod_group_score_df_positive!O162:O166)</f>
        <v>0.18716330150686905</v>
      </c>
      <c r="P162" s="2">
        <f>AVERAGE(eod_group_score_df_positive!P162:P166)</f>
        <v>0.63898104916635945</v>
      </c>
      <c r="Q162" s="2">
        <f>AVERAGE(eod_group_score_df_positive!Q162:Q166)</f>
        <v>0.217746578648714</v>
      </c>
      <c r="R162" s="2">
        <f>AVERAGE(eod_group_score_df_positive!R162:R166)</f>
        <v>0.54128697074547405</v>
      </c>
      <c r="S162" s="2">
        <f>AVERAGE(eod_group_score_df_positive!S162:S166)</f>
        <v>0.71913331246930956</v>
      </c>
      <c r="T162" s="2">
        <f>AVERAGE(eod_group_score_df_positive!T162:T166)</f>
        <v>0.28069412730625398</v>
      </c>
      <c r="U162" s="2">
        <f>AVERAGE(eod_group_score_df_positive!U162:U166)</f>
        <v>0.123712563342312</v>
      </c>
      <c r="V162" s="2">
        <f>AVERAGE(eod_group_score_df_positive!V162:V166)</f>
        <v>0.38252942188956113</v>
      </c>
      <c r="W162" s="2">
        <f>AVERAGE(eod_group_score_df_positive!W162:W166)</f>
        <v>8.7538246208578779E-2</v>
      </c>
      <c r="X162" s="2">
        <f>AVERAGE(eod_group_score_df_positive!X162:X166)</f>
        <v>0.36990941681846834</v>
      </c>
      <c r="Y162" s="2">
        <f>AVERAGE(eod_group_score_df_positive!Y162:Y166)</f>
        <v>7.6950097527634612E-2</v>
      </c>
      <c r="Z162" s="1" t="s">
        <v>277</v>
      </c>
      <c r="AA162" s="2">
        <f>ABS(AVERAGE(eod_group_score_df_negative!C162:C166))</f>
        <v>0.91652390031678377</v>
      </c>
      <c r="AB162" s="2">
        <f>ABS(AVERAGE(eod_group_score_df_negative!D162:D166))</f>
        <v>6.8113337650301573E-2</v>
      </c>
      <c r="AC162" s="2">
        <f>ABS(AVERAGE(eod_group_score_df_negative!E162:E166))</f>
        <v>0.59694018008171756</v>
      </c>
      <c r="AD162" s="2">
        <f>ABS(AVERAGE(eod_group_score_df_negative!F162:F166))</f>
        <v>0.79933953745003816</v>
      </c>
      <c r="AE162" s="2">
        <f>ABS(AVERAGE(eod_group_score_df_negative!G162:G166))</f>
        <v>0.97976977918706365</v>
      </c>
      <c r="AF162" s="2">
        <f>ABS(AVERAGE(eod_group_score_df_negative!H162:H166))</f>
        <v>0.27494058027976614</v>
      </c>
      <c r="AG162" s="2">
        <f>ABS(AVERAGE(eod_group_score_df_negative!I162:I166))</f>
        <v>0.31565799570157077</v>
      </c>
      <c r="AH162" s="2">
        <f>ABS(AVERAGE(eod_group_score_df_negative!J162:J166))</f>
        <v>0.82554090532672064</v>
      </c>
      <c r="AI162" s="2">
        <f>ABS(AVERAGE(eod_group_score_df_negative!K162:K166))</f>
        <v>0.41547380707325854</v>
      </c>
      <c r="AJ162" s="2">
        <f>ABS(AVERAGE(eod_group_score_df_negative!L162:L166))</f>
        <v>0.66140302604651091</v>
      </c>
      <c r="AK162" s="2">
        <f>ABS(AVERAGE(eod_group_score_df_negative!M162:M166))</f>
        <v>0.11124155506887087</v>
      </c>
      <c r="AL162" s="2">
        <f>ABS(AVERAGE(eod_group_score_df_negative!N162:N166))</f>
        <v>0.49935886715826844</v>
      </c>
      <c r="AM162" s="2">
        <f>ABS(AVERAGE(eod_group_score_df_negative!O162:O166))</f>
        <v>0.19134880813773364</v>
      </c>
      <c r="AN162" s="2">
        <f>ABS(AVERAGE(eod_group_score_df_negative!P162:P166))</f>
        <v>0.26793896848472631</v>
      </c>
      <c r="AO162" s="2">
        <f>ABS(AVERAGE(eod_group_score_df_negative!Q162:Q166))</f>
        <v>0.44909641296658459</v>
      </c>
      <c r="AP162" s="2">
        <f>ABS(AVERAGE(eod_group_score_df_negative!R162:R166))</f>
        <v>1.0666275251982744</v>
      </c>
      <c r="AQ162" s="2">
        <f>ABS(AVERAGE(eod_group_score_df_negative!S162:S166))</f>
        <v>0.74886576570435159</v>
      </c>
      <c r="AR162" s="2">
        <f>ABS(AVERAGE(eod_group_score_df_negative!T162:T166))</f>
        <v>0.26332972332183613</v>
      </c>
      <c r="AS162" s="2">
        <f>ABS(AVERAGE(eod_group_score_df_negative!U162:U166))</f>
        <v>0.42012692038996102</v>
      </c>
      <c r="AT162" s="2">
        <f>ABS(AVERAGE(eod_group_score_df_negative!V162:V166))</f>
        <v>0.57609002176563595</v>
      </c>
      <c r="AU162" s="2">
        <f>ABS(AVERAGE(eod_group_score_df_negative!W162:W166))</f>
        <v>0.27008113050668309</v>
      </c>
      <c r="AV162" s="2">
        <f>ABS(AVERAGE(eod_group_score_df_negative!X162:X166))</f>
        <v>0.60873669945968134</v>
      </c>
      <c r="AW162" s="2">
        <f>ABS(AVERAGE(eod_group_score_df_negative!Y162:Y166))</f>
        <v>0.14926909491549203</v>
      </c>
      <c r="AX162" t="s">
        <v>277</v>
      </c>
      <c r="AY162" s="4">
        <f t="shared" si="468"/>
        <v>-0.31901096493961018</v>
      </c>
      <c r="AZ162" s="4">
        <f t="shared" si="469"/>
        <v>0.56368347494824922</v>
      </c>
      <c r="BA162" s="4">
        <f t="shared" si="470"/>
        <v>-0.14479331881663141</v>
      </c>
      <c r="BB162" s="4">
        <f t="shared" si="471"/>
        <v>-0.25474724760624717</v>
      </c>
      <c r="BC162" s="4">
        <f t="shared" si="472"/>
        <v>-8.8196028590496106E-2</v>
      </c>
      <c r="BD162" s="4">
        <f t="shared" si="473"/>
        <v>0.12984605470989211</v>
      </c>
      <c r="BE162" s="4">
        <f t="shared" si="474"/>
        <v>-0.15811374877374704</v>
      </c>
      <c r="BF162" s="4">
        <f t="shared" si="475"/>
        <v>-0.78132544483972066</v>
      </c>
      <c r="BG162" s="4">
        <f t="shared" si="476"/>
        <v>-0.32773482432613182</v>
      </c>
      <c r="BH162" s="4">
        <f t="shared" si="477"/>
        <v>-0.52442501490593718</v>
      </c>
      <c r="BI162" s="4">
        <f t="shared" si="478"/>
        <v>0.14200327901698398</v>
      </c>
      <c r="BJ162" s="4">
        <f t="shared" si="479"/>
        <v>-0.3172883628588426</v>
      </c>
      <c r="BK162" s="4">
        <f t="shared" si="480"/>
        <v>-1.1057787912768489E-2</v>
      </c>
      <c r="BL162" s="4">
        <f t="shared" si="481"/>
        <v>0.40912326716817721</v>
      </c>
      <c r="BM162" s="4">
        <f t="shared" si="482"/>
        <v>-0.34693299206379935</v>
      </c>
      <c r="BN162" s="4">
        <f t="shared" si="483"/>
        <v>-0.32672169806172269</v>
      </c>
      <c r="BO162" s="4">
        <f t="shared" si="484"/>
        <v>-2.025372745603642E-2</v>
      </c>
      <c r="BP162" s="4">
        <f t="shared" si="485"/>
        <v>3.1918460862276871E-2</v>
      </c>
      <c r="BQ162" s="4">
        <f t="shared" si="486"/>
        <v>-0.54504015599126854</v>
      </c>
      <c r="BR162" s="4">
        <f t="shared" si="487"/>
        <v>-0.20191599613088596</v>
      </c>
      <c r="BS162" s="4">
        <f t="shared" si="488"/>
        <v>-0.51043902032032717</v>
      </c>
      <c r="BT162" s="4">
        <f t="shared" si="489"/>
        <v>-0.24403845135511046</v>
      </c>
      <c r="BU162" s="4">
        <f t="shared" si="490"/>
        <v>-0.3196855077008508</v>
      </c>
      <c r="BV162" t="s">
        <v>277</v>
      </c>
      <c r="BW162" s="1">
        <f t="shared" si="464"/>
        <v>45258</v>
      </c>
      <c r="BX162">
        <f>group_stock_price_index[[#This Row],[VNINDEX]]</f>
        <v>1095.43</v>
      </c>
      <c r="BY162" s="5">
        <f t="shared" si="491"/>
        <v>0</v>
      </c>
      <c r="BZ162" s="5">
        <f t="shared" si="492"/>
        <v>0</v>
      </c>
      <c r="CA162" s="5">
        <f t="shared" si="493"/>
        <v>5.5865464396302397E-2</v>
      </c>
      <c r="CB162" s="5">
        <f t="shared" si="494"/>
        <v>0</v>
      </c>
      <c r="CC162" s="5">
        <f t="shared" si="495"/>
        <v>0</v>
      </c>
      <c r="CD162" s="5">
        <f t="shared" ref="CD162:CE162" si="601">IF(AVERAGE(BS162:BS166)&lt;0,0,AVERAGE(BS162:BS166))</f>
        <v>0.23239306515266894</v>
      </c>
      <c r="CE162" s="5">
        <f t="shared" si="601"/>
        <v>0</v>
      </c>
      <c r="CF162" s="5">
        <f t="shared" ref="CF162:CG162" si="602">IF(AVERAGE(BE162:BE166)&lt;0,0,AVERAGE(BE162:BE166))</f>
        <v>5.0443959469488805E-2</v>
      </c>
      <c r="CG162" s="5">
        <f t="shared" si="602"/>
        <v>0</v>
      </c>
      <c r="CH162" s="5">
        <f t="shared" si="498"/>
        <v>0</v>
      </c>
      <c r="CI162" s="5">
        <f t="shared" si="499"/>
        <v>0.31469631210038396</v>
      </c>
      <c r="CJ162" s="5">
        <f t="shared" si="500"/>
        <v>0</v>
      </c>
      <c r="CK162" s="5">
        <f t="shared" si="501"/>
        <v>0</v>
      </c>
      <c r="CL162" s="5">
        <f t="shared" si="502"/>
        <v>0.26461297026572828</v>
      </c>
      <c r="CM162" s="5">
        <f t="shared" si="503"/>
        <v>0.11333332336177478</v>
      </c>
      <c r="CN162" s="5">
        <f t="shared" si="504"/>
        <v>0</v>
      </c>
      <c r="CO162" s="5">
        <f t="shared" si="505"/>
        <v>0</v>
      </c>
      <c r="CP162" s="5">
        <f t="shared" si="506"/>
        <v>0</v>
      </c>
      <c r="CQ162" s="5">
        <f t="shared" si="507"/>
        <v>0</v>
      </c>
      <c r="CR162" s="5">
        <f t="shared" ref="CR162:CS162" si="603">IF(AVERAGE(BH162:BH166)&lt;0,0,AVERAGE(BH162:BH166))</f>
        <v>0</v>
      </c>
      <c r="CS162" s="5">
        <f t="shared" si="603"/>
        <v>8.5891795431525406E-2</v>
      </c>
      <c r="CT162" s="5">
        <f t="shared" si="509"/>
        <v>0.47139066052027606</v>
      </c>
      <c r="CU162" s="5">
        <f t="shared" si="510"/>
        <v>0</v>
      </c>
    </row>
    <row r="163" spans="1:99" x14ac:dyDescent="0.25">
      <c r="A163" s="1">
        <f>eod_group_score_df_positive[[#This Row],[date]]</f>
        <v>45257</v>
      </c>
      <c r="B163" s="1" t="s">
        <v>277</v>
      </c>
      <c r="C163" s="2">
        <f>AVERAGE(eod_group_score_df_positive!C163:C167)</f>
        <v>0.57640957387135505</v>
      </c>
      <c r="D163" s="2">
        <f>AVERAGE(eod_group_score_df_positive!D163:D167)</f>
        <v>0.16222484360031664</v>
      </c>
      <c r="E163" s="2">
        <f>AVERAGE(eod_group_score_df_positive!E163:E167)</f>
        <v>0.39613954701733495</v>
      </c>
      <c r="F163" s="2">
        <f>AVERAGE(eod_group_score_df_positive!F163:F167)</f>
        <v>0.47841389298725867</v>
      </c>
      <c r="G163" s="2">
        <f>AVERAGE(eod_group_score_df_positive!G163:G167)</f>
        <v>0.76331497622392097</v>
      </c>
      <c r="H163" s="2">
        <f>AVERAGE(eod_group_score_df_positive!H163:H167)</f>
        <v>0.36641068836064622</v>
      </c>
      <c r="I163" s="2">
        <f>AVERAGE(eod_group_score_df_positive!I163:I167)</f>
        <v>0.25824372780619437</v>
      </c>
      <c r="J163" s="2">
        <f>AVERAGE(eod_group_score_df_positive!J163:J167)</f>
        <v>0.7548930409623138</v>
      </c>
      <c r="K163" s="2">
        <f>AVERAGE(eod_group_score_df_positive!K163:K167)</f>
        <v>0.19636063003289914</v>
      </c>
      <c r="L163" s="2">
        <f>AVERAGE(eod_group_score_df_positive!L163:L167)</f>
        <v>0.26324587312842257</v>
      </c>
      <c r="M163" s="2">
        <f>AVERAGE(eod_group_score_df_positive!M163:M167)</f>
        <v>0.14484096215841857</v>
      </c>
      <c r="N163" s="2">
        <f>AVERAGE(eod_group_score_df_positive!N163:N167)</f>
        <v>0.39938977468225045</v>
      </c>
      <c r="O163" s="2">
        <f>AVERAGE(eod_group_score_df_positive!O163:O167)</f>
        <v>8.6364598337039064E-2</v>
      </c>
      <c r="P163" s="2">
        <f>AVERAGE(eod_group_score_df_positive!P163:P167)</f>
        <v>0.44923521545836664</v>
      </c>
      <c r="Q163" s="2">
        <f>AVERAGE(eod_group_score_df_positive!Q163:Q167)</f>
        <v>0.13294861396637969</v>
      </c>
      <c r="R163" s="2">
        <f>AVERAGE(eod_group_score_df_positive!R163:R167)</f>
        <v>0.43768265284041757</v>
      </c>
      <c r="S163" s="2">
        <f>AVERAGE(eod_group_score_df_positive!S163:S167)</f>
        <v>0.44233098333767185</v>
      </c>
      <c r="T163" s="2">
        <f>AVERAGE(eod_group_score_df_positive!T163:T167)</f>
        <v>0.20864522287543949</v>
      </c>
      <c r="U163" s="2">
        <f>AVERAGE(eod_group_score_df_positive!U163:U167)</f>
        <v>0.14733990325874477</v>
      </c>
      <c r="V163" s="2">
        <f>AVERAGE(eod_group_score_df_positive!V163:V167)</f>
        <v>0.35029436474500625</v>
      </c>
      <c r="W163" s="2">
        <f>AVERAGE(eod_group_score_df_positive!W163:W167)</f>
        <v>0.23880337283523945</v>
      </c>
      <c r="X163" s="2">
        <f>AVERAGE(eod_group_score_df_positive!X163:X167)</f>
        <v>0.37898236293483623</v>
      </c>
      <c r="Y163" s="2">
        <f>AVERAGE(eod_group_score_df_positive!Y163:Y167)</f>
        <v>8.2694625399796079E-2</v>
      </c>
      <c r="Z163" s="1" t="s">
        <v>277</v>
      </c>
      <c r="AA163" s="2">
        <f>ABS(AVERAGE(eod_group_score_df_negative!C163:C167))</f>
        <v>0.952079934410755</v>
      </c>
      <c r="AB163" s="2">
        <f>ABS(AVERAGE(eod_group_score_df_negative!D163:D167))</f>
        <v>6.8467172729689607E-2</v>
      </c>
      <c r="AC163" s="2">
        <f>ABS(AVERAGE(eod_group_score_df_negative!E163:E167))</f>
        <v>0.61166056053524365</v>
      </c>
      <c r="AD163" s="2">
        <f>ABS(AVERAGE(eod_group_score_df_negative!F163:F167))</f>
        <v>0.82459055726595187</v>
      </c>
      <c r="AE163" s="2">
        <f>ABS(AVERAGE(eod_group_score_df_negative!G163:G167))</f>
        <v>0.98261217698134806</v>
      </c>
      <c r="AF163" s="2">
        <f>ABS(AVERAGE(eod_group_score_df_negative!H163:H167))</f>
        <v>0.30964455379145389</v>
      </c>
      <c r="AG163" s="2">
        <f>ABS(AVERAGE(eod_group_score_df_negative!I163:I167))</f>
        <v>0.31618697555656611</v>
      </c>
      <c r="AH163" s="2">
        <f>ABS(AVERAGE(eod_group_score_df_negative!J163:J167))</f>
        <v>0.82614185414212959</v>
      </c>
      <c r="AI163" s="2">
        <f>ABS(AVERAGE(eod_group_score_df_negative!K163:K167))</f>
        <v>0.41664567431505217</v>
      </c>
      <c r="AJ163" s="2">
        <f>ABS(AVERAGE(eod_group_score_df_negative!L163:L167))</f>
        <v>0.67631477125732786</v>
      </c>
      <c r="AK163" s="2">
        <f>ABS(AVERAGE(eod_group_score_df_negative!M163:M167))</f>
        <v>0.10182438691784967</v>
      </c>
      <c r="AL163" s="2">
        <f>ABS(AVERAGE(eod_group_score_df_negative!N163:N167))</f>
        <v>0.49805193999242742</v>
      </c>
      <c r="AM163" s="2">
        <f>ABS(AVERAGE(eod_group_score_df_negative!O163:O167))</f>
        <v>0.200386932047765</v>
      </c>
      <c r="AN163" s="2">
        <f>ABS(AVERAGE(eod_group_score_df_negative!P163:P167))</f>
        <v>0.2686887150125522</v>
      </c>
      <c r="AO163" s="2">
        <f>ABS(AVERAGE(eod_group_score_df_negative!Q163:Q167))</f>
        <v>0.45332431642270432</v>
      </c>
      <c r="AP163" s="2">
        <f>ABS(AVERAGE(eod_group_score_df_negative!R163:R167))</f>
        <v>1.1136129643604558</v>
      </c>
      <c r="AQ163" s="2">
        <f>ABS(AVERAGE(eod_group_score_df_negative!S163:S167))</f>
        <v>0.78131573199714177</v>
      </c>
      <c r="AR163" s="2">
        <f>ABS(AVERAGE(eod_group_score_df_negative!T163:T167))</f>
        <v>0.27594365376181251</v>
      </c>
      <c r="AS163" s="2">
        <f>ABS(AVERAGE(eod_group_score_df_negative!U163:U167))</f>
        <v>0.42025886529706363</v>
      </c>
      <c r="AT163" s="2">
        <f>ABS(AVERAGE(eod_group_score_df_negative!V163:V167))</f>
        <v>0.58090507606444053</v>
      </c>
      <c r="AU163" s="2">
        <f>ABS(AVERAGE(eod_group_score_df_negative!W163:W167))</f>
        <v>0.27446587917142024</v>
      </c>
      <c r="AV163" s="2">
        <f>ABS(AVERAGE(eod_group_score_df_negative!X163:X167))</f>
        <v>0.61975939162653648</v>
      </c>
      <c r="AW163" s="2">
        <f>ABS(AVERAGE(eod_group_score_df_negative!Y163:Y167))</f>
        <v>0.15764421511778948</v>
      </c>
      <c r="AX163" t="s">
        <v>277</v>
      </c>
      <c r="AY163" s="4">
        <f t="shared" si="468"/>
        <v>-0.24577882838176685</v>
      </c>
      <c r="AZ163" s="4">
        <f t="shared" si="469"/>
        <v>0.40641922664764502</v>
      </c>
      <c r="BA163" s="4">
        <f t="shared" si="470"/>
        <v>-0.21385293760416135</v>
      </c>
      <c r="BB163" s="4">
        <f t="shared" si="471"/>
        <v>-0.26567573442394715</v>
      </c>
      <c r="BC163" s="4">
        <f t="shared" si="472"/>
        <v>-0.12560501184418219</v>
      </c>
      <c r="BD163" s="4">
        <f t="shared" si="473"/>
        <v>8.3966710158902932E-2</v>
      </c>
      <c r="BE163" s="4">
        <f t="shared" si="474"/>
        <v>-0.10087073586277269</v>
      </c>
      <c r="BF163" s="4">
        <f t="shared" si="475"/>
        <v>-4.5064668338714364E-2</v>
      </c>
      <c r="BG163" s="4">
        <f t="shared" si="476"/>
        <v>-0.35935200457109168</v>
      </c>
      <c r="BH163" s="4">
        <f t="shared" si="477"/>
        <v>-0.43964048579211645</v>
      </c>
      <c r="BI163" s="4">
        <f t="shared" si="478"/>
        <v>0.17439245277725771</v>
      </c>
      <c r="BJ163" s="4">
        <f t="shared" si="479"/>
        <v>-0.10993712872589385</v>
      </c>
      <c r="BK163" s="4">
        <f t="shared" si="480"/>
        <v>-0.39763461264780187</v>
      </c>
      <c r="BL163" s="4">
        <f t="shared" si="481"/>
        <v>0.25148416535911516</v>
      </c>
      <c r="BM163" s="4">
        <f t="shared" si="482"/>
        <v>-0.54646170042970454</v>
      </c>
      <c r="BN163" s="4">
        <f t="shared" si="483"/>
        <v>-0.43571986153075914</v>
      </c>
      <c r="BO163" s="4">
        <f t="shared" si="484"/>
        <v>-0.27702828309126548</v>
      </c>
      <c r="BP163" s="4">
        <f t="shared" si="485"/>
        <v>-0.13887737447335283</v>
      </c>
      <c r="BQ163" s="4">
        <f t="shared" si="486"/>
        <v>-0.48083078603699347</v>
      </c>
      <c r="BR163" s="4">
        <f t="shared" si="487"/>
        <v>-0.24764910846485849</v>
      </c>
      <c r="BS163" s="4">
        <f t="shared" si="488"/>
        <v>-6.9481088525673196E-2</v>
      </c>
      <c r="BT163" s="4">
        <f t="shared" si="489"/>
        <v>-0.24108036696377502</v>
      </c>
      <c r="BU163" s="4">
        <f t="shared" si="490"/>
        <v>-0.31184967671719022</v>
      </c>
      <c r="BV163" t="s">
        <v>277</v>
      </c>
      <c r="BW163" s="1">
        <f t="shared" si="464"/>
        <v>45257</v>
      </c>
      <c r="BX163">
        <f>group_stock_price_index[[#This Row],[VNINDEX]]</f>
        <v>1088.06</v>
      </c>
      <c r="BY163" s="5">
        <f t="shared" si="491"/>
        <v>1.7387008600167043E-2</v>
      </c>
      <c r="BZ163" s="5">
        <f t="shared" si="492"/>
        <v>5.443098350384061E-2</v>
      </c>
      <c r="CA163" s="5">
        <f t="shared" si="493"/>
        <v>0.14135513002436689</v>
      </c>
      <c r="CB163" s="5">
        <f t="shared" si="494"/>
        <v>0</v>
      </c>
      <c r="CC163" s="5">
        <f t="shared" si="495"/>
        <v>0</v>
      </c>
      <c r="CD163" s="5">
        <f t="shared" ref="CD163:CE163" si="604">IF(AVERAGE(BS163:BS167)&lt;0,0,AVERAGE(BS163:BS167))</f>
        <v>0.49801203539174638</v>
      </c>
      <c r="CE163" s="5">
        <f t="shared" si="604"/>
        <v>2.4850323658130825E-2</v>
      </c>
      <c r="CF163" s="5">
        <f t="shared" ref="CF163:CG163" si="605">IF(AVERAGE(BE163:BE167)&lt;0,0,AVERAGE(BE163:BE167))</f>
        <v>0.12688549114962494</v>
      </c>
      <c r="CG163" s="5">
        <f t="shared" si="605"/>
        <v>9.6055427865788523E-2</v>
      </c>
      <c r="CH163" s="5">
        <f t="shared" si="498"/>
        <v>3.3987186689220573E-3</v>
      </c>
      <c r="CI163" s="5">
        <f t="shared" si="499"/>
        <v>0.30739002080035621</v>
      </c>
      <c r="CJ163" s="5">
        <f t="shared" si="500"/>
        <v>0</v>
      </c>
      <c r="CK163" s="5">
        <f t="shared" si="501"/>
        <v>0</v>
      </c>
      <c r="CL163" s="5">
        <f t="shared" si="502"/>
        <v>0.37527729752344385</v>
      </c>
      <c r="CM163" s="5">
        <f t="shared" si="503"/>
        <v>0.2893393072292636</v>
      </c>
      <c r="CN163" s="5">
        <f t="shared" si="504"/>
        <v>0</v>
      </c>
      <c r="CO163" s="5">
        <f t="shared" si="505"/>
        <v>7.0799055224189611E-2</v>
      </c>
      <c r="CP163" s="5">
        <f t="shared" si="506"/>
        <v>0</v>
      </c>
      <c r="CQ163" s="5">
        <f t="shared" si="507"/>
        <v>0</v>
      </c>
      <c r="CR163" s="5">
        <f t="shared" ref="CR163:CS163" si="606">IF(AVERAGE(BH163:BH167)&lt;0,0,AVERAGE(BH163:BH167))</f>
        <v>0</v>
      </c>
      <c r="CS163" s="5">
        <f t="shared" si="606"/>
        <v>4.2620871223249944E-2</v>
      </c>
      <c r="CT163" s="5">
        <f t="shared" si="509"/>
        <v>0.41142826566383051</v>
      </c>
      <c r="CU163" s="5">
        <f t="shared" si="510"/>
        <v>0</v>
      </c>
    </row>
    <row r="164" spans="1:99" x14ac:dyDescent="0.25">
      <c r="A164" s="1">
        <f>eod_group_score_df_positive[[#This Row],[date]]</f>
        <v>45254</v>
      </c>
      <c r="B164" s="1" t="s">
        <v>277</v>
      </c>
      <c r="C164" s="2">
        <f>AVERAGE(eod_group_score_df_positive!C164:C168)</f>
        <v>0.6148682261022449</v>
      </c>
      <c r="D164" s="2">
        <f>AVERAGE(eod_group_score_df_positive!D164:D168)</f>
        <v>0.17494607246022503</v>
      </c>
      <c r="E164" s="2">
        <f>AVERAGE(eod_group_score_df_positive!E164:E168)</f>
        <v>0.44547086500201571</v>
      </c>
      <c r="F164" s="2">
        <f>AVERAGE(eod_group_score_df_positive!F164:F168)</f>
        <v>1.5887051046026162</v>
      </c>
      <c r="G164" s="2">
        <f>AVERAGE(eod_group_score_df_positive!G164:G168)</f>
        <v>1.1856641624081032</v>
      </c>
      <c r="H164" s="2">
        <f>AVERAGE(eod_group_score_df_positive!H164:H168)</f>
        <v>0.48867559532188665</v>
      </c>
      <c r="I164" s="2">
        <f>AVERAGE(eod_group_score_df_positive!I164:I168)</f>
        <v>0.32193231966385255</v>
      </c>
      <c r="J164" s="2">
        <f>AVERAGE(eod_group_score_df_positive!J164:J168)</f>
        <v>0.80111519076175508</v>
      </c>
      <c r="K164" s="2">
        <f>AVERAGE(eod_group_score_df_positive!K164:K168)</f>
        <v>0.26131126248354997</v>
      </c>
      <c r="L164" s="2">
        <f>AVERAGE(eod_group_score_df_positive!L164:L168)</f>
        <v>0.28642473981472255</v>
      </c>
      <c r="M164" s="2">
        <f>AVERAGE(eod_group_score_df_positive!M164:M168)</f>
        <v>0.11559823600883648</v>
      </c>
      <c r="N164" s="2">
        <f>AVERAGE(eod_group_score_df_positive!N164:N168)</f>
        <v>0.49558524580134888</v>
      </c>
      <c r="O164" s="2">
        <f>AVERAGE(eod_group_score_df_positive!O164:O168)</f>
        <v>0.14225367204918657</v>
      </c>
      <c r="P164" s="2">
        <f>AVERAGE(eod_group_score_df_positive!P164:P168)</f>
        <v>0.49143850896130215</v>
      </c>
      <c r="Q164" s="2">
        <f>AVERAGE(eod_group_score_df_positive!Q164:Q168)</f>
        <v>0.17130805599973048</v>
      </c>
      <c r="R164" s="2">
        <f>AVERAGE(eod_group_score_df_positive!R164:R168)</f>
        <v>0.47379511552738168</v>
      </c>
      <c r="S164" s="2">
        <f>AVERAGE(eod_group_score_df_positive!S164:S168)</f>
        <v>0.49512096024457242</v>
      </c>
      <c r="T164" s="2">
        <f>AVERAGE(eod_group_score_df_positive!T164:T168)</f>
        <v>0.21573091691640375</v>
      </c>
      <c r="U164" s="2">
        <f>AVERAGE(eod_group_score_df_positive!U164:U168)</f>
        <v>0.22494758666905273</v>
      </c>
      <c r="V164" s="2">
        <f>AVERAGE(eod_group_score_df_positive!V164:V168)</f>
        <v>0.41416185881011636</v>
      </c>
      <c r="W164" s="2">
        <f>AVERAGE(eod_group_score_df_positive!W164:W168)</f>
        <v>0.32125925628738417</v>
      </c>
      <c r="X164" s="2">
        <f>AVERAGE(eod_group_score_df_positive!X164:X168)</f>
        <v>0.41919432571001397</v>
      </c>
      <c r="Y164" s="2">
        <f>AVERAGE(eod_group_score_df_positive!Y164:Y168)</f>
        <v>0.1002521561184995</v>
      </c>
      <c r="Z164" s="1" t="s">
        <v>277</v>
      </c>
      <c r="AA164" s="2">
        <f>ABS(AVERAGE(eod_group_score_df_negative!C164:C168))</f>
        <v>0.8507504527990889</v>
      </c>
      <c r="AB164" s="2">
        <f>ABS(AVERAGE(eod_group_score_df_negative!D164:D168))</f>
        <v>5.2414937091996884E-2</v>
      </c>
      <c r="AC164" s="2">
        <f>ABS(AVERAGE(eod_group_score_df_negative!E164:E168))</f>
        <v>0.53181259725181174</v>
      </c>
      <c r="AD164" s="2">
        <f>ABS(AVERAGE(eod_group_score_df_negative!F164:F168))</f>
        <v>0.76184315749468801</v>
      </c>
      <c r="AE164" s="2">
        <f>ABS(AVERAGE(eod_group_score_df_negative!G164:G168))</f>
        <v>0.87066125920907389</v>
      </c>
      <c r="AF164" s="2">
        <f>ABS(AVERAGE(eod_group_score_df_negative!H164:H168))</f>
        <v>0.2596288467040192</v>
      </c>
      <c r="AG164" s="2">
        <f>ABS(AVERAGE(eod_group_score_df_negative!I164:I168))</f>
        <v>0.25020536951039085</v>
      </c>
      <c r="AH164" s="2">
        <f>ABS(AVERAGE(eod_group_score_df_negative!J164:J168))</f>
        <v>0.72391333655555745</v>
      </c>
      <c r="AI164" s="2">
        <f>ABS(AVERAGE(eod_group_score_df_negative!K164:K168))</f>
        <v>0.37820130676554287</v>
      </c>
      <c r="AJ164" s="2">
        <f>ABS(AVERAGE(eod_group_score_df_negative!L164:L168))</f>
        <v>0.68517097147237227</v>
      </c>
      <c r="AK164" s="2">
        <f>ABS(AVERAGE(eod_group_score_df_negative!M164:M168))</f>
        <v>9.4269357346825094E-2</v>
      </c>
      <c r="AL164" s="2">
        <f>ABS(AVERAGE(eod_group_score_df_negative!N164:N168))</f>
        <v>0.45173847278698948</v>
      </c>
      <c r="AM164" s="2">
        <f>ABS(AVERAGE(eod_group_score_df_negative!O164:O168))</f>
        <v>0.11013818726764993</v>
      </c>
      <c r="AN164" s="2">
        <f>ABS(AVERAGE(eod_group_score_df_negative!P164:P168))</f>
        <v>0.18761121119610755</v>
      </c>
      <c r="AO164" s="2">
        <f>ABS(AVERAGE(eod_group_score_df_negative!Q164:Q168))</f>
        <v>0.33250435395076572</v>
      </c>
      <c r="AP164" s="2">
        <f>ABS(AVERAGE(eod_group_score_df_negative!R164:R168))</f>
        <v>1.050867816237113</v>
      </c>
      <c r="AQ164" s="2">
        <f>ABS(AVERAGE(eod_group_score_df_negative!S164:S168))</f>
        <v>0.71610364581970332</v>
      </c>
      <c r="AR164" s="2">
        <f>ABS(AVERAGE(eod_group_score_df_negative!T164:T168))</f>
        <v>0.22229799359174574</v>
      </c>
      <c r="AS164" s="2">
        <f>ABS(AVERAGE(eod_group_score_df_negative!U164:U168))</f>
        <v>0.32374421451077906</v>
      </c>
      <c r="AT164" s="2">
        <f>ABS(AVERAGE(eod_group_score_df_negative!V164:V168))</f>
        <v>0.57589111474432586</v>
      </c>
      <c r="AU164" s="2">
        <f>ABS(AVERAGE(eod_group_score_df_negative!W164:W168))</f>
        <v>0.1578408408525338</v>
      </c>
      <c r="AV164" s="2">
        <f>ABS(AVERAGE(eod_group_score_df_negative!X164:X168))</f>
        <v>0.54409917191212709</v>
      </c>
      <c r="AW164" s="2">
        <f>ABS(AVERAGE(eod_group_score_df_negative!Y164:Y168))</f>
        <v>8.8976761966358162E-2</v>
      </c>
      <c r="AX164" t="s">
        <v>277</v>
      </c>
      <c r="AY164" s="4">
        <f t="shared" si="468"/>
        <v>-0.16094379124157143</v>
      </c>
      <c r="AZ164" s="4">
        <f t="shared" si="469"/>
        <v>0.53892765346858795</v>
      </c>
      <c r="BA164" s="4">
        <f t="shared" si="470"/>
        <v>-8.8348709033378381E-2</v>
      </c>
      <c r="BB164" s="4">
        <f t="shared" si="471"/>
        <v>0.35177407775075886</v>
      </c>
      <c r="BC164" s="4">
        <f t="shared" si="472"/>
        <v>0.15318728246392949</v>
      </c>
      <c r="BD164" s="4">
        <f t="shared" si="473"/>
        <v>0.30608765063289306</v>
      </c>
      <c r="BE164" s="4">
        <f t="shared" si="474"/>
        <v>0.12536658834166997</v>
      </c>
      <c r="BF164" s="4">
        <f t="shared" si="475"/>
        <v>5.0623219712488857E-2</v>
      </c>
      <c r="BG164" s="4">
        <f t="shared" si="476"/>
        <v>-0.18277990129145333</v>
      </c>
      <c r="BH164" s="4">
        <f t="shared" si="477"/>
        <v>-0.41040344973262755</v>
      </c>
      <c r="BI164" s="4">
        <f t="shared" si="478"/>
        <v>0.10163016748310179</v>
      </c>
      <c r="BJ164" s="4">
        <f t="shared" si="479"/>
        <v>4.6284888844225304E-2</v>
      </c>
      <c r="BK164" s="4">
        <f t="shared" si="480"/>
        <v>0.12724453501973265</v>
      </c>
      <c r="BL164" s="4">
        <f t="shared" si="481"/>
        <v>0.44743011998409293</v>
      </c>
      <c r="BM164" s="4">
        <f t="shared" si="482"/>
        <v>-0.31995301181023739</v>
      </c>
      <c r="BN164" s="4">
        <f t="shared" si="483"/>
        <v>-0.37849198579379395</v>
      </c>
      <c r="BO164" s="4">
        <f t="shared" si="484"/>
        <v>-0.18244567066151895</v>
      </c>
      <c r="BP164" s="4">
        <f t="shared" si="485"/>
        <v>-1.4992336162751526E-2</v>
      </c>
      <c r="BQ164" s="4">
        <f t="shared" si="486"/>
        <v>-0.18005850940234128</v>
      </c>
      <c r="BR164" s="4">
        <f t="shared" si="487"/>
        <v>-0.16335414392381112</v>
      </c>
      <c r="BS164" s="4">
        <f t="shared" si="488"/>
        <v>0.34109451534326263</v>
      </c>
      <c r="BT164" s="4">
        <f t="shared" si="489"/>
        <v>-0.12966437177291937</v>
      </c>
      <c r="BU164" s="4">
        <f t="shared" si="490"/>
        <v>5.9585999149902702E-2</v>
      </c>
      <c r="BV164" t="s">
        <v>277</v>
      </c>
      <c r="BW164" s="1">
        <f t="shared" si="464"/>
        <v>45254</v>
      </c>
      <c r="BX164">
        <f>group_stock_price_index[[#This Row],[VNINDEX]]</f>
        <v>1095.6099999999999</v>
      </c>
      <c r="BY164" s="5">
        <f t="shared" si="491"/>
        <v>0.17756428306610544</v>
      </c>
      <c r="BZ164" s="5">
        <f t="shared" si="492"/>
        <v>0.14451998152638729</v>
      </c>
      <c r="CA164" s="5">
        <f t="shared" si="493"/>
        <v>0.22149932542493053</v>
      </c>
      <c r="CB164" s="5">
        <f t="shared" si="494"/>
        <v>0</v>
      </c>
      <c r="CC164" s="5">
        <f t="shared" si="495"/>
        <v>0</v>
      </c>
      <c r="CD164" s="5">
        <f t="shared" ref="CD164:CE164" si="607">IF(AVERAGE(BS164:BS168)&lt;0,0,AVERAGE(BS164:BS168))</f>
        <v>0.66848382096323833</v>
      </c>
      <c r="CE164" s="5">
        <f t="shared" si="607"/>
        <v>0.13756990916102593</v>
      </c>
      <c r="CF164" s="5">
        <f t="shared" ref="CF164:CG164" si="608">IF(AVERAGE(BE164:BE168)&lt;0,0,AVERAGE(BE164:BE168))</f>
        <v>0.18159948335515166</v>
      </c>
      <c r="CG164" s="5">
        <f t="shared" si="608"/>
        <v>4.3843901417080409E-2</v>
      </c>
      <c r="CH164" s="5">
        <f t="shared" si="498"/>
        <v>4.1302024248474345E-2</v>
      </c>
      <c r="CI164" s="5">
        <f t="shared" si="499"/>
        <v>0.31421323954571639</v>
      </c>
      <c r="CJ164" s="5">
        <f t="shared" si="500"/>
        <v>2.2893478320009765E-3</v>
      </c>
      <c r="CK164" s="5">
        <f t="shared" si="501"/>
        <v>0</v>
      </c>
      <c r="CL164" s="5">
        <f t="shared" si="502"/>
        <v>0.52754750935528461</v>
      </c>
      <c r="CM164" s="5">
        <f t="shared" si="503"/>
        <v>0.47089867422364168</v>
      </c>
      <c r="CN164" s="5">
        <f t="shared" si="504"/>
        <v>0</v>
      </c>
      <c r="CO164" s="5">
        <f t="shared" si="505"/>
        <v>0.22144390887855306</v>
      </c>
      <c r="CP164" s="5">
        <f t="shared" si="506"/>
        <v>0</v>
      </c>
      <c r="CQ164" s="5">
        <f t="shared" si="507"/>
        <v>1.397126090661644E-3</v>
      </c>
      <c r="CR164" s="5">
        <f t="shared" ref="CR164:CS164" si="609">IF(AVERAGE(BH164:BH168)&lt;0,0,AVERAGE(BH164:BH168))</f>
        <v>0</v>
      </c>
      <c r="CS164" s="5">
        <f t="shared" si="609"/>
        <v>0</v>
      </c>
      <c r="CT164" s="5">
        <f t="shared" si="509"/>
        <v>0.36290108823420575</v>
      </c>
      <c r="CU164" s="5">
        <f t="shared" si="510"/>
        <v>0</v>
      </c>
    </row>
    <row r="165" spans="1:99" x14ac:dyDescent="0.25">
      <c r="A165" s="1">
        <f>eod_group_score_df_positive[[#This Row],[date]]</f>
        <v>45253</v>
      </c>
      <c r="B165" s="1" t="s">
        <v>277</v>
      </c>
      <c r="C165" s="2">
        <f>AVERAGE(eod_group_score_df_positive!C165:C169)</f>
        <v>0.2375926167542744</v>
      </c>
      <c r="D165" s="2">
        <f>AVERAGE(eod_group_score_df_positive!D165:D169)</f>
        <v>0.17781270328931145</v>
      </c>
      <c r="E165" s="2">
        <f>AVERAGE(eod_group_score_df_positive!E165:E169)</f>
        <v>0.45527268141288735</v>
      </c>
      <c r="F165" s="2">
        <f>AVERAGE(eod_group_score_df_positive!F165:F169)</f>
        <v>1.2435565124330945</v>
      </c>
      <c r="G165" s="2">
        <f>AVERAGE(eod_group_score_df_positive!G165:G169)</f>
        <v>0.75402788372819085</v>
      </c>
      <c r="H165" s="2">
        <f>AVERAGE(eod_group_score_df_positive!H165:H169)</f>
        <v>0.389696572596966</v>
      </c>
      <c r="I165" s="2">
        <f>AVERAGE(eod_group_score_df_positive!I165:I169)</f>
        <v>0.29628191724947472</v>
      </c>
      <c r="J165" s="2">
        <f>AVERAGE(eod_group_score_df_positive!J165:J169)</f>
        <v>0.73321546063848997</v>
      </c>
      <c r="K165" s="2">
        <f>AVERAGE(eod_group_score_df_positive!K165:K169)</f>
        <v>0.32169002956834353</v>
      </c>
      <c r="L165" s="2">
        <f>AVERAGE(eod_group_score_df_positive!L165:L169)</f>
        <v>0.31894995745649135</v>
      </c>
      <c r="M165" s="2">
        <f>AVERAGE(eod_group_score_df_positive!M165:M169)</f>
        <v>8.1269250452676467E-2</v>
      </c>
      <c r="N165" s="2">
        <f>AVERAGE(eod_group_score_df_positive!N165:N169)</f>
        <v>0.31548059311517934</v>
      </c>
      <c r="O165" s="2">
        <f>AVERAGE(eod_group_score_df_positive!O165:O169)</f>
        <v>0.14907090794410113</v>
      </c>
      <c r="P165" s="2">
        <f>AVERAGE(eod_group_score_df_positive!P165:P169)</f>
        <v>0.27300149706700999</v>
      </c>
      <c r="Q165" s="2">
        <f>AVERAGE(eod_group_score_df_positive!Q165:Q169)</f>
        <v>9.1737827697298616E-2</v>
      </c>
      <c r="R165" s="2">
        <f>AVERAGE(eod_group_score_df_positive!R165:R169)</f>
        <v>0.25257000785174277</v>
      </c>
      <c r="S165" s="2">
        <f>AVERAGE(eod_group_score_df_positive!S165:S169)</f>
        <v>0.23464671248982608</v>
      </c>
      <c r="T165" s="2">
        <f>AVERAGE(eod_group_score_df_positive!T165:T169)</f>
        <v>0.14528301788591996</v>
      </c>
      <c r="U165" s="2">
        <f>AVERAGE(eod_group_score_df_positive!U165:U169)</f>
        <v>0.22288906438004141</v>
      </c>
      <c r="V165" s="2">
        <f>AVERAGE(eod_group_score_df_positive!V165:V169)</f>
        <v>0.35350030424182916</v>
      </c>
      <c r="W165" s="2">
        <f>AVERAGE(eod_group_score_df_positive!W165:W169)</f>
        <v>0.75146282987359325</v>
      </c>
      <c r="X165" s="2">
        <f>AVERAGE(eod_group_score_df_positive!X165:X169)</f>
        <v>0.32639459132334742</v>
      </c>
      <c r="Y165" s="2">
        <f>AVERAGE(eod_group_score_df_positive!Y165:Y169)</f>
        <v>5.7889048675366948E-2</v>
      </c>
      <c r="Z165" s="1" t="s">
        <v>277</v>
      </c>
      <c r="AA165" s="2">
        <f>ABS(AVERAGE(eod_group_score_df_negative!C165:C169))</f>
        <v>0.88940616477976897</v>
      </c>
      <c r="AB165" s="2">
        <f>ABS(AVERAGE(eod_group_score_df_negative!D165:D169))</f>
        <v>8.4596866104932528E-2</v>
      </c>
      <c r="AC165" s="2">
        <f>ABS(AVERAGE(eod_group_score_df_negative!E165:E169))</f>
        <v>0.70038545837042698</v>
      </c>
      <c r="AD165" s="2">
        <f>ABS(AVERAGE(eod_group_score_df_negative!F165:F169))</f>
        <v>1.0341030079377656</v>
      </c>
      <c r="AE165" s="2">
        <f>ABS(AVERAGE(eod_group_score_df_negative!G165:G169))</f>
        <v>1.1261265736271495</v>
      </c>
      <c r="AF165" s="2">
        <f>ABS(AVERAGE(eod_group_score_df_negative!H165:H169))</f>
        <v>0.33561267882008156</v>
      </c>
      <c r="AG165" s="2">
        <f>ABS(AVERAGE(eod_group_score_df_negative!I165:I169))</f>
        <v>0.35009655912892496</v>
      </c>
      <c r="AH165" s="2">
        <f>ABS(AVERAGE(eod_group_score_df_negative!J165:J169))</f>
        <v>1.1443364721048583</v>
      </c>
      <c r="AI165" s="2">
        <f>ABS(AVERAGE(eod_group_score_df_negative!K165:K169))</f>
        <v>0.55337350038421218</v>
      </c>
      <c r="AJ165" s="2">
        <f>ABS(AVERAGE(eod_group_score_df_negative!L165:L169))</f>
        <v>0.91537895846101591</v>
      </c>
      <c r="AK165" s="2">
        <f>ABS(AVERAGE(eod_group_score_df_negative!M165:M169))</f>
        <v>0.12642955924061108</v>
      </c>
      <c r="AL165" s="2">
        <f>ABS(AVERAGE(eod_group_score_df_negative!N165:N169))</f>
        <v>0.7284360981821465</v>
      </c>
      <c r="AM165" s="2">
        <f>ABS(AVERAGE(eod_group_score_df_negative!O165:O169))</f>
        <v>0.16675285513133392</v>
      </c>
      <c r="AN165" s="2">
        <f>ABS(AVERAGE(eod_group_score_df_negative!P165:P169))</f>
        <v>0.24407484571512184</v>
      </c>
      <c r="AO165" s="2">
        <f>ABS(AVERAGE(eod_group_score_df_negative!Q165:Q169))</f>
        <v>0.62673252941786406</v>
      </c>
      <c r="AP165" s="2">
        <f>ABS(AVERAGE(eod_group_score_df_negative!R165:R169))</f>
        <v>1.1968320152201462</v>
      </c>
      <c r="AQ165" s="2">
        <f>ABS(AVERAGE(eod_group_score_df_negative!S165:S169))</f>
        <v>0.79631554547026895</v>
      </c>
      <c r="AR165" s="2">
        <f>ABS(AVERAGE(eod_group_score_df_negative!T165:T169))</f>
        <v>0.30372588275129697</v>
      </c>
      <c r="AS165" s="2">
        <f>ABS(AVERAGE(eod_group_score_df_negative!U165:U169))</f>
        <v>0.63181388124926607</v>
      </c>
      <c r="AT165" s="2">
        <f>ABS(AVERAGE(eod_group_score_df_negative!V165:V169))</f>
        <v>0.71927461086876676</v>
      </c>
      <c r="AU165" s="2">
        <f>ABS(AVERAGE(eod_group_score_df_negative!W165:W169))</f>
        <v>0.21402827418230697</v>
      </c>
      <c r="AV165" s="2">
        <f>ABS(AVERAGE(eod_group_score_df_negative!X165:X169))</f>
        <v>0.7079543320189231</v>
      </c>
      <c r="AW165" s="2">
        <f>ABS(AVERAGE(eod_group_score_df_negative!Y165:Y169))</f>
        <v>0.17867759107291076</v>
      </c>
      <c r="AX165" t="s">
        <v>277</v>
      </c>
      <c r="AY165" s="4">
        <f t="shared" si="468"/>
        <v>-0.57836224732937302</v>
      </c>
      <c r="AZ165" s="4">
        <f t="shared" si="469"/>
        <v>0.35523032715446251</v>
      </c>
      <c r="BA165" s="4">
        <f t="shared" si="470"/>
        <v>-0.21209799725332115</v>
      </c>
      <c r="BB165" s="4">
        <f t="shared" si="471"/>
        <v>9.1959971462821921E-2</v>
      </c>
      <c r="BC165" s="4">
        <f t="shared" si="472"/>
        <v>-0.19790857524671643</v>
      </c>
      <c r="BD165" s="4">
        <f t="shared" si="473"/>
        <v>7.4566667488688343E-2</v>
      </c>
      <c r="BE165" s="4">
        <f t="shared" si="474"/>
        <v>-8.3255621661427859E-2</v>
      </c>
      <c r="BF165" s="4">
        <f t="shared" si="475"/>
        <v>-0.2189665192726078</v>
      </c>
      <c r="BG165" s="4">
        <f t="shared" si="476"/>
        <v>-0.26476188629233594</v>
      </c>
      <c r="BH165" s="4">
        <f t="shared" si="477"/>
        <v>-0.48320102795386927</v>
      </c>
      <c r="BI165" s="4">
        <f t="shared" si="478"/>
        <v>-0.2174317168915105</v>
      </c>
      <c r="BJ165" s="4">
        <f t="shared" si="479"/>
        <v>-0.39558281662664796</v>
      </c>
      <c r="BK165" s="4">
        <f t="shared" si="480"/>
        <v>-5.5986753545867372E-2</v>
      </c>
      <c r="BL165" s="4">
        <f t="shared" si="481"/>
        <v>5.5942708955215706E-2</v>
      </c>
      <c r="BM165" s="4">
        <f t="shared" si="482"/>
        <v>-0.74463016660659775</v>
      </c>
      <c r="BN165" s="4">
        <f t="shared" si="483"/>
        <v>-0.65148384805419091</v>
      </c>
      <c r="BO165" s="4">
        <f t="shared" si="484"/>
        <v>-0.54480057697920414</v>
      </c>
      <c r="BP165" s="4">
        <f t="shared" si="485"/>
        <v>-0.35287243669450807</v>
      </c>
      <c r="BQ165" s="4">
        <f t="shared" si="486"/>
        <v>-0.47844086528581958</v>
      </c>
      <c r="BR165" s="4">
        <f t="shared" si="487"/>
        <v>-0.34096090566139753</v>
      </c>
      <c r="BS165" s="4">
        <f t="shared" si="488"/>
        <v>0.55664371575625593</v>
      </c>
      <c r="BT165" s="4">
        <f t="shared" si="489"/>
        <v>-0.36888880733075019</v>
      </c>
      <c r="BU165" s="4">
        <f t="shared" si="490"/>
        <v>-0.51058992310188223</v>
      </c>
      <c r="BV165" t="s">
        <v>277</v>
      </c>
      <c r="BW165" s="1">
        <f t="shared" si="464"/>
        <v>45253</v>
      </c>
      <c r="BX165">
        <f>group_stock_price_index[[#This Row],[VNINDEX]]</f>
        <v>1088.49</v>
      </c>
      <c r="BY165" s="5">
        <f t="shared" si="491"/>
        <v>0.32328200055632816</v>
      </c>
      <c r="BZ165" s="5">
        <f t="shared" si="492"/>
        <v>0.18055207149938374</v>
      </c>
      <c r="CA165" s="5">
        <f t="shared" si="493"/>
        <v>0.12972400524083993</v>
      </c>
      <c r="CB165" s="5">
        <f t="shared" si="494"/>
        <v>0.13899760420601745</v>
      </c>
      <c r="CC165" s="5">
        <f t="shared" si="495"/>
        <v>0</v>
      </c>
      <c r="CD165" s="5">
        <f t="shared" ref="CD165:CE165" si="610">IF(AVERAGE(BS165:BS169)&lt;0,0,AVERAGE(BS165:BS169))</f>
        <v>0.73300509665111435</v>
      </c>
      <c r="CE165" s="5">
        <f t="shared" si="610"/>
        <v>0.21659962410246175</v>
      </c>
      <c r="CF165" s="5">
        <f t="shared" ref="CF165:CG165" si="611">IF(AVERAGE(BE165:BE169)&lt;0,0,AVERAGE(BE165:BE169))</f>
        <v>0.16554000078948944</v>
      </c>
      <c r="CG165" s="5">
        <f t="shared" si="611"/>
        <v>0</v>
      </c>
      <c r="CH165" s="5">
        <f t="shared" si="498"/>
        <v>1.8084479963241772E-2</v>
      </c>
      <c r="CI165" s="5">
        <f t="shared" si="499"/>
        <v>0.1990834395151288</v>
      </c>
      <c r="CJ165" s="5">
        <f t="shared" si="500"/>
        <v>4.226202900225693E-2</v>
      </c>
      <c r="CK165" s="5">
        <f t="shared" si="501"/>
        <v>0</v>
      </c>
      <c r="CL165" s="5">
        <f t="shared" si="502"/>
        <v>0.62910283211095575</v>
      </c>
      <c r="CM165" s="5">
        <f t="shared" si="503"/>
        <v>0.35114385057623887</v>
      </c>
      <c r="CN165" s="5">
        <f t="shared" si="504"/>
        <v>0</v>
      </c>
      <c r="CO165" s="5">
        <f t="shared" si="505"/>
        <v>0.20121559073160461</v>
      </c>
      <c r="CP165" s="5">
        <f t="shared" si="506"/>
        <v>0</v>
      </c>
      <c r="CQ165" s="5">
        <f t="shared" si="507"/>
        <v>1.3613888477734393E-2</v>
      </c>
      <c r="CR165" s="5">
        <f t="shared" ref="CR165:CS165" si="612">IF(AVERAGE(BH165:BH169)&lt;0,0,AVERAGE(BH165:BH169))</f>
        <v>0</v>
      </c>
      <c r="CS165" s="5">
        <f t="shared" si="612"/>
        <v>0</v>
      </c>
      <c r="CT165" s="5">
        <f t="shared" si="509"/>
        <v>0.2422903477622583</v>
      </c>
      <c r="CU165" s="5">
        <f t="shared" si="510"/>
        <v>0</v>
      </c>
    </row>
    <row r="166" spans="1:99" x14ac:dyDescent="0.25">
      <c r="A166" s="1">
        <f>eod_group_score_df_positive[[#This Row],[date]]</f>
        <v>45252</v>
      </c>
      <c r="B166" s="1" t="s">
        <v>277</v>
      </c>
      <c r="C166" s="2">
        <f>AVERAGE(eod_group_score_df_positive!C166:C170)</f>
        <v>0.30295502422030607</v>
      </c>
      <c r="D166" s="2">
        <f>AVERAGE(eod_group_score_df_positive!D166:D170)</f>
        <v>0.13402759893280691</v>
      </c>
      <c r="E166" s="2">
        <f>AVERAGE(eod_group_score_df_positive!E166:E170)</f>
        <v>0.61946316132712276</v>
      </c>
      <c r="F166" s="2">
        <f>AVERAGE(eod_group_score_df_positive!F166:F170)</f>
        <v>1.384431702921604</v>
      </c>
      <c r="G166" s="2">
        <f>AVERAGE(eod_group_score_df_positive!G166:G170)</f>
        <v>0.87656680899108608</v>
      </c>
      <c r="H166" s="2">
        <f>AVERAGE(eod_group_score_df_positive!H166:H170)</f>
        <v>0.80623781347869561</v>
      </c>
      <c r="I166" s="2">
        <f>AVERAGE(eod_group_score_df_positive!I166:I170)</f>
        <v>0.32803601028079232</v>
      </c>
      <c r="J166" s="2">
        <f>AVERAGE(eod_group_score_df_positive!J166:J170)</f>
        <v>0.94596096962855614</v>
      </c>
      <c r="K166" s="2">
        <f>AVERAGE(eod_group_score_df_positive!K166:K170)</f>
        <v>0.34064455891745321</v>
      </c>
      <c r="L166" s="2">
        <f>AVERAGE(eod_group_score_df_positive!L166:L170)</f>
        <v>0.376342497016811</v>
      </c>
      <c r="M166" s="2">
        <f>AVERAGE(eod_group_score_df_positive!M166:M170)</f>
        <v>9.7809605703228122E-2</v>
      </c>
      <c r="N166" s="2">
        <f>AVERAGE(eod_group_score_df_positive!N166:N170)</f>
        <v>0.51960538676653112</v>
      </c>
      <c r="O166" s="2">
        <f>AVERAGE(eod_group_score_df_positive!O166:O170)</f>
        <v>0.18011904246001201</v>
      </c>
      <c r="P166" s="2">
        <f>AVERAGE(eod_group_score_df_positive!P166:P170)</f>
        <v>0.21376597568501757</v>
      </c>
      <c r="Q166" s="2">
        <f>AVERAGE(eod_group_score_df_positive!Q166:Q170)</f>
        <v>0.13722971451556415</v>
      </c>
      <c r="R166" s="2">
        <f>AVERAGE(eod_group_score_df_positive!R166:R170)</f>
        <v>0.33589043612980612</v>
      </c>
      <c r="S166" s="2">
        <f>AVERAGE(eod_group_score_df_positive!S166:S170)</f>
        <v>0.32530693716695513</v>
      </c>
      <c r="T166" s="2">
        <f>AVERAGE(eod_group_score_df_positive!T166:T170)</f>
        <v>0.18818557993311499</v>
      </c>
      <c r="U166" s="2">
        <f>AVERAGE(eod_group_score_df_positive!U166:U170)</f>
        <v>0.20810362234514224</v>
      </c>
      <c r="V166" s="2">
        <f>AVERAGE(eod_group_score_df_positive!V166:V170)</f>
        <v>0.4196733771871265</v>
      </c>
      <c r="W166" s="2">
        <f>AVERAGE(eod_group_score_df_positive!W166:W170)</f>
        <v>0.83424124750183548</v>
      </c>
      <c r="X166" s="2">
        <f>AVERAGE(eod_group_score_df_positive!X166:X170)</f>
        <v>0.59069728483247752</v>
      </c>
      <c r="Y166" s="2">
        <f>AVERAGE(eod_group_score_df_positive!Y166:Y170)</f>
        <v>9.406774409280666E-2</v>
      </c>
      <c r="Z166" s="1" t="s">
        <v>277</v>
      </c>
      <c r="AA166" s="2">
        <f>ABS(AVERAGE(eod_group_score_df_negative!C166:C170))</f>
        <v>9.1626302096198695E-2</v>
      </c>
      <c r="AB166" s="2">
        <f>ABS(AVERAGE(eod_group_score_df_negative!D166:D170))</f>
        <v>4.5550697499674102E-2</v>
      </c>
      <c r="AC166" s="2">
        <f>ABS(AVERAGE(eod_group_score_df_negative!E166:E170))</f>
        <v>0.19409746545088846</v>
      </c>
      <c r="AD166" s="2">
        <f>ABS(AVERAGE(eod_group_score_df_negative!F166:F170))</f>
        <v>0.30045225689720595</v>
      </c>
      <c r="AE166" s="2">
        <f>ABS(AVERAGE(eod_group_score_df_negative!G166:G170))</f>
        <v>0.26342344431838982</v>
      </c>
      <c r="AF166" s="2">
        <f>ABS(AVERAGE(eod_group_score_df_negative!H166:H170))</f>
        <v>0.12658511183810373</v>
      </c>
      <c r="AG166" s="2">
        <f>ABS(AVERAGE(eod_group_score_df_negative!I166:I170))</f>
        <v>0.11854693562686618</v>
      </c>
      <c r="AH166" s="2">
        <f>ABS(AVERAGE(eod_group_score_df_negative!J166:J170))</f>
        <v>0.42186871418145416</v>
      </c>
      <c r="AI166" s="2">
        <f>ABS(AVERAGE(eod_group_score_df_negative!K166:K170))</f>
        <v>0.18533359733134994</v>
      </c>
      <c r="AJ166" s="2">
        <f>ABS(AVERAGE(eod_group_score_df_negative!L166:L170))</f>
        <v>0.2683543530246143</v>
      </c>
      <c r="AK166" s="2">
        <f>ABS(AVERAGE(eod_group_score_df_negative!M166:M170))</f>
        <v>6.1377322133518673E-2</v>
      </c>
      <c r="AL166" s="2">
        <f>ABS(AVERAGE(eod_group_score_df_negative!N166:N170))</f>
        <v>0.30402113135400355</v>
      </c>
      <c r="AM166" s="2">
        <f>ABS(AVERAGE(eod_group_score_df_negative!O166:O170))</f>
        <v>9.4251374987098735E-2</v>
      </c>
      <c r="AN166" s="2">
        <f>ABS(AVERAGE(eod_group_score_df_negative!P166:P170))</f>
        <v>8.9555455563498282E-2</v>
      </c>
      <c r="AO166" s="2">
        <f>ABS(AVERAGE(eod_group_score_df_negative!Q166:Q170))</f>
        <v>0.30183413793224384</v>
      </c>
      <c r="AP166" s="2">
        <f>ABS(AVERAGE(eod_group_score_df_negative!R166:R170))</f>
        <v>0.19294963814521418</v>
      </c>
      <c r="AQ166" s="2">
        <f>ABS(AVERAGE(eod_group_score_df_negative!S166:S170))</f>
        <v>0.11485461767288083</v>
      </c>
      <c r="AR166" s="2">
        <f>ABS(AVERAGE(eod_group_score_df_negative!T166:T170))</f>
        <v>0.11607603535166607</v>
      </c>
      <c r="AS166" s="2">
        <f>ABS(AVERAGE(eod_group_score_df_negative!U166:U170))</f>
        <v>0.31080083338459263</v>
      </c>
      <c r="AT166" s="2">
        <f>ABS(AVERAGE(eod_group_score_df_negative!V166:V170))</f>
        <v>0.19333202958285475</v>
      </c>
      <c r="AU166" s="2">
        <f>ABS(AVERAGE(eod_group_score_df_negative!W166:W170))</f>
        <v>7.0503499462058611E-2</v>
      </c>
      <c r="AV166" s="2">
        <f>ABS(AVERAGE(eod_group_score_df_negative!X166:X170))</f>
        <v>0.19814905028448065</v>
      </c>
      <c r="AW166" s="2">
        <f>ABS(AVERAGE(eod_group_score_df_negative!Y166:Y170))</f>
        <v>0.12759492583397478</v>
      </c>
      <c r="AX166" t="s">
        <v>277</v>
      </c>
      <c r="AY166" s="4">
        <f t="shared" si="468"/>
        <v>0.53557709914177398</v>
      </c>
      <c r="AZ166" s="4">
        <f t="shared" si="469"/>
        <v>0.49269262038243528</v>
      </c>
      <c r="BA166" s="4">
        <f t="shared" si="470"/>
        <v>0.52284449600373784</v>
      </c>
      <c r="BB166" s="4">
        <f t="shared" si="471"/>
        <v>0.64335554962548747</v>
      </c>
      <c r="BC166" s="4">
        <f t="shared" si="472"/>
        <v>0.53784965519897721</v>
      </c>
      <c r="BD166" s="4">
        <f t="shared" si="473"/>
        <v>0.72859776833826484</v>
      </c>
      <c r="BE166" s="4">
        <f t="shared" si="474"/>
        <v>0.46909331530372167</v>
      </c>
      <c r="BF166" s="4">
        <f t="shared" si="475"/>
        <v>0.38315607684962161</v>
      </c>
      <c r="BG166" s="4">
        <f t="shared" si="476"/>
        <v>0.29528025021753301</v>
      </c>
      <c r="BH166" s="4">
        <f t="shared" si="477"/>
        <v>0.16750220508330058</v>
      </c>
      <c r="BI166" s="4">
        <f t="shared" si="478"/>
        <v>0.22886479477179408</v>
      </c>
      <c r="BJ166" s="4">
        <f t="shared" si="479"/>
        <v>0.26175001735553349</v>
      </c>
      <c r="BK166" s="4">
        <f t="shared" si="480"/>
        <v>0.31296255723146837</v>
      </c>
      <c r="BL166" s="4">
        <f t="shared" si="481"/>
        <v>0.40950129903531851</v>
      </c>
      <c r="BM166" s="4">
        <f t="shared" si="482"/>
        <v>-0.37489859959775762</v>
      </c>
      <c r="BN166" s="4">
        <f t="shared" si="483"/>
        <v>0.27029116161544214</v>
      </c>
      <c r="BO166" s="4">
        <f t="shared" si="484"/>
        <v>0.47812517285988948</v>
      </c>
      <c r="BP166" s="4">
        <f t="shared" si="485"/>
        <v>0.23699849392423766</v>
      </c>
      <c r="BQ166" s="4">
        <f t="shared" si="486"/>
        <v>-0.19791159992069715</v>
      </c>
      <c r="BR166" s="4">
        <f t="shared" si="487"/>
        <v>0.36923222063716982</v>
      </c>
      <c r="BS166" s="4">
        <f t="shared" si="488"/>
        <v>0.84414720350982664</v>
      </c>
      <c r="BT166" s="4">
        <f t="shared" si="489"/>
        <v>0.49762319614477996</v>
      </c>
      <c r="BU166" s="4">
        <f t="shared" si="490"/>
        <v>-0.15125317110112702</v>
      </c>
      <c r="BV166" t="s">
        <v>277</v>
      </c>
      <c r="BW166" s="1">
        <f t="shared" si="464"/>
        <v>45252</v>
      </c>
      <c r="BX166">
        <f>group_stock_price_index[[#This Row],[VNINDEX]]</f>
        <v>1113.82</v>
      </c>
      <c r="BY166" s="5">
        <f t="shared" si="491"/>
        <v>0.37872509687730532</v>
      </c>
      <c r="BZ166" s="5">
        <f t="shared" si="492"/>
        <v>0.21602545390116182</v>
      </c>
      <c r="CA166" s="5">
        <f t="shared" si="493"/>
        <v>0.15589965128900893</v>
      </c>
      <c r="CB166" s="5">
        <f t="shared" si="494"/>
        <v>0.39107256607302487</v>
      </c>
      <c r="CC166" s="5">
        <f t="shared" si="495"/>
        <v>0</v>
      </c>
      <c r="CD166" s="5">
        <f t="shared" ref="CD166:CE166" si="613">IF(AVERAGE(BS166:BS170)&lt;0,0,AVERAGE(BS166:BS170))</f>
        <v>0.65013266001785452</v>
      </c>
      <c r="CE166" s="5">
        <f t="shared" si="613"/>
        <v>0.38606297864718064</v>
      </c>
      <c r="CF166" s="5">
        <f t="shared" ref="CF166:CG166" si="614">IF(AVERAGE(BE166:BE170)&lt;0,0,AVERAGE(BE166:BE170))</f>
        <v>0.21578131968986392</v>
      </c>
      <c r="CG166" s="5">
        <f t="shared" si="614"/>
        <v>4.700206520175014E-2</v>
      </c>
      <c r="CH166" s="5">
        <f t="shared" si="498"/>
        <v>0.1504267490768055</v>
      </c>
      <c r="CI166" s="5">
        <f t="shared" si="499"/>
        <v>0.19047878367222801</v>
      </c>
      <c r="CJ166" s="5">
        <f t="shared" si="500"/>
        <v>0.10398906636858248</v>
      </c>
      <c r="CK166" s="5">
        <f t="shared" si="501"/>
        <v>0</v>
      </c>
      <c r="CL166" s="5">
        <f t="shared" si="502"/>
        <v>0.7945615139072123</v>
      </c>
      <c r="CM166" s="5">
        <f t="shared" si="503"/>
        <v>0.40360659644720387</v>
      </c>
      <c r="CN166" s="5">
        <f t="shared" si="504"/>
        <v>0</v>
      </c>
      <c r="CO166" s="5">
        <f t="shared" si="505"/>
        <v>0.31286932834653403</v>
      </c>
      <c r="CP166" s="5">
        <f t="shared" si="506"/>
        <v>0</v>
      </c>
      <c r="CQ166" s="5">
        <f t="shared" si="507"/>
        <v>7.1870319304281491E-2</v>
      </c>
      <c r="CR166" s="5">
        <f t="shared" ref="CR166:CS166" si="615">IF(AVERAGE(BH166:BH170)&lt;0,0,AVERAGE(BH166:BH170))</f>
        <v>0</v>
      </c>
      <c r="CS166" s="5">
        <f t="shared" si="615"/>
        <v>0</v>
      </c>
      <c r="CT166" s="5">
        <f t="shared" si="509"/>
        <v>0.19792922900688847</v>
      </c>
      <c r="CU166" s="5">
        <f t="shared" si="510"/>
        <v>0</v>
      </c>
    </row>
    <row r="167" spans="1:99" x14ac:dyDescent="0.25">
      <c r="A167" s="1">
        <f>eod_group_score_df_positive[[#This Row],[date]]</f>
        <v>45251</v>
      </c>
      <c r="B167" s="1" t="s">
        <v>277</v>
      </c>
      <c r="C167" s="2">
        <f>AVERAGE(eod_group_score_df_positive!C167:C171)</f>
        <v>0.29214597817971544</v>
      </c>
      <c r="D167" s="2">
        <f>AVERAGE(eod_group_score_df_positive!D167:D171)</f>
        <v>0.12262592817343969</v>
      </c>
      <c r="E167" s="2">
        <f>AVERAGE(eod_group_score_df_positive!E167:E171)</f>
        <v>0.38852871094349667</v>
      </c>
      <c r="F167" s="2">
        <f>AVERAGE(eod_group_score_df_positive!F167:F171)</f>
        <v>1.3241125163570502</v>
      </c>
      <c r="G167" s="2">
        <f>AVERAGE(eod_group_score_df_positive!G167:G171)</f>
        <v>0.61990538750116908</v>
      </c>
      <c r="H167" s="2">
        <f>AVERAGE(eod_group_score_df_positive!H167:H171)</f>
        <v>0.74353209514504948</v>
      </c>
      <c r="I167" s="2">
        <f>AVERAGE(eod_group_score_df_positive!I167:I171)</f>
        <v>0.23184717488048562</v>
      </c>
      <c r="J167" s="2">
        <f>AVERAGE(eod_group_score_df_positive!J167:J171)</f>
        <v>0.93850516065662182</v>
      </c>
      <c r="K167" s="2">
        <f>AVERAGE(eod_group_score_df_positive!K167:K171)</f>
        <v>0.28313924241245264</v>
      </c>
      <c r="L167" s="2">
        <f>AVERAGE(eod_group_score_df_positive!L167:L171)</f>
        <v>0.27836462523965311</v>
      </c>
      <c r="M167" s="2">
        <f>AVERAGE(eod_group_score_df_positive!M167:M171)</f>
        <v>8.4550342571710818E-2</v>
      </c>
      <c r="N167" s="2">
        <f>AVERAGE(eod_group_score_df_positive!N167:N171)</f>
        <v>0.51534558635385141</v>
      </c>
      <c r="O167" s="2">
        <f>AVERAGE(eod_group_score_df_positive!O167:O171)</f>
        <v>0.23012160181182337</v>
      </c>
      <c r="P167" s="2">
        <f>AVERAGE(eod_group_score_df_positive!P167:P171)</f>
        <v>0.202656845949863</v>
      </c>
      <c r="Q167" s="2">
        <f>AVERAGE(eod_group_score_df_positive!Q167:Q171)</f>
        <v>0.14547647141836814</v>
      </c>
      <c r="R167" s="2">
        <f>AVERAGE(eod_group_score_df_positive!R167:R171)</f>
        <v>0.21386143662395077</v>
      </c>
      <c r="S167" s="2">
        <f>AVERAGE(eod_group_score_df_positive!S167:S171)</f>
        <v>0.26991096711163226</v>
      </c>
      <c r="T167" s="2">
        <f>AVERAGE(eod_group_score_df_positive!T167:T171)</f>
        <v>0.11327945948456715</v>
      </c>
      <c r="U167" s="2">
        <f>AVERAGE(eod_group_score_df_positive!U167:U171)</f>
        <v>0.14584367872528986</v>
      </c>
      <c r="V167" s="2">
        <f>AVERAGE(eod_group_score_df_positive!V167:V171)</f>
        <v>0.28533162290355818</v>
      </c>
      <c r="W167" s="2">
        <f>AVERAGE(eod_group_score_df_positive!W167:W171)</f>
        <v>0.81667670445474294</v>
      </c>
      <c r="X167" s="2">
        <f>AVERAGE(eod_group_score_df_positive!X167:X171)</f>
        <v>0.45398154094363985</v>
      </c>
      <c r="Y167" s="2">
        <f>AVERAGE(eod_group_score_df_positive!Y167:Y171)</f>
        <v>9.2016284702889403E-2</v>
      </c>
      <c r="Z167" s="1" t="s">
        <v>277</v>
      </c>
      <c r="AA167" s="2">
        <f>ABS(AVERAGE(eod_group_score_df_negative!C167:C171))</f>
        <v>8.8142798107846435E-2</v>
      </c>
      <c r="AB167" s="2">
        <f>ABS(AVERAGE(eod_group_score_df_negative!D167:D171))</f>
        <v>7.142216628682721E-2</v>
      </c>
      <c r="AC167" s="2">
        <f>ABS(AVERAGE(eod_group_score_df_negative!E167:E171))</f>
        <v>0.2264216152373279</v>
      </c>
      <c r="AD167" s="2">
        <f>ABS(AVERAGE(eod_group_score_df_negative!F167:F171))</f>
        <v>0.30528099086178895</v>
      </c>
      <c r="AE167" s="2">
        <f>ABS(AVERAGE(eod_group_score_df_negative!G167:G171))</f>
        <v>0.30584308828572004</v>
      </c>
      <c r="AF167" s="2">
        <f>ABS(AVERAGE(eod_group_score_df_negative!H167:H171))</f>
        <v>0.13995931111403773</v>
      </c>
      <c r="AG167" s="2">
        <f>ABS(AVERAGE(eod_group_score_df_negative!I167:I171))</f>
        <v>0.14695901483602977</v>
      </c>
      <c r="AH167" s="2">
        <f>ABS(AVERAGE(eod_group_score_df_negative!J167:J171))</f>
        <v>0.49374874429627391</v>
      </c>
      <c r="AI167" s="2">
        <f>ABS(AVERAGE(eod_group_score_df_negative!K167:K171))</f>
        <v>0.26806734392519904</v>
      </c>
      <c r="AJ167" s="2">
        <f>ABS(AVERAGE(eod_group_score_df_negative!L167:L171))</f>
        <v>0.28867359039854862</v>
      </c>
      <c r="AK167" s="2">
        <f>ABS(AVERAGE(eod_group_score_df_negative!M167:M171))</f>
        <v>9.8133101828505556E-2</v>
      </c>
      <c r="AL167" s="2">
        <f>ABS(AVERAGE(eod_group_score_df_negative!N167:N171))</f>
        <v>0.33332407742462189</v>
      </c>
      <c r="AM167" s="2">
        <f>ABS(AVERAGE(eod_group_score_df_negative!O167:O171))</f>
        <v>0.10645876184170097</v>
      </c>
      <c r="AN167" s="2">
        <f>ABS(AVERAGE(eod_group_score_df_negative!P167:P171))</f>
        <v>9.2633923490514386E-2</v>
      </c>
      <c r="AO167" s="2">
        <f>ABS(AVERAGE(eod_group_score_df_negative!Q167:Q171))</f>
        <v>0.34897029507516164</v>
      </c>
      <c r="AP167" s="2">
        <f>ABS(AVERAGE(eod_group_score_df_negative!R167:R171))</f>
        <v>0.28254605946445788</v>
      </c>
      <c r="AQ167" s="2">
        <f>ABS(AVERAGE(eod_group_score_df_negative!S167:S171))</f>
        <v>0.21984450608384187</v>
      </c>
      <c r="AR167" s="2">
        <f>ABS(AVERAGE(eod_group_score_df_negative!T167:T171))</f>
        <v>0.15405159353927977</v>
      </c>
      <c r="AS167" s="2">
        <f>ABS(AVERAGE(eod_group_score_df_negative!U167:U171))</f>
        <v>0.34774976973688859</v>
      </c>
      <c r="AT167" s="2">
        <f>ABS(AVERAGE(eod_group_score_df_negative!V167:V171))</f>
        <v>0.21111720641234463</v>
      </c>
      <c r="AU167" s="2">
        <f>ABS(AVERAGE(eod_group_score_df_negative!W167:W171))</f>
        <v>8.192763040613843E-2</v>
      </c>
      <c r="AV167" s="2">
        <f>ABS(AVERAGE(eod_group_score_df_negative!X167:X171))</f>
        <v>0.21057847976354313</v>
      </c>
      <c r="AW167" s="2">
        <f>ABS(AVERAGE(eod_group_score_df_negative!Y167:Y171))</f>
        <v>0.17724518372021683</v>
      </c>
      <c r="AX167" t="s">
        <v>277</v>
      </c>
      <c r="AY167" s="4">
        <f t="shared" si="468"/>
        <v>0.53644281081177247</v>
      </c>
      <c r="AZ167" s="4">
        <f t="shared" si="469"/>
        <v>0.26387150066602133</v>
      </c>
      <c r="BA167" s="4">
        <f t="shared" si="470"/>
        <v>0.26361006540632614</v>
      </c>
      <c r="BB167" s="4">
        <f t="shared" si="471"/>
        <v>0.62528267173119689</v>
      </c>
      <c r="BC167" s="4">
        <f t="shared" si="472"/>
        <v>0.3392522995498265</v>
      </c>
      <c r="BD167" s="4">
        <f t="shared" si="473"/>
        <v>0.68316769099846997</v>
      </c>
      <c r="BE167" s="4">
        <f t="shared" si="474"/>
        <v>0.22409390962693357</v>
      </c>
      <c r="BF167" s="4">
        <f t="shared" si="475"/>
        <v>0.31052903037815432</v>
      </c>
      <c r="BG167" s="4">
        <f t="shared" si="476"/>
        <v>2.7343465881630509E-2</v>
      </c>
      <c r="BH167" s="4">
        <f t="shared" si="477"/>
        <v>-1.8180371048347715E-2</v>
      </c>
      <c r="BI167" s="4">
        <f t="shared" si="478"/>
        <v>-7.4351342024393363E-2</v>
      </c>
      <c r="BJ167" s="4">
        <f t="shared" si="479"/>
        <v>0.21447863249739332</v>
      </c>
      <c r="BK167" s="4">
        <f t="shared" si="480"/>
        <v>0.36740955006341625</v>
      </c>
      <c r="BL167" s="4">
        <f t="shared" si="481"/>
        <v>0.37259181066803893</v>
      </c>
      <c r="BM167" s="4">
        <f t="shared" si="482"/>
        <v>-0.41155860943314787</v>
      </c>
      <c r="BN167" s="4">
        <f t="shared" si="483"/>
        <v>-0.13836338770411033</v>
      </c>
      <c r="BO167" s="4">
        <f t="shared" si="484"/>
        <v>0.10222746608858736</v>
      </c>
      <c r="BP167" s="4">
        <f t="shared" si="485"/>
        <v>-0.15251551809462105</v>
      </c>
      <c r="BQ167" s="4">
        <f t="shared" si="486"/>
        <v>-0.40905342573052761</v>
      </c>
      <c r="BR167" s="4">
        <f t="shared" si="487"/>
        <v>0.14949056601358013</v>
      </c>
      <c r="BS167" s="4">
        <f t="shared" si="488"/>
        <v>0.81765583087505977</v>
      </c>
      <c r="BT167" s="4">
        <f t="shared" si="489"/>
        <v>0.36626196821331874</v>
      </c>
      <c r="BU167" s="4">
        <f t="shared" si="490"/>
        <v>-0.31652838973381181</v>
      </c>
      <c r="BV167" t="s">
        <v>277</v>
      </c>
      <c r="BW167" s="1">
        <f t="shared" si="464"/>
        <v>45251</v>
      </c>
      <c r="BX167">
        <f>group_stock_price_index[[#This Row],[VNINDEX]]</f>
        <v>1110.46</v>
      </c>
      <c r="BY167" s="5">
        <f t="shared" si="491"/>
        <v>0.17897922135381475</v>
      </c>
      <c r="BZ167" s="5">
        <f t="shared" si="492"/>
        <v>0.14924317862752051</v>
      </c>
      <c r="CA167" s="5">
        <f t="shared" si="493"/>
        <v>8.083255683362928E-3</v>
      </c>
      <c r="CB167" s="5">
        <f t="shared" si="494"/>
        <v>0.41005581541205471</v>
      </c>
      <c r="CC167" s="5">
        <f t="shared" si="495"/>
        <v>0</v>
      </c>
      <c r="CD167" s="5">
        <f t="shared" ref="CD167:CE167" si="616">IF(AVERAGE(BS167:BS171)&lt;0,0,AVERAGE(BS167:BS171))</f>
        <v>0.55442343315144205</v>
      </c>
      <c r="CE167" s="5">
        <f t="shared" si="616"/>
        <v>0.27803830020923431</v>
      </c>
      <c r="CF167" s="5">
        <f t="shared" ref="CF167:CG167" si="617">IF(AVERAGE(BE167:BE171)&lt;0,0,AVERAGE(BE167:BE171))</f>
        <v>0.10072400272771145</v>
      </c>
      <c r="CG167" s="5">
        <f t="shared" si="617"/>
        <v>0</v>
      </c>
      <c r="CH167" s="5">
        <f t="shared" si="498"/>
        <v>0.12397429352444922</v>
      </c>
      <c r="CI167" s="5">
        <f t="shared" si="499"/>
        <v>0.14642804272353649</v>
      </c>
      <c r="CJ167" s="5">
        <f t="shared" si="500"/>
        <v>5.7609037455364678E-2</v>
      </c>
      <c r="CK167" s="5">
        <f t="shared" si="501"/>
        <v>0</v>
      </c>
      <c r="CL167" s="5">
        <f t="shared" si="502"/>
        <v>0.79091517942413636</v>
      </c>
      <c r="CM167" s="5">
        <f t="shared" si="503"/>
        <v>0.23828864186664109</v>
      </c>
      <c r="CN167" s="5">
        <f t="shared" si="504"/>
        <v>0</v>
      </c>
      <c r="CO167" s="5">
        <f t="shared" si="505"/>
        <v>0.29870991053590434</v>
      </c>
      <c r="CP167" s="5">
        <f t="shared" si="506"/>
        <v>0</v>
      </c>
      <c r="CQ167" s="5">
        <f t="shared" si="507"/>
        <v>0</v>
      </c>
      <c r="CR167" s="5">
        <f t="shared" ref="CR167:CS167" si="618">IF(AVERAGE(BH167:BH171)&lt;0,0,AVERAGE(BH167:BH171))</f>
        <v>0</v>
      </c>
      <c r="CS167" s="5">
        <f t="shared" si="618"/>
        <v>0</v>
      </c>
      <c r="CT167" s="5">
        <f t="shared" si="509"/>
        <v>0.14016144347008416</v>
      </c>
      <c r="CU167" s="5">
        <f t="shared" si="510"/>
        <v>0</v>
      </c>
    </row>
    <row r="168" spans="1:99" x14ac:dyDescent="0.25">
      <c r="A168" s="1">
        <f>eod_group_score_df_positive[[#This Row],[date]]</f>
        <v>45250</v>
      </c>
      <c r="B168" s="1" t="s">
        <v>277</v>
      </c>
      <c r="C168" s="2">
        <f>AVERAGE(eod_group_score_df_positive!C168:C172)</f>
        <v>0.17728515512209411</v>
      </c>
      <c r="D168" s="2">
        <f>AVERAGE(eod_group_score_df_positive!D168:D172)</f>
        <v>0.10010357005351182</v>
      </c>
      <c r="E168" s="2">
        <f>AVERAGE(eod_group_score_df_positive!E168:E172)</f>
        <v>0.36506352613583043</v>
      </c>
      <c r="F168" s="2">
        <f>AVERAGE(eod_group_score_df_positive!F168:F172)</f>
        <v>1.2895860987290155</v>
      </c>
      <c r="G168" s="2">
        <f>AVERAGE(eod_group_score_df_positive!G168:G172)</f>
        <v>0.57459976158871506</v>
      </c>
      <c r="H168" s="2">
        <f>AVERAGE(eod_group_score_df_positive!H168:H172)</f>
        <v>1.2455318006262952</v>
      </c>
      <c r="I168" s="2">
        <f>AVERAGE(eod_group_score_df_positive!I168:I172)</f>
        <v>0.20810705395140969</v>
      </c>
      <c r="J168" s="2">
        <f>AVERAGE(eod_group_score_df_positive!J168:J172)</f>
        <v>0.26916133304562562</v>
      </c>
      <c r="K168" s="2">
        <f>AVERAGE(eod_group_score_df_positive!K168:K172)</f>
        <v>0.36261839576002936</v>
      </c>
      <c r="L168" s="2">
        <f>AVERAGE(eod_group_score_df_positive!L168:L172)</f>
        <v>0.2059244001871165</v>
      </c>
      <c r="M168" s="2">
        <f>AVERAGE(eod_group_score_df_positive!M168:M172)</f>
        <v>7.0053049197792941E-2</v>
      </c>
      <c r="N168" s="2">
        <f>AVERAGE(eod_group_score_df_positive!N168:N172)</f>
        <v>0.40360575616637895</v>
      </c>
      <c r="O168" s="2">
        <f>AVERAGE(eod_group_score_df_positive!O168:O172)</f>
        <v>0.22752380753816093</v>
      </c>
      <c r="P168" s="2">
        <f>AVERAGE(eod_group_score_df_positive!P168:P172)</f>
        <v>0.17559622214885268</v>
      </c>
      <c r="Q168" s="2">
        <f>AVERAGE(eod_group_score_df_positive!Q168:Q172)</f>
        <v>0.34705383250492183</v>
      </c>
      <c r="R168" s="2">
        <f>AVERAGE(eod_group_score_df_positive!R168:R172)</f>
        <v>0.19923485874038582</v>
      </c>
      <c r="S168" s="2">
        <f>AVERAGE(eod_group_score_df_positive!S168:S172)</f>
        <v>0.19942744464799281</v>
      </c>
      <c r="T168" s="2">
        <f>AVERAGE(eod_group_score_df_positive!T168:T172)</f>
        <v>0.13096903507706928</v>
      </c>
      <c r="U168" s="2">
        <f>AVERAGE(eod_group_score_df_positive!U168:U172)</f>
        <v>0.18742595237941939</v>
      </c>
      <c r="V168" s="2">
        <f>AVERAGE(eod_group_score_df_positive!V168:V172)</f>
        <v>0.217104493345883</v>
      </c>
      <c r="W168" s="2">
        <f>AVERAGE(eod_group_score_df_positive!W168:W172)</f>
        <v>0.65440966189952987</v>
      </c>
      <c r="X168" s="2">
        <f>AVERAGE(eod_group_score_df_positive!X168:X172)</f>
        <v>0.40605853081229937</v>
      </c>
      <c r="Y168" s="2">
        <f>AVERAGE(eod_group_score_df_positive!Y168:Y172)</f>
        <v>0.10476436526886493</v>
      </c>
      <c r="Z168" s="1" t="s">
        <v>277</v>
      </c>
      <c r="AA168" s="2">
        <f>ABS(AVERAGE(eod_group_score_df_negative!C168:C172))</f>
        <v>5.0718568237157667E-2</v>
      </c>
      <c r="AB168" s="2">
        <f>ABS(AVERAGE(eod_group_score_df_negative!D168:D172))</f>
        <v>7.1927712155014673E-2</v>
      </c>
      <c r="AC168" s="2">
        <f>ABS(AVERAGE(eod_group_score_df_negative!E168:E172))</f>
        <v>0.22537133133435341</v>
      </c>
      <c r="AD168" s="2">
        <f>ABS(AVERAGE(eod_group_score_df_negative!F168:F172))</f>
        <v>0.28104848881596645</v>
      </c>
      <c r="AE168" s="2">
        <f>ABS(AVERAGE(eod_group_score_df_negative!G168:G172))</f>
        <v>0.32665122622591819</v>
      </c>
      <c r="AF168" s="2">
        <f>ABS(AVERAGE(eod_group_score_df_negative!H168:H172))</f>
        <v>0.10440566958681774</v>
      </c>
      <c r="AG168" s="2">
        <f>ABS(AVERAGE(eod_group_score_df_negative!I168:I172))</f>
        <v>0.1468126892967424</v>
      </c>
      <c r="AH168" s="2">
        <f>ABS(AVERAGE(eod_group_score_df_negative!J168:J172))</f>
        <v>0.50665646098778261</v>
      </c>
      <c r="AI168" s="2">
        <f>ABS(AVERAGE(eod_group_score_df_negative!K168:K172))</f>
        <v>0.27558932127465291</v>
      </c>
      <c r="AJ168" s="2">
        <f>ABS(AVERAGE(eod_group_score_df_negative!L168:L172))</f>
        <v>0.27278069901779112</v>
      </c>
      <c r="AK168" s="2">
        <f>ABS(AVERAGE(eod_group_score_df_negative!M168:M172))</f>
        <v>9.983164274385134E-2</v>
      </c>
      <c r="AL168" s="2">
        <f>ABS(AVERAGE(eod_group_score_df_negative!N168:N172))</f>
        <v>0.34410350259861805</v>
      </c>
      <c r="AM168" s="2">
        <f>ABS(AVERAGE(eod_group_score_df_negative!O168:O172))</f>
        <v>0.10815861168688905</v>
      </c>
      <c r="AN168" s="2">
        <f>ABS(AVERAGE(eod_group_score_df_negative!P168:P172))</f>
        <v>9.757768382671804E-2</v>
      </c>
      <c r="AO168" s="2">
        <f>ABS(AVERAGE(eod_group_score_df_negative!Q168:Q172))</f>
        <v>0.35290034088735289</v>
      </c>
      <c r="AP168" s="2">
        <f>ABS(AVERAGE(eod_group_score_df_negative!R168:R172))</f>
        <v>0.23556062030227673</v>
      </c>
      <c r="AQ168" s="2">
        <f>ABS(AVERAGE(eod_group_score_df_negative!S168:S172))</f>
        <v>0.20947666502131743</v>
      </c>
      <c r="AR168" s="2">
        <f>ABS(AVERAGE(eod_group_score_df_negative!T168:T172))</f>
        <v>0.14840121519741137</v>
      </c>
      <c r="AS168" s="2">
        <f>ABS(AVERAGE(eod_group_score_df_negative!U168:U172))</f>
        <v>0.35256095966073525</v>
      </c>
      <c r="AT168" s="2">
        <f>ABS(AVERAGE(eod_group_score_df_negative!V168:V172))</f>
        <v>0.22035133715802596</v>
      </c>
      <c r="AU168" s="2">
        <f>ABS(AVERAGE(eod_group_score_df_negative!W168:W172))</f>
        <v>7.9695218942782059E-2</v>
      </c>
      <c r="AV168" s="2">
        <f>ABS(AVERAGE(eod_group_score_df_negative!X168:X172))</f>
        <v>0.20801048864664118</v>
      </c>
      <c r="AW168" s="2">
        <f>ABS(AVERAGE(eod_group_score_df_negative!Y168:Y172))</f>
        <v>0.17067976280683053</v>
      </c>
      <c r="AX168" t="s">
        <v>277</v>
      </c>
      <c r="AY168" s="4">
        <f t="shared" si="468"/>
        <v>0.55510754394792516</v>
      </c>
      <c r="AZ168" s="4">
        <f t="shared" si="469"/>
        <v>0.16378333949952187</v>
      </c>
      <c r="BA168" s="4">
        <f t="shared" si="470"/>
        <v>0.23659205250857207</v>
      </c>
      <c r="BB168" s="4">
        <f t="shared" si="471"/>
        <v>0.64212110054794336</v>
      </c>
      <c r="BC168" s="4">
        <f t="shared" si="472"/>
        <v>0.27511596515863596</v>
      </c>
      <c r="BD168" s="4">
        <f t="shared" si="473"/>
        <v>0.84531776931810709</v>
      </c>
      <c r="BE168" s="4">
        <f t="shared" si="474"/>
        <v>0.17269922516486103</v>
      </c>
      <c r="BF168" s="4">
        <f t="shared" si="475"/>
        <v>-0.30612230058225498</v>
      </c>
      <c r="BG168" s="4">
        <f t="shared" si="476"/>
        <v>0.13636481064463063</v>
      </c>
      <c r="BH168" s="4">
        <f t="shared" si="477"/>
        <v>-0.1396607200168074</v>
      </c>
      <c r="BI168" s="4">
        <f t="shared" si="478"/>
        <v>-0.17528709153080962</v>
      </c>
      <c r="BJ168" s="4">
        <f t="shared" si="479"/>
        <v>7.9579399171867557E-2</v>
      </c>
      <c r="BK168" s="4">
        <f t="shared" si="480"/>
        <v>0.35558965562401534</v>
      </c>
      <c r="BL168" s="4">
        <f t="shared" si="481"/>
        <v>0.28560025908591591</v>
      </c>
      <c r="BM168" s="4">
        <f t="shared" si="482"/>
        <v>-8.3527016548760619E-3</v>
      </c>
      <c r="BN168" s="4">
        <f t="shared" si="483"/>
        <v>-8.3546778457479279E-2</v>
      </c>
      <c r="BO168" s="4">
        <f t="shared" si="484"/>
        <v>-2.4575982817711579E-2</v>
      </c>
      <c r="BP168" s="4">
        <f t="shared" si="485"/>
        <v>-6.2398126154144945E-2</v>
      </c>
      <c r="BQ168" s="4">
        <f t="shared" si="486"/>
        <v>-0.30581298101728077</v>
      </c>
      <c r="BR168" s="4">
        <f t="shared" si="487"/>
        <v>-7.4221066122330502E-3</v>
      </c>
      <c r="BS168" s="4">
        <f t="shared" si="488"/>
        <v>0.78287783933178656</v>
      </c>
      <c r="BT168" s="4">
        <f t="shared" si="489"/>
        <v>0.32251756055070058</v>
      </c>
      <c r="BU168" s="4">
        <f t="shared" si="490"/>
        <v>-0.23930587302210063</v>
      </c>
      <c r="BV168" t="s">
        <v>277</v>
      </c>
      <c r="BW168" s="1">
        <f t="shared" si="464"/>
        <v>45250</v>
      </c>
      <c r="BX168">
        <f>group_stock_price_index[[#This Row],[VNINDEX]]</f>
        <v>1103.6600000000001</v>
      </c>
      <c r="BY168" s="5">
        <f t="shared" si="491"/>
        <v>0.15474975707896391</v>
      </c>
      <c r="BZ168" s="5">
        <f t="shared" si="492"/>
        <v>0.25527975869859765</v>
      </c>
      <c r="CA168" s="5">
        <f t="shared" si="493"/>
        <v>0.10548575140162789</v>
      </c>
      <c r="CB168" s="5">
        <f t="shared" si="494"/>
        <v>0.56325380685587056</v>
      </c>
      <c r="CC168" s="5">
        <f t="shared" si="495"/>
        <v>7.2812277155022448E-2</v>
      </c>
      <c r="CD168" s="5">
        <f t="shared" ref="CD168:CE168" si="619">IF(AVERAGE(BS168:BS172)&lt;0,0,AVERAGE(BS168:BS172))</f>
        <v>0.56065532267128171</v>
      </c>
      <c r="CE168" s="5">
        <f t="shared" si="619"/>
        <v>0.36160585222592845</v>
      </c>
      <c r="CF168" s="5">
        <f t="shared" ref="CF168:CG168" si="620">IF(AVERAGE(BE168:BE172)&lt;0,0,AVERAGE(BE168:BE172))</f>
        <v>0.20661691571957091</v>
      </c>
      <c r="CG168" s="5">
        <f t="shared" si="620"/>
        <v>0</v>
      </c>
      <c r="CH168" s="5">
        <f t="shared" si="498"/>
        <v>0.2431332047643652</v>
      </c>
      <c r="CI168" s="5">
        <f t="shared" si="499"/>
        <v>0.22543966832050569</v>
      </c>
      <c r="CJ168" s="5">
        <f t="shared" si="500"/>
        <v>0.19605535943195626</v>
      </c>
      <c r="CK168" s="5">
        <f t="shared" si="501"/>
        <v>0</v>
      </c>
      <c r="CL168" s="5">
        <f t="shared" si="502"/>
        <v>0.82562928587933615</v>
      </c>
      <c r="CM168" s="5">
        <f t="shared" si="503"/>
        <v>0.29245674275634409</v>
      </c>
      <c r="CN168" s="5">
        <f t="shared" si="504"/>
        <v>0.19509545600806105</v>
      </c>
      <c r="CO168" s="5">
        <f t="shared" si="505"/>
        <v>0.35958378889503279</v>
      </c>
      <c r="CP168" s="5">
        <f t="shared" si="506"/>
        <v>8.3108042903730084E-3</v>
      </c>
      <c r="CQ168" s="5">
        <f t="shared" si="507"/>
        <v>3.5376069627231554E-2</v>
      </c>
      <c r="CR168" s="5">
        <f t="shared" ref="CR168:CS168" si="621">IF(AVERAGE(BH168:BH172)&lt;0,0,AVERAGE(BH168:BH172))</f>
        <v>0</v>
      </c>
      <c r="CS168" s="5">
        <f t="shared" si="621"/>
        <v>9.6547439317623551E-3</v>
      </c>
      <c r="CT168" s="5">
        <f t="shared" si="509"/>
        <v>0.23362284424891469</v>
      </c>
      <c r="CU168" s="5">
        <f t="shared" si="510"/>
        <v>0</v>
      </c>
    </row>
    <row r="169" spans="1:99" x14ac:dyDescent="0.25">
      <c r="A169" s="1">
        <f>eod_group_score_df_positive[[#This Row],[date]]</f>
        <v>45247</v>
      </c>
      <c r="B169" s="1" t="s">
        <v>277</v>
      </c>
      <c r="C169" s="2">
        <f>AVERAGE(eod_group_score_df_positive!C169:C173)</f>
        <v>0.18754066974010705</v>
      </c>
      <c r="D169" s="2">
        <f>AVERAGE(eod_group_score_df_positive!D169:D173)</f>
        <v>0.1062771838485346</v>
      </c>
      <c r="E169" s="2">
        <f>AVERAGE(eod_group_score_df_positive!E169:E173)</f>
        <v>0.32544182259669663</v>
      </c>
      <c r="F169" s="2">
        <f>AVERAGE(eod_group_score_df_positive!F169:F173)</f>
        <v>0.17099826471441432</v>
      </c>
      <c r="G169" s="2">
        <f>AVERAGE(eod_group_score_df_positive!G169:G173)</f>
        <v>0.17885684002761221</v>
      </c>
      <c r="H169" s="2">
        <f>AVERAGE(eod_group_score_df_positive!H169:H173)</f>
        <v>1.1273306812311952</v>
      </c>
      <c r="I169" s="2">
        <f>AVERAGE(eod_group_score_df_positive!I169:I173)</f>
        <v>0.19156794388958817</v>
      </c>
      <c r="J169" s="2">
        <f>AVERAGE(eod_group_score_df_positive!J169:J173)</f>
        <v>0.31475866239572869</v>
      </c>
      <c r="K169" s="2">
        <f>AVERAGE(eod_group_score_df_positive!K169:K173)</f>
        <v>0.29829783975001567</v>
      </c>
      <c r="L169" s="2">
        <f>AVERAGE(eod_group_score_df_positive!L169:L173)</f>
        <v>0.16033980207494358</v>
      </c>
      <c r="M169" s="2">
        <f>AVERAGE(eod_group_score_df_positive!M169:M173)</f>
        <v>6.8145208186962597E-2</v>
      </c>
      <c r="N169" s="2">
        <f>AVERAGE(eod_group_score_df_positive!N169:N173)</f>
        <v>0.31224293973891848</v>
      </c>
      <c r="O169" s="2">
        <f>AVERAGE(eod_group_score_df_positive!O169:O173)</f>
        <v>0.16619130457361336</v>
      </c>
      <c r="P169" s="2">
        <f>AVERAGE(eod_group_score_df_positive!P169:P173)</f>
        <v>0.13412257842569883</v>
      </c>
      <c r="Q169" s="2">
        <f>AVERAGE(eod_group_score_df_positive!Q169:Q173)</f>
        <v>0.31754725766940461</v>
      </c>
      <c r="R169" s="2">
        <f>AVERAGE(eod_group_score_df_positive!R169:R173)</f>
        <v>0.18141886411137109</v>
      </c>
      <c r="S169" s="2">
        <f>AVERAGE(eod_group_score_df_positive!S169:S173)</f>
        <v>1.1448679359472995</v>
      </c>
      <c r="T169" s="2">
        <f>AVERAGE(eod_group_score_df_positive!T169:T173)</f>
        <v>0.13249558256001906</v>
      </c>
      <c r="U169" s="2">
        <f>AVERAGE(eod_group_score_df_positive!U169:U173)</f>
        <v>0.11006225883722125</v>
      </c>
      <c r="V169" s="2">
        <f>AVERAGE(eod_group_score_df_positive!V169:V173)</f>
        <v>0.15850396092534838</v>
      </c>
      <c r="W169" s="2">
        <f>AVERAGE(eod_group_score_df_positive!W169:W173)</f>
        <v>0.57413193070923918</v>
      </c>
      <c r="X169" s="2">
        <f>AVERAGE(eod_group_score_df_positive!X169:X173)</f>
        <v>0.40250178621502941</v>
      </c>
      <c r="Y169" s="2">
        <f>AVERAGE(eod_group_score_df_positive!Y169:Y173)</f>
        <v>8.8404313997853146E-2</v>
      </c>
      <c r="Z169" s="1" t="s">
        <v>277</v>
      </c>
      <c r="AA169" s="2">
        <f>ABS(AVERAGE(eod_group_score_df_negative!C169:C173))</f>
        <v>5.1723569446687746E-2</v>
      </c>
      <c r="AB169" s="2">
        <f>ABS(AVERAGE(eod_group_score_df_negative!D169:D173))</f>
        <v>0.12084140134686339</v>
      </c>
      <c r="AC169" s="2">
        <f>ABS(AVERAGE(eod_group_score_df_negative!E169:E173))</f>
        <v>0.27070824691769846</v>
      </c>
      <c r="AD169" s="2">
        <f>ABS(AVERAGE(eod_group_score_df_negative!F169:F173))</f>
        <v>0.28318041764524388</v>
      </c>
      <c r="AE169" s="2">
        <f>ABS(AVERAGE(eod_group_score_df_negative!G169:G173))</f>
        <v>0.33635009767931545</v>
      </c>
      <c r="AF169" s="2">
        <f>ABS(AVERAGE(eod_group_score_df_negative!H169:H173))</f>
        <v>0.11568480052218569</v>
      </c>
      <c r="AG169" s="2">
        <f>ABS(AVERAGE(eod_group_score_df_negative!I169:I173))</f>
        <v>0.17504500074249546</v>
      </c>
      <c r="AH169" s="2">
        <f>ABS(AVERAGE(eod_group_score_df_negative!J169:J173))</f>
        <v>0.52420390013114293</v>
      </c>
      <c r="AI169" s="2">
        <f>ABS(AVERAGE(eod_group_score_df_negative!K169:K173))</f>
        <v>0.2882770843593141</v>
      </c>
      <c r="AJ169" s="2">
        <f>ABS(AVERAGE(eod_group_score_df_negative!L169:L173))</f>
        <v>0.26549702388271712</v>
      </c>
      <c r="AK169" s="2">
        <f>ABS(AVERAGE(eod_group_score_df_negative!M169:M173))</f>
        <v>0.11618463889298267</v>
      </c>
      <c r="AL169" s="2">
        <f>ABS(AVERAGE(eod_group_score_df_negative!N169:N173))</f>
        <v>0.35910492214633666</v>
      </c>
      <c r="AM169" s="2">
        <f>ABS(AVERAGE(eod_group_score_df_negative!O169:O173))</f>
        <v>0.15773585205182417</v>
      </c>
      <c r="AN169" s="2">
        <f>ABS(AVERAGE(eod_group_score_df_negative!P169:P173))</f>
        <v>0.17357524933105606</v>
      </c>
      <c r="AO169" s="2">
        <f>ABS(AVERAGE(eod_group_score_df_negative!Q169:Q173))</f>
        <v>0.3813797691174089</v>
      </c>
      <c r="AP169" s="2">
        <f>ABS(AVERAGE(eod_group_score_df_negative!R169:R173))</f>
        <v>0.24318794170392483</v>
      </c>
      <c r="AQ169" s="2">
        <f>ABS(AVERAGE(eod_group_score_df_negative!S169:S173))</f>
        <v>0.21482305848851416</v>
      </c>
      <c r="AR169" s="2">
        <f>ABS(AVERAGE(eod_group_score_df_negative!T169:T173))</f>
        <v>0.15664380391643321</v>
      </c>
      <c r="AS169" s="2">
        <f>ABS(AVERAGE(eod_group_score_df_negative!U169:U173))</f>
        <v>0.35865638684883783</v>
      </c>
      <c r="AT169" s="2">
        <f>ABS(AVERAGE(eod_group_score_df_negative!V169:V173))</f>
        <v>0.19461784527813925</v>
      </c>
      <c r="AU169" s="2">
        <f>ABS(AVERAGE(eod_group_score_df_negative!W169:W173))</f>
        <v>0.11605454794784038</v>
      </c>
      <c r="AV169" s="2">
        <f>ABS(AVERAGE(eod_group_score_df_negative!X169:X173))</f>
        <v>0.23362118597498988</v>
      </c>
      <c r="AW169" s="2">
        <f>ABS(AVERAGE(eod_group_score_df_negative!Y169:Y173))</f>
        <v>0.21641361903050887</v>
      </c>
      <c r="AX169" t="s">
        <v>277</v>
      </c>
      <c r="AY169" s="4">
        <f t="shared" si="468"/>
        <v>0.56764479620954233</v>
      </c>
      <c r="AZ169" s="4">
        <f t="shared" si="469"/>
        <v>-6.4126048891149465E-2</v>
      </c>
      <c r="BA169" s="4">
        <f t="shared" si="470"/>
        <v>9.1811740831603691E-2</v>
      </c>
      <c r="BB169" s="4">
        <f t="shared" si="471"/>
        <v>-0.24700004048625507</v>
      </c>
      <c r="BC169" s="4">
        <f t="shared" si="472"/>
        <v>-0.30568931845652342</v>
      </c>
      <c r="BD169" s="4">
        <f t="shared" si="473"/>
        <v>0.81386426441124882</v>
      </c>
      <c r="BE169" s="4">
        <f t="shared" si="474"/>
        <v>4.5069175513358921E-2</v>
      </c>
      <c r="BF169" s="4">
        <f t="shared" si="475"/>
        <v>-0.24964789501999476</v>
      </c>
      <c r="BG169" s="4">
        <f t="shared" si="476"/>
        <v>1.7083504559826424E-2</v>
      </c>
      <c r="BH169" s="4">
        <f t="shared" si="477"/>
        <v>-0.24694252680304571</v>
      </c>
      <c r="BI169" s="4">
        <f t="shared" si="478"/>
        <v>-0.26061666879799994</v>
      </c>
      <c r="BJ169" s="4">
        <f t="shared" si="479"/>
        <v>-6.9802832581937535E-2</v>
      </c>
      <c r="BK169" s="4">
        <f t="shared" si="480"/>
        <v>2.6102944284990531E-2</v>
      </c>
      <c r="BL169" s="4">
        <f t="shared" si="481"/>
        <v>-0.12821888016884486</v>
      </c>
      <c r="BM169" s="4">
        <f t="shared" si="482"/>
        <v>-9.1329293333328843E-2</v>
      </c>
      <c r="BN169" s="4">
        <f t="shared" si="483"/>
        <v>-0.14547359285480529</v>
      </c>
      <c r="BO169" s="4">
        <f t="shared" si="484"/>
        <v>0.68401194187852621</v>
      </c>
      <c r="BP169" s="4">
        <f t="shared" si="485"/>
        <v>-8.3517578323355809E-2</v>
      </c>
      <c r="BQ169" s="4">
        <f t="shared" si="486"/>
        <v>-0.53036961575904806</v>
      </c>
      <c r="BR169" s="4">
        <f t="shared" si="487"/>
        <v>-0.1022703319884474</v>
      </c>
      <c r="BS169" s="4">
        <f t="shared" si="488"/>
        <v>0.66370089378264308</v>
      </c>
      <c r="BT169" s="4">
        <f t="shared" si="489"/>
        <v>0.26548420293425973</v>
      </c>
      <c r="BU169" s="4">
        <f t="shared" si="490"/>
        <v>-0.4199533267642262</v>
      </c>
      <c r="BV169" t="s">
        <v>277</v>
      </c>
      <c r="BW169" s="1">
        <f t="shared" si="464"/>
        <v>45247</v>
      </c>
      <c r="BX169">
        <f>group_stock_price_index[[#This Row],[VNINDEX]]</f>
        <v>1101.19</v>
      </c>
      <c r="BY169" s="5">
        <f t="shared" si="491"/>
        <v>0.12261656068243927</v>
      </c>
      <c r="BZ169" s="5">
        <f t="shared" si="492"/>
        <v>0.35445224119707081</v>
      </c>
      <c r="CA169" s="5">
        <f t="shared" si="493"/>
        <v>0.20765451648070865</v>
      </c>
      <c r="CB169" s="5">
        <f t="shared" si="494"/>
        <v>0.7393141318408164</v>
      </c>
      <c r="CC169" s="5">
        <f t="shared" si="495"/>
        <v>0.23380673419218195</v>
      </c>
      <c r="CD169" s="5">
        <f t="shared" ref="CD169:CE169" si="622">IF(AVERAGE(BS169:BS173)&lt;0,0,AVERAGE(BS169:BS173))</f>
        <v>0.57366581250123239</v>
      </c>
      <c r="CE169" s="5">
        <f t="shared" si="622"/>
        <v>0.43992973521018819</v>
      </c>
      <c r="CF169" s="5">
        <f t="shared" ref="CF169:CG169" si="623">IF(AVERAGE(BE169:BE173)&lt;0,0,AVERAGE(BE169:BE173))</f>
        <v>0.29656528661061177</v>
      </c>
      <c r="CG169" s="5">
        <f t="shared" si="623"/>
        <v>0.15893316773571597</v>
      </c>
      <c r="CH169" s="5">
        <f t="shared" si="498"/>
        <v>0.37871940790501302</v>
      </c>
      <c r="CI169" s="5">
        <f t="shared" si="499"/>
        <v>0.32003790085052608</v>
      </c>
      <c r="CJ169" s="5">
        <f t="shared" si="500"/>
        <v>0.28596824255471442</v>
      </c>
      <c r="CK169" s="5">
        <f t="shared" si="501"/>
        <v>0</v>
      </c>
      <c r="CL169" s="5">
        <f t="shared" si="502"/>
        <v>0.79820610096470157</v>
      </c>
      <c r="CM169" s="5">
        <f t="shared" si="503"/>
        <v>0.33499689155331908</v>
      </c>
      <c r="CN169" s="5">
        <f t="shared" si="504"/>
        <v>0.27234344376981656</v>
      </c>
      <c r="CO169" s="5">
        <f t="shared" si="505"/>
        <v>0.40776652699446592</v>
      </c>
      <c r="CP169" s="5">
        <f t="shared" si="506"/>
        <v>0.12109566758327081</v>
      </c>
      <c r="CQ169" s="5">
        <f t="shared" si="507"/>
        <v>0.16838392324320214</v>
      </c>
      <c r="CR169" s="5">
        <f t="shared" ref="CR169:CS169" si="624">IF(AVERAGE(BH169:BH173)&lt;0,0,AVERAGE(BH169:BH173))</f>
        <v>6.8529188591026732E-2</v>
      </c>
      <c r="CS169" s="5">
        <f t="shared" si="624"/>
        <v>0.19609090783794894</v>
      </c>
      <c r="CT169" s="5">
        <f t="shared" si="509"/>
        <v>0.36327678350718673</v>
      </c>
      <c r="CU169" s="5">
        <f t="shared" si="510"/>
        <v>0</v>
      </c>
    </row>
    <row r="170" spans="1:99" x14ac:dyDescent="0.25">
      <c r="A170" s="1">
        <f>eod_group_score_df_positive[[#This Row],[date]]</f>
        <v>45246</v>
      </c>
      <c r="B170" s="1" t="s">
        <v>277</v>
      </c>
      <c r="C170" s="2">
        <f>AVERAGE(eod_group_score_df_positive!C170:C174)</f>
        <v>0.17150257543523953</v>
      </c>
      <c r="D170" s="2">
        <f>AVERAGE(eod_group_score_df_positive!D170:D174)</f>
        <v>0.12556059466700245</v>
      </c>
      <c r="E170" s="2">
        <f>AVERAGE(eod_group_score_df_positive!E170:E174)</f>
        <v>0.21219943270420552</v>
      </c>
      <c r="F170" s="2">
        <f>AVERAGE(eod_group_score_df_positive!F170:F174)</f>
        <v>0.17764747199133404</v>
      </c>
      <c r="G170" s="2">
        <f>AVERAGE(eod_group_score_df_positive!G170:G174)</f>
        <v>0.17847048044648678</v>
      </c>
      <c r="H170" s="2">
        <f>AVERAGE(eod_group_score_df_positive!H170:H174)</f>
        <v>1.1704846723026436</v>
      </c>
      <c r="I170" s="2">
        <f>AVERAGE(eod_group_score_df_positive!I170:I174)</f>
        <v>0.17048873459954328</v>
      </c>
      <c r="J170" s="2">
        <f>AVERAGE(eod_group_score_df_positive!J170:J174)</f>
        <v>0.31579624288115959</v>
      </c>
      <c r="K170" s="2">
        <f>AVERAGE(eod_group_score_df_positive!K170:K174)</f>
        <v>0.24042999402764975</v>
      </c>
      <c r="L170" s="2">
        <f>AVERAGE(eod_group_score_df_positive!L170:L174)</f>
        <v>9.4607428755691406E-2</v>
      </c>
      <c r="M170" s="2">
        <f>AVERAGE(eod_group_score_df_positive!M170:M174)</f>
        <v>7.3810054448144563E-2</v>
      </c>
      <c r="N170" s="2">
        <f>AVERAGE(eod_group_score_df_positive!N170:N174)</f>
        <v>0.31640953694124935</v>
      </c>
      <c r="O170" s="2">
        <f>AVERAGE(eod_group_score_df_positive!O170:O174)</f>
        <v>0.26510045879966671</v>
      </c>
      <c r="P170" s="2">
        <f>AVERAGE(eod_group_score_df_positive!P170:P174)</f>
        <v>0.15945586937887579</v>
      </c>
      <c r="Q170" s="2">
        <f>AVERAGE(eod_group_score_df_positive!Q170:Q174)</f>
        <v>0.34673332613236085</v>
      </c>
      <c r="R170" s="2">
        <f>AVERAGE(eod_group_score_df_positive!R170:R174)</f>
        <v>0.24829139717372867</v>
      </c>
      <c r="S170" s="2">
        <f>AVERAGE(eod_group_score_df_positive!S170:S174)</f>
        <v>1.1393903033735948</v>
      </c>
      <c r="T170" s="2">
        <f>AVERAGE(eod_group_score_df_positive!T170:T174)</f>
        <v>0.12841060074327762</v>
      </c>
      <c r="U170" s="2">
        <f>AVERAGE(eod_group_score_df_positive!U170:U174)</f>
        <v>0.10993045053176023</v>
      </c>
      <c r="V170" s="2">
        <f>AVERAGE(eod_group_score_df_positive!V170:V174)</f>
        <v>0.13051571246528054</v>
      </c>
      <c r="W170" s="2">
        <f>AVERAGE(eod_group_score_df_positive!W170:W174)</f>
        <v>0.1836975372992912</v>
      </c>
      <c r="X170" s="2">
        <f>AVERAGE(eod_group_score_df_positive!X170:X174)</f>
        <v>0.43611734243776751</v>
      </c>
      <c r="Y170" s="2">
        <f>AVERAGE(eod_group_score_df_positive!Y170:Y174)</f>
        <v>9.7054719587610833E-2</v>
      </c>
      <c r="Z170" s="1" t="s">
        <v>277</v>
      </c>
      <c r="AA170" s="2">
        <f>ABS(AVERAGE(eod_group_score_df_negative!C170:C174))</f>
        <v>0.31930884826242106</v>
      </c>
      <c r="AB170" s="2">
        <f>ABS(AVERAGE(eod_group_score_df_negative!D170:D174))</f>
        <v>9.599905719065735E-2</v>
      </c>
      <c r="AC170" s="2">
        <f>ABS(AVERAGE(eod_group_score_df_negative!E170:E174))</f>
        <v>0.2274696159109979</v>
      </c>
      <c r="AD170" s="2">
        <f>ABS(AVERAGE(eod_group_score_df_negative!F170:F174))</f>
        <v>8.4703442575018092E-2</v>
      </c>
      <c r="AE170" s="2">
        <f>ABS(AVERAGE(eod_group_score_df_negative!G170:G174))</f>
        <v>0.20411533998431802</v>
      </c>
      <c r="AF170" s="2">
        <f>ABS(AVERAGE(eod_group_score_df_negative!H170:H174))</f>
        <v>6.0399436138364092E-2</v>
      </c>
      <c r="AG170" s="2">
        <f>ABS(AVERAGE(eod_group_score_df_negative!I170:I174))</f>
        <v>0.12145628460775523</v>
      </c>
      <c r="AH170" s="2">
        <f>ABS(AVERAGE(eod_group_score_df_negative!J170:J174))</f>
        <v>0.25989888580315251</v>
      </c>
      <c r="AI170" s="2">
        <f>ABS(AVERAGE(eod_group_score_df_negative!K170:K174))</f>
        <v>0.22021976855069658</v>
      </c>
      <c r="AJ170" s="2">
        <f>ABS(AVERAGE(eod_group_score_df_negative!L170:L174))</f>
        <v>7.0776733759078558E-2</v>
      </c>
      <c r="AK170" s="2">
        <f>ABS(AVERAGE(eod_group_score_df_negative!M170:M174))</f>
        <v>0.12359413672866557</v>
      </c>
      <c r="AL170" s="2">
        <f>ABS(AVERAGE(eod_group_score_df_negative!N170:N174))</f>
        <v>0.18339680926888483</v>
      </c>
      <c r="AM170" s="2">
        <f>ABS(AVERAGE(eod_group_score_df_negative!O170:O174))</f>
        <v>8.7829910269599465E-2</v>
      </c>
      <c r="AN170" s="2">
        <f>ABS(AVERAGE(eod_group_score_df_negative!P170:P174))</f>
        <v>0.15538826273475839</v>
      </c>
      <c r="AO170" s="2">
        <f>ABS(AVERAGE(eod_group_score_df_negative!Q170:Q174))</f>
        <v>0.1755800388140431</v>
      </c>
      <c r="AP170" s="2">
        <f>ABS(AVERAGE(eod_group_score_df_negative!R170:R174))</f>
        <v>0.20800207856997957</v>
      </c>
      <c r="AQ170" s="2">
        <f>ABS(AVERAGE(eod_group_score_df_negative!S170:S174))</f>
        <v>0.18889999369968286</v>
      </c>
      <c r="AR170" s="2">
        <f>ABS(AVERAGE(eod_group_score_df_negative!T170:T174))</f>
        <v>0.16832544159585677</v>
      </c>
      <c r="AS170" s="2">
        <f>ABS(AVERAGE(eod_group_score_df_negative!U170:U174))</f>
        <v>0.3085263215687265</v>
      </c>
      <c r="AT170" s="2">
        <f>ABS(AVERAGE(eod_group_score_df_negative!V170:V174))</f>
        <v>0.14416132474760873</v>
      </c>
      <c r="AU170" s="2">
        <f>ABS(AVERAGE(eod_group_score_df_negative!W170:W174))</f>
        <v>0.13793514616497499</v>
      </c>
      <c r="AV170" s="2">
        <f>ABS(AVERAGE(eod_group_score_df_negative!X170:X174))</f>
        <v>0.153857079916836</v>
      </c>
      <c r="AW170" s="2">
        <f>ABS(AVERAGE(eod_group_score_df_negative!Y170:Y174))</f>
        <v>0.27252273763620022</v>
      </c>
      <c r="AX170" t="s">
        <v>277</v>
      </c>
      <c r="AY170" s="4">
        <f t="shared" si="468"/>
        <v>-0.3011467657244874</v>
      </c>
      <c r="AZ170" s="4">
        <f t="shared" si="469"/>
        <v>0.13342473337761337</v>
      </c>
      <c r="BA170" s="4">
        <f t="shared" si="470"/>
        <v>-3.4731085244430714E-2</v>
      </c>
      <c r="BB170" s="4">
        <f t="shared" si="471"/>
        <v>0.3542737008176472</v>
      </c>
      <c r="BC170" s="4">
        <f t="shared" si="472"/>
        <v>-6.7030345005871489E-2</v>
      </c>
      <c r="BD170" s="4">
        <f t="shared" si="473"/>
        <v>0.90186007646997102</v>
      </c>
      <c r="BE170" s="4">
        <f t="shared" si="474"/>
        <v>0.1679509728404445</v>
      </c>
      <c r="BF170" s="4">
        <f t="shared" si="475"/>
        <v>9.7095414383224568E-2</v>
      </c>
      <c r="BG170" s="4">
        <f t="shared" si="476"/>
        <v>4.3873300539291733E-2</v>
      </c>
      <c r="BH170" s="4">
        <f t="shared" si="477"/>
        <v>0.14409296896542073</v>
      </c>
      <c r="BI170" s="4">
        <f t="shared" si="478"/>
        <v>-0.2521936438316581</v>
      </c>
      <c r="BJ170" s="4">
        <f t="shared" si="479"/>
        <v>0.26612852894117078</v>
      </c>
      <c r="BK170" s="4">
        <f t="shared" si="480"/>
        <v>0.50228193452877978</v>
      </c>
      <c r="BL170" s="4">
        <f t="shared" si="481"/>
        <v>1.2919429740711544E-2</v>
      </c>
      <c r="BM170" s="4">
        <f t="shared" si="482"/>
        <v>0.32768314733030096</v>
      </c>
      <c r="BN170" s="4">
        <f t="shared" si="483"/>
        <v>8.8296942089916869E-2</v>
      </c>
      <c r="BO170" s="4">
        <f t="shared" si="484"/>
        <v>0.71557423235583284</v>
      </c>
      <c r="BP170" s="4">
        <f t="shared" si="485"/>
        <v>-0.13451295143635159</v>
      </c>
      <c r="BQ170" s="4">
        <f t="shared" si="486"/>
        <v>-0.4745911269163931</v>
      </c>
      <c r="BR170" s="4">
        <f t="shared" si="487"/>
        <v>-4.9678751528662066E-2</v>
      </c>
      <c r="BS170" s="4">
        <f t="shared" si="488"/>
        <v>0.14228153258995668</v>
      </c>
      <c r="BT170" s="4">
        <f t="shared" si="489"/>
        <v>0.47842796539284421</v>
      </c>
      <c r="BU170" s="4">
        <f t="shared" si="490"/>
        <v>-0.47478008904187124</v>
      </c>
      <c r="BV170" t="s">
        <v>277</v>
      </c>
      <c r="BW170" s="1">
        <f t="shared" si="464"/>
        <v>45246</v>
      </c>
      <c r="BX170">
        <f>group_stock_price_index[[#This Row],[VNINDEX]]</f>
        <v>1125.53</v>
      </c>
      <c r="BY170" s="5">
        <f t="shared" si="491"/>
        <v>8.5721174352635571E-2</v>
      </c>
      <c r="BZ170" s="5">
        <f t="shared" si="492"/>
        <v>0.48856551196248105</v>
      </c>
      <c r="CA170" s="5">
        <f t="shared" si="493"/>
        <v>0.42945758237540577</v>
      </c>
      <c r="CB170" s="5">
        <f t="shared" si="494"/>
        <v>0.75753991628923667</v>
      </c>
      <c r="CC170" s="5">
        <f t="shared" si="495"/>
        <v>0.40420592633451025</v>
      </c>
      <c r="CD170" s="5">
        <f t="shared" ref="CD170:CE170" si="625">IF(AVERAGE(BS170:BS174)&lt;0,0,AVERAGE(BS170:BS174))</f>
        <v>0.6192212585156619</v>
      </c>
      <c r="CE170" s="5">
        <f t="shared" si="625"/>
        <v>0.53341959867204769</v>
      </c>
      <c r="CF170" s="5">
        <f t="shared" ref="CF170:CG170" si="626">IF(AVERAGE(BE170:BE174)&lt;0,0,AVERAGE(BE170:BE174))</f>
        <v>0.41473128294330686</v>
      </c>
      <c r="CG170" s="5">
        <f t="shared" si="626"/>
        <v>0.36216360496297478</v>
      </c>
      <c r="CH170" s="5">
        <f t="shared" si="498"/>
        <v>0.54937393943771196</v>
      </c>
      <c r="CI170" s="5">
        <f t="shared" si="499"/>
        <v>0.51832980198105416</v>
      </c>
      <c r="CJ170" s="5">
        <f t="shared" si="500"/>
        <v>0.40099944500036544</v>
      </c>
      <c r="CK170" s="5">
        <f t="shared" si="501"/>
        <v>0.15992150661693344</v>
      </c>
      <c r="CL170" s="5">
        <f t="shared" si="502"/>
        <v>0.78095677470945735</v>
      </c>
      <c r="CM170" s="5">
        <f t="shared" si="503"/>
        <v>0.55464419415425881</v>
      </c>
      <c r="CN170" s="5">
        <f t="shared" si="504"/>
        <v>0.39097084918965813</v>
      </c>
      <c r="CO170" s="5">
        <f t="shared" si="505"/>
        <v>0.5437907764935348</v>
      </c>
      <c r="CP170" s="5">
        <f t="shared" si="506"/>
        <v>0.25422302055546064</v>
      </c>
      <c r="CQ170" s="5">
        <f t="shared" si="507"/>
        <v>0.32606210859815132</v>
      </c>
      <c r="CR170" s="5">
        <f t="shared" ref="CR170:CS170" si="627">IF(AVERAGE(BH170:BH174)&lt;0,0,AVERAGE(BH170:BH174))</f>
        <v>0.21129967094837343</v>
      </c>
      <c r="CS170" s="5">
        <f t="shared" si="627"/>
        <v>0.41620009622959059</v>
      </c>
      <c r="CT170" s="5">
        <f t="shared" si="509"/>
        <v>0.56246632237055572</v>
      </c>
      <c r="CU170" s="5">
        <f t="shared" si="510"/>
        <v>9.6127493800132816E-2</v>
      </c>
    </row>
    <row r="171" spans="1:99" x14ac:dyDescent="0.25">
      <c r="A171" s="1">
        <f>eod_group_score_df_positive[[#This Row],[date]]</f>
        <v>45245</v>
      </c>
      <c r="B171" s="1" t="s">
        <v>277</v>
      </c>
      <c r="C171" s="2">
        <f>AVERAGE(eod_group_score_df_positive!C171:C175)</f>
        <v>0.14205002459051547</v>
      </c>
      <c r="D171" s="2">
        <f>AVERAGE(eod_group_score_df_positive!D171:D175)</f>
        <v>0.15604482639149064</v>
      </c>
      <c r="E171" s="2">
        <f>AVERAGE(eod_group_score_df_positive!E171:E175)</f>
        <v>0.40131445183141456</v>
      </c>
      <c r="F171" s="2">
        <f>AVERAGE(eod_group_score_df_positive!F171:F175)</f>
        <v>7.823293350363611E-2</v>
      </c>
      <c r="G171" s="2">
        <f>AVERAGE(eod_group_score_df_positive!G171:G175)</f>
        <v>0.17650557719355162</v>
      </c>
      <c r="H171" s="2">
        <f>AVERAGE(eod_group_score_df_positive!H171:H175)</f>
        <v>0.67923067151189431</v>
      </c>
      <c r="I171" s="2">
        <f>AVERAGE(eod_group_score_df_positive!I171:I175)</f>
        <v>0.20186690982893118</v>
      </c>
      <c r="J171" s="2">
        <f>AVERAGE(eod_group_score_df_positive!J171:J175)</f>
        <v>0.11443325586620907</v>
      </c>
      <c r="K171" s="2">
        <f>AVERAGE(eod_group_score_df_positive!K171:K175)</f>
        <v>0.31674654954932119</v>
      </c>
      <c r="L171" s="2">
        <f>AVERAGE(eod_group_score_df_positive!L171:L175)</f>
        <v>5.251015795868097E-2</v>
      </c>
      <c r="M171" s="2">
        <f>AVERAGE(eod_group_score_df_positive!M171:M175)</f>
        <v>0.12423485501125656</v>
      </c>
      <c r="N171" s="2">
        <f>AVERAGE(eod_group_score_df_positive!N171:N175)</f>
        <v>0.23888391718256941</v>
      </c>
      <c r="O171" s="2">
        <f>AVERAGE(eod_group_score_df_positive!O171:O175)</f>
        <v>0.25469730845820426</v>
      </c>
      <c r="P171" s="2">
        <f>AVERAGE(eod_group_score_df_positive!P171:P175)</f>
        <v>0.23191849487457961</v>
      </c>
      <c r="Q171" s="2">
        <f>AVERAGE(eod_group_score_df_positive!Q171:Q175)</f>
        <v>0.30758432950435172</v>
      </c>
      <c r="R171" s="2">
        <f>AVERAGE(eod_group_score_df_positive!R171:R175)</f>
        <v>0.16778539127915837</v>
      </c>
      <c r="S171" s="2">
        <f>AVERAGE(eod_group_score_df_positive!S171:S175)</f>
        <v>1.1018380299283652</v>
      </c>
      <c r="T171" s="2">
        <f>AVERAGE(eod_group_score_df_positive!T171:T175)</f>
        <v>0.16616833801426451</v>
      </c>
      <c r="U171" s="2">
        <f>AVERAGE(eod_group_score_df_positive!U171:U175)</f>
        <v>0.10224274511919181</v>
      </c>
      <c r="V171" s="2">
        <f>AVERAGE(eod_group_score_df_positive!V171:V175)</f>
        <v>0.11195543971667554</v>
      </c>
      <c r="W171" s="2">
        <f>AVERAGE(eod_group_score_df_positive!W171:W175)</f>
        <v>0.29659584935102667</v>
      </c>
      <c r="X171" s="2">
        <f>AVERAGE(eod_group_score_df_positive!X171:X175)</f>
        <v>0.2091402866458863</v>
      </c>
      <c r="Y171" s="2">
        <f>AVERAGE(eod_group_score_df_positive!Y171:Y175)</f>
        <v>0.24160491529964778</v>
      </c>
      <c r="Z171" s="1" t="s">
        <v>277</v>
      </c>
      <c r="AA171" s="2">
        <f>ABS(AVERAGE(eod_group_score_df_negative!C171:C175))</f>
        <v>0.38715041305753778</v>
      </c>
      <c r="AB171" s="2">
        <f>ABS(AVERAGE(eod_group_score_df_negative!D171:D175))</f>
        <v>0.10319735118860936</v>
      </c>
      <c r="AC171" s="2">
        <f>ABS(AVERAGE(eod_group_score_df_negative!E171:E175))</f>
        <v>0.27376885639443066</v>
      </c>
      <c r="AD171" s="2">
        <f>ABS(AVERAGE(eod_group_score_df_negative!F171:F175))</f>
        <v>0.11333467555449792</v>
      </c>
      <c r="AE171" s="2">
        <f>ABS(AVERAGE(eod_group_score_df_negative!G171:G175))</f>
        <v>0.26543913899410965</v>
      </c>
      <c r="AF171" s="2">
        <f>ABS(AVERAGE(eod_group_score_df_negative!H171:H175))</f>
        <v>0.11502112420718857</v>
      </c>
      <c r="AG171" s="2">
        <f>ABS(AVERAGE(eod_group_score_df_negative!I171:I175))</f>
        <v>0.24983456643450214</v>
      </c>
      <c r="AH171" s="2">
        <f>ABS(AVERAGE(eod_group_score_df_negative!J171:J175))</f>
        <v>0.29509337999437701</v>
      </c>
      <c r="AI171" s="2">
        <f>ABS(AVERAGE(eod_group_score_df_negative!K171:K175))</f>
        <v>0.27898878133742144</v>
      </c>
      <c r="AJ171" s="2">
        <f>ABS(AVERAGE(eod_group_score_df_negative!L171:L175))</f>
        <v>0.22059343217827418</v>
      </c>
      <c r="AK171" s="2">
        <f>ABS(AVERAGE(eod_group_score_df_negative!M171:M175))</f>
        <v>0.13217082572318511</v>
      </c>
      <c r="AL171" s="2">
        <f>ABS(AVERAGE(eod_group_score_df_negative!N171:N175))</f>
        <v>0.18411123151818565</v>
      </c>
      <c r="AM171" s="2">
        <f>ABS(AVERAGE(eod_group_score_df_negative!O171:O175))</f>
        <v>0.15538865026954399</v>
      </c>
      <c r="AN171" s="2">
        <f>ABS(AVERAGE(eod_group_score_df_negative!P171:P175))</f>
        <v>0.15810709102988596</v>
      </c>
      <c r="AO171" s="2">
        <f>ABS(AVERAGE(eod_group_score_df_negative!Q171:Q175))</f>
        <v>0.24801980137886237</v>
      </c>
      <c r="AP171" s="2">
        <f>ABS(AVERAGE(eod_group_score_df_negative!R171:R175))</f>
        <v>0.26264809479247225</v>
      </c>
      <c r="AQ171" s="2">
        <f>ABS(AVERAGE(eod_group_score_df_negative!S171:S175))</f>
        <v>0.29906345458567735</v>
      </c>
      <c r="AR171" s="2">
        <f>ABS(AVERAGE(eod_group_score_df_negative!T171:T175))</f>
        <v>0.25834442677863223</v>
      </c>
      <c r="AS171" s="2">
        <f>ABS(AVERAGE(eod_group_score_df_negative!U171:U175))</f>
        <v>0.33927623465510581</v>
      </c>
      <c r="AT171" s="2">
        <f>ABS(AVERAGE(eod_group_score_df_negative!V171:V175))</f>
        <v>0.2145391325463013</v>
      </c>
      <c r="AU171" s="2">
        <f>ABS(AVERAGE(eod_group_score_df_negative!W171:W175))</f>
        <v>0.13778554657100298</v>
      </c>
      <c r="AV171" s="2">
        <f>ABS(AVERAGE(eod_group_score_df_negative!X171:X175))</f>
        <v>0.2277063545377703</v>
      </c>
      <c r="AW171" s="2">
        <f>ABS(AVERAGE(eod_group_score_df_negative!Y171:Y175))</f>
        <v>0.31573914401713404</v>
      </c>
      <c r="AX171" t="s">
        <v>277</v>
      </c>
      <c r="AY171" s="4">
        <f t="shared" si="468"/>
        <v>-0.46315227847567891</v>
      </c>
      <c r="AZ171" s="4">
        <f t="shared" si="469"/>
        <v>0.20385369269841366</v>
      </c>
      <c r="BA171" s="4">
        <f t="shared" si="470"/>
        <v>0.18893311963553136</v>
      </c>
      <c r="BB171" s="4">
        <f t="shared" si="471"/>
        <v>-0.18323422327732691</v>
      </c>
      <c r="BC171" s="4">
        <f t="shared" si="472"/>
        <v>-0.20123232282925296</v>
      </c>
      <c r="BD171" s="4">
        <f t="shared" si="473"/>
        <v>0.71036609592288502</v>
      </c>
      <c r="BE171" s="4">
        <f t="shared" si="474"/>
        <v>-0.10619326950704076</v>
      </c>
      <c r="BF171" s="4">
        <f t="shared" si="475"/>
        <v>-0.44114377016900441</v>
      </c>
      <c r="BG171" s="4">
        <f t="shared" si="476"/>
        <v>6.3380105651444085E-2</v>
      </c>
      <c r="BH171" s="4">
        <f t="shared" si="477"/>
        <v>-0.61545611368676367</v>
      </c>
      <c r="BI171" s="4">
        <f t="shared" si="478"/>
        <v>-3.0950838098426574E-2</v>
      </c>
      <c r="BJ171" s="4">
        <f t="shared" si="479"/>
        <v>0.12948773959375195</v>
      </c>
      <c r="BK171" s="4">
        <f t="shared" si="480"/>
        <v>0.2421654681783198</v>
      </c>
      <c r="BL171" s="4">
        <f t="shared" si="481"/>
        <v>0.18924759429186092</v>
      </c>
      <c r="BM171" s="4">
        <f t="shared" si="482"/>
        <v>0.10720677693811026</v>
      </c>
      <c r="BN171" s="4">
        <f t="shared" si="483"/>
        <v>-0.22038876291685006</v>
      </c>
      <c r="BO171" s="4">
        <f t="shared" si="484"/>
        <v>0.57304141955503851</v>
      </c>
      <c r="BP171" s="4">
        <f t="shared" si="485"/>
        <v>-0.21713384474866582</v>
      </c>
      <c r="BQ171" s="4">
        <f t="shared" si="486"/>
        <v>-0.53685911680871434</v>
      </c>
      <c r="BR171" s="4">
        <f t="shared" si="487"/>
        <v>-0.31419723800798488</v>
      </c>
      <c r="BS171" s="4">
        <f t="shared" si="488"/>
        <v>0.36560106917776414</v>
      </c>
      <c r="BT171" s="4">
        <f t="shared" si="489"/>
        <v>-4.2500196044951533E-2</v>
      </c>
      <c r="BU171" s="4">
        <f t="shared" si="490"/>
        <v>-0.1330134007499128</v>
      </c>
      <c r="BV171" t="s">
        <v>277</v>
      </c>
      <c r="BW171" s="1">
        <f t="shared" si="464"/>
        <v>45245</v>
      </c>
      <c r="BX171">
        <f>group_stock_price_index[[#This Row],[VNINDEX]]</f>
        <v>1122.5</v>
      </c>
      <c r="BY171" s="5">
        <f t="shared" si="491"/>
        <v>0.311851752859022</v>
      </c>
      <c r="BZ171" s="5">
        <f t="shared" si="492"/>
        <v>0.6605776315303814</v>
      </c>
      <c r="CA171" s="5">
        <f t="shared" si="493"/>
        <v>0.61326301966708741</v>
      </c>
      <c r="CB171" s="5">
        <f t="shared" si="494"/>
        <v>0.78041614770963808</v>
      </c>
      <c r="CC171" s="5">
        <f t="shared" si="495"/>
        <v>0.50457195169533064</v>
      </c>
      <c r="CD171" s="5">
        <f t="shared" ref="CD171:CE171" si="628">IF(AVERAGE(BS171:BS175)&lt;0,0,AVERAGE(BS171:BS175))</f>
        <v>0.77219087349348858</v>
      </c>
      <c r="CE171" s="5">
        <f t="shared" si="628"/>
        <v>0.59894978762324891</v>
      </c>
      <c r="CF171" s="5">
        <f t="shared" ref="CF171:CG171" si="629">IF(AVERAGE(BE171:BE175)&lt;0,0,AVERAGE(BE171:BE175))</f>
        <v>0.48875946747273974</v>
      </c>
      <c r="CG171" s="5">
        <f t="shared" si="629"/>
        <v>0.52988028863807635</v>
      </c>
      <c r="CH171" s="5">
        <f t="shared" si="498"/>
        <v>0.67027128667574942</v>
      </c>
      <c r="CI171" s="5">
        <f t="shared" si="499"/>
        <v>0.66477586839342639</v>
      </c>
      <c r="CJ171" s="5">
        <f t="shared" si="500"/>
        <v>0.53043763673063482</v>
      </c>
      <c r="CK171" s="5">
        <f t="shared" si="501"/>
        <v>0.43227225748022613</v>
      </c>
      <c r="CL171" s="5">
        <f t="shared" si="502"/>
        <v>0.72961912605025048</v>
      </c>
      <c r="CM171" s="5">
        <f t="shared" si="503"/>
        <v>0.66358173072052051</v>
      </c>
      <c r="CN171" s="5">
        <f t="shared" si="504"/>
        <v>0.41280577129595547</v>
      </c>
      <c r="CO171" s="5">
        <f t="shared" si="505"/>
        <v>0.57091489519107363</v>
      </c>
      <c r="CP171" s="5">
        <f t="shared" si="506"/>
        <v>0.42321922426228592</v>
      </c>
      <c r="CQ171" s="5">
        <f t="shared" si="507"/>
        <v>0.49882663552135875</v>
      </c>
      <c r="CR171" s="5">
        <f t="shared" ref="CR171:CS171" si="630">IF(AVERAGE(BH171:BH175)&lt;0,0,AVERAGE(BH171:BH175))</f>
        <v>0.29455628009435963</v>
      </c>
      <c r="CS171" s="5">
        <f t="shared" si="630"/>
        <v>0.65126279383437369</v>
      </c>
      <c r="CT171" s="5">
        <f t="shared" si="509"/>
        <v>0.70840912813231616</v>
      </c>
      <c r="CU171" s="5">
        <f t="shared" si="510"/>
        <v>0.324824963703228</v>
      </c>
    </row>
    <row r="172" spans="1:99" x14ac:dyDescent="0.25">
      <c r="A172" s="1">
        <f>eod_group_score_df_positive[[#This Row],[date]]</f>
        <v>45244</v>
      </c>
      <c r="B172" s="1" t="s">
        <v>277</v>
      </c>
      <c r="C172" s="2">
        <f>AVERAGE(eod_group_score_df_positive!C172:C176)</f>
        <v>0.92588507610184756</v>
      </c>
      <c r="D172" s="2">
        <f>AVERAGE(eod_group_score_df_positive!D172:D176)</f>
        <v>0.46857302454478872</v>
      </c>
      <c r="E172" s="2">
        <f>AVERAGE(eod_group_score_df_positive!E172:E176)</f>
        <v>2.0695500396964635</v>
      </c>
      <c r="F172" s="2">
        <f>AVERAGE(eod_group_score_df_positive!F172:F176)</f>
        <v>1.9291023901631135</v>
      </c>
      <c r="G172" s="2">
        <f>AVERAGE(eod_group_score_df_positive!G172:G176)</f>
        <v>2.3592088358978947</v>
      </c>
      <c r="H172" s="2">
        <f>AVERAGE(eod_group_score_df_positive!H172:H176)</f>
        <v>1.1878777716513205</v>
      </c>
      <c r="I172" s="2">
        <f>AVERAGE(eod_group_score_df_positive!I172:I176)</f>
        <v>1.5494027815110096</v>
      </c>
      <c r="J172" s="2">
        <f>AVERAGE(eod_group_score_df_positive!J172:J176)</f>
        <v>0.97226886596540396</v>
      </c>
      <c r="K172" s="2">
        <f>AVERAGE(eod_group_score_df_positive!K172:K176)</f>
        <v>1.1880046468366703</v>
      </c>
      <c r="L172" s="2">
        <f>AVERAGE(eod_group_score_df_positive!L172:L176)</f>
        <v>0.73126061763868855</v>
      </c>
      <c r="M172" s="2">
        <f>AVERAGE(eod_group_score_df_positive!M172:M176)</f>
        <v>0.70233683992094464</v>
      </c>
      <c r="N172" s="2">
        <f>AVERAGE(eod_group_score_df_positive!N172:N176)</f>
        <v>1.4375757048806599</v>
      </c>
      <c r="O172" s="2">
        <f>AVERAGE(eod_group_score_df_positive!O172:O176)</f>
        <v>0.6817696138326329</v>
      </c>
      <c r="P172" s="2">
        <f>AVERAGE(eod_group_score_df_positive!P172:P176)</f>
        <v>1.1709064180993898</v>
      </c>
      <c r="Q172" s="2">
        <f>AVERAGE(eod_group_score_df_positive!Q172:Q176)</f>
        <v>0.9117808509264258</v>
      </c>
      <c r="R172" s="2">
        <f>AVERAGE(eod_group_score_df_positive!R172:R176)</f>
        <v>1.0863008455453704</v>
      </c>
      <c r="S172" s="2">
        <f>AVERAGE(eod_group_score_df_positive!S172:S176)</f>
        <v>2.7512864509967669</v>
      </c>
      <c r="T172" s="2">
        <f>AVERAGE(eod_group_score_df_positive!T172:T176)</f>
        <v>0.73273325678902967</v>
      </c>
      <c r="U172" s="2">
        <f>AVERAGE(eod_group_score_df_positive!U172:U176)</f>
        <v>1.2776625148956047</v>
      </c>
      <c r="V172" s="2">
        <f>AVERAGE(eod_group_score_df_positive!V172:V176)</f>
        <v>0.9277644962681888</v>
      </c>
      <c r="W172" s="2">
        <f>AVERAGE(eod_group_score_df_positive!W172:W176)</f>
        <v>1.4712059307743464</v>
      </c>
      <c r="X172" s="2">
        <f>AVERAGE(eod_group_score_df_positive!X172:X176)</f>
        <v>1.6941079433691091</v>
      </c>
      <c r="Y172" s="2">
        <f>AVERAGE(eod_group_score_df_positive!Y172:Y176)</f>
        <v>0.59284952000050573</v>
      </c>
      <c r="Z172" s="1" t="s">
        <v>277</v>
      </c>
      <c r="AA172" s="2">
        <f>ABS(AVERAGE(eod_group_score_df_negative!C172:C176))</f>
        <v>0.38251318138122065</v>
      </c>
      <c r="AB172" s="2">
        <f>ABS(AVERAGE(eod_group_score_df_negative!D172:D176))</f>
        <v>7.2761128242459713E-2</v>
      </c>
      <c r="AC172" s="2">
        <f>ABS(AVERAGE(eod_group_score_df_negative!E172:E176))</f>
        <v>0.23790692908215466</v>
      </c>
      <c r="AD172" s="2">
        <f>ABS(AVERAGE(eod_group_score_df_negative!F172:F176))</f>
        <v>0.10568355032609848</v>
      </c>
      <c r="AE172" s="2">
        <f>ABS(AVERAGE(eod_group_score_df_negative!G172:G176))</f>
        <v>0.22443496442682731</v>
      </c>
      <c r="AF172" s="2">
        <f>ABS(AVERAGE(eod_group_score_df_negative!H172:H176))</f>
        <v>9.1653997298237797E-2</v>
      </c>
      <c r="AG172" s="2">
        <f>ABS(AVERAGE(eod_group_score_df_negative!I172:I176))</f>
        <v>0.21774990140890976</v>
      </c>
      <c r="AH172" s="2">
        <f>ABS(AVERAGE(eod_group_score_df_negative!J172:J176))</f>
        <v>0.22321334987955729</v>
      </c>
      <c r="AI172" s="2">
        <f>ABS(AVERAGE(eod_group_score_df_negative!K172:K176))</f>
        <v>0.19373746326973293</v>
      </c>
      <c r="AJ172" s="2">
        <f>ABS(AVERAGE(eod_group_score_df_negative!L172:L176))</f>
        <v>0.20027419480433989</v>
      </c>
      <c r="AK172" s="2">
        <f>ABS(AVERAGE(eod_group_score_df_negative!M172:M176))</f>
        <v>9.246665944692932E-2</v>
      </c>
      <c r="AL172" s="2">
        <f>ABS(AVERAGE(eod_group_score_df_negative!N172:N176))</f>
        <v>0.15066601891730513</v>
      </c>
      <c r="AM172" s="2">
        <f>ABS(AVERAGE(eod_group_score_df_negative!O172:O176))</f>
        <v>0.13385211313383871</v>
      </c>
      <c r="AN172" s="2">
        <f>ABS(AVERAGE(eod_group_score_df_negative!P172:P176))</f>
        <v>0.15391066530087921</v>
      </c>
      <c r="AO172" s="2">
        <f>ABS(AVERAGE(eod_group_score_df_negative!Q172:Q176))</f>
        <v>0.19996442493806266</v>
      </c>
      <c r="AP172" s="2">
        <f>ABS(AVERAGE(eod_group_score_df_negative!R172:R176))</f>
        <v>0.17305167347322856</v>
      </c>
      <c r="AQ172" s="2">
        <f>ABS(AVERAGE(eod_group_score_df_negative!S172:S176))</f>
        <v>0.1940735661747163</v>
      </c>
      <c r="AR172" s="2">
        <f>ABS(AVERAGE(eod_group_score_df_negative!T172:T176))</f>
        <v>0.2194146101995294</v>
      </c>
      <c r="AS172" s="2">
        <f>ABS(AVERAGE(eod_group_score_df_negative!U172:U176))</f>
        <v>0.30148116084611798</v>
      </c>
      <c r="AT172" s="2">
        <f>ABS(AVERAGE(eod_group_score_df_negative!V172:V176))</f>
        <v>0.19649274770756117</v>
      </c>
      <c r="AU172" s="2">
        <f>ABS(AVERAGE(eod_group_score_df_negative!W172:W176))</f>
        <v>0.12030615580735352</v>
      </c>
      <c r="AV172" s="2">
        <f>ABS(AVERAGE(eod_group_score_df_negative!X172:X176))</f>
        <v>0.20501004482363397</v>
      </c>
      <c r="AW172" s="2">
        <f>ABS(AVERAGE(eod_group_score_df_negative!Y172:Y176))</f>
        <v>0.25843424544342797</v>
      </c>
      <c r="AX172" t="s">
        <v>277</v>
      </c>
      <c r="AY172" s="4">
        <f t="shared" si="468"/>
        <v>0.41529548943751837</v>
      </c>
      <c r="AZ172" s="4">
        <f t="shared" si="469"/>
        <v>0.73117850456017397</v>
      </c>
      <c r="BA172" s="4">
        <f t="shared" si="470"/>
        <v>0.79379296576171177</v>
      </c>
      <c r="BB172" s="4">
        <f t="shared" si="471"/>
        <v>0.89612317617971193</v>
      </c>
      <c r="BC172" s="4">
        <f t="shared" si="472"/>
        <v>0.82626477814115129</v>
      </c>
      <c r="BD172" s="4">
        <f t="shared" si="473"/>
        <v>0.85673822327446891</v>
      </c>
      <c r="BE172" s="4">
        <f t="shared" si="474"/>
        <v>0.75355847458623093</v>
      </c>
      <c r="BF172" s="4">
        <f t="shared" si="475"/>
        <v>0.626571860424053</v>
      </c>
      <c r="BG172" s="4">
        <f t="shared" si="476"/>
        <v>0.71957507576458846</v>
      </c>
      <c r="BH172" s="4">
        <f t="shared" si="477"/>
        <v>0.57001243082026321</v>
      </c>
      <c r="BI172" s="4">
        <f t="shared" si="478"/>
        <v>0.76732196191770607</v>
      </c>
      <c r="BJ172" s="4">
        <f t="shared" si="479"/>
        <v>0.81027318869697318</v>
      </c>
      <c r="BK172" s="4">
        <f t="shared" si="480"/>
        <v>0.67177894185905851</v>
      </c>
      <c r="BL172" s="4">
        <f t="shared" si="481"/>
        <v>0.767649938652885</v>
      </c>
      <c r="BM172" s="4">
        <f t="shared" si="482"/>
        <v>0.64026935076009894</v>
      </c>
      <c r="BN172" s="4">
        <f t="shared" si="483"/>
        <v>0.72517357791433001</v>
      </c>
      <c r="BO172" s="4">
        <f t="shared" si="484"/>
        <v>0.86821742330766682</v>
      </c>
      <c r="BP172" s="4">
        <f t="shared" si="485"/>
        <v>0.53911652211438321</v>
      </c>
      <c r="BQ172" s="4">
        <f t="shared" si="486"/>
        <v>0.61817133491097631</v>
      </c>
      <c r="BR172" s="4">
        <f t="shared" si="487"/>
        <v>0.65044877627348519</v>
      </c>
      <c r="BS172" s="4">
        <f t="shared" si="488"/>
        <v>0.84881527847425797</v>
      </c>
      <c r="BT172" s="4">
        <f t="shared" si="489"/>
        <v>0.78409972829678931</v>
      </c>
      <c r="BU172" s="4">
        <f t="shared" si="490"/>
        <v>0.39283642908740829</v>
      </c>
      <c r="BV172" t="s">
        <v>277</v>
      </c>
      <c r="BW172" s="1">
        <f t="shared" si="464"/>
        <v>45244</v>
      </c>
      <c r="BX172">
        <f>group_stock_price_index[[#This Row],[VNINDEX]]</f>
        <v>1109.73</v>
      </c>
      <c r="BY172" s="5">
        <f t="shared" si="491"/>
        <v>0.59772247412031254</v>
      </c>
      <c r="BZ172" s="5">
        <f t="shared" si="492"/>
        <v>0.80339827126174579</v>
      </c>
      <c r="CA172" s="5">
        <f t="shared" si="493"/>
        <v>0.83996273459423887</v>
      </c>
      <c r="CB172" s="5">
        <f t="shared" si="494"/>
        <v>0.85748021455463053</v>
      </c>
      <c r="CC172" s="5">
        <f t="shared" si="495"/>
        <v>0.71429304977739871</v>
      </c>
      <c r="CD172" s="5">
        <f t="shared" ref="CD172:CE172" si="631">IF(AVERAGE(BS172:BS176)&lt;0,0,AVERAGE(BS172:BS176))</f>
        <v>0.88593860167922256</v>
      </c>
      <c r="CE172" s="5">
        <f t="shared" si="631"/>
        <v>0.79192823282786251</v>
      </c>
      <c r="CF172" s="5">
        <f t="shared" ref="CF172:CG172" si="632">IF(AVERAGE(BE172:BE176)&lt;0,0,AVERAGE(BE172:BE176))</f>
        <v>0.66695817601808804</v>
      </c>
      <c r="CG172" s="5">
        <f t="shared" si="632"/>
        <v>0.81552623301786975</v>
      </c>
      <c r="CH172" s="5">
        <f t="shared" si="498"/>
        <v>0.83142775194643614</v>
      </c>
      <c r="CI172" s="5">
        <f t="shared" si="499"/>
        <v>0.78881582986906706</v>
      </c>
      <c r="CJ172" s="5">
        <f t="shared" si="500"/>
        <v>0.68409476812001624</v>
      </c>
      <c r="CK172" s="5">
        <f t="shared" si="501"/>
        <v>0.73102742801046583</v>
      </c>
      <c r="CL172" s="5">
        <f t="shared" si="502"/>
        <v>0.7563339592225885</v>
      </c>
      <c r="CM172" s="5">
        <f t="shared" si="503"/>
        <v>0.89057604414462754</v>
      </c>
      <c r="CN172" s="5">
        <f t="shared" si="504"/>
        <v>0.52284273146609417</v>
      </c>
      <c r="CO172" s="5">
        <f t="shared" si="505"/>
        <v>0.696726271959624</v>
      </c>
      <c r="CP172" s="5">
        <f t="shared" si="506"/>
        <v>0.6480767335086941</v>
      </c>
      <c r="CQ172" s="5">
        <f t="shared" si="507"/>
        <v>0.7551842461796564</v>
      </c>
      <c r="CR172" s="5">
        <f t="shared" ref="CR172:CS172" si="633">IF(AVERAGE(BH172:BH176)&lt;0,0,AVERAGE(BH172:BH176))</f>
        <v>0.5938552902879608</v>
      </c>
      <c r="CS172" s="5">
        <f t="shared" si="633"/>
        <v>0.85036533674500192</v>
      </c>
      <c r="CT172" s="5">
        <f t="shared" si="509"/>
        <v>0.84914802167835202</v>
      </c>
      <c r="CU172" s="5">
        <f t="shared" si="510"/>
        <v>0.52234432356094251</v>
      </c>
    </row>
    <row r="173" spans="1:99" x14ac:dyDescent="0.25">
      <c r="A173" s="1">
        <f>eod_group_score_df_positive[[#This Row],[date]]</f>
        <v>45243</v>
      </c>
      <c r="B173" s="1" t="s">
        <v>277</v>
      </c>
      <c r="C173" s="2">
        <f>AVERAGE(eod_group_score_df_positive!C173:C177)</f>
        <v>0.91506595274229796</v>
      </c>
      <c r="D173" s="2">
        <f>AVERAGE(eod_group_score_df_positive!D173:D177)</f>
        <v>0.69795288364911756</v>
      </c>
      <c r="E173" s="2">
        <f>AVERAGE(eod_group_score_df_positive!E173:E177)</f>
        <v>2.0618572590940589</v>
      </c>
      <c r="F173" s="2">
        <f>AVERAGE(eod_group_score_df_positive!F173:F177)</f>
        <v>1.9161740876577156</v>
      </c>
      <c r="G173" s="2">
        <f>AVERAGE(eod_group_score_df_positive!G173:G177)</f>
        <v>2.3526484354070658</v>
      </c>
      <c r="H173" s="2">
        <f>AVERAGE(eod_group_score_df_positive!H173:H177)</f>
        <v>0.66097570268439731</v>
      </c>
      <c r="I173" s="2">
        <f>AVERAGE(eod_group_score_df_positive!I173:I177)</f>
        <v>1.5132399654965591</v>
      </c>
      <c r="J173" s="2">
        <f>AVERAGE(eod_group_score_df_positive!J173:J177)</f>
        <v>1.5473437288894782</v>
      </c>
      <c r="K173" s="2">
        <f>AVERAGE(eod_group_score_df_positive!K173:K177)</f>
        <v>1.0772378168225434</v>
      </c>
      <c r="L173" s="2">
        <f>AVERAGE(eod_group_score_df_positive!L173:L177)</f>
        <v>0.72386095565708719</v>
      </c>
      <c r="M173" s="2">
        <f>AVERAGE(eod_group_score_df_positive!M173:M177)</f>
        <v>0.69324916508915069</v>
      </c>
      <c r="N173" s="2">
        <f>AVERAGE(eod_group_score_df_positive!N173:N177)</f>
        <v>1.3781162680114623</v>
      </c>
      <c r="O173" s="2">
        <f>AVERAGE(eod_group_score_df_positive!O173:O177)</f>
        <v>0.67133128860365088</v>
      </c>
      <c r="P173" s="2">
        <f>AVERAGE(eod_group_score_df_positive!P173:P177)</f>
        <v>1.1844077076236119</v>
      </c>
      <c r="Q173" s="2">
        <f>AVERAGE(eod_group_score_df_positive!Q173:Q177)</f>
        <v>0.69007881746768729</v>
      </c>
      <c r="R173" s="2">
        <f>AVERAGE(eod_group_score_df_positive!R173:R177)</f>
        <v>1.0883371352483338</v>
      </c>
      <c r="S173" s="2">
        <f>AVERAGE(eod_group_score_df_positive!S173:S177)</f>
        <v>2.7355385857013403</v>
      </c>
      <c r="T173" s="2">
        <f>AVERAGE(eod_group_score_df_positive!T173:T177)</f>
        <v>0.71939102285121348</v>
      </c>
      <c r="U173" s="2">
        <f>AVERAGE(eod_group_score_df_positive!U173:U177)</f>
        <v>1.215332072834207</v>
      </c>
      <c r="V173" s="2">
        <f>AVERAGE(eod_group_score_df_positive!V173:V177)</f>
        <v>0.89744018090238797</v>
      </c>
      <c r="W173" s="2">
        <f>AVERAGE(eod_group_score_df_positive!W173:W177)</f>
        <v>1.5617385320334509</v>
      </c>
      <c r="X173" s="2">
        <f>AVERAGE(eod_group_score_df_positive!X173:X177)</f>
        <v>1.723792581709191</v>
      </c>
      <c r="Y173" s="2">
        <f>AVERAGE(eod_group_score_df_positive!Y173:Y177)</f>
        <v>0.58495675091285448</v>
      </c>
      <c r="Z173" s="1" t="s">
        <v>277</v>
      </c>
      <c r="AA173" s="2">
        <f>ABS(AVERAGE(eod_group_score_df_negative!C173:C177))</f>
        <v>0.39738195142461413</v>
      </c>
      <c r="AB173" s="2">
        <f>ABS(AVERAGE(eod_group_score_df_negative!D173:D177))</f>
        <v>7.2391990218761915E-2</v>
      </c>
      <c r="AC173" s="2">
        <f>ABS(AVERAGE(eod_group_score_df_negative!E173:E177))</f>
        <v>0.31841570131871916</v>
      </c>
      <c r="AD173" s="2">
        <f>ABS(AVERAGE(eod_group_score_df_negative!F173:F177))</f>
        <v>0.14998023687295148</v>
      </c>
      <c r="AE173" s="2">
        <f>ABS(AVERAGE(eod_group_score_df_negative!G173:G177))</f>
        <v>0.28195559974562689</v>
      </c>
      <c r="AF173" s="2">
        <f>ABS(AVERAGE(eod_group_score_df_negative!H173:H177))</f>
        <v>0.11290907529755523</v>
      </c>
      <c r="AG173" s="2">
        <f>ABS(AVERAGE(eod_group_score_df_negative!I173:I177))</f>
        <v>0.35214668490916362</v>
      </c>
      <c r="AH173" s="2">
        <f>ABS(AVERAGE(eod_group_score_df_negative!J173:J177))</f>
        <v>0.2092146892086808</v>
      </c>
      <c r="AI173" s="2">
        <f>ABS(AVERAGE(eod_group_score_df_negative!K173:K177))</f>
        <v>0.28125636940794801</v>
      </c>
      <c r="AJ173" s="2">
        <f>ABS(AVERAGE(eod_group_score_df_negative!L173:L177))</f>
        <v>0.24715243454772642</v>
      </c>
      <c r="AK173" s="2">
        <f>ABS(AVERAGE(eod_group_score_df_negative!M173:M177))</f>
        <v>9.5926815268270349E-2</v>
      </c>
      <c r="AL173" s="2">
        <f>ABS(AVERAGE(eod_group_score_df_negative!N173:N177))</f>
        <v>0.19014330683651365</v>
      </c>
      <c r="AM173" s="2">
        <f>ABS(AVERAGE(eod_group_score_df_negative!O173:O177))</f>
        <v>0.16967075531275963</v>
      </c>
      <c r="AN173" s="2">
        <f>ABS(AVERAGE(eod_group_score_df_negative!P173:P177))</f>
        <v>0.16258818122748622</v>
      </c>
      <c r="AO173" s="2">
        <f>ABS(AVERAGE(eod_group_score_df_negative!Q173:Q177))</f>
        <v>0.31156892098307498</v>
      </c>
      <c r="AP173" s="2">
        <f>ABS(AVERAGE(eod_group_score_df_negative!R173:R177))</f>
        <v>0.17612319834668727</v>
      </c>
      <c r="AQ173" s="2">
        <f>ABS(AVERAGE(eod_group_score_df_negative!S173:S177))</f>
        <v>0.21267587405616037</v>
      </c>
      <c r="AR173" s="2">
        <f>ABS(AVERAGE(eod_group_score_df_negative!T173:T177))</f>
        <v>0.23882206393154268</v>
      </c>
      <c r="AS173" s="2">
        <f>ABS(AVERAGE(eod_group_score_df_negative!U173:U177))</f>
        <v>0.31430742895712982</v>
      </c>
      <c r="AT173" s="2">
        <f>ABS(AVERAGE(eod_group_score_df_negative!V173:V177))</f>
        <v>0.18536735966121606</v>
      </c>
      <c r="AU173" s="2">
        <f>ABS(AVERAGE(eod_group_score_df_negative!W173:W177))</f>
        <v>0.12851844548137142</v>
      </c>
      <c r="AV173" s="2">
        <f>ABS(AVERAGE(eod_group_score_df_negative!X173:X177))</f>
        <v>0.28747326970800208</v>
      </c>
      <c r="AW173" s="2">
        <f>ABS(AVERAGE(eod_group_score_df_negative!Y173:Y177))</f>
        <v>0.32170518298873735</v>
      </c>
      <c r="AX173" t="s">
        <v>277</v>
      </c>
      <c r="AY173" s="4">
        <f t="shared" si="468"/>
        <v>0.39444156196530195</v>
      </c>
      <c r="AZ173" s="4">
        <f t="shared" si="469"/>
        <v>0.81205303579088195</v>
      </c>
      <c r="BA173" s="4">
        <f t="shared" si="470"/>
        <v>0.7324544650009378</v>
      </c>
      <c r="BB173" s="4">
        <f t="shared" si="471"/>
        <v>0.85482184453281818</v>
      </c>
      <c r="BC173" s="4">
        <f t="shared" si="472"/>
        <v>0.78595979055403997</v>
      </c>
      <c r="BD173" s="4">
        <f t="shared" si="473"/>
        <v>0.70820184474493353</v>
      </c>
      <c r="BE173" s="4">
        <f t="shared" si="474"/>
        <v>0.62244107962006534</v>
      </c>
      <c r="BF173" s="4">
        <f t="shared" si="475"/>
        <v>0.76179022906030147</v>
      </c>
      <c r="BG173" s="4">
        <f t="shared" si="476"/>
        <v>0.58592922625842125</v>
      </c>
      <c r="BH173" s="4">
        <f t="shared" si="477"/>
        <v>0.49093918365925909</v>
      </c>
      <c r="BI173" s="4">
        <f t="shared" si="478"/>
        <v>0.75689372800012322</v>
      </c>
      <c r="BJ173" s="4">
        <f t="shared" si="479"/>
        <v>0.75751041487510662</v>
      </c>
      <c r="BK173" s="4">
        <f t="shared" si="480"/>
        <v>0.59650334612118094</v>
      </c>
      <c r="BL173" s="4">
        <f t="shared" si="481"/>
        <v>0.75859142173601779</v>
      </c>
      <c r="BM173" s="4">
        <f t="shared" si="482"/>
        <v>0.37788723715390149</v>
      </c>
      <c r="BN173" s="4">
        <f t="shared" si="483"/>
        <v>0.72142550672831829</v>
      </c>
      <c r="BO173" s="4">
        <f t="shared" si="484"/>
        <v>0.85572564210701718</v>
      </c>
      <c r="BP173" s="4">
        <f t="shared" si="485"/>
        <v>0.50152619031034407</v>
      </c>
      <c r="BQ173" s="4">
        <f t="shared" si="486"/>
        <v>0.58904378634436494</v>
      </c>
      <c r="BR173" s="4">
        <f t="shared" si="487"/>
        <v>0.65761716146761984</v>
      </c>
      <c r="BS173" s="4">
        <f t="shared" si="488"/>
        <v>0.84793028848154017</v>
      </c>
      <c r="BT173" s="4">
        <f t="shared" si="489"/>
        <v>0.71413697547199895</v>
      </c>
      <c r="BU173" s="4">
        <f t="shared" si="490"/>
        <v>0.29035250966286869</v>
      </c>
      <c r="BV173" t="s">
        <v>277</v>
      </c>
      <c r="BW173" s="1">
        <f t="shared" si="464"/>
        <v>45243</v>
      </c>
      <c r="BX173">
        <f>group_stock_price_index[[#This Row],[VNINDEX]]</f>
        <v>1100.07</v>
      </c>
      <c r="BY173" s="5">
        <f t="shared" si="491"/>
        <v>0.69361450915311929</v>
      </c>
      <c r="BZ173" s="5">
        <f t="shared" si="492"/>
        <v>0.80839939165886643</v>
      </c>
      <c r="CA173" s="5">
        <f t="shared" si="493"/>
        <v>0.85591592725562704</v>
      </c>
      <c r="CB173" s="5">
        <f t="shared" si="494"/>
        <v>0.86881907930015034</v>
      </c>
      <c r="CC173" s="5">
        <f t="shared" si="495"/>
        <v>0.71699162512440517</v>
      </c>
      <c r="CD173" s="5">
        <f t="shared" ref="CD173:CE173" si="634">IF(AVERAGE(BS173:BS177)&lt;0,0,AVERAGE(BS173:BS177))</f>
        <v>0.89110535313961881</v>
      </c>
      <c r="CE173" s="5">
        <f t="shared" si="634"/>
        <v>0.80476819325101123</v>
      </c>
      <c r="CF173" s="5">
        <f t="shared" ref="CF173:CG173" si="635">IF(AVERAGE(BE173:BE177)&lt;0,0,AVERAGE(BE173:BE177))</f>
        <v>0.64590653180277624</v>
      </c>
      <c r="CG173" s="5">
        <f t="shared" si="635"/>
        <v>0.8866326791025958</v>
      </c>
      <c r="CH173" s="5">
        <f t="shared" si="498"/>
        <v>0.84384402616594445</v>
      </c>
      <c r="CI173" s="5">
        <f t="shared" si="499"/>
        <v>0.76178771046146931</v>
      </c>
      <c r="CJ173" s="5">
        <f t="shared" si="500"/>
        <v>0.67475090484333211</v>
      </c>
      <c r="CK173" s="5">
        <f t="shared" si="501"/>
        <v>0.79385230460195344</v>
      </c>
      <c r="CL173" s="5">
        <f t="shared" si="502"/>
        <v>0.74495662239991134</v>
      </c>
      <c r="CM173" s="5">
        <f t="shared" si="503"/>
        <v>0.89158592607317855</v>
      </c>
      <c r="CN173" s="5">
        <f t="shared" si="504"/>
        <v>0.49564003542056928</v>
      </c>
      <c r="CO173" s="5">
        <f t="shared" si="505"/>
        <v>0.71617609223171541</v>
      </c>
      <c r="CP173" s="5">
        <f t="shared" si="506"/>
        <v>0.71239673068801113</v>
      </c>
      <c r="CQ173" s="5">
        <f t="shared" si="507"/>
        <v>0.81535773272444878</v>
      </c>
      <c r="CR173" s="5">
        <f t="shared" ref="CR173:CS173" si="636">IF(AVERAGE(BH173:BH177)&lt;0,0,AVERAGE(BH173:BH177))</f>
        <v>0.59304340266644362</v>
      </c>
      <c r="CS173" s="5">
        <f t="shared" si="636"/>
        <v>0.88366149801415195</v>
      </c>
      <c r="CT173" s="5">
        <f t="shared" si="509"/>
        <v>0.87438222011966071</v>
      </c>
      <c r="CU173" s="5">
        <f t="shared" si="510"/>
        <v>0.59650234317045159</v>
      </c>
    </row>
    <row r="174" spans="1:99" x14ac:dyDescent="0.25">
      <c r="A174" s="1">
        <f>eod_group_score_df_positive[[#This Row],[date]]</f>
        <v>45240</v>
      </c>
      <c r="B174" s="1" t="s">
        <v>277</v>
      </c>
      <c r="C174" s="2">
        <f>AVERAGE(eod_group_score_df_positive!C174:C178)</f>
        <v>0.91037481119788344</v>
      </c>
      <c r="D174" s="2">
        <f>AVERAGE(eod_group_score_df_positive!D174:D178)</f>
        <v>0.67607426801846926</v>
      </c>
      <c r="E174" s="2">
        <f>AVERAGE(eod_group_score_df_positive!E174:E178)</f>
        <v>2.0937086702762335</v>
      </c>
      <c r="F174" s="2">
        <f>AVERAGE(eod_group_score_df_positive!F174:F178)</f>
        <v>1.9658106597428766</v>
      </c>
      <c r="G174" s="2">
        <f>AVERAGE(eod_group_score_df_positive!G174:G178)</f>
        <v>2.5056892201343013</v>
      </c>
      <c r="H174" s="2">
        <f>AVERAGE(eod_group_score_df_positive!H174:H178)</f>
        <v>0.70987841643952065</v>
      </c>
      <c r="I174" s="2">
        <f>AVERAGE(eod_group_score_df_positive!I174:I178)</f>
        <v>1.5923821427982781</v>
      </c>
      <c r="J174" s="2">
        <f>AVERAGE(eod_group_score_df_positive!J174:J178)</f>
        <v>1.4599962873483938</v>
      </c>
      <c r="K174" s="2">
        <f>AVERAGE(eod_group_score_df_positive!K174:K178)</f>
        <v>1.0746820066046203</v>
      </c>
      <c r="L174" s="2">
        <f>AVERAGE(eod_group_score_df_positive!L174:L178)</f>
        <v>0.72026128632037134</v>
      </c>
      <c r="M174" s="2">
        <f>AVERAGE(eod_group_score_df_positive!M174:M178)</f>
        <v>0.76808092293590191</v>
      </c>
      <c r="N174" s="2">
        <f>AVERAGE(eod_group_score_df_positive!N174:N178)</f>
        <v>1.4310934408654927</v>
      </c>
      <c r="O174" s="2">
        <f>AVERAGE(eod_group_score_df_positive!O174:O178)</f>
        <v>0.72867221524409431</v>
      </c>
      <c r="P174" s="2">
        <f>AVERAGE(eod_group_score_df_positive!P174:P178)</f>
        <v>1.1798125370261043</v>
      </c>
      <c r="Q174" s="2">
        <f>AVERAGE(eod_group_score_df_positive!Q174:Q178)</f>
        <v>0.86651226728665431</v>
      </c>
      <c r="R174" s="2">
        <f>AVERAGE(eod_group_score_df_positive!R174:R178)</f>
        <v>1.0752682770362867</v>
      </c>
      <c r="S174" s="2">
        <f>AVERAGE(eod_group_score_df_positive!S174:S178)</f>
        <v>1.8523639959412066</v>
      </c>
      <c r="T174" s="2">
        <f>AVERAGE(eod_group_score_df_positive!T174:T178)</f>
        <v>0.83554420048617684</v>
      </c>
      <c r="U174" s="2">
        <f>AVERAGE(eod_group_score_df_positive!U174:U178)</f>
        <v>1.2528024773895401</v>
      </c>
      <c r="V174" s="2">
        <f>AVERAGE(eod_group_score_df_positive!V174:V178)</f>
        <v>0.94886070413522761</v>
      </c>
      <c r="W174" s="2">
        <f>AVERAGE(eod_group_score_df_positive!W174:W178)</f>
        <v>1.632327182965043</v>
      </c>
      <c r="X174" s="2">
        <f>AVERAGE(eod_group_score_df_positive!X174:X178)</f>
        <v>1.7427079783745474</v>
      </c>
      <c r="Y174" s="2">
        <f>AVERAGE(eod_group_score_df_positive!Y174:Y178)</f>
        <v>0.62944537506213405</v>
      </c>
      <c r="Z174" s="1" t="s">
        <v>277</v>
      </c>
      <c r="AA174" s="2">
        <f>ABS(AVERAGE(eod_group_score_df_negative!C174:C178))</f>
        <v>0.40598719304393471</v>
      </c>
      <c r="AB174" s="2">
        <f>ABS(AVERAGE(eod_group_score_df_negative!D174:D178))</f>
        <v>2.3860189822735571E-2</v>
      </c>
      <c r="AC174" s="2">
        <f>ABS(AVERAGE(eod_group_score_df_negative!E174:E178))</f>
        <v>0.28229529461842995</v>
      </c>
      <c r="AD174" s="2">
        <f>ABS(AVERAGE(eod_group_score_df_negative!F174:F178))</f>
        <v>0.15797059556975765</v>
      </c>
      <c r="AE174" s="2">
        <f>ABS(AVERAGE(eod_group_score_df_negative!G174:G178))</f>
        <v>0.27327498803042283</v>
      </c>
      <c r="AF174" s="2">
        <f>ABS(AVERAGE(eod_group_score_df_negative!H174:H178))</f>
        <v>0.11192196672899002</v>
      </c>
      <c r="AG174" s="2">
        <f>ABS(AVERAGE(eod_group_score_df_negative!I174:I178))</f>
        <v>0.35441529372139596</v>
      </c>
      <c r="AH174" s="2">
        <f>ABS(AVERAGE(eod_group_score_df_negative!J174:J178))</f>
        <v>0.19298162466764177</v>
      </c>
      <c r="AI174" s="2">
        <f>ABS(AVERAGE(eod_group_score_df_negative!K174:K178))</f>
        <v>0.27521792399439432</v>
      </c>
      <c r="AJ174" s="2">
        <f>ABS(AVERAGE(eod_group_score_df_negative!L174:L178))</f>
        <v>0.26175034737774194</v>
      </c>
      <c r="AK174" s="2">
        <f>ABS(AVERAGE(eod_group_score_df_negative!M174:M178))</f>
        <v>6.6821737878520332E-2</v>
      </c>
      <c r="AL174" s="2">
        <f>ABS(AVERAGE(eod_group_score_df_negative!N174:N178))</f>
        <v>0.17374833524927816</v>
      </c>
      <c r="AM174" s="2">
        <f>ABS(AVERAGE(eod_group_score_df_negative!O174:O178))</f>
        <v>0.12546198207234616</v>
      </c>
      <c r="AN174" s="2">
        <f>ABS(AVERAGE(eod_group_score_df_negative!P174:P178))</f>
        <v>8.6596665188196961E-2</v>
      </c>
      <c r="AO174" s="2">
        <f>ABS(AVERAGE(eod_group_score_df_negative!Q174:Q178))</f>
        <v>0.28744672200929144</v>
      </c>
      <c r="AP174" s="2">
        <f>ABS(AVERAGE(eod_group_score_df_negative!R174:R178))</f>
        <v>0.184918283995058</v>
      </c>
      <c r="AQ174" s="2">
        <f>ABS(AVERAGE(eod_group_score_df_negative!S174:S178))</f>
        <v>0.23464107884629079</v>
      </c>
      <c r="AR174" s="2">
        <f>ABS(AVERAGE(eod_group_score_df_negative!T174:T178))</f>
        <v>0.22069000436501779</v>
      </c>
      <c r="AS174" s="2">
        <f>ABS(AVERAGE(eod_group_score_df_negative!U174:U178))</f>
        <v>0.30944862380274979</v>
      </c>
      <c r="AT174" s="2">
        <f>ABS(AVERAGE(eod_group_score_df_negative!V174:V178))</f>
        <v>0.17663495384941102</v>
      </c>
      <c r="AU174" s="2">
        <f>ABS(AVERAGE(eod_group_score_df_negative!W174:W178))</f>
        <v>9.3653321253950192E-2</v>
      </c>
      <c r="AV174" s="2">
        <f>ABS(AVERAGE(eod_group_score_df_negative!X174:X178))</f>
        <v>0.26857284459622194</v>
      </c>
      <c r="AW174" s="2">
        <f>ABS(AVERAGE(eod_group_score_df_negative!Y174:Y178))</f>
        <v>0.26640795992886551</v>
      </c>
      <c r="AX174" t="s">
        <v>277</v>
      </c>
      <c r="AY174" s="4">
        <f t="shared" si="468"/>
        <v>0.38316786456052382</v>
      </c>
      <c r="AZ174" s="4">
        <f t="shared" si="469"/>
        <v>0.93182164542569579</v>
      </c>
      <c r="BA174" s="4">
        <f t="shared" si="470"/>
        <v>0.76237809465865503</v>
      </c>
      <c r="BB174" s="4">
        <f t="shared" si="471"/>
        <v>0.85123647251844359</v>
      </c>
      <c r="BC174" s="4">
        <f t="shared" si="472"/>
        <v>0.80332601101696222</v>
      </c>
      <c r="BD174" s="4">
        <f t="shared" si="473"/>
        <v>0.72761763313502781</v>
      </c>
      <c r="BE174" s="4">
        <f t="shared" si="474"/>
        <v>0.63589915717683421</v>
      </c>
      <c r="BF174" s="4">
        <f t="shared" si="475"/>
        <v>0.76650429111629947</v>
      </c>
      <c r="BG174" s="4">
        <f t="shared" si="476"/>
        <v>0.59223951678808207</v>
      </c>
      <c r="BH174" s="4">
        <f t="shared" si="477"/>
        <v>0.4669098849836878</v>
      </c>
      <c r="BI174" s="4">
        <f t="shared" si="478"/>
        <v>0.83992927316020838</v>
      </c>
      <c r="BJ174" s="4">
        <f t="shared" si="479"/>
        <v>0.78346982508155694</v>
      </c>
      <c r="BK174" s="4">
        <f t="shared" si="480"/>
        <v>0.7062241917803348</v>
      </c>
      <c r="BL174" s="4">
        <f t="shared" si="481"/>
        <v>0.86324062548379521</v>
      </c>
      <c r="BM174" s="4">
        <f t="shared" si="482"/>
        <v>0.50180773376587906</v>
      </c>
      <c r="BN174" s="4">
        <f t="shared" si="483"/>
        <v>0.70652236785683586</v>
      </c>
      <c r="BO174" s="4">
        <f t="shared" si="484"/>
        <v>0.77514086412062766</v>
      </c>
      <c r="BP174" s="4">
        <f t="shared" si="485"/>
        <v>0.58211918653759331</v>
      </c>
      <c r="BQ174" s="4">
        <f t="shared" si="486"/>
        <v>0.60384265555443339</v>
      </c>
      <c r="BR174" s="4">
        <f t="shared" si="487"/>
        <v>0.68612059478629839</v>
      </c>
      <c r="BS174" s="4">
        <f t="shared" si="488"/>
        <v>0.89147812385479031</v>
      </c>
      <c r="BT174" s="4">
        <f t="shared" si="489"/>
        <v>0.73293352024355751</v>
      </c>
      <c r="BU174" s="4">
        <f t="shared" si="490"/>
        <v>0.40524202004217114</v>
      </c>
      <c r="BV174" t="s">
        <v>277</v>
      </c>
      <c r="BW174" s="1">
        <f t="shared" si="464"/>
        <v>45240</v>
      </c>
      <c r="BX174">
        <f>group_stock_price_index[[#This Row],[VNINDEX]]</f>
        <v>1101.68</v>
      </c>
      <c r="BY174" s="5">
        <f t="shared" si="491"/>
        <v>0.63470528941328053</v>
      </c>
      <c r="BZ174" s="5">
        <f t="shared" si="492"/>
        <v>0.77320751644721231</v>
      </c>
      <c r="CA174" s="5">
        <f t="shared" si="493"/>
        <v>0.81522236742136411</v>
      </c>
      <c r="CB174" s="5">
        <f t="shared" si="494"/>
        <v>0.8722502845193294</v>
      </c>
      <c r="CC174" s="5">
        <f t="shared" si="495"/>
        <v>0.64914444367900048</v>
      </c>
      <c r="CD174" s="5">
        <f t="shared" ref="CD174:CE174" si="637">IF(AVERAGE(BS174:BS178)&lt;0,0,AVERAGE(BS174:BS178))</f>
        <v>0.74233302057970507</v>
      </c>
      <c r="CE174" s="5">
        <f t="shared" si="637"/>
        <v>0.77315302910130079</v>
      </c>
      <c r="CF174" s="5">
        <f t="shared" ref="CF174:CG174" si="638">IF(AVERAGE(BE174:BE178)&lt;0,0,AVERAGE(BE174:BE178))</f>
        <v>0.60055252491393629</v>
      </c>
      <c r="CG174" s="5">
        <f t="shared" si="638"/>
        <v>0.73925306624918952</v>
      </c>
      <c r="CH174" s="5">
        <f t="shared" si="498"/>
        <v>0.79092532407427441</v>
      </c>
      <c r="CI174" s="5">
        <f t="shared" si="499"/>
        <v>0.68376502244594861</v>
      </c>
      <c r="CJ174" s="5">
        <f t="shared" si="500"/>
        <v>0.62375697194527624</v>
      </c>
      <c r="CK174" s="5">
        <f t="shared" si="501"/>
        <v>0.72080355100717353</v>
      </c>
      <c r="CL174" s="5">
        <f t="shared" si="502"/>
        <v>0.64789980193418129</v>
      </c>
      <c r="CM174" s="5">
        <f t="shared" si="503"/>
        <v>0.81209309287988773</v>
      </c>
      <c r="CN174" s="5">
        <f t="shared" si="504"/>
        <v>0.54511845184059082</v>
      </c>
      <c r="CO174" s="5">
        <f t="shared" si="505"/>
        <v>0.73153812274552998</v>
      </c>
      <c r="CP174" s="5">
        <f t="shared" si="506"/>
        <v>0.67398047135522843</v>
      </c>
      <c r="CQ174" s="5">
        <f t="shared" si="507"/>
        <v>0.73537949219970111</v>
      </c>
      <c r="CR174" s="5">
        <f t="shared" ref="CR174:CS174" si="639">IF(AVERAGE(BH174:BH178)&lt;0,0,AVERAGE(BH174:BH178))</f>
        <v>0.57704560679105543</v>
      </c>
      <c r="CS174" s="5">
        <f t="shared" si="639"/>
        <v>0.8655883495418738</v>
      </c>
      <c r="CT174" s="5">
        <f t="shared" si="509"/>
        <v>0.84219741351715316</v>
      </c>
      <c r="CU174" s="5">
        <f t="shared" si="510"/>
        <v>0.6149547282294292</v>
      </c>
    </row>
    <row r="175" spans="1:99" x14ac:dyDescent="0.25">
      <c r="A175" s="1">
        <f>eod_group_score_df_positive[[#This Row],[date]]</f>
        <v>45239</v>
      </c>
      <c r="B175" s="1" t="s">
        <v>277</v>
      </c>
      <c r="C175" s="2">
        <f>AVERAGE(eod_group_score_df_positive!C175:C179)</f>
        <v>1.1158242706890982</v>
      </c>
      <c r="D175" s="2">
        <f>AVERAGE(eod_group_score_df_positive!D175:D179)</f>
        <v>0.64458577229951797</v>
      </c>
      <c r="E175" s="2">
        <f>AVERAGE(eod_group_score_df_positive!E175:E179)</f>
        <v>2.1535054893805254</v>
      </c>
      <c r="F175" s="2">
        <f>AVERAGE(eod_group_score_df_positive!F175:F179)</f>
        <v>1.9631568882798351</v>
      </c>
      <c r="G175" s="2">
        <f>AVERAGE(eod_group_score_df_positive!G175:G179)</f>
        <v>2.5100413303662759</v>
      </c>
      <c r="H175" s="2">
        <f>AVERAGE(eod_group_score_df_positive!H175:H179)</f>
        <v>0.69757366429118373</v>
      </c>
      <c r="I175" s="2">
        <f>AVERAGE(eod_group_score_df_positive!I175:I179)</f>
        <v>1.5901895200558103</v>
      </c>
      <c r="J175" s="2">
        <f>AVERAGE(eod_group_score_df_positive!J175:J179)</f>
        <v>1.4609579171501292</v>
      </c>
      <c r="K175" s="2">
        <f>AVERAGE(eod_group_score_df_positive!K175:K179)</f>
        <v>1.0584898545451511</v>
      </c>
      <c r="L175" s="2">
        <f>AVERAGE(eod_group_score_df_positive!L175:L179)</f>
        <v>0.78797890150568617</v>
      </c>
      <c r="M175" s="2">
        <f>AVERAGE(eod_group_score_df_positive!M175:M179)</f>
        <v>0.76307648468495048</v>
      </c>
      <c r="N175" s="2">
        <f>AVERAGE(eod_group_score_df_positive!N175:N179)</f>
        <v>1.44997392946861</v>
      </c>
      <c r="O175" s="2">
        <f>AVERAGE(eod_group_score_df_positive!O175:O179)</f>
        <v>0.65939519140560898</v>
      </c>
      <c r="P175" s="2">
        <f>AVERAGE(eod_group_score_df_positive!P175:P179)</f>
        <v>1.2192426044535176</v>
      </c>
      <c r="Q175" s="2">
        <f>AVERAGE(eod_group_score_df_positive!Q175:Q179)</f>
        <v>0.98513392956350854</v>
      </c>
      <c r="R175" s="2">
        <f>AVERAGE(eod_group_score_df_positive!R175:R179)</f>
        <v>0.95974101097958475</v>
      </c>
      <c r="S175" s="2">
        <f>AVERAGE(eod_group_score_df_positive!S175:S179)</f>
        <v>1.9363305602410616</v>
      </c>
      <c r="T175" s="2">
        <f>AVERAGE(eod_group_score_df_positive!T175:T179)</f>
        <v>0.87695426560371925</v>
      </c>
      <c r="U175" s="2">
        <f>AVERAGE(eod_group_score_df_positive!U175:U179)</f>
        <v>1.2832890018298153</v>
      </c>
      <c r="V175" s="2">
        <f>AVERAGE(eod_group_score_df_positive!V175:V179)</f>
        <v>0.98233561585228579</v>
      </c>
      <c r="W175" s="2">
        <f>AVERAGE(eod_group_score_df_positive!W175:W179)</f>
        <v>1.5809321644989853</v>
      </c>
      <c r="X175" s="2">
        <f>AVERAGE(eod_group_score_df_positive!X175:X179)</f>
        <v>1.8320543441131467</v>
      </c>
      <c r="Y175" s="2">
        <f>AVERAGE(eod_group_score_df_positive!Y175:Y179)</f>
        <v>0.62429566249820767</v>
      </c>
      <c r="Z175" s="1" t="s">
        <v>277</v>
      </c>
      <c r="AA175" s="2">
        <f>ABS(AVERAGE(eod_group_score_df_negative!C175:C179))</f>
        <v>0.10398500388955798</v>
      </c>
      <c r="AB175" s="2">
        <f>ABS(AVERAGE(eod_group_score_df_negative!D175:D179))</f>
        <v>4.7349563255509639E-2</v>
      </c>
      <c r="AC175" s="2">
        <f>ABS(AVERAGE(eod_group_score_df_negative!E175:E179))</f>
        <v>0.20607449277720225</v>
      </c>
      <c r="AD175" s="2">
        <f>ABS(AVERAGE(eod_group_score_df_negative!F175:F179))</f>
        <v>0.10445428610594887</v>
      </c>
      <c r="AE175" s="2">
        <f>ABS(AVERAGE(eod_group_score_df_negative!G175:G179))</f>
        <v>0.20059107913354729</v>
      </c>
      <c r="AF175" s="2">
        <f>ABS(AVERAGE(eod_group_score_df_negative!H175:H179))</f>
        <v>0.15045163036195197</v>
      </c>
      <c r="AG175" s="2">
        <f>ABS(AVERAGE(eod_group_score_df_negative!I175:I179))</f>
        <v>0.47755366839871954</v>
      </c>
      <c r="AH175" s="2">
        <f>ABS(AVERAGE(eod_group_score_df_negative!J175:J179))</f>
        <v>4.8546544463443239E-2</v>
      </c>
      <c r="AI175" s="2">
        <f>ABS(AVERAGE(eod_group_score_df_negative!K175:K179))</f>
        <v>0.19337251412882914</v>
      </c>
      <c r="AJ175" s="2">
        <f>ABS(AVERAGE(eod_group_score_df_negative!L175:L179))</f>
        <v>0.22200701738134748</v>
      </c>
      <c r="AK175" s="2">
        <f>ABS(AVERAGE(eod_group_score_df_negative!M175:M179))</f>
        <v>3.0505347450379104E-2</v>
      </c>
      <c r="AL175" s="2">
        <f>ABS(AVERAGE(eod_group_score_df_negative!N175:N179))</f>
        <v>0.10029026060447788</v>
      </c>
      <c r="AM175" s="2">
        <f>ABS(AVERAGE(eod_group_score_df_negative!O175:O179))</f>
        <v>0.1457750554516897</v>
      </c>
      <c r="AN175" s="2">
        <f>ABS(AVERAGE(eod_group_score_df_negative!P175:P179))</f>
        <v>0.17805020231872937</v>
      </c>
      <c r="AO175" s="2">
        <f>ABS(AVERAGE(eod_group_score_df_negative!Q175:Q179))</f>
        <v>0.38609982572414497</v>
      </c>
      <c r="AP175" s="2">
        <f>ABS(AVERAGE(eod_group_score_df_negative!R175:R179))</f>
        <v>0.24738391602026008</v>
      </c>
      <c r="AQ175" s="2">
        <f>ABS(AVERAGE(eod_group_score_df_negative!S175:S179))</f>
        <v>0.17992929111491801</v>
      </c>
      <c r="AR175" s="2">
        <f>ABS(AVERAGE(eod_group_score_df_negative!T175:T179))</f>
        <v>0.14844256286988738</v>
      </c>
      <c r="AS175" s="2">
        <f>ABS(AVERAGE(eod_group_score_df_negative!U175:U179))</f>
        <v>7.6730514450869772E-2</v>
      </c>
      <c r="AT175" s="2">
        <f>ABS(AVERAGE(eod_group_score_df_negative!V175:V179))</f>
        <v>0.10063870058452473</v>
      </c>
      <c r="AU175" s="2">
        <f>ABS(AVERAGE(eod_group_score_df_negative!W175:W179))</f>
        <v>7.6985743438814674E-2</v>
      </c>
      <c r="AV175" s="2">
        <f>ABS(AVERAGE(eod_group_score_df_negative!X175:X179))</f>
        <v>0.19671010667395156</v>
      </c>
      <c r="AW175" s="2">
        <f>ABS(AVERAGE(eod_group_score_df_negative!Y175:Y179))</f>
        <v>0.1239430217645108</v>
      </c>
      <c r="AX175" t="s">
        <v>277</v>
      </c>
      <c r="AY175" s="4">
        <f t="shared" si="468"/>
        <v>0.82950612680744495</v>
      </c>
      <c r="AZ175" s="4">
        <f t="shared" si="469"/>
        <v>0.86313876218641505</v>
      </c>
      <c r="BA175" s="4">
        <f t="shared" si="470"/>
        <v>0.82532951259507081</v>
      </c>
      <c r="BB175" s="4">
        <f t="shared" si="471"/>
        <v>0.89896138364895561</v>
      </c>
      <c r="BC175" s="4">
        <f t="shared" si="472"/>
        <v>0.85199684145253662</v>
      </c>
      <c r="BD175" s="4">
        <f t="shared" si="473"/>
        <v>0.64517183317393711</v>
      </c>
      <c r="BE175" s="4">
        <f t="shared" si="474"/>
        <v>0.53809189548760916</v>
      </c>
      <c r="BF175" s="4">
        <f t="shared" si="475"/>
        <v>0.93567883275873232</v>
      </c>
      <c r="BG175" s="4">
        <f t="shared" si="476"/>
        <v>0.6910642591906383</v>
      </c>
      <c r="BH175" s="4">
        <f t="shared" si="477"/>
        <v>0.56037601469535159</v>
      </c>
      <c r="BI175" s="4">
        <f t="shared" si="478"/>
        <v>0.92311984419225701</v>
      </c>
      <c r="BJ175" s="4">
        <f t="shared" si="479"/>
        <v>0.87061526513135867</v>
      </c>
      <c r="BK175" s="4">
        <f t="shared" si="480"/>
        <v>0.63790252801647407</v>
      </c>
      <c r="BL175" s="4">
        <f t="shared" si="481"/>
        <v>0.74514976180257286</v>
      </c>
      <c r="BM175" s="4">
        <f t="shared" si="482"/>
        <v>0.43685775786178777</v>
      </c>
      <c r="BN175" s="4">
        <f t="shared" si="483"/>
        <v>0.59012706889401867</v>
      </c>
      <c r="BO175" s="4">
        <f t="shared" si="484"/>
        <v>0.82995538945784042</v>
      </c>
      <c r="BP175" s="4">
        <f t="shared" si="485"/>
        <v>0.71046806709777488</v>
      </c>
      <c r="BQ175" s="4">
        <f t="shared" si="486"/>
        <v>0.88716262740007035</v>
      </c>
      <c r="BR175" s="4">
        <f t="shared" si="487"/>
        <v>0.8141438830873754</v>
      </c>
      <c r="BS175" s="4">
        <f t="shared" si="488"/>
        <v>0.90712960747909011</v>
      </c>
      <c r="BT175" s="4">
        <f t="shared" si="489"/>
        <v>0.80607891014885036</v>
      </c>
      <c r="BU175" s="4">
        <f t="shared" si="490"/>
        <v>0.66870726047360463</v>
      </c>
      <c r="BV175" t="s">
        <v>277</v>
      </c>
      <c r="BW175" s="1">
        <f t="shared" si="464"/>
        <v>45239</v>
      </c>
      <c r="BX175">
        <f>group_stock_price_index[[#This Row],[VNINDEX]]</f>
        <v>1113.8900000000001</v>
      </c>
      <c r="BY175" s="5">
        <f t="shared" si="491"/>
        <v>0.53213557950253088</v>
      </c>
      <c r="BZ175" s="5">
        <f t="shared" si="492"/>
        <v>0.70575888229521833</v>
      </c>
      <c r="CA175" s="5">
        <f t="shared" si="493"/>
        <v>0.73645499776905565</v>
      </c>
      <c r="CB175" s="5">
        <f t="shared" si="494"/>
        <v>0.85570780554809522</v>
      </c>
      <c r="CC175" s="5">
        <f t="shared" si="495"/>
        <v>0.56460165602098511</v>
      </c>
      <c r="CD175" s="5">
        <f t="shared" ref="CD175:CE175" si="640">IF(AVERAGE(BS175:BS179)&lt;0,0,AVERAGE(BS175:BS179))</f>
        <v>0.55040138452628196</v>
      </c>
      <c r="CE175" s="5">
        <f t="shared" si="640"/>
        <v>0.69986589674236244</v>
      </c>
      <c r="CF175" s="5">
        <f t="shared" ref="CF175:CG175" si="641">IF(AVERAGE(BE175:BE179)&lt;0,0,AVERAGE(BE175:BE179))</f>
        <v>0.52955181385884431</v>
      </c>
      <c r="CG175" s="5">
        <f t="shared" si="641"/>
        <v>0.56690058350130923</v>
      </c>
      <c r="CH175" s="5">
        <f t="shared" si="498"/>
        <v>0.70194966868108932</v>
      </c>
      <c r="CI175" s="5">
        <f t="shared" si="499"/>
        <v>0.56065432271546356</v>
      </c>
      <c r="CJ175" s="5">
        <f t="shared" si="500"/>
        <v>0.56804044302690238</v>
      </c>
      <c r="CK175" s="5">
        <f t="shared" si="501"/>
        <v>0.59921949367819871</v>
      </c>
      <c r="CL175" s="5">
        <f t="shared" si="502"/>
        <v>0.52747869570253558</v>
      </c>
      <c r="CM175" s="5">
        <f t="shared" si="503"/>
        <v>0.68788970387120574</v>
      </c>
      <c r="CN175" s="5">
        <f t="shared" si="504"/>
        <v>0.5008783977742689</v>
      </c>
      <c r="CO175" s="5">
        <f t="shared" si="505"/>
        <v>0.69318930542232093</v>
      </c>
      <c r="CP175" s="5">
        <f t="shared" si="506"/>
        <v>0.57375810509359682</v>
      </c>
      <c r="CQ175" s="5">
        <f t="shared" si="507"/>
        <v>0.61208492278378845</v>
      </c>
      <c r="CR175" s="5">
        <f t="shared" ref="CR175:CS175" si="642">IF(AVERAGE(BH175:BH179)&lt;0,0,AVERAGE(BH175:BH179))</f>
        <v>0.55889707384917942</v>
      </c>
      <c r="CS175" s="5">
        <f t="shared" si="642"/>
        <v>0.80713278307186676</v>
      </c>
      <c r="CT175" s="5">
        <f t="shared" si="509"/>
        <v>0.77757541547230014</v>
      </c>
      <c r="CU175" s="5">
        <f t="shared" si="510"/>
        <v>0.60110949507352696</v>
      </c>
    </row>
    <row r="176" spans="1:99" x14ac:dyDescent="0.25">
      <c r="A176" s="1">
        <f>eod_group_score_df_positive[[#This Row],[date]]</f>
        <v>45238</v>
      </c>
      <c r="B176" s="1" t="s">
        <v>277</v>
      </c>
      <c r="C176" s="2">
        <f>AVERAGE(eod_group_score_df_positive!C176:C180)</f>
        <v>1.9073052648104878</v>
      </c>
      <c r="D176" s="2">
        <f>AVERAGE(eod_group_score_df_positive!D176:D180)</f>
        <v>0.81406891189605146</v>
      </c>
      <c r="E176" s="2">
        <f>AVERAGE(eod_group_score_df_positive!E176:E180)</f>
        <v>3.1261545525483085</v>
      </c>
      <c r="F176" s="2">
        <f>AVERAGE(eod_group_score_df_positive!F176:F180)</f>
        <v>3.0614650821365759</v>
      </c>
      <c r="G176" s="2">
        <f>AVERAGE(eod_group_score_df_positive!G176:G180)</f>
        <v>3.9602696624641958</v>
      </c>
      <c r="H176" s="2">
        <f>AVERAGE(eod_group_score_df_positive!H176:H180)</f>
        <v>1.1475567630483927</v>
      </c>
      <c r="I176" s="2">
        <f>AVERAGE(eod_group_score_df_positive!I176:I180)</f>
        <v>2.8249019589030828</v>
      </c>
      <c r="J176" s="2">
        <f>AVERAGE(eod_group_score_df_positive!J176:J180)</f>
        <v>2.0544813654038316</v>
      </c>
      <c r="K176" s="2">
        <f>AVERAGE(eod_group_score_df_positive!K176:K180)</f>
        <v>1.4790568732226039</v>
      </c>
      <c r="L176" s="2">
        <f>AVERAGE(eod_group_score_df_positive!L176:L180)</f>
        <v>1.1175973117665468</v>
      </c>
      <c r="M176" s="2">
        <f>AVERAGE(eod_group_score_df_positive!M176:M180)</f>
        <v>1.1776126079745393</v>
      </c>
      <c r="N176" s="2">
        <f>AVERAGE(eod_group_score_df_positive!N176:N180)</f>
        <v>2.532793415256883</v>
      </c>
      <c r="O176" s="2">
        <f>AVERAGE(eod_group_score_df_positive!O176:O180)</f>
        <v>1.1176988926278475</v>
      </c>
      <c r="P176" s="2">
        <f>AVERAGE(eod_group_score_df_positive!P176:P180)</f>
        <v>1.6490499622277917</v>
      </c>
      <c r="Q176" s="2">
        <f>AVERAGE(eod_group_score_df_positive!Q176:Q180)</f>
        <v>1.5167506911310362</v>
      </c>
      <c r="R176" s="2">
        <f>AVERAGE(eod_group_score_df_positive!R176:R180)</f>
        <v>2.0512279646954013</v>
      </c>
      <c r="S176" s="2">
        <f>AVERAGE(eod_group_score_df_positive!S176:S180)</f>
        <v>3.2777652743472756</v>
      </c>
      <c r="T176" s="2">
        <f>AVERAGE(eod_group_score_df_positive!T176:T180)</f>
        <v>1.19313070125515</v>
      </c>
      <c r="U176" s="2">
        <f>AVERAGE(eod_group_score_df_positive!U176:U180)</f>
        <v>2.1058562484822381</v>
      </c>
      <c r="V176" s="2">
        <f>AVERAGE(eod_group_score_df_positive!V176:V180)</f>
        <v>1.5261442301164041</v>
      </c>
      <c r="W176" s="2">
        <f>AVERAGE(eod_group_score_df_positive!W176:W180)</f>
        <v>2.2786274462361598</v>
      </c>
      <c r="X176" s="2">
        <f>AVERAGE(eod_group_score_df_positive!X176:X180)</f>
        <v>3.0309261107433585</v>
      </c>
      <c r="Y176" s="2">
        <f>AVERAGE(eod_group_score_df_positive!Y176:Y180)</f>
        <v>1.0084172511900635</v>
      </c>
      <c r="Z176" s="1" t="s">
        <v>277</v>
      </c>
      <c r="AA176" s="2">
        <f>ABS(AVERAGE(eod_group_score_df_negative!C176:C180))</f>
        <v>3.2786258690553259E-2</v>
      </c>
      <c r="AB176" s="2">
        <f>ABS(AVERAGE(eod_group_score_df_negative!D176:D180))</f>
        <v>3.9454924391409921E-2</v>
      </c>
      <c r="AC176" s="2">
        <f>ABS(AVERAGE(eod_group_score_df_negative!E176:E180))</f>
        <v>0.15928411459546057</v>
      </c>
      <c r="AD176" s="2">
        <f>ABS(AVERAGE(eod_group_score_df_negative!F176:F180))</f>
        <v>7.5704057752070758E-2</v>
      </c>
      <c r="AE176" s="2">
        <f>ABS(AVERAGE(eod_group_score_df_negative!G176:G180))</f>
        <v>0.13882347106404594</v>
      </c>
      <c r="AF176" s="2">
        <f>ABS(AVERAGE(eod_group_score_df_negative!H176:H180))</f>
        <v>9.7122131199278067E-2</v>
      </c>
      <c r="AG176" s="2">
        <f>ABS(AVERAGE(eod_group_score_df_negative!I176:I180))</f>
        <v>0.34060849208657817</v>
      </c>
      <c r="AH176" s="2">
        <f>ABS(AVERAGE(eod_group_score_df_negative!J176:J180))</f>
        <v>1.3352050272218738E-2</v>
      </c>
      <c r="AI176" s="2">
        <f>ABS(AVERAGE(eod_group_score_df_negative!K176:K180))</f>
        <v>0.13592868082788412</v>
      </c>
      <c r="AJ176" s="2">
        <f>ABS(AVERAGE(eod_group_score_df_negative!L176:L180))</f>
        <v>7.06793258046719E-2</v>
      </c>
      <c r="AK176" s="2">
        <f>ABS(AVERAGE(eod_group_score_df_negative!M176:M180))</f>
        <v>2.1242589296906544E-2</v>
      </c>
      <c r="AL176" s="2">
        <f>ABS(AVERAGE(eod_group_score_df_negative!N176:N180))</f>
        <v>8.4715592734980597E-2</v>
      </c>
      <c r="AM176" s="2">
        <f>ABS(AVERAGE(eod_group_score_df_negative!O176:O180))</f>
        <v>7.6920112880121239E-2</v>
      </c>
      <c r="AN176" s="2">
        <f>ABS(AVERAGE(eod_group_score_df_negative!P176:P180))</f>
        <v>0.17366117124397346</v>
      </c>
      <c r="AO176" s="2">
        <f>ABS(AVERAGE(eod_group_score_df_negative!Q176:Q180))</f>
        <v>0.31353578004145249</v>
      </c>
      <c r="AP176" s="2">
        <f>ABS(AVERAGE(eod_group_score_df_negative!R176:R180))</f>
        <v>0.19273789979776737</v>
      </c>
      <c r="AQ176" s="2">
        <f>ABS(AVERAGE(eod_group_score_df_negative!S176:S180))</f>
        <v>6.9691106498174213E-2</v>
      </c>
      <c r="AR176" s="2">
        <f>ABS(AVERAGE(eod_group_score_df_negative!T176:T180))</f>
        <v>5.8085391424887875E-2</v>
      </c>
      <c r="AS176" s="2">
        <f>ABS(AVERAGE(eod_group_score_df_negative!U176:U180))</f>
        <v>4.6362300127223761E-2</v>
      </c>
      <c r="AT176" s="2">
        <f>ABS(AVERAGE(eod_group_score_df_negative!V176:V180))</f>
        <v>2.5137894461420958E-2</v>
      </c>
      <c r="AU176" s="2">
        <f>ABS(AVERAGE(eod_group_score_df_negative!W176:W180))</f>
        <v>7.7346981968886105E-2</v>
      </c>
      <c r="AV176" s="2">
        <f>ABS(AVERAGE(eod_group_score_df_negative!X176:X180))</f>
        <v>0.12236006968037165</v>
      </c>
      <c r="AW176" s="2">
        <f>ABS(AVERAGE(eod_group_score_df_negative!Y176:Y180))</f>
        <v>7.9069299142110958E-2</v>
      </c>
      <c r="AX176" t="s">
        <v>277</v>
      </c>
      <c r="AY176" s="4">
        <f t="shared" si="468"/>
        <v>0.96620132783077373</v>
      </c>
      <c r="AZ176" s="4">
        <f t="shared" si="469"/>
        <v>0.90754816042859332</v>
      </c>
      <c r="BA176" s="4">
        <f t="shared" si="470"/>
        <v>0.90303631829235398</v>
      </c>
      <c r="BB176" s="4">
        <f t="shared" si="471"/>
        <v>0.95173734384320907</v>
      </c>
      <c r="BC176" s="4">
        <f t="shared" si="472"/>
        <v>0.93226625180650369</v>
      </c>
      <c r="BD176" s="4">
        <f t="shared" si="473"/>
        <v>0.84394026178457504</v>
      </c>
      <c r="BE176" s="4">
        <f t="shared" si="474"/>
        <v>0.78480027321970092</v>
      </c>
      <c r="BF176" s="4">
        <f t="shared" si="475"/>
        <v>0.98708595172996239</v>
      </c>
      <c r="BG176" s="4">
        <f t="shared" si="476"/>
        <v>0.83166576259835112</v>
      </c>
      <c r="BH176" s="4">
        <f t="shared" si="477"/>
        <v>0.88103893728124272</v>
      </c>
      <c r="BI176" s="4">
        <f t="shared" si="478"/>
        <v>0.96456187645471447</v>
      </c>
      <c r="BJ176" s="4">
        <f t="shared" si="479"/>
        <v>0.93527006594718542</v>
      </c>
      <c r="BK176" s="4">
        <f t="shared" si="480"/>
        <v>0.87122235202107201</v>
      </c>
      <c r="BL176" s="4">
        <f t="shared" si="481"/>
        <v>0.80944740167006435</v>
      </c>
      <c r="BM176" s="4">
        <f t="shared" si="482"/>
        <v>0.65739157778880353</v>
      </c>
      <c r="BN176" s="4">
        <f t="shared" si="483"/>
        <v>0.82821672749349062</v>
      </c>
      <c r="BO176" s="4">
        <f t="shared" si="484"/>
        <v>0.95836175378000144</v>
      </c>
      <c r="BP176" s="4">
        <f t="shared" si="485"/>
        <v>0.90715370148337526</v>
      </c>
      <c r="BQ176" s="4">
        <f t="shared" si="486"/>
        <v>0.95691673584248382</v>
      </c>
      <c r="BR176" s="4">
        <f t="shared" si="487"/>
        <v>0.96759081528350355</v>
      </c>
      <c r="BS176" s="4">
        <f t="shared" si="488"/>
        <v>0.9343397101064338</v>
      </c>
      <c r="BT176" s="4">
        <f t="shared" si="489"/>
        <v>0.92239202997811676</v>
      </c>
      <c r="BU176" s="4">
        <f t="shared" si="490"/>
        <v>0.8545833985386595</v>
      </c>
      <c r="BV176" t="s">
        <v>277</v>
      </c>
      <c r="BW176" s="1">
        <f t="shared" si="464"/>
        <v>45238</v>
      </c>
      <c r="BX176">
        <f>group_stock_price_index[[#This Row],[VNINDEX]]</f>
        <v>1113.43</v>
      </c>
      <c r="BY176" s="5">
        <f t="shared" si="491"/>
        <v>0.3217318222115525</v>
      </c>
      <c r="BZ176" s="5">
        <f t="shared" si="492"/>
        <v>0.6440634987406082</v>
      </c>
      <c r="CA176" s="5">
        <f t="shared" si="493"/>
        <v>0.65791151159994521</v>
      </c>
      <c r="CB176" s="5">
        <f t="shared" si="494"/>
        <v>0.83339072869278241</v>
      </c>
      <c r="CC176" s="5">
        <f t="shared" si="495"/>
        <v>0.52517177583552699</v>
      </c>
      <c r="CD176" s="5">
        <f t="shared" ref="CD176:CE176" si="643">IF(AVERAGE(BS176:BS180)&lt;0,0,AVERAGE(BS176:BS180))</f>
        <v>0.37046868817137202</v>
      </c>
      <c r="CE176" s="5">
        <f t="shared" si="643"/>
        <v>0.62569334508643726</v>
      </c>
      <c r="CF176" s="5">
        <f t="shared" ref="CF176:CG176" si="644">IF(AVERAGE(BE176:BE180)&lt;0,0,AVERAGE(BE176:BE180))</f>
        <v>0.50510552662741526</v>
      </c>
      <c r="CG176" s="5">
        <f t="shared" si="644"/>
        <v>0.40109274431947683</v>
      </c>
      <c r="CH176" s="5">
        <f t="shared" si="498"/>
        <v>0.60460096975858757</v>
      </c>
      <c r="CI176" s="5">
        <f t="shared" si="499"/>
        <v>0.49239117234339497</v>
      </c>
      <c r="CJ176" s="5">
        <f t="shared" si="500"/>
        <v>0.50927859584851531</v>
      </c>
      <c r="CK176" s="5">
        <f t="shared" si="501"/>
        <v>0.42128073812904054</v>
      </c>
      <c r="CL176" s="5">
        <f t="shared" si="502"/>
        <v>0.43613320973881536</v>
      </c>
      <c r="CM176" s="5">
        <f t="shared" si="503"/>
        <v>0.57612064988880352</v>
      </c>
      <c r="CN176" s="5">
        <f t="shared" si="504"/>
        <v>0.5193712285929929</v>
      </c>
      <c r="CO176" s="5">
        <f t="shared" si="505"/>
        <v>0.68282658587106226</v>
      </c>
      <c r="CP176" s="5">
        <f t="shared" si="506"/>
        <v>0.44970603991330993</v>
      </c>
      <c r="CQ176" s="5">
        <f t="shared" si="507"/>
        <v>0.48308950967778763</v>
      </c>
      <c r="CR176" s="5">
        <f t="shared" ref="CR176:CS176" si="645">IF(AVERAGE(BH176:BH180)&lt;0,0,AVERAGE(BH176:BH180))</f>
        <v>0.51416350390927712</v>
      </c>
      <c r="CS176" s="5">
        <f t="shared" si="645"/>
        <v>0.75012551303500807</v>
      </c>
      <c r="CT176" s="5">
        <f t="shared" si="509"/>
        <v>0.77332996824677636</v>
      </c>
      <c r="CU176" s="5">
        <f t="shared" si="510"/>
        <v>0.56701879649988407</v>
      </c>
    </row>
    <row r="177" spans="1:99" x14ac:dyDescent="0.25">
      <c r="A177" s="1">
        <f>eod_group_score_df_positive[[#This Row],[date]]</f>
        <v>45237</v>
      </c>
      <c r="B177" s="1" t="s">
        <v>277</v>
      </c>
      <c r="C177" s="2">
        <f>AVERAGE(eod_group_score_df_positive!C177:C181)</f>
        <v>1.2749232157883621</v>
      </c>
      <c r="D177" s="2">
        <f>AVERAGE(eod_group_score_df_positive!D177:D181)</f>
        <v>0.51507902966847097</v>
      </c>
      <c r="E177" s="2">
        <f>AVERAGE(eod_group_score_df_positive!E177:E181)</f>
        <v>1.6027400863218919</v>
      </c>
      <c r="F177" s="2">
        <f>AVERAGE(eod_group_score_df_positive!F177:F181)</f>
        <v>1.4563416480290416</v>
      </c>
      <c r="G177" s="2">
        <f>AVERAGE(eod_group_score_df_positive!G177:G181)</f>
        <v>2.7570451470563135</v>
      </c>
      <c r="H177" s="2">
        <f>AVERAGE(eod_group_score_df_positive!H177:H181)</f>
        <v>0.87394979251408844</v>
      </c>
      <c r="I177" s="2">
        <f>AVERAGE(eod_group_score_df_positive!I177:I181)</f>
        <v>1.5873551946861775</v>
      </c>
      <c r="J177" s="2">
        <f>AVERAGE(eod_group_score_df_positive!J177:J181)</f>
        <v>1.478838165779556</v>
      </c>
      <c r="K177" s="2">
        <f>AVERAGE(eod_group_score_df_positive!K177:K181)</f>
        <v>0.85670323736649612</v>
      </c>
      <c r="L177" s="2">
        <f>AVERAGE(eod_group_score_df_positive!L177:L181)</f>
        <v>0.5518369246531587</v>
      </c>
      <c r="M177" s="2">
        <f>AVERAGE(eod_group_score_df_positive!M177:M181)</f>
        <v>0.6532817378176824</v>
      </c>
      <c r="N177" s="2">
        <f>AVERAGE(eod_group_score_df_positive!N177:N181)</f>
        <v>1.4410620374730372</v>
      </c>
      <c r="O177" s="2">
        <f>AVERAGE(eod_group_score_df_positive!O177:O181)</f>
        <v>0.76165038262931306</v>
      </c>
      <c r="P177" s="2">
        <f>AVERAGE(eod_group_score_df_positive!P177:P181)</f>
        <v>0.78350554232014258</v>
      </c>
      <c r="Q177" s="2">
        <f>AVERAGE(eod_group_score_df_positive!Q177:Q181)</f>
        <v>0.96104138245604565</v>
      </c>
      <c r="R177" s="2">
        <f>AVERAGE(eod_group_score_df_positive!R177:R181)</f>
        <v>1.2822958509529527</v>
      </c>
      <c r="S177" s="2">
        <f>AVERAGE(eod_group_score_df_positive!S177:S181)</f>
        <v>1.8493780327223139</v>
      </c>
      <c r="T177" s="2">
        <f>AVERAGE(eod_group_score_df_positive!T177:T181)</f>
        <v>0.78861759171254175</v>
      </c>
      <c r="U177" s="2">
        <f>AVERAGE(eod_group_score_df_positive!U177:U181)</f>
        <v>1.3231906636607165</v>
      </c>
      <c r="V177" s="2">
        <f>AVERAGE(eod_group_score_df_positive!V177:V181)</f>
        <v>1.066972686007339</v>
      </c>
      <c r="W177" s="2">
        <f>AVERAGE(eod_group_score_df_positive!W177:W181)</f>
        <v>1.1650621305036968</v>
      </c>
      <c r="X177" s="2">
        <f>AVERAGE(eod_group_score_df_positive!X177:X181)</f>
        <v>1.7222656830325669</v>
      </c>
      <c r="Y177" s="2">
        <f>AVERAGE(eod_group_score_df_positive!Y177:Y181)</f>
        <v>0.65838602054250583</v>
      </c>
      <c r="Z177" s="1" t="s">
        <v>277</v>
      </c>
      <c r="AA177" s="2">
        <f>ABS(AVERAGE(eod_group_score_df_negative!C177:C181))</f>
        <v>7.0815698845219724E-2</v>
      </c>
      <c r="AB177" s="2">
        <f>ABS(AVERAGE(eod_group_score_df_negative!D177:D181))</f>
        <v>3.9559750555846214E-2</v>
      </c>
      <c r="AC177" s="2">
        <f>ABS(AVERAGE(eod_group_score_df_negative!E177:E181))</f>
        <v>0.1596761754271773</v>
      </c>
      <c r="AD177" s="2">
        <f>ABS(AVERAGE(eod_group_score_df_negative!F177:F181))</f>
        <v>7.5704057752070758E-2</v>
      </c>
      <c r="AE177" s="2">
        <f>ABS(AVERAGE(eod_group_score_df_negative!G177:G181))</f>
        <v>0.13592513626836011</v>
      </c>
      <c r="AF177" s="2">
        <f>ABS(AVERAGE(eod_group_score_df_negative!H177:H181))</f>
        <v>9.7185630045751675E-2</v>
      </c>
      <c r="AG177" s="2">
        <f>ABS(AVERAGE(eod_group_score_df_negative!I177:I181))</f>
        <v>0.33869582824641487</v>
      </c>
      <c r="AH177" s="2">
        <f>ABS(AVERAGE(eod_group_score_df_negative!J177:J181))</f>
        <v>1.3352050272218738E-2</v>
      </c>
      <c r="AI177" s="2">
        <f>ABS(AVERAGE(eod_group_score_df_negative!K177:K181))</f>
        <v>0.16753717614460367</v>
      </c>
      <c r="AJ177" s="2">
        <f>ABS(AVERAGE(eod_group_score_df_negative!L177:L181))</f>
        <v>0.15295680443218235</v>
      </c>
      <c r="AK177" s="2">
        <f>ABS(AVERAGE(eod_group_score_df_negative!M177:M181))</f>
        <v>2.2362902410364677E-2</v>
      </c>
      <c r="AL177" s="2">
        <f>ABS(AVERAGE(eod_group_score_df_negative!N177:N181))</f>
        <v>9.8242609645925016E-2</v>
      </c>
      <c r="AM177" s="2">
        <f>ABS(AVERAGE(eod_group_score_df_negative!O177:O181))</f>
        <v>9.9444369993329645E-2</v>
      </c>
      <c r="AN177" s="2">
        <f>ABS(AVERAGE(eod_group_score_df_negative!P177:P181))</f>
        <v>0.17637324348219824</v>
      </c>
      <c r="AO177" s="2">
        <f>ABS(AVERAGE(eod_group_score_df_negative!Q177:Q181))</f>
        <v>0.31672179770805414</v>
      </c>
      <c r="AP177" s="2">
        <f>ABS(AVERAGE(eod_group_score_df_negative!R177:R181))</f>
        <v>0.19273789979776737</v>
      </c>
      <c r="AQ177" s="2">
        <f>ABS(AVERAGE(eod_group_score_df_negative!S177:S181))</f>
        <v>7.2141782999848608E-2</v>
      </c>
      <c r="AR177" s="2">
        <f>ABS(AVERAGE(eod_group_score_df_negative!T177:T181))</f>
        <v>5.9031782404682487E-2</v>
      </c>
      <c r="AS177" s="2">
        <f>ABS(AVERAGE(eod_group_score_df_negative!U177:U181))</f>
        <v>4.6362300127223761E-2</v>
      </c>
      <c r="AT177" s="2">
        <f>ABS(AVERAGE(eod_group_score_df_negative!V177:V181))</f>
        <v>2.6620121849806305E-2</v>
      </c>
      <c r="AU177" s="2">
        <f>ABS(AVERAGE(eod_group_score_df_negative!W177:W181))</f>
        <v>7.7903468143707494E-2</v>
      </c>
      <c r="AV177" s="2">
        <f>ABS(AVERAGE(eod_group_score_df_negative!X177:X181))</f>
        <v>0.14135615389790557</v>
      </c>
      <c r="AW177" s="2">
        <f>ABS(AVERAGE(eod_group_score_df_negative!Y177:Y181))</f>
        <v>8.8241465960622378E-2</v>
      </c>
      <c r="AX177" t="s">
        <v>277</v>
      </c>
      <c r="AY177" s="4">
        <f t="shared" si="468"/>
        <v>0.89475566460155243</v>
      </c>
      <c r="AZ177" s="4">
        <f t="shared" si="469"/>
        <v>0.85734949676671812</v>
      </c>
      <c r="BA177" s="4">
        <f t="shared" si="470"/>
        <v>0.81879856774731474</v>
      </c>
      <c r="BB177" s="4">
        <f t="shared" si="471"/>
        <v>0.90117258582246662</v>
      </c>
      <c r="BC177" s="4">
        <f t="shared" si="472"/>
        <v>0.90603074144809292</v>
      </c>
      <c r="BD177" s="4">
        <f t="shared" si="473"/>
        <v>0.79985153916108298</v>
      </c>
      <c r="BE177" s="4">
        <f t="shared" si="474"/>
        <v>0.64830025350967191</v>
      </c>
      <c r="BF177" s="4">
        <f t="shared" si="475"/>
        <v>0.98210409084768402</v>
      </c>
      <c r="BG177" s="4">
        <f t="shared" si="476"/>
        <v>0.67285575938116782</v>
      </c>
      <c r="BH177" s="4">
        <f t="shared" si="477"/>
        <v>0.56595299271267685</v>
      </c>
      <c r="BI177" s="4">
        <f t="shared" si="478"/>
        <v>0.93380276826345698</v>
      </c>
      <c r="BJ177" s="4">
        <f t="shared" si="479"/>
        <v>0.87235455979451415</v>
      </c>
      <c r="BK177" s="4">
        <f t="shared" si="480"/>
        <v>0.76902804321951523</v>
      </c>
      <c r="BL177" s="4">
        <f t="shared" si="481"/>
        <v>0.63250934161489603</v>
      </c>
      <c r="BM177" s="4">
        <f t="shared" si="482"/>
        <v>0.50425587053247467</v>
      </c>
      <c r="BN177" s="4">
        <f t="shared" si="483"/>
        <v>0.7386664546493622</v>
      </c>
      <c r="BO177" s="4">
        <f t="shared" si="484"/>
        <v>0.9249117470352648</v>
      </c>
      <c r="BP177" s="4">
        <f t="shared" si="485"/>
        <v>0.86071650801096744</v>
      </c>
      <c r="BQ177" s="4">
        <f t="shared" si="486"/>
        <v>0.9322957178684147</v>
      </c>
      <c r="BR177" s="4">
        <f t="shared" si="487"/>
        <v>0.95131620899744673</v>
      </c>
      <c r="BS177" s="4">
        <f t="shared" si="488"/>
        <v>0.87464903577624031</v>
      </c>
      <c r="BT177" s="4">
        <f t="shared" si="489"/>
        <v>0.8482995304125327</v>
      </c>
      <c r="BU177" s="4">
        <f t="shared" si="490"/>
        <v>0.76362652713495405</v>
      </c>
      <c r="BV177" t="s">
        <v>277</v>
      </c>
      <c r="BW177" s="1">
        <f t="shared" si="464"/>
        <v>45237</v>
      </c>
      <c r="BX177">
        <f>group_stock_price_index[[#This Row],[VNINDEX]]</f>
        <v>1080.29</v>
      </c>
      <c r="BY177" s="5">
        <f t="shared" si="491"/>
        <v>0</v>
      </c>
      <c r="BZ177" s="5">
        <f t="shared" si="492"/>
        <v>0.33529238646382326</v>
      </c>
      <c r="CA177" s="5">
        <f t="shared" si="493"/>
        <v>0.37303214017851749</v>
      </c>
      <c r="CB177" s="5">
        <f t="shared" si="494"/>
        <v>0.51857518277028247</v>
      </c>
      <c r="CC177" s="5">
        <f t="shared" si="495"/>
        <v>0.18949552347551518</v>
      </c>
      <c r="CD177" s="5">
        <f t="shared" ref="CD177:CE177" si="646">IF(AVERAGE(BS177:BS181)&lt;0,0,AVERAGE(BS177:BS181))</f>
        <v>5.4287779751535977E-3</v>
      </c>
      <c r="CE177" s="5">
        <f t="shared" si="646"/>
        <v>0.32757927598108766</v>
      </c>
      <c r="CF177" s="5">
        <f t="shared" ref="CF177:CG177" si="647">IF(AVERAGE(BE177:BE181)&lt;0,0,AVERAGE(BE177:BE181))</f>
        <v>0.17455945227851336</v>
      </c>
      <c r="CG177" s="5">
        <f t="shared" si="647"/>
        <v>8.7877568711026616E-2</v>
      </c>
      <c r="CH177" s="5">
        <f t="shared" si="498"/>
        <v>0.25984354233950629</v>
      </c>
      <c r="CI177" s="5">
        <f t="shared" si="499"/>
        <v>0.16916327071879467</v>
      </c>
      <c r="CJ177" s="5">
        <f t="shared" si="500"/>
        <v>0.21026537894472863</v>
      </c>
      <c r="CK177" s="5">
        <f t="shared" si="501"/>
        <v>0.11481035865778171</v>
      </c>
      <c r="CL177" s="5">
        <f t="shared" si="502"/>
        <v>0.14308332500326373</v>
      </c>
      <c r="CM177" s="5">
        <f t="shared" si="503"/>
        <v>0.26311143138543774</v>
      </c>
      <c r="CN177" s="5">
        <f t="shared" si="504"/>
        <v>0.29386180906999287</v>
      </c>
      <c r="CO177" s="5">
        <f t="shared" si="505"/>
        <v>0.42874420322770723</v>
      </c>
      <c r="CP177" s="5">
        <f t="shared" si="506"/>
        <v>0.14938198317305373</v>
      </c>
      <c r="CQ177" s="5">
        <f t="shared" si="507"/>
        <v>0.15063645123735814</v>
      </c>
      <c r="CR177" s="5">
        <f t="shared" ref="CR177:CS177" si="648">IF(AVERAGE(BH177:BH181)&lt;0,0,AVERAGE(BH177:BH181))</f>
        <v>0.29450172869872204</v>
      </c>
      <c r="CS177" s="5">
        <f t="shared" si="648"/>
        <v>0.40153659856972057</v>
      </c>
      <c r="CT177" s="5">
        <f t="shared" si="509"/>
        <v>0.56491214611713869</v>
      </c>
      <c r="CU177" s="5">
        <f t="shared" si="510"/>
        <v>0.3171586427216177</v>
      </c>
    </row>
    <row r="178" spans="1:99" x14ac:dyDescent="0.25">
      <c r="A178" s="1">
        <f>eod_group_score_df_positive[[#This Row],[date]]</f>
        <v>45236</v>
      </c>
      <c r="B178" s="1" t="s">
        <v>277</v>
      </c>
      <c r="C178" s="2">
        <f>AVERAGE(eod_group_score_df_positive!C178:C182)</f>
        <v>1.2704818864010099</v>
      </c>
      <c r="D178" s="2">
        <f>AVERAGE(eod_group_score_df_positive!D178:D182)</f>
        <v>0.26928610540023884</v>
      </c>
      <c r="E178" s="2">
        <f>AVERAGE(eod_group_score_df_positive!E178:E182)</f>
        <v>1.6126172719318927</v>
      </c>
      <c r="F178" s="2">
        <f>AVERAGE(eod_group_score_df_positive!F178:F182)</f>
        <v>1.4625327170242828</v>
      </c>
      <c r="G178" s="2">
        <f>AVERAGE(eod_group_score_df_positive!G178:G182)</f>
        <v>2.7539251555060362</v>
      </c>
      <c r="H178" s="2">
        <f>AVERAGE(eod_group_score_df_positive!H178:H182)</f>
        <v>0.81816872228653048</v>
      </c>
      <c r="I178" s="2">
        <f>AVERAGE(eod_group_score_df_positive!I178:I182)</f>
        <v>1.5687197208810839</v>
      </c>
      <c r="J178" s="2">
        <f>AVERAGE(eod_group_score_df_positive!J178:J182)</f>
        <v>0.89564676615677441</v>
      </c>
      <c r="K178" s="2">
        <f>AVERAGE(eod_group_score_df_positive!K178:K182)</f>
        <v>0.83347230919918458</v>
      </c>
      <c r="L178" s="2">
        <f>AVERAGE(eod_group_score_df_positive!L178:L182)</f>
        <v>0.57472586675683135</v>
      </c>
      <c r="M178" s="2">
        <f>AVERAGE(eod_group_score_df_positive!M178:M182)</f>
        <v>0.63889057453512754</v>
      </c>
      <c r="N178" s="2">
        <f>AVERAGE(eod_group_score_df_positive!N178:N182)</f>
        <v>1.4324179171690896</v>
      </c>
      <c r="O178" s="2">
        <f>AVERAGE(eod_group_score_df_positive!O178:O182)</f>
        <v>0.74724931824885599</v>
      </c>
      <c r="P178" s="2">
        <f>AVERAGE(eod_group_score_df_positive!P178:P182)</f>
        <v>0.77563414697973376</v>
      </c>
      <c r="Q178" s="2">
        <f>AVERAGE(eod_group_score_df_positive!Q178:Q182)</f>
        <v>0.99391542029087998</v>
      </c>
      <c r="R178" s="2">
        <f>AVERAGE(eod_group_score_df_positive!R178:R182)</f>
        <v>1.279224326079494</v>
      </c>
      <c r="S178" s="2">
        <f>AVERAGE(eod_group_score_df_positive!S178:S182)</f>
        <v>1.8480311413976562</v>
      </c>
      <c r="T178" s="2">
        <f>AVERAGE(eod_group_score_df_positive!T178:T182)</f>
        <v>0.76446509488291148</v>
      </c>
      <c r="U178" s="2">
        <f>AVERAGE(eod_group_score_df_positive!U178:U182)</f>
        <v>1.3164610246494632</v>
      </c>
      <c r="V178" s="2">
        <f>AVERAGE(eod_group_score_df_positive!V178:V182)</f>
        <v>1.0428497480967676</v>
      </c>
      <c r="W178" s="2">
        <f>AVERAGE(eod_group_score_df_positive!W178:W182)</f>
        <v>1.0582291617423987</v>
      </c>
      <c r="X178" s="2">
        <f>AVERAGE(eod_group_score_df_positive!X178:X182)</f>
        <v>1.650222476220969</v>
      </c>
      <c r="Y178" s="2">
        <f>AVERAGE(eod_group_score_df_positive!Y178:Y182)</f>
        <v>0.63458877546449699</v>
      </c>
      <c r="Z178" s="1" t="s">
        <v>277</v>
      </c>
      <c r="AA178" s="2">
        <f>ABS(AVERAGE(eod_group_score_df_negative!C178:C182))</f>
        <v>1.0397047246581004</v>
      </c>
      <c r="AB178" s="2">
        <f>ABS(AVERAGE(eod_group_score_df_negative!D178:D182))</f>
        <v>5.6898105460466676E-2</v>
      </c>
      <c r="AC178" s="2">
        <f>ABS(AVERAGE(eod_group_score_df_negative!E178:E182))</f>
        <v>0.45949626493425944</v>
      </c>
      <c r="AD178" s="2">
        <f>ABS(AVERAGE(eod_group_score_df_negative!F178:F182))</f>
        <v>0.54456922992261869</v>
      </c>
      <c r="AE178" s="2">
        <f>ABS(AVERAGE(eod_group_score_df_negative!G178:G182))</f>
        <v>0.72656658853085321</v>
      </c>
      <c r="AF178" s="2">
        <f>ABS(AVERAGE(eod_group_score_df_negative!H178:H182))</f>
        <v>0.51989138414379121</v>
      </c>
      <c r="AG178" s="2">
        <f>ABS(AVERAGE(eod_group_score_df_negative!I178:I182))</f>
        <v>0.67925945200977877</v>
      </c>
      <c r="AH178" s="2">
        <f>ABS(AVERAGE(eod_group_score_df_negative!J178:J182))</f>
        <v>0.85214055610738804</v>
      </c>
      <c r="AI178" s="2">
        <f>ABS(AVERAGE(eod_group_score_df_negative!K178:K182))</f>
        <v>0.41896590626686725</v>
      </c>
      <c r="AJ178" s="2">
        <f>ABS(AVERAGE(eod_group_score_df_negative!L178:L182))</f>
        <v>0.23993912285443023</v>
      </c>
      <c r="AK178" s="2">
        <f>ABS(AVERAGE(eod_group_score_df_negative!M178:M182))</f>
        <v>0.12784191365679334</v>
      </c>
      <c r="AL178" s="2">
        <f>ABS(AVERAGE(eod_group_score_df_negative!N178:N182))</f>
        <v>0.48653405253708454</v>
      </c>
      <c r="AM178" s="2">
        <f>ABS(AVERAGE(eod_group_score_df_negative!O178:O182))</f>
        <v>0.14588794363751223</v>
      </c>
      <c r="AN178" s="2">
        <f>ABS(AVERAGE(eod_group_score_df_negative!P178:P182))</f>
        <v>0.35793783207361907</v>
      </c>
      <c r="AO178" s="2">
        <f>ABS(AVERAGE(eod_group_score_df_negative!Q178:Q182))</f>
        <v>0.22915486494117454</v>
      </c>
      <c r="AP178" s="2">
        <f>ABS(AVERAGE(eod_group_score_df_negative!R178:R182))</f>
        <v>0.57178703522874907</v>
      </c>
      <c r="AQ178" s="2">
        <f>ABS(AVERAGE(eod_group_score_df_negative!S178:S182))</f>
        <v>0.12543164888198688</v>
      </c>
      <c r="AR178" s="2">
        <f>ABS(AVERAGE(eod_group_score_df_negative!T178:T182))</f>
        <v>0.40315195962954509</v>
      </c>
      <c r="AS178" s="2">
        <f>ABS(AVERAGE(eod_group_score_df_negative!U178:U182))</f>
        <v>0.83497058981051919</v>
      </c>
      <c r="AT178" s="2">
        <f>ABS(AVERAGE(eod_group_score_df_negative!V178:V182))</f>
        <v>0.6154602211995156</v>
      </c>
      <c r="AU178" s="2">
        <f>ABS(AVERAGE(eod_group_score_df_negative!W178:W182))</f>
        <v>0.85873349280046085</v>
      </c>
      <c r="AV178" s="2">
        <f>ABS(AVERAGE(eod_group_score_df_negative!X178:X182))</f>
        <v>0.47080274340063044</v>
      </c>
      <c r="AW178" s="2">
        <f>ABS(AVERAGE(eod_group_score_df_negative!Y178:Y182))</f>
        <v>0.28336602005864631</v>
      </c>
      <c r="AX178" t="s">
        <v>277</v>
      </c>
      <c r="AY178" s="4">
        <f t="shared" si="468"/>
        <v>9.9895463266107848E-2</v>
      </c>
      <c r="AZ178" s="4">
        <f t="shared" si="469"/>
        <v>0.65112900277834362</v>
      </c>
      <c r="BA178" s="4">
        <f t="shared" si="470"/>
        <v>0.55649508894266675</v>
      </c>
      <c r="BB178" s="4">
        <f t="shared" si="471"/>
        <v>0.45735767856636389</v>
      </c>
      <c r="BC178" s="4">
        <f t="shared" si="472"/>
        <v>0.58249199138272534</v>
      </c>
      <c r="BD178" s="4">
        <f t="shared" si="473"/>
        <v>0.22291774241628345</v>
      </c>
      <c r="BE178" s="4">
        <f t="shared" si="474"/>
        <v>0.39567104517586549</v>
      </c>
      <c r="BF178" s="4">
        <f t="shared" si="475"/>
        <v>2.4892164793269281E-2</v>
      </c>
      <c r="BG178" s="4">
        <f t="shared" si="476"/>
        <v>0.33095956176814123</v>
      </c>
      <c r="BH178" s="4">
        <f t="shared" si="477"/>
        <v>0.41095020428231893</v>
      </c>
      <c r="BI178" s="4">
        <f t="shared" si="478"/>
        <v>0.6665279856387325</v>
      </c>
      <c r="BJ178" s="4">
        <f t="shared" si="479"/>
        <v>0.49291690441675667</v>
      </c>
      <c r="BK178" s="4">
        <f t="shared" si="480"/>
        <v>0.67331349869025348</v>
      </c>
      <c r="BL178" s="4">
        <f t="shared" si="481"/>
        <v>0.36847798165841511</v>
      </c>
      <c r="BM178" s="4">
        <f t="shared" si="482"/>
        <v>0.62527931925400881</v>
      </c>
      <c r="BN178" s="4">
        <f t="shared" si="483"/>
        <v>0.38218959950129533</v>
      </c>
      <c r="BO178" s="4">
        <f t="shared" si="484"/>
        <v>0.87288166820291246</v>
      </c>
      <c r="BP178" s="4">
        <f t="shared" si="485"/>
        <v>0.30944489364643119</v>
      </c>
      <c r="BQ178" s="4">
        <f t="shared" si="486"/>
        <v>0.22380001837046537</v>
      </c>
      <c r="BR178" s="4">
        <f t="shared" si="487"/>
        <v>0.25772595884388128</v>
      </c>
      <c r="BS178" s="4">
        <f t="shared" si="488"/>
        <v>0.10406862568197073</v>
      </c>
      <c r="BT178" s="4">
        <f t="shared" si="489"/>
        <v>0.55606115472344653</v>
      </c>
      <c r="BU178" s="4">
        <f t="shared" si="490"/>
        <v>0.38261443495775682</v>
      </c>
      <c r="BV178" t="s">
        <v>277</v>
      </c>
      <c r="BW178" s="1">
        <f t="shared" si="464"/>
        <v>45236</v>
      </c>
      <c r="BX178">
        <f>group_stock_price_index[[#This Row],[VNINDEX]]</f>
        <v>1089.6600000000001</v>
      </c>
      <c r="BY178" s="5">
        <f t="shared" si="491"/>
        <v>0</v>
      </c>
      <c r="BZ178" s="5">
        <f t="shared" si="492"/>
        <v>2.7149750359262502E-2</v>
      </c>
      <c r="CA178" s="5">
        <f t="shared" si="493"/>
        <v>1.4626163609953991E-2</v>
      </c>
      <c r="CB178" s="5">
        <f t="shared" si="494"/>
        <v>0.18156687269292818</v>
      </c>
      <c r="CC178" s="5">
        <f t="shared" si="495"/>
        <v>0</v>
      </c>
      <c r="CD178" s="5">
        <f t="shared" ref="CD178:CE178" si="649">IF(AVERAGE(BS178:BS182)&lt;0,0,AVERAGE(BS178:BS182))</f>
        <v>0</v>
      </c>
      <c r="CE178" s="5">
        <f t="shared" si="649"/>
        <v>1.8088179489372712E-2</v>
      </c>
      <c r="CF178" s="5">
        <f t="shared" ref="CF178:CG178" si="650">IF(AVERAGE(BE178:BE182)&lt;0,0,AVERAGE(BE178:BE182))</f>
        <v>0</v>
      </c>
      <c r="CG178" s="5">
        <f t="shared" si="650"/>
        <v>0</v>
      </c>
      <c r="CH178" s="5">
        <f t="shared" si="498"/>
        <v>0</v>
      </c>
      <c r="CI178" s="5">
        <f t="shared" si="499"/>
        <v>0</v>
      </c>
      <c r="CJ178" s="5">
        <f t="shared" si="500"/>
        <v>0</v>
      </c>
      <c r="CK178" s="5">
        <f t="shared" si="501"/>
        <v>0</v>
      </c>
      <c r="CL178" s="5">
        <f t="shared" si="502"/>
        <v>0</v>
      </c>
      <c r="CM178" s="5">
        <f t="shared" si="503"/>
        <v>0</v>
      </c>
      <c r="CN178" s="5">
        <f t="shared" si="504"/>
        <v>7.4777302287918637E-2</v>
      </c>
      <c r="CO178" s="5">
        <f t="shared" si="505"/>
        <v>0.15761854748424381</v>
      </c>
      <c r="CP178" s="5">
        <f t="shared" si="506"/>
        <v>0</v>
      </c>
      <c r="CQ178" s="5">
        <f t="shared" si="507"/>
        <v>0</v>
      </c>
      <c r="CR178" s="5">
        <f t="shared" ref="CR178:CS178" si="651">IF(AVERAGE(BH178:BH182)&lt;0,0,AVERAGE(BH178:BH182))</f>
        <v>0.11923436766390139</v>
      </c>
      <c r="CS178" s="5">
        <f t="shared" si="651"/>
        <v>4.9462052350160657E-2</v>
      </c>
      <c r="CT178" s="5">
        <f t="shared" si="509"/>
        <v>0.36229896862534494</v>
      </c>
      <c r="CU178" s="5">
        <f t="shared" si="510"/>
        <v>8.2699719396464616E-2</v>
      </c>
    </row>
    <row r="179" spans="1:99" x14ac:dyDescent="0.25">
      <c r="A179" s="1">
        <f>eod_group_score_df_positive[[#This Row],[date]]</f>
        <v>45233</v>
      </c>
      <c r="B179" s="1" t="s">
        <v>277</v>
      </c>
      <c r="C179" s="2">
        <f>AVERAGE(eod_group_score_df_positive!C179:C183)</f>
        <v>1.2263708451149715</v>
      </c>
      <c r="D179" s="2">
        <f>AVERAGE(eod_group_score_df_positive!D179:D183)</f>
        <v>0.27673522715722398</v>
      </c>
      <c r="E179" s="2">
        <f>AVERAGE(eod_group_score_df_positive!E179:E183)</f>
        <v>1.5793985158010981</v>
      </c>
      <c r="F179" s="2">
        <f>AVERAGE(eod_group_score_df_positive!F179:F183)</f>
        <v>1.4082823386268866</v>
      </c>
      <c r="G179" s="2">
        <f>AVERAGE(eod_group_score_df_positive!G179:G183)</f>
        <v>2.5649611704626318</v>
      </c>
      <c r="H179" s="2">
        <f>AVERAGE(eod_group_score_df_positive!H179:H183)</f>
        <v>0.76160219397235962</v>
      </c>
      <c r="I179" s="2">
        <f>AVERAGE(eod_group_score_df_positive!I179:I183)</f>
        <v>1.4259774273161663</v>
      </c>
      <c r="J179" s="2">
        <f>AVERAGE(eod_group_score_df_positive!J179:J183)</f>
        <v>0.88968004927926825</v>
      </c>
      <c r="K179" s="2">
        <f>AVERAGE(eod_group_score_df_positive!K179:K183)</f>
        <v>0.83219815408976106</v>
      </c>
      <c r="L179" s="2">
        <f>AVERAGE(eod_group_score_df_positive!L179:L183)</f>
        <v>0.57122703167009881</v>
      </c>
      <c r="M179" s="2">
        <f>AVERAGE(eod_group_score_df_positive!M179:M183)</f>
        <v>0.5536051848414687</v>
      </c>
      <c r="N179" s="2">
        <f>AVERAGE(eod_group_score_df_positive!N179:N183)</f>
        <v>1.3764915467312666</v>
      </c>
      <c r="O179" s="2">
        <f>AVERAGE(eod_group_score_df_positive!O179:O183)</f>
        <v>0.71153331801893904</v>
      </c>
      <c r="P179" s="2">
        <f>AVERAGE(eod_group_score_df_positive!P179:P183)</f>
        <v>0.73332884686660127</v>
      </c>
      <c r="Q179" s="2">
        <f>AVERAGE(eod_group_score_df_positive!Q179:Q183)</f>
        <v>0.80938008050871502</v>
      </c>
      <c r="R179" s="2">
        <f>AVERAGE(eod_group_score_df_positive!R179:R183)</f>
        <v>1.2737501903961543</v>
      </c>
      <c r="S179" s="2">
        <f>AVERAGE(eod_group_score_df_positive!S179:S183)</f>
        <v>1.7188692840332773</v>
      </c>
      <c r="T179" s="2">
        <f>AVERAGE(eod_group_score_df_positive!T179:T183)</f>
        <v>0.62923855926158667</v>
      </c>
      <c r="U179" s="2">
        <f>AVERAGE(eod_group_score_df_positive!U179:U183)</f>
        <v>1.28190686744118</v>
      </c>
      <c r="V179" s="2">
        <f>AVERAGE(eod_group_score_df_positive!V179:V183)</f>
        <v>0.98627125881122013</v>
      </c>
      <c r="W179" s="2">
        <f>AVERAGE(eod_group_score_df_positive!W179:W183)</f>
        <v>0.97931738234852406</v>
      </c>
      <c r="X179" s="2">
        <f>AVERAGE(eod_group_score_df_positive!X179:X183)</f>
        <v>1.589828252058783</v>
      </c>
      <c r="Y179" s="2">
        <f>AVERAGE(eod_group_score_df_positive!Y179:Y183)</f>
        <v>0.60354206426155188</v>
      </c>
      <c r="Z179" s="1" t="s">
        <v>277</v>
      </c>
      <c r="AA179" s="2">
        <f>ABS(AVERAGE(eod_group_score_df_negative!C179:C183))</f>
        <v>1.5918381132957111</v>
      </c>
      <c r="AB179" s="2">
        <f>ABS(AVERAGE(eod_group_score_df_negative!D179:D183))</f>
        <v>6.7310551665175813E-2</v>
      </c>
      <c r="AC179" s="2">
        <f>ABS(AVERAGE(eod_group_score_df_negative!E179:E183))</f>
        <v>0.63709129062424674</v>
      </c>
      <c r="AD179" s="2">
        <f>ABS(AVERAGE(eod_group_score_df_negative!F179:F183))</f>
        <v>0.88119902169149245</v>
      </c>
      <c r="AE179" s="2">
        <f>ABS(AVERAGE(eod_group_score_df_negative!G179:G183))</f>
        <v>1.0746002227564151</v>
      </c>
      <c r="AF179" s="2">
        <f>ABS(AVERAGE(eod_group_score_df_negative!H179:H183))</f>
        <v>0.59174121767948373</v>
      </c>
      <c r="AG179" s="2">
        <f>ABS(AVERAGE(eod_group_score_df_negative!I179:I183))</f>
        <v>0.80055442305388946</v>
      </c>
      <c r="AH179" s="2">
        <f>ABS(AVERAGE(eod_group_score_df_negative!J179:J183))</f>
        <v>1.0770246463377879</v>
      </c>
      <c r="AI179" s="2">
        <f>ABS(AVERAGE(eod_group_score_df_negative!K179:K183))</f>
        <v>0.43479655617802127</v>
      </c>
      <c r="AJ179" s="2">
        <f>ABS(AVERAGE(eod_group_score_df_negative!L179:L183))</f>
        <v>0.25894392903079294</v>
      </c>
      <c r="AK179" s="2">
        <f>ABS(AVERAGE(eod_group_score_df_negative!M179:M183))</f>
        <v>0.16180807972624883</v>
      </c>
      <c r="AL179" s="2">
        <f>ABS(AVERAGE(eod_group_score_df_negative!N179:N183))</f>
        <v>0.68013513475195009</v>
      </c>
      <c r="AM179" s="2">
        <f>ABS(AVERAGE(eod_group_score_df_negative!O179:O183))</f>
        <v>0.22810704515605601</v>
      </c>
      <c r="AN179" s="2">
        <f>ABS(AVERAGE(eod_group_score_df_negative!P179:P183))</f>
        <v>0.44217233623683516</v>
      </c>
      <c r="AO179" s="2">
        <f>ABS(AVERAGE(eod_group_score_df_negative!Q179:Q183))</f>
        <v>0.45467639834103296</v>
      </c>
      <c r="AP179" s="2">
        <f>ABS(AVERAGE(eod_group_score_df_negative!R179:R183))</f>
        <v>0.71058043255512382</v>
      </c>
      <c r="AQ179" s="2">
        <f>ABS(AVERAGE(eod_group_score_df_negative!S179:S183))</f>
        <v>0.31237672163136632</v>
      </c>
      <c r="AR179" s="2">
        <f>ABS(AVERAGE(eod_group_score_df_negative!T179:T183))</f>
        <v>0.5349321676397778</v>
      </c>
      <c r="AS179" s="2">
        <f>ABS(AVERAGE(eod_group_score_df_negative!U179:U183))</f>
        <v>1.2924039572965893</v>
      </c>
      <c r="AT179" s="2">
        <f>ABS(AVERAGE(eod_group_score_df_negative!V179:V183))</f>
        <v>0.85783351479435321</v>
      </c>
      <c r="AU179" s="2">
        <f>ABS(AVERAGE(eod_group_score_df_negative!W179:W183))</f>
        <v>1.1226281471235651</v>
      </c>
      <c r="AV179" s="2">
        <f>ABS(AVERAGE(eod_group_score_df_negative!X179:X183))</f>
        <v>0.73703708802074375</v>
      </c>
      <c r="AW179" s="2">
        <f>ABS(AVERAGE(eod_group_score_df_negative!Y179:Y183))</f>
        <v>0.29995329821622879</v>
      </c>
      <c r="AX179" t="s">
        <v>277</v>
      </c>
      <c r="AY179" s="4">
        <f t="shared" si="468"/>
        <v>-0.12968068499322469</v>
      </c>
      <c r="AZ179" s="4">
        <f t="shared" si="469"/>
        <v>0.60871165520143034</v>
      </c>
      <c r="BA179" s="4">
        <f t="shared" si="470"/>
        <v>0.42513492389868562</v>
      </c>
      <c r="BB179" s="4">
        <f t="shared" si="471"/>
        <v>0.23021952747503349</v>
      </c>
      <c r="BC179" s="4">
        <f t="shared" si="472"/>
        <v>0.4094891627554198</v>
      </c>
      <c r="BD179" s="4">
        <f t="shared" si="473"/>
        <v>0.12551210197679946</v>
      </c>
      <c r="BE179" s="4">
        <f t="shared" si="474"/>
        <v>0.28089560190137403</v>
      </c>
      <c r="BF179" s="4">
        <f t="shared" si="475"/>
        <v>-9.5258122623101821E-2</v>
      </c>
      <c r="BG179" s="4">
        <f t="shared" si="476"/>
        <v>0.31365687219621308</v>
      </c>
      <c r="BH179" s="4">
        <f t="shared" si="477"/>
        <v>0.37616722027430755</v>
      </c>
      <c r="BI179" s="4">
        <f t="shared" si="478"/>
        <v>0.54765144081017281</v>
      </c>
      <c r="BJ179" s="4">
        <f t="shared" si="479"/>
        <v>0.33859154811563175</v>
      </c>
      <c r="BK179" s="4">
        <f t="shared" si="480"/>
        <v>0.51448010516428999</v>
      </c>
      <c r="BL179" s="4">
        <f t="shared" si="481"/>
        <v>0.24768712683136976</v>
      </c>
      <c r="BM179" s="4">
        <f t="shared" si="482"/>
        <v>0.28060746343426946</v>
      </c>
      <c r="BN179" s="4">
        <f t="shared" si="483"/>
        <v>0.28380842956675884</v>
      </c>
      <c r="BO179" s="4">
        <f t="shared" si="484"/>
        <v>0.69242846926445656</v>
      </c>
      <c r="BP179" s="4">
        <f t="shared" si="485"/>
        <v>8.1007355229435418E-2</v>
      </c>
      <c r="BQ179" s="4">
        <f t="shared" si="486"/>
        <v>-4.0776310904409125E-3</v>
      </c>
      <c r="BR179" s="4">
        <f t="shared" si="487"/>
        <v>6.9647747706735152E-2</v>
      </c>
      <c r="BS179" s="4">
        <f t="shared" si="488"/>
        <v>-6.818005641232483E-2</v>
      </c>
      <c r="BT179" s="4">
        <f t="shared" si="489"/>
        <v>0.36649785844886612</v>
      </c>
      <c r="BU179" s="4">
        <f t="shared" si="490"/>
        <v>0.33601585426266001</v>
      </c>
      <c r="BV179" t="s">
        <v>277</v>
      </c>
      <c r="BW179" s="1">
        <f t="shared" si="464"/>
        <v>45233</v>
      </c>
      <c r="BX179">
        <f>group_stock_price_index[[#This Row],[VNINDEX]]</f>
        <v>1076.78</v>
      </c>
      <c r="BY179" s="5">
        <f t="shared" si="491"/>
        <v>0</v>
      </c>
      <c r="BZ179" s="5">
        <f t="shared" si="492"/>
        <v>0</v>
      </c>
      <c r="CA179" s="5">
        <f t="shared" si="493"/>
        <v>0</v>
      </c>
      <c r="CB179" s="5">
        <f t="shared" si="494"/>
        <v>0</v>
      </c>
      <c r="CC179" s="5">
        <f t="shared" si="495"/>
        <v>0</v>
      </c>
      <c r="CD179" s="5">
        <f t="shared" ref="CD179:CE179" si="652">IF(AVERAGE(BS179:BS183)&lt;0,0,AVERAGE(BS179:BS183))</f>
        <v>0</v>
      </c>
      <c r="CE179" s="5">
        <f t="shared" si="652"/>
        <v>0</v>
      </c>
      <c r="CF179" s="5">
        <f t="shared" ref="CF179:CG179" si="653">IF(AVERAGE(BE179:BE183)&lt;0,0,AVERAGE(BE179:BE183))</f>
        <v>0</v>
      </c>
      <c r="CG179" s="5">
        <f t="shared" si="653"/>
        <v>0</v>
      </c>
      <c r="CH179" s="5">
        <f t="shared" si="498"/>
        <v>0</v>
      </c>
      <c r="CI179" s="5">
        <f t="shared" si="499"/>
        <v>0</v>
      </c>
      <c r="CJ179" s="5">
        <f t="shared" si="500"/>
        <v>0</v>
      </c>
      <c r="CK179" s="5">
        <f t="shared" si="501"/>
        <v>0</v>
      </c>
      <c r="CL179" s="5">
        <f t="shared" si="502"/>
        <v>0</v>
      </c>
      <c r="CM179" s="5">
        <f t="shared" si="503"/>
        <v>0</v>
      </c>
      <c r="CN179" s="5">
        <f t="shared" si="504"/>
        <v>0</v>
      </c>
      <c r="CO179" s="5">
        <f t="shared" si="505"/>
        <v>0</v>
      </c>
      <c r="CP179" s="5">
        <f t="shared" si="506"/>
        <v>0</v>
      </c>
      <c r="CQ179" s="5">
        <f t="shared" si="507"/>
        <v>0</v>
      </c>
      <c r="CR179" s="5">
        <f t="shared" ref="CR179:CS179" si="654">IF(AVERAGE(BH179:BH183)&lt;0,0,AVERAGE(BH179:BH183))</f>
        <v>0</v>
      </c>
      <c r="CS179" s="5">
        <f t="shared" si="654"/>
        <v>0</v>
      </c>
      <c r="CT179" s="5">
        <f t="shared" si="509"/>
        <v>0.20708518327352446</v>
      </c>
      <c r="CU179" s="5">
        <f t="shared" si="510"/>
        <v>0</v>
      </c>
    </row>
    <row r="180" spans="1:99" x14ac:dyDescent="0.25">
      <c r="A180" s="1">
        <f>eod_group_score_df_positive[[#This Row],[date]]</f>
        <v>45232</v>
      </c>
      <c r="B180" s="1" t="s">
        <v>277</v>
      </c>
      <c r="C180" s="2">
        <f>AVERAGE(eod_group_score_df_positive!C180:C184)</f>
        <v>1.0227792746333912</v>
      </c>
      <c r="D180" s="2">
        <f>AVERAGE(eod_group_score_df_positive!D180:D184)</f>
        <v>0.42505228656095662</v>
      </c>
      <c r="E180" s="2">
        <f>AVERAGE(eod_group_score_df_positive!E180:E184)</f>
        <v>1.8620831032847023</v>
      </c>
      <c r="F180" s="2">
        <f>AVERAGE(eod_group_score_df_positive!F180:F184)</f>
        <v>1.7484128357291802</v>
      </c>
      <c r="G180" s="2">
        <f>AVERAGE(eod_group_score_df_positive!G180:G184)</f>
        <v>2.7654745313966203</v>
      </c>
      <c r="H180" s="2">
        <f>AVERAGE(eod_group_score_df_positive!H180:H184)</f>
        <v>0.77700774387939453</v>
      </c>
      <c r="I180" s="2">
        <f>AVERAGE(eod_group_score_df_positive!I180:I184)</f>
        <v>1.5242710227198795</v>
      </c>
      <c r="J180" s="2">
        <f>AVERAGE(eod_group_score_df_positive!J180:J184)</f>
        <v>1.3196793767245887</v>
      </c>
      <c r="K180" s="2">
        <f>AVERAGE(eod_group_score_df_positive!K180:K184)</f>
        <v>0.96510656358229352</v>
      </c>
      <c r="L180" s="2">
        <f>AVERAGE(eod_group_score_df_positive!L180:L184)</f>
        <v>0.54075346687094039</v>
      </c>
      <c r="M180" s="2">
        <f>AVERAGE(eod_group_score_df_positive!M180:M184)</f>
        <v>0.69342853994655773</v>
      </c>
      <c r="N180" s="2">
        <f>AVERAGE(eod_group_score_df_positive!N180:N184)</f>
        <v>1.4789686950449865</v>
      </c>
      <c r="O180" s="2">
        <f>AVERAGE(eod_group_score_df_positive!O180:O184)</f>
        <v>0.79254764647095644</v>
      </c>
      <c r="P180" s="2">
        <f>AVERAGE(eod_group_score_df_positive!P180:P184)</f>
        <v>0.72555816367085746</v>
      </c>
      <c r="Q180" s="2">
        <f>AVERAGE(eod_group_score_df_positive!Q180:Q184)</f>
        <v>0.8700787302156332</v>
      </c>
      <c r="R180" s="2">
        <f>AVERAGE(eod_group_score_df_positive!R180:R184)</f>
        <v>1.2797013022067101</v>
      </c>
      <c r="S180" s="2">
        <f>AVERAGE(eod_group_score_df_positive!S180:S184)</f>
        <v>1.9418343330762351</v>
      </c>
      <c r="T180" s="2">
        <f>AVERAGE(eod_group_score_df_positive!T180:T184)</f>
        <v>0.69852900515014171</v>
      </c>
      <c r="U180" s="2">
        <f>AVERAGE(eod_group_score_df_positive!U180:U184)</f>
        <v>1.2956516451904263</v>
      </c>
      <c r="V180" s="2">
        <f>AVERAGE(eod_group_score_df_positive!V180:V184)</f>
        <v>1.1794526115936126</v>
      </c>
      <c r="W180" s="2">
        <f>AVERAGE(eod_group_score_df_positive!W180:W184)</f>
        <v>1.076078429189862</v>
      </c>
      <c r="X180" s="2">
        <f>AVERAGE(eod_group_score_df_positive!X180:X184)</f>
        <v>1.8203382665943493</v>
      </c>
      <c r="Y180" s="2">
        <f>AVERAGE(eod_group_score_df_positive!Y180:Y184)</f>
        <v>0.87288996396156815</v>
      </c>
      <c r="Z180" s="1" t="s">
        <v>277</v>
      </c>
      <c r="AA180" s="2">
        <f>ABS(AVERAGE(eod_group_score_df_negative!C180:C184))</f>
        <v>1.6082070361394885</v>
      </c>
      <c r="AB180" s="2">
        <f>ABS(AVERAGE(eod_group_score_df_negative!D180:D184))</f>
        <v>3.6481593375672153E-2</v>
      </c>
      <c r="AC180" s="2">
        <f>ABS(AVERAGE(eod_group_score_df_negative!E180:E184))</f>
        <v>0.59311011673044234</v>
      </c>
      <c r="AD180" s="2">
        <f>ABS(AVERAGE(eod_group_score_df_negative!F180:F184))</f>
        <v>0.8609324557824497</v>
      </c>
      <c r="AE180" s="2">
        <f>ABS(AVERAGE(eod_group_score_df_negative!G180:G184))</f>
        <v>1.0247174103184029</v>
      </c>
      <c r="AF180" s="2">
        <f>ABS(AVERAGE(eod_group_score_df_negative!H180:H184))</f>
        <v>0.53059695632478532</v>
      </c>
      <c r="AG180" s="2">
        <f>ABS(AVERAGE(eod_group_score_df_negative!I180:I184))</f>
        <v>0.62886633297784389</v>
      </c>
      <c r="AH180" s="2">
        <f>ABS(AVERAGE(eod_group_score_df_negative!J180:J184))</f>
        <v>1.0653416053206761</v>
      </c>
      <c r="AI180" s="2">
        <f>ABS(AVERAGE(eod_group_score_df_negative!K180:K184))</f>
        <v>0.41632566960277773</v>
      </c>
      <c r="AJ180" s="2">
        <f>ABS(AVERAGE(eod_group_score_df_negative!L180:L184))</f>
        <v>0.26832884598023232</v>
      </c>
      <c r="AK180" s="2">
        <f>ABS(AVERAGE(eod_group_score_df_negative!M180:M184))</f>
        <v>0.15320539841261432</v>
      </c>
      <c r="AL180" s="2">
        <f>ABS(AVERAGE(eod_group_score_df_negative!N180:N184))</f>
        <v>0.65846733992880613</v>
      </c>
      <c r="AM180" s="2">
        <f>ABS(AVERAGE(eod_group_score_df_negative!O180:O184))</f>
        <v>0.20682588341169345</v>
      </c>
      <c r="AN180" s="2">
        <f>ABS(AVERAGE(eod_group_score_df_negative!P180:P184))</f>
        <v>0.30812268254359704</v>
      </c>
      <c r="AO180" s="2">
        <f>ABS(AVERAGE(eod_group_score_df_negative!Q180:Q184))</f>
        <v>0.26778338163123211</v>
      </c>
      <c r="AP180" s="2">
        <f>ABS(AVERAGE(eod_group_score_df_negative!R180:R184))</f>
        <v>0.55765952795596851</v>
      </c>
      <c r="AQ180" s="2">
        <f>ABS(AVERAGE(eod_group_score_df_negative!S180:S184))</f>
        <v>0.31825438730547906</v>
      </c>
      <c r="AR180" s="2">
        <f>ABS(AVERAGE(eod_group_score_df_negative!T180:T184))</f>
        <v>0.58293136016263802</v>
      </c>
      <c r="AS180" s="2">
        <f>ABS(AVERAGE(eod_group_score_df_negative!U180:U184))</f>
        <v>1.3022272672979107</v>
      </c>
      <c r="AT180" s="2">
        <f>ABS(AVERAGE(eod_group_score_df_negative!V180:V184))</f>
        <v>0.83814247215624926</v>
      </c>
      <c r="AU180" s="2">
        <f>ABS(AVERAGE(eod_group_score_df_negative!W180:W184))</f>
        <v>1.0601292342436652</v>
      </c>
      <c r="AV180" s="2">
        <f>ABS(AVERAGE(eod_group_score_df_negative!X180:X184))</f>
        <v>0.71633645550035685</v>
      </c>
      <c r="AW180" s="2">
        <f>ABS(AVERAGE(eod_group_score_df_negative!Y180:Y184))</f>
        <v>0.29231980601842611</v>
      </c>
      <c r="AX180" t="s">
        <v>277</v>
      </c>
      <c r="AY180" s="4">
        <f t="shared" si="468"/>
        <v>-0.22251265964744671</v>
      </c>
      <c r="AZ180" s="4">
        <f t="shared" si="469"/>
        <v>0.84191152605879649</v>
      </c>
      <c r="BA180" s="4">
        <f t="shared" si="470"/>
        <v>0.51685259482202062</v>
      </c>
      <c r="BB180" s="4">
        <f t="shared" si="471"/>
        <v>0.34011611373694467</v>
      </c>
      <c r="BC180" s="4">
        <f t="shared" si="472"/>
        <v>0.4592794106069843</v>
      </c>
      <c r="BD180" s="4">
        <f t="shared" si="473"/>
        <v>0.18844440335533563</v>
      </c>
      <c r="BE180" s="4">
        <f t="shared" si="474"/>
        <v>0.41586045933046384</v>
      </c>
      <c r="BF180" s="4">
        <f t="shared" si="475"/>
        <v>0.10663963684957031</v>
      </c>
      <c r="BG180" s="4">
        <f t="shared" si="476"/>
        <v>0.39725502329870371</v>
      </c>
      <c r="BH180" s="4">
        <f t="shared" si="477"/>
        <v>0.33670816499583944</v>
      </c>
      <c r="BI180" s="4">
        <f t="shared" si="478"/>
        <v>0.63808349400796349</v>
      </c>
      <c r="BJ180" s="4">
        <f t="shared" si="479"/>
        <v>0.38387177051884996</v>
      </c>
      <c r="BK180" s="4">
        <f t="shared" si="480"/>
        <v>0.58608893026018083</v>
      </c>
      <c r="BL180" s="4">
        <f t="shared" si="481"/>
        <v>0.40383400994222973</v>
      </c>
      <c r="BM180" s="4">
        <f t="shared" si="482"/>
        <v>0.52932191195540812</v>
      </c>
      <c r="BN180" s="4">
        <f t="shared" si="483"/>
        <v>0.39297766796672845</v>
      </c>
      <c r="BO180" s="4">
        <f t="shared" si="484"/>
        <v>0.71837000518127636</v>
      </c>
      <c r="BP180" s="4">
        <f t="shared" si="485"/>
        <v>9.0207741196340896E-2</v>
      </c>
      <c r="BQ180" s="4">
        <f t="shared" si="486"/>
        <v>-2.5311503457203315E-3</v>
      </c>
      <c r="BR180" s="4">
        <f t="shared" si="487"/>
        <v>0.1691668175573719</v>
      </c>
      <c r="BS180" s="4">
        <f t="shared" si="488"/>
        <v>7.4661257045401594E-3</v>
      </c>
      <c r="BT180" s="4">
        <f t="shared" si="489"/>
        <v>0.43521615186922447</v>
      </c>
      <c r="BU180" s="4">
        <f t="shared" si="490"/>
        <v>0.49825376760538997</v>
      </c>
      <c r="BV180" t="s">
        <v>277</v>
      </c>
      <c r="BW180" s="1">
        <f t="shared" si="464"/>
        <v>45232</v>
      </c>
      <c r="BX180">
        <f>group_stock_price_index[[#This Row],[VNINDEX]]</f>
        <v>1075.47</v>
      </c>
      <c r="BY180" s="5">
        <f t="shared" si="491"/>
        <v>0</v>
      </c>
      <c r="BZ180" s="5">
        <f t="shared" si="492"/>
        <v>0</v>
      </c>
      <c r="CA180" s="5">
        <f t="shared" si="493"/>
        <v>0</v>
      </c>
      <c r="CB180" s="5">
        <f t="shared" si="494"/>
        <v>0</v>
      </c>
      <c r="CC180" s="5">
        <f t="shared" si="495"/>
        <v>0</v>
      </c>
      <c r="CD180" s="5">
        <f t="shared" ref="CD180:CE180" si="655">IF(AVERAGE(BS180:BS184)&lt;0,0,AVERAGE(BS180:BS184))</f>
        <v>0</v>
      </c>
      <c r="CE180" s="5">
        <f t="shared" si="655"/>
        <v>0</v>
      </c>
      <c r="CF180" s="5">
        <f t="shared" ref="CF180:CG180" si="656">IF(AVERAGE(BE180:BE184)&lt;0,0,AVERAGE(BE180:BE184))</f>
        <v>0</v>
      </c>
      <c r="CG180" s="5">
        <f t="shared" si="656"/>
        <v>0</v>
      </c>
      <c r="CH180" s="5">
        <f t="shared" si="498"/>
        <v>0</v>
      </c>
      <c r="CI180" s="5">
        <f t="shared" si="499"/>
        <v>0</v>
      </c>
      <c r="CJ180" s="5">
        <f t="shared" si="500"/>
        <v>0</v>
      </c>
      <c r="CK180" s="5">
        <f t="shared" si="501"/>
        <v>0</v>
      </c>
      <c r="CL180" s="5">
        <f t="shared" si="502"/>
        <v>0</v>
      </c>
      <c r="CM180" s="5">
        <f t="shared" si="503"/>
        <v>0</v>
      </c>
      <c r="CN180" s="5">
        <f t="shared" si="504"/>
        <v>0</v>
      </c>
      <c r="CO180" s="5">
        <f t="shared" si="505"/>
        <v>0</v>
      </c>
      <c r="CP180" s="5">
        <f t="shared" si="506"/>
        <v>0</v>
      </c>
      <c r="CQ180" s="5">
        <f t="shared" si="507"/>
        <v>0</v>
      </c>
      <c r="CR180" s="5">
        <f t="shared" ref="CR180:CS180" si="657">IF(AVERAGE(BH180:BH184)&lt;0,0,AVERAGE(BH180:BH184))</f>
        <v>0</v>
      </c>
      <c r="CS180" s="5">
        <f t="shared" si="657"/>
        <v>0</v>
      </c>
      <c r="CT180" s="5">
        <f t="shared" si="509"/>
        <v>5.2665673661866606E-2</v>
      </c>
      <c r="CU180" s="5">
        <f t="shared" si="510"/>
        <v>0</v>
      </c>
    </row>
    <row r="181" spans="1:99" x14ac:dyDescent="0.25">
      <c r="A181" s="1">
        <f>eod_group_score_df_positive[[#This Row],[date]]</f>
        <v>45231</v>
      </c>
      <c r="B181" s="1" t="s">
        <v>277</v>
      </c>
      <c r="C181" s="2">
        <f>AVERAGE(eod_group_score_df_positive!C181:C185)</f>
        <v>0.27908700702408779</v>
      </c>
      <c r="D181" s="2">
        <f>AVERAGE(eod_group_score_df_positive!D181:D185)</f>
        <v>0.30290304253753186</v>
      </c>
      <c r="E181" s="2">
        <f>AVERAGE(eod_group_score_df_positive!E181:E185)</f>
        <v>0.5320760920264973</v>
      </c>
      <c r="F181" s="2">
        <f>AVERAGE(eod_group_score_df_positive!F181:F185)</f>
        <v>0.60864241200096347</v>
      </c>
      <c r="G181" s="2">
        <f>AVERAGE(eod_group_score_df_positive!G181:G185)</f>
        <v>1.1998547274772946</v>
      </c>
      <c r="H181" s="2">
        <f>AVERAGE(eod_group_score_df_positive!H181:H185)</f>
        <v>0.31056964083746441</v>
      </c>
      <c r="I181" s="2">
        <f>AVERAGE(eod_group_score_df_positive!I181:I185)</f>
        <v>0.22293099340730169</v>
      </c>
      <c r="J181" s="2">
        <f>AVERAGE(eod_group_score_df_positive!J181:J185)</f>
        <v>0.72525629666195646</v>
      </c>
      <c r="K181" s="2">
        <f>AVERAGE(eod_group_score_df_positive!K181:K185)</f>
        <v>0.42102457119544318</v>
      </c>
      <c r="L181" s="2">
        <f>AVERAGE(eod_group_score_df_positive!L181:L185)</f>
        <v>0.62791569085236676</v>
      </c>
      <c r="M181" s="2">
        <f>AVERAGE(eod_group_score_df_positive!M181:M185)</f>
        <v>0.21127575363535608</v>
      </c>
      <c r="N181" s="2">
        <f>AVERAGE(eod_group_score_df_positive!N181:N185)</f>
        <v>0.2755492480454087</v>
      </c>
      <c r="O181" s="2">
        <f>AVERAGE(eod_group_score_df_positive!O181:O185)</f>
        <v>0.34219340192384939</v>
      </c>
      <c r="P181" s="2">
        <f>AVERAGE(eod_group_score_df_positive!P181:P185)</f>
        <v>0.16480519536963015</v>
      </c>
      <c r="Q181" s="2">
        <f>AVERAGE(eod_group_score_df_positive!Q181:Q185)</f>
        <v>0.34025551237852703</v>
      </c>
      <c r="R181" s="2">
        <f>AVERAGE(eod_group_score_df_positive!R181:R185)</f>
        <v>0.18539992610740022</v>
      </c>
      <c r="S181" s="2">
        <f>AVERAGE(eod_group_score_df_positive!S181:S185)</f>
        <v>0.54715867337313528</v>
      </c>
      <c r="T181" s="2">
        <f>AVERAGE(eod_group_score_df_positive!T181:T185)</f>
        <v>0.30112111783723816</v>
      </c>
      <c r="U181" s="2">
        <f>AVERAGE(eod_group_score_df_positive!U181:U185)</f>
        <v>0.55871246478297121</v>
      </c>
      <c r="V181" s="2">
        <f>AVERAGE(eod_group_score_df_positive!V181:V185)</f>
        <v>0.58802614535663911</v>
      </c>
      <c r="W181" s="2">
        <f>AVERAGE(eod_group_score_df_positive!W181:W185)</f>
        <v>0.18470383056156128</v>
      </c>
      <c r="X181" s="2">
        <f>AVERAGE(eod_group_score_df_positive!X181:X185)</f>
        <v>0.58989736635862999</v>
      </c>
      <c r="Y181" s="2">
        <f>AVERAGE(eod_group_score_df_positive!Y181:Y185)</f>
        <v>0.40527834584968037</v>
      </c>
      <c r="Z181" s="1" t="s">
        <v>277</v>
      </c>
      <c r="AA181" s="2">
        <f>ABS(AVERAGE(eod_group_score_df_negative!C181:C185))</f>
        <v>2.9076517242284581</v>
      </c>
      <c r="AB181" s="2">
        <f>ABS(AVERAGE(eod_group_score_df_negative!D181:D185))</f>
        <v>0.39707933702020271</v>
      </c>
      <c r="AC181" s="2">
        <f>ABS(AVERAGE(eod_group_score_df_negative!E181:E185))</f>
        <v>2.4306443866886136</v>
      </c>
      <c r="AD181" s="2">
        <f>ABS(AVERAGE(eod_group_score_df_negative!F181:F185))</f>
        <v>2.5393078450233357</v>
      </c>
      <c r="AE181" s="2">
        <f>ABS(AVERAGE(eod_group_score_df_negative!G181:G185))</f>
        <v>3.5251975792778794</v>
      </c>
      <c r="AF181" s="2">
        <f>ABS(AVERAGE(eod_group_score_df_negative!H181:H185))</f>
        <v>1.3296582685045739</v>
      </c>
      <c r="AG181" s="2">
        <f>ABS(AVERAGE(eod_group_score_df_negative!I181:I185))</f>
        <v>3.1530235718223478</v>
      </c>
      <c r="AH181" s="2">
        <f>ABS(AVERAGE(eod_group_score_df_negative!J181:J185))</f>
        <v>2.7200593477324473</v>
      </c>
      <c r="AI181" s="2">
        <f>ABS(AVERAGE(eod_group_score_df_negative!K181:K185))</f>
        <v>2.0806092604097488</v>
      </c>
      <c r="AJ181" s="2">
        <f>ABS(AVERAGE(eod_group_score_df_negative!L181:L185))</f>
        <v>0.97650892998530803</v>
      </c>
      <c r="AK181" s="2">
        <f>ABS(AVERAGE(eod_group_score_df_negative!M181:M185))</f>
        <v>1.6953962408318717</v>
      </c>
      <c r="AL181" s="2">
        <f>ABS(AVERAGE(eod_group_score_df_negative!N181:N185))</f>
        <v>2.3303277325834379</v>
      </c>
      <c r="AM181" s="2">
        <f>ABS(AVERAGE(eod_group_score_df_negative!O181:O185))</f>
        <v>0.7969126449180326</v>
      </c>
      <c r="AN181" s="2">
        <f>ABS(AVERAGE(eod_group_score_df_negative!P181:P185))</f>
        <v>1.5403005025464942</v>
      </c>
      <c r="AO181" s="2">
        <f>ABS(AVERAGE(eod_group_score_df_negative!Q181:Q185))</f>
        <v>0.94410442760580204</v>
      </c>
      <c r="AP181" s="2">
        <f>ABS(AVERAGE(eod_group_score_df_negative!R181:R185))</f>
        <v>2.2893135904739905</v>
      </c>
      <c r="AQ181" s="2">
        <f>ABS(AVERAGE(eod_group_score_df_negative!S181:S185))</f>
        <v>2.300519809012274</v>
      </c>
      <c r="AR181" s="2">
        <f>ABS(AVERAGE(eod_group_score_df_negative!T181:T185))</f>
        <v>1.1839408012721773</v>
      </c>
      <c r="AS181" s="2">
        <f>ABS(AVERAGE(eod_group_score_df_negative!U181:U185))</f>
        <v>2.0732175215771451</v>
      </c>
      <c r="AT181" s="2">
        <f>ABS(AVERAGE(eod_group_score_df_negative!V181:V185))</f>
        <v>3.2637720235108687</v>
      </c>
      <c r="AU181" s="2">
        <f>ABS(AVERAGE(eod_group_score_df_negative!W181:W185))</f>
        <v>3.2000050069881198</v>
      </c>
      <c r="AV181" s="2">
        <f>ABS(AVERAGE(eod_group_score_df_negative!X181:X185))</f>
        <v>2.1422366954502245</v>
      </c>
      <c r="AW181" s="2">
        <f>ABS(AVERAGE(eod_group_score_df_negative!Y181:Y185))</f>
        <v>0.93385919419774766</v>
      </c>
      <c r="AX181" t="s">
        <v>277</v>
      </c>
      <c r="AY181" s="4">
        <f t="shared" si="468"/>
        <v>-0.82484475160322124</v>
      </c>
      <c r="AZ181" s="4">
        <f t="shared" si="469"/>
        <v>-0.13454095021959503</v>
      </c>
      <c r="BA181" s="4">
        <f t="shared" si="470"/>
        <v>-0.64081924309157168</v>
      </c>
      <c r="BB181" s="4">
        <f t="shared" si="471"/>
        <v>-0.61330874867361962</v>
      </c>
      <c r="BC181" s="4">
        <f t="shared" si="472"/>
        <v>-0.49213060530063485</v>
      </c>
      <c r="BD181" s="4">
        <f t="shared" si="473"/>
        <v>-0.62130916189318286</v>
      </c>
      <c r="BE181" s="4">
        <f t="shared" si="474"/>
        <v>-0.8679300985248084</v>
      </c>
      <c r="BF181" s="4">
        <f t="shared" si="475"/>
        <v>-0.57898992631228863</v>
      </c>
      <c r="BG181" s="4">
        <f t="shared" si="476"/>
        <v>-0.66340032192058296</v>
      </c>
      <c r="BH181" s="4">
        <f t="shared" si="477"/>
        <v>-0.21726993877153275</v>
      </c>
      <c r="BI181" s="4">
        <f t="shared" si="478"/>
        <v>-0.77838269587172304</v>
      </c>
      <c r="BJ181" s="4">
        <f t="shared" si="479"/>
        <v>-0.78851707114822145</v>
      </c>
      <c r="BK181" s="4">
        <f t="shared" si="480"/>
        <v>-0.39918956119570342</v>
      </c>
      <c r="BL181" s="4">
        <f t="shared" si="481"/>
        <v>-0.80669210645293732</v>
      </c>
      <c r="BM181" s="4">
        <f t="shared" si="482"/>
        <v>-0.47015551982619669</v>
      </c>
      <c r="BN181" s="4">
        <f t="shared" si="483"/>
        <v>-0.85016453430656902</v>
      </c>
      <c r="BO181" s="4">
        <f t="shared" si="484"/>
        <v>-0.61571597583249782</v>
      </c>
      <c r="BP181" s="4">
        <f t="shared" si="485"/>
        <v>-0.59446658221790638</v>
      </c>
      <c r="BQ181" s="4">
        <f t="shared" si="486"/>
        <v>-0.57543516151381036</v>
      </c>
      <c r="BR181" s="4">
        <f t="shared" si="487"/>
        <v>-0.69467447691864459</v>
      </c>
      <c r="BS181" s="4">
        <f t="shared" si="488"/>
        <v>-0.89085984087465842</v>
      </c>
      <c r="BT181" s="4">
        <f t="shared" si="489"/>
        <v>-0.56817831554863119</v>
      </c>
      <c r="BU181" s="4">
        <f t="shared" si="490"/>
        <v>-0.39471737035267235</v>
      </c>
      <c r="BV181" t="s">
        <v>277</v>
      </c>
      <c r="BW181" s="1">
        <f t="shared" si="464"/>
        <v>45231</v>
      </c>
      <c r="BX181">
        <f>group_stock_price_index[[#This Row],[VNINDEX]]</f>
        <v>1039.6600000000001</v>
      </c>
      <c r="BY181" s="5">
        <f t="shared" si="491"/>
        <v>0</v>
      </c>
      <c r="BZ181" s="5">
        <f t="shared" si="492"/>
        <v>0</v>
      </c>
      <c r="CA181" s="5">
        <f t="shared" si="493"/>
        <v>0</v>
      </c>
      <c r="CB181" s="5">
        <f t="shared" si="494"/>
        <v>0</v>
      </c>
      <c r="CC181" s="5">
        <f t="shared" si="495"/>
        <v>0</v>
      </c>
      <c r="CD181" s="5">
        <f t="shared" ref="CD181:CE181" si="658">IF(AVERAGE(BS181:BS185)&lt;0,0,AVERAGE(BS181:BS185))</f>
        <v>0</v>
      </c>
      <c r="CE181" s="5">
        <f t="shared" si="658"/>
        <v>0</v>
      </c>
      <c r="CF181" s="5">
        <f t="shared" ref="CF181:CG181" si="659">IF(AVERAGE(BE181:BE185)&lt;0,0,AVERAGE(BE181:BE185))</f>
        <v>0</v>
      </c>
      <c r="CG181" s="5">
        <f t="shared" si="659"/>
        <v>0</v>
      </c>
      <c r="CH181" s="5">
        <f t="shared" si="498"/>
        <v>0</v>
      </c>
      <c r="CI181" s="5">
        <f t="shared" si="499"/>
        <v>0</v>
      </c>
      <c r="CJ181" s="5">
        <f t="shared" si="500"/>
        <v>0</v>
      </c>
      <c r="CK181" s="5">
        <f t="shared" si="501"/>
        <v>0</v>
      </c>
      <c r="CL181" s="5">
        <f t="shared" si="502"/>
        <v>0</v>
      </c>
      <c r="CM181" s="5">
        <f t="shared" si="503"/>
        <v>0</v>
      </c>
      <c r="CN181" s="5">
        <f t="shared" si="504"/>
        <v>0</v>
      </c>
      <c r="CO181" s="5">
        <f t="shared" si="505"/>
        <v>0</v>
      </c>
      <c r="CP181" s="5">
        <f t="shared" si="506"/>
        <v>0</v>
      </c>
      <c r="CQ181" s="5">
        <f t="shared" si="507"/>
        <v>0</v>
      </c>
      <c r="CR181" s="5">
        <f t="shared" ref="CR181:CS181" si="660">IF(AVERAGE(BH181:BH185)&lt;0,0,AVERAGE(BH181:BH185))</f>
        <v>0</v>
      </c>
      <c r="CS181" s="5">
        <f t="shared" si="660"/>
        <v>0</v>
      </c>
      <c r="CT181" s="5">
        <f t="shared" si="509"/>
        <v>0</v>
      </c>
      <c r="CU181" s="5">
        <f t="shared" si="510"/>
        <v>0</v>
      </c>
    </row>
    <row r="182" spans="1:99" x14ac:dyDescent="0.25">
      <c r="A182" s="1">
        <f>eod_group_score_df_positive[[#This Row],[date]]</f>
        <v>45230</v>
      </c>
      <c r="B182" s="1" t="s">
        <v>277</v>
      </c>
      <c r="C182" s="2">
        <f>AVERAGE(eod_group_score_df_positive!C182:C186)</f>
        <v>8.9461621565619376E-2</v>
      </c>
      <c r="D182" s="2">
        <f>AVERAGE(eod_group_score_df_positive!D182:D186)</f>
        <v>0.29031993004185674</v>
      </c>
      <c r="E182" s="2">
        <f>AVERAGE(eod_group_score_df_positive!E182:E186)</f>
        <v>0.401119053117859</v>
      </c>
      <c r="F182" s="2">
        <f>AVERAGE(eod_group_score_df_positive!F182:F186)</f>
        <v>0.35699426233460019</v>
      </c>
      <c r="G182" s="2">
        <f>AVERAGE(eod_group_score_df_positive!G182:G186)</f>
        <v>0.21809443389575661</v>
      </c>
      <c r="H182" s="2">
        <f>AVERAGE(eod_group_score_df_positive!H182:H186)</f>
        <v>0.12661686987619283</v>
      </c>
      <c r="I182" s="2">
        <f>AVERAGE(eod_group_score_df_positive!I182:I186)</f>
        <v>0.11487393383039309</v>
      </c>
      <c r="J182" s="2">
        <f>AVERAGE(eod_group_score_df_positive!J182:J186)</f>
        <v>0.44340503659529656</v>
      </c>
      <c r="K182" s="2">
        <f>AVERAGE(eod_group_score_df_positive!K182:K186)</f>
        <v>0.1617097345492681</v>
      </c>
      <c r="L182" s="2">
        <f>AVERAGE(eod_group_score_df_positive!L182:L186)</f>
        <v>0.51224262639071017</v>
      </c>
      <c r="M182" s="2">
        <f>AVERAGE(eod_group_score_df_positive!M182:M186)</f>
        <v>0.16331562051327914</v>
      </c>
      <c r="N182" s="2">
        <f>AVERAGE(eod_group_score_df_positive!N182:N186)</f>
        <v>0.15779268466910454</v>
      </c>
      <c r="O182" s="2">
        <f>AVERAGE(eod_group_score_df_positive!O182:O186)</f>
        <v>0.20706092562609396</v>
      </c>
      <c r="P182" s="2">
        <f>AVERAGE(eod_group_score_df_positive!P182:P186)</f>
        <v>8.1467214955191158E-2</v>
      </c>
      <c r="Q182" s="2">
        <f>AVERAGE(eod_group_score_df_positive!Q182:Q186)</f>
        <v>0.25491511241868803</v>
      </c>
      <c r="R182" s="2">
        <f>AVERAGE(eod_group_score_df_positive!R182:R186)</f>
        <v>6.3721016869902145E-3</v>
      </c>
      <c r="S182" s="2">
        <f>AVERAGE(eod_group_score_df_positive!S182:S186)</f>
        <v>0.3190391309413767</v>
      </c>
      <c r="T182" s="2">
        <f>AVERAGE(eod_group_score_df_positive!T182:T186)</f>
        <v>0.16113199094566291</v>
      </c>
      <c r="U182" s="2">
        <f>AVERAGE(eod_group_score_df_positive!U182:U186)</f>
        <v>0.14058343680798793</v>
      </c>
      <c r="V182" s="2">
        <f>AVERAGE(eod_group_score_df_positive!V182:V186)</f>
        <v>0.23843993886708717</v>
      </c>
      <c r="W182" s="2">
        <f>AVERAGE(eod_group_score_df_positive!W182:W186)</f>
        <v>0.14050249803625917</v>
      </c>
      <c r="X182" s="2">
        <f>AVERAGE(eod_group_score_df_positive!X182:X186)</f>
        <v>0.39431945248191808</v>
      </c>
      <c r="Y182" s="2">
        <f>AVERAGE(eod_group_score_df_positive!Y182:Y186)</f>
        <v>0.40256453228112798</v>
      </c>
      <c r="Z182" s="1" t="s">
        <v>277</v>
      </c>
      <c r="AA182" s="2">
        <f>ABS(AVERAGE(eod_group_score_df_negative!C182:C186))</f>
        <v>2.8877450011068388</v>
      </c>
      <c r="AB182" s="2">
        <f>ABS(AVERAGE(eod_group_score_df_negative!D182:D186))</f>
        <v>0.39741089131069263</v>
      </c>
      <c r="AC182" s="2">
        <f>ABS(AVERAGE(eod_group_score_df_negative!E182:E186))</f>
        <v>2.4837434498803086</v>
      </c>
      <c r="AD182" s="2">
        <f>ABS(AVERAGE(eod_group_score_df_negative!F182:F186))</f>
        <v>2.6622030930771352</v>
      </c>
      <c r="AE182" s="2">
        <f>ABS(AVERAGE(eod_group_score_df_negative!G182:G186))</f>
        <v>3.6080948872022844</v>
      </c>
      <c r="AF182" s="2">
        <f>ABS(AVERAGE(eod_group_score_df_negative!H182:H186))</f>
        <v>1.3582512494883276</v>
      </c>
      <c r="AG182" s="2">
        <f>ABS(AVERAGE(eod_group_score_df_negative!I182:I186))</f>
        <v>3.2007296514393091</v>
      </c>
      <c r="AH182" s="2">
        <f>ABS(AVERAGE(eod_group_score_df_negative!J182:J186))</f>
        <v>2.8752277756022853</v>
      </c>
      <c r="AI182" s="2">
        <f>ABS(AVERAGE(eod_group_score_df_negative!K182:K186))</f>
        <v>2.0729703103475647</v>
      </c>
      <c r="AJ182" s="2">
        <f>ABS(AVERAGE(eod_group_score_df_negative!L182:L186))</f>
        <v>0.97334496754046584</v>
      </c>
      <c r="AK182" s="2">
        <f>ABS(AVERAGE(eod_group_score_df_negative!M182:M186))</f>
        <v>1.7200446460509542</v>
      </c>
      <c r="AL182" s="2">
        <f>ABS(AVERAGE(eod_group_score_df_negative!N182:N186))</f>
        <v>2.4167133162430159</v>
      </c>
      <c r="AM182" s="2">
        <f>ABS(AVERAGE(eod_group_score_df_negative!O182:O186))</f>
        <v>0.7946857777153048</v>
      </c>
      <c r="AN182" s="2">
        <f>ABS(AVERAGE(eod_group_score_df_negative!P182:P186))</f>
        <v>1.5681366842942654</v>
      </c>
      <c r="AO182" s="2">
        <f>ABS(AVERAGE(eod_group_score_df_negative!Q182:Q186))</f>
        <v>0.99212170960208312</v>
      </c>
      <c r="AP182" s="2">
        <f>ABS(AVERAGE(eod_group_score_df_negative!R182:R186))</f>
        <v>2.2897345803504257</v>
      </c>
      <c r="AQ182" s="2">
        <f>ABS(AVERAGE(eod_group_score_df_negative!S182:S186))</f>
        <v>2.3410590004567311</v>
      </c>
      <c r="AR182" s="2">
        <f>ABS(AVERAGE(eod_group_score_df_negative!T182:T186))</f>
        <v>1.2169735508429418</v>
      </c>
      <c r="AS182" s="2">
        <f>ABS(AVERAGE(eod_group_score_df_negative!U182:U186))</f>
        <v>2.099138613064822</v>
      </c>
      <c r="AT182" s="2">
        <f>ABS(AVERAGE(eod_group_score_df_negative!V182:V186))</f>
        <v>3.2849348622631851</v>
      </c>
      <c r="AU182" s="2">
        <f>ABS(AVERAGE(eod_group_score_df_negative!W182:W186))</f>
        <v>3.2078894554880319</v>
      </c>
      <c r="AV182" s="2">
        <f>ABS(AVERAGE(eod_group_score_df_negative!X182:X186))</f>
        <v>2.2271015472931297</v>
      </c>
      <c r="AW182" s="2">
        <f>ABS(AVERAGE(eod_group_score_df_negative!Y182:Y186))</f>
        <v>0.95898733098457889</v>
      </c>
      <c r="AX182" t="s">
        <v>277</v>
      </c>
      <c r="AY182" s="4">
        <f t="shared" si="468"/>
        <v>-0.93990230917509165</v>
      </c>
      <c r="AZ182" s="4">
        <f t="shared" si="469"/>
        <v>-0.15571639069225046</v>
      </c>
      <c r="BA182" s="4">
        <f t="shared" si="470"/>
        <v>-0.72191461277548885</v>
      </c>
      <c r="BB182" s="4">
        <f t="shared" si="471"/>
        <v>-0.76351710715782872</v>
      </c>
      <c r="BC182" s="4">
        <f t="shared" si="472"/>
        <v>-0.88599914139472447</v>
      </c>
      <c r="BD182" s="4">
        <f t="shared" si="473"/>
        <v>-0.82945708346087843</v>
      </c>
      <c r="BE182" s="4">
        <f t="shared" si="474"/>
        <v>-0.93070707587556856</v>
      </c>
      <c r="BF182" s="4">
        <f t="shared" si="475"/>
        <v>-0.73277848940348667</v>
      </c>
      <c r="BG182" s="4">
        <f t="shared" si="476"/>
        <v>-0.85527258372530579</v>
      </c>
      <c r="BH182" s="4">
        <f t="shared" si="477"/>
        <v>-0.31038381246142632</v>
      </c>
      <c r="BI182" s="4">
        <f t="shared" si="478"/>
        <v>-0.82656996283434225</v>
      </c>
      <c r="BJ182" s="4">
        <f t="shared" si="479"/>
        <v>-0.87741905855865132</v>
      </c>
      <c r="BK182" s="4">
        <f t="shared" si="480"/>
        <v>-0.5866002354978016</v>
      </c>
      <c r="BL182" s="4">
        <f t="shared" si="481"/>
        <v>-0.90122814938512519</v>
      </c>
      <c r="BM182" s="4">
        <f t="shared" si="482"/>
        <v>-0.59116666337789658</v>
      </c>
      <c r="BN182" s="4">
        <f t="shared" si="483"/>
        <v>-0.99444964666769231</v>
      </c>
      <c r="BO182" s="4">
        <f t="shared" si="484"/>
        <v>-0.76012980335150671</v>
      </c>
      <c r="BP182" s="4">
        <f t="shared" si="485"/>
        <v>-0.76615435311792701</v>
      </c>
      <c r="BQ182" s="4">
        <f t="shared" si="486"/>
        <v>-0.87446349709690863</v>
      </c>
      <c r="BR182" s="4">
        <f t="shared" si="487"/>
        <v>-0.86465252644107149</v>
      </c>
      <c r="BS182" s="4">
        <f t="shared" si="488"/>
        <v>-0.91607762771716394</v>
      </c>
      <c r="BT182" s="4">
        <f t="shared" si="489"/>
        <v>-0.69915595204604231</v>
      </c>
      <c r="BU182" s="4">
        <f t="shared" si="490"/>
        <v>-0.4086680894908114</v>
      </c>
      <c r="BV182" t="s">
        <v>277</v>
      </c>
      <c r="BW182" s="1">
        <f t="shared" si="464"/>
        <v>45230</v>
      </c>
      <c r="BX182">
        <f>group_stock_price_index[[#This Row],[VNINDEX]]</f>
        <v>1028.19</v>
      </c>
      <c r="BY182" s="5">
        <f t="shared" si="491"/>
        <v>0</v>
      </c>
      <c r="BZ182" s="5">
        <f t="shared" si="492"/>
        <v>0</v>
      </c>
      <c r="CA182" s="5">
        <f t="shared" si="493"/>
        <v>0</v>
      </c>
      <c r="CB182" s="5">
        <f t="shared" si="494"/>
        <v>0</v>
      </c>
      <c r="CC182" s="5">
        <f t="shared" si="495"/>
        <v>0</v>
      </c>
      <c r="CD182" s="5">
        <f t="shared" ref="CD182:CE182" si="661">IF(AVERAGE(BS182:BS186)&lt;0,0,AVERAGE(BS182:BS186))</f>
        <v>0</v>
      </c>
      <c r="CE182" s="5">
        <f t="shared" si="661"/>
        <v>0</v>
      </c>
      <c r="CF182" s="5">
        <f t="shared" ref="CF182:CG182" si="662">IF(AVERAGE(BE182:BE186)&lt;0,0,AVERAGE(BE182:BE186))</f>
        <v>0</v>
      </c>
      <c r="CG182" s="5">
        <f t="shared" si="662"/>
        <v>0</v>
      </c>
      <c r="CH182" s="5">
        <f t="shared" si="498"/>
        <v>0</v>
      </c>
      <c r="CI182" s="5">
        <f t="shared" si="499"/>
        <v>0</v>
      </c>
      <c r="CJ182" s="5">
        <f t="shared" si="500"/>
        <v>0</v>
      </c>
      <c r="CK182" s="5">
        <f t="shared" si="501"/>
        <v>0</v>
      </c>
      <c r="CL182" s="5">
        <f t="shared" si="502"/>
        <v>0</v>
      </c>
      <c r="CM182" s="5">
        <f t="shared" si="503"/>
        <v>0</v>
      </c>
      <c r="CN182" s="5">
        <f t="shared" si="504"/>
        <v>0</v>
      </c>
      <c r="CO182" s="5">
        <f t="shared" si="505"/>
        <v>0</v>
      </c>
      <c r="CP182" s="5">
        <f t="shared" si="506"/>
        <v>0</v>
      </c>
      <c r="CQ182" s="5">
        <f t="shared" si="507"/>
        <v>0</v>
      </c>
      <c r="CR182" s="5">
        <f t="shared" ref="CR182:CS182" si="663">IF(AVERAGE(BH182:BH186)&lt;0,0,AVERAGE(BH182:BH186))</f>
        <v>0</v>
      </c>
      <c r="CS182" s="5">
        <f t="shared" si="663"/>
        <v>0</v>
      </c>
      <c r="CT182" s="5">
        <f t="shared" si="509"/>
        <v>7.7899809667984724E-2</v>
      </c>
      <c r="CU182" s="5">
        <f t="shared" si="510"/>
        <v>0</v>
      </c>
    </row>
    <row r="183" spans="1:99" x14ac:dyDescent="0.25">
      <c r="A183" s="1">
        <f>eod_group_score_df_positive[[#This Row],[date]]</f>
        <v>45229</v>
      </c>
      <c r="B183" s="1" t="s">
        <v>277</v>
      </c>
      <c r="C183" s="2">
        <f>AVERAGE(eod_group_score_df_positive!C183:C187)</f>
        <v>0.12811659291657182</v>
      </c>
      <c r="D183" s="2">
        <f>AVERAGE(eod_group_score_df_positive!D183:D187)</f>
        <v>0.30418772272957095</v>
      </c>
      <c r="E183" s="2">
        <f>AVERAGE(eod_group_score_df_positive!E183:E187)</f>
        <v>0.51902337846572533</v>
      </c>
      <c r="F183" s="2">
        <f>AVERAGE(eod_group_score_df_positive!F183:F187)</f>
        <v>0.57784045495465941</v>
      </c>
      <c r="G183" s="2">
        <f>AVERAGE(eod_group_score_df_positive!G183:G187)</f>
        <v>0.35280536469004231</v>
      </c>
      <c r="H183" s="2">
        <f>AVERAGE(eod_group_score_df_positive!H183:H187)</f>
        <v>0.15365871293398919</v>
      </c>
      <c r="I183" s="2">
        <f>AVERAGE(eod_group_score_df_positive!I183:I187)</f>
        <v>0.34628646325170498</v>
      </c>
      <c r="J183" s="2">
        <f>AVERAGE(eod_group_score_df_positive!J183:J187)</f>
        <v>0.45739784648427378</v>
      </c>
      <c r="K183" s="2">
        <f>AVERAGE(eod_group_score_df_positive!K183:K187)</f>
        <v>0.19767423834211109</v>
      </c>
      <c r="L183" s="2">
        <f>AVERAGE(eod_group_score_df_positive!L183:L187)</f>
        <v>0.51479430918583957</v>
      </c>
      <c r="M183" s="2">
        <f>AVERAGE(eod_group_score_df_positive!M183:M187)</f>
        <v>0.33796140139336817</v>
      </c>
      <c r="N183" s="2">
        <f>AVERAGE(eod_group_score_df_positive!N183:N187)</f>
        <v>0.26670382397662695</v>
      </c>
      <c r="O183" s="2">
        <f>AVERAGE(eod_group_score_df_positive!O183:O187)</f>
        <v>0.22969345636174959</v>
      </c>
      <c r="P183" s="2">
        <f>AVERAGE(eod_group_score_df_positive!P183:P187)</f>
        <v>0.10145717831480101</v>
      </c>
      <c r="Q183" s="2">
        <f>AVERAGE(eod_group_score_df_positive!Q183:Q187)</f>
        <v>0.36963643979365096</v>
      </c>
      <c r="R183" s="2">
        <f>AVERAGE(eod_group_score_df_positive!R183:R187)</f>
        <v>7.3416998325866706E-2</v>
      </c>
      <c r="S183" s="2">
        <f>AVERAGE(eod_group_score_df_positive!S183:S187)</f>
        <v>0.43080525616352328</v>
      </c>
      <c r="T183" s="2">
        <f>AVERAGE(eod_group_score_df_positive!T183:T187)</f>
        <v>0.20529058905239247</v>
      </c>
      <c r="U183" s="2">
        <f>AVERAGE(eod_group_score_df_positive!U183:U187)</f>
        <v>0.18463861256071595</v>
      </c>
      <c r="V183" s="2">
        <f>AVERAGE(eod_group_score_df_positive!V183:V187)</f>
        <v>0.26816730392895655</v>
      </c>
      <c r="W183" s="2">
        <f>AVERAGE(eod_group_score_df_positive!W183:W187)</f>
        <v>0.17225466620612975</v>
      </c>
      <c r="X183" s="2">
        <f>AVERAGE(eod_group_score_df_positive!X183:X187)</f>
        <v>0.60120244851367977</v>
      </c>
      <c r="Y183" s="2">
        <f>AVERAGE(eod_group_score_df_positive!Y183:Y187)</f>
        <v>0.53212874852507175</v>
      </c>
      <c r="Z183" s="1" t="s">
        <v>277</v>
      </c>
      <c r="AA183" s="2">
        <f>ABS(AVERAGE(eod_group_score_df_negative!C183:C187))</f>
        <v>1.903549781764307</v>
      </c>
      <c r="AB183" s="2">
        <f>ABS(AVERAGE(eod_group_score_df_negative!D183:D187))</f>
        <v>0.39105076675416689</v>
      </c>
      <c r="AC183" s="2">
        <f>ABS(AVERAGE(eod_group_score_df_negative!E183:E187))</f>
        <v>2.0908975981526186</v>
      </c>
      <c r="AD183" s="2">
        <f>ABS(AVERAGE(eod_group_score_df_negative!F183:F187))</f>
        <v>2.148413090006863</v>
      </c>
      <c r="AE183" s="2">
        <f>ABS(AVERAGE(eod_group_score_df_negative!G183:G187))</f>
        <v>2.9362822638865089</v>
      </c>
      <c r="AF183" s="2">
        <f>ABS(AVERAGE(eod_group_score_df_negative!H183:H187))</f>
        <v>0.92167889331161368</v>
      </c>
      <c r="AG183" s="2">
        <f>ABS(AVERAGE(eod_group_score_df_negative!I183:I187))</f>
        <v>2.7243477696732694</v>
      </c>
      <c r="AH183" s="2">
        <f>ABS(AVERAGE(eod_group_score_df_negative!J183:J187))</f>
        <v>2.0402125245739025</v>
      </c>
      <c r="AI183" s="2">
        <f>ABS(AVERAGE(eod_group_score_df_negative!K183:K187))</f>
        <v>1.7242314269387382</v>
      </c>
      <c r="AJ183" s="2">
        <f>ABS(AVERAGE(eod_group_score_df_negative!L183:L187))</f>
        <v>0.84502785027223359</v>
      </c>
      <c r="AK183" s="2">
        <f>ABS(AVERAGE(eod_group_score_df_negative!M183:M187))</f>
        <v>1.6110996786201617</v>
      </c>
      <c r="AL183" s="2">
        <f>ABS(AVERAGE(eod_group_score_df_negative!N183:N187))</f>
        <v>1.9784388596726203</v>
      </c>
      <c r="AM183" s="2">
        <f>ABS(AVERAGE(eod_group_score_df_negative!O183:O187))</f>
        <v>0.70188406980597229</v>
      </c>
      <c r="AN183" s="2">
        <f>ABS(AVERAGE(eod_group_score_df_negative!P183:P187))</f>
        <v>1.3764018253457615</v>
      </c>
      <c r="AO183" s="2">
        <f>ABS(AVERAGE(eod_group_score_df_negative!Q183:Q187))</f>
        <v>0.96267544931309212</v>
      </c>
      <c r="AP183" s="2">
        <f>ABS(AVERAGE(eod_group_score_df_negative!R183:R187))</f>
        <v>1.9076139200459852</v>
      </c>
      <c r="AQ183" s="2">
        <f>ABS(AVERAGE(eod_group_score_df_negative!S183:S187))</f>
        <v>2.247084701462883</v>
      </c>
      <c r="AR183" s="2">
        <f>ABS(AVERAGE(eod_group_score_df_negative!T183:T187))</f>
        <v>0.84736972693715129</v>
      </c>
      <c r="AS183" s="2">
        <f>ABS(AVERAGE(eod_group_score_df_negative!U183:U187))</f>
        <v>1.2919685407550197</v>
      </c>
      <c r="AT183" s="2">
        <f>ABS(AVERAGE(eod_group_score_df_negative!V183:V187))</f>
        <v>2.6955780742892146</v>
      </c>
      <c r="AU183" s="2">
        <f>ABS(AVERAGE(eod_group_score_df_negative!W183:W187))</f>
        <v>2.4212245049548153</v>
      </c>
      <c r="AV183" s="2">
        <f>ABS(AVERAGE(eod_group_score_df_negative!X183:X187))</f>
        <v>1.807835818570096</v>
      </c>
      <c r="AW183" s="2">
        <f>ABS(AVERAGE(eod_group_score_df_negative!Y183:Y187))</f>
        <v>0.69903404107837885</v>
      </c>
      <c r="AX183" t="s">
        <v>277</v>
      </c>
      <c r="AY183" s="4">
        <f t="shared" si="468"/>
        <v>-0.87388028417146446</v>
      </c>
      <c r="AZ183" s="4">
        <f t="shared" si="469"/>
        <v>-0.12493992398075904</v>
      </c>
      <c r="BA183" s="4">
        <f t="shared" si="470"/>
        <v>-0.6022688938741585</v>
      </c>
      <c r="BB183" s="4">
        <f t="shared" si="471"/>
        <v>-0.57609191850656361</v>
      </c>
      <c r="BC183" s="4">
        <f t="shared" si="472"/>
        <v>-0.7854691607333496</v>
      </c>
      <c r="BD183" s="4">
        <f t="shared" si="473"/>
        <v>-0.71421307682064994</v>
      </c>
      <c r="BE183" s="4">
        <f t="shared" si="474"/>
        <v>-0.77445280877895695</v>
      </c>
      <c r="BF183" s="4">
        <f t="shared" si="475"/>
        <v>-0.63373162460845678</v>
      </c>
      <c r="BG183" s="4">
        <f t="shared" si="476"/>
        <v>-0.79429350574995594</v>
      </c>
      <c r="BH183" s="4">
        <f t="shared" si="477"/>
        <v>-0.24285053658634392</v>
      </c>
      <c r="BI183" s="4">
        <f t="shared" si="478"/>
        <v>-0.65320594120013697</v>
      </c>
      <c r="BJ183" s="4">
        <f t="shared" si="479"/>
        <v>-0.76241703841902153</v>
      </c>
      <c r="BK183" s="4">
        <f t="shared" si="480"/>
        <v>-0.50687205324359563</v>
      </c>
      <c r="BL183" s="4">
        <f t="shared" si="481"/>
        <v>-0.86269707994673639</v>
      </c>
      <c r="BM183" s="4">
        <f t="shared" si="482"/>
        <v>-0.4451202562765148</v>
      </c>
      <c r="BN183" s="4">
        <f t="shared" si="483"/>
        <v>-0.92588000758089539</v>
      </c>
      <c r="BO183" s="4">
        <f t="shared" si="484"/>
        <v>-0.67825021716323641</v>
      </c>
      <c r="BP183" s="4">
        <f t="shared" si="485"/>
        <v>-0.60995852900674619</v>
      </c>
      <c r="BQ183" s="4">
        <f t="shared" si="486"/>
        <v>-0.749915050667189</v>
      </c>
      <c r="BR183" s="4">
        <f t="shared" si="487"/>
        <v>-0.8190348564354869</v>
      </c>
      <c r="BS183" s="4">
        <f t="shared" si="488"/>
        <v>-0.86716325457973753</v>
      </c>
      <c r="BT183" s="4">
        <f t="shared" si="489"/>
        <v>-0.50087762678717751</v>
      </c>
      <c r="BU183" s="4">
        <f t="shared" si="490"/>
        <v>-0.13556720034323505</v>
      </c>
      <c r="BV183" t="s">
        <v>277</v>
      </c>
      <c r="BW183" s="1">
        <f t="shared" si="464"/>
        <v>45229</v>
      </c>
      <c r="BX183">
        <f>group_stock_price_index[[#This Row],[VNINDEX]]</f>
        <v>1042.4000000000001</v>
      </c>
      <c r="BY183" s="5">
        <f t="shared" si="491"/>
        <v>0</v>
      </c>
      <c r="BZ183" s="5">
        <f t="shared" si="492"/>
        <v>0</v>
      </c>
      <c r="CA183" s="5">
        <f t="shared" si="493"/>
        <v>0</v>
      </c>
      <c r="CB183" s="5">
        <f t="shared" si="494"/>
        <v>0</v>
      </c>
      <c r="CC183" s="5">
        <f t="shared" si="495"/>
        <v>0</v>
      </c>
      <c r="CD183" s="5">
        <f t="shared" ref="CD183:CE183" si="664">IF(AVERAGE(BS183:BS187)&lt;0,0,AVERAGE(BS183:BS187))</f>
        <v>0</v>
      </c>
      <c r="CE183" s="5">
        <f t="shared" si="664"/>
        <v>0</v>
      </c>
      <c r="CF183" s="5">
        <f t="shared" ref="CF183:CG183" si="665">IF(AVERAGE(BE183:BE187)&lt;0,0,AVERAGE(BE183:BE187))</f>
        <v>0</v>
      </c>
      <c r="CG183" s="5">
        <f t="shared" si="665"/>
        <v>0</v>
      </c>
      <c r="CH183" s="5">
        <f t="shared" si="498"/>
        <v>0</v>
      </c>
      <c r="CI183" s="5">
        <f t="shared" si="499"/>
        <v>0</v>
      </c>
      <c r="CJ183" s="5">
        <f t="shared" si="500"/>
        <v>0</v>
      </c>
      <c r="CK183" s="5">
        <f t="shared" si="501"/>
        <v>0</v>
      </c>
      <c r="CL183" s="5">
        <f t="shared" si="502"/>
        <v>0</v>
      </c>
      <c r="CM183" s="5">
        <f t="shared" si="503"/>
        <v>0</v>
      </c>
      <c r="CN183" s="5">
        <f t="shared" si="504"/>
        <v>0</v>
      </c>
      <c r="CO183" s="5">
        <f t="shared" si="505"/>
        <v>0</v>
      </c>
      <c r="CP183" s="5">
        <f t="shared" si="506"/>
        <v>0</v>
      </c>
      <c r="CQ183" s="5">
        <f t="shared" si="507"/>
        <v>0</v>
      </c>
      <c r="CR183" s="5">
        <f t="shared" ref="CR183:CS183" si="666">IF(AVERAGE(BH183:BH187)&lt;0,0,AVERAGE(BH183:BH187))</f>
        <v>0</v>
      </c>
      <c r="CS183" s="5">
        <f t="shared" si="666"/>
        <v>0</v>
      </c>
      <c r="CT183" s="5">
        <f t="shared" si="509"/>
        <v>0.21546261131657501</v>
      </c>
      <c r="CU183" s="5">
        <f t="shared" si="510"/>
        <v>1.0134720261776847E-2</v>
      </c>
    </row>
    <row r="184" spans="1:99" x14ac:dyDescent="0.25">
      <c r="A184" s="1">
        <f>eod_group_score_df_positive[[#This Row],[date]]</f>
        <v>45226</v>
      </c>
      <c r="B184" s="1" t="s">
        <v>277</v>
      </c>
      <c r="C184" s="2">
        <f>AVERAGE(eod_group_score_df_positive!C184:C188)</f>
        <v>0.14977239809215898</v>
      </c>
      <c r="D184" s="2">
        <f>AVERAGE(eod_group_score_df_positive!D184:D188)</f>
        <v>0.28521118556753167</v>
      </c>
      <c r="E184" s="2">
        <f>AVERAGE(eod_group_score_df_positive!E184:E188)</f>
        <v>0.52327317658147388</v>
      </c>
      <c r="F184" s="2">
        <f>AVERAGE(eod_group_score_df_positive!F184:F188)</f>
        <v>0.59559581914954118</v>
      </c>
      <c r="G184" s="2">
        <f>AVERAGE(eod_group_score_df_positive!G184:G188)</f>
        <v>0.35386349818587554</v>
      </c>
      <c r="H184" s="2">
        <f>AVERAGE(eod_group_score_df_positive!H184:H188)</f>
        <v>0.24428393199097745</v>
      </c>
      <c r="I184" s="2">
        <f>AVERAGE(eod_group_score_df_positive!I184:I188)</f>
        <v>0.34612760039046153</v>
      </c>
      <c r="J184" s="2">
        <f>AVERAGE(eod_group_score_df_positive!J184:J188)</f>
        <v>0.46259202889169826</v>
      </c>
      <c r="K184" s="2">
        <f>AVERAGE(eod_group_score_df_positive!K184:K188)</f>
        <v>0.19367450815445003</v>
      </c>
      <c r="L184" s="2">
        <f>AVERAGE(eod_group_score_df_positive!L184:L188)</f>
        <v>0.53895884098479685</v>
      </c>
      <c r="M184" s="2">
        <f>AVERAGE(eod_group_score_df_positive!M184:M188)</f>
        <v>0.33072721240670078</v>
      </c>
      <c r="N184" s="2">
        <f>AVERAGE(eod_group_score_df_positive!N184:N188)</f>
        <v>0.26992950111009467</v>
      </c>
      <c r="O184" s="2">
        <f>AVERAGE(eod_group_score_df_positive!O184:O188)</f>
        <v>0.22666152619599153</v>
      </c>
      <c r="P184" s="2">
        <f>AVERAGE(eod_group_score_df_positive!P184:P188)</f>
        <v>9.6588838163027407E-2</v>
      </c>
      <c r="Q184" s="2">
        <f>AVERAGE(eod_group_score_df_positive!Q184:Q188)</f>
        <v>0.37831086809771097</v>
      </c>
      <c r="R184" s="2">
        <f>AVERAGE(eod_group_score_df_positive!R184:R188)</f>
        <v>7.3416998325866706E-2</v>
      </c>
      <c r="S184" s="2">
        <f>AVERAGE(eod_group_score_df_positive!S184:S188)</f>
        <v>0.44683533669861381</v>
      </c>
      <c r="T184" s="2">
        <f>AVERAGE(eod_group_score_df_positive!T184:T188)</f>
        <v>0.22170905733826546</v>
      </c>
      <c r="U184" s="2">
        <f>AVERAGE(eod_group_score_df_positive!U184:U188)</f>
        <v>0.18239917016886054</v>
      </c>
      <c r="V184" s="2">
        <f>AVERAGE(eod_group_score_df_positive!V184:V188)</f>
        <v>0.26713188773519386</v>
      </c>
      <c r="W184" s="2">
        <f>AVERAGE(eod_group_score_df_positive!W184:W188)</f>
        <v>0.17335066590820616</v>
      </c>
      <c r="X184" s="2">
        <f>AVERAGE(eod_group_score_df_positive!X184:X188)</f>
        <v>0.6142619814382323</v>
      </c>
      <c r="Y184" s="2">
        <f>AVERAGE(eod_group_score_df_positive!Y184:Y188)</f>
        <v>0.53057909778725865</v>
      </c>
      <c r="Z184" s="1" t="s">
        <v>277</v>
      </c>
      <c r="AA184" s="2">
        <f>ABS(AVERAGE(eod_group_score_df_negative!C184:C188))</f>
        <v>1.4088421320674154</v>
      </c>
      <c r="AB184" s="2">
        <f>ABS(AVERAGE(eod_group_score_df_negative!D184:D188))</f>
        <v>0.39661137308251809</v>
      </c>
      <c r="AC184" s="2">
        <f>ABS(AVERAGE(eod_group_score_df_negative!E184:E188))</f>
        <v>1.9366949313859592</v>
      </c>
      <c r="AD184" s="2">
        <f>ABS(AVERAGE(eod_group_score_df_negative!F184:F188))</f>
        <v>1.8312500765740711</v>
      </c>
      <c r="AE184" s="2">
        <f>ABS(AVERAGE(eod_group_score_df_negative!G184:G188))</f>
        <v>2.6729248191414832</v>
      </c>
      <c r="AF184" s="2">
        <f>ABS(AVERAGE(eod_group_score_df_negative!H184:H188))</f>
        <v>0.84561299680672275</v>
      </c>
      <c r="AG184" s="2">
        <f>ABS(AVERAGE(eod_group_score_df_negative!I184:I188))</f>
        <v>2.635410770133467</v>
      </c>
      <c r="AH184" s="2">
        <f>ABS(AVERAGE(eod_group_score_df_negative!J184:J188))</f>
        <v>1.8443415457439325</v>
      </c>
      <c r="AI184" s="2">
        <f>ABS(AVERAGE(eod_group_score_df_negative!K184:K188))</f>
        <v>1.7506009032341474</v>
      </c>
      <c r="AJ184" s="2">
        <f>ABS(AVERAGE(eod_group_score_df_negative!L184:L188))</f>
        <v>0.81339111372297579</v>
      </c>
      <c r="AK184" s="2">
        <f>ABS(AVERAGE(eod_group_score_df_negative!M184:M188))</f>
        <v>1.6288175332620789</v>
      </c>
      <c r="AL184" s="2">
        <f>ABS(AVERAGE(eod_group_score_df_negative!N184:N188))</f>
        <v>1.8851978003209595</v>
      </c>
      <c r="AM184" s="2">
        <f>ABS(AVERAGE(eod_group_score_df_negative!O184:O188))</f>
        <v>0.6525423969377977</v>
      </c>
      <c r="AN184" s="2">
        <f>ABS(AVERAGE(eod_group_score_df_negative!P184:P188))</f>
        <v>1.3895171149486729</v>
      </c>
      <c r="AO184" s="2">
        <f>ABS(AVERAGE(eod_group_score_df_negative!Q184:Q188))</f>
        <v>0.75610876290543072</v>
      </c>
      <c r="AP184" s="2">
        <f>ABS(AVERAGE(eod_group_score_df_negative!R184:R188))</f>
        <v>1.8278525350917216</v>
      </c>
      <c r="AQ184" s="2">
        <f>ABS(AVERAGE(eod_group_score_df_negative!S184:S188))</f>
        <v>2.05237481559351</v>
      </c>
      <c r="AR184" s="2">
        <f>ABS(AVERAGE(eod_group_score_df_negative!T184:T188))</f>
        <v>0.78606619720596671</v>
      </c>
      <c r="AS184" s="2">
        <f>ABS(AVERAGE(eod_group_score_df_negative!U184:U188))</f>
        <v>0.94848381690367423</v>
      </c>
      <c r="AT184" s="2">
        <f>ABS(AVERAGE(eod_group_score_df_negative!V184:V188))</f>
        <v>2.7388530826086406</v>
      </c>
      <c r="AU184" s="2">
        <f>ABS(AVERAGE(eod_group_score_df_negative!W184:W188))</f>
        <v>2.2094749340607081</v>
      </c>
      <c r="AV184" s="2">
        <f>ABS(AVERAGE(eod_group_score_df_negative!X184:X188))</f>
        <v>1.6211713947384072</v>
      </c>
      <c r="AW184" s="2">
        <f>ABS(AVERAGE(eod_group_score_df_negative!Y184:Y188))</f>
        <v>0.6959768094795592</v>
      </c>
      <c r="AX184" t="s">
        <v>277</v>
      </c>
      <c r="AY184" s="4">
        <f t="shared" si="468"/>
        <v>-0.80781341993927769</v>
      </c>
      <c r="AZ184" s="4">
        <f t="shared" si="469"/>
        <v>-0.16338589285685892</v>
      </c>
      <c r="BA184" s="4">
        <f t="shared" si="470"/>
        <v>-0.57456913779761776</v>
      </c>
      <c r="BB184" s="4">
        <f t="shared" si="471"/>
        <v>-0.50916057735758913</v>
      </c>
      <c r="BC184" s="4">
        <f t="shared" si="472"/>
        <v>-0.76617889255081062</v>
      </c>
      <c r="BD184" s="4">
        <f t="shared" si="473"/>
        <v>-0.55173021313041992</v>
      </c>
      <c r="BE184" s="4">
        <f t="shared" si="474"/>
        <v>-0.76781945601482338</v>
      </c>
      <c r="BF184" s="4">
        <f t="shared" si="475"/>
        <v>-0.59895505100118684</v>
      </c>
      <c r="BG184" s="4">
        <f t="shared" si="476"/>
        <v>-0.8007746155508616</v>
      </c>
      <c r="BH184" s="4">
        <f t="shared" si="477"/>
        <v>-0.20292992341429894</v>
      </c>
      <c r="BI184" s="4">
        <f t="shared" si="478"/>
        <v>-0.66244484782731938</v>
      </c>
      <c r="BJ184" s="4">
        <f t="shared" si="479"/>
        <v>-0.74950017947352321</v>
      </c>
      <c r="BK184" s="4">
        <f t="shared" si="480"/>
        <v>-0.48439373339443059</v>
      </c>
      <c r="BL184" s="4">
        <f t="shared" si="481"/>
        <v>-0.87001083205301255</v>
      </c>
      <c r="BM184" s="4">
        <f t="shared" si="482"/>
        <v>-0.33303187328805445</v>
      </c>
      <c r="BN184" s="4">
        <f t="shared" si="483"/>
        <v>-0.92277055195441171</v>
      </c>
      <c r="BO184" s="4">
        <f t="shared" si="484"/>
        <v>-0.64241875675096505</v>
      </c>
      <c r="BP184" s="4">
        <f t="shared" si="485"/>
        <v>-0.56000297419778633</v>
      </c>
      <c r="BQ184" s="4">
        <f t="shared" si="486"/>
        <v>-0.67742167447221224</v>
      </c>
      <c r="BR184" s="4">
        <f t="shared" si="487"/>
        <v>-0.82226665111726194</v>
      </c>
      <c r="BS184" s="4">
        <f t="shared" si="488"/>
        <v>-0.85449991311956064</v>
      </c>
      <c r="BT184" s="4">
        <f t="shared" si="489"/>
        <v>-0.450431412553362</v>
      </c>
      <c r="BU184" s="4">
        <f t="shared" si="490"/>
        <v>-0.13484726681628617</v>
      </c>
      <c r="BV184" t="s">
        <v>277</v>
      </c>
      <c r="BW184" s="1">
        <f t="shared" si="464"/>
        <v>45226</v>
      </c>
      <c r="BX184">
        <f>group_stock_price_index[[#This Row],[VNINDEX]]</f>
        <v>1060.6199999999999</v>
      </c>
      <c r="BY184" s="5">
        <f t="shared" si="491"/>
        <v>0</v>
      </c>
      <c r="BZ184" s="5">
        <f t="shared" si="492"/>
        <v>0</v>
      </c>
      <c r="CA184" s="5">
        <f t="shared" si="493"/>
        <v>0</v>
      </c>
      <c r="CB184" s="5">
        <f t="shared" si="494"/>
        <v>0</v>
      </c>
      <c r="CC184" s="5">
        <f t="shared" si="495"/>
        <v>0</v>
      </c>
      <c r="CD184" s="5">
        <f t="shared" ref="CD184:CE184" si="667">IF(AVERAGE(BS184:BS188)&lt;0,0,AVERAGE(BS184:BS188))</f>
        <v>0</v>
      </c>
      <c r="CE184" s="5">
        <f t="shared" si="667"/>
        <v>0</v>
      </c>
      <c r="CF184" s="5">
        <f t="shared" ref="CF184:CG184" si="668">IF(AVERAGE(BE184:BE188)&lt;0,0,AVERAGE(BE184:BE188))</f>
        <v>0</v>
      </c>
      <c r="CG184" s="5">
        <f t="shared" si="668"/>
        <v>0</v>
      </c>
      <c r="CH184" s="5">
        <f t="shared" si="498"/>
        <v>0</v>
      </c>
      <c r="CI184" s="5">
        <f t="shared" si="499"/>
        <v>0</v>
      </c>
      <c r="CJ184" s="5">
        <f t="shared" si="500"/>
        <v>0</v>
      </c>
      <c r="CK184" s="5">
        <f t="shared" si="501"/>
        <v>0</v>
      </c>
      <c r="CL184" s="5">
        <f t="shared" si="502"/>
        <v>0</v>
      </c>
      <c r="CM184" s="5">
        <f t="shared" si="503"/>
        <v>0</v>
      </c>
      <c r="CN184" s="5">
        <f t="shared" si="504"/>
        <v>0</v>
      </c>
      <c r="CO184" s="5">
        <f t="shared" si="505"/>
        <v>0</v>
      </c>
      <c r="CP184" s="5">
        <f t="shared" si="506"/>
        <v>0</v>
      </c>
      <c r="CQ184" s="5">
        <f t="shared" si="507"/>
        <v>0</v>
      </c>
      <c r="CR184" s="5">
        <f t="shared" ref="CR184:CS184" si="669">IF(AVERAGE(BH184:BH188)&lt;0,0,AVERAGE(BH184:BH188))</f>
        <v>0</v>
      </c>
      <c r="CS184" s="5">
        <f t="shared" si="669"/>
        <v>0</v>
      </c>
      <c r="CT184" s="5">
        <f t="shared" si="509"/>
        <v>0.28408692226966559</v>
      </c>
      <c r="CU184" s="5">
        <f t="shared" si="510"/>
        <v>0</v>
      </c>
    </row>
    <row r="185" spans="1:99" x14ac:dyDescent="0.25">
      <c r="A185" s="1">
        <f>eod_group_score_df_positive[[#This Row],[date]]</f>
        <v>45225</v>
      </c>
      <c r="B185" s="1" t="s">
        <v>277</v>
      </c>
      <c r="C185" s="2">
        <f>AVERAGE(eod_group_score_df_positive!C185:C189)</f>
        <v>0.53156325278848671</v>
      </c>
      <c r="D185" s="2">
        <f>AVERAGE(eod_group_score_df_positive!D185:D189)</f>
        <v>0.50073179399480994</v>
      </c>
      <c r="E185" s="2">
        <f>AVERAGE(eod_group_score_df_positive!E185:E189)</f>
        <v>0.82543538633545077</v>
      </c>
      <c r="F185" s="2">
        <f>AVERAGE(eod_group_score_df_positive!F185:F189)</f>
        <v>0.73851525803622986</v>
      </c>
      <c r="G185" s="2">
        <f>AVERAGE(eod_group_score_df_positive!G185:G189)</f>
        <v>1.0567549194644446</v>
      </c>
      <c r="H185" s="2">
        <f>AVERAGE(eod_group_score_df_positive!H185:H189)</f>
        <v>0.34834780671644883</v>
      </c>
      <c r="I185" s="2">
        <f>AVERAGE(eod_group_score_df_positive!I185:I189)</f>
        <v>0.5424253253498531</v>
      </c>
      <c r="J185" s="2">
        <f>AVERAGE(eod_group_score_df_positive!J185:J189)</f>
        <v>0.2316709929339334</v>
      </c>
      <c r="K185" s="2">
        <f>AVERAGE(eod_group_score_df_positive!K185:K189)</f>
        <v>0.83734294796477315</v>
      </c>
      <c r="L185" s="2">
        <f>AVERAGE(eod_group_score_df_positive!L185:L189)</f>
        <v>0.69817519569203446</v>
      </c>
      <c r="M185" s="2">
        <f>AVERAGE(eod_group_score_df_positive!M185:M189)</f>
        <v>0.34955910662422546</v>
      </c>
      <c r="N185" s="2">
        <f>AVERAGE(eod_group_score_df_positive!N185:N189)</f>
        <v>0.54924084142244034</v>
      </c>
      <c r="O185" s="2">
        <f>AVERAGE(eod_group_score_df_positive!O185:O189)</f>
        <v>0.24128367320457231</v>
      </c>
      <c r="P185" s="2">
        <f>AVERAGE(eod_group_score_df_positive!P185:P189)</f>
        <v>1.0046895329291095</v>
      </c>
      <c r="Q185" s="2">
        <f>AVERAGE(eod_group_score_df_positive!Q185:Q189)</f>
        <v>0.44407298727128064</v>
      </c>
      <c r="R185" s="2">
        <f>AVERAGE(eod_group_score_df_positive!R185:R189)</f>
        <v>0.56818533108093594</v>
      </c>
      <c r="S185" s="2">
        <f>AVERAGE(eod_group_score_df_positive!S185:S189)</f>
        <v>0.9107471463780954</v>
      </c>
      <c r="T185" s="2">
        <f>AVERAGE(eod_group_score_df_positive!T185:T189)</f>
        <v>0.34812377169506209</v>
      </c>
      <c r="U185" s="2">
        <f>AVERAGE(eod_group_score_df_positive!U185:U189)</f>
        <v>0.64920246322666375</v>
      </c>
      <c r="V185" s="2">
        <f>AVERAGE(eod_group_score_df_positive!V185:V189)</f>
        <v>0.38101447879021511</v>
      </c>
      <c r="W185" s="2">
        <f>AVERAGE(eod_group_score_df_positive!W185:W189)</f>
        <v>0.27399895278640063</v>
      </c>
      <c r="X185" s="2">
        <f>AVERAGE(eod_group_score_df_positive!X185:X189)</f>
        <v>0.61955419524625988</v>
      </c>
      <c r="Y185" s="2">
        <f>AVERAGE(eod_group_score_df_positive!Y185:Y189)</f>
        <v>0.36103468565146352</v>
      </c>
      <c r="Z185" s="1" t="s">
        <v>277</v>
      </c>
      <c r="AA185" s="2">
        <f>ABS(AVERAGE(eod_group_score_df_negative!C185:C189))</f>
        <v>1.3882344075816018</v>
      </c>
      <c r="AB185" s="2">
        <f>ABS(AVERAGE(eod_group_score_df_negative!D185:D189))</f>
        <v>0.39689130062463707</v>
      </c>
      <c r="AC185" s="2">
        <f>ABS(AVERAGE(eod_group_score_df_negative!E185:E189))</f>
        <v>1.9272820804916375</v>
      </c>
      <c r="AD185" s="2">
        <f>ABS(AVERAGE(eod_group_score_df_negative!F185:F189))</f>
        <v>1.8312500765740711</v>
      </c>
      <c r="AE185" s="2">
        <f>ABS(AVERAGE(eod_group_score_df_negative!G185:G189))</f>
        <v>2.6709301856916499</v>
      </c>
      <c r="AF185" s="2">
        <f>ABS(AVERAGE(eod_group_score_df_negative!H185:H189))</f>
        <v>0.85337614688455454</v>
      </c>
      <c r="AG185" s="2">
        <f>ABS(AVERAGE(eod_group_score_df_negative!I185:I189))</f>
        <v>2.6360152878253178</v>
      </c>
      <c r="AH185" s="2">
        <f>ABS(AVERAGE(eod_group_score_df_negative!J185:J189))</f>
        <v>1.8443415457439325</v>
      </c>
      <c r="AI185" s="2">
        <f>ABS(AVERAGE(eod_group_score_df_negative!K185:K189))</f>
        <v>1.741252415834456</v>
      </c>
      <c r="AJ185" s="2">
        <f>ABS(AVERAGE(eod_group_score_df_negative!L185:L189))</f>
        <v>0.80027754414819208</v>
      </c>
      <c r="AK185" s="2">
        <f>ABS(AVERAGE(eod_group_score_df_negative!M185:M189))</f>
        <v>1.6243245845373533</v>
      </c>
      <c r="AL185" s="2">
        <f>ABS(AVERAGE(eod_group_score_df_negative!N185:N189))</f>
        <v>1.8794031319398379</v>
      </c>
      <c r="AM185" s="2">
        <f>ABS(AVERAGE(eod_group_score_df_negative!O185:O189))</f>
        <v>0.65909283384015027</v>
      </c>
      <c r="AN185" s="2">
        <f>ABS(AVERAGE(eod_group_score_df_negative!P185:P189))</f>
        <v>1.36970906039964</v>
      </c>
      <c r="AO185" s="2">
        <f>ABS(AVERAGE(eod_group_score_df_negative!Q185:Q189))</f>
        <v>0.75670439992374949</v>
      </c>
      <c r="AP185" s="2">
        <f>ABS(AVERAGE(eod_group_score_df_negative!R185:R189))</f>
        <v>1.8080019775206044</v>
      </c>
      <c r="AQ185" s="2">
        <f>ABS(AVERAGE(eod_group_score_df_negative!S185:S189))</f>
        <v>2.0451903437705754</v>
      </c>
      <c r="AR185" s="2">
        <f>ABS(AVERAGE(eod_group_score_df_negative!T185:T189))</f>
        <v>0.71489415059404116</v>
      </c>
      <c r="AS185" s="2">
        <f>ABS(AVERAGE(eod_group_score_df_negative!U185:U189))</f>
        <v>0.91343901479585676</v>
      </c>
      <c r="AT185" s="2">
        <f>ABS(AVERAGE(eod_group_score_df_negative!V185:V189))</f>
        <v>2.7388530826086406</v>
      </c>
      <c r="AU185" s="2">
        <f>ABS(AVERAGE(eod_group_score_df_negative!W185:W189))</f>
        <v>2.2186944135211708</v>
      </c>
      <c r="AV185" s="2">
        <f>ABS(AVERAGE(eod_group_score_df_negative!X185:X189))</f>
        <v>1.6249563203526716</v>
      </c>
      <c r="AW185" s="2">
        <f>ABS(AVERAGE(eod_group_score_df_negative!Y185:Y189))</f>
        <v>0.69226336736769989</v>
      </c>
      <c r="AX185" t="s">
        <v>277</v>
      </c>
      <c r="AY185" s="4">
        <f t="shared" si="468"/>
        <v>-0.44622991916136129</v>
      </c>
      <c r="AZ185" s="4">
        <f t="shared" si="469"/>
        <v>0.11568384770023848</v>
      </c>
      <c r="BA185" s="4">
        <f t="shared" si="470"/>
        <v>-0.40027598452602087</v>
      </c>
      <c r="BB185" s="4">
        <f t="shared" si="471"/>
        <v>-0.42522747264919109</v>
      </c>
      <c r="BC185" s="4">
        <f t="shared" si="472"/>
        <v>-0.43302350404933482</v>
      </c>
      <c r="BD185" s="4">
        <f t="shared" si="473"/>
        <v>-0.42025320262176064</v>
      </c>
      <c r="BE185" s="4">
        <f t="shared" si="474"/>
        <v>-0.65868462471728506</v>
      </c>
      <c r="BF185" s="4">
        <f t="shared" si="475"/>
        <v>-0.77681156677264018</v>
      </c>
      <c r="BG185" s="4">
        <f t="shared" si="476"/>
        <v>-0.35054335416856114</v>
      </c>
      <c r="BH185" s="4">
        <f t="shared" si="477"/>
        <v>-6.8138517646572125E-2</v>
      </c>
      <c r="BI185" s="4">
        <f t="shared" si="478"/>
        <v>-0.64581590274093703</v>
      </c>
      <c r="BJ185" s="4">
        <f t="shared" si="479"/>
        <v>-0.54769752384738646</v>
      </c>
      <c r="BK185" s="4">
        <f t="shared" si="480"/>
        <v>-0.46403827439583001</v>
      </c>
      <c r="BL185" s="4">
        <f t="shared" si="481"/>
        <v>-0.15373136106806623</v>
      </c>
      <c r="BM185" s="4">
        <f t="shared" si="482"/>
        <v>-0.26035751171394372</v>
      </c>
      <c r="BN185" s="4">
        <f t="shared" si="483"/>
        <v>-0.52176722009736631</v>
      </c>
      <c r="BO185" s="4">
        <f t="shared" si="484"/>
        <v>-0.38378456959027996</v>
      </c>
      <c r="BP185" s="4">
        <f t="shared" si="485"/>
        <v>-0.34502746492662661</v>
      </c>
      <c r="BQ185" s="4">
        <f t="shared" si="486"/>
        <v>-0.16909608204152948</v>
      </c>
      <c r="BR185" s="4">
        <f t="shared" si="487"/>
        <v>-0.75574958148583748</v>
      </c>
      <c r="BS185" s="4">
        <f t="shared" si="488"/>
        <v>-0.78015831671083113</v>
      </c>
      <c r="BT185" s="4">
        <f t="shared" si="489"/>
        <v>-0.44793825563259937</v>
      </c>
      <c r="BU185" s="4">
        <f t="shared" si="490"/>
        <v>-0.31446814201052181</v>
      </c>
      <c r="BV185" t="s">
        <v>277</v>
      </c>
      <c r="BW185" s="1">
        <f t="shared" si="464"/>
        <v>45225</v>
      </c>
      <c r="BX185">
        <f>group_stock_price_index[[#This Row],[VNINDEX]]</f>
        <v>1055.45</v>
      </c>
      <c r="BY185" s="5">
        <f t="shared" si="491"/>
        <v>0</v>
      </c>
      <c r="BZ185" s="5">
        <f t="shared" si="492"/>
        <v>0</v>
      </c>
      <c r="CA185" s="5">
        <f t="shared" si="493"/>
        <v>0</v>
      </c>
      <c r="CB185" s="5">
        <f t="shared" si="494"/>
        <v>8.9520431934954098E-2</v>
      </c>
      <c r="CC185" s="5">
        <f t="shared" si="495"/>
        <v>0.11470391258822113</v>
      </c>
      <c r="CD185" s="5">
        <f t="shared" ref="CD185:CE185" si="670">IF(AVERAGE(BS185:BS189)&lt;0,0,AVERAGE(BS185:BS189))</f>
        <v>0</v>
      </c>
      <c r="CE185" s="5">
        <f t="shared" si="670"/>
        <v>0</v>
      </c>
      <c r="CF185" s="5">
        <f t="shared" ref="CF185:CG185" si="671">IF(AVERAGE(BE185:BE189)&lt;0,0,AVERAGE(BE185:BE189))</f>
        <v>0</v>
      </c>
      <c r="CG185" s="5">
        <f t="shared" si="671"/>
        <v>0</v>
      </c>
      <c r="CH185" s="5">
        <f t="shared" si="498"/>
        <v>0</v>
      </c>
      <c r="CI185" s="5">
        <f t="shared" si="499"/>
        <v>8.596219372563961E-2</v>
      </c>
      <c r="CJ185" s="5">
        <f t="shared" si="500"/>
        <v>0</v>
      </c>
      <c r="CK185" s="5">
        <f t="shared" si="501"/>
        <v>0</v>
      </c>
      <c r="CL185" s="5">
        <f t="shared" si="502"/>
        <v>8.9983602256641815E-2</v>
      </c>
      <c r="CM185" s="5">
        <f t="shared" si="503"/>
        <v>0</v>
      </c>
      <c r="CN185" s="5">
        <f t="shared" si="504"/>
        <v>1.3269726042079665E-2</v>
      </c>
      <c r="CO185" s="5">
        <f t="shared" si="505"/>
        <v>0</v>
      </c>
      <c r="CP185" s="5">
        <f t="shared" si="506"/>
        <v>0</v>
      </c>
      <c r="CQ185" s="5">
        <f t="shared" si="507"/>
        <v>0</v>
      </c>
      <c r="CR185" s="5">
        <f t="shared" ref="CR185:CS185" si="672">IF(AVERAGE(BH185:BH189)&lt;0,0,AVERAGE(BH185:BH189))</f>
        <v>0</v>
      </c>
      <c r="CS185" s="5">
        <f t="shared" si="672"/>
        <v>0</v>
      </c>
      <c r="CT185" s="5">
        <f t="shared" si="509"/>
        <v>0.34478436953565417</v>
      </c>
      <c r="CU185" s="5">
        <f t="shared" si="510"/>
        <v>0</v>
      </c>
    </row>
    <row r="186" spans="1:99" x14ac:dyDescent="0.25">
      <c r="A186" s="1">
        <f>eod_group_score_df_positive[[#This Row],[date]]</f>
        <v>45224</v>
      </c>
      <c r="B186" s="1" t="s">
        <v>277</v>
      </c>
      <c r="C186" s="2">
        <f>AVERAGE(eod_group_score_df_positive!C186:C190)</f>
        <v>0.44971486605454336</v>
      </c>
      <c r="D186" s="2">
        <f>AVERAGE(eod_group_score_df_positive!D186:D190)</f>
        <v>0.43603711921469268</v>
      </c>
      <c r="E186" s="2">
        <f>AVERAGE(eod_group_score_df_positive!E186:E190)</f>
        <v>0.82391388034912949</v>
      </c>
      <c r="F186" s="2">
        <f>AVERAGE(eod_group_score_df_positive!F186:F190)</f>
        <v>0.74408029781518314</v>
      </c>
      <c r="G186" s="2">
        <f>AVERAGE(eod_group_score_df_positive!G186:G190)</f>
        <v>1.0560978148348974</v>
      </c>
      <c r="H186" s="2">
        <f>AVERAGE(eod_group_score_df_positive!H186:H190)</f>
        <v>0.40854270355721772</v>
      </c>
      <c r="I186" s="2">
        <f>AVERAGE(eod_group_score_df_positive!I186:I190)</f>
        <v>0.55756896877218431</v>
      </c>
      <c r="J186" s="2">
        <f>AVERAGE(eod_group_score_df_positive!J186:J190)</f>
        <v>0.25885967179110059</v>
      </c>
      <c r="K186" s="2">
        <f>AVERAGE(eod_group_score_df_positive!K186:K190)</f>
        <v>0.83687518357593205</v>
      </c>
      <c r="L186" s="2">
        <f>AVERAGE(eod_group_score_df_positive!L186:L190)</f>
        <v>0.2840705932376506</v>
      </c>
      <c r="M186" s="2">
        <f>AVERAGE(eod_group_score_df_positive!M186:M190)</f>
        <v>0.34625874069087287</v>
      </c>
      <c r="N186" s="2">
        <f>AVERAGE(eod_group_score_df_positive!N186:N190)</f>
        <v>0.54739505011764611</v>
      </c>
      <c r="O186" s="2">
        <f>AVERAGE(eod_group_score_df_positive!O186:O190)</f>
        <v>0.2325266926179356</v>
      </c>
      <c r="P186" s="2">
        <f>AVERAGE(eod_group_score_df_positive!P186:P190)</f>
        <v>1.0200909157546971</v>
      </c>
      <c r="Q186" s="2">
        <f>AVERAGE(eod_group_score_df_positive!Q186:Q190)</f>
        <v>0.45118380947828501</v>
      </c>
      <c r="R186" s="2">
        <f>AVERAGE(eod_group_score_df_positive!R186:R190)</f>
        <v>0.56826331491633075</v>
      </c>
      <c r="S186" s="2">
        <f>AVERAGE(eod_group_score_df_positive!S186:S190)</f>
        <v>0.9158262915209866</v>
      </c>
      <c r="T186" s="2">
        <f>AVERAGE(eod_group_score_df_positive!T186:T190)</f>
        <v>0.35431967311390067</v>
      </c>
      <c r="U186" s="2">
        <f>AVERAGE(eod_group_score_df_positive!U186:U190)</f>
        <v>0.56309532713606092</v>
      </c>
      <c r="V186" s="2">
        <f>AVERAGE(eod_group_score_df_positive!V186:V190)</f>
        <v>0.3826339504300344</v>
      </c>
      <c r="W186" s="2">
        <f>AVERAGE(eod_group_score_df_positive!W186:W190)</f>
        <v>0.27785781583157876</v>
      </c>
      <c r="X186" s="2">
        <f>AVERAGE(eod_group_score_df_positive!X186:X190)</f>
        <v>0.63335380837226696</v>
      </c>
      <c r="Y186" s="2">
        <f>AVERAGE(eod_group_score_df_positive!Y186:Y190)</f>
        <v>0.26535376920492076</v>
      </c>
      <c r="Z186" s="1" t="s">
        <v>277</v>
      </c>
      <c r="AA186" s="2">
        <f>ABS(AVERAGE(eod_group_score_df_negative!C186:C190))</f>
        <v>0.35836120473344391</v>
      </c>
      <c r="AB186" s="2">
        <f>ABS(AVERAGE(eod_group_score_df_negative!D186:D190))</f>
        <v>7.1615165708428907E-2</v>
      </c>
      <c r="AC186" s="2">
        <f>ABS(AVERAGE(eod_group_score_df_negative!E186:E190))</f>
        <v>0.27881698069536276</v>
      </c>
      <c r="AD186" s="2">
        <f>ABS(AVERAGE(eod_group_score_df_negative!F186:F190))</f>
        <v>0.28948769932382723</v>
      </c>
      <c r="AE186" s="2">
        <f>ABS(AVERAGE(eod_group_score_df_negative!G186:G190))</f>
        <v>0.55243565783254289</v>
      </c>
      <c r="AF186" s="2">
        <f>ABS(AVERAGE(eod_group_score_df_negative!H186:H190))</f>
        <v>7.8411742669986351E-2</v>
      </c>
      <c r="AG186" s="2">
        <f>ABS(AVERAGE(eod_group_score_df_negative!I186:I190))</f>
        <v>0.35886850009171545</v>
      </c>
      <c r="AH186" s="2">
        <f>ABS(AVERAGE(eod_group_score_df_negative!J186:J190))</f>
        <v>0.21115767997539331</v>
      </c>
      <c r="AI186" s="2">
        <f>ABS(AVERAGE(eod_group_score_df_negative!K186:K190))</f>
        <v>0.3245650164414432</v>
      </c>
      <c r="AJ186" s="2">
        <f>ABS(AVERAGE(eod_group_score_df_negative!L186:L190))</f>
        <v>0.40779144267538764</v>
      </c>
      <c r="AK186" s="2">
        <f>ABS(AVERAGE(eod_group_score_df_negative!M186:M190))</f>
        <v>0.25943996781641804</v>
      </c>
      <c r="AL186" s="2">
        <f>ABS(AVERAGE(eod_group_score_df_negative!N186:N190))</f>
        <v>0.27603320367527812</v>
      </c>
      <c r="AM186" s="2">
        <f>ABS(AVERAGE(eod_group_score_df_negative!O186:O190))</f>
        <v>0.11975614999973601</v>
      </c>
      <c r="AN186" s="2">
        <f>ABS(AVERAGE(eod_group_score_df_negative!P186:P190))</f>
        <v>0.63728741475905204</v>
      </c>
      <c r="AO186" s="2">
        <f>ABS(AVERAGE(eod_group_score_df_negative!Q186:Q190))</f>
        <v>0.19130275669234051</v>
      </c>
      <c r="AP186" s="2">
        <f>ABS(AVERAGE(eod_group_score_df_negative!R186:R190))</f>
        <v>0.11371688296647975</v>
      </c>
      <c r="AQ186" s="2">
        <f>ABS(AVERAGE(eod_group_score_df_negative!S186:S190))</f>
        <v>0.18947549765510879</v>
      </c>
      <c r="AR186" s="2">
        <f>ABS(AVERAGE(eod_group_score_df_negative!T186:T190))</f>
        <v>0.20651964660883193</v>
      </c>
      <c r="AS186" s="2">
        <f>ABS(AVERAGE(eod_group_score_df_negative!U186:U190))</f>
        <v>0.66278020055972253</v>
      </c>
      <c r="AT186" s="2">
        <f>ABS(AVERAGE(eod_group_score_df_negative!V186:V190))</f>
        <v>0.52186842883231832</v>
      </c>
      <c r="AU186" s="2">
        <f>ABS(AVERAGE(eod_group_score_df_negative!W186:W190))</f>
        <v>0.17260156289295017</v>
      </c>
      <c r="AV186" s="2">
        <f>ABS(AVERAGE(eod_group_score_df_negative!X186:X190))</f>
        <v>0.35872841313493298</v>
      </c>
      <c r="AW186" s="2">
        <f>ABS(AVERAGE(eod_group_score_df_negative!Y186:Y190))</f>
        <v>6.8204527444762103E-2</v>
      </c>
      <c r="AX186" t="s">
        <v>277</v>
      </c>
      <c r="AY186" s="4">
        <f t="shared" si="468"/>
        <v>0.11305081863396456</v>
      </c>
      <c r="AZ186" s="4">
        <f t="shared" si="469"/>
        <v>0.71785740816955357</v>
      </c>
      <c r="BA186" s="4">
        <f t="shared" si="470"/>
        <v>0.49431544804818289</v>
      </c>
      <c r="BB186" s="4">
        <f t="shared" si="471"/>
        <v>0.43982843871878824</v>
      </c>
      <c r="BC186" s="4">
        <f t="shared" si="472"/>
        <v>0.31311885363947611</v>
      </c>
      <c r="BD186" s="4">
        <f t="shared" si="473"/>
        <v>0.67795039853316852</v>
      </c>
      <c r="BE186" s="4">
        <f t="shared" si="474"/>
        <v>0.21681835960591644</v>
      </c>
      <c r="BF186" s="4">
        <f t="shared" si="475"/>
        <v>0.10148985273932137</v>
      </c>
      <c r="BG186" s="4">
        <f t="shared" si="476"/>
        <v>0.4410990485147876</v>
      </c>
      <c r="BH186" s="4">
        <f t="shared" si="477"/>
        <v>-0.17882300663377892</v>
      </c>
      <c r="BI186" s="4">
        <f t="shared" si="478"/>
        <v>0.14333656594450173</v>
      </c>
      <c r="BJ186" s="4">
        <f t="shared" si="479"/>
        <v>0.3295512938648934</v>
      </c>
      <c r="BK186" s="4">
        <f t="shared" si="480"/>
        <v>0.32011363874620519</v>
      </c>
      <c r="BL186" s="4">
        <f t="shared" si="481"/>
        <v>0.23096929285722276</v>
      </c>
      <c r="BM186" s="4">
        <f t="shared" si="482"/>
        <v>0.40449258625732537</v>
      </c>
      <c r="BN186" s="4">
        <f t="shared" si="483"/>
        <v>0.66650972177928092</v>
      </c>
      <c r="BO186" s="4">
        <f t="shared" si="484"/>
        <v>0.65715155894871746</v>
      </c>
      <c r="BP186" s="4">
        <f t="shared" si="485"/>
        <v>0.26353363843700905</v>
      </c>
      <c r="BQ186" s="4">
        <f t="shared" si="486"/>
        <v>-8.1317288070049218E-2</v>
      </c>
      <c r="BR186" s="4">
        <f t="shared" si="487"/>
        <v>-0.15393489458350965</v>
      </c>
      <c r="BS186" s="4">
        <f t="shared" si="488"/>
        <v>0.23366425011875785</v>
      </c>
      <c r="BT186" s="4">
        <f t="shared" si="489"/>
        <v>0.27681717229053371</v>
      </c>
      <c r="BU186" s="4">
        <f t="shared" si="490"/>
        <v>0.59104883236411654</v>
      </c>
      <c r="BV186" t="s">
        <v>277</v>
      </c>
      <c r="BW186" s="1">
        <f t="shared" si="464"/>
        <v>45224</v>
      </c>
      <c r="BX186">
        <f>group_stock_price_index[[#This Row],[VNINDEX]]</f>
        <v>1101.6600000000001</v>
      </c>
      <c r="BY186" s="5">
        <f t="shared" si="491"/>
        <v>0</v>
      </c>
      <c r="BZ186" s="5">
        <f t="shared" si="492"/>
        <v>0</v>
      </c>
      <c r="CA186" s="5">
        <f t="shared" si="493"/>
        <v>0</v>
      </c>
      <c r="CB186" s="5">
        <f t="shared" si="494"/>
        <v>6.7543248207906584E-3</v>
      </c>
      <c r="CC186" s="5">
        <f t="shared" si="495"/>
        <v>0.10515330011623644</v>
      </c>
      <c r="CD186" s="5">
        <f t="shared" ref="CD186:CE186" si="673">IF(AVERAGE(BS186:BS190)&lt;0,0,AVERAGE(BS186:BS190))</f>
        <v>0</v>
      </c>
      <c r="CE186" s="5">
        <f t="shared" si="673"/>
        <v>0</v>
      </c>
      <c r="CF186" s="5">
        <f t="shared" ref="CF186:CG186" si="674">IF(AVERAGE(BE186:BE190)&lt;0,0,AVERAGE(BE186:BE190))</f>
        <v>0</v>
      </c>
      <c r="CG186" s="5">
        <f t="shared" si="674"/>
        <v>0</v>
      </c>
      <c r="CH186" s="5">
        <f t="shared" si="498"/>
        <v>0</v>
      </c>
      <c r="CI186" s="5">
        <f t="shared" si="499"/>
        <v>1.9538965169958223E-2</v>
      </c>
      <c r="CJ186" s="5">
        <f t="shared" si="500"/>
        <v>0</v>
      </c>
      <c r="CK186" s="5">
        <f t="shared" si="501"/>
        <v>0</v>
      </c>
      <c r="CL186" s="5">
        <f t="shared" si="502"/>
        <v>0.18661811693278199</v>
      </c>
      <c r="CM186" s="5">
        <f t="shared" si="503"/>
        <v>0</v>
      </c>
      <c r="CN186" s="5">
        <f t="shared" si="504"/>
        <v>0</v>
      </c>
      <c r="CO186" s="5">
        <f t="shared" si="505"/>
        <v>0</v>
      </c>
      <c r="CP186" s="5">
        <f t="shared" si="506"/>
        <v>0</v>
      </c>
      <c r="CQ186" s="5">
        <f t="shared" si="507"/>
        <v>0</v>
      </c>
      <c r="CR186" s="5">
        <f t="shared" ref="CR186:CS186" si="675">IF(AVERAGE(BH186:BH190)&lt;0,0,AVERAGE(BH186:BH190))</f>
        <v>0</v>
      </c>
      <c r="CS186" s="5">
        <f t="shared" si="675"/>
        <v>0</v>
      </c>
      <c r="CT186" s="5">
        <f t="shared" si="509"/>
        <v>0.17130794689566731</v>
      </c>
      <c r="CU186" s="5">
        <f t="shared" si="510"/>
        <v>0</v>
      </c>
    </row>
    <row r="187" spans="1:99" x14ac:dyDescent="0.25">
      <c r="A187" s="1">
        <f>eod_group_score_df_positive[[#This Row],[date]]</f>
        <v>45223</v>
      </c>
      <c r="B187" s="1" t="s">
        <v>277</v>
      </c>
      <c r="C187" s="2">
        <f>AVERAGE(eod_group_score_df_positive!C187:C191)</f>
        <v>0.53841670615760262</v>
      </c>
      <c r="D187" s="2">
        <f>AVERAGE(eod_group_score_df_positive!D187:D191)</f>
        <v>0.43696751061298622</v>
      </c>
      <c r="E187" s="2">
        <f>AVERAGE(eod_group_score_df_positive!E187:E191)</f>
        <v>0.80930326921988649</v>
      </c>
      <c r="F187" s="2">
        <f>AVERAGE(eod_group_score_df_positive!F187:F191)</f>
        <v>0.80160175988739613</v>
      </c>
      <c r="G187" s="2">
        <f>AVERAGE(eod_group_score_df_positive!G187:G191)</f>
        <v>1.0824299622843714</v>
      </c>
      <c r="H187" s="2">
        <f>AVERAGE(eod_group_score_df_positive!H187:H191)</f>
        <v>0.38435713843722341</v>
      </c>
      <c r="I187" s="2">
        <f>AVERAGE(eod_group_score_df_positive!I187:I191)</f>
        <v>0.59212013009789255</v>
      </c>
      <c r="J187" s="2">
        <f>AVERAGE(eod_group_score_df_positive!J187:J191)</f>
        <v>0.41459007426666539</v>
      </c>
      <c r="K187" s="2">
        <f>AVERAGE(eod_group_score_df_positive!K187:K191)</f>
        <v>0.87447362103377058</v>
      </c>
      <c r="L187" s="2">
        <f>AVERAGE(eod_group_score_df_positive!L187:L191)</f>
        <v>0.31201461937178909</v>
      </c>
      <c r="M187" s="2">
        <f>AVERAGE(eod_group_score_df_positive!M187:M191)</f>
        <v>0.34712793554709609</v>
      </c>
      <c r="N187" s="2">
        <f>AVERAGE(eod_group_score_df_positive!N187:N191)</f>
        <v>0.53897895776030036</v>
      </c>
      <c r="O187" s="2">
        <f>AVERAGE(eod_group_score_df_positive!O187:O191)</f>
        <v>0.23536168076272174</v>
      </c>
      <c r="P187" s="2">
        <f>AVERAGE(eod_group_score_df_positive!P187:P191)</f>
        <v>1.1584457822355798</v>
      </c>
      <c r="Q187" s="2">
        <f>AVERAGE(eod_group_score_df_positive!Q187:Q191)</f>
        <v>0.45813364287407915</v>
      </c>
      <c r="R187" s="2">
        <f>AVERAGE(eod_group_score_df_positive!R187:R191)</f>
        <v>0.57011997850487117</v>
      </c>
      <c r="S187" s="2">
        <f>AVERAGE(eod_group_score_df_positive!S187:S191)</f>
        <v>0.92687538319548024</v>
      </c>
      <c r="T187" s="2">
        <f>AVERAGE(eod_group_score_df_positive!T187:T191)</f>
        <v>0.3247991935288459</v>
      </c>
      <c r="U187" s="2">
        <f>AVERAGE(eod_group_score_df_positive!U187:U191)</f>
        <v>0.56441644377094258</v>
      </c>
      <c r="V187" s="2">
        <f>AVERAGE(eod_group_score_df_positive!V187:V191)</f>
        <v>0.39490429742475469</v>
      </c>
      <c r="W187" s="2">
        <f>AVERAGE(eod_group_score_df_positive!W187:W191)</f>
        <v>0.26055868466601206</v>
      </c>
      <c r="X187" s="2">
        <f>AVERAGE(eod_group_score_df_positive!X187:X191)</f>
        <v>0.61347546959348964</v>
      </c>
      <c r="Y187" s="2">
        <f>AVERAGE(eod_group_score_df_positive!Y187:Y191)</f>
        <v>0.2605386712387549</v>
      </c>
      <c r="Z187" s="1" t="s">
        <v>277</v>
      </c>
      <c r="AA187" s="2">
        <f>ABS(AVERAGE(eod_group_score_df_negative!C187:C191))</f>
        <v>0.51230815259425655</v>
      </c>
      <c r="AB187" s="2">
        <f>ABS(AVERAGE(eod_group_score_df_negative!D187:D191))</f>
        <v>0.13344981215727891</v>
      </c>
      <c r="AC187" s="2">
        <f>ABS(AVERAGE(eod_group_score_df_negative!E187:E191))</f>
        <v>0.84311563211471385</v>
      </c>
      <c r="AD187" s="2">
        <f>ABS(AVERAGE(eod_group_score_df_negative!F187:F191))</f>
        <v>0.45664220642596814</v>
      </c>
      <c r="AE187" s="2">
        <f>ABS(AVERAGE(eod_group_score_df_negative!G187:G191))</f>
        <v>0.68588183534190716</v>
      </c>
      <c r="AF187" s="2">
        <f>ABS(AVERAGE(eod_group_score_df_negative!H187:H191))</f>
        <v>0.29830112454599644</v>
      </c>
      <c r="AG187" s="2">
        <f>ABS(AVERAGE(eod_group_score_df_negative!I187:I191))</f>
        <v>0.6834472329600183</v>
      </c>
      <c r="AH187" s="2">
        <f>ABS(AVERAGE(eod_group_score_df_negative!J187:J191))</f>
        <v>7.1564071766583276E-2</v>
      </c>
      <c r="AI187" s="2">
        <f>ABS(AVERAGE(eod_group_score_df_negative!K187:K191))</f>
        <v>0.57979138092509341</v>
      </c>
      <c r="AJ187" s="2">
        <f>ABS(AVERAGE(eod_group_score_df_negative!L187:L191))</f>
        <v>0.62730221128192531</v>
      </c>
      <c r="AK187" s="2">
        <f>ABS(AVERAGE(eod_group_score_df_negative!M187:M191))</f>
        <v>0.38234999994991437</v>
      </c>
      <c r="AL187" s="2">
        <f>ABS(AVERAGE(eod_group_score_df_negative!N187:N191))</f>
        <v>0.47240759369202046</v>
      </c>
      <c r="AM187" s="2">
        <f>ABS(AVERAGE(eod_group_score_df_negative!O187:O191))</f>
        <v>0.31800087994422344</v>
      </c>
      <c r="AN187" s="2">
        <f>ABS(AVERAGE(eod_group_score_df_negative!P187:P191))</f>
        <v>0.83911166863055708</v>
      </c>
      <c r="AO187" s="2">
        <f>ABS(AVERAGE(eod_group_score_df_negative!Q187:Q191))</f>
        <v>0.27781344639368644</v>
      </c>
      <c r="AP187" s="2">
        <f>ABS(AVERAGE(eod_group_score_df_negative!R187:R191))</f>
        <v>0.21165975628597908</v>
      </c>
      <c r="AQ187" s="2">
        <f>ABS(AVERAGE(eod_group_score_df_negative!S187:S191))</f>
        <v>0.5344496493674713</v>
      </c>
      <c r="AR187" s="2">
        <f>ABS(AVERAGE(eod_group_score_df_negative!T187:T191))</f>
        <v>0.33891517836677998</v>
      </c>
      <c r="AS187" s="2">
        <f>ABS(AVERAGE(eod_group_score_df_negative!U187:U191))</f>
        <v>1.3508730795821227</v>
      </c>
      <c r="AT187" s="2">
        <f>ABS(AVERAGE(eod_group_score_df_negative!V187:V191))</f>
        <v>0.93210113663338201</v>
      </c>
      <c r="AU187" s="2">
        <f>ABS(AVERAGE(eod_group_score_df_negative!W187:W191))</f>
        <v>0.85318891751821313</v>
      </c>
      <c r="AV187" s="2">
        <f>ABS(AVERAGE(eod_group_score_df_negative!X187:X191))</f>
        <v>0.72091037797369117</v>
      </c>
      <c r="AW187" s="2">
        <f>ABS(AVERAGE(eod_group_score_df_negative!Y187:Y191))</f>
        <v>0.23833510734381608</v>
      </c>
      <c r="AX187" t="s">
        <v>277</v>
      </c>
      <c r="AY187" s="4">
        <f t="shared" si="468"/>
        <v>2.4848135404695805E-2</v>
      </c>
      <c r="AZ187" s="4">
        <f t="shared" si="469"/>
        <v>0.53209761755070095</v>
      </c>
      <c r="BA187" s="4">
        <f t="shared" si="470"/>
        <v>-2.0462343336497976E-2</v>
      </c>
      <c r="BB187" s="4">
        <f t="shared" si="471"/>
        <v>0.27415951333520339</v>
      </c>
      <c r="BC187" s="4">
        <f t="shared" si="472"/>
        <v>0.2242523787234677</v>
      </c>
      <c r="BD187" s="4">
        <f t="shared" si="473"/>
        <v>0.12606016590960428</v>
      </c>
      <c r="BE187" s="4">
        <f t="shared" si="474"/>
        <v>-7.1597240182743285E-2</v>
      </c>
      <c r="BF187" s="4">
        <f t="shared" si="475"/>
        <v>0.7055910256016249</v>
      </c>
      <c r="BG187" s="4">
        <f t="shared" si="476"/>
        <v>0.20263310999834724</v>
      </c>
      <c r="BH187" s="4">
        <f t="shared" si="477"/>
        <v>-0.33565627871344844</v>
      </c>
      <c r="BI187" s="4">
        <f t="shared" si="478"/>
        <v>-4.8283933877754169E-2</v>
      </c>
      <c r="BJ187" s="4">
        <f t="shared" si="479"/>
        <v>6.582187984671678E-2</v>
      </c>
      <c r="BK187" s="4">
        <f t="shared" si="480"/>
        <v>-0.14934006210309286</v>
      </c>
      <c r="BL187" s="4">
        <f t="shared" si="481"/>
        <v>0.1598622925546197</v>
      </c>
      <c r="BM187" s="4">
        <f t="shared" si="482"/>
        <v>0.24501788119007747</v>
      </c>
      <c r="BN187" s="4">
        <f t="shared" si="483"/>
        <v>0.45851818135806632</v>
      </c>
      <c r="BO187" s="4">
        <f t="shared" si="484"/>
        <v>0.26854103302381083</v>
      </c>
      <c r="BP187" s="4">
        <f t="shared" si="485"/>
        <v>-2.1268162082459661E-2</v>
      </c>
      <c r="BQ187" s="4">
        <f t="shared" si="486"/>
        <v>-0.4106202358556964</v>
      </c>
      <c r="BR187" s="4">
        <f t="shared" si="487"/>
        <v>-0.40481886917811399</v>
      </c>
      <c r="BS187" s="4">
        <f t="shared" si="488"/>
        <v>-0.53210460941955318</v>
      </c>
      <c r="BT187" s="4">
        <f t="shared" si="489"/>
        <v>-8.0512625771679308E-2</v>
      </c>
      <c r="BU187" s="4">
        <f t="shared" si="490"/>
        <v>4.4507378114810675E-2</v>
      </c>
      <c r="BV187" t="s">
        <v>277</v>
      </c>
      <c r="BW187" s="1">
        <f t="shared" si="464"/>
        <v>45223</v>
      </c>
      <c r="BX187">
        <f>group_stock_price_index[[#This Row],[VNINDEX]]</f>
        <v>1105.9000000000001</v>
      </c>
      <c r="BY187" s="5">
        <f t="shared" si="491"/>
        <v>0</v>
      </c>
      <c r="BZ187" s="5">
        <f t="shared" si="492"/>
        <v>0</v>
      </c>
      <c r="CA187" s="5">
        <f t="shared" si="493"/>
        <v>0</v>
      </c>
      <c r="CB187" s="5">
        <f t="shared" si="494"/>
        <v>0</v>
      </c>
      <c r="CC187" s="5">
        <f t="shared" si="495"/>
        <v>0</v>
      </c>
      <c r="CD187" s="5">
        <f t="shared" ref="CD187:CE187" si="676">IF(AVERAGE(BS187:BS191)&lt;0,0,AVERAGE(BS187:BS191))</f>
        <v>0</v>
      </c>
      <c r="CE187" s="5">
        <f t="shared" si="676"/>
        <v>0</v>
      </c>
      <c r="CF187" s="5">
        <f t="shared" ref="CF187:CG187" si="677">IF(AVERAGE(BE187:BE191)&lt;0,0,AVERAGE(BE187:BE191))</f>
        <v>0</v>
      </c>
      <c r="CG187" s="5">
        <f t="shared" si="677"/>
        <v>0</v>
      </c>
      <c r="CH187" s="5">
        <f t="shared" si="498"/>
        <v>0</v>
      </c>
      <c r="CI187" s="5">
        <f t="shared" si="499"/>
        <v>0</v>
      </c>
      <c r="CJ187" s="5">
        <f t="shared" si="500"/>
        <v>0</v>
      </c>
      <c r="CK187" s="5">
        <f t="shared" si="501"/>
        <v>0</v>
      </c>
      <c r="CL187" s="5">
        <f t="shared" si="502"/>
        <v>0.10089181053219894</v>
      </c>
      <c r="CM187" s="5">
        <f t="shared" si="503"/>
        <v>0</v>
      </c>
      <c r="CN187" s="5">
        <f t="shared" si="504"/>
        <v>0</v>
      </c>
      <c r="CO187" s="5">
        <f t="shared" si="505"/>
        <v>0</v>
      </c>
      <c r="CP187" s="5">
        <f t="shared" si="506"/>
        <v>0</v>
      </c>
      <c r="CQ187" s="5">
        <f t="shared" si="507"/>
        <v>0</v>
      </c>
      <c r="CR187" s="5">
        <f t="shared" ref="CR187:CS187" si="678">IF(AVERAGE(BH187:BH191)&lt;0,0,AVERAGE(BH187:BH191))</f>
        <v>0</v>
      </c>
      <c r="CS187" s="5">
        <f t="shared" si="678"/>
        <v>0</v>
      </c>
      <c r="CT187" s="5">
        <f t="shared" si="509"/>
        <v>0</v>
      </c>
      <c r="CU187" s="5">
        <f t="shared" si="510"/>
        <v>0</v>
      </c>
    </row>
    <row r="188" spans="1:99" x14ac:dyDescent="0.25">
      <c r="A188" s="1">
        <f>eod_group_score_df_positive[[#This Row],[date]]</f>
        <v>45222</v>
      </c>
      <c r="B188" s="1" t="s">
        <v>277</v>
      </c>
      <c r="C188" s="2">
        <f>AVERAGE(eod_group_score_df_positive!C188:C192)</f>
        <v>0.49637840069892319</v>
      </c>
      <c r="D188" s="2">
        <f>AVERAGE(eod_group_score_df_positive!D188:D192)</f>
        <v>0.41961236522893508</v>
      </c>
      <c r="E188" s="2">
        <f>AVERAGE(eod_group_score_df_positive!E188:E192)</f>
        <v>0.68137873935220339</v>
      </c>
      <c r="F188" s="2">
        <f>AVERAGE(eod_group_score_df_positive!F188:F192)</f>
        <v>0.5699272567677679</v>
      </c>
      <c r="G188" s="2">
        <f>AVERAGE(eod_group_score_df_positive!G188:G192)</f>
        <v>0.94880014672695179</v>
      </c>
      <c r="H188" s="2">
        <f>AVERAGE(eod_group_score_df_positive!H188:H192)</f>
        <v>0.47435640842979898</v>
      </c>
      <c r="I188" s="2">
        <f>AVERAGE(eod_group_score_df_positive!I188:I192)</f>
        <v>0.36387583786157324</v>
      </c>
      <c r="J188" s="2">
        <f>AVERAGE(eod_group_score_df_positive!J188:J192)</f>
        <v>0.40059726437768822</v>
      </c>
      <c r="K188" s="2">
        <f>AVERAGE(eod_group_score_df_positive!K188:K192)</f>
        <v>0.82228271954297438</v>
      </c>
      <c r="L188" s="2">
        <f>AVERAGE(eod_group_score_df_positive!L188:L192)</f>
        <v>0.30182374543888124</v>
      </c>
      <c r="M188" s="2">
        <f>AVERAGE(eod_group_score_df_positive!M188:M192)</f>
        <v>0.17028413146469618</v>
      </c>
      <c r="N188" s="2">
        <f>AVERAGE(eod_group_score_df_positive!N188:N192)</f>
        <v>0.44329407269191357</v>
      </c>
      <c r="O188" s="2">
        <f>AVERAGE(eod_group_score_df_positive!O188:O192)</f>
        <v>0.20685839096058795</v>
      </c>
      <c r="P188" s="2">
        <f>AVERAGE(eod_group_score_df_positive!P188:P192)</f>
        <v>1.3051962086682649</v>
      </c>
      <c r="Q188" s="2">
        <f>AVERAGE(eod_group_score_df_positive!Q188:Q192)</f>
        <v>0.31242576893338148</v>
      </c>
      <c r="R188" s="2">
        <f>AVERAGE(eod_group_score_df_positive!R188:R192)</f>
        <v>0.60225063846290006</v>
      </c>
      <c r="S188" s="2">
        <f>AVERAGE(eod_group_score_df_positive!S188:S192)</f>
        <v>0.80660175202904194</v>
      </c>
      <c r="T188" s="2">
        <f>AVERAGE(eod_group_score_df_positive!T188:T192)</f>
        <v>0.28039267993755035</v>
      </c>
      <c r="U188" s="2">
        <f>AVERAGE(eod_group_score_df_positive!U188:U192)</f>
        <v>0.5135462939958807</v>
      </c>
      <c r="V188" s="2">
        <f>AVERAGE(eod_group_score_df_positive!V188:V192)</f>
        <v>0.36489823112900766</v>
      </c>
      <c r="W188" s="2">
        <f>AVERAGE(eod_group_score_df_positive!W188:W192)</f>
        <v>0.28063028347968927</v>
      </c>
      <c r="X188" s="2">
        <f>AVERAGE(eod_group_score_df_positive!X188:X192)</f>
        <v>0.40960425374885528</v>
      </c>
      <c r="Y188" s="2">
        <f>AVERAGE(eod_group_score_df_positive!Y188:Y192)</f>
        <v>0.12864690097455111</v>
      </c>
      <c r="Z188" s="1" t="s">
        <v>277</v>
      </c>
      <c r="AA188" s="2">
        <f>ABS(AVERAGE(eod_group_score_df_negative!C188:C192))</f>
        <v>1.2856022787634784</v>
      </c>
      <c r="AB188" s="2">
        <f>ABS(AVERAGE(eod_group_score_df_negative!D188:D192))</f>
        <v>0.26930356425957802</v>
      </c>
      <c r="AC188" s="2">
        <f>ABS(AVERAGE(eod_group_score_df_negative!E188:E192))</f>
        <v>1.2161044642493324</v>
      </c>
      <c r="AD188" s="2">
        <f>ABS(AVERAGE(eod_group_score_df_negative!F188:F192))</f>
        <v>1.5187214423961664</v>
      </c>
      <c r="AE188" s="2">
        <f>ABS(AVERAGE(eod_group_score_df_negative!G188:G192))</f>
        <v>1.1805493601810135</v>
      </c>
      <c r="AF188" s="2">
        <f>ABS(AVERAGE(eod_group_score_df_negative!H188:H192))</f>
        <v>0.44907878079509428</v>
      </c>
      <c r="AG188" s="2">
        <f>ABS(AVERAGE(eod_group_score_df_negative!I188:I192))</f>
        <v>0.94117114940417146</v>
      </c>
      <c r="AH188" s="2">
        <f>ABS(AVERAGE(eod_group_score_df_negative!J188:J192))</f>
        <v>0.70326818861987561</v>
      </c>
      <c r="AI188" s="2">
        <f>ABS(AVERAGE(eod_group_score_df_negative!K188:K192))</f>
        <v>1.2594797088901959</v>
      </c>
      <c r="AJ188" s="2">
        <f>ABS(AVERAGE(eod_group_score_df_negative!L188:L192))</f>
        <v>0.63319420379213098</v>
      </c>
      <c r="AK188" s="2">
        <f>ABS(AVERAGE(eod_group_score_df_negative!M188:M192))</f>
        <v>0.55534319039533409</v>
      </c>
      <c r="AL188" s="2">
        <f>ABS(AVERAGE(eod_group_score_df_negative!N188:N192))</f>
        <v>0.80735845529603356</v>
      </c>
      <c r="AM188" s="2">
        <f>ABS(AVERAGE(eod_group_score_df_negative!O188:O192))</f>
        <v>0.38776857659571939</v>
      </c>
      <c r="AN188" s="2">
        <f>ABS(AVERAGE(eod_group_score_df_negative!P188:P192))</f>
        <v>1.052734977973834</v>
      </c>
      <c r="AO188" s="2">
        <f>ABS(AVERAGE(eod_group_score_df_negative!Q188:Q192))</f>
        <v>0.38816665646996984</v>
      </c>
      <c r="AP188" s="2">
        <f>ABS(AVERAGE(eod_group_score_df_negative!R188:R192))</f>
        <v>0.59161162526761968</v>
      </c>
      <c r="AQ188" s="2">
        <f>ABS(AVERAGE(eod_group_score_df_negative!S188:S192))</f>
        <v>0.7689276999018051</v>
      </c>
      <c r="AR188" s="2">
        <f>ABS(AVERAGE(eod_group_score_df_negative!T188:T192))</f>
        <v>0.62388889429466288</v>
      </c>
      <c r="AS188" s="2">
        <f>ABS(AVERAGE(eod_group_score_df_negative!U188:U192))</f>
        <v>2.6638744034652726</v>
      </c>
      <c r="AT188" s="2">
        <f>ABS(AVERAGE(eod_group_score_df_negative!V188:V192))</f>
        <v>1.9015861459912977</v>
      </c>
      <c r="AU188" s="2">
        <f>ABS(AVERAGE(eod_group_score_df_negative!W188:W192))</f>
        <v>1.0378908388961536</v>
      </c>
      <c r="AV188" s="2">
        <f>ABS(AVERAGE(eod_group_score_df_negative!X188:X192))</f>
        <v>1.2929822259626049</v>
      </c>
      <c r="AW188" s="2">
        <f>ABS(AVERAGE(eod_group_score_df_negative!Y188:Y192))</f>
        <v>0.41568554032483596</v>
      </c>
      <c r="AX188" t="s">
        <v>277</v>
      </c>
      <c r="AY188" s="4">
        <f t="shared" si="468"/>
        <v>-0.44289137764538111</v>
      </c>
      <c r="AZ188" s="4">
        <f t="shared" si="469"/>
        <v>0.21818163078469402</v>
      </c>
      <c r="BA188" s="4">
        <f t="shared" si="470"/>
        <v>-0.28180788313814203</v>
      </c>
      <c r="BB188" s="4">
        <f t="shared" si="471"/>
        <v>-0.45426221556942126</v>
      </c>
      <c r="BC188" s="4">
        <f t="shared" si="472"/>
        <v>-0.10883568559422895</v>
      </c>
      <c r="BD188" s="4">
        <f t="shared" si="473"/>
        <v>2.7373472366720251E-2</v>
      </c>
      <c r="BE188" s="4">
        <f t="shared" si="474"/>
        <v>-0.44235595896214619</v>
      </c>
      <c r="BF188" s="4">
        <f t="shared" si="475"/>
        <v>-0.27419186226027803</v>
      </c>
      <c r="BG188" s="4">
        <f t="shared" si="476"/>
        <v>-0.21001291183657109</v>
      </c>
      <c r="BH188" s="4">
        <f t="shared" si="477"/>
        <v>-0.35440010389723436</v>
      </c>
      <c r="BI188" s="4">
        <f t="shared" si="478"/>
        <v>-0.53065678114710491</v>
      </c>
      <c r="BJ188" s="4">
        <f t="shared" si="479"/>
        <v>-0.29109954560266843</v>
      </c>
      <c r="BK188" s="4">
        <f t="shared" si="480"/>
        <v>-0.30424147491763465</v>
      </c>
      <c r="BL188" s="4">
        <f t="shared" si="481"/>
        <v>0.10706895609365</v>
      </c>
      <c r="BM188" s="4">
        <f t="shared" si="482"/>
        <v>-0.10810977223024092</v>
      </c>
      <c r="BN188" s="4">
        <f t="shared" si="483"/>
        <v>8.9114243062144646E-3</v>
      </c>
      <c r="BO188" s="4">
        <f t="shared" si="484"/>
        <v>2.3911994841522285E-2</v>
      </c>
      <c r="BP188" s="4">
        <f t="shared" si="485"/>
        <v>-0.37985537264624736</v>
      </c>
      <c r="BQ188" s="4">
        <f t="shared" si="486"/>
        <v>-0.67675272310889245</v>
      </c>
      <c r="BR188" s="4">
        <f t="shared" si="487"/>
        <v>-0.67800507710304081</v>
      </c>
      <c r="BS188" s="4">
        <f t="shared" si="488"/>
        <v>-0.57432569153837809</v>
      </c>
      <c r="BT188" s="4">
        <f t="shared" si="489"/>
        <v>-0.5188447005425868</v>
      </c>
      <c r="BU188" s="4">
        <f t="shared" si="490"/>
        <v>-0.52732230815618675</v>
      </c>
      <c r="BV188" t="s">
        <v>277</v>
      </c>
      <c r="BW188" s="1">
        <f t="shared" si="464"/>
        <v>45222</v>
      </c>
      <c r="BX188">
        <f>group_stock_price_index[[#This Row],[VNINDEX]]</f>
        <v>1093.53</v>
      </c>
      <c r="BY188" s="5">
        <f t="shared" si="491"/>
        <v>0</v>
      </c>
      <c r="BZ188" s="5">
        <f t="shared" si="492"/>
        <v>0</v>
      </c>
      <c r="CA188" s="5">
        <f t="shared" si="493"/>
        <v>0</v>
      </c>
      <c r="CB188" s="5">
        <f t="shared" si="494"/>
        <v>0</v>
      </c>
      <c r="CC188" s="5">
        <f t="shared" si="495"/>
        <v>0</v>
      </c>
      <c r="CD188" s="5">
        <f t="shared" ref="CD188:CE188" si="679">IF(AVERAGE(BS188:BS192)&lt;0,0,AVERAGE(BS188:BS192))</f>
        <v>0</v>
      </c>
      <c r="CE188" s="5">
        <f t="shared" si="679"/>
        <v>0</v>
      </c>
      <c r="CF188" s="5">
        <f t="shared" ref="CF188:CG188" si="680">IF(AVERAGE(BE188:BE192)&lt;0,0,AVERAGE(BE188:BE192))</f>
        <v>0</v>
      </c>
      <c r="CG188" s="5">
        <f t="shared" si="680"/>
        <v>0</v>
      </c>
      <c r="CH188" s="5">
        <f t="shared" si="498"/>
        <v>0</v>
      </c>
      <c r="CI188" s="5">
        <f t="shared" si="499"/>
        <v>0</v>
      </c>
      <c r="CJ188" s="5">
        <f t="shared" si="500"/>
        <v>0</v>
      </c>
      <c r="CK188" s="5">
        <f t="shared" si="501"/>
        <v>0</v>
      </c>
      <c r="CL188" s="5">
        <f t="shared" si="502"/>
        <v>0.20746013623825679</v>
      </c>
      <c r="CM188" s="5">
        <f t="shared" si="503"/>
        <v>0</v>
      </c>
      <c r="CN188" s="5">
        <f t="shared" si="504"/>
        <v>0</v>
      </c>
      <c r="CO188" s="5">
        <f t="shared" si="505"/>
        <v>0</v>
      </c>
      <c r="CP188" s="5">
        <f t="shared" si="506"/>
        <v>0</v>
      </c>
      <c r="CQ188" s="5">
        <f t="shared" si="507"/>
        <v>0</v>
      </c>
      <c r="CR188" s="5">
        <f t="shared" ref="CR188:CS188" si="681">IF(AVERAGE(BH188:BH192)&lt;0,0,AVERAGE(BH188:BH192))</f>
        <v>0</v>
      </c>
      <c r="CS188" s="5">
        <f t="shared" si="681"/>
        <v>0</v>
      </c>
      <c r="CT188" s="5">
        <f t="shared" si="509"/>
        <v>0</v>
      </c>
      <c r="CU188" s="5">
        <f t="shared" si="510"/>
        <v>0</v>
      </c>
    </row>
    <row r="189" spans="1:99" x14ac:dyDescent="0.25">
      <c r="A189" s="1">
        <f>eod_group_score_df_positive[[#This Row],[date]]</f>
        <v>45219</v>
      </c>
      <c r="B189" s="1" t="s">
        <v>277</v>
      </c>
      <c r="C189" s="2">
        <f>AVERAGE(eod_group_score_df_positive!C189:C193)</f>
        <v>0.56935026657778021</v>
      </c>
      <c r="D189" s="2">
        <f>AVERAGE(eod_group_score_df_positive!D189:D193)</f>
        <v>0.41057008534792711</v>
      </c>
      <c r="E189" s="2">
        <f>AVERAGE(eod_group_score_df_positive!E189:E193)</f>
        <v>0.66122684759337502</v>
      </c>
      <c r="F189" s="2">
        <f>AVERAGE(eod_group_score_df_positive!F189:F193)</f>
        <v>0.55056514200479145</v>
      </c>
      <c r="G189" s="2">
        <f>AVERAGE(eod_group_score_df_positive!G189:G193)</f>
        <v>0.95579274569315165</v>
      </c>
      <c r="H189" s="2">
        <f>AVERAGE(eod_group_score_df_positive!H189:H193)</f>
        <v>0.51918624499754862</v>
      </c>
      <c r="I189" s="2">
        <f>AVERAGE(eod_group_score_df_positive!I189:I193)</f>
        <v>0.3638430722470879</v>
      </c>
      <c r="J189" s="2">
        <f>AVERAGE(eod_group_score_df_positive!J189:J193)</f>
        <v>0.4004711379244501</v>
      </c>
      <c r="K189" s="2">
        <f>AVERAGE(eod_group_score_df_positive!K189:K193)</f>
        <v>0.81710112686222447</v>
      </c>
      <c r="L189" s="2">
        <f>AVERAGE(eod_group_score_df_positive!L189:L193)</f>
        <v>0.30444388574492209</v>
      </c>
      <c r="M189" s="2">
        <f>AVERAGE(eod_group_score_df_positive!M189:M193)</f>
        <v>0.18040028122493873</v>
      </c>
      <c r="N189" s="2">
        <f>AVERAGE(eod_group_score_df_positive!N189:N193)</f>
        <v>0.44355277510001889</v>
      </c>
      <c r="O189" s="2">
        <f>AVERAGE(eod_group_score_df_positive!O189:O193)</f>
        <v>0.18622434295366994</v>
      </c>
      <c r="P189" s="2">
        <f>AVERAGE(eod_group_score_df_positive!P189:P193)</f>
        <v>1.3064048114840772</v>
      </c>
      <c r="Q189" s="2">
        <f>AVERAGE(eod_group_score_df_positive!Q189:Q193)</f>
        <v>0.32206772867365496</v>
      </c>
      <c r="R189" s="2">
        <f>AVERAGE(eod_group_score_df_positive!R189:R193)</f>
        <v>0.60225063846290006</v>
      </c>
      <c r="S189" s="2">
        <f>AVERAGE(eod_group_score_df_positive!S189:S193)</f>
        <v>0.7907585803728886</v>
      </c>
      <c r="T189" s="2">
        <f>AVERAGE(eod_group_score_df_positive!T189:T193)</f>
        <v>0.26905056606618138</v>
      </c>
      <c r="U189" s="2">
        <f>AVERAGE(eod_group_score_df_positive!U189:U193)</f>
        <v>0.51257431380190221</v>
      </c>
      <c r="V189" s="2">
        <f>AVERAGE(eod_group_score_df_positive!V189:V193)</f>
        <v>0.53427468828039815</v>
      </c>
      <c r="W189" s="2">
        <f>AVERAGE(eod_group_score_df_positive!W189:W193)</f>
        <v>0.28336431650272875</v>
      </c>
      <c r="X189" s="2">
        <f>AVERAGE(eod_group_score_df_positive!X189:X193)</f>
        <v>0.40070990925769878</v>
      </c>
      <c r="Y189" s="2">
        <f>AVERAGE(eod_group_score_df_positive!Y189:Y193)</f>
        <v>0.14759733123994728</v>
      </c>
      <c r="Z189" s="1" t="s">
        <v>277</v>
      </c>
      <c r="AA189" s="2">
        <f>ABS(AVERAGE(eod_group_score_df_negative!C189:C193))</f>
        <v>1.3843890937692194</v>
      </c>
      <c r="AB189" s="2">
        <f>ABS(AVERAGE(eod_group_score_df_negative!D189:D193))</f>
        <v>0.30966428276045521</v>
      </c>
      <c r="AC189" s="2">
        <f>ABS(AVERAGE(eod_group_score_df_negative!E189:E193))</f>
        <v>1.4337457950093877</v>
      </c>
      <c r="AD189" s="2">
        <f>ABS(AVERAGE(eod_group_score_df_negative!F189:F193))</f>
        <v>1.7706848312564325</v>
      </c>
      <c r="AE189" s="2">
        <f>ABS(AVERAGE(eod_group_score_df_negative!G189:G193))</f>
        <v>1.419005255767037</v>
      </c>
      <c r="AF189" s="2">
        <f>ABS(AVERAGE(eod_group_score_df_negative!H189:H193))</f>
        <v>0.48041455186486653</v>
      </c>
      <c r="AG189" s="2">
        <f>ABS(AVERAGE(eod_group_score_df_negative!I189:I193))</f>
        <v>1.0364488535187744</v>
      </c>
      <c r="AH189" s="2">
        <f>ABS(AVERAGE(eod_group_score_df_negative!J189:J193))</f>
        <v>0.75159081893948987</v>
      </c>
      <c r="AI189" s="2">
        <f>ABS(AVERAGE(eod_group_score_df_negative!K189:K193))</f>
        <v>1.7432121364578284</v>
      </c>
      <c r="AJ189" s="2">
        <f>ABS(AVERAGE(eod_group_score_df_negative!L189:L193))</f>
        <v>0.65483008328595316</v>
      </c>
      <c r="AK189" s="2">
        <f>ABS(AVERAGE(eod_group_score_df_negative!M189:M193))</f>
        <v>0.65564478056546871</v>
      </c>
      <c r="AL189" s="2">
        <f>ABS(AVERAGE(eod_group_score_df_negative!N189:N193))</f>
        <v>0.853843675896375</v>
      </c>
      <c r="AM189" s="2">
        <f>ABS(AVERAGE(eod_group_score_df_negative!O189:O193))</f>
        <v>0.37927889851969998</v>
      </c>
      <c r="AN189" s="2">
        <f>ABS(AVERAGE(eod_group_score_df_negative!P189:P193))</f>
        <v>1.1002910723602766</v>
      </c>
      <c r="AO189" s="2">
        <f>ABS(AVERAGE(eod_group_score_df_negative!Q189:Q193))</f>
        <v>0.49816783705200995</v>
      </c>
      <c r="AP189" s="2">
        <f>ABS(AVERAGE(eod_group_score_df_negative!R189:R193))</f>
        <v>0.65067957934312637</v>
      </c>
      <c r="AQ189" s="2">
        <f>ABS(AVERAGE(eod_group_score_df_negative!S189:S193))</f>
        <v>1.0027877896520194</v>
      </c>
      <c r="AR189" s="2">
        <f>ABS(AVERAGE(eod_group_score_df_negative!T189:T193))</f>
        <v>0.58477903429079992</v>
      </c>
      <c r="AS189" s="2">
        <f>ABS(AVERAGE(eod_group_score_df_negative!U189:U193))</f>
        <v>2.81893638832917</v>
      </c>
      <c r="AT189" s="2">
        <f>ABS(AVERAGE(eod_group_score_df_negative!V189:V193))</f>
        <v>1.70918746349578</v>
      </c>
      <c r="AU189" s="2">
        <f>ABS(AVERAGE(eod_group_score_df_negative!W189:W193))</f>
        <v>1.1101607339308805</v>
      </c>
      <c r="AV189" s="2">
        <f>ABS(AVERAGE(eod_group_score_df_negative!X189:X193))</f>
        <v>1.374378409930052</v>
      </c>
      <c r="AW189" s="2">
        <f>ABS(AVERAGE(eod_group_score_df_negative!Y189:Y193))</f>
        <v>0.42165643320397111</v>
      </c>
      <c r="AX189" t="s">
        <v>277</v>
      </c>
      <c r="AY189" s="4">
        <f t="shared" si="468"/>
        <v>-0.41716865807867121</v>
      </c>
      <c r="AZ189" s="4">
        <f t="shared" si="469"/>
        <v>0.14010134347308373</v>
      </c>
      <c r="BA189" s="4">
        <f t="shared" si="470"/>
        <v>-0.36874894292473748</v>
      </c>
      <c r="BB189" s="4">
        <f t="shared" si="471"/>
        <v>-0.52563045915190354</v>
      </c>
      <c r="BC189" s="4">
        <f t="shared" si="472"/>
        <v>-0.19505343603501035</v>
      </c>
      <c r="BD189" s="4">
        <f t="shared" si="473"/>
        <v>3.8787177095476653E-2</v>
      </c>
      <c r="BE189" s="4">
        <f t="shared" si="474"/>
        <v>-0.48033254273305748</v>
      </c>
      <c r="BF189" s="4">
        <f t="shared" si="475"/>
        <v>-0.30477499836105387</v>
      </c>
      <c r="BG189" s="4">
        <f t="shared" si="476"/>
        <v>-0.36171785025816783</v>
      </c>
      <c r="BH189" s="4">
        <f t="shared" si="477"/>
        <v>-0.36526186350601736</v>
      </c>
      <c r="BI189" s="4">
        <f t="shared" si="478"/>
        <v>-0.56844364145012027</v>
      </c>
      <c r="BJ189" s="4">
        <f t="shared" si="479"/>
        <v>-0.31624173203283756</v>
      </c>
      <c r="BK189" s="4">
        <f t="shared" si="480"/>
        <v>-0.34138540932682021</v>
      </c>
      <c r="BL189" s="4">
        <f t="shared" si="481"/>
        <v>8.5641788190771853E-2</v>
      </c>
      <c r="BM189" s="4">
        <f t="shared" si="482"/>
        <v>-0.21469455329281983</v>
      </c>
      <c r="BN189" s="4">
        <f t="shared" si="483"/>
        <v>-3.8652544405089834E-2</v>
      </c>
      <c r="BO189" s="4">
        <f t="shared" si="484"/>
        <v>-0.1182178575490001</v>
      </c>
      <c r="BP189" s="4">
        <f t="shared" si="485"/>
        <v>-0.36977924880165114</v>
      </c>
      <c r="BQ189" s="4">
        <f t="shared" si="486"/>
        <v>-0.69228715761049608</v>
      </c>
      <c r="BR189" s="4">
        <f t="shared" si="487"/>
        <v>-0.5237051912309677</v>
      </c>
      <c r="BS189" s="4">
        <f t="shared" si="488"/>
        <v>-0.59331292047522632</v>
      </c>
      <c r="BT189" s="4">
        <f t="shared" si="489"/>
        <v>-0.54851834139604216</v>
      </c>
      <c r="BU189" s="4">
        <f t="shared" si="490"/>
        <v>-0.48143573056867067</v>
      </c>
      <c r="BV189" t="s">
        <v>277</v>
      </c>
      <c r="BW189" s="1">
        <f t="shared" si="464"/>
        <v>45219</v>
      </c>
      <c r="BX189">
        <f>group_stock_price_index[[#This Row],[VNINDEX]]</f>
        <v>1108.03</v>
      </c>
      <c r="BY189" s="5">
        <f t="shared" si="491"/>
        <v>0</v>
      </c>
      <c r="BZ189" s="5">
        <f t="shared" si="492"/>
        <v>0</v>
      </c>
      <c r="CA189" s="5">
        <f t="shared" si="493"/>
        <v>0</v>
      </c>
      <c r="CB189" s="5">
        <f t="shared" si="494"/>
        <v>0</v>
      </c>
      <c r="CC189" s="5">
        <f t="shared" si="495"/>
        <v>0</v>
      </c>
      <c r="CD189" s="5">
        <f t="shared" ref="CD189:CE189" si="682">IF(AVERAGE(BS189:BS193)&lt;0,0,AVERAGE(BS189:BS193))</f>
        <v>0</v>
      </c>
      <c r="CE189" s="5">
        <f t="shared" si="682"/>
        <v>0</v>
      </c>
      <c r="CF189" s="5">
        <f t="shared" ref="CF189:CG189" si="683">IF(AVERAGE(BE189:BE193)&lt;0,0,AVERAGE(BE189:BE193))</f>
        <v>0</v>
      </c>
      <c r="CG189" s="5">
        <f t="shared" si="683"/>
        <v>3.4302984383609568E-4</v>
      </c>
      <c r="CH189" s="5">
        <f t="shared" si="498"/>
        <v>0</v>
      </c>
      <c r="CI189" s="5">
        <f t="shared" si="499"/>
        <v>0</v>
      </c>
      <c r="CJ189" s="5">
        <f t="shared" si="500"/>
        <v>0</v>
      </c>
      <c r="CK189" s="5">
        <f t="shared" si="501"/>
        <v>0</v>
      </c>
      <c r="CL189" s="5">
        <f t="shared" si="502"/>
        <v>0.38087214248236234</v>
      </c>
      <c r="CM189" s="5">
        <f t="shared" si="503"/>
        <v>0</v>
      </c>
      <c r="CN189" s="5">
        <f t="shared" si="504"/>
        <v>0</v>
      </c>
      <c r="CO189" s="5">
        <f t="shared" si="505"/>
        <v>0</v>
      </c>
      <c r="CP189" s="5">
        <f t="shared" si="506"/>
        <v>0</v>
      </c>
      <c r="CQ189" s="5">
        <f t="shared" si="507"/>
        <v>0</v>
      </c>
      <c r="CR189" s="5">
        <f t="shared" ref="CR189:CS189" si="684">IF(AVERAGE(BH189:BH193)&lt;0,0,AVERAGE(BH189:BH193))</f>
        <v>0</v>
      </c>
      <c r="CS189" s="5">
        <f t="shared" si="684"/>
        <v>0</v>
      </c>
      <c r="CT189" s="5">
        <f t="shared" si="509"/>
        <v>0</v>
      </c>
      <c r="CU189" s="5">
        <f t="shared" si="510"/>
        <v>0</v>
      </c>
    </row>
    <row r="190" spans="1:99" x14ac:dyDescent="0.25">
      <c r="A190" s="1">
        <f>eod_group_score_df_positive[[#This Row],[date]]</f>
        <v>45218</v>
      </c>
      <c r="B190" s="1" t="s">
        <v>277</v>
      </c>
      <c r="C190" s="2">
        <f>AVERAGE(eod_group_score_df_positive!C190:C194)</f>
        <v>0.37865452740406302</v>
      </c>
      <c r="D190" s="2">
        <f>AVERAGE(eod_group_score_df_positive!D190:D194)</f>
        <v>4.3854968370398553E-2</v>
      </c>
      <c r="E190" s="2">
        <f>AVERAGE(eod_group_score_df_positive!E190:E194)</f>
        <v>0.17778393076306329</v>
      </c>
      <c r="F190" s="2">
        <f>AVERAGE(eod_group_score_df_positive!F190:F194)</f>
        <v>0.59813349758256029</v>
      </c>
      <c r="G190" s="2">
        <f>AVERAGE(eod_group_score_df_positive!G190:G194)</f>
        <v>8.5725649703029913E-2</v>
      </c>
      <c r="H190" s="2">
        <f>AVERAGE(eod_group_score_df_positive!H190:H194)</f>
        <v>0.53608335231087856</v>
      </c>
      <c r="I190" s="2">
        <f>AVERAGE(eod_group_score_df_positive!I190:I194)</f>
        <v>0.1009362808406663</v>
      </c>
      <c r="J190" s="2">
        <f>AVERAGE(eod_group_score_df_positive!J190:J194)</f>
        <v>0.37929197595029657</v>
      </c>
      <c r="K190" s="2">
        <f>AVERAGE(eod_group_score_df_positive!K190:K194)</f>
        <v>0.19095291219928731</v>
      </c>
      <c r="L190" s="2">
        <f>AVERAGE(eod_group_score_df_positive!L190:L194)</f>
        <v>0.13461438434055842</v>
      </c>
      <c r="M190" s="2">
        <f>AVERAGE(eod_group_score_df_positive!M190:M194)</f>
        <v>0.13394210520897734</v>
      </c>
      <c r="N190" s="2">
        <f>AVERAGE(eod_group_score_df_positive!N190:N194)</f>
        <v>0.32276919667387766</v>
      </c>
      <c r="O190" s="2">
        <f>AVERAGE(eod_group_score_df_positive!O190:O194)</f>
        <v>8.0267893141195021E-2</v>
      </c>
      <c r="P190" s="2">
        <f>AVERAGE(eod_group_score_df_positive!P190:P194)</f>
        <v>0.38036241468301635</v>
      </c>
      <c r="Q190" s="2">
        <f>AVERAGE(eod_group_score_df_positive!Q190:Q194)</f>
        <v>8.6186753782052455E-2</v>
      </c>
      <c r="R190" s="2">
        <f>AVERAGE(eod_group_score_df_positive!R190:R194)</f>
        <v>0.17888358461595452</v>
      </c>
      <c r="S190" s="2">
        <f>AVERAGE(eod_group_score_df_positive!S190:S194)</f>
        <v>0.11331468456327494</v>
      </c>
      <c r="T190" s="2">
        <f>AVERAGE(eod_group_score_df_positive!T190:T194)</f>
        <v>9.6748380135345063E-2</v>
      </c>
      <c r="U190" s="2">
        <f>AVERAGE(eod_group_score_df_positive!U190:U194)</f>
        <v>0.12583407556993001</v>
      </c>
      <c r="V190" s="2">
        <f>AVERAGE(eod_group_score_df_positive!V190:V194)</f>
        <v>0.35529118086404426</v>
      </c>
      <c r="W190" s="2">
        <f>AVERAGE(eod_group_score_df_positive!W190:W194)</f>
        <v>0.14011614426555719</v>
      </c>
      <c r="X190" s="2">
        <f>AVERAGE(eod_group_score_df_positive!X190:X194)</f>
        <v>0.21489572597325335</v>
      </c>
      <c r="Y190" s="2">
        <f>AVERAGE(eod_group_score_df_positive!Y190:Y194)</f>
        <v>0.22613792011265871</v>
      </c>
      <c r="Z190" s="1" t="s">
        <v>277</v>
      </c>
      <c r="AA190" s="2">
        <f>ABS(AVERAGE(eod_group_score_df_negative!C190:C194))</f>
        <v>1.3843890937692194</v>
      </c>
      <c r="AB190" s="2">
        <f>ABS(AVERAGE(eod_group_score_df_negative!D190:D194))</f>
        <v>0.30938435521833618</v>
      </c>
      <c r="AC190" s="2">
        <f>ABS(AVERAGE(eod_group_score_df_negative!E190:E194))</f>
        <v>1.4337909465466931</v>
      </c>
      <c r="AD190" s="2">
        <f>ABS(AVERAGE(eod_group_score_df_negative!F190:F194))</f>
        <v>1.7706848312564325</v>
      </c>
      <c r="AE190" s="2">
        <f>ABS(AVERAGE(eod_group_score_df_negative!G190:G194))</f>
        <v>1.4208223050927749</v>
      </c>
      <c r="AF190" s="2">
        <f>ABS(AVERAGE(eod_group_score_df_negative!H190:H194))</f>
        <v>0.47261658685404057</v>
      </c>
      <c r="AG190" s="2">
        <f>ABS(AVERAGE(eod_group_score_df_negative!I190:I194))</f>
        <v>1.0358443358269236</v>
      </c>
      <c r="AH190" s="2">
        <f>ABS(AVERAGE(eod_group_score_df_negative!J190:J194))</f>
        <v>0.75181946966366686</v>
      </c>
      <c r="AI190" s="2">
        <f>ABS(AVERAGE(eod_group_score_df_negative!K190:K194))</f>
        <v>1.7452725009751677</v>
      </c>
      <c r="AJ190" s="2">
        <f>ABS(AVERAGE(eod_group_score_df_negative!L190:L194))</f>
        <v>0.66163483160700864</v>
      </c>
      <c r="AK190" s="2">
        <f>ABS(AVERAGE(eod_group_score_df_negative!M190:M194))</f>
        <v>0.68448723111333809</v>
      </c>
      <c r="AL190" s="2">
        <f>ABS(AVERAGE(eod_group_score_df_negative!N190:N194))</f>
        <v>0.85437709681952456</v>
      </c>
      <c r="AM190" s="2">
        <f>ABS(AVERAGE(eod_group_score_df_negative!O190:O194))</f>
        <v>0.36932721998171308</v>
      </c>
      <c r="AN190" s="2">
        <f>ABS(AVERAGE(eod_group_score_df_negative!P190:P194))</f>
        <v>1.0992080144351164</v>
      </c>
      <c r="AO190" s="2">
        <f>ABS(AVERAGE(eod_group_score_df_negative!Q190:Q194))</f>
        <v>0.49954675371634016</v>
      </c>
      <c r="AP190" s="2">
        <f>ABS(AVERAGE(eod_group_score_df_negative!R190:R194))</f>
        <v>0.65220590613668028</v>
      </c>
      <c r="AQ190" s="2">
        <f>ABS(AVERAGE(eod_group_score_df_negative!S190:S194))</f>
        <v>1.00647920769803</v>
      </c>
      <c r="AR190" s="2">
        <f>ABS(AVERAGE(eod_group_score_df_negative!T190:T194))</f>
        <v>0.59561684505481938</v>
      </c>
      <c r="AS190" s="2">
        <f>ABS(AVERAGE(eod_group_score_df_negative!U190:U194))</f>
        <v>2.81893638832917</v>
      </c>
      <c r="AT190" s="2">
        <f>ABS(AVERAGE(eod_group_score_df_negative!V190:V194))</f>
        <v>1.7109488517884788</v>
      </c>
      <c r="AU190" s="2">
        <f>ABS(AVERAGE(eod_group_score_df_negative!W190:W194))</f>
        <v>1.1027132423553148</v>
      </c>
      <c r="AV190" s="2">
        <f>ABS(AVERAGE(eod_group_score_df_negative!X190:X194))</f>
        <v>1.372923440780413</v>
      </c>
      <c r="AW190" s="2">
        <f>ABS(AVERAGE(eod_group_score_df_negative!Y190:Y194))</f>
        <v>0.43952827347927792</v>
      </c>
      <c r="AX190" t="s">
        <v>277</v>
      </c>
      <c r="AY190" s="4">
        <f t="shared" si="468"/>
        <v>-0.57045359189459721</v>
      </c>
      <c r="AZ190" s="4">
        <f t="shared" si="469"/>
        <v>-0.75169826549969576</v>
      </c>
      <c r="BA190" s="4">
        <f t="shared" si="470"/>
        <v>-0.77936621715046517</v>
      </c>
      <c r="BB190" s="4">
        <f t="shared" si="471"/>
        <v>-0.4949942000189454</v>
      </c>
      <c r="BC190" s="4">
        <f t="shared" si="472"/>
        <v>-0.88619592303034389</v>
      </c>
      <c r="BD190" s="4">
        <f t="shared" si="473"/>
        <v>6.2919370758940218E-2</v>
      </c>
      <c r="BE190" s="4">
        <f t="shared" si="474"/>
        <v>-0.82241730838698601</v>
      </c>
      <c r="BF190" s="4">
        <f t="shared" si="475"/>
        <v>-0.32934640981478497</v>
      </c>
      <c r="BG190" s="4">
        <f t="shared" si="476"/>
        <v>-0.80275756025098477</v>
      </c>
      <c r="BH190" s="4">
        <f t="shared" si="477"/>
        <v>-0.66187876447611416</v>
      </c>
      <c r="BI190" s="4">
        <f t="shared" si="478"/>
        <v>-0.67268498509386776</v>
      </c>
      <c r="BJ190" s="4">
        <f t="shared" si="479"/>
        <v>-0.45160733469074671</v>
      </c>
      <c r="BK190" s="4">
        <f t="shared" si="480"/>
        <v>-0.6429325373060637</v>
      </c>
      <c r="BL190" s="4">
        <f t="shared" si="481"/>
        <v>-0.48584750384647318</v>
      </c>
      <c r="BM190" s="4">
        <f t="shared" si="482"/>
        <v>-0.70571342537616755</v>
      </c>
      <c r="BN190" s="4">
        <f t="shared" si="483"/>
        <v>-0.56952028245728981</v>
      </c>
      <c r="BO190" s="4">
        <f t="shared" si="484"/>
        <v>-0.79761510516109724</v>
      </c>
      <c r="BP190" s="4">
        <f t="shared" si="485"/>
        <v>-0.72052790459320881</v>
      </c>
      <c r="BQ190" s="4">
        <f t="shared" si="486"/>
        <v>-0.91453726046727857</v>
      </c>
      <c r="BR190" s="4">
        <f t="shared" si="487"/>
        <v>-0.65609883145285752</v>
      </c>
      <c r="BS190" s="4">
        <f t="shared" si="488"/>
        <v>-0.77452070932033734</v>
      </c>
      <c r="BT190" s="4">
        <f t="shared" si="489"/>
        <v>-0.72931964738451582</v>
      </c>
      <c r="BU190" s="4">
        <f t="shared" si="490"/>
        <v>-0.32056660743902932</v>
      </c>
      <c r="BV190" t="s">
        <v>277</v>
      </c>
      <c r="BW190" s="1">
        <f t="shared" si="464"/>
        <v>45218</v>
      </c>
      <c r="BX190">
        <f>group_stock_price_index[[#This Row],[VNINDEX]]</f>
        <v>1087.8499999999999</v>
      </c>
      <c r="BY190" s="5">
        <f t="shared" si="491"/>
        <v>0</v>
      </c>
      <c r="BZ190" s="5">
        <f t="shared" si="492"/>
        <v>0</v>
      </c>
      <c r="CA190" s="5">
        <f t="shared" si="493"/>
        <v>0</v>
      </c>
      <c r="CB190" s="5">
        <f t="shared" si="494"/>
        <v>0</v>
      </c>
      <c r="CC190" s="5">
        <f t="shared" si="495"/>
        <v>0</v>
      </c>
      <c r="CD190" s="5">
        <f t="shared" ref="CD190:CE190" si="685">IF(AVERAGE(BS190:BS194)&lt;0,0,AVERAGE(BS190:BS194))</f>
        <v>3.0709369854888636E-2</v>
      </c>
      <c r="CE190" s="5">
        <f t="shared" si="685"/>
        <v>0</v>
      </c>
      <c r="CF190" s="5">
        <f t="shared" ref="CF190:CG190" si="686">IF(AVERAGE(BE190:BE194)&lt;0,0,AVERAGE(BE190:BE194))</f>
        <v>0</v>
      </c>
      <c r="CG190" s="5">
        <f t="shared" si="686"/>
        <v>0.23772767511147017</v>
      </c>
      <c r="CH190" s="5">
        <f t="shared" si="498"/>
        <v>7.8098141588681905E-2</v>
      </c>
      <c r="CI190" s="5">
        <f t="shared" si="499"/>
        <v>2.6354050632396975E-2</v>
      </c>
      <c r="CJ190" s="5">
        <f t="shared" si="500"/>
        <v>0</v>
      </c>
      <c r="CK190" s="5">
        <f t="shared" si="501"/>
        <v>0</v>
      </c>
      <c r="CL190" s="5">
        <f t="shared" si="502"/>
        <v>0.56151732458505088</v>
      </c>
      <c r="CM190" s="5">
        <f t="shared" si="503"/>
        <v>0</v>
      </c>
      <c r="CN190" s="5">
        <f t="shared" si="504"/>
        <v>0</v>
      </c>
      <c r="CO190" s="5">
        <f t="shared" si="505"/>
        <v>4.5439969396024259E-2</v>
      </c>
      <c r="CP190" s="5">
        <f t="shared" si="506"/>
        <v>0</v>
      </c>
      <c r="CQ190" s="5">
        <f t="shared" si="507"/>
        <v>0</v>
      </c>
      <c r="CR190" s="5">
        <f t="shared" ref="CR190:CS190" si="687">IF(AVERAGE(BH190:BH194)&lt;0,0,AVERAGE(BH190:BH194))</f>
        <v>0</v>
      </c>
      <c r="CS190" s="5">
        <f t="shared" si="687"/>
        <v>0</v>
      </c>
      <c r="CT190" s="5">
        <f t="shared" si="509"/>
        <v>0</v>
      </c>
      <c r="CU190" s="5">
        <f t="shared" si="510"/>
        <v>0.1647969516162974</v>
      </c>
    </row>
    <row r="191" spans="1:99" x14ac:dyDescent="0.25">
      <c r="A191" s="1">
        <f>eod_group_score_df_positive[[#This Row],[date]]</f>
        <v>45217</v>
      </c>
      <c r="B191" s="1" t="s">
        <v>277</v>
      </c>
      <c r="C191" s="2">
        <f>AVERAGE(eod_group_score_df_positive!C191:C195)</f>
        <v>0.37710572692145361</v>
      </c>
      <c r="D191" s="2">
        <f>AVERAGE(eod_group_score_df_positive!D191:D195)</f>
        <v>1.942735109417313E-2</v>
      </c>
      <c r="E191" s="2">
        <f>AVERAGE(eod_group_score_df_positive!E191:E195)</f>
        <v>0.29523793261942527</v>
      </c>
      <c r="F191" s="2">
        <f>AVERAGE(eod_group_score_df_positive!F191:F195)</f>
        <v>0.60841543201593551</v>
      </c>
      <c r="G191" s="2">
        <f>AVERAGE(eod_group_score_df_positive!G191:G195)</f>
        <v>8.9526422022530389E-2</v>
      </c>
      <c r="H191" s="2">
        <f>AVERAGE(eod_group_score_df_positive!H191:H195)</f>
        <v>0.77530322735389101</v>
      </c>
      <c r="I191" s="2">
        <f>AVERAGE(eod_group_score_df_positive!I191:I195)</f>
        <v>0.11376417392605917</v>
      </c>
      <c r="J191" s="2">
        <f>AVERAGE(eod_group_score_df_positive!J191:J195)</f>
        <v>0.35093352696119995</v>
      </c>
      <c r="K191" s="2">
        <f>AVERAGE(eod_group_score_df_positive!K191:K195)</f>
        <v>0.19037688058322572</v>
      </c>
      <c r="L191" s="2">
        <f>AVERAGE(eod_group_score_df_positive!L191:L195)</f>
        <v>0.11565107926288416</v>
      </c>
      <c r="M191" s="2">
        <f>AVERAGE(eod_group_score_df_positive!M191:M195)</f>
        <v>0.13308247674505752</v>
      </c>
      <c r="N191" s="2">
        <f>AVERAGE(eod_group_score_df_positive!N191:N195)</f>
        <v>0.33038796761277051</v>
      </c>
      <c r="O191" s="2">
        <f>AVERAGE(eod_group_score_df_positive!O191:O195)</f>
        <v>0.1051939381378327</v>
      </c>
      <c r="P191" s="2">
        <f>AVERAGE(eod_group_score_df_positive!P191:P195)</f>
        <v>0.39891585045003553</v>
      </c>
      <c r="Q191" s="2">
        <f>AVERAGE(eod_group_score_df_positive!Q191:Q195)</f>
        <v>0.11681440485997104</v>
      </c>
      <c r="R191" s="2">
        <f>AVERAGE(eod_group_score_df_positive!R191:R195)</f>
        <v>0.17932631683099876</v>
      </c>
      <c r="S191" s="2">
        <f>AVERAGE(eod_group_score_df_positive!S191:S195)</f>
        <v>0.15210764118396203</v>
      </c>
      <c r="T191" s="2">
        <f>AVERAGE(eod_group_score_df_positive!T191:T195)</f>
        <v>0.11171802980174692</v>
      </c>
      <c r="U191" s="2">
        <f>AVERAGE(eod_group_score_df_positive!U191:U195)</f>
        <v>0.12595051988477432</v>
      </c>
      <c r="V191" s="2">
        <f>AVERAGE(eod_group_score_df_positive!V191:V195)</f>
        <v>0.36580984095806779</v>
      </c>
      <c r="W191" s="2">
        <f>AVERAGE(eod_group_score_df_positive!W191:W195)</f>
        <v>0.14290479052273858</v>
      </c>
      <c r="X191" s="2">
        <f>AVERAGE(eod_group_score_df_positive!X191:X195)</f>
        <v>0.26096236542830803</v>
      </c>
      <c r="Y191" s="2">
        <f>AVERAGE(eod_group_score_df_positive!Y191:Y195)</f>
        <v>0.2350990606210058</v>
      </c>
      <c r="Z191" s="1" t="s">
        <v>277</v>
      </c>
      <c r="AA191" s="2">
        <f>ABS(AVERAGE(eod_group_score_df_negative!C191:C195))</f>
        <v>1.3073247252309528</v>
      </c>
      <c r="AB191" s="2">
        <f>ABS(AVERAGE(eod_group_score_df_negative!D191:D195))</f>
        <v>0.28042774128569087</v>
      </c>
      <c r="AC191" s="2">
        <f>ABS(AVERAGE(eod_group_score_df_negative!E191:E195))</f>
        <v>1.2975863507462169</v>
      </c>
      <c r="AD191" s="2">
        <f>ABS(AVERAGE(eod_group_score_df_negative!F191:F195))</f>
        <v>1.6630408009387658</v>
      </c>
      <c r="AE191" s="2">
        <f>ABS(AVERAGE(eod_group_score_df_negative!G191:G195))</f>
        <v>1.0810899750247818</v>
      </c>
      <c r="AF191" s="2">
        <f>ABS(AVERAGE(eod_group_score_df_negative!H191:H195))</f>
        <v>0.46585825371322687</v>
      </c>
      <c r="AG191" s="2">
        <f>ABS(AVERAGE(eod_group_score_df_negative!I191:I195))</f>
        <v>0.92698529148494424</v>
      </c>
      <c r="AH191" s="2">
        <f>ABS(AVERAGE(eod_group_score_df_negative!J191:J195))</f>
        <v>0.74611888714419705</v>
      </c>
      <c r="AI191" s="2">
        <f>ABS(AVERAGE(eod_group_score_df_negative!K191:K195))</f>
        <v>1.5281582753344072</v>
      </c>
      <c r="AJ191" s="2">
        <f>ABS(AVERAGE(eod_group_score_df_negative!L191:L195))</f>
        <v>0.39891547543386291</v>
      </c>
      <c r="AK191" s="2">
        <f>ABS(AVERAGE(eod_group_score_df_negative!M191:M195))</f>
        <v>0.56604717988432041</v>
      </c>
      <c r="AL191" s="2">
        <f>ABS(AVERAGE(eod_group_score_df_negative!N191:N195))</f>
        <v>0.83087582370138802</v>
      </c>
      <c r="AM191" s="2">
        <f>ABS(AVERAGE(eod_group_score_df_negative!O191:O195))</f>
        <v>0.34965039363461592</v>
      </c>
      <c r="AN191" s="2">
        <f>ABS(AVERAGE(eod_group_score_df_negative!P191:P195))</f>
        <v>0.63814724079208784</v>
      </c>
      <c r="AO191" s="2">
        <f>ABS(AVERAGE(eod_group_score_df_negative!Q191:Q195))</f>
        <v>0.39938405768992064</v>
      </c>
      <c r="AP191" s="2">
        <f>ABS(AVERAGE(eod_group_score_df_negative!R191:R195))</f>
        <v>0.61535765422322153</v>
      </c>
      <c r="AQ191" s="2">
        <f>ABS(AVERAGE(eod_group_score_df_negative!S191:S195))</f>
        <v>0.98086728756242325</v>
      </c>
      <c r="AR191" s="2">
        <f>ABS(AVERAGE(eod_group_score_df_negative!T191:T195))</f>
        <v>0.53995376891545599</v>
      </c>
      <c r="AS191" s="2">
        <f>ABS(AVERAGE(eod_group_score_df_negative!U191:U195))</f>
        <v>2.3934582003843135</v>
      </c>
      <c r="AT191" s="2">
        <f>ABS(AVERAGE(eod_group_score_df_negative!V191:V195))</f>
        <v>1.5396314801841724</v>
      </c>
      <c r="AU191" s="2">
        <f>ABS(AVERAGE(eod_group_score_df_negative!W191:W195))</f>
        <v>1.0514834303575271</v>
      </c>
      <c r="AV191" s="2">
        <f>ABS(AVERAGE(eod_group_score_df_negative!X191:X195))</f>
        <v>1.2487875677430023</v>
      </c>
      <c r="AW191" s="2">
        <f>ABS(AVERAGE(eod_group_score_df_negative!Y191:Y195))</f>
        <v>0.51505006671433828</v>
      </c>
      <c r="AX191" t="s">
        <v>277</v>
      </c>
      <c r="AY191" s="4">
        <f t="shared" si="468"/>
        <v>-0.55224541750645895</v>
      </c>
      <c r="AZ191" s="4">
        <f t="shared" si="469"/>
        <v>-0.87042173644620258</v>
      </c>
      <c r="BA191" s="4">
        <f t="shared" si="470"/>
        <v>-0.62929001559972875</v>
      </c>
      <c r="BB191" s="4">
        <f t="shared" si="471"/>
        <v>-0.46429482268781275</v>
      </c>
      <c r="BC191" s="4">
        <f t="shared" si="472"/>
        <v>-0.84704396376413982</v>
      </c>
      <c r="BD191" s="4">
        <f t="shared" si="473"/>
        <v>0.2493188665302532</v>
      </c>
      <c r="BE191" s="4">
        <f t="shared" si="474"/>
        <v>-0.78138028851903862</v>
      </c>
      <c r="BF191" s="4">
        <f t="shared" si="475"/>
        <v>-0.3602246848937069</v>
      </c>
      <c r="BG191" s="4">
        <f t="shared" si="476"/>
        <v>-0.77844284427039057</v>
      </c>
      <c r="BH191" s="4">
        <f t="shared" si="477"/>
        <v>-0.55049126995421782</v>
      </c>
      <c r="BI191" s="4">
        <f t="shared" si="478"/>
        <v>-0.619290998506141</v>
      </c>
      <c r="BJ191" s="4">
        <f t="shared" si="479"/>
        <v>-0.43098550030758659</v>
      </c>
      <c r="BK191" s="4">
        <f t="shared" si="480"/>
        <v>-0.53745081211450796</v>
      </c>
      <c r="BL191" s="4">
        <f t="shared" si="481"/>
        <v>-0.23068161654033725</v>
      </c>
      <c r="BM191" s="4">
        <f t="shared" si="482"/>
        <v>-0.54740506477707429</v>
      </c>
      <c r="BN191" s="4">
        <f t="shared" si="483"/>
        <v>-0.54868520477868421</v>
      </c>
      <c r="BO191" s="4">
        <f t="shared" si="484"/>
        <v>-0.7314898373748373</v>
      </c>
      <c r="BP191" s="4">
        <f t="shared" si="485"/>
        <v>-0.65713406649893202</v>
      </c>
      <c r="BQ191" s="4">
        <f t="shared" si="486"/>
        <v>-0.90001581016094756</v>
      </c>
      <c r="BR191" s="4">
        <f t="shared" si="487"/>
        <v>-0.61603662427266093</v>
      </c>
      <c r="BS191" s="4">
        <f t="shared" si="488"/>
        <v>-0.76070629628711928</v>
      </c>
      <c r="BT191" s="4">
        <f t="shared" si="489"/>
        <v>-0.65429723201889123</v>
      </c>
      <c r="BU191" s="4">
        <f t="shared" si="490"/>
        <v>-0.37319380359444732</v>
      </c>
      <c r="BV191" t="s">
        <v>277</v>
      </c>
      <c r="BW191" s="1">
        <f t="shared" si="464"/>
        <v>45217</v>
      </c>
      <c r="BX191">
        <f>group_stock_price_index[[#This Row],[VNINDEX]]</f>
        <v>1103.4000000000001</v>
      </c>
      <c r="BY191" s="5">
        <f t="shared" si="491"/>
        <v>0</v>
      </c>
      <c r="BZ191" s="5">
        <f t="shared" si="492"/>
        <v>0.18763799248408455</v>
      </c>
      <c r="CA191" s="5">
        <f t="shared" si="493"/>
        <v>0.11902505322694798</v>
      </c>
      <c r="CB191" s="5">
        <f t="shared" si="494"/>
        <v>0.18944487173391197</v>
      </c>
      <c r="CC191" s="5">
        <f t="shared" si="495"/>
        <v>1.6082528888637037E-3</v>
      </c>
      <c r="CD191" s="5">
        <f t="shared" ref="CD191:CE191" si="688">IF(AVERAGE(BS191:BS195)&lt;0,0,AVERAGE(BS191:BS195))</f>
        <v>0.36997119663937511</v>
      </c>
      <c r="CE191" s="5">
        <f t="shared" si="688"/>
        <v>0.23856679663721653</v>
      </c>
      <c r="CF191" s="5">
        <f t="shared" ref="CF191:CG191" si="689">IF(AVERAGE(BE191:BE195)&lt;0,0,AVERAGE(BE191:BE195))</f>
        <v>0.19341487576133271</v>
      </c>
      <c r="CG191" s="5">
        <f t="shared" si="689"/>
        <v>0.47823820791968208</v>
      </c>
      <c r="CH191" s="5">
        <f t="shared" si="498"/>
        <v>0.31212737161294701</v>
      </c>
      <c r="CI191" s="5">
        <f t="shared" si="499"/>
        <v>0.27106583127487865</v>
      </c>
      <c r="CJ191" s="5">
        <f t="shared" si="500"/>
        <v>0</v>
      </c>
      <c r="CK191" s="5">
        <f t="shared" si="501"/>
        <v>0</v>
      </c>
      <c r="CL191" s="5">
        <f t="shared" si="502"/>
        <v>0.73366411110477536</v>
      </c>
      <c r="CM191" s="5">
        <f t="shared" si="503"/>
        <v>0.1430852232717712</v>
      </c>
      <c r="CN191" s="5">
        <f t="shared" si="504"/>
        <v>0.25192747112869618</v>
      </c>
      <c r="CO191" s="5">
        <f t="shared" si="505"/>
        <v>0.32838661236797562</v>
      </c>
      <c r="CP191" s="5">
        <f t="shared" si="506"/>
        <v>0</v>
      </c>
      <c r="CQ191" s="5">
        <f t="shared" si="507"/>
        <v>0</v>
      </c>
      <c r="CR191" s="5">
        <f t="shared" ref="CR191:CS191" si="690">IF(AVERAGE(BH191:BH195)&lt;0,0,AVERAGE(BH191:BH195))</f>
        <v>0</v>
      </c>
      <c r="CS191" s="5">
        <f t="shared" si="690"/>
        <v>0</v>
      </c>
      <c r="CT191" s="5">
        <f t="shared" si="509"/>
        <v>0</v>
      </c>
      <c r="CU191" s="5">
        <f t="shared" si="510"/>
        <v>0.36923714433109101</v>
      </c>
    </row>
    <row r="192" spans="1:99" x14ac:dyDescent="0.25">
      <c r="A192" s="1">
        <f>eod_group_score_df_positive[[#This Row],[date]]</f>
        <v>45216</v>
      </c>
      <c r="B192" s="1" t="s">
        <v>277</v>
      </c>
      <c r="C192" s="2">
        <f>AVERAGE(eod_group_score_df_positive!C192:C196)</f>
        <v>0.37841505705954931</v>
      </c>
      <c r="D192" s="2">
        <f>AVERAGE(eod_group_score_df_positive!D192:D196)</f>
        <v>9.1042173504376524E-3</v>
      </c>
      <c r="E192" s="2">
        <f>AVERAGE(eod_group_score_df_positive!E192:E196)</f>
        <v>0.39058032237470119</v>
      </c>
      <c r="F192" s="2">
        <f>AVERAGE(eod_group_score_df_positive!F192:F196)</f>
        <v>0.72336744739717751</v>
      </c>
      <c r="G192" s="2">
        <f>AVERAGE(eod_group_score_df_positive!G192:G196)</f>
        <v>0.56097730559997971</v>
      </c>
      <c r="H192" s="2">
        <f>AVERAGE(eod_group_score_df_positive!H192:H196)</f>
        <v>1.0633767410307171</v>
      </c>
      <c r="I192" s="2">
        <f>AVERAGE(eod_group_score_df_positive!I192:I196)</f>
        <v>0.3550602192084219</v>
      </c>
      <c r="J192" s="2">
        <f>AVERAGE(eod_group_score_df_positive!J192:J196)</f>
        <v>1.2061501909691414</v>
      </c>
      <c r="K192" s="2">
        <f>AVERAGE(eod_group_score_df_positive!K192:K196)</f>
        <v>0.29441828387027635</v>
      </c>
      <c r="L192" s="2">
        <f>AVERAGE(eod_group_score_df_positive!L192:L196)</f>
        <v>0.10766133052706148</v>
      </c>
      <c r="M192" s="2">
        <f>AVERAGE(eod_group_score_df_positive!M192:M196)</f>
        <v>0.13283969478384153</v>
      </c>
      <c r="N192" s="2">
        <f>AVERAGE(eod_group_score_df_positive!N192:N196)</f>
        <v>0.65627215126483662</v>
      </c>
      <c r="O192" s="2">
        <f>AVERAGE(eod_group_score_df_positive!O192:O196)</f>
        <v>0.17118045985701252</v>
      </c>
      <c r="P192" s="2">
        <f>AVERAGE(eod_group_score_df_positive!P192:P196)</f>
        <v>0.3634312052922265</v>
      </c>
      <c r="Q192" s="2">
        <f>AVERAGE(eod_group_score_df_positive!Q192:Q196)</f>
        <v>0.17840045883929312</v>
      </c>
      <c r="R192" s="2">
        <f>AVERAGE(eod_group_score_df_positive!R192:R196)</f>
        <v>0.22779386941261287</v>
      </c>
      <c r="S192" s="2">
        <f>AVERAGE(eod_group_score_df_positive!S192:S196)</f>
        <v>0.42873381099273455</v>
      </c>
      <c r="T192" s="2">
        <f>AVERAGE(eod_group_score_df_positive!T192:T196)</f>
        <v>0.15664585273864753</v>
      </c>
      <c r="U192" s="2">
        <f>AVERAGE(eod_group_score_df_positive!U192:U196)</f>
        <v>0.24438509315834925</v>
      </c>
      <c r="V192" s="2">
        <f>AVERAGE(eod_group_score_df_positive!V192:V196)</f>
        <v>0.4886701066737934</v>
      </c>
      <c r="W192" s="2">
        <f>AVERAGE(eod_group_score_df_positive!W192:W196)</f>
        <v>0.44406435239810199</v>
      </c>
      <c r="X192" s="2">
        <f>AVERAGE(eod_group_score_df_positive!X192:X196)</f>
        <v>0.56230129229660875</v>
      </c>
      <c r="Y192" s="2">
        <f>AVERAGE(eod_group_score_df_positive!Y192:Y196)</f>
        <v>0.41314062310181415</v>
      </c>
      <c r="Z192" s="1" t="s">
        <v>277</v>
      </c>
      <c r="AA192" s="2">
        <f>ABS(AVERAGE(eod_group_score_df_negative!C192:C196))</f>
        <v>1.1477087592457305</v>
      </c>
      <c r="AB192" s="2">
        <f>ABS(AVERAGE(eod_group_score_df_negative!D192:D196))</f>
        <v>0.25540371304602716</v>
      </c>
      <c r="AC192" s="2">
        <f>ABS(AVERAGE(eod_group_score_df_negative!E192:E196))</f>
        <v>0.68921776358230624</v>
      </c>
      <c r="AD192" s="2">
        <f>ABS(AVERAGE(eod_group_score_df_negative!F192:F196))</f>
        <v>1.3738680474458405</v>
      </c>
      <c r="AE192" s="2">
        <f>ABS(AVERAGE(eod_group_score_df_negative!G192:G196))</f>
        <v>0.86473615053800523</v>
      </c>
      <c r="AF192" s="2">
        <f>ABS(AVERAGE(eod_group_score_df_negative!H192:H196))</f>
        <v>0.2186482041406182</v>
      </c>
      <c r="AG192" s="2">
        <f>ABS(AVERAGE(eod_group_score_df_negative!I192:I196))</f>
        <v>0.55651699578102976</v>
      </c>
      <c r="AH192" s="2">
        <f>ABS(AVERAGE(eod_group_score_df_negative!J192:J196))</f>
        <v>0.73054406748316869</v>
      </c>
      <c r="AI192" s="2">
        <f>ABS(AVERAGE(eod_group_score_df_negative!K192:K196))</f>
        <v>1.2489623655962212</v>
      </c>
      <c r="AJ192" s="2">
        <f>ABS(AVERAGE(eod_group_score_df_negative!L192:L196))</f>
        <v>0.10058015978613644</v>
      </c>
      <c r="AK192" s="2">
        <f>ABS(AVERAGE(eod_group_score_df_negative!M192:M196))</f>
        <v>0.43327561429740519</v>
      </c>
      <c r="AL192" s="2">
        <f>ABS(AVERAGE(eod_group_score_df_negative!N192:N196))</f>
        <v>0.53723889184752027</v>
      </c>
      <c r="AM192" s="2">
        <f>ABS(AVERAGE(eod_group_score_df_negative!O192:O196))</f>
        <v>0.13110827377964793</v>
      </c>
      <c r="AN192" s="2">
        <f>ABS(AVERAGE(eod_group_score_df_negative!P192:P196))</f>
        <v>0.40598021709050613</v>
      </c>
      <c r="AO192" s="2">
        <f>ABS(AVERAGE(eod_group_score_df_negative!Q192:Q196))</f>
        <v>0.26148769147643169</v>
      </c>
      <c r="AP192" s="2">
        <f>ABS(AVERAGE(eod_group_score_df_negative!R192:R196))</f>
        <v>0.51699379102728771</v>
      </c>
      <c r="AQ192" s="2">
        <f>ABS(AVERAGE(eod_group_score_df_negative!S192:S196))</f>
        <v>0.59290326790392922</v>
      </c>
      <c r="AR192" s="2">
        <f>ABS(AVERAGE(eod_group_score_df_negative!T192:T196))</f>
        <v>0.37889341866976084</v>
      </c>
      <c r="AS192" s="2">
        <f>ABS(AVERAGE(eod_group_score_df_negative!U192:U196))</f>
        <v>1.6794442298742367</v>
      </c>
      <c r="AT192" s="2">
        <f>ABS(AVERAGE(eod_group_score_df_negative!V192:V196))</f>
        <v>1.1154422889118116</v>
      </c>
      <c r="AU192" s="2">
        <f>ABS(AVERAGE(eod_group_score_df_negative!W192:W196))</f>
        <v>0.36279130585367103</v>
      </c>
      <c r="AV192" s="2">
        <f>ABS(AVERAGE(eod_group_score_df_negative!X192:X196))</f>
        <v>0.78329270954314101</v>
      </c>
      <c r="AW192" s="2">
        <f>ABS(AVERAGE(eod_group_score_df_negative!Y192:Y196))</f>
        <v>0.31310800687763185</v>
      </c>
      <c r="AX192" t="s">
        <v>277</v>
      </c>
      <c r="AY192" s="4">
        <f t="shared" si="468"/>
        <v>-0.50408341313264371</v>
      </c>
      <c r="AZ192" s="4">
        <f t="shared" si="469"/>
        <v>-0.93116110101658167</v>
      </c>
      <c r="BA192" s="4">
        <f t="shared" si="470"/>
        <v>-0.27656785568658193</v>
      </c>
      <c r="BB192" s="4">
        <f t="shared" si="471"/>
        <v>-0.31017050858056078</v>
      </c>
      <c r="BC192" s="4">
        <f t="shared" si="472"/>
        <v>-0.21305743003987387</v>
      </c>
      <c r="BD192" s="4">
        <f t="shared" si="473"/>
        <v>0.65890179443989361</v>
      </c>
      <c r="BE192" s="4">
        <f t="shared" si="474"/>
        <v>-0.22099803863015491</v>
      </c>
      <c r="BF192" s="4">
        <f t="shared" si="475"/>
        <v>0.24557625521441295</v>
      </c>
      <c r="BG192" s="4">
        <f t="shared" si="476"/>
        <v>-0.61847612386218753</v>
      </c>
      <c r="BH192" s="4">
        <f t="shared" si="477"/>
        <v>3.4004610369791667E-2</v>
      </c>
      <c r="BI192" s="4">
        <f t="shared" si="478"/>
        <v>-0.53069739449573194</v>
      </c>
      <c r="BJ192" s="4">
        <f t="shared" si="479"/>
        <v>9.9733689188924071E-2</v>
      </c>
      <c r="BK192" s="4">
        <f t="shared" si="480"/>
        <v>0.1325626185113794</v>
      </c>
      <c r="BL192" s="4">
        <f t="shared" si="481"/>
        <v>-5.5300728011695985E-2</v>
      </c>
      <c r="BM192" s="4">
        <f t="shared" si="482"/>
        <v>-0.18888263431852764</v>
      </c>
      <c r="BN192" s="4">
        <f t="shared" si="483"/>
        <v>-0.3882984869054652</v>
      </c>
      <c r="BO192" s="4">
        <f t="shared" si="484"/>
        <v>-0.16069253975050765</v>
      </c>
      <c r="BP192" s="4">
        <f t="shared" si="485"/>
        <v>-0.41499770006899223</v>
      </c>
      <c r="BQ192" s="4">
        <f t="shared" si="486"/>
        <v>-0.74593890400514506</v>
      </c>
      <c r="BR192" s="4">
        <f t="shared" si="487"/>
        <v>-0.39072834544689483</v>
      </c>
      <c r="BS192" s="4">
        <f t="shared" si="488"/>
        <v>0.10072811129629625</v>
      </c>
      <c r="BT192" s="4">
        <f t="shared" si="489"/>
        <v>-0.16423335489336602</v>
      </c>
      <c r="BU192" s="4">
        <f t="shared" si="490"/>
        <v>0.13773880196787897</v>
      </c>
      <c r="BV192" t="s">
        <v>277</v>
      </c>
      <c r="BW192" s="1">
        <f t="shared" si="464"/>
        <v>45216</v>
      </c>
      <c r="BX192">
        <f>group_stock_price_index[[#This Row],[VNINDEX]]</f>
        <v>1121.6500000000001</v>
      </c>
      <c r="BY192" s="5">
        <f t="shared" si="491"/>
        <v>3.593239878677109E-2</v>
      </c>
      <c r="BZ192" s="5">
        <f t="shared" si="492"/>
        <v>0.39970402929671234</v>
      </c>
      <c r="CA192" s="5">
        <f t="shared" si="493"/>
        <v>0.39670331814057302</v>
      </c>
      <c r="CB192" s="5">
        <f t="shared" si="494"/>
        <v>0.49284822852045729</v>
      </c>
      <c r="CC192" s="5">
        <f t="shared" si="495"/>
        <v>0.12541907084485546</v>
      </c>
      <c r="CD192" s="5">
        <f t="shared" ref="CD192:CE192" si="691">IF(AVERAGE(BS192:BS196)&lt;0,0,AVERAGE(BS192:BS196))</f>
        <v>0.71545704000011723</v>
      </c>
      <c r="CE192" s="5">
        <f t="shared" si="691"/>
        <v>0.50737085040340246</v>
      </c>
      <c r="CF192" s="5">
        <f t="shared" ref="CF192:CG192" si="692">IF(AVERAGE(BE192:BE196)&lt;0,0,AVERAGE(BE192:BE196))</f>
        <v>0.47484835708228984</v>
      </c>
      <c r="CG192" s="5">
        <f t="shared" si="692"/>
        <v>0.67675139831234998</v>
      </c>
      <c r="CH192" s="5">
        <f t="shared" si="498"/>
        <v>0.52571054368440273</v>
      </c>
      <c r="CI192" s="5">
        <f t="shared" si="499"/>
        <v>0.4633071600119445</v>
      </c>
      <c r="CJ192" s="5">
        <f t="shared" si="500"/>
        <v>0.24196066214265244</v>
      </c>
      <c r="CK192" s="5">
        <f t="shared" si="501"/>
        <v>0</v>
      </c>
      <c r="CL192" s="5">
        <f t="shared" si="502"/>
        <v>0.83865590333353579</v>
      </c>
      <c r="CM192" s="5">
        <f t="shared" si="503"/>
        <v>0.36215122381222475</v>
      </c>
      <c r="CN192" s="5">
        <f t="shared" si="504"/>
        <v>0.4759246583913308</v>
      </c>
      <c r="CO192" s="5">
        <f t="shared" si="505"/>
        <v>0.59915159981101507</v>
      </c>
      <c r="CP192" s="5">
        <f t="shared" si="506"/>
        <v>3.6816555047941298E-2</v>
      </c>
      <c r="CQ192" s="5">
        <f t="shared" si="507"/>
        <v>0.17446478242165689</v>
      </c>
      <c r="CR192" s="5">
        <f t="shared" ref="CR192:CS192" si="693">IF(AVERAGE(BH192:BH196)&lt;0,0,AVERAGE(BH192:BH196))</f>
        <v>0.25587921737213037</v>
      </c>
      <c r="CS192" s="5">
        <f t="shared" si="693"/>
        <v>0.13965993966575319</v>
      </c>
      <c r="CT192" s="5">
        <f t="shared" si="509"/>
        <v>0</v>
      </c>
      <c r="CU192" s="5">
        <f t="shared" si="510"/>
        <v>0.63234193872216138</v>
      </c>
    </row>
    <row r="193" spans="1:99" x14ac:dyDescent="0.25">
      <c r="A193" s="1">
        <f>eod_group_score_df_positive[[#This Row],[date]]</f>
        <v>45215</v>
      </c>
      <c r="B193" s="1" t="s">
        <v>277</v>
      </c>
      <c r="C193" s="2">
        <f>AVERAGE(eod_group_score_df_positive!C193:C197)</f>
        <v>0.38526136184097109</v>
      </c>
      <c r="D193" s="2">
        <f>AVERAGE(eod_group_score_df_positive!D193:D197)</f>
        <v>7.4232909507297079E-2</v>
      </c>
      <c r="E193" s="2">
        <f>AVERAGE(eod_group_score_df_positive!E193:E197)</f>
        <v>0.5936374178302366</v>
      </c>
      <c r="F193" s="2">
        <f>AVERAGE(eod_group_score_df_positive!F193:F197)</f>
        <v>0.72338657250028993</v>
      </c>
      <c r="G193" s="2">
        <f>AVERAGE(eod_group_score_df_positive!G193:G197)</f>
        <v>0.5778258786662146</v>
      </c>
      <c r="H193" s="2">
        <f>AVERAGE(eod_group_score_df_positive!H193:H197)</f>
        <v>1.1290209132791775</v>
      </c>
      <c r="I193" s="2">
        <f>AVERAGE(eod_group_score_df_positive!I193:I197)</f>
        <v>0.93713684174114942</v>
      </c>
      <c r="J193" s="2">
        <f>AVERAGE(eod_group_score_df_positive!J193:J197)</f>
        <v>1.2064952884519526</v>
      </c>
      <c r="K193" s="2">
        <f>AVERAGE(eod_group_score_df_positive!K193:K197)</f>
        <v>0.34712457858674467</v>
      </c>
      <c r="L193" s="2">
        <f>AVERAGE(eod_group_score_df_positive!L193:L197)</f>
        <v>9.0453861205293501E-2</v>
      </c>
      <c r="M193" s="2">
        <f>AVERAGE(eod_group_score_df_positive!M193:M197)</f>
        <v>0.19517973424654614</v>
      </c>
      <c r="N193" s="2">
        <f>AVERAGE(eod_group_score_df_positive!N193:N197)</f>
        <v>0.67526110488382252</v>
      </c>
      <c r="O193" s="2">
        <f>AVERAGE(eod_group_score_df_positive!O193:O197)</f>
        <v>0.20934002993256495</v>
      </c>
      <c r="P193" s="2">
        <f>AVERAGE(eod_group_score_df_positive!P193:P197)</f>
        <v>0.30397262647209067</v>
      </c>
      <c r="Q193" s="2">
        <f>AVERAGE(eod_group_score_df_positive!Q193:Q197)</f>
        <v>0.22313755209756883</v>
      </c>
      <c r="R193" s="2">
        <f>AVERAGE(eod_group_score_df_positive!R193:R197)</f>
        <v>0.12873912328686288</v>
      </c>
      <c r="S193" s="2">
        <f>AVERAGE(eod_group_score_df_positive!S193:S197)</f>
        <v>0.66551707477681543</v>
      </c>
      <c r="T193" s="2">
        <f>AVERAGE(eod_group_score_df_positive!T193:T197)</f>
        <v>0.17141244756457205</v>
      </c>
      <c r="U193" s="2">
        <f>AVERAGE(eod_group_score_df_positive!U193:U197)</f>
        <v>0.24428674810445541</v>
      </c>
      <c r="V193" s="2">
        <f>AVERAGE(eod_group_score_df_positive!V193:V197)</f>
        <v>0.48874668521450193</v>
      </c>
      <c r="W193" s="2">
        <f>AVERAGE(eod_group_score_df_positive!W193:W197)</f>
        <v>0.89819934767078968</v>
      </c>
      <c r="X193" s="2">
        <f>AVERAGE(eod_group_score_df_positive!X193:X197)</f>
        <v>0.60694064384476554</v>
      </c>
      <c r="Y193" s="2">
        <f>AVERAGE(eod_group_score_df_positive!Y193:Y197)</f>
        <v>0.67667078176232187</v>
      </c>
      <c r="Z193" s="1" t="s">
        <v>277</v>
      </c>
      <c r="AA193" s="2">
        <f>ABS(AVERAGE(eod_group_score_df_negative!C193:C197))</f>
        <v>0.42101045685869698</v>
      </c>
      <c r="AB193" s="2">
        <f>ABS(AVERAGE(eod_group_score_df_negative!D193:D197))</f>
        <v>0.14588203249676743</v>
      </c>
      <c r="AC193" s="2">
        <f>ABS(AVERAGE(eod_group_score_df_negative!E193:E197))</f>
        <v>0.34083627594324978</v>
      </c>
      <c r="AD193" s="2">
        <f>ABS(AVERAGE(eod_group_score_df_negative!F193:F197))</f>
        <v>0.41017870563386438</v>
      </c>
      <c r="AE193" s="2">
        <f>ABS(AVERAGE(eod_group_score_df_negative!G193:G197))</f>
        <v>0.43866288182650032</v>
      </c>
      <c r="AF193" s="2">
        <f>ABS(AVERAGE(eod_group_score_df_negative!H193:H197))</f>
        <v>6.2914207316287052E-2</v>
      </c>
      <c r="AG193" s="2">
        <f>ABS(AVERAGE(eod_group_score_df_negative!I193:I197))</f>
        <v>0.322338881308943</v>
      </c>
      <c r="AH193" s="2">
        <f>ABS(AVERAGE(eod_group_score_df_negative!J193:J197))</f>
        <v>0.17197444691942906</v>
      </c>
      <c r="AI193" s="2">
        <f>ABS(AVERAGE(eod_group_score_df_negative!K193:K197))</f>
        <v>0.57975844311993385</v>
      </c>
      <c r="AJ193" s="2">
        <f>ABS(AVERAGE(eod_group_score_df_negative!L193:L197))</f>
        <v>9.2481210242577314E-2</v>
      </c>
      <c r="AK193" s="2">
        <f>ABS(AVERAGE(eod_group_score_df_negative!M193:M197))</f>
        <v>0.27153594935334624</v>
      </c>
      <c r="AL193" s="2">
        <f>ABS(AVERAGE(eod_group_score_df_negative!N193:N197))</f>
        <v>0.27427532127589949</v>
      </c>
      <c r="AM193" s="2">
        <f>ABS(AVERAGE(eod_group_score_df_negative!O193:O197))</f>
        <v>6.9276909414998408E-2</v>
      </c>
      <c r="AN193" s="2">
        <f>ABS(AVERAGE(eod_group_score_df_negative!P193:P197))</f>
        <v>0.20246959859602492</v>
      </c>
      <c r="AO193" s="2">
        <f>ABS(AVERAGE(eod_group_score_df_negative!Q193:Q197))</f>
        <v>0.15284886503267359</v>
      </c>
      <c r="AP193" s="2">
        <f>ABS(AVERAGE(eod_group_score_df_negative!R193:R197))</f>
        <v>0.17025213723682403</v>
      </c>
      <c r="AQ193" s="2">
        <f>ABS(AVERAGE(eod_group_score_df_negative!S193:S197))</f>
        <v>0.37727553287128346</v>
      </c>
      <c r="AR193" s="2">
        <f>ABS(AVERAGE(eod_group_score_df_negative!T193:T197))</f>
        <v>0.14909033869695282</v>
      </c>
      <c r="AS193" s="2">
        <f>ABS(AVERAGE(eod_group_score_df_negative!U193:U197))</f>
        <v>0.47057867019909538</v>
      </c>
      <c r="AT193" s="2">
        <f>ABS(AVERAGE(eod_group_score_df_negative!V193:V197))</f>
        <v>0.23342060110897939</v>
      </c>
      <c r="AU193" s="2">
        <f>ABS(AVERAGE(eod_group_score_df_negative!W193:W197))</f>
        <v>0.17612834742329003</v>
      </c>
      <c r="AV193" s="2">
        <f>ABS(AVERAGE(eod_group_score_df_negative!X193:X197))</f>
        <v>0.25834544290703088</v>
      </c>
      <c r="AW193" s="2">
        <f>ABS(AVERAGE(eod_group_score_df_negative!Y193:Y197))</f>
        <v>0.13559825253162267</v>
      </c>
      <c r="AX193" t="s">
        <v>277</v>
      </c>
      <c r="AY193" s="4">
        <f t="shared" si="468"/>
        <v>-4.4338762919161674E-2</v>
      </c>
      <c r="AZ193" s="4">
        <f t="shared" si="469"/>
        <v>-0.32550776579332502</v>
      </c>
      <c r="BA193" s="4">
        <f t="shared" si="470"/>
        <v>0.27052783141080594</v>
      </c>
      <c r="BB193" s="4">
        <f t="shared" si="471"/>
        <v>0.27630333506859434</v>
      </c>
      <c r="BC193" s="4">
        <f t="shared" si="472"/>
        <v>0.13690559330165034</v>
      </c>
      <c r="BD193" s="4">
        <f t="shared" si="473"/>
        <v>0.89443350358724794</v>
      </c>
      <c r="BE193" s="4">
        <f t="shared" si="474"/>
        <v>0.48813799994758172</v>
      </c>
      <c r="BF193" s="4">
        <f t="shared" si="475"/>
        <v>0.75048498707431333</v>
      </c>
      <c r="BG193" s="4">
        <f t="shared" si="476"/>
        <v>-0.2509851395323201</v>
      </c>
      <c r="BH193" s="4">
        <f t="shared" si="477"/>
        <v>-1.1082342063979385E-2</v>
      </c>
      <c r="BI193" s="4">
        <f t="shared" si="478"/>
        <v>-0.16360327666266949</v>
      </c>
      <c r="BJ193" s="4">
        <f t="shared" si="479"/>
        <v>0.42229636753342731</v>
      </c>
      <c r="BK193" s="4">
        <f t="shared" si="480"/>
        <v>0.50270856052597523</v>
      </c>
      <c r="BL193" s="4">
        <f t="shared" si="481"/>
        <v>0.20042370649961855</v>
      </c>
      <c r="BM193" s="4">
        <f t="shared" si="482"/>
        <v>0.18694475082738723</v>
      </c>
      <c r="BN193" s="4">
        <f t="shared" si="483"/>
        <v>-0.13884356979950047</v>
      </c>
      <c r="BO193" s="4">
        <f t="shared" si="484"/>
        <v>0.27641310438096434</v>
      </c>
      <c r="BP193" s="4">
        <f t="shared" si="485"/>
        <v>6.9647160101144245E-2</v>
      </c>
      <c r="BQ193" s="4">
        <f t="shared" si="486"/>
        <v>-0.31655178205661982</v>
      </c>
      <c r="BR193" s="4">
        <f t="shared" si="487"/>
        <v>0.35355531736334284</v>
      </c>
      <c r="BS193" s="4">
        <f t="shared" si="488"/>
        <v>0.67211429393921318</v>
      </c>
      <c r="BT193" s="4">
        <f t="shared" si="489"/>
        <v>0.40286698962920886</v>
      </c>
      <c r="BU193" s="4">
        <f t="shared" si="490"/>
        <v>0.66612477687398286</v>
      </c>
      <c r="BV193" t="s">
        <v>277</v>
      </c>
      <c r="BW193" s="1">
        <f t="shared" si="464"/>
        <v>45215</v>
      </c>
      <c r="BX193">
        <f>group_stock_price_index[[#This Row],[VNINDEX]]</f>
        <v>1141.42</v>
      </c>
      <c r="BY193" s="5">
        <f t="shared" si="491"/>
        <v>0.16003807834225239</v>
      </c>
      <c r="BZ193" s="5">
        <f t="shared" si="492"/>
        <v>0.54819846539283223</v>
      </c>
      <c r="CA193" s="5">
        <f t="shared" si="493"/>
        <v>0.5375096805898576</v>
      </c>
      <c r="CB193" s="5">
        <f t="shared" si="494"/>
        <v>0.6765960992044211</v>
      </c>
      <c r="CC193" s="5">
        <f t="shared" si="495"/>
        <v>0.23621318105809111</v>
      </c>
      <c r="CD193" s="5">
        <f t="shared" ref="CD193:CE193" si="694">IF(AVERAGE(BS193:BS197)&lt;0,0,AVERAGE(BS193:BS197))</f>
        <v>0.88479210733803337</v>
      </c>
      <c r="CE193" s="5">
        <f t="shared" si="694"/>
        <v>0.66871072979737389</v>
      </c>
      <c r="CF193" s="5">
        <f t="shared" ref="CF193:CG193" si="695">IF(AVERAGE(BE193:BE197)&lt;0,0,AVERAGE(BE193:BE197))</f>
        <v>0.63849618498479654</v>
      </c>
      <c r="CG193" s="5">
        <f t="shared" si="695"/>
        <v>0.69805405930055231</v>
      </c>
      <c r="CH193" s="5">
        <f t="shared" si="498"/>
        <v>0.64410347839381232</v>
      </c>
      <c r="CI193" s="5">
        <f t="shared" si="499"/>
        <v>0.62249800502590347</v>
      </c>
      <c r="CJ193" s="5">
        <f t="shared" si="500"/>
        <v>0.50429182562686337</v>
      </c>
      <c r="CK193" s="5">
        <f t="shared" si="501"/>
        <v>0</v>
      </c>
      <c r="CL193" s="5">
        <f t="shared" si="502"/>
        <v>0.8439810678538755</v>
      </c>
      <c r="CM193" s="5">
        <f t="shared" si="503"/>
        <v>0.5476277188241585</v>
      </c>
      <c r="CN193" s="5">
        <f t="shared" si="504"/>
        <v>0.62574473769235572</v>
      </c>
      <c r="CO193" s="5">
        <f t="shared" si="505"/>
        <v>0.73670770005244701</v>
      </c>
      <c r="CP193" s="5">
        <f t="shared" si="506"/>
        <v>0.12406427829978076</v>
      </c>
      <c r="CQ193" s="5">
        <f t="shared" si="507"/>
        <v>0.30752772129174089</v>
      </c>
      <c r="CR193" s="5">
        <f t="shared" ref="CR193:CS193" si="696">IF(AVERAGE(BH193:BH197)&lt;0,0,AVERAGE(BH193:BH197))</f>
        <v>0.37825016066001033</v>
      </c>
      <c r="CS193" s="5">
        <f t="shared" si="696"/>
        <v>0.34873303535654421</v>
      </c>
      <c r="CT193" s="5">
        <f t="shared" si="509"/>
        <v>0</v>
      </c>
      <c r="CU193" s="5">
        <f t="shared" si="510"/>
        <v>0.78706506116624331</v>
      </c>
    </row>
    <row r="194" spans="1:99" x14ac:dyDescent="0.25">
      <c r="A194" s="1">
        <f>eod_group_score_df_positive[[#This Row],[date]]</f>
        <v>45212</v>
      </c>
      <c r="B194" s="1" t="s">
        <v>277</v>
      </c>
      <c r="C194" s="2">
        <f>AVERAGE(eod_group_score_df_positive!C194:C198)</f>
        <v>0.43307048686309046</v>
      </c>
      <c r="D194" s="2">
        <f>AVERAGE(eod_group_score_df_positive!D194:D198)</f>
        <v>0.10022723767009123</v>
      </c>
      <c r="E194" s="2">
        <f>AVERAGE(eod_group_score_df_positive!E194:E198)</f>
        <v>0.74793839184997712</v>
      </c>
      <c r="F194" s="2">
        <f>AVERAGE(eod_group_score_df_positive!F194:F198)</f>
        <v>0.79989787299440673</v>
      </c>
      <c r="G194" s="2">
        <f>AVERAGE(eod_group_score_df_positive!G194:G198)</f>
        <v>0.70928514465083015</v>
      </c>
      <c r="H194" s="2">
        <f>AVERAGE(eod_group_score_df_positive!H194:H198)</f>
        <v>1.1934896981316316</v>
      </c>
      <c r="I194" s="2">
        <f>AVERAGE(eod_group_score_df_positive!I194:I198)</f>
        <v>1.0979469576279446</v>
      </c>
      <c r="J194" s="2">
        <f>AVERAGE(eod_group_score_df_positive!J194:J198)</f>
        <v>1.6537891548343318</v>
      </c>
      <c r="K194" s="2">
        <f>AVERAGE(eod_group_score_df_positive!K194:K198)</f>
        <v>0.40802757836927894</v>
      </c>
      <c r="L194" s="2">
        <f>AVERAGE(eod_group_score_df_positive!L194:L198)</f>
        <v>7.8446619754815733E-2</v>
      </c>
      <c r="M194" s="2">
        <f>AVERAGE(eod_group_score_df_positive!M194:M198)</f>
        <v>0.34663435376269291</v>
      </c>
      <c r="N194" s="2">
        <f>AVERAGE(eod_group_score_df_positive!N194:N198)</f>
        <v>0.89331785201981861</v>
      </c>
      <c r="O194" s="2">
        <f>AVERAGE(eod_group_score_df_positive!O194:O198)</f>
        <v>0.31885119985699939</v>
      </c>
      <c r="P194" s="2">
        <f>AVERAGE(eod_group_score_df_positive!P194:P198)</f>
        <v>0.34615926661760849</v>
      </c>
      <c r="Q194" s="2">
        <f>AVERAGE(eod_group_score_df_positive!Q194:Q198)</f>
        <v>0.32615808137333968</v>
      </c>
      <c r="R194" s="2">
        <f>AVERAGE(eod_group_score_df_positive!R194:R198)</f>
        <v>0.14916093233654121</v>
      </c>
      <c r="S194" s="2">
        <f>AVERAGE(eod_group_score_df_positive!S194:S198)</f>
        <v>0.99665845752192261</v>
      </c>
      <c r="T194" s="2">
        <f>AVERAGE(eod_group_score_df_positive!T194:T198)</f>
        <v>0.19247171056475515</v>
      </c>
      <c r="U194" s="2">
        <f>AVERAGE(eod_group_score_df_positive!U194:U198)</f>
        <v>0.27614538220919554</v>
      </c>
      <c r="V194" s="2">
        <f>AVERAGE(eod_group_score_df_positive!V194:V198)</f>
        <v>0.39654952873993993</v>
      </c>
      <c r="W194" s="2">
        <f>AVERAGE(eod_group_score_df_positive!W194:W198)</f>
        <v>1.1188304687935839</v>
      </c>
      <c r="X194" s="2">
        <f>AVERAGE(eod_group_score_df_positive!X194:X198)</f>
        <v>0.83889590706909156</v>
      </c>
      <c r="Y194" s="2">
        <f>AVERAGE(eod_group_score_df_positive!Y194:Y198)</f>
        <v>0.68263049600361814</v>
      </c>
      <c r="Z194" s="1" t="s">
        <v>277</v>
      </c>
      <c r="AA194" s="2">
        <f>ABS(AVERAGE(eod_group_score_df_negative!C194:C198))</f>
        <v>0.26031416083270953</v>
      </c>
      <c r="AB194" s="2">
        <f>ABS(AVERAGE(eod_group_score_df_negative!D194:D198))</f>
        <v>0.13918319780836255</v>
      </c>
      <c r="AC194" s="2">
        <f>ABS(AVERAGE(eod_group_score_df_negative!E194:E198))</f>
        <v>8.9626469056012154E-2</v>
      </c>
      <c r="AD194" s="2">
        <f>ABS(AVERAGE(eod_group_score_df_negative!F194:F198))</f>
        <v>0.13581994507533229</v>
      </c>
      <c r="AE194" s="2">
        <f>ABS(AVERAGE(eod_group_score_df_negative!G194:G198))</f>
        <v>0.11440902755367018</v>
      </c>
      <c r="AF194" s="2">
        <f>ABS(AVERAGE(eod_group_score_df_negative!H194:H198))</f>
        <v>3.5636620065432542E-2</v>
      </c>
      <c r="AG194" s="2">
        <f>ABS(AVERAGE(eod_group_score_df_negative!I194:I198))</f>
        <v>0.16603835004717088</v>
      </c>
      <c r="AH194" s="2">
        <f>ABS(AVERAGE(eod_group_score_df_negative!J194:J198))</f>
        <v>0.10355293996101908</v>
      </c>
      <c r="AI194" s="2">
        <f>ABS(AVERAGE(eod_group_score_df_negative!K194:K198))</f>
        <v>5.364250446246225E-2</v>
      </c>
      <c r="AJ194" s="2">
        <f>ABS(AVERAGE(eod_group_score_df_negative!L194:L198))</f>
        <v>8.2472966049813953E-2</v>
      </c>
      <c r="AK194" s="2">
        <f>ABS(AVERAGE(eod_group_score_df_negative!M194:M198))</f>
        <v>0.12494725768250745</v>
      </c>
      <c r="AL194" s="2">
        <f>ABS(AVERAGE(eod_group_score_df_negative!N194:N198))</f>
        <v>0.12700261111867162</v>
      </c>
      <c r="AM194" s="2">
        <f>ABS(AVERAGE(eod_group_score_df_negative!O194:O198))</f>
        <v>4.096264413120887E-2</v>
      </c>
      <c r="AN194" s="2">
        <f>ABS(AVERAGE(eod_group_score_df_negative!P194:P198))</f>
        <v>6.0327422161608101E-2</v>
      </c>
      <c r="AO194" s="2">
        <f>ABS(AVERAGE(eod_group_score_df_negative!Q194:Q198))</f>
        <v>1.994711244799174E-2</v>
      </c>
      <c r="AP194" s="2">
        <f>ABS(AVERAGE(eod_group_score_df_negative!R194:R198))</f>
        <v>3.5729763739187251E-2</v>
      </c>
      <c r="AQ194" s="2">
        <f>ABS(AVERAGE(eod_group_score_df_negative!S194:S198))</f>
        <v>0.12817569413712837</v>
      </c>
      <c r="AR194" s="2">
        <f>ABS(AVERAGE(eod_group_score_df_negative!T194:T198))</f>
        <v>0.11458511459210155</v>
      </c>
      <c r="AS194" s="2">
        <f>ABS(AVERAGE(eod_group_score_df_negative!U194:U198))</f>
        <v>0.20038771245048767</v>
      </c>
      <c r="AT194" s="2">
        <f>ABS(AVERAGE(eod_group_score_df_negative!V194:V198))</f>
        <v>0.21917396865017474</v>
      </c>
      <c r="AU194" s="2">
        <f>ABS(AVERAGE(eod_group_score_df_negative!W194:W198))</f>
        <v>4.9092808419782363E-2</v>
      </c>
      <c r="AV194" s="2">
        <f>ABS(AVERAGE(eod_group_score_df_negative!X194:X198))</f>
        <v>9.603219559614877E-2</v>
      </c>
      <c r="AW194" s="2">
        <f>ABS(AVERAGE(eod_group_score_df_negative!Y194:Y198))</f>
        <v>0.11395953667751135</v>
      </c>
      <c r="AX194" t="s">
        <v>277</v>
      </c>
      <c r="AY194" s="4">
        <f t="shared" si="468"/>
        <v>0.24914933811192796</v>
      </c>
      <c r="AZ194" s="4">
        <f t="shared" si="469"/>
        <v>-0.16271621602633626</v>
      </c>
      <c r="BA194" s="4">
        <f t="shared" si="470"/>
        <v>0.78598321577372843</v>
      </c>
      <c r="BB194" s="4">
        <f t="shared" si="471"/>
        <v>0.70969892321702144</v>
      </c>
      <c r="BC194" s="4">
        <f t="shared" si="472"/>
        <v>0.72220508189958244</v>
      </c>
      <c r="BD194" s="4">
        <f t="shared" si="473"/>
        <v>0.942013087608919</v>
      </c>
      <c r="BE194" s="4">
        <f t="shared" si="474"/>
        <v>0.73727803790287716</v>
      </c>
      <c r="BF194" s="4">
        <f t="shared" si="475"/>
        <v>0.88214822797711645</v>
      </c>
      <c r="BG194" s="4">
        <f t="shared" si="476"/>
        <v>0.76761541864079308</v>
      </c>
      <c r="BH194" s="4">
        <f t="shared" si="477"/>
        <v>-2.5020859175504926E-2</v>
      </c>
      <c r="BI194" s="4">
        <f t="shared" si="478"/>
        <v>0.47009274895347858</v>
      </c>
      <c r="BJ194" s="4">
        <f t="shared" si="479"/>
        <v>0.75105348621939139</v>
      </c>
      <c r="BK194" s="4">
        <f t="shared" si="480"/>
        <v>0.7723120173633381</v>
      </c>
      <c r="BL194" s="4">
        <f t="shared" si="481"/>
        <v>0.70317639506087271</v>
      </c>
      <c r="BM194" s="4">
        <f t="shared" si="482"/>
        <v>0.88473381616868219</v>
      </c>
      <c r="BN194" s="4">
        <f t="shared" si="483"/>
        <v>0.61350392964551481</v>
      </c>
      <c r="BO194" s="4">
        <f t="shared" si="484"/>
        <v>0.77209850190256357</v>
      </c>
      <c r="BP194" s="4">
        <f t="shared" si="485"/>
        <v>0.25365531586170104</v>
      </c>
      <c r="BQ194" s="4">
        <f t="shared" si="486"/>
        <v>0.15897672293423887</v>
      </c>
      <c r="BR194" s="4">
        <f t="shared" si="487"/>
        <v>0.28807664615953782</v>
      </c>
      <c r="BS194" s="4">
        <f t="shared" si="488"/>
        <v>0.91593144964639028</v>
      </c>
      <c r="BT194" s="4">
        <f t="shared" si="489"/>
        <v>0.79456774200628788</v>
      </c>
      <c r="BU194" s="4">
        <f t="shared" si="490"/>
        <v>0.71388159027310172</v>
      </c>
      <c r="BV194" t="s">
        <v>277</v>
      </c>
      <c r="BW194" s="1">
        <f t="shared" ref="BW194:BW241" si="697">A194</f>
        <v>45212</v>
      </c>
      <c r="BX194">
        <f>group_stock_price_index[[#This Row],[VNINDEX]]</f>
        <v>1154.73</v>
      </c>
      <c r="BY194" s="5">
        <f t="shared" si="491"/>
        <v>0.11150088265314018</v>
      </c>
      <c r="BZ194" s="5">
        <f t="shared" si="492"/>
        <v>0.39883815668665984</v>
      </c>
      <c r="CA194" s="5">
        <f t="shared" si="493"/>
        <v>0.44523582035441578</v>
      </c>
      <c r="CB194" s="5">
        <f t="shared" si="494"/>
        <v>0.56174150506645615</v>
      </c>
      <c r="CC194" s="5">
        <f t="shared" si="495"/>
        <v>0.17136392002990591</v>
      </c>
      <c r="CD194" s="5">
        <f t="shared" ref="CD194:CE194" si="698">IF(AVERAGE(BS194:BS198)&lt;0,0,AVERAGE(BS194:BS198))</f>
        <v>0.71628662972676227</v>
      </c>
      <c r="CE194" s="5">
        <f t="shared" si="698"/>
        <v>0.58460250321760376</v>
      </c>
      <c r="CF194" s="5">
        <f t="shared" ref="CF194:CG194" si="699">IF(AVERAGE(BE194:BE198)&lt;0,0,AVERAGE(BE194:BE198))</f>
        <v>0.49463687115717436</v>
      </c>
      <c r="CG194" s="5">
        <f t="shared" si="699"/>
        <v>0.4780726145641444</v>
      </c>
      <c r="CH194" s="5">
        <f t="shared" si="498"/>
        <v>0.59785882087131348</v>
      </c>
      <c r="CI194" s="5">
        <f t="shared" si="499"/>
        <v>0.50289287754382461</v>
      </c>
      <c r="CJ194" s="5">
        <f t="shared" si="500"/>
        <v>0.68515729111233181</v>
      </c>
      <c r="CK194" s="5">
        <f t="shared" si="501"/>
        <v>0</v>
      </c>
      <c r="CL194" s="5">
        <f t="shared" si="502"/>
        <v>0.74698264164605077</v>
      </c>
      <c r="CM194" s="5">
        <f t="shared" si="503"/>
        <v>0.49252191345693069</v>
      </c>
      <c r="CN194" s="5">
        <f t="shared" si="504"/>
        <v>0.54382462871598614</v>
      </c>
      <c r="CO194" s="5">
        <f t="shared" si="505"/>
        <v>0.59409922012788619</v>
      </c>
      <c r="CP194" s="5">
        <f t="shared" si="506"/>
        <v>0</v>
      </c>
      <c r="CQ194" s="5">
        <f t="shared" si="507"/>
        <v>0.19195442434927368</v>
      </c>
      <c r="CR194" s="5">
        <f t="shared" ref="CR194:CS194" si="700">IF(AVERAGE(BH194:BH198)&lt;0,0,AVERAGE(BH194:BH198))</f>
        <v>0.48992509499812664</v>
      </c>
      <c r="CS194" s="5">
        <f t="shared" si="700"/>
        <v>0.36882361093061589</v>
      </c>
      <c r="CT194" s="5">
        <f t="shared" si="509"/>
        <v>0.10307809970196977</v>
      </c>
      <c r="CU194" s="5">
        <f t="shared" si="510"/>
        <v>0.59200616062197386</v>
      </c>
    </row>
    <row r="195" spans="1:99" x14ac:dyDescent="0.25">
      <c r="A195" s="1">
        <f>eod_group_score_df_positive[[#This Row],[date]]</f>
        <v>45211</v>
      </c>
      <c r="B195" s="1" t="s">
        <v>277</v>
      </c>
      <c r="C195" s="2">
        <f>AVERAGE(eod_group_score_df_positive!C195:C199)</f>
        <v>0.57128050961954369</v>
      </c>
      <c r="D195" s="2">
        <f>AVERAGE(eod_group_score_df_positive!D195:D199)</f>
        <v>0.14514158633554017</v>
      </c>
      <c r="E195" s="2">
        <f>AVERAGE(eod_group_score_df_positive!E195:E199)</f>
        <v>0.7555333394057191</v>
      </c>
      <c r="F195" s="2">
        <f>AVERAGE(eod_group_score_df_positive!F195:F199)</f>
        <v>0.41231844950409602</v>
      </c>
      <c r="G195" s="2">
        <f>AVERAGE(eod_group_score_df_positive!G195:G199)</f>
        <v>1.0337796173831628</v>
      </c>
      <c r="H195" s="2">
        <f>AVERAGE(eod_group_score_df_positive!H195:H199)</f>
        <v>1.0720774069267154</v>
      </c>
      <c r="I195" s="2">
        <f>AVERAGE(eod_group_score_df_positive!I195:I199)</f>
        <v>1.1313220868418183</v>
      </c>
      <c r="J195" s="2">
        <f>AVERAGE(eod_group_score_df_positive!J195:J199)</f>
        <v>1.5264767487612529</v>
      </c>
      <c r="K195" s="2">
        <f>AVERAGE(eod_group_score_df_positive!K195:K199)</f>
        <v>0.30098820350371425</v>
      </c>
      <c r="L195" s="2">
        <f>AVERAGE(eod_group_score_df_positive!L195:L199)</f>
        <v>0.26570310915292622</v>
      </c>
      <c r="M195" s="2">
        <f>AVERAGE(eod_group_score_df_positive!M195:M199)</f>
        <v>0.2749477658271598</v>
      </c>
      <c r="N195" s="2">
        <f>AVERAGE(eod_group_score_df_positive!N195:N199)</f>
        <v>0.77466990645550626</v>
      </c>
      <c r="O195" s="2">
        <f>AVERAGE(eod_group_score_df_positive!O195:O199)</f>
        <v>0.31668693166226036</v>
      </c>
      <c r="P195" s="2">
        <f>AVERAGE(eod_group_score_df_positive!P195:P199)</f>
        <v>0.38717113511378015</v>
      </c>
      <c r="Q195" s="2">
        <f>AVERAGE(eod_group_score_df_positive!Q195:Q199)</f>
        <v>0.44952482410264477</v>
      </c>
      <c r="R195" s="2">
        <f>AVERAGE(eod_group_score_df_positive!R195:R199)</f>
        <v>0.36447591871989315</v>
      </c>
      <c r="S195" s="2">
        <f>AVERAGE(eod_group_score_df_positive!S195:S199)</f>
        <v>1.0662137219865995</v>
      </c>
      <c r="T195" s="2">
        <f>AVERAGE(eod_group_score_df_positive!T195:T199)</f>
        <v>0.21724588300775607</v>
      </c>
      <c r="U195" s="2">
        <f>AVERAGE(eod_group_score_df_positive!U195:U199)</f>
        <v>0.20672441611509407</v>
      </c>
      <c r="V195" s="2">
        <f>AVERAGE(eod_group_score_df_positive!V195:V199)</f>
        <v>0.46384852461455778</v>
      </c>
      <c r="W195" s="2">
        <f>AVERAGE(eod_group_score_df_positive!W195:W199)</f>
        <v>1.1747237298452073</v>
      </c>
      <c r="X195" s="2">
        <f>AVERAGE(eod_group_score_df_positive!X195:X199)</f>
        <v>0.9059256449062415</v>
      </c>
      <c r="Y195" s="2">
        <f>AVERAGE(eod_group_score_df_positive!Y195:Y199)</f>
        <v>0.55285128275483975</v>
      </c>
      <c r="Z195" s="1" t="s">
        <v>277</v>
      </c>
      <c r="AA195" s="2">
        <f>ABS(AVERAGE(eod_group_score_df_negative!C195:C199))</f>
        <v>0.26031416083270953</v>
      </c>
      <c r="AB195" s="2">
        <f>ABS(AVERAGE(eod_group_score_df_negative!D195:D199))</f>
        <v>0.16583738392278921</v>
      </c>
      <c r="AC195" s="2">
        <f>ABS(AVERAGE(eod_group_score_df_negative!E195:E199))</f>
        <v>8.9801251862382053E-2</v>
      </c>
      <c r="AD195" s="2">
        <f>ABS(AVERAGE(eod_group_score_df_negative!F195:F199))</f>
        <v>0.13601776093785084</v>
      </c>
      <c r="AE195" s="2">
        <f>ABS(AVERAGE(eod_group_score_df_negative!G195:G199))</f>
        <v>0.11734828990979103</v>
      </c>
      <c r="AF195" s="2">
        <f>ABS(AVERAGE(eod_group_score_df_negative!H195:H199))</f>
        <v>4.2549022955947154E-2</v>
      </c>
      <c r="AG195" s="2">
        <f>ABS(AVERAGE(eod_group_score_df_negative!I195:I199))</f>
        <v>0.16603835004717088</v>
      </c>
      <c r="AH195" s="2">
        <f>ABS(AVERAGE(eod_group_score_df_negative!J195:J199))</f>
        <v>0.10332428923684207</v>
      </c>
      <c r="AI195" s="2">
        <f>ABS(AVERAGE(eod_group_score_df_negative!K195:K199))</f>
        <v>5.5227908503817411E-2</v>
      </c>
      <c r="AJ195" s="2">
        <f>ABS(AVERAGE(eod_group_score_df_negative!L195:L199))</f>
        <v>7.6844691536534934E-2</v>
      </c>
      <c r="AK195" s="2">
        <f>ABS(AVERAGE(eod_group_score_df_negative!M195:M199))</f>
        <v>9.6529022757874922E-2</v>
      </c>
      <c r="AL195" s="2">
        <f>ABS(AVERAGE(eod_group_score_df_negative!N195:N199))</f>
        <v>0.12687494024778231</v>
      </c>
      <c r="AM195" s="2">
        <f>ABS(AVERAGE(eod_group_score_df_negative!O195:O199))</f>
        <v>4.0787738795035867E-2</v>
      </c>
      <c r="AN195" s="2">
        <f>ABS(AVERAGE(eod_group_score_df_negative!P195:P199))</f>
        <v>5.8439264006641192E-2</v>
      </c>
      <c r="AO195" s="2">
        <f>ABS(AVERAGE(eod_group_score_df_negative!Q195:Q199))</f>
        <v>1.7696841069680683E-2</v>
      </c>
      <c r="AP195" s="2">
        <f>ABS(AVERAGE(eod_group_score_df_negative!R195:R199))</f>
        <v>0.13128672360895979</v>
      </c>
      <c r="AQ195" s="2">
        <f>ABS(AVERAGE(eod_group_score_df_negative!S195:S199))</f>
        <v>0.12449108748764637</v>
      </c>
      <c r="AR195" s="2">
        <f>ABS(AVERAGE(eod_group_score_df_negative!T195:T199))</f>
        <v>0.10712141858844129</v>
      </c>
      <c r="AS195" s="2">
        <f>ABS(AVERAGE(eod_group_score_df_negative!U195:U199))</f>
        <v>0.20038771245048767</v>
      </c>
      <c r="AT195" s="2">
        <f>ABS(AVERAGE(eod_group_score_df_negative!V195:V199))</f>
        <v>0.21741258035747585</v>
      </c>
      <c r="AU195" s="2">
        <f>ABS(AVERAGE(eod_group_score_df_negative!W195:W199))</f>
        <v>4.7808068980080103E-2</v>
      </c>
      <c r="AV195" s="2">
        <f>ABS(AVERAGE(eod_group_score_df_negative!X195:X199))</f>
        <v>9.2928473590358496E-2</v>
      </c>
      <c r="AW195" s="2">
        <f>ABS(AVERAGE(eod_group_score_df_negative!Y195:Y199))</f>
        <v>9.6937293459119736E-2</v>
      </c>
      <c r="AX195" t="s">
        <v>277</v>
      </c>
      <c r="AY195" s="4">
        <f t="shared" ref="AY195:AY241" si="701">(C195-AA195)/(C195+AA195)</f>
        <v>0.3739398048543513</v>
      </c>
      <c r="AZ195" s="4">
        <f t="shared" ref="AZ195:AZ241" si="702">(D195-AB195)/(D195+AB195)</f>
        <v>-6.6550473075581609E-2</v>
      </c>
      <c r="BA195" s="4">
        <f t="shared" ref="BA195:BA241" si="703">(E195-AC195)/(E195+AC195)</f>
        <v>0.78753678652219905</v>
      </c>
      <c r="BB195" s="4">
        <f t="shared" ref="BB195:BB241" si="704">(F195-AD195)/(F195+AD195)</f>
        <v>0.50388918934161375</v>
      </c>
      <c r="BC195" s="4">
        <f t="shared" ref="BC195:BC241" si="705">(G195-AE195)/(G195+AE195)</f>
        <v>0.79611598473752099</v>
      </c>
      <c r="BD195" s="4">
        <f t="shared" ref="BD195:BD241" si="706">(H195-AF195)/(H195+AF195)</f>
        <v>0.92365330335756302</v>
      </c>
      <c r="BE195" s="4">
        <f t="shared" ref="BE195:BE241" si="707">(I195-AG195)/(I195+AG195)</f>
        <v>0.74403666810539826</v>
      </c>
      <c r="BF195" s="4">
        <f t="shared" ref="BF195:BF241" si="708">(J195-AH195)/(J195+AH195)</f>
        <v>0.87320625422627474</v>
      </c>
      <c r="BG195" s="4">
        <f t="shared" ref="BG195:BG241" si="709">(K195-AI195)/(K195+AI195)</f>
        <v>0.68991908764278631</v>
      </c>
      <c r="BH195" s="4">
        <f t="shared" ref="BH195:BH241" si="710">(L195-AJ195)/(L195+AJ195)</f>
        <v>0.55133449181768956</v>
      </c>
      <c r="BI195" s="4">
        <f t="shared" ref="BI195:BI241" si="711">(M195-AK195)/(M195+AK195)</f>
        <v>0.48029580461510596</v>
      </c>
      <c r="BJ195" s="4">
        <f t="shared" ref="BJ195:BJ241" si="712">(N195-AL195)/(N195+AL195)</f>
        <v>0.71853881543057896</v>
      </c>
      <c r="BK195" s="4">
        <f t="shared" ref="BK195:BK241" si="713">(O195-AM195)/(O195+AM195)</f>
        <v>0.7718006775536933</v>
      </c>
      <c r="BL195" s="4">
        <f t="shared" ref="BL195:BL241" si="714">(P195-AN195)/(P195+AN195)</f>
        <v>0.73771139936593533</v>
      </c>
      <c r="BM195" s="4">
        <f t="shared" ref="BM195:BM241" si="715">(Q195-AO195)/(Q195+AO195)</f>
        <v>0.92424648774301366</v>
      </c>
      <c r="BN195" s="4">
        <f t="shared" ref="BN195:BN241" si="716">(R195-AP195)/(R195+AP195)</f>
        <v>0.47036459628245364</v>
      </c>
      <c r="BO195" s="4">
        <f t="shared" ref="BO195:BO241" si="717">(S195-AQ195)/(S195+AQ195)</f>
        <v>0.79089512951137697</v>
      </c>
      <c r="BP195" s="4">
        <f t="shared" ref="BP195:BP241" si="718">(T195-AR195)/(T195+AR195)</f>
        <v>0.33950544298823304</v>
      </c>
      <c r="BQ195" s="4">
        <f t="shared" ref="BQ195:BQ241" si="719">(U195-AS195)/(U195+AS195)</f>
        <v>1.5565008310936667E-2</v>
      </c>
      <c r="BR195" s="4">
        <f t="shared" ref="BR195:BR241" si="720">(V195-AT195)/(V195+AT195)</f>
        <v>0.36173493901020276</v>
      </c>
      <c r="BS195" s="4">
        <f t="shared" ref="BS195:BS241" si="721">(W195-AU195)/(W195+AU195)</f>
        <v>0.92178842460209509</v>
      </c>
      <c r="BT195" s="4">
        <f t="shared" ref="BT195:BT241" si="722">(X195-AV195)/(X195+AV195)</f>
        <v>0.81392983846284295</v>
      </c>
      <c r="BU195" s="4">
        <f t="shared" ref="BU195:BU241" si="723">(Y195-AW195)/(Y195+AW195)</f>
        <v>0.70163435613493874</v>
      </c>
      <c r="BV195" t="s">
        <v>277</v>
      </c>
      <c r="BW195" s="1">
        <f t="shared" si="697"/>
        <v>45211</v>
      </c>
      <c r="BX195">
        <f>group_stock_price_index[[#This Row],[VNINDEX]]</f>
        <v>1151.6099999999999</v>
      </c>
      <c r="BY195" s="5">
        <f t="shared" ref="BY195:BY241" si="724">IF(AVERAGE(AY195:AY199)&lt;0,0,AVERAGE(AY195:AY199))</f>
        <v>0</v>
      </c>
      <c r="BZ195" s="5">
        <f t="shared" ref="BZ195:BZ241" si="725">IF(AVERAGE(BA195:BA199)&lt;0,0,AVERAGE(BA195:BA199))</f>
        <v>0.121456524502443</v>
      </c>
      <c r="CA195" s="5">
        <f t="shared" ref="CA195:CA241" si="726">IF(AVERAGE(BC195:BC199)&lt;0,0,AVERAGE(BC195:BC199))</f>
        <v>0.22035400913578607</v>
      </c>
      <c r="CB195" s="5">
        <f t="shared" ref="CB195:CB241" si="727">IF(AVERAGE(BO195:BO199)&lt;0,0,AVERAGE(BO195:BO199))</f>
        <v>0.29379200250841847</v>
      </c>
      <c r="CC195" s="5">
        <f t="shared" ref="CC195:CC241" si="728">IF(AVERAGE(BN195:BN199)&lt;0,0,AVERAGE(BN195:BN199))</f>
        <v>0</v>
      </c>
      <c r="CD195" s="5">
        <f t="shared" ref="CD195:CE195" si="729">IF(AVERAGE(BS195:BS199)&lt;0,0,AVERAGE(BS195:BS199))</f>
        <v>0.43649945298218062</v>
      </c>
      <c r="CE195" s="5">
        <f t="shared" si="729"/>
        <v>0.39331871710121491</v>
      </c>
      <c r="CF195" s="5">
        <f t="shared" ref="CF195:CG195" si="730">IF(AVERAGE(BE195:BE199)&lt;0,0,AVERAGE(BE195:BE199))</f>
        <v>0.25398665538928195</v>
      </c>
      <c r="CG195" s="5">
        <f t="shared" si="730"/>
        <v>0.16143435048488364</v>
      </c>
      <c r="CH195" s="5">
        <f t="shared" ref="CH195:CH241" si="731">IF(AVERAGE(BJ195:BJ199)&lt;0,0,AVERAGE(BJ195:BJ199))</f>
        <v>0.46997988896654841</v>
      </c>
      <c r="CI195" s="5">
        <f t="shared" ref="CI195:CI241" si="732">IF(AVERAGE(BL195:BL199)&lt;0,0,AVERAGE(BL195:BL199))</f>
        <v>0.27997533769639282</v>
      </c>
      <c r="CJ195" s="5">
        <f t="shared" ref="CJ195:CJ241" si="733">IF(AVERAGE(BG195:BG199)&lt;0,0,AVERAGE(BG195:BG199))</f>
        <v>0.64718596597850953</v>
      </c>
      <c r="CK195" s="5">
        <f t="shared" ref="CK195:CK241" si="734">IF(AVERAGE(BQ195:BQ199)&lt;0,0,AVERAGE(BQ195:BQ199))</f>
        <v>0</v>
      </c>
      <c r="CL195" s="5">
        <f t="shared" ref="CL195:CL241" si="735">IF(AVERAGE(BD195:BD199)&lt;0,0,AVERAGE(BD195:BD199))</f>
        <v>0.58620834698307367</v>
      </c>
      <c r="CM195" s="5">
        <f t="shared" ref="CM195:CM241" si="736">IF(AVERAGE(BB195:BB199)&lt;0,0,AVERAGE(BB195:BB199))</f>
        <v>0.38010469129345109</v>
      </c>
      <c r="CN195" s="5">
        <f t="shared" ref="CN195:CN241" si="737">IF(AVERAGE(BM195:BM199)&lt;0,0,AVERAGE(BM195:BM199))</f>
        <v>0.28549405067591294</v>
      </c>
      <c r="CO195" s="5">
        <f t="shared" ref="CO195:CO241" si="738">IF(AVERAGE(BK195:BK199)&lt;0,0,AVERAGE(BK195:BK199))</f>
        <v>0.35920526475666892</v>
      </c>
      <c r="CP195" s="5">
        <f t="shared" ref="CP195:CP241" si="739">IF(AVERAGE(BP195:BP199)&lt;0,0,AVERAGE(BP195:BP199))</f>
        <v>0</v>
      </c>
      <c r="CQ195" s="5">
        <f t="shared" ref="CQ195:CQ241" si="740">IF(AVERAGE(BR195:BR199)&lt;0,0,AVERAGE(BR195:BR199))</f>
        <v>7.9643771384358103E-2</v>
      </c>
      <c r="CR195" s="5">
        <f t="shared" ref="CR195:CS195" si="741">IF(AVERAGE(BH195:BH199)&lt;0,0,AVERAGE(BH195:BH199))</f>
        <v>0.60721407599961497</v>
      </c>
      <c r="CS195" s="5">
        <f t="shared" si="741"/>
        <v>0.20604502567501731</v>
      </c>
      <c r="CT195" s="5">
        <f t="shared" ref="CT195:CT241" si="742">IF(AVERAGE(AZ195:AZ199)&lt;0,0,AVERAGE(AZ195:AZ199))</f>
        <v>0.22849571646594047</v>
      </c>
      <c r="CU195" s="5">
        <f t="shared" ref="CU195:CU241" si="743">IF(AVERAGE(BU195:BU199)&lt;0,0,AVERAGE(BU195:BU199))</f>
        <v>0.40916393352675595</v>
      </c>
    </row>
    <row r="196" spans="1:99" x14ac:dyDescent="0.25">
      <c r="A196" s="1">
        <f>eod_group_score_df_positive[[#This Row],[date]]</f>
        <v>45210</v>
      </c>
      <c r="B196" s="1" t="s">
        <v>277</v>
      </c>
      <c r="C196" s="2">
        <f>AVERAGE(eod_group_score_df_positive!C196:C200)</f>
        <v>0.57097911370270271</v>
      </c>
      <c r="D196" s="2">
        <f>AVERAGE(eod_group_score_df_positive!D196:D200)</f>
        <v>0.18717899467780108</v>
      </c>
      <c r="E196" s="2">
        <f>AVERAGE(eod_group_score_df_positive!E196:E200)</f>
        <v>0.63893975655862156</v>
      </c>
      <c r="F196" s="2">
        <f>AVERAGE(eod_group_score_df_positive!F196:F200)</f>
        <v>0.6578570976765421</v>
      </c>
      <c r="G196" s="2">
        <f>AVERAGE(eod_group_score_df_positive!G196:G200)</f>
        <v>1.0255408507652661</v>
      </c>
      <c r="H196" s="2">
        <f>AVERAGE(eod_group_score_df_positive!H196:H200)</f>
        <v>0.77692873247737104</v>
      </c>
      <c r="I196" s="2">
        <f>AVERAGE(eod_group_score_df_positive!I196:I200)</f>
        <v>1.1060538918807812</v>
      </c>
      <c r="J196" s="2">
        <f>AVERAGE(eod_group_score_df_positive!J196:J200)</f>
        <v>1.5181240860490859</v>
      </c>
      <c r="K196" s="2">
        <f>AVERAGE(eod_group_score_df_positive!K196:K200)</f>
        <v>0.30607944387763331</v>
      </c>
      <c r="L196" s="2">
        <f>AVERAGE(eod_group_score_df_positive!L196:L200)</f>
        <v>0.28700568913608321</v>
      </c>
      <c r="M196" s="2">
        <f>AVERAGE(eod_group_score_df_positive!M196:M200)</f>
        <v>0.27790209137183192</v>
      </c>
      <c r="N196" s="2">
        <f>AVERAGE(eod_group_score_df_positive!N196:N200)</f>
        <v>0.77071741170795538</v>
      </c>
      <c r="O196" s="2">
        <f>AVERAGE(eod_group_score_df_positive!O196:O200)</f>
        <v>0.28128271790454168</v>
      </c>
      <c r="P196" s="2">
        <f>AVERAGE(eod_group_score_df_positive!P196:P200)</f>
        <v>0.35411159777753187</v>
      </c>
      <c r="Q196" s="2">
        <f>AVERAGE(eod_group_score_df_positive!Q196:Q200)</f>
        <v>0.40392113625518389</v>
      </c>
      <c r="R196" s="2">
        <f>AVERAGE(eod_group_score_df_positive!R196:R200)</f>
        <v>0.36395520266945408</v>
      </c>
      <c r="S196" s="2">
        <f>AVERAGE(eod_group_score_df_positive!S196:S200)</f>
        <v>1.0263986268336893</v>
      </c>
      <c r="T196" s="2">
        <f>AVERAGE(eod_group_score_df_positive!T196:T200)</f>
        <v>0.2099572094186084</v>
      </c>
      <c r="U196" s="2">
        <f>AVERAGE(eod_group_score_df_positive!U196:U200)</f>
        <v>0.20660797180024976</v>
      </c>
      <c r="V196" s="2">
        <f>AVERAGE(eod_group_score_df_positive!V196:V200)</f>
        <v>0.48025719737255457</v>
      </c>
      <c r="W196" s="2">
        <f>AVERAGE(eod_group_score_df_positive!W196:W200)</f>
        <v>1.1906011722373981</v>
      </c>
      <c r="X196" s="2">
        <f>AVERAGE(eod_group_score_df_positive!X196:X200)</f>
        <v>0.8753108176011869</v>
      </c>
      <c r="Y196" s="2">
        <f>AVERAGE(eod_group_score_df_positive!Y196:Y200)</f>
        <v>0.54347291768208539</v>
      </c>
      <c r="Z196" s="1" t="s">
        <v>277</v>
      </c>
      <c r="AA196" s="2">
        <f>ABS(AVERAGE(eod_group_score_df_negative!C196:C200))</f>
        <v>0.46247189691924417</v>
      </c>
      <c r="AB196" s="2">
        <f>ABS(AVERAGE(eod_group_score_df_negative!D196:D200))</f>
        <v>0.16506190640752716</v>
      </c>
      <c r="AC196" s="2">
        <f>ABS(AVERAGE(eod_group_score_df_negative!E196:E200))</f>
        <v>0.25403274084470118</v>
      </c>
      <c r="AD196" s="2">
        <f>ABS(AVERAGE(eod_group_score_df_negative!F196:F200))</f>
        <v>0.14881722270287726</v>
      </c>
      <c r="AE196" s="2">
        <f>ABS(AVERAGE(eod_group_score_df_negative!G196:G200))</f>
        <v>0.30516613566033962</v>
      </c>
      <c r="AF196" s="2">
        <f>ABS(AVERAGE(eod_group_score_df_negative!H196:H200))</f>
        <v>9.8840237138696538E-2</v>
      </c>
      <c r="AG196" s="2">
        <f>ABS(AVERAGE(eod_group_score_df_negative!I196:I200))</f>
        <v>0.25458413947855679</v>
      </c>
      <c r="AH196" s="2">
        <f>ABS(AVERAGE(eod_group_score_df_negative!J196:J200))</f>
        <v>0.34193314178098888</v>
      </c>
      <c r="AI196" s="2">
        <f>ABS(AVERAGE(eod_group_score_df_negative!K196:K200))</f>
        <v>7.139329335574332E-2</v>
      </c>
      <c r="AJ196" s="2">
        <f>ABS(AVERAGE(eod_group_score_df_negative!L196:L200))</f>
        <v>4.47620760372767E-2</v>
      </c>
      <c r="AK196" s="2">
        <f>ABS(AVERAGE(eod_group_score_df_negative!M196:M200))</f>
        <v>0.1074810934065132</v>
      </c>
      <c r="AL196" s="2">
        <f>ABS(AVERAGE(eod_group_score_df_negative!N196:N200))</f>
        <v>0.1709444091218067</v>
      </c>
      <c r="AM196" s="2">
        <f>ABS(AVERAGE(eod_group_score_df_negative!O196:O200))</f>
        <v>2.8436204004180166E-2</v>
      </c>
      <c r="AN196" s="2">
        <f>ABS(AVERAGE(eod_group_score_df_negative!P196:P200))</f>
        <v>5.5141770099779587E-2</v>
      </c>
      <c r="AO196" s="2">
        <f>ABS(AVERAGE(eod_group_score_df_negative!Q196:Q200))</f>
        <v>0.10978361949532098</v>
      </c>
      <c r="AP196" s="2">
        <f>ABS(AVERAGE(eod_group_score_df_negative!R196:R200))</f>
        <v>0.3161004450038632</v>
      </c>
      <c r="AQ196" s="2">
        <f>ABS(AVERAGE(eod_group_score_df_negative!S196:S200))</f>
        <v>0.12328844880789032</v>
      </c>
      <c r="AR196" s="2">
        <f>ABS(AVERAGE(eod_group_score_df_negative!T196:T200))</f>
        <v>0.23853870770066421</v>
      </c>
      <c r="AS196" s="2">
        <f>ABS(AVERAGE(eod_group_score_df_negative!U196:U200))</f>
        <v>0.36133473738793292</v>
      </c>
      <c r="AT196" s="2">
        <f>ABS(AVERAGE(eod_group_score_df_negative!V196:V200))</f>
        <v>0.28224622533990601</v>
      </c>
      <c r="AU196" s="2">
        <f>ABS(AVERAGE(eod_group_score_df_negative!W196:W200))</f>
        <v>2.0145049121193467E-2</v>
      </c>
      <c r="AV196" s="2">
        <f>ABS(AVERAGE(eod_group_score_df_negative!X196:X200))</f>
        <v>0.16072976246051981</v>
      </c>
      <c r="AW196" s="2">
        <f>ABS(AVERAGE(eod_group_score_df_negative!Y196:Y200))</f>
        <v>1.6136284228948857E-2</v>
      </c>
      <c r="AX196" t="s">
        <v>277</v>
      </c>
      <c r="AY196" s="4">
        <f t="shared" si="701"/>
        <v>0.10499502701938161</v>
      </c>
      <c r="AZ196" s="4">
        <f t="shared" si="702"/>
        <v>6.2789665260696653E-2</v>
      </c>
      <c r="BA196" s="4">
        <f t="shared" si="703"/>
        <v>0.4310401684634102</v>
      </c>
      <c r="BB196" s="4">
        <f t="shared" si="704"/>
        <v>0.6310351800144548</v>
      </c>
      <c r="BC196" s="4">
        <f t="shared" si="705"/>
        <v>0.54134736080398538</v>
      </c>
      <c r="BD196" s="4">
        <f t="shared" si="706"/>
        <v>0.77427782767405529</v>
      </c>
      <c r="BE196" s="4">
        <f t="shared" si="707"/>
        <v>0.62578711808574694</v>
      </c>
      <c r="BF196" s="4">
        <f t="shared" si="708"/>
        <v>0.63234126706963234</v>
      </c>
      <c r="BG196" s="4">
        <f t="shared" si="709"/>
        <v>0.62173006782419027</v>
      </c>
      <c r="BH196" s="4">
        <f t="shared" si="710"/>
        <v>0.73016018591265486</v>
      </c>
      <c r="BI196" s="4">
        <f t="shared" si="711"/>
        <v>0.44221181591858283</v>
      </c>
      <c r="BJ196" s="4">
        <f t="shared" si="712"/>
        <v>0.63693036004969183</v>
      </c>
      <c r="BK196" s="4">
        <f t="shared" si="713"/>
        <v>0.8163741251006893</v>
      </c>
      <c r="BL196" s="4">
        <f t="shared" si="714"/>
        <v>0.73052502714499179</v>
      </c>
      <c r="BM196" s="4">
        <f t="shared" si="715"/>
        <v>0.57258087153609882</v>
      </c>
      <c r="BN196" s="4">
        <f t="shared" si="716"/>
        <v>7.0368885001274459E-2</v>
      </c>
      <c r="BO196" s="4">
        <f t="shared" si="717"/>
        <v>0.78552694655788913</v>
      </c>
      <c r="BP196" s="4">
        <f t="shared" si="718"/>
        <v>-6.3727443642379616E-2</v>
      </c>
      <c r="BQ196" s="4">
        <f t="shared" si="719"/>
        <v>-0.27243375623018318</v>
      </c>
      <c r="BR196" s="4">
        <f t="shared" si="720"/>
        <v>0.25968535502209589</v>
      </c>
      <c r="BS196" s="4">
        <f t="shared" si="721"/>
        <v>0.96672292051659114</v>
      </c>
      <c r="BT196" s="4">
        <f t="shared" si="722"/>
        <v>0.68972303681203928</v>
      </c>
      <c r="BU196" s="4">
        <f t="shared" si="723"/>
        <v>0.94233016836090489</v>
      </c>
      <c r="BV196" t="s">
        <v>277</v>
      </c>
      <c r="BW196" s="1">
        <f t="shared" si="697"/>
        <v>45210</v>
      </c>
      <c r="BX196">
        <f>group_stock_price_index[[#This Row],[VNINDEX]]</f>
        <v>1150.81</v>
      </c>
      <c r="BY196" s="5">
        <f t="shared" si="724"/>
        <v>0</v>
      </c>
      <c r="BZ196" s="5">
        <f t="shared" si="725"/>
        <v>0</v>
      </c>
      <c r="CA196" s="5">
        <f t="shared" si="726"/>
        <v>0</v>
      </c>
      <c r="CB196" s="5">
        <f t="shared" si="727"/>
        <v>0</v>
      </c>
      <c r="CC196" s="5">
        <f t="shared" si="728"/>
        <v>0</v>
      </c>
      <c r="CD196" s="5">
        <f t="shared" ref="CD196:CE196" si="744">IF(AVERAGE(BS196:BS200)&lt;0,0,AVERAGE(BS196:BS200))</f>
        <v>0.12439347790445661</v>
      </c>
      <c r="CE196" s="5">
        <f t="shared" si="744"/>
        <v>0.15085285605444199</v>
      </c>
      <c r="CF196" s="5">
        <f t="shared" ref="CF196:CG196" si="745">IF(AVERAGE(BE196:BE200)&lt;0,0,AVERAGE(BE196:BE200))</f>
        <v>0</v>
      </c>
      <c r="CG196" s="5">
        <f t="shared" si="745"/>
        <v>0</v>
      </c>
      <c r="CH196" s="5">
        <f t="shared" si="731"/>
        <v>0.33681581917179265</v>
      </c>
      <c r="CI196" s="5">
        <f t="shared" si="732"/>
        <v>4.3972828287265751E-2</v>
      </c>
      <c r="CJ196" s="5">
        <f t="shared" si="733"/>
        <v>0.62772282135317625</v>
      </c>
      <c r="CK196" s="5">
        <f t="shared" si="734"/>
        <v>0</v>
      </c>
      <c r="CL196" s="5">
        <f t="shared" si="735"/>
        <v>0.39687655543698647</v>
      </c>
      <c r="CM196" s="5">
        <f t="shared" si="736"/>
        <v>0.30599509421386661</v>
      </c>
      <c r="CN196" s="5">
        <f t="shared" si="737"/>
        <v>0</v>
      </c>
      <c r="CO196" s="5">
        <f t="shared" si="738"/>
        <v>0.11463613097568981</v>
      </c>
      <c r="CP196" s="5">
        <f t="shared" si="739"/>
        <v>0</v>
      </c>
      <c r="CQ196" s="5">
        <f t="shared" si="740"/>
        <v>0</v>
      </c>
      <c r="CR196" s="5">
        <f t="shared" ref="CR196:CS196" si="746">IF(AVERAGE(BH196:BH200)&lt;0,0,AVERAGE(BH196:BH200))</f>
        <v>0.53497016915211504</v>
      </c>
      <c r="CS196" s="5">
        <f t="shared" si="746"/>
        <v>6.2695762196938426E-2</v>
      </c>
      <c r="CT196" s="5">
        <f t="shared" si="742"/>
        <v>0.34106264104730444</v>
      </c>
      <c r="CU196" s="5">
        <f t="shared" si="743"/>
        <v>0.21517932918267496</v>
      </c>
    </row>
    <row r="197" spans="1:99" x14ac:dyDescent="0.25">
      <c r="A197" s="1">
        <f>eod_group_score_df_positive[[#This Row],[date]]</f>
        <v>45209</v>
      </c>
      <c r="B197" s="1" t="s">
        <v>277</v>
      </c>
      <c r="C197" s="2">
        <f>AVERAGE(eod_group_score_df_positive!C197:C201)</f>
        <v>0.56863528748780323</v>
      </c>
      <c r="D197" s="2">
        <f>AVERAGE(eod_group_score_df_positive!D197:D201)</f>
        <v>0.28823929988245434</v>
      </c>
      <c r="E197" s="2">
        <f>AVERAGE(eod_group_score_df_positive!E197:E201)</f>
        <v>0.67170742471528522</v>
      </c>
      <c r="F197" s="2">
        <f>AVERAGE(eod_group_score_df_positive!F197:F201)</f>
        <v>0.6259955224775039</v>
      </c>
      <c r="G197" s="2">
        <f>AVERAGE(eod_group_score_df_positive!G197:G201)</f>
        <v>0.89808463338694033</v>
      </c>
      <c r="H197" s="2">
        <f>AVERAGE(eod_group_score_df_positive!H197:H201)</f>
        <v>0.56386950345793663</v>
      </c>
      <c r="I197" s="2">
        <f>AVERAGE(eod_group_score_df_positive!I197:I201)</f>
        <v>1.0073372372981022</v>
      </c>
      <c r="J197" s="2">
        <f>AVERAGE(eod_group_score_df_positive!J197:J201)</f>
        <v>0.71356194134504891</v>
      </c>
      <c r="K197" s="2">
        <f>AVERAGE(eod_group_score_df_positive!K197:K201)</f>
        <v>0.39398198889886138</v>
      </c>
      <c r="L197" s="2">
        <f>AVERAGE(eod_group_score_df_positive!L197:L201)</f>
        <v>0.2910846092894549</v>
      </c>
      <c r="M197" s="2">
        <f>AVERAGE(eod_group_score_df_positive!M197:M201)</f>
        <v>0.29384410037827613</v>
      </c>
      <c r="N197" s="2">
        <f>AVERAGE(eod_group_score_df_positive!N197:N201)</f>
        <v>0.923456909072361</v>
      </c>
      <c r="O197" s="2">
        <f>AVERAGE(eod_group_score_df_positive!O197:O201)</f>
        <v>0.28841308675286736</v>
      </c>
      <c r="P197" s="2">
        <f>AVERAGE(eod_group_score_df_positive!P197:P201)</f>
        <v>0.38484212501833603</v>
      </c>
      <c r="Q197" s="2">
        <f>AVERAGE(eod_group_score_df_positive!Q197:Q201)</f>
        <v>0.40786901212013155</v>
      </c>
      <c r="R197" s="2">
        <f>AVERAGE(eod_group_score_df_positive!R197:R201)</f>
        <v>0.44163624683034691</v>
      </c>
      <c r="S197" s="2">
        <f>AVERAGE(eod_group_score_df_positive!S197:S201)</f>
        <v>0.89631289679738979</v>
      </c>
      <c r="T197" s="2">
        <f>AVERAGE(eod_group_score_df_positive!T197:T201)</f>
        <v>0.24593714900856653</v>
      </c>
      <c r="U197" s="2">
        <f>AVERAGE(eod_group_score_df_positive!U197:U201)</f>
        <v>0.23426913972849892</v>
      </c>
      <c r="V197" s="2">
        <f>AVERAGE(eod_group_score_df_positive!V197:V201)</f>
        <v>0.48205277454540918</v>
      </c>
      <c r="W197" s="2">
        <f>AVERAGE(eod_group_score_df_positive!W197:W201)</f>
        <v>0.9698519721208676</v>
      </c>
      <c r="X197" s="2">
        <f>AVERAGE(eod_group_score_df_positive!X197:X201)</f>
        <v>0.73700807404007063</v>
      </c>
      <c r="Y197" s="2">
        <f>AVERAGE(eod_group_score_df_positive!Y197:Y201)</f>
        <v>0.48364560252974514</v>
      </c>
      <c r="Z197" s="1" t="s">
        <v>277</v>
      </c>
      <c r="AA197" s="2">
        <f>ABS(AVERAGE(eod_group_score_df_negative!C197:C201))</f>
        <v>0.45001819801060688</v>
      </c>
      <c r="AB197" s="2">
        <f>ABS(AVERAGE(eod_group_score_df_negative!D197:D201))</f>
        <v>0.12781490774341475</v>
      </c>
      <c r="AC197" s="2">
        <f>ABS(AVERAGE(eod_group_score_df_negative!E197:E201))</f>
        <v>0.24473359173327558</v>
      </c>
      <c r="AD197" s="2">
        <f>ABS(AVERAGE(eod_group_score_df_negative!F197:F201))</f>
        <v>0.14817080259660736</v>
      </c>
      <c r="AE197" s="2">
        <f>ABS(AVERAGE(eod_group_score_df_negative!G197:G201))</f>
        <v>0.30661028841021487</v>
      </c>
      <c r="AF197" s="2">
        <f>ABS(AVERAGE(eod_group_score_df_negative!H197:H201))</f>
        <v>0.10520230261265189</v>
      </c>
      <c r="AG197" s="2">
        <f>ABS(AVERAGE(eod_group_score_df_negative!I197:I201))</f>
        <v>0.25400926416821978</v>
      </c>
      <c r="AH197" s="2">
        <f>ABS(AVERAGE(eod_group_score_df_negative!J197:J201))</f>
        <v>0.34193314178098888</v>
      </c>
      <c r="AI197" s="2">
        <f>ABS(AVERAGE(eod_group_score_df_negative!K197:K201))</f>
        <v>7.139329335574332E-2</v>
      </c>
      <c r="AJ197" s="2">
        <f>ABS(AVERAGE(eod_group_score_df_negative!L197:L201))</f>
        <v>6.2632873788248042E-2</v>
      </c>
      <c r="AK197" s="2">
        <f>ABS(AVERAGE(eod_group_score_df_negative!M197:M201))</f>
        <v>9.4153908545744736E-2</v>
      </c>
      <c r="AL197" s="2">
        <f>ABS(AVERAGE(eod_group_score_df_negative!N197:N201))</f>
        <v>0.16829435038840984</v>
      </c>
      <c r="AM197" s="2">
        <f>ABS(AVERAGE(eod_group_score_df_negative!O197:O201))</f>
        <v>2.8464631111072204E-2</v>
      </c>
      <c r="AN197" s="2">
        <f>ABS(AVERAGE(eod_group_score_df_negative!P197:P201))</f>
        <v>5.7339073788620798E-2</v>
      </c>
      <c r="AO197" s="2">
        <f>ABS(AVERAGE(eod_group_score_df_negative!Q197:Q201))</f>
        <v>0.11496699450052861</v>
      </c>
      <c r="AP197" s="2">
        <f>ABS(AVERAGE(eod_group_score_df_negative!R197:R201))</f>
        <v>0.3161004450038632</v>
      </c>
      <c r="AQ197" s="2">
        <f>ABS(AVERAGE(eod_group_score_df_negative!S197:S201))</f>
        <v>0.12335607882749511</v>
      </c>
      <c r="AR197" s="2">
        <f>ABS(AVERAGE(eod_group_score_df_negative!T197:T201))</f>
        <v>0.23570659461668592</v>
      </c>
      <c r="AS197" s="2">
        <f>ABS(AVERAGE(eod_group_score_df_negative!U197:U201))</f>
        <v>0.36133473738793292</v>
      </c>
      <c r="AT197" s="2">
        <f>ABS(AVERAGE(eod_group_score_df_negative!V197:V201))</f>
        <v>0.27435384311544936</v>
      </c>
      <c r="AU197" s="2">
        <f>ABS(AVERAGE(eod_group_score_df_negative!W197:W201))</f>
        <v>2.6194299774098227E-2</v>
      </c>
      <c r="AV197" s="2">
        <f>ABS(AVERAGE(eod_group_score_df_negative!X197:X201))</f>
        <v>0.16043279250996995</v>
      </c>
      <c r="AW197" s="2">
        <f>ABS(AVERAGE(eod_group_score_df_negative!Y197:Y201))</f>
        <v>2.2430715854293688E-2</v>
      </c>
      <c r="AX197" t="s">
        <v>277</v>
      </c>
      <c r="AY197" s="4">
        <f t="shared" si="701"/>
        <v>0.11644498464476268</v>
      </c>
      <c r="AZ197" s="4">
        <f t="shared" si="702"/>
        <v>0.38558531364090654</v>
      </c>
      <c r="BA197" s="4">
        <f t="shared" si="703"/>
        <v>0.46590432479401733</v>
      </c>
      <c r="BB197" s="4">
        <f t="shared" si="704"/>
        <v>0.61721196647910792</v>
      </c>
      <c r="BC197" s="4">
        <f t="shared" si="705"/>
        <v>0.49097438220654926</v>
      </c>
      <c r="BD197" s="4">
        <f t="shared" si="706"/>
        <v>0.68552761704159204</v>
      </c>
      <c r="BE197" s="4">
        <f t="shared" si="707"/>
        <v>0.59724110088237825</v>
      </c>
      <c r="BF197" s="4">
        <f t="shared" si="708"/>
        <v>0.3520895601554247</v>
      </c>
      <c r="BG197" s="4">
        <f t="shared" si="709"/>
        <v>0.69317969355886699</v>
      </c>
      <c r="BH197" s="4">
        <f t="shared" si="710"/>
        <v>0.64585932680919156</v>
      </c>
      <c r="BI197" s="4">
        <f t="shared" si="711"/>
        <v>0.51466808395822317</v>
      </c>
      <c r="BJ197" s="4">
        <f t="shared" si="712"/>
        <v>0.69169836273597263</v>
      </c>
      <c r="BK197" s="4">
        <f t="shared" si="713"/>
        <v>0.82034311971853879</v>
      </c>
      <c r="BL197" s="4">
        <f t="shared" si="714"/>
        <v>0.74065349705809935</v>
      </c>
      <c r="BM197" s="4">
        <f t="shared" si="715"/>
        <v>0.5602177621865968</v>
      </c>
      <c r="BN197" s="4">
        <f t="shared" si="716"/>
        <v>0.16567206416071306</v>
      </c>
      <c r="BO197" s="4">
        <f t="shared" si="717"/>
        <v>0.75804681366931137</v>
      </c>
      <c r="BP197" s="4">
        <f t="shared" si="718"/>
        <v>2.124091619020509E-2</v>
      </c>
      <c r="BQ197" s="4">
        <f t="shared" si="719"/>
        <v>-0.21333910429631833</v>
      </c>
      <c r="BR197" s="4">
        <f t="shared" si="720"/>
        <v>0.27458634890352507</v>
      </c>
      <c r="BS197" s="4">
        <f t="shared" si="721"/>
        <v>0.94740344798587739</v>
      </c>
      <c r="BT197" s="4">
        <f t="shared" si="722"/>
        <v>0.64246604207649061</v>
      </c>
      <c r="BU197" s="4">
        <f t="shared" si="723"/>
        <v>0.91135441418828833</v>
      </c>
      <c r="BV197" t="s">
        <v>277</v>
      </c>
      <c r="BW197" s="1">
        <f t="shared" si="697"/>
        <v>45209</v>
      </c>
      <c r="BX197">
        <f>group_stock_price_index[[#This Row],[VNINDEX]]</f>
        <v>1143.69</v>
      </c>
      <c r="BY197" s="5">
        <f t="shared" si="724"/>
        <v>0</v>
      </c>
      <c r="BZ197" s="5">
        <f t="shared" si="725"/>
        <v>0</v>
      </c>
      <c r="CA197" s="5">
        <f t="shared" si="726"/>
        <v>0</v>
      </c>
      <c r="CB197" s="5">
        <f t="shared" si="727"/>
        <v>0</v>
      </c>
      <c r="CC197" s="5">
        <f t="shared" si="728"/>
        <v>0</v>
      </c>
      <c r="CD197" s="5">
        <f t="shared" ref="CD197:CE197" si="747">IF(AVERAGE(BS197:BS201)&lt;0,0,AVERAGE(BS197:BS201))</f>
        <v>0</v>
      </c>
      <c r="CE197" s="5">
        <f t="shared" si="747"/>
        <v>0</v>
      </c>
      <c r="CF197" s="5">
        <f t="shared" ref="CF197:CG197" si="748">IF(AVERAGE(BE197:BE201)&lt;0,0,AVERAGE(BE197:BE201))</f>
        <v>0</v>
      </c>
      <c r="CG197" s="5">
        <f t="shared" si="748"/>
        <v>0</v>
      </c>
      <c r="CH197" s="5">
        <f t="shared" si="731"/>
        <v>0.23548444938483443</v>
      </c>
      <c r="CI197" s="5">
        <f t="shared" si="732"/>
        <v>0</v>
      </c>
      <c r="CJ197" s="5">
        <f t="shared" si="733"/>
        <v>0.6413477887879967</v>
      </c>
      <c r="CK197" s="5">
        <f t="shared" si="734"/>
        <v>5.8710100885884575E-2</v>
      </c>
      <c r="CL197" s="5">
        <f t="shared" si="735"/>
        <v>0.30065535168059759</v>
      </c>
      <c r="CM197" s="5">
        <f t="shared" si="736"/>
        <v>0.18209408478682915</v>
      </c>
      <c r="CN197" s="5">
        <f t="shared" si="737"/>
        <v>0</v>
      </c>
      <c r="CO197" s="5">
        <f t="shared" si="738"/>
        <v>0</v>
      </c>
      <c r="CP197" s="5">
        <f t="shared" si="739"/>
        <v>0</v>
      </c>
      <c r="CQ197" s="5">
        <f t="shared" si="740"/>
        <v>0</v>
      </c>
      <c r="CR197" s="5">
        <f t="shared" ref="CR197:CS197" si="749">IF(AVERAGE(BH197:BH201)&lt;0,0,AVERAGE(BH197:BH201))</f>
        <v>0.39046002532213986</v>
      </c>
      <c r="CS197" s="5">
        <f t="shared" si="749"/>
        <v>0</v>
      </c>
      <c r="CT197" s="5">
        <f t="shared" si="742"/>
        <v>0.4126325498033786</v>
      </c>
      <c r="CU197" s="5">
        <f t="shared" si="743"/>
        <v>0</v>
      </c>
    </row>
    <row r="198" spans="1:99" x14ac:dyDescent="0.25">
      <c r="A198" s="1">
        <f>eod_group_score_df_positive[[#This Row],[date]]</f>
        <v>45208</v>
      </c>
      <c r="B198" s="1" t="s">
        <v>277</v>
      </c>
      <c r="C198" s="2">
        <f>AVERAGE(eod_group_score_df_positive!C198:C202)</f>
        <v>0.5650419243583561</v>
      </c>
      <c r="D198" s="2">
        <f>AVERAGE(eod_group_score_df_positive!D198:D202)</f>
        <v>0.2325632203359381</v>
      </c>
      <c r="E198" s="2">
        <f>AVERAGE(eod_group_score_df_positive!E198:E202)</f>
        <v>0.46915517571452386</v>
      </c>
      <c r="F198" s="2">
        <f>AVERAGE(eod_group_score_df_positive!F198:F202)</f>
        <v>0.62938912503575839</v>
      </c>
      <c r="G198" s="2">
        <f>AVERAGE(eod_group_score_df_positive!G198:G202)</f>
        <v>0.88151601268696478</v>
      </c>
      <c r="H198" s="2">
        <f>AVERAGE(eod_group_score_df_positive!H198:H202)</f>
        <v>0.40251999580826825</v>
      </c>
      <c r="I198" s="2">
        <f>AVERAGE(eod_group_score_df_positive!I198:I202)</f>
        <v>0.4237218324750055</v>
      </c>
      <c r="J198" s="2">
        <f>AVERAGE(eod_group_score_df_positive!J198:J202)</f>
        <v>0.71321684386223783</v>
      </c>
      <c r="K198" s="2">
        <f>AVERAGE(eod_group_score_df_positive!K198:K202)</f>
        <v>0.34618591972460011</v>
      </c>
      <c r="L198" s="2">
        <f>AVERAGE(eod_group_score_df_positive!L198:L202)</f>
        <v>0.3312011116284575</v>
      </c>
      <c r="M198" s="2">
        <f>AVERAGE(eod_group_score_df_positive!M198:M202)</f>
        <v>0.24088717707883678</v>
      </c>
      <c r="N198" s="2">
        <f>AVERAGE(eod_group_score_df_positive!N198:N202)</f>
        <v>0.92064855967622816</v>
      </c>
      <c r="O198" s="2">
        <f>AVERAGE(eod_group_score_df_positive!O198:O202)</f>
        <v>0.29560571382745748</v>
      </c>
      <c r="P198" s="2">
        <f>AVERAGE(eod_group_score_df_positive!P198:P202)</f>
        <v>0.26358851235758518</v>
      </c>
      <c r="Q198" s="2">
        <f>AVERAGE(eod_group_score_df_positive!Q198:Q202)</f>
        <v>0.3632448464410889</v>
      </c>
      <c r="R198" s="2">
        <f>AVERAGE(eod_group_score_df_positive!R198:R202)</f>
        <v>0.44151543635919149</v>
      </c>
      <c r="S198" s="2">
        <f>AVERAGE(eod_group_score_df_positive!S198:S202)</f>
        <v>0.6586989504740105</v>
      </c>
      <c r="T198" s="2">
        <f>AVERAGE(eod_group_score_df_positive!T198:T202)</f>
        <v>0.23275911872180566</v>
      </c>
      <c r="U198" s="2">
        <f>AVERAGE(eod_group_score_df_positive!U198:U202)</f>
        <v>0.23564733161485507</v>
      </c>
      <c r="V198" s="2">
        <f>AVERAGE(eod_group_score_df_positive!V198:V202)</f>
        <v>0.49670847252310379</v>
      </c>
      <c r="W198" s="2">
        <f>AVERAGE(eod_group_score_df_positive!W198:W202)</f>
        <v>0.46130963097483546</v>
      </c>
      <c r="X198" s="2">
        <f>AVERAGE(eod_group_score_df_positive!X198:X202)</f>
        <v>0.69034109421739209</v>
      </c>
      <c r="Y198" s="2">
        <f>AVERAGE(eod_group_score_df_positive!Y198:Y202)</f>
        <v>0.27778847810554114</v>
      </c>
      <c r="Z198" s="1" t="s">
        <v>277</v>
      </c>
      <c r="AA198" s="2">
        <f>ABS(AVERAGE(eod_group_score_df_negative!C198:C202))</f>
        <v>1.0199834114153314</v>
      </c>
      <c r="AB198" s="2">
        <f>ABS(AVERAGE(eod_group_score_df_negative!D198:D202))</f>
        <v>0.12625250477895783</v>
      </c>
      <c r="AC198" s="2">
        <f>ABS(AVERAGE(eod_group_score_df_negative!E198:E202))</f>
        <v>1.3224492809327635</v>
      </c>
      <c r="AD198" s="2">
        <f>ABS(AVERAGE(eod_group_score_df_negative!F198:F202))</f>
        <v>0.62841519679454705</v>
      </c>
      <c r="AE198" s="2">
        <f>ABS(AVERAGE(eod_group_score_df_negative!G198:G202))</f>
        <v>1.7283097597071577</v>
      </c>
      <c r="AF198" s="2">
        <f>ABS(AVERAGE(eod_group_score_df_negative!H198:H202))</f>
        <v>0.16865664714858444</v>
      </c>
      <c r="AG198" s="2">
        <f>ABS(AVERAGE(eod_group_score_df_negative!I198:I202))</f>
        <v>0.67851281694780741</v>
      </c>
      <c r="AH198" s="2">
        <f>ABS(AVERAGE(eod_group_score_df_negative!J198:J202))</f>
        <v>1.4793476241987304</v>
      </c>
      <c r="AI198" s="2">
        <f>ABS(AVERAGE(eod_group_score_df_negative!K198:K202))</f>
        <v>7.2585127502292346E-2</v>
      </c>
      <c r="AJ198" s="2">
        <f>ABS(AVERAGE(eod_group_score_df_negative!L198:L202))</f>
        <v>9.6903009728344022E-2</v>
      </c>
      <c r="AK198" s="2">
        <f>ABS(AVERAGE(eod_group_score_df_negative!M198:M202))</f>
        <v>0.27336223236385315</v>
      </c>
      <c r="AL198" s="2">
        <f>ABS(AVERAGE(eod_group_score_df_negative!N198:N202))</f>
        <v>0.62526591895063111</v>
      </c>
      <c r="AM198" s="2">
        <f>ABS(AVERAGE(eod_group_score_df_negative!O198:O202))</f>
        <v>0.45307956221213364</v>
      </c>
      <c r="AN198" s="2">
        <f>ABS(AVERAGE(eod_group_score_df_negative!P198:P202))</f>
        <v>0.61154215582702232</v>
      </c>
      <c r="AO198" s="2">
        <f>ABS(AVERAGE(eod_group_score_df_negative!Q198:Q202))</f>
        <v>0.57133431080431196</v>
      </c>
      <c r="AP198" s="2">
        <f>ABS(AVERAGE(eod_group_score_df_negative!R198:R202))</f>
        <v>1.203137609847388</v>
      </c>
      <c r="AQ198" s="2">
        <f>ABS(AVERAGE(eod_group_score_df_negative!S198:S202))</f>
        <v>1.2175616957056639</v>
      </c>
      <c r="AR198" s="2">
        <f>ABS(AVERAGE(eod_group_score_df_negative!T198:T202))</f>
        <v>0.83642665120613668</v>
      </c>
      <c r="AS198" s="2">
        <f>ABS(AVERAGE(eod_group_score_df_negative!U198:U202))</f>
        <v>0.50003523792698934</v>
      </c>
      <c r="AT198" s="2">
        <f>ABS(AVERAGE(eod_group_score_df_negative!V198:V202))</f>
        <v>0.78398154547172749</v>
      </c>
      <c r="AU198" s="2">
        <f>ABS(AVERAGE(eod_group_score_df_negative!W198:W202))</f>
        <v>0.65083335899654948</v>
      </c>
      <c r="AV198" s="2">
        <f>ABS(AVERAGE(eod_group_score_df_negative!X198:X202))</f>
        <v>0.7151825199429257</v>
      </c>
      <c r="AW198" s="2">
        <f>ABS(AVERAGE(eod_group_score_df_negative!Y198:Y202))</f>
        <v>0.52642780626697916</v>
      </c>
      <c r="AX198" t="s">
        <v>277</v>
      </c>
      <c r="AY198" s="4">
        <f t="shared" si="701"/>
        <v>-0.28702474136472267</v>
      </c>
      <c r="AZ198" s="4">
        <f t="shared" si="702"/>
        <v>0.29628220871016359</v>
      </c>
      <c r="BA198" s="4">
        <f t="shared" si="703"/>
        <v>-0.47627371212005615</v>
      </c>
      <c r="BB198" s="4">
        <f t="shared" si="704"/>
        <v>7.7430823245552285E-4</v>
      </c>
      <c r="BC198" s="4">
        <f t="shared" si="705"/>
        <v>-0.32446370787555945</v>
      </c>
      <c r="BD198" s="4">
        <f t="shared" si="706"/>
        <v>0.40944137254812452</v>
      </c>
      <c r="BE198" s="4">
        <f t="shared" si="707"/>
        <v>-0.2311585691905291</v>
      </c>
      <c r="BF198" s="4">
        <f t="shared" si="708"/>
        <v>-0.34942223660772603</v>
      </c>
      <c r="BG198" s="4">
        <f t="shared" si="709"/>
        <v>0.65334218789502263</v>
      </c>
      <c r="BH198" s="4">
        <f t="shared" si="710"/>
        <v>0.54729232962660201</v>
      </c>
      <c r="BI198" s="4">
        <f t="shared" si="711"/>
        <v>-6.3150398792311158E-2</v>
      </c>
      <c r="BJ198" s="4">
        <f t="shared" si="712"/>
        <v>0.19107307992093281</v>
      </c>
      <c r="BK198" s="4">
        <f t="shared" si="713"/>
        <v>-0.21033383909682871</v>
      </c>
      <c r="BL198" s="4">
        <f t="shared" si="714"/>
        <v>-0.3976019309107755</v>
      </c>
      <c r="BM198" s="4">
        <f t="shared" si="715"/>
        <v>-0.22265579405446032</v>
      </c>
      <c r="BN198" s="4">
        <f t="shared" si="716"/>
        <v>-0.46308987494042653</v>
      </c>
      <c r="BO198" s="4">
        <f t="shared" si="717"/>
        <v>-0.29785986630886013</v>
      </c>
      <c r="BP198" s="4">
        <f t="shared" si="718"/>
        <v>-0.56460490726977697</v>
      </c>
      <c r="BQ198" s="4">
        <f t="shared" si="719"/>
        <v>-0.35937769529701535</v>
      </c>
      <c r="BR198" s="4">
        <f t="shared" si="720"/>
        <v>-0.2243111673489932</v>
      </c>
      <c r="BS198" s="4">
        <f t="shared" si="721"/>
        <v>-0.17041309411714264</v>
      </c>
      <c r="BT198" s="4">
        <f t="shared" si="722"/>
        <v>-1.7674143269641378E-2</v>
      </c>
      <c r="BU198" s="4">
        <f t="shared" si="723"/>
        <v>-0.30916972584736424</v>
      </c>
      <c r="BV198" t="s">
        <v>277</v>
      </c>
      <c r="BW198" s="1">
        <f t="shared" si="697"/>
        <v>45208</v>
      </c>
      <c r="BX198">
        <f>group_stock_price_index[[#This Row],[VNINDEX]]</f>
        <v>1137.3599999999999</v>
      </c>
      <c r="BY198" s="5">
        <f t="shared" si="724"/>
        <v>0</v>
      </c>
      <c r="BZ198" s="5">
        <f t="shared" si="725"/>
        <v>0</v>
      </c>
      <c r="CA198" s="5">
        <f t="shared" si="726"/>
        <v>0</v>
      </c>
      <c r="CB198" s="5">
        <f t="shared" si="727"/>
        <v>0</v>
      </c>
      <c r="CC198" s="5">
        <f t="shared" si="728"/>
        <v>0</v>
      </c>
      <c r="CD198" s="5">
        <f t="shared" ref="CD198:CE198" si="750">IF(AVERAGE(BS198:BS202)&lt;0,0,AVERAGE(BS198:BS202))</f>
        <v>0</v>
      </c>
      <c r="CE198" s="5">
        <f t="shared" si="750"/>
        <v>0</v>
      </c>
      <c r="CF198" s="5">
        <f t="shared" ref="CF198:CG198" si="751">IF(AVERAGE(BE198:BE202)&lt;0,0,AVERAGE(BE198:BE202))</f>
        <v>0</v>
      </c>
      <c r="CG198" s="5">
        <f t="shared" si="751"/>
        <v>0</v>
      </c>
      <c r="CH198" s="5">
        <f t="shared" si="731"/>
        <v>6.3515160840850252E-2</v>
      </c>
      <c r="CI198" s="5">
        <f t="shared" si="732"/>
        <v>0</v>
      </c>
      <c r="CJ198" s="5">
        <f t="shared" si="733"/>
        <v>0.66426023419340496</v>
      </c>
      <c r="CK198" s="5">
        <f t="shared" si="734"/>
        <v>0.20434799768707196</v>
      </c>
      <c r="CL198" s="5">
        <f t="shared" si="735"/>
        <v>0.24518238052054628</v>
      </c>
      <c r="CM198" s="5">
        <f t="shared" si="736"/>
        <v>9.300061685148088E-2</v>
      </c>
      <c r="CN198" s="5">
        <f t="shared" si="737"/>
        <v>0</v>
      </c>
      <c r="CO198" s="5">
        <f t="shared" si="738"/>
        <v>0</v>
      </c>
      <c r="CP198" s="5">
        <f t="shared" si="739"/>
        <v>0</v>
      </c>
      <c r="CQ198" s="5">
        <f t="shared" si="740"/>
        <v>0</v>
      </c>
      <c r="CR198" s="5">
        <f t="shared" ref="CR198:CS198" si="752">IF(AVERAGE(BH198:BH202)&lt;0,0,AVERAGE(BH198:BH202))</f>
        <v>0.26152471838621189</v>
      </c>
      <c r="CS198" s="5">
        <f t="shared" si="752"/>
        <v>0</v>
      </c>
      <c r="CT198" s="5">
        <f t="shared" si="742"/>
        <v>0.40521751332571004</v>
      </c>
      <c r="CU198" s="5">
        <f t="shared" si="743"/>
        <v>0</v>
      </c>
    </row>
    <row r="199" spans="1:99" x14ac:dyDescent="0.25">
      <c r="A199" s="1">
        <f>eod_group_score_df_positive[[#This Row],[date]]</f>
        <v>45205</v>
      </c>
      <c r="B199" s="1" t="s">
        <v>277</v>
      </c>
      <c r="C199" s="2">
        <f>AVERAGE(eod_group_score_df_positive!C199:C203)</f>
        <v>0.44518301299028495</v>
      </c>
      <c r="D199" s="2">
        <f>AVERAGE(eod_group_score_df_positive!D199:D203)</f>
        <v>0.224613914615201</v>
      </c>
      <c r="E199" s="2">
        <f>AVERAGE(eod_group_score_df_positive!E199:E203)</f>
        <v>0.33045444723980139</v>
      </c>
      <c r="F199" s="2">
        <f>AVERAGE(eod_group_score_df_positive!F199:F203)</f>
        <v>0.84018846235910405</v>
      </c>
      <c r="G199" s="2">
        <f>AVERAGE(eod_group_score_df_positive!G199:G203)</f>
        <v>0.74955179412185913</v>
      </c>
      <c r="H199" s="2">
        <f>AVERAGE(eod_group_score_df_positive!H199:H203)</f>
        <v>0.2089667099292441</v>
      </c>
      <c r="I199" s="2">
        <f>AVERAGE(eod_group_score_df_positive!I199:I203)</f>
        <v>0.26400118706992282</v>
      </c>
      <c r="J199" s="2">
        <f>AVERAGE(eod_group_score_df_positive!J199:J203)</f>
        <v>0.26172629479875315</v>
      </c>
      <c r="K199" s="2">
        <f>AVERAGE(eod_group_score_df_positive!K199:K203)</f>
        <v>0.29500059237355808</v>
      </c>
      <c r="L199" s="2">
        <f>AVERAGE(eod_group_score_df_positive!L199:L203)</f>
        <v>0.33416190814073082</v>
      </c>
      <c r="M199" s="2">
        <f>AVERAGE(eod_group_score_df_positive!M199:M203)</f>
        <v>0.13472752193657794</v>
      </c>
      <c r="N199" s="2">
        <f>AVERAGE(eod_group_score_df_positive!N199:N203)</f>
        <v>0.77936196854281548</v>
      </c>
      <c r="O199" s="2">
        <f>AVERAGE(eod_group_score_df_positive!O199:O203)</f>
        <v>0.1948399401818269</v>
      </c>
      <c r="P199" s="2">
        <f>AVERAGE(eod_group_score_df_positive!P199:P203)</f>
        <v>0.25946619824466621</v>
      </c>
      <c r="Q199" s="2">
        <f>AVERAGE(eod_group_score_df_positive!Q199:Q203)</f>
        <v>0.25037004691382014</v>
      </c>
      <c r="R199" s="2">
        <f>AVERAGE(eod_group_score_df_positive!R199:R203)</f>
        <v>0.42796366584049206</v>
      </c>
      <c r="S199" s="2">
        <f>AVERAGE(eod_group_score_df_positive!S199:S203)</f>
        <v>0.33584250637570778</v>
      </c>
      <c r="T199" s="2">
        <f>AVERAGE(eod_group_score_df_positive!T199:T203)</f>
        <v>0.28390557019577495</v>
      </c>
      <c r="U199" s="2">
        <f>AVERAGE(eod_group_score_df_positive!U199:U203)</f>
        <v>0.76983907292195253</v>
      </c>
      <c r="V199" s="2">
        <f>AVERAGE(eod_group_score_df_positive!V199:V203)</f>
        <v>0.43177437892783938</v>
      </c>
      <c r="W199" s="2">
        <f>AVERAGE(eod_group_score_df_positive!W199:W203)</f>
        <v>0.23887763878000817</v>
      </c>
      <c r="X199" s="2">
        <f>AVERAGE(eod_group_score_df_positive!X199:X203)</f>
        <v>0.5141280880775998</v>
      </c>
      <c r="Y199" s="2">
        <f>AVERAGE(eod_group_score_df_positive!Y199:Y203)</f>
        <v>0.35271547464905839</v>
      </c>
      <c r="Z199" s="1" t="s">
        <v>277</v>
      </c>
      <c r="AA199" s="2">
        <f>ABS(AVERAGE(eod_group_score_df_negative!C199:C203))</f>
        <v>1.02049882587342</v>
      </c>
      <c r="AB199" s="2">
        <f>ABS(AVERAGE(eod_group_score_df_negative!D199:D203))</f>
        <v>8.2157773034937029E-2</v>
      </c>
      <c r="AC199" s="2">
        <f>ABS(AVERAGE(eod_group_score_df_negative!E199:E203))</f>
        <v>1.3256472971391815</v>
      </c>
      <c r="AD199" s="2">
        <f>ABS(AVERAGE(eod_group_score_df_negative!F199:F203))</f>
        <v>0.62404834866480863</v>
      </c>
      <c r="AE199" s="2">
        <f>ABS(AVERAGE(eod_group_score_df_negative!G199:G203))</f>
        <v>1.7581657609110795</v>
      </c>
      <c r="AF199" s="2">
        <f>ABS(AVERAGE(eod_group_score_df_negative!H199:H203))</f>
        <v>0.15824016012068728</v>
      </c>
      <c r="AG199" s="2">
        <f>ABS(AVERAGE(eod_group_score_df_negative!I199:I203))</f>
        <v>0.72471738823545961</v>
      </c>
      <c r="AH199" s="2">
        <f>ABS(AVERAGE(eod_group_score_df_negative!J199:J203))</f>
        <v>1.4892036095588155</v>
      </c>
      <c r="AI199" s="2">
        <f>ABS(AVERAGE(eod_group_score_df_negative!K199:K203))</f>
        <v>7.8948320080834994E-2</v>
      </c>
      <c r="AJ199" s="2">
        <f>ABS(AVERAGE(eod_group_score_df_negative!L199:L203))</f>
        <v>9.3860074782796191E-2</v>
      </c>
      <c r="AK199" s="2">
        <f>ABS(AVERAGE(eod_group_score_df_negative!M199:M203))</f>
        <v>0.27590203717321027</v>
      </c>
      <c r="AL199" s="2">
        <f>ABS(AVERAGE(eod_group_score_df_negative!N199:N203))</f>
        <v>0.62279838826285849</v>
      </c>
      <c r="AM199" s="2">
        <f>ABS(AVERAGE(eod_group_score_df_negative!O199:O203))</f>
        <v>0.45697061109842646</v>
      </c>
      <c r="AN199" s="2">
        <f>ABS(AVERAGE(eod_group_score_df_negative!P199:P203))</f>
        <v>0.62218919230458936</v>
      </c>
      <c r="AO199" s="2">
        <f>ABS(AVERAGE(eod_group_score_df_negative!Q199:Q203))</f>
        <v>0.59393310279561984</v>
      </c>
      <c r="AP199" s="2">
        <f>ABS(AVERAGE(eod_group_score_df_negative!R199:R203))</f>
        <v>1.24573124117018</v>
      </c>
      <c r="AQ199" s="2">
        <f>ABS(AVERAGE(eod_group_score_df_negative!S199:S203))</f>
        <v>1.2177216802829092</v>
      </c>
      <c r="AR199" s="2">
        <f>ABS(AVERAGE(eod_group_score_df_negative!T199:T203))</f>
        <v>0.86233426384117706</v>
      </c>
      <c r="AS199" s="2">
        <f>ABS(AVERAGE(eod_group_score_df_negative!U199:U203))</f>
        <v>0.4999789451432527</v>
      </c>
      <c r="AT199" s="2">
        <f>ABS(AVERAGE(eod_group_score_df_negative!V199:V203))</f>
        <v>0.75682984227277728</v>
      </c>
      <c r="AU199" s="2">
        <f>ABS(AVERAGE(eod_group_score_df_negative!W199:W203))</f>
        <v>0.68522173276223575</v>
      </c>
      <c r="AV199" s="2">
        <f>ABS(AVERAGE(eod_group_score_df_negative!X199:X203))</f>
        <v>0.71269006418797365</v>
      </c>
      <c r="AW199" s="2">
        <f>ABS(AVERAGE(eod_group_score_df_negative!Y199:Y203))</f>
        <v>0.52943659820348066</v>
      </c>
      <c r="AX199" t="s">
        <v>277</v>
      </c>
      <c r="AY199" s="4">
        <f t="shared" si="701"/>
        <v>-0.39252435121196461</v>
      </c>
      <c r="AZ199" s="4">
        <f t="shared" si="702"/>
        <v>0.46437186779351702</v>
      </c>
      <c r="BA199" s="4">
        <f t="shared" si="703"/>
        <v>-0.6009249451473555</v>
      </c>
      <c r="BB199" s="4">
        <f t="shared" si="704"/>
        <v>0.14761281239962326</v>
      </c>
      <c r="BC199" s="4">
        <f t="shared" si="705"/>
        <v>-0.40220397419356591</v>
      </c>
      <c r="BD199" s="4">
        <f t="shared" si="706"/>
        <v>0.13814161429403327</v>
      </c>
      <c r="BE199" s="4">
        <f t="shared" si="707"/>
        <v>-0.46597304093658481</v>
      </c>
      <c r="BF199" s="4">
        <f t="shared" si="708"/>
        <v>-0.70104309241918772</v>
      </c>
      <c r="BG199" s="4">
        <f t="shared" si="709"/>
        <v>0.57775879297168131</v>
      </c>
      <c r="BH199" s="4">
        <f t="shared" si="710"/>
        <v>0.56142404583193672</v>
      </c>
      <c r="BI199" s="4">
        <f t="shared" si="711"/>
        <v>-0.34380017732451434</v>
      </c>
      <c r="BJ199" s="4">
        <f t="shared" si="712"/>
        <v>0.11165882669556547</v>
      </c>
      <c r="BK199" s="4">
        <f t="shared" si="713"/>
        <v>-0.40215775949274796</v>
      </c>
      <c r="BL199" s="4">
        <f t="shared" si="714"/>
        <v>-0.4114113041762873</v>
      </c>
      <c r="BM199" s="4">
        <f t="shared" si="715"/>
        <v>-0.40691907403168415</v>
      </c>
      <c r="BN199" s="4">
        <f t="shared" si="716"/>
        <v>-0.48860014564438986</v>
      </c>
      <c r="BO199" s="4">
        <f t="shared" si="717"/>
        <v>-0.56764901088762487</v>
      </c>
      <c r="BP199" s="4">
        <f t="shared" si="718"/>
        <v>-0.5046314710667742</v>
      </c>
      <c r="BQ199" s="4">
        <f t="shared" si="719"/>
        <v>0.21251874200830762</v>
      </c>
      <c r="BR199" s="4">
        <f t="shared" si="720"/>
        <v>-0.27347661866503997</v>
      </c>
      <c r="BS199" s="4">
        <f t="shared" si="721"/>
        <v>-0.48300443407651816</v>
      </c>
      <c r="BT199" s="4">
        <f t="shared" si="722"/>
        <v>-0.16185118857565653</v>
      </c>
      <c r="BU199" s="4">
        <f t="shared" si="723"/>
        <v>-0.20032954520298799</v>
      </c>
      <c r="BV199" t="s">
        <v>277</v>
      </c>
      <c r="BW199" s="1">
        <f t="shared" si="697"/>
        <v>45205</v>
      </c>
      <c r="BX199">
        <f>group_stock_price_index[[#This Row],[VNINDEX]]</f>
        <v>1128.54</v>
      </c>
      <c r="BY199" s="5">
        <f t="shared" si="724"/>
        <v>0</v>
      </c>
      <c r="BZ199" s="5">
        <f t="shared" si="725"/>
        <v>0</v>
      </c>
      <c r="CA199" s="5">
        <f t="shared" si="726"/>
        <v>0</v>
      </c>
      <c r="CB199" s="5">
        <f t="shared" si="727"/>
        <v>0</v>
      </c>
      <c r="CC199" s="5">
        <f t="shared" si="728"/>
        <v>0</v>
      </c>
      <c r="CD199" s="5">
        <f t="shared" ref="CD199:CE199" si="753">IF(AVERAGE(BS199:BS203)&lt;0,0,AVERAGE(BS199:BS203))</f>
        <v>0</v>
      </c>
      <c r="CE199" s="5">
        <f t="shared" si="753"/>
        <v>0</v>
      </c>
      <c r="CF199" s="5">
        <f t="shared" ref="CF199:CG199" si="754">IF(AVERAGE(BE199:BE203)&lt;0,0,AVERAGE(BE199:BE203))</f>
        <v>0</v>
      </c>
      <c r="CG199" s="5">
        <f t="shared" si="754"/>
        <v>0</v>
      </c>
      <c r="CH199" s="5">
        <f t="shared" si="731"/>
        <v>7.9230902618030452E-2</v>
      </c>
      <c r="CI199" s="5">
        <f t="shared" si="732"/>
        <v>0</v>
      </c>
      <c r="CJ199" s="5">
        <f t="shared" si="733"/>
        <v>0.49627229538897588</v>
      </c>
      <c r="CK199" s="5">
        <f t="shared" si="734"/>
        <v>0.23950143942589208</v>
      </c>
      <c r="CL199" s="5">
        <f t="shared" si="735"/>
        <v>0.23373771374129867</v>
      </c>
      <c r="CM199" s="5">
        <f t="shared" si="736"/>
        <v>0.19339217083790325</v>
      </c>
      <c r="CN199" s="5">
        <f t="shared" si="737"/>
        <v>0</v>
      </c>
      <c r="CO199" s="5">
        <f t="shared" si="738"/>
        <v>0</v>
      </c>
      <c r="CP199" s="5">
        <f t="shared" si="739"/>
        <v>0</v>
      </c>
      <c r="CQ199" s="5">
        <f t="shared" si="740"/>
        <v>0</v>
      </c>
      <c r="CR199" s="5">
        <f t="shared" ref="CR199:CS199" si="755">IF(AVERAGE(BH199:BH203)&lt;0,0,AVERAGE(BH199:BH203))</f>
        <v>0.14268770837231809</v>
      </c>
      <c r="CS199" s="5">
        <f t="shared" si="755"/>
        <v>0</v>
      </c>
      <c r="CT199" s="5">
        <f t="shared" si="742"/>
        <v>0.49247934173323937</v>
      </c>
      <c r="CU199" s="5">
        <f t="shared" si="743"/>
        <v>0</v>
      </c>
    </row>
    <row r="200" spans="1:99" x14ac:dyDescent="0.25">
      <c r="A200" s="1">
        <f>eod_group_score_df_positive[[#This Row],[date]]</f>
        <v>45204</v>
      </c>
      <c r="B200" s="1" t="s">
        <v>277</v>
      </c>
      <c r="C200" s="2">
        <f>AVERAGE(eod_group_score_df_positive!C200:C204)</f>
        <v>0.12694135211780813</v>
      </c>
      <c r="D200" s="2">
        <f>AVERAGE(eod_group_score_df_positive!D200:D204)</f>
        <v>0.18109351874461793</v>
      </c>
      <c r="E200" s="2">
        <f>AVERAGE(eod_group_score_df_positive!E200:E204)</f>
        <v>0.17396239898655905</v>
      </c>
      <c r="F200" s="2">
        <f>AVERAGE(eod_group_score_df_positive!F200:F204)</f>
        <v>0.83741381660013769</v>
      </c>
      <c r="G200" s="2">
        <f>AVERAGE(eod_group_score_df_positive!G200:G204)</f>
        <v>0.39392560365442725</v>
      </c>
      <c r="H200" s="2">
        <f>AVERAGE(eod_group_score_df_positive!H200:H204)</f>
        <v>0.16412489921504028</v>
      </c>
      <c r="I200" s="2">
        <f>AVERAGE(eod_group_score_df_positive!I200:I204)</f>
        <v>0.19728883620938628</v>
      </c>
      <c r="J200" s="2">
        <f>AVERAGE(eod_group_score_df_positive!J200:J204)</f>
        <v>0.20895969154588542</v>
      </c>
      <c r="K200" s="2">
        <f>AVERAGE(eod_group_score_df_positive!K200:K204)</f>
        <v>0.31078637533681813</v>
      </c>
      <c r="L200" s="2">
        <f>AVERAGE(eod_group_score_df_positive!L200:L204)</f>
        <v>0.13708166046193623</v>
      </c>
      <c r="M200" s="2">
        <f>AVERAGE(eod_group_score_df_positive!M200:M204)</f>
        <v>0.17169692484698384</v>
      </c>
      <c r="N200" s="2">
        <f>AVERAGE(eod_group_score_df_positive!N200:N204)</f>
        <v>0.7142947689856719</v>
      </c>
      <c r="O200" s="2">
        <f>AVERAGE(eod_group_score_df_positive!O200:O204)</f>
        <v>0.17313780421158656</v>
      </c>
      <c r="P200" s="2">
        <f>AVERAGE(eod_group_score_df_positive!P200:P204)</f>
        <v>0.24381996107627163</v>
      </c>
      <c r="Q200" s="2">
        <f>AVERAGE(eod_group_score_df_positive!Q200:Q204)</f>
        <v>0.12541643660033536</v>
      </c>
      <c r="R200" s="2">
        <f>AVERAGE(eod_group_score_df_positive!R200:R204)</f>
        <v>0.14226052739877987</v>
      </c>
      <c r="S200" s="2">
        <f>AVERAGE(eod_group_score_df_positive!S200:S204)</f>
        <v>0.18256882377958933</v>
      </c>
      <c r="T200" s="2">
        <f>AVERAGE(eod_group_score_df_positive!T200:T204)</f>
        <v>0.19798444222234404</v>
      </c>
      <c r="U200" s="2">
        <f>AVERAGE(eod_group_score_df_positive!U200:U204)</f>
        <v>0.72044516642420209</v>
      </c>
      <c r="V200" s="2">
        <f>AVERAGE(eod_group_score_df_positive!V200:V204)</f>
        <v>0.2175336205945127</v>
      </c>
      <c r="W200" s="2">
        <f>AVERAGE(eod_group_score_df_positive!W200:W204)</f>
        <v>0.15419642669230629</v>
      </c>
      <c r="X200" s="2">
        <f>AVERAGE(eod_group_score_df_positive!X200:X204)</f>
        <v>0.31944110943980136</v>
      </c>
      <c r="Y200" s="2">
        <f>AVERAGE(eod_group_score_df_positive!Y200:Y204)</f>
        <v>0.31566324838940141</v>
      </c>
      <c r="Z200" s="1" t="s">
        <v>277</v>
      </c>
      <c r="AA200" s="2">
        <f>ABS(AVERAGE(eod_group_score_df_negative!C200:C204))</f>
        <v>1.0851056579545275</v>
      </c>
      <c r="AB200" s="2">
        <f>ABS(AVERAGE(eod_group_score_df_negative!D200:D204))</f>
        <v>6.0964139575217825E-2</v>
      </c>
      <c r="AC200" s="2">
        <f>ABS(AVERAGE(eod_group_score_df_negative!E200:E204))</f>
        <v>1.3608963084531704</v>
      </c>
      <c r="AD200" s="2">
        <f>ABS(AVERAGE(eod_group_score_df_negative!F200:F204))</f>
        <v>0.64036500885187253</v>
      </c>
      <c r="AE200" s="2">
        <f>ABS(AVERAGE(eod_group_score_df_negative!G200:G204))</f>
        <v>1.8016782172878205</v>
      </c>
      <c r="AF200" s="2">
        <f>ABS(AVERAGE(eod_group_score_df_negative!H200:H204))</f>
        <v>0.17185432103252304</v>
      </c>
      <c r="AG200" s="2">
        <f>ABS(AVERAGE(eod_group_score_df_negative!I200:I204))</f>
        <v>0.72713129310714941</v>
      </c>
      <c r="AH200" s="2">
        <f>ABS(AVERAGE(eod_group_score_df_negative!J200:J204))</f>
        <v>1.566648250096276</v>
      </c>
      <c r="AI200" s="2">
        <f>ABS(AVERAGE(eod_group_score_df_negative!K200:K204))</f>
        <v>7.9500851553782129E-2</v>
      </c>
      <c r="AJ200" s="2">
        <f>ABS(AVERAGE(eod_group_score_df_negative!L200:L204))</f>
        <v>9.3285430698162336E-2</v>
      </c>
      <c r="AK200" s="2">
        <f>ABS(AVERAGE(eod_group_score_df_negative!M200:M204))</f>
        <v>0.2780366620906593</v>
      </c>
      <c r="AL200" s="2">
        <f>ABS(AVERAGE(eod_group_score_df_negative!N200:N204))</f>
        <v>0.64275327708844654</v>
      </c>
      <c r="AM200" s="2">
        <f>ABS(AVERAGE(eod_group_score_df_negative!O200:O204))</f>
        <v>0.45765270314802142</v>
      </c>
      <c r="AN200" s="2">
        <f>ABS(AVERAGE(eod_group_score_df_negative!P200:P204))</f>
        <v>0.63055860384944495</v>
      </c>
      <c r="AO200" s="2">
        <f>ABS(AVERAGE(eod_group_score_df_negative!Q200:Q204))</f>
        <v>0.61973318493535001</v>
      </c>
      <c r="AP200" s="2">
        <f>ABS(AVERAGE(eod_group_score_df_negative!R200:R204))</f>
        <v>1.1932732400459807</v>
      </c>
      <c r="AQ200" s="2">
        <f>ABS(AVERAGE(eod_group_score_df_negative!S200:S204))</f>
        <v>1.2539512944009361</v>
      </c>
      <c r="AR200" s="2">
        <f>ABS(AVERAGE(eod_group_score_df_negative!T200:T204))</f>
        <v>0.87518785135590771</v>
      </c>
      <c r="AS200" s="2">
        <f>ABS(AVERAGE(eod_group_score_df_negative!U200:U204))</f>
        <v>0.50328099174039365</v>
      </c>
      <c r="AT200" s="2">
        <f>ABS(AVERAGE(eod_group_score_df_negative!V200:V204))</f>
        <v>0.76466676205232831</v>
      </c>
      <c r="AU200" s="2">
        <f>ABS(AVERAGE(eod_group_score_df_negative!W200:W204))</f>
        <v>0.69946600996431818</v>
      </c>
      <c r="AV200" s="2">
        <f>ABS(AVERAGE(eod_group_score_df_negative!X200:X204))</f>
        <v>0.74252972268450246</v>
      </c>
      <c r="AW200" s="2">
        <f>ABS(AVERAGE(eod_group_score_df_negative!Y200:Y204))</f>
        <v>0.54714489340868599</v>
      </c>
      <c r="AX200" t="s">
        <v>277</v>
      </c>
      <c r="AY200" s="4">
        <f t="shared" si="701"/>
        <v>-0.79053394618706707</v>
      </c>
      <c r="AZ200" s="4">
        <f t="shared" si="702"/>
        <v>0.49628414983123853</v>
      </c>
      <c r="BA200" s="4">
        <f t="shared" si="703"/>
        <v>-0.77331802837181973</v>
      </c>
      <c r="BB200" s="4">
        <f t="shared" si="704"/>
        <v>0.13334120394369137</v>
      </c>
      <c r="BC200" s="4">
        <f t="shared" si="705"/>
        <v>-0.64116877562603869</v>
      </c>
      <c r="BD200" s="4">
        <f t="shared" si="706"/>
        <v>-2.3005654372872841E-2</v>
      </c>
      <c r="BE200" s="4">
        <f t="shared" si="707"/>
        <v>-0.57316196401899944</v>
      </c>
      <c r="BF200" s="4">
        <f t="shared" si="708"/>
        <v>-0.76463307395141511</v>
      </c>
      <c r="BG200" s="4">
        <f t="shared" si="709"/>
        <v>0.59260336451612006</v>
      </c>
      <c r="BH200" s="4">
        <f t="shared" si="710"/>
        <v>0.19011495758018998</v>
      </c>
      <c r="BI200" s="4">
        <f t="shared" si="711"/>
        <v>-0.23645051277528839</v>
      </c>
      <c r="BJ200" s="4">
        <f t="shared" si="712"/>
        <v>5.2718466456800707E-2</v>
      </c>
      <c r="BK200" s="4">
        <f t="shared" si="713"/>
        <v>-0.4510449913512023</v>
      </c>
      <c r="BL200" s="4">
        <f t="shared" si="714"/>
        <v>-0.4423011476796998</v>
      </c>
      <c r="BM200" s="4">
        <f t="shared" si="715"/>
        <v>-0.66337918459419321</v>
      </c>
      <c r="BN200" s="4">
        <f t="shared" si="716"/>
        <v>-0.78696079295551935</v>
      </c>
      <c r="BO200" s="4">
        <f t="shared" si="717"/>
        <v>-0.74581793673613406</v>
      </c>
      <c r="BP200" s="4">
        <f t="shared" si="718"/>
        <v>-0.63102953103232029</v>
      </c>
      <c r="BQ200" s="4">
        <f t="shared" si="719"/>
        <v>0.17746141425098069</v>
      </c>
      <c r="BR200" s="4">
        <f t="shared" si="720"/>
        <v>-0.55704838964061187</v>
      </c>
      <c r="BS200" s="4">
        <f t="shared" si="721"/>
        <v>-0.63874145078652456</v>
      </c>
      <c r="BT200" s="4">
        <f t="shared" si="722"/>
        <v>-0.39839946677102195</v>
      </c>
      <c r="BU200" s="4">
        <f t="shared" si="723"/>
        <v>-0.26828866558546621</v>
      </c>
      <c r="BV200" t="s">
        <v>277</v>
      </c>
      <c r="BW200" s="1">
        <f t="shared" si="697"/>
        <v>45204</v>
      </c>
      <c r="BX200">
        <f>group_stock_price_index[[#This Row],[VNINDEX]]</f>
        <v>1113.8900000000001</v>
      </c>
      <c r="BY200" s="5">
        <f t="shared" si="724"/>
        <v>0</v>
      </c>
      <c r="BZ200" s="5">
        <f t="shared" si="725"/>
        <v>0</v>
      </c>
      <c r="CA200" s="5">
        <f t="shared" si="726"/>
        <v>0</v>
      </c>
      <c r="CB200" s="5">
        <f t="shared" si="727"/>
        <v>0</v>
      </c>
      <c r="CC200" s="5">
        <f t="shared" si="728"/>
        <v>0</v>
      </c>
      <c r="CD200" s="5">
        <f t="shared" ref="CD200:CE200" si="756">IF(AVERAGE(BS200:BS204)&lt;0,0,AVERAGE(BS200:BS204))</f>
        <v>0</v>
      </c>
      <c r="CE200" s="5">
        <f t="shared" si="756"/>
        <v>0</v>
      </c>
      <c r="CF200" s="5">
        <f t="shared" ref="CF200:CG200" si="757">IF(AVERAGE(BE200:BE204)&lt;0,0,AVERAGE(BE200:BE204))</f>
        <v>0</v>
      </c>
      <c r="CG200" s="5">
        <f t="shared" si="757"/>
        <v>0</v>
      </c>
      <c r="CH200" s="5">
        <f t="shared" si="731"/>
        <v>0</v>
      </c>
      <c r="CI200" s="5">
        <f t="shared" si="732"/>
        <v>0</v>
      </c>
      <c r="CJ200" s="5">
        <f t="shared" si="733"/>
        <v>0.27491658026942367</v>
      </c>
      <c r="CK200" s="5">
        <f t="shared" si="734"/>
        <v>3.9182164215138496E-2</v>
      </c>
      <c r="CL200" s="5">
        <f t="shared" si="735"/>
        <v>8.844390499900201E-2</v>
      </c>
      <c r="CM200" s="5">
        <f t="shared" si="736"/>
        <v>0.11156743980761026</v>
      </c>
      <c r="CN200" s="5">
        <f t="shared" si="737"/>
        <v>0</v>
      </c>
      <c r="CO200" s="5">
        <f t="shared" si="738"/>
        <v>0</v>
      </c>
      <c r="CP200" s="5">
        <f t="shared" si="739"/>
        <v>0</v>
      </c>
      <c r="CQ200" s="5">
        <f t="shared" si="740"/>
        <v>0</v>
      </c>
      <c r="CR200" s="5">
        <f t="shared" ref="CR200:CS200" si="758">IF(AVERAGE(BH200:BH204)&lt;0,0,AVERAGE(BH200:BH204))</f>
        <v>0</v>
      </c>
      <c r="CS200" s="5">
        <f t="shared" si="758"/>
        <v>0</v>
      </c>
      <c r="CT200" s="5">
        <f t="shared" si="742"/>
        <v>0.24624194117809717</v>
      </c>
      <c r="CU200" s="5">
        <f t="shared" si="743"/>
        <v>0</v>
      </c>
    </row>
    <row r="201" spans="1:99" x14ac:dyDescent="0.25">
      <c r="A201" s="1">
        <f>eod_group_score_df_positive[[#This Row],[date]]</f>
        <v>45203</v>
      </c>
      <c r="B201" s="1" t="s">
        <v>277</v>
      </c>
      <c r="C201" s="2">
        <f>AVERAGE(eod_group_score_df_positive!C201:C205)</f>
        <v>0.13005399938338655</v>
      </c>
      <c r="D201" s="2">
        <f>AVERAGE(eod_group_score_df_positive!D201:D205)</f>
        <v>0.13578302302375306</v>
      </c>
      <c r="E201" s="2">
        <f>AVERAGE(eod_group_score_df_positive!E201:E205)</f>
        <v>0.1869628595060096</v>
      </c>
      <c r="F201" s="2">
        <f>AVERAGE(eod_group_score_df_positive!F201:F205)</f>
        <v>0.61410930698635746</v>
      </c>
      <c r="G201" s="2">
        <f>AVERAGE(eod_group_score_df_positive!G201:G205)</f>
        <v>0.41834747379037085</v>
      </c>
      <c r="H201" s="2">
        <f>AVERAGE(eod_group_score_df_positive!H201:H205)</f>
        <v>0.17660354434809938</v>
      </c>
      <c r="I201" s="2">
        <f>AVERAGE(eod_group_score_df_positive!I201:I205)</f>
        <v>0.23305823823879895</v>
      </c>
      <c r="J201" s="2">
        <f>AVERAGE(eod_group_score_df_positive!J201:J205)</f>
        <v>0.83838459469134785</v>
      </c>
      <c r="K201" s="2">
        <f>AVERAGE(eod_group_score_df_positive!K201:K205)</f>
        <v>0.31340614715560344</v>
      </c>
      <c r="L201" s="2">
        <f>AVERAGE(eod_group_score_df_positive!L201:L205)</f>
        <v>0.12908070547556996</v>
      </c>
      <c r="M201" s="2">
        <f>AVERAGE(eod_group_score_df_positive!M201:M205)</f>
        <v>0.22845011001537921</v>
      </c>
      <c r="N201" s="2">
        <f>AVERAGE(eod_group_score_df_positive!N201:N205)</f>
        <v>0.72266167776908852</v>
      </c>
      <c r="O201" s="2">
        <f>AVERAGE(eod_group_score_df_positive!O201:O205)</f>
        <v>0.19277081846417146</v>
      </c>
      <c r="P201" s="2">
        <f>AVERAGE(eod_group_score_df_positive!P201:P205)</f>
        <v>0.25343534137823542</v>
      </c>
      <c r="Q201" s="2">
        <f>AVERAGE(eod_group_score_df_positive!Q201:Q205)</f>
        <v>0.16586043711139706</v>
      </c>
      <c r="R201" s="2">
        <f>AVERAGE(eod_group_score_df_positive!R201:R205)</f>
        <v>0.14563852882848066</v>
      </c>
      <c r="S201" s="2">
        <f>AVERAGE(eod_group_score_df_positive!S201:S205)</f>
        <v>0.2875091317080295</v>
      </c>
      <c r="T201" s="2">
        <f>AVERAGE(eod_group_score_df_positive!T201:T205)</f>
        <v>0.18550343308703818</v>
      </c>
      <c r="U201" s="2">
        <f>AVERAGE(eod_group_score_df_positive!U201:U205)</f>
        <v>0.72168540346989818</v>
      </c>
      <c r="V201" s="2">
        <f>AVERAGE(eod_group_score_df_positive!V201:V205)</f>
        <v>0.43781249472123307</v>
      </c>
      <c r="W201" s="2">
        <f>AVERAGE(eod_group_score_df_positive!W201:W205)</f>
        <v>0.17137422816669651</v>
      </c>
      <c r="X201" s="2">
        <f>AVERAGE(eod_group_score_df_positive!X201:X205)</f>
        <v>0.31298894315563608</v>
      </c>
      <c r="Y201" s="2">
        <f>AVERAGE(eod_group_score_df_positive!Y201:Y205)</f>
        <v>0.34139225497683073</v>
      </c>
      <c r="Z201" s="1" t="s">
        <v>277</v>
      </c>
      <c r="AA201" s="2">
        <f>ABS(AVERAGE(eod_group_score_df_negative!C201:C205))</f>
        <v>0.69946019124512837</v>
      </c>
      <c r="AB201" s="2">
        <f>ABS(AVERAGE(eod_group_score_df_negative!D201:D205))</f>
        <v>5.5374622294802812E-2</v>
      </c>
      <c r="AC201" s="2">
        <f>ABS(AVERAGE(eod_group_score_df_negative!E201:E205))</f>
        <v>1.1726908386116619</v>
      </c>
      <c r="AD201" s="2">
        <f>ABS(AVERAGE(eod_group_score_df_negative!F201:F205))</f>
        <v>0.60010920618502461</v>
      </c>
      <c r="AE201" s="2">
        <f>ABS(AVERAGE(eod_group_score_df_negative!G201:G205))</f>
        <v>1.5942764711507424</v>
      </c>
      <c r="AF201" s="2">
        <f>ABS(AVERAGE(eod_group_score_df_negative!H201:H205))</f>
        <v>9.6528831618864414E-2</v>
      </c>
      <c r="AG201" s="2">
        <f>ABS(AVERAGE(eod_group_score_df_negative!I201:I205))</f>
        <v>0.51175942387675721</v>
      </c>
      <c r="AH201" s="2">
        <f>ABS(AVERAGE(eod_group_score_df_negative!J201:J205))</f>
        <v>1.3125289221702778</v>
      </c>
      <c r="AI201" s="2">
        <f>ABS(AVERAGE(eod_group_score_df_negative!K201:K205))</f>
        <v>5.75205474719689E-2</v>
      </c>
      <c r="AJ201" s="2">
        <f>ABS(AVERAGE(eod_group_score_df_negative!L201:L205))</f>
        <v>0.12713107048218675</v>
      </c>
      <c r="AK201" s="2">
        <f>ABS(AVERAGE(eod_group_score_df_negative!M201:M205))</f>
        <v>0.25654435681639109</v>
      </c>
      <c r="AL201" s="2">
        <f>ABS(AVERAGE(eod_group_score_df_negative!N201:N205))</f>
        <v>0.55607602715377713</v>
      </c>
      <c r="AM201" s="2">
        <f>ABS(AVERAGE(eod_group_score_df_negative!O201:O205))</f>
        <v>0.44256844898885295</v>
      </c>
      <c r="AN201" s="2">
        <f>ABS(AVERAGE(eod_group_score_df_negative!P201:P205))</f>
        <v>0.67369648489964518</v>
      </c>
      <c r="AO201" s="2">
        <f>ABS(AVERAGE(eod_group_score_df_negative!Q201:Q205))</f>
        <v>0.55439124096804571</v>
      </c>
      <c r="AP201" s="2">
        <f>ABS(AVERAGE(eod_group_score_df_negative!R201:R205))</f>
        <v>1.0713182067495606</v>
      </c>
      <c r="AQ201" s="2">
        <f>ABS(AVERAGE(eod_group_score_df_negative!S201:S205))</f>
        <v>1.1542152776249708</v>
      </c>
      <c r="AR201" s="2">
        <f>ABS(AVERAGE(eod_group_score_df_negative!T201:T205))</f>
        <v>0.73238160587353351</v>
      </c>
      <c r="AS201" s="2">
        <f>ABS(AVERAGE(eod_group_score_df_negative!U201:U205))</f>
        <v>0.25601789031441802</v>
      </c>
      <c r="AT201" s="2">
        <f>ABS(AVERAGE(eod_group_score_df_negative!V201:V205))</f>
        <v>0.66280616304548201</v>
      </c>
      <c r="AU201" s="2">
        <f>ABS(AVERAGE(eod_group_score_df_negative!W201:W205))</f>
        <v>0.69513992327323582</v>
      </c>
      <c r="AV201" s="2">
        <f>ABS(AVERAGE(eod_group_score_df_negative!X201:X205))</f>
        <v>0.66870444698263998</v>
      </c>
      <c r="AW201" s="2">
        <f>ABS(AVERAGE(eod_group_score_df_negative!Y201:Y205))</f>
        <v>0.55378924984291478</v>
      </c>
      <c r="AX201" t="s">
        <v>277</v>
      </c>
      <c r="AY201" s="4">
        <f t="shared" si="701"/>
        <v>-0.68643333446810373</v>
      </c>
      <c r="AZ201" s="4">
        <f t="shared" si="702"/>
        <v>0.4206392090410675</v>
      </c>
      <c r="BA201" s="4">
        <f t="shared" si="703"/>
        <v>-0.72498459017197658</v>
      </c>
      <c r="BB201" s="4">
        <f t="shared" si="704"/>
        <v>1.1530132879267664E-2</v>
      </c>
      <c r="BC201" s="4">
        <f t="shared" si="705"/>
        <v>-0.58427656111125992</v>
      </c>
      <c r="BD201" s="4">
        <f t="shared" si="706"/>
        <v>0.29317180889211114</v>
      </c>
      <c r="BE201" s="4">
        <f t="shared" si="707"/>
        <v>-0.37418713305796797</v>
      </c>
      <c r="BF201" s="4">
        <f t="shared" si="708"/>
        <v>-0.22043858284490619</v>
      </c>
      <c r="BG201" s="4">
        <f t="shared" si="709"/>
        <v>0.6898549049982925</v>
      </c>
      <c r="BH201" s="4">
        <f t="shared" si="710"/>
        <v>7.6094667627793341E-3</v>
      </c>
      <c r="BI201" s="4">
        <f t="shared" si="711"/>
        <v>-5.792694292893226E-2</v>
      </c>
      <c r="BJ201" s="4">
        <f t="shared" si="712"/>
        <v>0.13027351111490057</v>
      </c>
      <c r="BK201" s="4">
        <f t="shared" si="713"/>
        <v>-0.39317203157626485</v>
      </c>
      <c r="BL201" s="4">
        <f t="shared" si="714"/>
        <v>-0.45329168043838547</v>
      </c>
      <c r="BM201" s="4">
        <f t="shared" si="715"/>
        <v>-0.53943755451243003</v>
      </c>
      <c r="BN201" s="4">
        <f t="shared" si="716"/>
        <v>-0.76065126298955243</v>
      </c>
      <c r="BO201" s="4">
        <f t="shared" si="717"/>
        <v>-0.60115937574915201</v>
      </c>
      <c r="BP201" s="4">
        <f t="shared" si="718"/>
        <v>-0.59580246934386172</v>
      </c>
      <c r="BQ201" s="4">
        <f t="shared" si="719"/>
        <v>0.4762871477634682</v>
      </c>
      <c r="BR201" s="4">
        <f t="shared" si="720"/>
        <v>-0.204424726708511</v>
      </c>
      <c r="BS201" s="4">
        <f t="shared" si="721"/>
        <v>-0.60445140363393968</v>
      </c>
      <c r="BT201" s="4">
        <f t="shared" si="722"/>
        <v>-0.36234888347053018</v>
      </c>
      <c r="BU201" s="4">
        <f t="shared" si="723"/>
        <v>-0.23726696063593547</v>
      </c>
      <c r="BV201" t="s">
        <v>277</v>
      </c>
      <c r="BW201" s="1">
        <f t="shared" si="697"/>
        <v>45203</v>
      </c>
      <c r="BX201">
        <f>group_stock_price_index[[#This Row],[VNINDEX]]</f>
        <v>1128.67</v>
      </c>
      <c r="BY201" s="5">
        <f t="shared" si="724"/>
        <v>0</v>
      </c>
      <c r="BZ201" s="5">
        <f t="shared" si="725"/>
        <v>0</v>
      </c>
      <c r="CA201" s="5">
        <f t="shared" si="726"/>
        <v>0</v>
      </c>
      <c r="CB201" s="5">
        <f t="shared" si="727"/>
        <v>0</v>
      </c>
      <c r="CC201" s="5">
        <f t="shared" si="728"/>
        <v>0</v>
      </c>
      <c r="CD201" s="5">
        <f t="shared" ref="CD201:CE201" si="759">IF(AVERAGE(BS201:BS205)&lt;0,0,AVERAGE(BS201:BS205))</f>
        <v>0</v>
      </c>
      <c r="CE201" s="5">
        <f t="shared" si="759"/>
        <v>0</v>
      </c>
      <c r="CF201" s="5">
        <f t="shared" ref="CF201:CG201" si="760">IF(AVERAGE(BE201:BE205)&lt;0,0,AVERAGE(BE201:BE205))</f>
        <v>0</v>
      </c>
      <c r="CG201" s="5">
        <f t="shared" si="760"/>
        <v>1.163610838551405E-2</v>
      </c>
      <c r="CH201" s="5">
        <f t="shared" si="731"/>
        <v>0</v>
      </c>
      <c r="CI201" s="5">
        <f t="shared" si="732"/>
        <v>0</v>
      </c>
      <c r="CJ201" s="5">
        <f t="shared" si="733"/>
        <v>4.6184611105669848E-2</v>
      </c>
      <c r="CK201" s="5">
        <f t="shared" si="734"/>
        <v>0</v>
      </c>
      <c r="CL201" s="5">
        <f t="shared" si="735"/>
        <v>0</v>
      </c>
      <c r="CM201" s="5">
        <f t="shared" si="736"/>
        <v>2.3501965514216749E-2</v>
      </c>
      <c r="CN201" s="5">
        <f t="shared" si="737"/>
        <v>0</v>
      </c>
      <c r="CO201" s="5">
        <f t="shared" si="738"/>
        <v>0</v>
      </c>
      <c r="CP201" s="5">
        <f t="shared" si="739"/>
        <v>0</v>
      </c>
      <c r="CQ201" s="5">
        <f t="shared" si="740"/>
        <v>0.11146794817497743</v>
      </c>
      <c r="CR201" s="5">
        <f t="shared" ref="CR201:CS201" si="761">IF(AVERAGE(BH201:BH205)&lt;0,0,AVERAGE(BH201:BH205))</f>
        <v>0</v>
      </c>
      <c r="CS201" s="5">
        <f t="shared" si="761"/>
        <v>0</v>
      </c>
      <c r="CT201" s="5">
        <f t="shared" si="742"/>
        <v>3.1823550196412899E-2</v>
      </c>
      <c r="CU201" s="5">
        <f t="shared" si="743"/>
        <v>0</v>
      </c>
    </row>
    <row r="202" spans="1:99" x14ac:dyDescent="0.25">
      <c r="A202" s="1">
        <f>eod_group_score_df_positive[[#This Row],[date]]</f>
        <v>45202</v>
      </c>
      <c r="B202" s="1" t="s">
        <v>277</v>
      </c>
      <c r="C202" s="2">
        <f>AVERAGE(eod_group_score_df_positive!C202:C206)</f>
        <v>0.37624865711333971</v>
      </c>
      <c r="D202" s="2">
        <f>AVERAGE(eod_group_score_df_positive!D202:D206)</f>
        <v>0.1146191871293309</v>
      </c>
      <c r="E202" s="2">
        <f>AVERAGE(eod_group_score_df_positive!E202:E206)</f>
        <v>0.36588514150415308</v>
      </c>
      <c r="F202" s="2">
        <f>AVERAGE(eod_group_score_df_positive!F202:F206)</f>
        <v>0.84885465132126359</v>
      </c>
      <c r="G202" s="2">
        <f>AVERAGE(eod_group_score_df_positive!G202:G206)</f>
        <v>0.78222397892004747</v>
      </c>
      <c r="H202" s="2">
        <f>AVERAGE(eod_group_score_df_positive!H202:H206)</f>
        <v>0.21227046431502652</v>
      </c>
      <c r="I202" s="2">
        <f>AVERAGE(eod_group_score_df_positive!I202:I206)</f>
        <v>0.37904690925579609</v>
      </c>
      <c r="J202" s="2">
        <f>AVERAGE(eod_group_score_df_positive!J202:J206)</f>
        <v>0.993663256510945</v>
      </c>
      <c r="K202" s="2">
        <f>AVERAGE(eod_group_score_df_positive!K202:K206)</f>
        <v>0.54084751744642934</v>
      </c>
      <c r="L202" s="2">
        <f>AVERAGE(eod_group_score_df_positive!L202:L206)</f>
        <v>0.10922938965236509</v>
      </c>
      <c r="M202" s="2">
        <f>AVERAGE(eod_group_score_df_positive!M202:M206)</f>
        <v>0.43804734939090595</v>
      </c>
      <c r="N202" s="2">
        <f>AVERAGE(eod_group_score_df_positive!N202:N206)</f>
        <v>0.39599734182935253</v>
      </c>
      <c r="O202" s="2">
        <f>AVERAGE(eod_group_score_df_positive!O202:O206)</f>
        <v>0.24811675916435982</v>
      </c>
      <c r="P202" s="2">
        <f>AVERAGE(eod_group_score_df_positive!P202:P206)</f>
        <v>0.3081658598463235</v>
      </c>
      <c r="Q202" s="2">
        <f>AVERAGE(eod_group_score_df_positive!Q202:Q206)</f>
        <v>0.27515217716125823</v>
      </c>
      <c r="R202" s="2">
        <f>AVERAGE(eod_group_score_df_positive!R202:R206)</f>
        <v>0.16704105283841728</v>
      </c>
      <c r="S202" s="2">
        <f>AVERAGE(eod_group_score_df_positive!S202:S206)</f>
        <v>0.34224938831672047</v>
      </c>
      <c r="T202" s="2">
        <f>AVERAGE(eod_group_score_df_positive!T202:T206)</f>
        <v>0.34095778368176943</v>
      </c>
      <c r="U202" s="2">
        <f>AVERAGE(eod_group_score_df_positive!U202:U206)</f>
        <v>0.799400395538021</v>
      </c>
      <c r="V202" s="2">
        <f>AVERAGE(eod_group_score_df_positive!V202:V206)</f>
        <v>0.6993274380209199</v>
      </c>
      <c r="W202" s="2">
        <f>AVERAGE(eod_group_score_df_positive!W202:W206)</f>
        <v>0.23225182721876675</v>
      </c>
      <c r="X202" s="2">
        <f>AVERAGE(eod_group_score_df_positive!X202:X206)</f>
        <v>0.50059557522488096</v>
      </c>
      <c r="Y202" s="2">
        <f>AVERAGE(eod_group_score_df_positive!Y202:Y206)</f>
        <v>0.28186776014182346</v>
      </c>
      <c r="Z202" s="1" t="s">
        <v>277</v>
      </c>
      <c r="AA202" s="2">
        <f>ABS(AVERAGE(eod_group_score_df_negative!C202:C206))</f>
        <v>0.69946019124512837</v>
      </c>
      <c r="AB202" s="2">
        <f>ABS(AVERAGE(eod_group_score_df_negative!D202:D206))</f>
        <v>5.5374622294802812E-2</v>
      </c>
      <c r="AC202" s="2">
        <f>ABS(AVERAGE(eod_group_score_df_negative!E202:E206))</f>
        <v>1.1725993495533245</v>
      </c>
      <c r="AD202" s="2">
        <f>ABS(AVERAGE(eod_group_score_df_negative!F202:F206))</f>
        <v>0.60001847667036401</v>
      </c>
      <c r="AE202" s="2">
        <f>ABS(AVERAGE(eod_group_score_df_negative!G202:G206))</f>
        <v>1.5929879618241825</v>
      </c>
      <c r="AF202" s="2">
        <f>ABS(AVERAGE(eod_group_score_df_negative!H202:H206))</f>
        <v>8.9215230602660539E-2</v>
      </c>
      <c r="AG202" s="2">
        <f>ABS(AVERAGE(eod_group_score_df_negative!I202:I206))</f>
        <v>0.51024444479991904</v>
      </c>
      <c r="AH202" s="2">
        <f>ABS(AVERAGE(eod_group_score_df_negative!J202:J206))</f>
        <v>1.3133339021794999</v>
      </c>
      <c r="AI202" s="2">
        <f>ABS(AVERAGE(eod_group_score_df_negative!K202:K206))</f>
        <v>5.75205474719689E-2</v>
      </c>
      <c r="AJ202" s="2">
        <f>ABS(AVERAGE(eod_group_score_df_negative!L202:L206))</f>
        <v>0.10897130358973564</v>
      </c>
      <c r="AK202" s="2">
        <f>ABS(AVERAGE(eod_group_score_df_negative!M202:M206))</f>
        <v>0.25430917931812858</v>
      </c>
      <c r="AL202" s="2">
        <f>ABS(AVERAGE(eod_group_score_df_negative!N202:N206))</f>
        <v>0.55608879826565683</v>
      </c>
      <c r="AM202" s="2">
        <f>ABS(AVERAGE(eod_group_score_df_negative!O202:O206))</f>
        <v>0.44254002188196084</v>
      </c>
      <c r="AN202" s="2">
        <f>ABS(AVERAGE(eod_group_score_df_negative!P202:P206))</f>
        <v>0.67129369705488462</v>
      </c>
      <c r="AO202" s="2">
        <f>ABS(AVERAGE(eod_group_score_df_negative!Q202:Q206))</f>
        <v>0.54928943834677391</v>
      </c>
      <c r="AP202" s="2">
        <f>ABS(AVERAGE(eod_group_score_df_negative!R202:R206))</f>
        <v>1.0713182067495606</v>
      </c>
      <c r="AQ202" s="2">
        <f>ABS(AVERAGE(eod_group_score_df_negative!S202:S206))</f>
        <v>1.154147647605366</v>
      </c>
      <c r="AR202" s="2">
        <f>ABS(AVERAGE(eod_group_score_df_negative!T202:T206))</f>
        <v>0.73141010538895457</v>
      </c>
      <c r="AS202" s="2">
        <f>ABS(AVERAGE(eod_group_score_df_negative!U202:U206))</f>
        <v>0.25601789031441802</v>
      </c>
      <c r="AT202" s="2">
        <f>ABS(AVERAGE(eod_group_score_df_negative!V202:V206))</f>
        <v>0.68704519562178812</v>
      </c>
      <c r="AU202" s="2">
        <f>ABS(AVERAGE(eod_group_score_df_negative!W202:W206))</f>
        <v>0.69619278568981824</v>
      </c>
      <c r="AV202" s="2">
        <f>ABS(AVERAGE(eod_group_score_df_negative!X202:X206))</f>
        <v>0.67008776912740042</v>
      </c>
      <c r="AW202" s="2">
        <f>ABS(AVERAGE(eod_group_score_df_negative!Y202:Y206))</f>
        <v>0.55957864201016905</v>
      </c>
      <c r="AX202" t="s">
        <v>277</v>
      </c>
      <c r="AY202" s="4">
        <f t="shared" si="701"/>
        <v>-0.30046376826314064</v>
      </c>
      <c r="AZ202" s="4">
        <f t="shared" si="702"/>
        <v>0.34851013125256342</v>
      </c>
      <c r="BA202" s="4">
        <f t="shared" si="703"/>
        <v>-0.5243564122604033</v>
      </c>
      <c r="BB202" s="4">
        <f t="shared" si="704"/>
        <v>0.17174462680236657</v>
      </c>
      <c r="BC202" s="4">
        <f t="shared" si="705"/>
        <v>-0.3413438476779031</v>
      </c>
      <c r="BD202" s="4">
        <f t="shared" si="706"/>
        <v>0.40816276124133538</v>
      </c>
      <c r="BE202" s="4">
        <f t="shared" si="707"/>
        <v>-0.14753042964578655</v>
      </c>
      <c r="BF202" s="4">
        <f t="shared" si="708"/>
        <v>-0.1385656867692088</v>
      </c>
      <c r="BG202" s="4">
        <f t="shared" si="709"/>
        <v>0.80774192058590832</v>
      </c>
      <c r="BH202" s="4">
        <f t="shared" si="710"/>
        <v>1.1827921295515457E-3</v>
      </c>
      <c r="BI202" s="4">
        <f t="shared" si="711"/>
        <v>0.26538085863850364</v>
      </c>
      <c r="BJ202" s="4">
        <f t="shared" si="712"/>
        <v>-0.16814807998394835</v>
      </c>
      <c r="BK202" s="4">
        <f t="shared" si="713"/>
        <v>-0.2815048922317922</v>
      </c>
      <c r="BL202" s="4">
        <f t="shared" si="714"/>
        <v>-0.37074306401932178</v>
      </c>
      <c r="BM202" s="4">
        <f t="shared" si="715"/>
        <v>-0.33251264374444345</v>
      </c>
      <c r="BN202" s="4">
        <f t="shared" si="716"/>
        <v>-0.73022198276452588</v>
      </c>
      <c r="BO202" s="4">
        <f t="shared" si="717"/>
        <v>-0.54256874332041838</v>
      </c>
      <c r="BP202" s="4">
        <f t="shared" si="718"/>
        <v>-0.36410295914915664</v>
      </c>
      <c r="BQ202" s="4">
        <f t="shared" si="719"/>
        <v>0.51485037970961856</v>
      </c>
      <c r="BR202" s="4">
        <f t="shared" si="720"/>
        <v>8.8592648910416436E-3</v>
      </c>
      <c r="BS202" s="4">
        <f t="shared" si="721"/>
        <v>-0.49969696847897083</v>
      </c>
      <c r="BT202" s="4">
        <f t="shared" si="722"/>
        <v>-0.14478056318149513</v>
      </c>
      <c r="BU202" s="4">
        <f t="shared" si="723"/>
        <v>-0.33003989458877264</v>
      </c>
      <c r="BV202" t="s">
        <v>277</v>
      </c>
      <c r="BW202" s="1">
        <f t="shared" si="697"/>
        <v>45202</v>
      </c>
      <c r="BX202">
        <f>group_stock_price_index[[#This Row],[VNINDEX]]</f>
        <v>1118.0999999999999</v>
      </c>
      <c r="BY202" s="5">
        <f t="shared" si="724"/>
        <v>0</v>
      </c>
      <c r="BZ202" s="5">
        <f t="shared" si="725"/>
        <v>0</v>
      </c>
      <c r="CA202" s="5">
        <f t="shared" si="726"/>
        <v>0</v>
      </c>
      <c r="CB202" s="5">
        <f t="shared" si="727"/>
        <v>0</v>
      </c>
      <c r="CC202" s="5">
        <f t="shared" si="728"/>
        <v>0</v>
      </c>
      <c r="CD202" s="5">
        <f t="shared" ref="CD202:CE202" si="762">IF(AVERAGE(BS202:BS206)&lt;0,0,AVERAGE(BS202:BS206))</f>
        <v>0</v>
      </c>
      <c r="CE202" s="5">
        <f t="shared" si="762"/>
        <v>0</v>
      </c>
      <c r="CF202" s="5">
        <f t="shared" ref="CF202:CG202" si="763">IF(AVERAGE(BE202:BE206)&lt;0,0,AVERAGE(BE202:BE206))</f>
        <v>0</v>
      </c>
      <c r="CG202" s="5">
        <f t="shared" si="763"/>
        <v>0</v>
      </c>
      <c r="CH202" s="5">
        <f t="shared" si="731"/>
        <v>0</v>
      </c>
      <c r="CI202" s="5">
        <f t="shared" si="732"/>
        <v>0</v>
      </c>
      <c r="CJ202" s="5">
        <f t="shared" si="733"/>
        <v>0</v>
      </c>
      <c r="CK202" s="5">
        <f t="shared" si="734"/>
        <v>0</v>
      </c>
      <c r="CL202" s="5">
        <f t="shared" si="735"/>
        <v>0</v>
      </c>
      <c r="CM202" s="5">
        <f t="shared" si="736"/>
        <v>0</v>
      </c>
      <c r="CN202" s="5">
        <f t="shared" si="737"/>
        <v>0</v>
      </c>
      <c r="CO202" s="5">
        <f t="shared" si="738"/>
        <v>0</v>
      </c>
      <c r="CP202" s="5">
        <f t="shared" si="739"/>
        <v>0</v>
      </c>
      <c r="CQ202" s="5">
        <f t="shared" si="740"/>
        <v>0.1513081706191868</v>
      </c>
      <c r="CR202" s="5">
        <f t="shared" ref="CR202:CS202" si="764">IF(AVERAGE(BH202:BH206)&lt;0,0,AVERAGE(BH202:BH206))</f>
        <v>0</v>
      </c>
      <c r="CS202" s="5">
        <f t="shared" si="764"/>
        <v>0</v>
      </c>
      <c r="CT202" s="5">
        <f t="shared" si="742"/>
        <v>0</v>
      </c>
      <c r="CU202" s="5">
        <f t="shared" si="743"/>
        <v>0</v>
      </c>
    </row>
    <row r="203" spans="1:99" x14ac:dyDescent="0.25">
      <c r="A203" s="1">
        <f>eod_group_score_df_positive[[#This Row],[date]]</f>
        <v>45201</v>
      </c>
      <c r="B203" s="1" t="s">
        <v>277</v>
      </c>
      <c r="C203" s="2">
        <f>AVERAGE(eod_group_score_df_positive!C203:C207)</f>
        <v>0.3796328094733239</v>
      </c>
      <c r="D203" s="2">
        <f>AVERAGE(eod_group_score_df_positive!D203:D207)</f>
        <v>0.13414159805037848</v>
      </c>
      <c r="E203" s="2">
        <f>AVERAGE(eod_group_score_df_positive!E203:E207)</f>
        <v>0.37808923375956327</v>
      </c>
      <c r="F203" s="2">
        <f>AVERAGE(eod_group_score_df_positive!F203:F207)</f>
        <v>0.84546384907673544</v>
      </c>
      <c r="G203" s="2">
        <f>AVERAGE(eod_group_score_df_positive!G203:G207)</f>
        <v>0.78598309415970102</v>
      </c>
      <c r="H203" s="2">
        <f>AVERAGE(eod_group_score_df_positive!H203:H207)</f>
        <v>0.19666364492494037</v>
      </c>
      <c r="I203" s="2">
        <f>AVERAGE(eod_group_score_df_positive!I203:I207)</f>
        <v>0.38138940585730569</v>
      </c>
      <c r="J203" s="2">
        <f>AVERAGE(eod_group_score_df_positive!J203:J207)</f>
        <v>0.99373318592872217</v>
      </c>
      <c r="K203" s="2">
        <f>AVERAGE(eod_group_score_df_positive!K203:K207)</f>
        <v>0.5446802802170625</v>
      </c>
      <c r="L203" s="2">
        <f>AVERAGE(eod_group_score_df_positive!L203:L207)</f>
        <v>9.5166499764209725E-2</v>
      </c>
      <c r="M203" s="2">
        <f>AVERAGE(eod_group_score_df_positive!M203:M207)</f>
        <v>0.42897156060374619</v>
      </c>
      <c r="N203" s="2">
        <f>AVERAGE(eod_group_score_df_positive!N203:N207)</f>
        <v>0.38700751062298994</v>
      </c>
      <c r="O203" s="2">
        <f>AVERAGE(eod_group_score_df_positive!O203:O207)</f>
        <v>0.20446939153803748</v>
      </c>
      <c r="P203" s="2">
        <f>AVERAGE(eod_group_score_df_positive!P203:P207)</f>
        <v>0.30746482058276164</v>
      </c>
      <c r="Q203" s="2">
        <f>AVERAGE(eod_group_score_df_positive!Q203:Q207)</f>
        <v>0.27399912627805711</v>
      </c>
      <c r="R203" s="2">
        <f>AVERAGE(eod_group_score_df_positive!R203:R207)</f>
        <v>0.168294032089472</v>
      </c>
      <c r="S203" s="2">
        <f>AVERAGE(eod_group_score_df_positive!S203:S207)</f>
        <v>0.34218622885106303</v>
      </c>
      <c r="T203" s="2">
        <f>AVERAGE(eod_group_score_df_positive!T203:T207)</f>
        <v>0.34585923980565925</v>
      </c>
      <c r="U203" s="2">
        <f>AVERAGE(eod_group_score_df_positive!U203:U207)</f>
        <v>0.79802220365166476</v>
      </c>
      <c r="V203" s="2">
        <f>AVERAGE(eod_group_score_df_positive!V203:V207)</f>
        <v>0.69354039450669014</v>
      </c>
      <c r="W203" s="2">
        <f>AVERAGE(eod_group_score_df_positive!W203:W207)</f>
        <v>0.23412897141023578</v>
      </c>
      <c r="X203" s="2">
        <f>AVERAGE(eod_group_score_df_positive!X203:X207)</f>
        <v>0.52529337739171855</v>
      </c>
      <c r="Y203" s="2">
        <f>AVERAGE(eod_group_score_df_positive!Y203:Y207)</f>
        <v>0.32704949713454123</v>
      </c>
      <c r="Z203" s="1" t="s">
        <v>277</v>
      </c>
      <c r="AA203" s="2">
        <f>ABS(AVERAGE(eod_group_score_df_negative!C203:C207))</f>
        <v>0.18687967292485538</v>
      </c>
      <c r="AB203" s="2">
        <f>ABS(AVERAGE(eod_group_score_df_negative!D203:D207))</f>
        <v>2.0703452968121778E-2</v>
      </c>
      <c r="AC203" s="2">
        <f>ABS(AVERAGE(eod_group_score_df_negative!E203:E207))</f>
        <v>0.41643877749098462</v>
      </c>
      <c r="AD203" s="2">
        <f>ABS(AVERAGE(eod_group_score_df_negative!F203:F207))</f>
        <v>0.27977179520309192</v>
      </c>
      <c r="AE203" s="2">
        <f>ABS(AVERAGE(eod_group_score_df_negative!G203:G207))</f>
        <v>0.25678146337453317</v>
      </c>
      <c r="AF203" s="2">
        <f>ABS(AVERAGE(eod_group_score_df_negative!H203:H207))</f>
        <v>9.4211996877630239E-2</v>
      </c>
      <c r="AG203" s="2">
        <f>ABS(AVERAGE(eod_group_score_df_negative!I203:I207))</f>
        <v>0.19754809395179079</v>
      </c>
      <c r="AH203" s="2">
        <f>ABS(AVERAGE(eod_group_score_df_negative!J203:J207))</f>
        <v>0.35721784714438182</v>
      </c>
      <c r="AI203" s="2">
        <f>ABS(AVERAGE(eod_group_score_df_negative!K203:K207))</f>
        <v>0.79458357579513206</v>
      </c>
      <c r="AJ203" s="2">
        <f>ABS(AVERAGE(eod_group_score_df_negative!L203:L207))</f>
        <v>0.10453085184647029</v>
      </c>
      <c r="AK203" s="2">
        <f>ABS(AVERAGE(eod_group_score_df_negative!M203:M207))</f>
        <v>0.22418731720919521</v>
      </c>
      <c r="AL203" s="2">
        <f>ABS(AVERAGE(eod_group_score_df_negative!N203:N207))</f>
        <v>0.22262028502117412</v>
      </c>
      <c r="AM203" s="2">
        <f>ABS(AVERAGE(eod_group_score_df_negative!O203:O207))</f>
        <v>0.17031660923131106</v>
      </c>
      <c r="AN203" s="2">
        <f>ABS(AVERAGE(eod_group_score_df_negative!P203:P207))</f>
        <v>0.68079221994267713</v>
      </c>
      <c r="AO203" s="2">
        <f>ABS(AVERAGE(eod_group_score_df_negative!Q203:Q207))</f>
        <v>0.20358424170952141</v>
      </c>
      <c r="AP203" s="2">
        <f>ABS(AVERAGE(eod_group_score_df_negative!R203:R207))</f>
        <v>0.50050530369613244</v>
      </c>
      <c r="AQ203" s="2">
        <f>ABS(AVERAGE(eod_group_score_df_negative!S203:S207))</f>
        <v>0.72918928814433914</v>
      </c>
      <c r="AR203" s="2">
        <f>ABS(AVERAGE(eod_group_score_df_negative!T203:T207))</f>
        <v>0.17614664447887982</v>
      </c>
      <c r="AS203" s="2">
        <f>ABS(AVERAGE(eod_group_score_df_negative!U203:U207))</f>
        <v>1.1569813591231866</v>
      </c>
      <c r="AT203" s="2">
        <f>ABS(AVERAGE(eod_group_score_df_negative!V203:V207))</f>
        <v>0.20890971322042037</v>
      </c>
      <c r="AU203" s="2">
        <f>ABS(AVERAGE(eod_group_score_df_negative!W203:W207))</f>
        <v>0.47122234714108802</v>
      </c>
      <c r="AV203" s="2">
        <f>ABS(AVERAGE(eod_group_score_df_negative!X203:X207))</f>
        <v>0.25800220833005466</v>
      </c>
      <c r="AW203" s="2">
        <f>ABS(AVERAGE(eod_group_score_df_negative!Y203:Y207))</f>
        <v>6.8776536849893655E-2</v>
      </c>
      <c r="AX203" t="s">
        <v>277</v>
      </c>
      <c r="AY203" s="4">
        <f t="shared" si="701"/>
        <v>0.34024517117875247</v>
      </c>
      <c r="AZ203" s="4">
        <f t="shared" si="702"/>
        <v>0.73259135074781023</v>
      </c>
      <c r="BA203" s="4">
        <f t="shared" si="703"/>
        <v>-4.8267075783849409E-2</v>
      </c>
      <c r="BB203" s="4">
        <f t="shared" si="704"/>
        <v>0.50273207816456744</v>
      </c>
      <c r="BC203" s="4">
        <f t="shared" si="705"/>
        <v>0.50749867452010533</v>
      </c>
      <c r="BD203" s="4">
        <f t="shared" si="706"/>
        <v>0.35221803865188656</v>
      </c>
      <c r="BE203" s="4">
        <f t="shared" si="707"/>
        <v>0.31754949708066277</v>
      </c>
      <c r="BF203" s="4">
        <f t="shared" si="708"/>
        <v>0.47116092530490444</v>
      </c>
      <c r="BG203" s="4">
        <f t="shared" si="709"/>
        <v>-0.18659750612712278</v>
      </c>
      <c r="BH203" s="4">
        <f t="shared" si="710"/>
        <v>-4.6892720442867158E-2</v>
      </c>
      <c r="BI203" s="4">
        <f t="shared" si="711"/>
        <v>0.31352899019034586</v>
      </c>
      <c r="BJ203" s="4">
        <f t="shared" si="712"/>
        <v>0.26965178880683388</v>
      </c>
      <c r="BK203" s="4">
        <f t="shared" si="713"/>
        <v>9.1126088585535989E-2</v>
      </c>
      <c r="BL203" s="4">
        <f t="shared" si="714"/>
        <v>-0.37776346036596303</v>
      </c>
      <c r="BM203" s="4">
        <f t="shared" si="715"/>
        <v>0.14743998490828333</v>
      </c>
      <c r="BN203" s="4">
        <f t="shared" si="716"/>
        <v>-0.49672787311672312</v>
      </c>
      <c r="BO203" s="4">
        <f t="shared" si="717"/>
        <v>-0.36122074207799626</v>
      </c>
      <c r="BP203" s="4">
        <f t="shared" si="718"/>
        <v>0.32511624952156892</v>
      </c>
      <c r="BQ203" s="4">
        <f t="shared" si="719"/>
        <v>-0.18361048660291443</v>
      </c>
      <c r="BR203" s="4">
        <f t="shared" si="720"/>
        <v>0.53701659198296192</v>
      </c>
      <c r="BS203" s="4">
        <f t="shared" si="721"/>
        <v>-0.33613515633287994</v>
      </c>
      <c r="BT203" s="4">
        <f t="shared" si="722"/>
        <v>0.34123921280032055</v>
      </c>
      <c r="BU203" s="4">
        <f t="shared" si="723"/>
        <v>0.65249108979730142</v>
      </c>
      <c r="BV203" t="s">
        <v>277</v>
      </c>
      <c r="BW203" s="1">
        <f t="shared" si="697"/>
        <v>45201</v>
      </c>
      <c r="BX203">
        <f>group_stock_price_index[[#This Row],[VNINDEX]]</f>
        <v>1155.25</v>
      </c>
      <c r="BY203" s="5">
        <f t="shared" si="724"/>
        <v>0</v>
      </c>
      <c r="BZ203" s="5">
        <f t="shared" si="725"/>
        <v>0</v>
      </c>
      <c r="CA203" s="5">
        <f t="shared" si="726"/>
        <v>0</v>
      </c>
      <c r="CB203" s="5">
        <f t="shared" si="727"/>
        <v>0</v>
      </c>
      <c r="CC203" s="5">
        <f t="shared" si="728"/>
        <v>0</v>
      </c>
      <c r="CD203" s="5">
        <f t="shared" ref="CD203:CE203" si="765">IF(AVERAGE(BS203:BS207)&lt;0,0,AVERAGE(BS203:BS207))</f>
        <v>0</v>
      </c>
      <c r="CE203" s="5">
        <f t="shared" si="765"/>
        <v>0</v>
      </c>
      <c r="CF203" s="5">
        <f t="shared" ref="CF203:CG203" si="766">IF(AVERAGE(BE203:BE207)&lt;0,0,AVERAGE(BE203:BE207))</f>
        <v>0</v>
      </c>
      <c r="CG203" s="5">
        <f t="shared" si="766"/>
        <v>0</v>
      </c>
      <c r="CH203" s="5">
        <f t="shared" si="731"/>
        <v>0</v>
      </c>
      <c r="CI203" s="5">
        <f t="shared" si="732"/>
        <v>0</v>
      </c>
      <c r="CJ203" s="5">
        <f t="shared" si="733"/>
        <v>0</v>
      </c>
      <c r="CK203" s="5">
        <f t="shared" si="734"/>
        <v>0</v>
      </c>
      <c r="CL203" s="5">
        <f t="shared" si="735"/>
        <v>0</v>
      </c>
      <c r="CM203" s="5">
        <f t="shared" si="736"/>
        <v>0</v>
      </c>
      <c r="CN203" s="5">
        <f t="shared" si="737"/>
        <v>0</v>
      </c>
      <c r="CO203" s="5">
        <f t="shared" si="738"/>
        <v>0</v>
      </c>
      <c r="CP203" s="5">
        <f t="shared" si="739"/>
        <v>0</v>
      </c>
      <c r="CQ203" s="5">
        <f t="shared" si="740"/>
        <v>0.16601792683367569</v>
      </c>
      <c r="CR203" s="5">
        <f t="shared" ref="CR203:CS203" si="767">IF(AVERAGE(BH203:BH207)&lt;0,0,AVERAGE(BH203:BH207))</f>
        <v>0</v>
      </c>
      <c r="CS203" s="5">
        <f t="shared" si="767"/>
        <v>0</v>
      </c>
      <c r="CT203" s="5">
        <f t="shared" si="742"/>
        <v>0</v>
      </c>
      <c r="CU203" s="5">
        <f t="shared" si="743"/>
        <v>0</v>
      </c>
    </row>
    <row r="204" spans="1:99" x14ac:dyDescent="0.25">
      <c r="A204" s="1">
        <f>eod_group_score_df_positive[[#This Row],[date]]</f>
        <v>45198</v>
      </c>
      <c r="B204" s="1" t="s">
        <v>277</v>
      </c>
      <c r="C204" s="2">
        <f>AVERAGE(eod_group_score_df_positive!C204:C208)</f>
        <v>0.35725326893860954</v>
      </c>
      <c r="D204" s="2">
        <f>AVERAGE(eod_group_score_df_positive!D204:D208)</f>
        <v>0.1160965756083215</v>
      </c>
      <c r="E204" s="2">
        <f>AVERAGE(eod_group_score_df_positive!E204:E208)</f>
        <v>0.3753516511733116</v>
      </c>
      <c r="F204" s="2">
        <f>AVERAGE(eod_group_score_df_positive!F204:F208)</f>
        <v>0.5873113372425629</v>
      </c>
      <c r="G204" s="2">
        <f>AVERAGE(eod_group_score_df_positive!G204:G208)</f>
        <v>0.78097102096280024</v>
      </c>
      <c r="H204" s="2">
        <f>AVERAGE(eod_group_score_df_positive!H204:H208)</f>
        <v>0.18716030043167015</v>
      </c>
      <c r="I204" s="2">
        <f>AVERAGE(eod_group_score_df_positive!I204:I208)</f>
        <v>0.38029496938099278</v>
      </c>
      <c r="J204" s="2">
        <f>AVERAGE(eod_group_score_df_positive!J204:J208)</f>
        <v>0.99360629515955845</v>
      </c>
      <c r="K204" s="2">
        <f>AVERAGE(eod_group_score_df_positive!K204:K208)</f>
        <v>0.53592436659765241</v>
      </c>
      <c r="L204" s="2">
        <f>AVERAGE(eod_group_score_df_positive!L204:L208)</f>
        <v>7.9459939969275153E-2</v>
      </c>
      <c r="M204" s="2">
        <f>AVERAGE(eod_group_score_df_positive!M204:M208)</f>
        <v>0.373185384824473</v>
      </c>
      <c r="N204" s="2">
        <f>AVERAGE(eod_group_score_df_positive!N204:N208)</f>
        <v>0.30302861548449989</v>
      </c>
      <c r="O204" s="2">
        <f>AVERAGE(eod_group_score_df_positive!O204:O208)</f>
        <v>0.20960279366399215</v>
      </c>
      <c r="P204" s="2">
        <f>AVERAGE(eod_group_score_df_positive!P204:P208)</f>
        <v>0.2679952315485063</v>
      </c>
      <c r="Q204" s="2">
        <f>AVERAGE(eod_group_score_df_positive!Q204:Q208)</f>
        <v>0.26458077134449909</v>
      </c>
      <c r="R204" s="2">
        <f>AVERAGE(eod_group_score_df_positive!R204:R208)</f>
        <v>0.16142399355849318</v>
      </c>
      <c r="S204" s="2">
        <f>AVERAGE(eod_group_score_df_positive!S204:S208)</f>
        <v>0.3334724670099663</v>
      </c>
      <c r="T204" s="2">
        <f>AVERAGE(eod_group_score_df_positive!T204:T208)</f>
        <v>0.26636800507545411</v>
      </c>
      <c r="U204" s="2">
        <f>AVERAGE(eod_group_score_df_positive!U204:U208)</f>
        <v>0.23258593743463721</v>
      </c>
      <c r="V204" s="2">
        <f>AVERAGE(eod_group_score_df_positive!V204:V208)</f>
        <v>1.1052132995261505</v>
      </c>
      <c r="W204" s="2">
        <f>AVERAGE(eod_group_score_df_positive!W204:W208)</f>
        <v>0.23161822858185879</v>
      </c>
      <c r="X204" s="2">
        <f>AVERAGE(eod_group_score_df_positive!X204:X208)</f>
        <v>0.47400144533351279</v>
      </c>
      <c r="Y204" s="2">
        <f>AVERAGE(eod_group_score_df_positive!Y204:Y208)</f>
        <v>0.21457781574401413</v>
      </c>
      <c r="Z204" s="1" t="s">
        <v>277</v>
      </c>
      <c r="AA204" s="2">
        <f>ABS(AVERAGE(eod_group_score_df_negative!C204:C208))</f>
        <v>0.57639814163322256</v>
      </c>
      <c r="AB204" s="2">
        <f>ABS(AVERAGE(eod_group_score_df_negative!D204:D208))</f>
        <v>0.87965051629197166</v>
      </c>
      <c r="AC204" s="2">
        <f>ABS(AVERAGE(eod_group_score_df_negative!E204:E208))</f>
        <v>1.4805054737536181</v>
      </c>
      <c r="AD204" s="2">
        <f>ABS(AVERAGE(eod_group_score_df_negative!F204:F208))</f>
        <v>1.0032640462365088</v>
      </c>
      <c r="AE204" s="2">
        <f>ABS(AVERAGE(eod_group_score_df_negative!G204:G208))</f>
        <v>1.4925585985391863</v>
      </c>
      <c r="AF204" s="2">
        <f>ABS(AVERAGE(eod_group_score_df_negative!H204:H208))</f>
        <v>0.72210747112193696</v>
      </c>
      <c r="AG204" s="2">
        <f>ABS(AVERAGE(eod_group_score_df_negative!I204:I208))</f>
        <v>1.3020038805050624</v>
      </c>
      <c r="AH204" s="2">
        <f>ABS(AVERAGE(eod_group_score_df_negative!J204:J208))</f>
        <v>1.0144385576792465</v>
      </c>
      <c r="AI204" s="2">
        <f>ABS(AVERAGE(eod_group_score_df_negative!K204:K208))</f>
        <v>1.7398585509348337</v>
      </c>
      <c r="AJ204" s="2">
        <f>ABS(AVERAGE(eod_group_score_df_negative!L204:L208))</f>
        <v>0.47763734650618328</v>
      </c>
      <c r="AK204" s="2">
        <f>ABS(AVERAGE(eod_group_score_df_negative!M204:M208))</f>
        <v>0.76227324568651844</v>
      </c>
      <c r="AL204" s="2">
        <f>ABS(AVERAGE(eod_group_score_df_negative!N204:N208))</f>
        <v>1.2181129265911301</v>
      </c>
      <c r="AM204" s="2">
        <f>ABS(AVERAGE(eod_group_score_df_negative!O204:O208))</f>
        <v>0.45294436698392226</v>
      </c>
      <c r="AN204" s="2">
        <f>ABS(AVERAGE(eod_group_score_df_negative!P204:P208))</f>
        <v>1.6754014454688595</v>
      </c>
      <c r="AO204" s="2">
        <f>ABS(AVERAGE(eod_group_score_df_negative!Q204:Q208))</f>
        <v>0.71429832888901612</v>
      </c>
      <c r="AP204" s="2">
        <f>ABS(AVERAGE(eod_group_score_df_negative!R204:R208))</f>
        <v>1.3811247604177854</v>
      </c>
      <c r="AQ204" s="2">
        <f>ABS(AVERAGE(eod_group_score_df_negative!S204:S208))</f>
        <v>1.8616377949668941</v>
      </c>
      <c r="AR204" s="2">
        <f>ABS(AVERAGE(eod_group_score_df_negative!T204:T208))</f>
        <v>0.93302222015649472</v>
      </c>
      <c r="AS204" s="2">
        <f>ABS(AVERAGE(eod_group_score_df_negative!U204:U208))</f>
        <v>1.9728315523802364</v>
      </c>
      <c r="AT204" s="2">
        <f>ABS(AVERAGE(eod_group_score_df_negative!V204:V208))</f>
        <v>0.85644883315566855</v>
      </c>
      <c r="AU204" s="2">
        <f>ABS(AVERAGE(eod_group_score_df_negative!W204:W208))</f>
        <v>1.0930622421896874</v>
      </c>
      <c r="AV204" s="2">
        <f>ABS(AVERAGE(eod_group_score_df_negative!X204:X208))</f>
        <v>1.1486663965509254</v>
      </c>
      <c r="AW204" s="2">
        <f>ABS(AVERAGE(eod_group_score_df_negative!Y204:Y208))</f>
        <v>0.54352158117043847</v>
      </c>
      <c r="AX204" t="s">
        <v>277</v>
      </c>
      <c r="AY204" s="4">
        <f t="shared" si="701"/>
        <v>-0.23471808665762492</v>
      </c>
      <c r="AZ204" s="4">
        <f t="shared" si="702"/>
        <v>-0.76681513498219367</v>
      </c>
      <c r="BA204" s="4">
        <f t="shared" si="703"/>
        <v>-0.59549509913044607</v>
      </c>
      <c r="BB204" s="4">
        <f t="shared" si="704"/>
        <v>-0.26151084275184172</v>
      </c>
      <c r="BC204" s="4">
        <f t="shared" si="705"/>
        <v>-0.31298803915836304</v>
      </c>
      <c r="BD204" s="4">
        <f t="shared" si="706"/>
        <v>-0.58832742941745009</v>
      </c>
      <c r="BE204" s="4">
        <f t="shared" si="707"/>
        <v>-0.54788654892470412</v>
      </c>
      <c r="BF204" s="4">
        <f t="shared" si="708"/>
        <v>-1.037440099519548E-2</v>
      </c>
      <c r="BG204" s="4">
        <f t="shared" si="709"/>
        <v>-0.52901978262607974</v>
      </c>
      <c r="BH204" s="4">
        <f t="shared" si="710"/>
        <v>-0.71473585709961784</v>
      </c>
      <c r="BI204" s="4">
        <f t="shared" si="711"/>
        <v>-0.34267022188817559</v>
      </c>
      <c r="BJ204" s="4">
        <f t="shared" si="712"/>
        <v>-0.60157735871047102</v>
      </c>
      <c r="BK204" s="4">
        <f t="shared" si="713"/>
        <v>-0.36728188991401439</v>
      </c>
      <c r="BL204" s="4">
        <f t="shared" si="714"/>
        <v>-0.72419914604380942</v>
      </c>
      <c r="BM204" s="4">
        <f t="shared" si="715"/>
        <v>-0.45942094119410176</v>
      </c>
      <c r="BN204" s="4">
        <f t="shared" si="716"/>
        <v>-0.79070484074829372</v>
      </c>
      <c r="BO204" s="4">
        <f t="shared" si="717"/>
        <v>-0.69616791212150819</v>
      </c>
      <c r="BP204" s="4">
        <f t="shared" si="718"/>
        <v>-0.55582762061623192</v>
      </c>
      <c r="BQ204" s="4">
        <f t="shared" si="719"/>
        <v>-0.7890776340454605</v>
      </c>
      <c r="BR204" s="4">
        <f t="shared" si="720"/>
        <v>0.12681310518564795</v>
      </c>
      <c r="BS204" s="4">
        <f t="shared" si="721"/>
        <v>-0.65030324868161571</v>
      </c>
      <c r="BT204" s="4">
        <f t="shared" si="722"/>
        <v>-0.41577514128455889</v>
      </c>
      <c r="BU204" s="4">
        <f t="shared" si="723"/>
        <v>-0.43390585293335071</v>
      </c>
      <c r="BV204" t="s">
        <v>277</v>
      </c>
      <c r="BW204" s="1">
        <f t="shared" si="697"/>
        <v>45198</v>
      </c>
      <c r="BX204">
        <f>group_stock_price_index[[#This Row],[VNINDEX]]</f>
        <v>1154.1500000000001</v>
      </c>
      <c r="BY204" s="5">
        <f t="shared" si="724"/>
        <v>0</v>
      </c>
      <c r="BZ204" s="5">
        <f t="shared" si="725"/>
        <v>0</v>
      </c>
      <c r="CA204" s="5">
        <f t="shared" si="726"/>
        <v>0</v>
      </c>
      <c r="CB204" s="5">
        <f t="shared" si="727"/>
        <v>0</v>
      </c>
      <c r="CC204" s="5">
        <f t="shared" si="728"/>
        <v>0</v>
      </c>
      <c r="CD204" s="5">
        <f t="shared" ref="CD204:CE204" si="768">IF(AVERAGE(BS204:BS208)&lt;0,0,AVERAGE(BS204:BS208))</f>
        <v>0</v>
      </c>
      <c r="CE204" s="5">
        <f t="shared" si="768"/>
        <v>0</v>
      </c>
      <c r="CF204" s="5">
        <f t="shared" ref="CF204:CG204" si="769">IF(AVERAGE(BE204:BE208)&lt;0,0,AVERAGE(BE204:BE208))</f>
        <v>0</v>
      </c>
      <c r="CG204" s="5">
        <f t="shared" si="769"/>
        <v>0</v>
      </c>
      <c r="CH204" s="5">
        <f t="shared" si="731"/>
        <v>0</v>
      </c>
      <c r="CI204" s="5">
        <f t="shared" si="732"/>
        <v>0</v>
      </c>
      <c r="CJ204" s="5">
        <f t="shared" si="733"/>
        <v>0</v>
      </c>
      <c r="CK204" s="5">
        <f t="shared" si="734"/>
        <v>0</v>
      </c>
      <c r="CL204" s="5">
        <f t="shared" si="735"/>
        <v>0</v>
      </c>
      <c r="CM204" s="5">
        <f t="shared" si="736"/>
        <v>0</v>
      </c>
      <c r="CN204" s="5">
        <f t="shared" si="737"/>
        <v>0</v>
      </c>
      <c r="CO204" s="5">
        <f t="shared" si="738"/>
        <v>0</v>
      </c>
      <c r="CP204" s="5">
        <f t="shared" si="739"/>
        <v>0</v>
      </c>
      <c r="CQ204" s="5">
        <f t="shared" si="740"/>
        <v>9.2882223286450613E-2</v>
      </c>
      <c r="CR204" s="5">
        <f t="shared" ref="CR204:CS204" si="770">IF(AVERAGE(BH204:BH208)&lt;0,0,AVERAGE(BH204:BH208))</f>
        <v>0</v>
      </c>
      <c r="CS204" s="5">
        <f t="shared" si="770"/>
        <v>0</v>
      </c>
      <c r="CT204" s="5">
        <f t="shared" si="742"/>
        <v>0</v>
      </c>
      <c r="CU204" s="5">
        <f t="shared" si="743"/>
        <v>0</v>
      </c>
    </row>
    <row r="205" spans="1:99" x14ac:dyDescent="0.25">
      <c r="A205" s="1">
        <f>eod_group_score_df_positive[[#This Row],[date]]</f>
        <v>45197</v>
      </c>
      <c r="B205" s="1" t="s">
        <v>277</v>
      </c>
      <c r="C205" s="2">
        <f>AVERAGE(eod_group_score_df_positive!C205:C209)</f>
        <v>0.51882928486893165</v>
      </c>
      <c r="D205" s="2">
        <f>AVERAGE(eod_group_score_df_positive!D205:D209)</f>
        <v>0.2353234691819702</v>
      </c>
      <c r="E205" s="2">
        <f>AVERAGE(eod_group_score_df_positive!E205:E209)</f>
        <v>0.37195007690159498</v>
      </c>
      <c r="F205" s="2">
        <f>AVERAGE(eod_group_score_df_positive!F205:F209)</f>
        <v>0.59551934938385531</v>
      </c>
      <c r="G205" s="2">
        <f>AVERAGE(eod_group_score_df_positive!G205:G209)</f>
        <v>0.77589026922125781</v>
      </c>
      <c r="H205" s="2">
        <f>AVERAGE(eod_group_score_df_positive!H205:H209)</f>
        <v>0.21669159391520215</v>
      </c>
      <c r="I205" s="2">
        <f>AVERAGE(eod_group_score_df_positive!I205:I209)</f>
        <v>0.4264471142667271</v>
      </c>
      <c r="J205" s="2">
        <f>AVERAGE(eod_group_score_df_positive!J205:J209)</f>
        <v>0.99737043405942072</v>
      </c>
      <c r="K205" s="2">
        <f>AVERAGE(eod_group_score_df_positive!K205:K209)</f>
        <v>0.50590779566970812</v>
      </c>
      <c r="L205" s="2">
        <f>AVERAGE(eod_group_score_df_positive!L205:L209)</f>
        <v>8.3682416656289477E-2</v>
      </c>
      <c r="M205" s="2">
        <f>AVERAGE(eod_group_score_df_positive!M205:M209)</f>
        <v>0.3677151454657831</v>
      </c>
      <c r="N205" s="2">
        <f>AVERAGE(eod_group_score_df_positive!N205:N209)</f>
        <v>0.26855008540057068</v>
      </c>
      <c r="O205" s="2">
        <f>AVERAGE(eod_group_score_df_positive!O205:O209)</f>
        <v>0.22601946031189538</v>
      </c>
      <c r="P205" s="2">
        <f>AVERAGE(eod_group_score_df_positive!P205:P209)</f>
        <v>0.2920092251563785</v>
      </c>
      <c r="Q205" s="2">
        <f>AVERAGE(eod_group_score_df_positive!Q205:Q209)</f>
        <v>0.34522237976971526</v>
      </c>
      <c r="R205" s="2">
        <f>AVERAGE(eod_group_score_df_positive!R205:R209)</f>
        <v>0.1544597548981741</v>
      </c>
      <c r="S205" s="2">
        <f>AVERAGE(eod_group_score_df_positive!S205:S209)</f>
        <v>0.55787112321175403</v>
      </c>
      <c r="T205" s="2">
        <f>AVERAGE(eod_group_score_df_positive!T205:T209)</f>
        <v>0.27141631798558602</v>
      </c>
      <c r="U205" s="2">
        <f>AVERAGE(eod_group_score_df_positive!U205:U209)</f>
        <v>0.5385020223854583</v>
      </c>
      <c r="V205" s="2">
        <f>AVERAGE(eod_group_score_df_positive!V205:V209)</f>
        <v>1.128691293230901</v>
      </c>
      <c r="W205" s="2">
        <f>AVERAGE(eod_group_score_df_positive!W205:W209)</f>
        <v>0.357866126498812</v>
      </c>
      <c r="X205" s="2">
        <f>AVERAGE(eod_group_score_df_positive!X205:X209)</f>
        <v>0.45385850475436007</v>
      </c>
      <c r="Y205" s="2">
        <f>AVERAGE(eod_group_score_df_positive!Y205:Y209)</f>
        <v>0.26475524973943781</v>
      </c>
      <c r="Z205" s="1" t="s">
        <v>277</v>
      </c>
      <c r="AA205" s="2">
        <f>ABS(AVERAGE(eod_group_score_df_negative!C205:C209))</f>
        <v>0.81236242689308613</v>
      </c>
      <c r="AB205" s="2">
        <f>ABS(AVERAGE(eod_group_score_df_negative!D205:D209))</f>
        <v>0.8741899636372642</v>
      </c>
      <c r="AC205" s="2">
        <f>ABS(AVERAGE(eod_group_score_df_negative!E205:E209))</f>
        <v>2.163806093511401</v>
      </c>
      <c r="AD205" s="2">
        <f>ABS(AVERAGE(eod_group_score_df_negative!F205:F209))</f>
        <v>1.1231169071409579</v>
      </c>
      <c r="AE205" s="2">
        <f>ABS(AVERAGE(eod_group_score_df_negative!G205:G209))</f>
        <v>3.1457315847038787</v>
      </c>
      <c r="AF205" s="2">
        <f>ABS(AVERAGE(eod_group_score_df_negative!H205:H209))</f>
        <v>0.85899365718495346</v>
      </c>
      <c r="AG205" s="2">
        <f>ABS(AVERAGE(eod_group_score_df_negative!I205:I209))</f>
        <v>1.6332123374312679</v>
      </c>
      <c r="AH205" s="2">
        <f>ABS(AVERAGE(eod_group_score_df_negative!J205:J209))</f>
        <v>1.0883096583757648</v>
      </c>
      <c r="AI205" s="2">
        <f>ABS(AVERAGE(eod_group_score_df_negative!K205:K209))</f>
        <v>1.7478625544965838</v>
      </c>
      <c r="AJ205" s="2">
        <f>ABS(AVERAGE(eod_group_score_df_negative!L205:L209))</f>
        <v>0.49515423556079091</v>
      </c>
      <c r="AK205" s="2">
        <f>ABS(AVERAGE(eod_group_score_df_negative!M205:M209))</f>
        <v>0.82729483410847993</v>
      </c>
      <c r="AL205" s="2">
        <f>ABS(AVERAGE(eod_group_score_df_negative!N205:N209))</f>
        <v>1.3201484481683281</v>
      </c>
      <c r="AM205" s="2">
        <f>ABS(AVERAGE(eod_group_score_df_negative!O205:O209))</f>
        <v>0.6102390126603755</v>
      </c>
      <c r="AN205" s="2">
        <f>ABS(AVERAGE(eod_group_score_df_negative!P205:P209))</f>
        <v>1.7186999223066937</v>
      </c>
      <c r="AO205" s="2">
        <f>ABS(AVERAGE(eod_group_score_df_negative!Q205:Q209))</f>
        <v>0.71016752232165137</v>
      </c>
      <c r="AP205" s="2">
        <f>ABS(AVERAGE(eod_group_score_df_negative!R205:R209))</f>
        <v>3.3398529886927988</v>
      </c>
      <c r="AQ205" s="2">
        <f>ABS(AVERAGE(eod_group_score_df_negative!S205:S209))</f>
        <v>2.236777470162552</v>
      </c>
      <c r="AR205" s="2">
        <f>ABS(AVERAGE(eod_group_score_df_negative!T205:T209))</f>
        <v>1.1161819353276445</v>
      </c>
      <c r="AS205" s="2">
        <f>ABS(AVERAGE(eod_group_score_df_negative!U205:U209))</f>
        <v>1.9695295057830955</v>
      </c>
      <c r="AT205" s="2">
        <f>ABS(AVERAGE(eod_group_score_df_negative!V205:V209))</f>
        <v>0.94405993018056067</v>
      </c>
      <c r="AU205" s="2">
        <f>ABS(AVERAGE(eod_group_score_df_negative!W205:W209))</f>
        <v>1.1875850044050345</v>
      </c>
      <c r="AV205" s="2">
        <f>ABS(AVERAGE(eod_group_score_df_negative!X205:X209))</f>
        <v>1.5425892741222906</v>
      </c>
      <c r="AW205" s="2">
        <f>ABS(AVERAGE(eod_group_score_df_negative!Y205:Y209))</f>
        <v>0.56178237298787903</v>
      </c>
      <c r="AX205" t="s">
        <v>277</v>
      </c>
      <c r="AY205" s="4">
        <f t="shared" si="701"/>
        <v>-0.22050403366440921</v>
      </c>
      <c r="AZ205" s="4">
        <f t="shared" si="702"/>
        <v>-0.5758078050771831</v>
      </c>
      <c r="BA205" s="4">
        <f t="shared" si="703"/>
        <v>-0.70663577102445474</v>
      </c>
      <c r="BB205" s="4">
        <f t="shared" si="704"/>
        <v>-0.30698616752327618</v>
      </c>
      <c r="BC205" s="4">
        <f t="shared" si="705"/>
        <v>-0.60430133341659542</v>
      </c>
      <c r="BD205" s="4">
        <f t="shared" si="706"/>
        <v>-0.5971096681049014</v>
      </c>
      <c r="BE205" s="4">
        <f t="shared" si="707"/>
        <v>-0.58590521951076757</v>
      </c>
      <c r="BF205" s="4">
        <f t="shared" si="708"/>
        <v>-4.360171276802368E-2</v>
      </c>
      <c r="BG205" s="4">
        <f t="shared" si="709"/>
        <v>-0.55105648130264895</v>
      </c>
      <c r="BH205" s="4">
        <f t="shared" si="710"/>
        <v>-0.71085999362422492</v>
      </c>
      <c r="BI205" s="4">
        <f t="shared" si="711"/>
        <v>-0.3845823018201302</v>
      </c>
      <c r="BJ205" s="4">
        <f t="shared" si="712"/>
        <v>-0.66192442464550916</v>
      </c>
      <c r="BK205" s="4">
        <f t="shared" si="713"/>
        <v>-0.45945071382400249</v>
      </c>
      <c r="BL205" s="4">
        <f t="shared" si="714"/>
        <v>-0.70954603203073008</v>
      </c>
      <c r="BM205" s="4">
        <f t="shared" si="715"/>
        <v>-0.34579177025358943</v>
      </c>
      <c r="BN205" s="4">
        <f t="shared" si="716"/>
        <v>-0.91159362871484628</v>
      </c>
      <c r="BO205" s="4">
        <f t="shared" si="717"/>
        <v>-0.60075758753040853</v>
      </c>
      <c r="BP205" s="4">
        <f t="shared" si="718"/>
        <v>-0.60879697370977071</v>
      </c>
      <c r="BQ205" s="4">
        <f t="shared" si="719"/>
        <v>-0.57057794821368146</v>
      </c>
      <c r="BR205" s="4">
        <f t="shared" si="720"/>
        <v>8.9075505523746684E-2</v>
      </c>
      <c r="BS205" s="4">
        <f t="shared" si="721"/>
        <v>-0.53687810718477214</v>
      </c>
      <c r="BT205" s="4">
        <f t="shared" si="722"/>
        <v>-0.54533395808656271</v>
      </c>
      <c r="BU205" s="4">
        <f t="shared" si="723"/>
        <v>-0.35936310106289432</v>
      </c>
      <c r="BV205" t="s">
        <v>277</v>
      </c>
      <c r="BW205" s="1">
        <f t="shared" si="697"/>
        <v>45197</v>
      </c>
      <c r="BX205">
        <f>group_stock_price_index[[#This Row],[VNINDEX]]</f>
        <v>1152.43</v>
      </c>
      <c r="BY205" s="5">
        <f t="shared" si="724"/>
        <v>0</v>
      </c>
      <c r="BZ205" s="5">
        <f t="shared" si="725"/>
        <v>0</v>
      </c>
      <c r="CA205" s="5">
        <f t="shared" si="726"/>
        <v>0</v>
      </c>
      <c r="CB205" s="5">
        <f t="shared" si="727"/>
        <v>0</v>
      </c>
      <c r="CC205" s="5">
        <f t="shared" si="728"/>
        <v>0</v>
      </c>
      <c r="CD205" s="5">
        <f t="shared" ref="CD205:CE205" si="771">IF(AVERAGE(BS205:BS209)&lt;0,0,AVERAGE(BS205:BS209))</f>
        <v>0</v>
      </c>
      <c r="CE205" s="5">
        <f t="shared" si="771"/>
        <v>0</v>
      </c>
      <c r="CF205" s="5">
        <f t="shared" ref="CF205:CG205" si="772">IF(AVERAGE(BE205:BE209)&lt;0,0,AVERAGE(BE205:BE209))</f>
        <v>0</v>
      </c>
      <c r="CG205" s="5">
        <f t="shared" si="772"/>
        <v>0</v>
      </c>
      <c r="CH205" s="5">
        <f t="shared" si="731"/>
        <v>0</v>
      </c>
      <c r="CI205" s="5">
        <f t="shared" si="732"/>
        <v>0</v>
      </c>
      <c r="CJ205" s="5">
        <f t="shared" si="733"/>
        <v>0</v>
      </c>
      <c r="CK205" s="5">
        <f t="shared" si="734"/>
        <v>3.1523360468175721E-2</v>
      </c>
      <c r="CL205" s="5">
        <f t="shared" si="735"/>
        <v>0</v>
      </c>
      <c r="CM205" s="5">
        <f t="shared" si="736"/>
        <v>0</v>
      </c>
      <c r="CN205" s="5">
        <f t="shared" si="737"/>
        <v>0</v>
      </c>
      <c r="CO205" s="5">
        <f t="shared" si="738"/>
        <v>0</v>
      </c>
      <c r="CP205" s="5">
        <f t="shared" si="739"/>
        <v>0</v>
      </c>
      <c r="CQ205" s="5">
        <f t="shared" si="740"/>
        <v>0.15195651884168193</v>
      </c>
      <c r="CR205" s="5">
        <f t="shared" ref="CR205:CS205" si="773">IF(AVERAGE(BH205:BH209)&lt;0,0,AVERAGE(BH205:BH209))</f>
        <v>0</v>
      </c>
      <c r="CS205" s="5">
        <f t="shared" si="773"/>
        <v>0</v>
      </c>
      <c r="CT205" s="5">
        <f t="shared" si="742"/>
        <v>0</v>
      </c>
      <c r="CU205" s="5">
        <f t="shared" si="743"/>
        <v>0</v>
      </c>
    </row>
    <row r="206" spans="1:99" x14ac:dyDescent="0.25">
      <c r="A206" s="1">
        <f>eod_group_score_df_positive[[#This Row],[date]]</f>
        <v>45196</v>
      </c>
      <c r="B206" s="1" t="s">
        <v>277</v>
      </c>
      <c r="C206" s="2">
        <f>AVERAGE(eod_group_score_df_positive!C206:C210)</f>
        <v>0.57263926673670951</v>
      </c>
      <c r="D206" s="2">
        <f>AVERAGE(eod_group_score_df_positive!D206:D210)</f>
        <v>0.23207201758742285</v>
      </c>
      <c r="E206" s="2">
        <f>AVERAGE(eod_group_score_df_positive!E206:E210)</f>
        <v>0.36475794292698449</v>
      </c>
      <c r="F206" s="2">
        <f>AVERAGE(eod_group_score_df_positive!F206:F210)</f>
        <v>0.57716776966184702</v>
      </c>
      <c r="G206" s="2">
        <f>AVERAGE(eod_group_score_df_positive!G206:G210)</f>
        <v>0.75148400152170569</v>
      </c>
      <c r="H206" s="2">
        <f>AVERAGE(eod_group_score_df_positive!H206:H210)</f>
        <v>0.21316433423685788</v>
      </c>
      <c r="I206" s="2">
        <f>AVERAGE(eod_group_score_df_positive!I206:I210)</f>
        <v>0.44471062478891055</v>
      </c>
      <c r="J206" s="2">
        <f>AVERAGE(eod_group_score_df_positive!J206:J210)</f>
        <v>0.37529642853502471</v>
      </c>
      <c r="K206" s="2">
        <f>AVERAGE(eod_group_score_df_positive!K206:K210)</f>
        <v>0.50058010134604392</v>
      </c>
      <c r="L206" s="2">
        <f>AVERAGE(eod_group_score_df_positive!L206:L210)</f>
        <v>8.9009969089314384E-2</v>
      </c>
      <c r="M206" s="2">
        <f>AVERAGE(eod_group_score_df_positive!M206:M210)</f>
        <v>0.30820741358706233</v>
      </c>
      <c r="N206" s="2">
        <f>AVERAGE(eod_group_score_df_positive!N206:N210)</f>
        <v>0.27461778813964255</v>
      </c>
      <c r="O206" s="2">
        <f>AVERAGE(eod_group_score_df_positive!O206:O210)</f>
        <v>0.28490101414282021</v>
      </c>
      <c r="P206" s="2">
        <f>AVERAGE(eod_group_score_df_positive!P206:P210)</f>
        <v>0.34996243248030667</v>
      </c>
      <c r="Q206" s="2">
        <f>AVERAGE(eod_group_score_df_positive!Q206:Q210)</f>
        <v>0.30862043608990219</v>
      </c>
      <c r="R206" s="2">
        <f>AVERAGE(eod_group_score_df_positive!R206:R210)</f>
        <v>0.25125238619995643</v>
      </c>
      <c r="S206" s="2">
        <f>AVERAGE(eod_group_score_df_positive!S206:S210)</f>
        <v>0.56496430638311457</v>
      </c>
      <c r="T206" s="2">
        <f>AVERAGE(eod_group_score_df_positive!T206:T210)</f>
        <v>0.28726439665576753</v>
      </c>
      <c r="U206" s="2">
        <f>AVERAGE(eod_group_score_df_positive!U206:U210)</f>
        <v>0.55085365138087494</v>
      </c>
      <c r="V206" s="2">
        <f>AVERAGE(eod_group_score_df_positive!V206:V210)</f>
        <v>0.95475372853780771</v>
      </c>
      <c r="W206" s="2">
        <f>AVERAGE(eod_group_score_df_positive!W206:W210)</f>
        <v>0.31346650995494307</v>
      </c>
      <c r="X206" s="2">
        <f>AVERAGE(eod_group_score_df_positive!X206:X210)</f>
        <v>0.44236081232071528</v>
      </c>
      <c r="Y206" s="2">
        <f>AVERAGE(eod_group_score_df_positive!Y206:Y210)</f>
        <v>0.23958453218969233</v>
      </c>
      <c r="Z206" s="1" t="s">
        <v>277</v>
      </c>
      <c r="AA206" s="2">
        <f>ABS(AVERAGE(eod_group_score_df_negative!C206:C210))</f>
        <v>1.0879561864801874</v>
      </c>
      <c r="AB206" s="2">
        <f>ABS(AVERAGE(eod_group_score_df_negative!D206:D210))</f>
        <v>1.0190533042592693</v>
      </c>
      <c r="AC206" s="2">
        <f>ABS(AVERAGE(eod_group_score_df_negative!E206:E210))</f>
        <v>2.2596498354221972</v>
      </c>
      <c r="AD206" s="2">
        <f>ABS(AVERAGE(eod_group_score_df_negative!F206:F210))</f>
        <v>1.1398481165393946</v>
      </c>
      <c r="AE206" s="2">
        <f>ABS(AVERAGE(eod_group_score_df_negative!G206:G210))</f>
        <v>3.7384305323416136</v>
      </c>
      <c r="AF206" s="2">
        <f>ABS(AVERAGE(eod_group_score_df_negative!H206:H210))</f>
        <v>0.90505962614717128</v>
      </c>
      <c r="AG206" s="2">
        <f>ABS(AVERAGE(eod_group_score_df_negative!I206:I210))</f>
        <v>1.7009493528738004</v>
      </c>
      <c r="AH206" s="2">
        <f>ABS(AVERAGE(eod_group_score_df_negative!J206:J210))</f>
        <v>1.1987844101186647</v>
      </c>
      <c r="AI206" s="2">
        <f>ABS(AVERAGE(eod_group_score_df_negative!K206:K210))</f>
        <v>1.7797588185941104</v>
      </c>
      <c r="AJ206" s="2">
        <f>ABS(AVERAGE(eod_group_score_df_negative!L206:L210))</f>
        <v>0.46542582836981661</v>
      </c>
      <c r="AK206" s="2">
        <f>ABS(AVERAGE(eod_group_score_df_negative!M206:M210))</f>
        <v>0.8929774191917389</v>
      </c>
      <c r="AL206" s="2">
        <f>ABS(AVERAGE(eod_group_score_df_negative!N206:N210))</f>
        <v>1.3556943730220374</v>
      </c>
      <c r="AM206" s="2">
        <f>ABS(AVERAGE(eod_group_score_df_negative!O206:O210))</f>
        <v>0.61665145615765027</v>
      </c>
      <c r="AN206" s="2">
        <f>ABS(AVERAGE(eod_group_score_df_negative!P206:P210))</f>
        <v>1.7226299293879759</v>
      </c>
      <c r="AO206" s="2">
        <f>ABS(AVERAGE(eod_group_score_df_negative!Q206:Q210))</f>
        <v>0.77706330304620352</v>
      </c>
      <c r="AP206" s="2">
        <f>ABS(AVERAGE(eod_group_score_df_negative!R206:R210))</f>
        <v>3.3465982724557657</v>
      </c>
      <c r="AQ206" s="2">
        <f>ABS(AVERAGE(eod_group_score_df_negative!S206:S210))</f>
        <v>2.2883512221572189</v>
      </c>
      <c r="AR206" s="2">
        <f>ABS(AVERAGE(eod_group_score_df_negative!T206:T210))</f>
        <v>1.1443762737807313</v>
      </c>
      <c r="AS206" s="2">
        <f>ABS(AVERAGE(eod_group_score_df_negative!U206:U210))</f>
        <v>2.0074578133976546</v>
      </c>
      <c r="AT206" s="2">
        <f>ABS(AVERAGE(eod_group_score_df_negative!V206:V210))</f>
        <v>0.9647806360538741</v>
      </c>
      <c r="AU206" s="2">
        <f>ABS(AVERAGE(eod_group_score_df_negative!W206:W210))</f>
        <v>1.3163643748764944</v>
      </c>
      <c r="AV206" s="2">
        <f>ABS(AVERAGE(eod_group_score_df_negative!X206:X210))</f>
        <v>1.6687279306659299</v>
      </c>
      <c r="AW206" s="2">
        <f>ABS(AVERAGE(eod_group_score_df_negative!Y206:Y210))</f>
        <v>0.58546241540154897</v>
      </c>
      <c r="AX206" t="s">
        <v>277</v>
      </c>
      <c r="AY206" s="4">
        <f t="shared" si="701"/>
        <v>-0.31032056527988722</v>
      </c>
      <c r="AZ206" s="4">
        <f t="shared" si="702"/>
        <v>-0.62901875050394018</v>
      </c>
      <c r="BA206" s="4">
        <f t="shared" si="703"/>
        <v>-0.72202647322099744</v>
      </c>
      <c r="BB206" s="4">
        <f t="shared" si="704"/>
        <v>-0.32770829402308682</v>
      </c>
      <c r="BC206" s="4">
        <f t="shared" si="705"/>
        <v>-0.66525687923280086</v>
      </c>
      <c r="BD206" s="4">
        <f t="shared" si="706"/>
        <v>-0.61874482789002061</v>
      </c>
      <c r="BE206" s="4">
        <f t="shared" si="707"/>
        <v>-0.58547893942325535</v>
      </c>
      <c r="BF206" s="4">
        <f t="shared" si="708"/>
        <v>-0.52315482239652245</v>
      </c>
      <c r="BG206" s="4">
        <f t="shared" si="709"/>
        <v>-0.56095991085467145</v>
      </c>
      <c r="BH206" s="4">
        <f t="shared" si="710"/>
        <v>-0.67891694765298582</v>
      </c>
      <c r="BI206" s="4">
        <f t="shared" si="711"/>
        <v>-0.48682766352608631</v>
      </c>
      <c r="BJ206" s="4">
        <f t="shared" si="712"/>
        <v>-0.66311017646588188</v>
      </c>
      <c r="BK206" s="4">
        <f t="shared" si="713"/>
        <v>-0.36797685430806248</v>
      </c>
      <c r="BL206" s="4">
        <f t="shared" si="714"/>
        <v>-0.66229497037725016</v>
      </c>
      <c r="BM206" s="4">
        <f t="shared" si="715"/>
        <v>-0.43147267484087781</v>
      </c>
      <c r="BN206" s="4">
        <f t="shared" si="716"/>
        <v>-0.86033195369269011</v>
      </c>
      <c r="BO206" s="4">
        <f t="shared" si="717"/>
        <v>-0.60399451043387931</v>
      </c>
      <c r="BP206" s="4">
        <f t="shared" si="718"/>
        <v>-0.59869204251066388</v>
      </c>
      <c r="BQ206" s="4">
        <f t="shared" si="719"/>
        <v>-0.56936154259187366</v>
      </c>
      <c r="BR206" s="4">
        <f t="shared" si="720"/>
        <v>-5.2236144874641425E-3</v>
      </c>
      <c r="BS206" s="4">
        <f t="shared" si="721"/>
        <v>-0.6153386061433449</v>
      </c>
      <c r="BT206" s="4">
        <f t="shared" si="722"/>
        <v>-0.58091689533156343</v>
      </c>
      <c r="BU206" s="4">
        <f t="shared" si="723"/>
        <v>-0.41922206272220197</v>
      </c>
      <c r="BV206" t="s">
        <v>277</v>
      </c>
      <c r="BW206" s="1">
        <f t="shared" si="697"/>
        <v>45196</v>
      </c>
      <c r="BX206">
        <f>group_stock_price_index[[#This Row],[VNINDEX]]</f>
        <v>1153.8499999999999</v>
      </c>
      <c r="BY206" s="5">
        <f t="shared" si="724"/>
        <v>0</v>
      </c>
      <c r="BZ206" s="5">
        <f t="shared" si="725"/>
        <v>0</v>
      </c>
      <c r="CA206" s="5">
        <f t="shared" si="726"/>
        <v>0</v>
      </c>
      <c r="CB206" s="5">
        <f t="shared" si="727"/>
        <v>0</v>
      </c>
      <c r="CC206" s="5">
        <f t="shared" si="728"/>
        <v>0</v>
      </c>
      <c r="CD206" s="5">
        <f t="shared" ref="CD206:CE206" si="774">IF(AVERAGE(BS206:BS210)&lt;0,0,AVERAGE(BS206:BS210))</f>
        <v>0</v>
      </c>
      <c r="CE206" s="5">
        <f t="shared" si="774"/>
        <v>0</v>
      </c>
      <c r="CF206" s="5">
        <f t="shared" ref="CF206:CG206" si="775">IF(AVERAGE(BE206:BE210)&lt;0,0,AVERAGE(BE206:BE210))</f>
        <v>0</v>
      </c>
      <c r="CG206" s="5">
        <f t="shared" si="775"/>
        <v>0</v>
      </c>
      <c r="CH206" s="5">
        <f t="shared" si="731"/>
        <v>0</v>
      </c>
      <c r="CI206" s="5">
        <f t="shared" si="732"/>
        <v>0</v>
      </c>
      <c r="CJ206" s="5">
        <f t="shared" si="733"/>
        <v>0.2696208823153784</v>
      </c>
      <c r="CK206" s="5">
        <f t="shared" si="734"/>
        <v>0.33218758593624631</v>
      </c>
      <c r="CL206" s="5">
        <f t="shared" si="735"/>
        <v>0</v>
      </c>
      <c r="CM206" s="5">
        <f t="shared" si="736"/>
        <v>0.16341744796393395</v>
      </c>
      <c r="CN206" s="5">
        <f t="shared" si="737"/>
        <v>0</v>
      </c>
      <c r="CO206" s="5">
        <f t="shared" si="738"/>
        <v>0</v>
      </c>
      <c r="CP206" s="5">
        <f t="shared" si="739"/>
        <v>0</v>
      </c>
      <c r="CQ206" s="5">
        <f t="shared" si="740"/>
        <v>0.23689579621810353</v>
      </c>
      <c r="CR206" s="5">
        <f t="shared" ref="CR206:CS206" si="776">IF(AVERAGE(BH206:BH210)&lt;0,0,AVERAGE(BH206:BH210))</f>
        <v>0</v>
      </c>
      <c r="CS206" s="5">
        <f t="shared" si="776"/>
        <v>0</v>
      </c>
      <c r="CT206" s="5">
        <f t="shared" si="742"/>
        <v>0</v>
      </c>
      <c r="CU206" s="5">
        <f t="shared" si="743"/>
        <v>0</v>
      </c>
    </row>
    <row r="207" spans="1:99" x14ac:dyDescent="0.25">
      <c r="A207" s="1">
        <f>eod_group_score_df_positive[[#This Row],[date]]</f>
        <v>45195</v>
      </c>
      <c r="B207" s="1" t="s">
        <v>277</v>
      </c>
      <c r="C207" s="2">
        <f>AVERAGE(eod_group_score_df_positive!C207:C211)</f>
        <v>0.39373455620184722</v>
      </c>
      <c r="D207" s="2">
        <f>AVERAGE(eod_group_score_df_positive!D207:D211)</f>
        <v>0.17451279168249362</v>
      </c>
      <c r="E207" s="2">
        <f>AVERAGE(eod_group_score_df_positive!E207:E211)</f>
        <v>0.43797222261639429</v>
      </c>
      <c r="F207" s="2">
        <f>AVERAGE(eod_group_score_df_positive!F207:F211)</f>
        <v>0.70822010154165638</v>
      </c>
      <c r="G207" s="2">
        <f>AVERAGE(eod_group_score_df_positive!G207:G211)</f>
        <v>0.49490333168325373</v>
      </c>
      <c r="H207" s="2">
        <f>AVERAGE(eod_group_score_df_positive!H207:H211)</f>
        <v>0.32746456052593043</v>
      </c>
      <c r="I207" s="2">
        <f>AVERAGE(eod_group_score_df_positive!I207:I211)</f>
        <v>0.32840760752280052</v>
      </c>
      <c r="J207" s="2">
        <f>AVERAGE(eod_group_score_df_positive!J207:J211)</f>
        <v>5.9387118169183573E-2</v>
      </c>
      <c r="K207" s="2">
        <f>AVERAGE(eod_group_score_df_positive!K207:K211)</f>
        <v>1.4318928201776697</v>
      </c>
      <c r="L207" s="2">
        <f>AVERAGE(eod_group_score_df_positive!L207:L211)</f>
        <v>0.1032931470920628</v>
      </c>
      <c r="M207" s="2">
        <f>AVERAGE(eod_group_score_df_positive!M207:M211)</f>
        <v>9.682718874874148E-2</v>
      </c>
      <c r="N207" s="2">
        <f>AVERAGE(eod_group_score_df_positive!N207:N211)</f>
        <v>0.42762994039623353</v>
      </c>
      <c r="O207" s="2">
        <f>AVERAGE(eod_group_score_df_positive!O207:O211)</f>
        <v>0.22653215571247864</v>
      </c>
      <c r="P207" s="2">
        <f>AVERAGE(eod_group_score_df_positive!P207:P211)</f>
        <v>0.32896615899720416</v>
      </c>
      <c r="Q207" s="2">
        <f>AVERAGE(eod_group_score_df_positive!Q207:Q211)</f>
        <v>0.25000802530498811</v>
      </c>
      <c r="R207" s="2">
        <f>AVERAGE(eod_group_score_df_positive!R207:R211)</f>
        <v>0.25723696651221245</v>
      </c>
      <c r="S207" s="2">
        <f>AVERAGE(eod_group_score_df_positive!S207:S211)</f>
        <v>0.42420487961611697</v>
      </c>
      <c r="T207" s="2">
        <f>AVERAGE(eod_group_score_df_positive!T207:T211)</f>
        <v>0.15734110200250689</v>
      </c>
      <c r="U207" s="2">
        <f>AVERAGE(eod_group_score_df_positive!U207:U211)</f>
        <v>1.8868771077681861</v>
      </c>
      <c r="V207" s="2">
        <f>AVERAGE(eod_group_score_df_positive!V207:V211)</f>
        <v>1.1096806547515221</v>
      </c>
      <c r="W207" s="2">
        <f>AVERAGE(eod_group_score_df_positive!W207:W211)</f>
        <v>0.4275166082325324</v>
      </c>
      <c r="X207" s="2">
        <f>AVERAGE(eod_group_score_df_positive!X207:X211)</f>
        <v>0.30810729621800881</v>
      </c>
      <c r="Y207" s="2">
        <f>AVERAGE(eod_group_score_df_positive!Y207:Y211)</f>
        <v>0.29987043410193986</v>
      </c>
      <c r="Z207" s="1" t="s">
        <v>277</v>
      </c>
      <c r="AA207" s="2">
        <f>ABS(AVERAGE(eod_group_score_df_negative!C207:C211))</f>
        <v>1.0923484138531592</v>
      </c>
      <c r="AB207" s="2">
        <f>ABS(AVERAGE(eod_group_score_df_negative!D207:D211))</f>
        <v>1.0190533042592693</v>
      </c>
      <c r="AC207" s="2">
        <f>ABS(AVERAGE(eod_group_score_df_negative!E207:E211))</f>
        <v>2.2595970050476115</v>
      </c>
      <c r="AD207" s="2">
        <f>ABS(AVERAGE(eod_group_score_df_negative!F207:F211))</f>
        <v>1.13970826449731</v>
      </c>
      <c r="AE207" s="2">
        <f>ABS(AVERAGE(eod_group_score_df_negative!G207:G211))</f>
        <v>3.7387341293825629</v>
      </c>
      <c r="AF207" s="2">
        <f>ABS(AVERAGE(eod_group_score_df_negative!H207:H211))</f>
        <v>0.91669348526554351</v>
      </c>
      <c r="AG207" s="2">
        <f>ABS(AVERAGE(eod_group_score_df_negative!I207:I211))</f>
        <v>1.7009493528738004</v>
      </c>
      <c r="AH207" s="2">
        <f>ABS(AVERAGE(eod_group_score_df_negative!J207:J211))</f>
        <v>1.2015962322296492</v>
      </c>
      <c r="AI207" s="2">
        <f>ABS(AVERAGE(eod_group_score_df_negative!K207:K211))</f>
        <v>1.7797588185941104</v>
      </c>
      <c r="AJ207" s="2">
        <f>ABS(AVERAGE(eod_group_score_df_negative!L207:L211))</f>
        <v>0.46542582836981661</v>
      </c>
      <c r="AK207" s="2">
        <f>ABS(AVERAGE(eod_group_score_df_negative!M207:M211))</f>
        <v>0.89387208548223085</v>
      </c>
      <c r="AL207" s="2">
        <f>ABS(AVERAGE(eod_group_score_df_negative!N207:N211))</f>
        <v>1.3560709091182224</v>
      </c>
      <c r="AM207" s="2">
        <f>ABS(AVERAGE(eod_group_score_df_negative!O207:O211))</f>
        <v>0.61718623824810481</v>
      </c>
      <c r="AN207" s="2">
        <f>ABS(AVERAGE(eod_group_score_df_negative!P207:P211))</f>
        <v>1.7226299293879759</v>
      </c>
      <c r="AO207" s="2">
        <f>ABS(AVERAGE(eod_group_score_df_negative!Q207:Q211))</f>
        <v>0.77696385837246484</v>
      </c>
      <c r="AP207" s="2">
        <f>ABS(AVERAGE(eod_group_score_df_negative!R207:R211))</f>
        <v>3.3465982724557657</v>
      </c>
      <c r="AQ207" s="2">
        <f>ABS(AVERAGE(eod_group_score_df_negative!S207:S211))</f>
        <v>2.2884736578838112</v>
      </c>
      <c r="AR207" s="2">
        <f>ABS(AVERAGE(eod_group_score_df_negative!T207:T211))</f>
        <v>1.1478973931621907</v>
      </c>
      <c r="AS207" s="2">
        <f>ABS(AVERAGE(eod_group_score_df_negative!U207:U211))</f>
        <v>2.0074578133976546</v>
      </c>
      <c r="AT207" s="2">
        <f>ABS(AVERAGE(eod_group_score_df_negative!V207:V211))</f>
        <v>0.94071181764322953</v>
      </c>
      <c r="AU207" s="2">
        <f>ABS(AVERAGE(eod_group_score_df_negative!W207:W211))</f>
        <v>1.3089260970108665</v>
      </c>
      <c r="AV207" s="2">
        <f>ABS(AVERAGE(eod_group_score_df_negative!X207:X211))</f>
        <v>1.6694264804649517</v>
      </c>
      <c r="AW207" s="2">
        <f>ABS(AVERAGE(eod_group_score_df_negative!Y207:Y211))</f>
        <v>0.57088976794125967</v>
      </c>
      <c r="AX207" t="s">
        <v>277</v>
      </c>
      <c r="AY207" s="4">
        <f t="shared" si="701"/>
        <v>-0.47010420799415603</v>
      </c>
      <c r="AZ207" s="4">
        <f t="shared" si="702"/>
        <v>-0.7075774985970974</v>
      </c>
      <c r="BA207" s="4">
        <f t="shared" si="703"/>
        <v>-0.67528379392460525</v>
      </c>
      <c r="BB207" s="4">
        <f t="shared" si="704"/>
        <v>-0.23349831675594024</v>
      </c>
      <c r="BC207" s="4">
        <f t="shared" si="705"/>
        <v>-0.76620419852451804</v>
      </c>
      <c r="BD207" s="4">
        <f t="shared" si="706"/>
        <v>-0.47359652315295186</v>
      </c>
      <c r="BE207" s="4">
        <f t="shared" si="707"/>
        <v>-0.67634318266154703</v>
      </c>
      <c r="BF207" s="4">
        <f t="shared" si="708"/>
        <v>-0.90580824377990365</v>
      </c>
      <c r="BG207" s="4">
        <f t="shared" si="709"/>
        <v>-0.1083137393286757</v>
      </c>
      <c r="BH207" s="4">
        <f t="shared" si="710"/>
        <v>-0.63675153617593172</v>
      </c>
      <c r="BI207" s="4">
        <f t="shared" si="711"/>
        <v>-0.80452758719561324</v>
      </c>
      <c r="BJ207" s="4">
        <f t="shared" si="712"/>
        <v>-0.52051383446653687</v>
      </c>
      <c r="BK207" s="4">
        <f t="shared" si="713"/>
        <v>-0.46301477522828144</v>
      </c>
      <c r="BL207" s="4">
        <f t="shared" si="714"/>
        <v>-0.67930709084541607</v>
      </c>
      <c r="BM207" s="4">
        <f t="shared" si="715"/>
        <v>-0.51311612464064382</v>
      </c>
      <c r="BN207" s="4">
        <f t="shared" si="716"/>
        <v>-0.85724265985818116</v>
      </c>
      <c r="BO207" s="4">
        <f t="shared" si="717"/>
        <v>-0.68724279434372304</v>
      </c>
      <c r="BP207" s="4">
        <f t="shared" si="718"/>
        <v>-0.75890827218874934</v>
      </c>
      <c r="BQ207" s="4">
        <f t="shared" si="719"/>
        <v>-3.0963106170994275E-2</v>
      </c>
      <c r="BR207" s="4">
        <f t="shared" si="720"/>
        <v>8.2408045963486082E-2</v>
      </c>
      <c r="BS207" s="4">
        <f t="shared" si="721"/>
        <v>-0.50759491581081917</v>
      </c>
      <c r="BT207" s="4">
        <f t="shared" si="722"/>
        <v>-0.68839238059962127</v>
      </c>
      <c r="BU207" s="4">
        <f t="shared" si="723"/>
        <v>-0.31124451163866373</v>
      </c>
      <c r="BV207" t="s">
        <v>277</v>
      </c>
      <c r="BW207" s="1">
        <f t="shared" si="697"/>
        <v>45195</v>
      </c>
      <c r="BX207">
        <f>group_stock_price_index[[#This Row],[VNINDEX]]</f>
        <v>1137.96</v>
      </c>
      <c r="BY207" s="5">
        <f t="shared" si="724"/>
        <v>0</v>
      </c>
      <c r="BZ207" s="5">
        <f t="shared" si="725"/>
        <v>0</v>
      </c>
      <c r="CA207" s="5">
        <f t="shared" si="726"/>
        <v>0</v>
      </c>
      <c r="CB207" s="5">
        <f t="shared" si="727"/>
        <v>0.15103869111673168</v>
      </c>
      <c r="CC207" s="5">
        <f t="shared" si="728"/>
        <v>0</v>
      </c>
      <c r="CD207" s="5">
        <f t="shared" ref="CD207:CE207" si="777">IF(AVERAGE(BS207:BS211)&lt;0,0,AVERAGE(BS207:BS211))</f>
        <v>0</v>
      </c>
      <c r="CE207" s="5">
        <f t="shared" si="777"/>
        <v>0</v>
      </c>
      <c r="CF207" s="5">
        <f t="shared" ref="CF207:CG207" si="778">IF(AVERAGE(BE207:BE211)&lt;0,0,AVERAGE(BE207:BE211))</f>
        <v>0</v>
      </c>
      <c r="CG207" s="5">
        <f t="shared" si="778"/>
        <v>0</v>
      </c>
      <c r="CH207" s="5">
        <f t="shared" si="731"/>
        <v>9.7450130691035752E-2</v>
      </c>
      <c r="CI207" s="5">
        <f t="shared" si="732"/>
        <v>0</v>
      </c>
      <c r="CJ207" s="5">
        <f t="shared" si="733"/>
        <v>0.53039283871516607</v>
      </c>
      <c r="CK207" s="5">
        <f t="shared" si="734"/>
        <v>0.60082735258215503</v>
      </c>
      <c r="CL207" s="5">
        <f t="shared" si="735"/>
        <v>0</v>
      </c>
      <c r="CM207" s="5">
        <f t="shared" si="736"/>
        <v>0.32453296560735528</v>
      </c>
      <c r="CN207" s="5">
        <f t="shared" si="737"/>
        <v>0</v>
      </c>
      <c r="CO207" s="5">
        <f t="shared" si="738"/>
        <v>4.5706348890881002E-2</v>
      </c>
      <c r="CP207" s="5">
        <f t="shared" si="739"/>
        <v>0</v>
      </c>
      <c r="CQ207" s="5">
        <f t="shared" si="740"/>
        <v>0.30465661573259883</v>
      </c>
      <c r="CR207" s="5">
        <f t="shared" ref="CR207:CS207" si="779">IF(AVERAGE(BH207:BH211)&lt;0,0,AVERAGE(BH207:BH211))</f>
        <v>6.9298753631111237E-2</v>
      </c>
      <c r="CS207" s="5">
        <f t="shared" si="779"/>
        <v>0</v>
      </c>
      <c r="CT207" s="5">
        <f t="shared" si="742"/>
        <v>0</v>
      </c>
      <c r="CU207" s="5">
        <f t="shared" si="743"/>
        <v>0.17075406652996236</v>
      </c>
    </row>
    <row r="208" spans="1:99" x14ac:dyDescent="0.25">
      <c r="A208" s="1">
        <f>eod_group_score_df_positive[[#This Row],[date]]</f>
        <v>45194</v>
      </c>
      <c r="B208" s="1" t="s">
        <v>277</v>
      </c>
      <c r="C208" s="2">
        <f>AVERAGE(eod_group_score_df_positive!C208:C212)</f>
        <v>0.59620758768599535</v>
      </c>
      <c r="D208" s="2">
        <f>AVERAGE(eod_group_score_df_positive!D208:D212)</f>
        <v>0.15437822035736917</v>
      </c>
      <c r="E208" s="2">
        <f>AVERAGE(eod_group_score_df_positive!E208:E212)</f>
        <v>0.445213298656287</v>
      </c>
      <c r="F208" s="2">
        <f>AVERAGE(eod_group_score_df_positive!F208:F212)</f>
        <v>0.80329264368700282</v>
      </c>
      <c r="G208" s="2">
        <f>AVERAGE(eod_group_score_df_positive!G208:G212)</f>
        <v>0.62030263065688784</v>
      </c>
      <c r="H208" s="2">
        <f>AVERAGE(eod_group_score_df_positive!H208:H212)</f>
        <v>0.38606650909376905</v>
      </c>
      <c r="I208" s="2">
        <f>AVERAGE(eod_group_score_df_positive!I208:I212)</f>
        <v>0.41488702376001624</v>
      </c>
      <c r="J208" s="2">
        <f>AVERAGE(eod_group_score_df_positive!J208:J212)</f>
        <v>0.13115971920480496</v>
      </c>
      <c r="K208" s="2">
        <f>AVERAGE(eod_group_score_df_positive!K208:K212)</f>
        <v>1.5735706810703325</v>
      </c>
      <c r="L208" s="2">
        <f>AVERAGE(eod_group_score_df_positive!L208:L212)</f>
        <v>0.1128456244218083</v>
      </c>
      <c r="M208" s="2">
        <f>AVERAGE(eod_group_score_df_positive!M208:M212)</f>
        <v>0.15615491973461296</v>
      </c>
      <c r="N208" s="2">
        <f>AVERAGE(eod_group_score_df_positive!N208:N212)</f>
        <v>0.54299079013830942</v>
      </c>
      <c r="O208" s="2">
        <f>AVERAGE(eod_group_score_df_positive!O208:O212)</f>
        <v>0.25876511685358811</v>
      </c>
      <c r="P208" s="2">
        <f>AVERAGE(eod_group_score_df_positive!P208:P212)</f>
        <v>0.33648350369731378</v>
      </c>
      <c r="Q208" s="2">
        <f>AVERAGE(eod_group_score_df_positive!Q208:Q212)</f>
        <v>0.27712059668882366</v>
      </c>
      <c r="R208" s="2">
        <f>AVERAGE(eod_group_score_df_positive!R208:R212)</f>
        <v>0.28022621904865624</v>
      </c>
      <c r="S208" s="2">
        <f>AVERAGE(eod_group_score_df_positive!S208:S212)</f>
        <v>1.0173070800791293</v>
      </c>
      <c r="T208" s="2">
        <f>AVERAGE(eod_group_score_df_positive!T208:T212)</f>
        <v>0.16686439916802648</v>
      </c>
      <c r="U208" s="2">
        <f>AVERAGE(eod_group_score_df_positive!U208:U212)</f>
        <v>1.8941858792493271</v>
      </c>
      <c r="V208" s="2">
        <f>AVERAGE(eod_group_score_df_positive!V208:V212)</f>
        <v>1.1794861033475734</v>
      </c>
      <c r="W208" s="2">
        <f>AVERAGE(eod_group_score_df_positive!W208:W212)</f>
        <v>0.46356525640908464</v>
      </c>
      <c r="X208" s="2">
        <f>AVERAGE(eod_group_score_df_positive!X208:X212)</f>
        <v>0.44928458606649446</v>
      </c>
      <c r="Y208" s="2">
        <f>AVERAGE(eod_group_score_df_positive!Y208:Y212)</f>
        <v>0.26317432121815942</v>
      </c>
      <c r="Z208" s="1" t="s">
        <v>277</v>
      </c>
      <c r="AA208" s="2">
        <f>ABS(AVERAGE(eod_group_score_df_negative!C208:C212))</f>
        <v>0.98821233445373391</v>
      </c>
      <c r="AB208" s="2">
        <f>ABS(AVERAGE(eod_group_score_df_negative!D208:D212))</f>
        <v>1.0372574927568141</v>
      </c>
      <c r="AC208" s="2">
        <f>ABS(AVERAGE(eod_group_score_df_negative!E208:E212))</f>
        <v>1.9455734733182475</v>
      </c>
      <c r="AD208" s="2">
        <f>ABS(AVERAGE(eod_group_score_df_negative!F208:F212))</f>
        <v>0.88203120449691119</v>
      </c>
      <c r="AE208" s="2">
        <f>ABS(AVERAGE(eod_group_score_df_negative!G208:G212))</f>
        <v>3.5878275779648554</v>
      </c>
      <c r="AF208" s="2">
        <f>ABS(AVERAGE(eod_group_score_df_negative!H208:H212))</f>
        <v>0.86800062260431543</v>
      </c>
      <c r="AG208" s="2">
        <f>ABS(AVERAGE(eod_group_score_df_negative!I208:I212))</f>
        <v>1.5694609155402408</v>
      </c>
      <c r="AH208" s="2">
        <f>ABS(AVERAGE(eod_group_score_df_negative!J208:J212))</f>
        <v>0.94745691600850712</v>
      </c>
      <c r="AI208" s="2">
        <f>ABS(AVERAGE(eod_group_score_df_negative!K208:K212))</f>
        <v>1.029793353963155</v>
      </c>
      <c r="AJ208" s="2">
        <f>ABS(AVERAGE(eod_group_score_df_negative!L208:L212))</f>
        <v>0.4555008946199946</v>
      </c>
      <c r="AK208" s="2">
        <f>ABS(AVERAGE(eod_group_score_df_negative!M208:M212))</f>
        <v>0.73106856667936704</v>
      </c>
      <c r="AL208" s="2">
        <f>ABS(AVERAGE(eod_group_score_df_negative!N208:N212))</f>
        <v>1.1605787068265871</v>
      </c>
      <c r="AM208" s="2">
        <f>ABS(AVERAGE(eod_group_score_df_negative!O208:O212))</f>
        <v>0.45779051577776697</v>
      </c>
      <c r="AN208" s="2">
        <f>ABS(AVERAGE(eod_group_score_df_negative!P208:P212))</f>
        <v>1.1467408465377082</v>
      </c>
      <c r="AO208" s="2">
        <f>ABS(AVERAGE(eod_group_score_df_negative!Q208:Q212))</f>
        <v>0.69360878380118562</v>
      </c>
      <c r="AP208" s="2">
        <f>ABS(AVERAGE(eod_group_score_df_negative!R208:R212))</f>
        <v>3.0214060272619903</v>
      </c>
      <c r="AQ208" s="2">
        <f>ABS(AVERAGE(eod_group_score_df_negative!S208:S212))</f>
        <v>1.6013083934634207</v>
      </c>
      <c r="AR208" s="2">
        <f>ABS(AVERAGE(eod_group_score_df_negative!T208:T212))</f>
        <v>1.0553736451916034</v>
      </c>
      <c r="AS208" s="2">
        <f>ABS(AVERAGE(eod_group_score_df_negative!U208:U212))</f>
        <v>0.86348996465285155</v>
      </c>
      <c r="AT208" s="2">
        <f>ABS(AVERAGE(eod_group_score_df_negative!V208:V212))</f>
        <v>0.83442624062873938</v>
      </c>
      <c r="AU208" s="2">
        <f>ABS(AVERAGE(eod_group_score_df_negative!W208:W212))</f>
        <v>0.95998410197576889</v>
      </c>
      <c r="AV208" s="2">
        <f>ABS(AVERAGE(eod_group_score_df_negative!X208:X212))</f>
        <v>1.5175228291651701</v>
      </c>
      <c r="AW208" s="2">
        <f>ABS(AVERAGE(eod_group_score_df_negative!Y208:Y212))</f>
        <v>0.55799583806947028</v>
      </c>
      <c r="AX208" t="s">
        <v>277</v>
      </c>
      <c r="AY208" s="4">
        <f t="shared" si="701"/>
        <v>-0.24741215462523566</v>
      </c>
      <c r="AZ208" s="4">
        <f t="shared" si="702"/>
        <v>-0.74089695590958415</v>
      </c>
      <c r="BA208" s="4">
        <f t="shared" si="703"/>
        <v>-0.62755917518433624</v>
      </c>
      <c r="BB208" s="4">
        <f t="shared" si="704"/>
        <v>-4.6720136841804115E-2</v>
      </c>
      <c r="BC208" s="4">
        <f t="shared" si="705"/>
        <v>-0.70518848043913029</v>
      </c>
      <c r="BD208" s="4">
        <f t="shared" si="706"/>
        <v>-0.3842969019194194</v>
      </c>
      <c r="BE208" s="4">
        <f t="shared" si="707"/>
        <v>-0.58184044688622671</v>
      </c>
      <c r="BF208" s="4">
        <f t="shared" si="708"/>
        <v>-0.75680011799768654</v>
      </c>
      <c r="BG208" s="4">
        <f t="shared" si="709"/>
        <v>0.20887487104744568</v>
      </c>
      <c r="BH208" s="4">
        <f t="shared" si="710"/>
        <v>-0.60289851123902705</v>
      </c>
      <c r="BI208" s="4">
        <f t="shared" si="711"/>
        <v>-0.64799191607118756</v>
      </c>
      <c r="BJ208" s="4">
        <f t="shared" si="712"/>
        <v>-0.36252581288205793</v>
      </c>
      <c r="BK208" s="4">
        <f t="shared" si="713"/>
        <v>-0.27775289155611321</v>
      </c>
      <c r="BL208" s="4">
        <f t="shared" si="714"/>
        <v>-0.54628104151068346</v>
      </c>
      <c r="BM208" s="4">
        <f t="shared" si="715"/>
        <v>-0.42904664830699279</v>
      </c>
      <c r="BN208" s="4">
        <f t="shared" si="716"/>
        <v>-0.83024988966485258</v>
      </c>
      <c r="BO208" s="4">
        <f t="shared" si="717"/>
        <v>-0.22301911803577446</v>
      </c>
      <c r="BP208" s="4">
        <f t="shared" si="718"/>
        <v>-0.72695269970024179</v>
      </c>
      <c r="BQ208" s="4">
        <f t="shared" si="719"/>
        <v>0.37375528268689323</v>
      </c>
      <c r="BR208" s="4">
        <f t="shared" si="720"/>
        <v>0.17133807424683653</v>
      </c>
      <c r="BS208" s="4">
        <f t="shared" si="721"/>
        <v>-0.34871909614002894</v>
      </c>
      <c r="BT208" s="4">
        <f t="shared" si="722"/>
        <v>-0.54313311757208871</v>
      </c>
      <c r="BU208" s="4">
        <f t="shared" si="723"/>
        <v>-0.35902609649998773</v>
      </c>
      <c r="BV208" t="s">
        <v>277</v>
      </c>
      <c r="BW208" s="1">
        <f t="shared" si="697"/>
        <v>45194</v>
      </c>
      <c r="BX208">
        <f>group_stock_price_index[[#This Row],[VNINDEX]]</f>
        <v>1153.2</v>
      </c>
      <c r="BY208" s="5">
        <f t="shared" si="724"/>
        <v>0</v>
      </c>
      <c r="BZ208" s="5">
        <f t="shared" si="725"/>
        <v>0</v>
      </c>
      <c r="CA208" s="5">
        <f t="shared" si="726"/>
        <v>0</v>
      </c>
      <c r="CB208" s="5">
        <f t="shared" si="727"/>
        <v>0.36295043441019076</v>
      </c>
      <c r="CC208" s="5">
        <f t="shared" si="728"/>
        <v>0</v>
      </c>
      <c r="CD208" s="5">
        <f t="shared" ref="CD208:CE208" si="780">IF(AVERAGE(BS208:BS212)&lt;0,0,AVERAGE(BS208:BS212))</f>
        <v>0</v>
      </c>
      <c r="CE208" s="5">
        <f t="shared" si="780"/>
        <v>0</v>
      </c>
      <c r="CF208" s="5">
        <f t="shared" ref="CF208:CG208" si="781">IF(AVERAGE(BE208:BE212)&lt;0,0,AVERAGE(BE208:BE212))</f>
        <v>0</v>
      </c>
      <c r="CG208" s="5">
        <f t="shared" si="781"/>
        <v>0</v>
      </c>
      <c r="CH208" s="5">
        <f t="shared" si="731"/>
        <v>0.13508441078928535</v>
      </c>
      <c r="CI208" s="5">
        <f t="shared" si="732"/>
        <v>5.1573643373117005E-2</v>
      </c>
      <c r="CJ208" s="5">
        <f t="shared" si="733"/>
        <v>0.54121314962998224</v>
      </c>
      <c r="CK208" s="5">
        <f t="shared" si="734"/>
        <v>0.57098015930910562</v>
      </c>
      <c r="CL208" s="5">
        <f t="shared" si="735"/>
        <v>3.407059861705599E-2</v>
      </c>
      <c r="CM208" s="5">
        <f t="shared" si="736"/>
        <v>0.319226134270295</v>
      </c>
      <c r="CN208" s="5">
        <f t="shared" si="737"/>
        <v>0</v>
      </c>
      <c r="CO208" s="5">
        <f t="shared" si="738"/>
        <v>0.10831527870681849</v>
      </c>
      <c r="CP208" s="5">
        <f t="shared" si="739"/>
        <v>0</v>
      </c>
      <c r="CQ208" s="5">
        <f t="shared" si="740"/>
        <v>0.17123702312426367</v>
      </c>
      <c r="CR208" s="5">
        <f t="shared" ref="CR208:CS208" si="782">IF(AVERAGE(BH208:BH212)&lt;0,0,AVERAGE(BH208:BH212))</f>
        <v>0.21309753615123853</v>
      </c>
      <c r="CS208" s="5">
        <f t="shared" si="782"/>
        <v>0</v>
      </c>
      <c r="CT208" s="5">
        <f t="shared" si="742"/>
        <v>0</v>
      </c>
      <c r="CU208" s="5">
        <f t="shared" si="743"/>
        <v>0.2330200197271059</v>
      </c>
    </row>
    <row r="209" spans="1:99" x14ac:dyDescent="0.25">
      <c r="A209" s="1">
        <f>eod_group_score_df_positive[[#This Row],[date]]</f>
        <v>45191</v>
      </c>
      <c r="B209" s="1" t="s">
        <v>277</v>
      </c>
      <c r="C209" s="2">
        <f>AVERAGE(eod_group_score_df_positive!C209:C213)</f>
        <v>0.60834666327523035</v>
      </c>
      <c r="D209" s="2">
        <f>AVERAGE(eod_group_score_df_positive!D209:D213)</f>
        <v>0.15841442599616889</v>
      </c>
      <c r="E209" s="2">
        <f>AVERAGE(eod_group_score_df_positive!E209:E213)</f>
        <v>0.43959608374604048</v>
      </c>
      <c r="F209" s="2">
        <f>AVERAGE(eod_group_score_df_positive!F209:F213)</f>
        <v>0.77846816921678286</v>
      </c>
      <c r="G209" s="2">
        <f>AVERAGE(eod_group_score_df_positive!G209:G213)</f>
        <v>0.63204567625064012</v>
      </c>
      <c r="H209" s="2">
        <f>AVERAGE(eod_group_score_df_positive!H209:H213)</f>
        <v>0.39742633970377794</v>
      </c>
      <c r="I209" s="2">
        <f>AVERAGE(eod_group_score_df_positive!I209:I213)</f>
        <v>0.4161386754483492</v>
      </c>
      <c r="J209" s="2">
        <f>AVERAGE(eod_group_score_df_positive!J209:J213)</f>
        <v>0.1302160863809699</v>
      </c>
      <c r="K209" s="2">
        <f>AVERAGE(eod_group_score_df_positive!K209:K213)</f>
        <v>1.6058797615725353</v>
      </c>
      <c r="L209" s="2">
        <f>AVERAGE(eod_group_score_df_positive!L209:L213)</f>
        <v>0.14832298006019026</v>
      </c>
      <c r="M209" s="2">
        <f>AVERAGE(eod_group_score_df_positive!M209:M213)</f>
        <v>0.15625052344640389</v>
      </c>
      <c r="N209" s="2">
        <f>AVERAGE(eod_group_score_df_positive!N209:N213)</f>
        <v>0.557321850865519</v>
      </c>
      <c r="O209" s="2">
        <f>AVERAGE(eod_group_score_df_positive!O209:O213)</f>
        <v>0.25717882495190586</v>
      </c>
      <c r="P209" s="2">
        <f>AVERAGE(eod_group_score_df_positive!P209:P213)</f>
        <v>0.40575838236293704</v>
      </c>
      <c r="Q209" s="2">
        <f>AVERAGE(eod_group_score_df_positive!Q209:Q213)</f>
        <v>0.27646117216615307</v>
      </c>
      <c r="R209" s="2">
        <f>AVERAGE(eod_group_score_df_positive!R209:R213)</f>
        <v>0.28022621904865624</v>
      </c>
      <c r="S209" s="2">
        <f>AVERAGE(eod_group_score_df_positive!S209:S213)</f>
        <v>1.0581260905513832</v>
      </c>
      <c r="T209" s="2">
        <f>AVERAGE(eod_group_score_df_positive!T209:T213)</f>
        <v>0.18335872212358056</v>
      </c>
      <c r="U209" s="2">
        <f>AVERAGE(eod_group_score_df_positive!U209:U213)</f>
        <v>2.0586425800154688</v>
      </c>
      <c r="V209" s="2">
        <f>AVERAGE(eod_group_score_df_positive!V209:V213)</f>
        <v>0.75534397515701568</v>
      </c>
      <c r="W209" s="2">
        <f>AVERAGE(eod_group_score_df_positive!W209:W213)</f>
        <v>0.4660851382315353</v>
      </c>
      <c r="X209" s="2">
        <f>AVERAGE(eod_group_score_df_positive!X209:X213)</f>
        <v>0.50499283783462601</v>
      </c>
      <c r="Y209" s="2">
        <f>AVERAGE(eod_group_score_df_positive!Y209:Y213)</f>
        <v>0.2634987910509255</v>
      </c>
      <c r="Z209" s="1" t="s">
        <v>277</v>
      </c>
      <c r="AA209" s="2">
        <f>ABS(AVERAGE(eod_group_score_df_negative!C209:C213))</f>
        <v>0.60130177681001085</v>
      </c>
      <c r="AB209" s="2">
        <f>ABS(AVERAGE(eod_group_score_df_negative!D209:D213))</f>
        <v>0.17863996835823365</v>
      </c>
      <c r="AC209" s="2">
        <f>ABS(AVERAGE(eod_group_score_df_negative!E209:E213))</f>
        <v>0.94419053570904266</v>
      </c>
      <c r="AD209" s="2">
        <f>ABS(AVERAGE(eod_group_score_df_negative!F209:F213))</f>
        <v>0.1916026847635883</v>
      </c>
      <c r="AE209" s="2">
        <f>ABS(AVERAGE(eod_group_score_df_negative!G209:G213))</f>
        <v>2.3877527830191743</v>
      </c>
      <c r="AF209" s="2">
        <f>ABS(AVERAGE(eod_group_score_df_negative!H209:H213))</f>
        <v>0.30633782142039934</v>
      </c>
      <c r="AG209" s="2">
        <f>ABS(AVERAGE(eod_group_score_df_negative!I209:I213))</f>
        <v>0.46328198541770205</v>
      </c>
      <c r="AH209" s="2">
        <f>ABS(AVERAGE(eod_group_score_df_negative!J209:J213))</f>
        <v>0.6006071100226702</v>
      </c>
      <c r="AI209" s="2">
        <f>ABS(AVERAGE(eod_group_score_df_negative!K209:K213))</f>
        <v>8.6653621369887163E-2</v>
      </c>
      <c r="AJ209" s="2">
        <f>ABS(AVERAGE(eod_group_score_df_negative!L209:L213))</f>
        <v>6.7774788106419875E-2</v>
      </c>
      <c r="AK209" s="2">
        <f>ABS(AVERAGE(eod_group_score_df_negative!M209:M213))</f>
        <v>0.22935052406620962</v>
      </c>
      <c r="AL209" s="2">
        <f>ABS(AVERAGE(eod_group_score_df_negative!N209:N213))</f>
        <v>0.22491160826730267</v>
      </c>
      <c r="AM209" s="2">
        <f>ABS(AVERAGE(eod_group_score_df_negative!O209:O213))</f>
        <v>0.19249221096049443</v>
      </c>
      <c r="AN209" s="2">
        <f>ABS(AVERAGE(eod_group_score_df_negative!P209:P213))</f>
        <v>0.15796838523720885</v>
      </c>
      <c r="AO209" s="2">
        <f>ABS(AVERAGE(eod_group_score_df_negative!Q209:Q213))</f>
        <v>0.29700328624054456</v>
      </c>
      <c r="AP209" s="2">
        <f>ABS(AVERAGE(eod_group_score_df_negative!R209:R213))</f>
        <v>2.2560317905046778</v>
      </c>
      <c r="AQ209" s="2">
        <f>ABS(AVERAGE(eod_group_score_df_negative!S209:S213))</f>
        <v>0.46779602214058469</v>
      </c>
      <c r="AR209" s="2">
        <f>ABS(AVERAGE(eod_group_score_df_negative!T209:T213))</f>
        <v>0.31289818039538614</v>
      </c>
      <c r="AS209" s="2">
        <f>ABS(AVERAGE(eod_group_score_df_negative!U209:U213))</f>
        <v>4.7639771395801681E-2</v>
      </c>
      <c r="AT209" s="2">
        <f>ABS(AVERAGE(eod_group_score_df_negative!V209:V213))</f>
        <v>0.30688660195127504</v>
      </c>
      <c r="AU209" s="2">
        <f>ABS(AVERAGE(eod_group_score_df_negative!W209:W213))</f>
        <v>0.4393050964749684</v>
      </c>
      <c r="AV209" s="2">
        <f>ABS(AVERAGE(eod_group_score_df_negative!X209:X213))</f>
        <v>0.68416278190163859</v>
      </c>
      <c r="AW209" s="2">
        <f>ABS(AVERAGE(eod_group_score_df_negative!Y209:Y213))</f>
        <v>0.10275384588390062</v>
      </c>
      <c r="AX209" t="s">
        <v>277</v>
      </c>
      <c r="AY209" s="4">
        <f t="shared" si="701"/>
        <v>5.8239123300345549E-3</v>
      </c>
      <c r="AZ209" s="4">
        <f t="shared" si="702"/>
        <v>-6.0006760632226631E-2</v>
      </c>
      <c r="BA209" s="4">
        <f t="shared" si="703"/>
        <v>-0.36464758718486867</v>
      </c>
      <c r="BB209" s="4">
        <f t="shared" si="704"/>
        <v>0.60497177298460447</v>
      </c>
      <c r="BC209" s="4">
        <f t="shared" si="705"/>
        <v>-0.58139876897382847</v>
      </c>
      <c r="BD209" s="4">
        <f t="shared" si="706"/>
        <v>0.12943045883137302</v>
      </c>
      <c r="BE209" s="4">
        <f t="shared" si="707"/>
        <v>-5.3607234930012022E-2</v>
      </c>
      <c r="BF209" s="4">
        <f t="shared" si="708"/>
        <v>-0.64364544797767909</v>
      </c>
      <c r="BG209" s="4">
        <f t="shared" si="709"/>
        <v>0.89760483043561334</v>
      </c>
      <c r="BH209" s="4">
        <f t="shared" si="710"/>
        <v>0.37273958281544212</v>
      </c>
      <c r="BI209" s="4">
        <f t="shared" si="711"/>
        <v>-0.18957417541095903</v>
      </c>
      <c r="BJ209" s="4">
        <f t="shared" si="712"/>
        <v>0.42495017148297887</v>
      </c>
      <c r="BK209" s="4">
        <f t="shared" si="713"/>
        <v>0.14385319227901733</v>
      </c>
      <c r="BL209" s="4">
        <f t="shared" si="714"/>
        <v>0.439556911907165</v>
      </c>
      <c r="BM209" s="4">
        <f t="shared" si="715"/>
        <v>-3.5821076220600136E-2</v>
      </c>
      <c r="BN209" s="4">
        <f t="shared" si="716"/>
        <v>-0.77902388637660136</v>
      </c>
      <c r="BO209" s="4">
        <f t="shared" si="717"/>
        <v>0.38686775917373856</v>
      </c>
      <c r="BP209" s="4">
        <f t="shared" si="718"/>
        <v>-0.2610330609292727</v>
      </c>
      <c r="BQ209" s="4">
        <f t="shared" si="719"/>
        <v>0.95476411663053473</v>
      </c>
      <c r="BR209" s="4">
        <f t="shared" si="720"/>
        <v>0.4221845829618045</v>
      </c>
      <c r="BS209" s="4">
        <f t="shared" si="721"/>
        <v>2.9578452174545557E-2</v>
      </c>
      <c r="BT209" s="4">
        <f t="shared" si="722"/>
        <v>-0.15066988802251935</v>
      </c>
      <c r="BU209" s="4">
        <f t="shared" si="723"/>
        <v>0.43889088830131506</v>
      </c>
      <c r="BV209" t="s">
        <v>277</v>
      </c>
      <c r="BW209" s="1">
        <f t="shared" si="697"/>
        <v>45191</v>
      </c>
      <c r="BX209">
        <f>group_stock_price_index[[#This Row],[VNINDEX]]</f>
        <v>1193.05</v>
      </c>
      <c r="BY209" s="5">
        <f t="shared" si="724"/>
        <v>4.0081438252600479E-2</v>
      </c>
      <c r="BZ209" s="5">
        <f t="shared" si="725"/>
        <v>0</v>
      </c>
      <c r="CA209" s="5">
        <f t="shared" si="726"/>
        <v>5.8193745723980762E-2</v>
      </c>
      <c r="CB209" s="5">
        <f t="shared" si="727"/>
        <v>0.43465537499725437</v>
      </c>
      <c r="CC209" s="5">
        <f t="shared" si="728"/>
        <v>0</v>
      </c>
      <c r="CD209" s="5">
        <f t="shared" ref="CD209:CE209" si="783">IF(AVERAGE(BS209:BS213)&lt;0,0,AVERAGE(BS209:BS213))</f>
        <v>0</v>
      </c>
      <c r="CE209" s="5">
        <f t="shared" si="783"/>
        <v>0.12526165723848931</v>
      </c>
      <c r="CF209" s="5">
        <f t="shared" ref="CF209:CG209" si="784">IF(AVERAGE(BE209:BE213)&lt;0,0,AVERAGE(BE209:BE213))</f>
        <v>7.0783852755704382E-2</v>
      </c>
      <c r="CG209" s="5">
        <f t="shared" si="784"/>
        <v>0</v>
      </c>
      <c r="CH209" s="5">
        <f t="shared" si="731"/>
        <v>9.7109887385172858E-2</v>
      </c>
      <c r="CI209" s="5">
        <f t="shared" si="732"/>
        <v>0.16685369901495609</v>
      </c>
      <c r="CJ209" s="5">
        <f t="shared" si="733"/>
        <v>0.51310912101841644</v>
      </c>
      <c r="CK209" s="5">
        <f t="shared" si="734"/>
        <v>0.52760989899707256</v>
      </c>
      <c r="CL209" s="5">
        <f t="shared" si="735"/>
        <v>0.10594744744277462</v>
      </c>
      <c r="CM209" s="5">
        <f t="shared" si="736"/>
        <v>0.34180675937810839</v>
      </c>
      <c r="CN209" s="5">
        <f t="shared" si="737"/>
        <v>0</v>
      </c>
      <c r="CO209" s="5">
        <f t="shared" si="738"/>
        <v>0.19635050177660771</v>
      </c>
      <c r="CP209" s="5">
        <f t="shared" si="739"/>
        <v>0</v>
      </c>
      <c r="CQ209" s="5">
        <f t="shared" si="740"/>
        <v>2.3830445872736548E-2</v>
      </c>
      <c r="CR209" s="5">
        <f t="shared" ref="CR209:CS209" si="785">IF(AVERAGE(BH209:BH213)&lt;0,0,AVERAGE(BH209:BH213))</f>
        <v>0.43317816788781316</v>
      </c>
      <c r="CS209" s="5">
        <f t="shared" si="785"/>
        <v>0.18993022123972231</v>
      </c>
      <c r="CT209" s="5">
        <f t="shared" si="742"/>
        <v>0</v>
      </c>
      <c r="CU209" s="5">
        <f t="shared" si="743"/>
        <v>0.32659691602994301</v>
      </c>
    </row>
    <row r="210" spans="1:99" x14ac:dyDescent="0.25">
      <c r="A210" s="1">
        <f>eod_group_score_df_positive[[#This Row],[date]]</f>
        <v>45190</v>
      </c>
      <c r="B210" s="1" t="s">
        <v>277</v>
      </c>
      <c r="C210" s="2">
        <f>AVERAGE(eod_group_score_df_positive!C210:C214)</f>
        <v>0.45282745013352493</v>
      </c>
      <c r="D210" s="2">
        <f>AVERAGE(eod_group_score_df_positive!D210:D214)</f>
        <v>9.0946961233155155E-2</v>
      </c>
      <c r="E210" s="2">
        <f>AVERAGE(eod_group_score_df_positive!E210:E214)</f>
        <v>0.46008845309033769</v>
      </c>
      <c r="F210" s="2">
        <f>AVERAGE(eod_group_score_df_positive!F210:F214)</f>
        <v>0.66222135297137164</v>
      </c>
      <c r="G210" s="2">
        <f>AVERAGE(eod_group_score_df_positive!G210:G214)</f>
        <v>0.63663533996787502</v>
      </c>
      <c r="H210" s="2">
        <f>AVERAGE(eod_group_score_df_positive!H210:H214)</f>
        <v>0.40692017799413593</v>
      </c>
      <c r="I210" s="2">
        <f>AVERAGE(eod_group_score_df_positive!I210:I214)</f>
        <v>0.37712129004220507</v>
      </c>
      <c r="J210" s="2">
        <f>AVERAGE(eod_group_score_df_positive!J210:J214)</f>
        <v>0.14484972462026433</v>
      </c>
      <c r="K210" s="2">
        <f>AVERAGE(eod_group_score_df_positive!K210:K214)</f>
        <v>1.6159767209521179</v>
      </c>
      <c r="L210" s="2">
        <f>AVERAGE(eod_group_score_df_positive!L210:L214)</f>
        <v>0.15821139301192197</v>
      </c>
      <c r="M210" s="2">
        <f>AVERAGE(eod_group_score_df_positive!M210:M214)</f>
        <v>0.23552353329271059</v>
      </c>
      <c r="N210" s="2">
        <f>AVERAGE(eod_group_score_df_positive!N210:N214)</f>
        <v>0.50339380951191781</v>
      </c>
      <c r="O210" s="2">
        <f>AVERAGE(eod_group_score_df_positive!O210:O214)</f>
        <v>0.26683187055506841</v>
      </c>
      <c r="P210" s="2">
        <f>AVERAGE(eod_group_score_df_positive!P210:P214)</f>
        <v>0.31797044343637215</v>
      </c>
      <c r="Q210" s="2">
        <f>AVERAGE(eod_group_score_df_positive!Q210:Q214)</f>
        <v>0.21646773434047084</v>
      </c>
      <c r="R210" s="2">
        <f>AVERAGE(eod_group_score_df_positive!R210:R214)</f>
        <v>0.28034223298996674</v>
      </c>
      <c r="S210" s="2">
        <f>AVERAGE(eod_group_score_df_positive!S210:S214)</f>
        <v>0.8415912809821785</v>
      </c>
      <c r="T210" s="2">
        <f>AVERAGE(eod_group_score_df_positive!T210:T214)</f>
        <v>0.19197105063834038</v>
      </c>
      <c r="U210" s="2">
        <f>AVERAGE(eod_group_score_df_positive!U210:U214)</f>
        <v>1.7495716733964908</v>
      </c>
      <c r="V210" s="2">
        <f>AVERAGE(eod_group_score_df_positive!V210:V214)</f>
        <v>0.71559277026483259</v>
      </c>
      <c r="W210" s="2">
        <f>AVERAGE(eod_group_score_df_positive!W210:W214)</f>
        <v>0.30130259374246371</v>
      </c>
      <c r="X210" s="2">
        <f>AVERAGE(eod_group_score_df_positive!X210:X214)</f>
        <v>0.50719807685782548</v>
      </c>
      <c r="Y210" s="2">
        <f>AVERAGE(eod_group_score_df_positive!Y210:Y214)</f>
        <v>0.22788429719947292</v>
      </c>
      <c r="Z210" s="1" t="s">
        <v>277</v>
      </c>
      <c r="AA210" s="2">
        <f>ABS(AVERAGE(eod_group_score_df_negative!C210:C214))</f>
        <v>0.40598642095737247</v>
      </c>
      <c r="AB210" s="2">
        <f>ABS(AVERAGE(eod_group_score_df_negative!D210:D214))</f>
        <v>0.18334364740276976</v>
      </c>
      <c r="AC210" s="2">
        <f>ABS(AVERAGE(eod_group_score_df_negative!E210:E214))</f>
        <v>0.24637446758633352</v>
      </c>
      <c r="AD210" s="2">
        <f>ABS(AVERAGE(eod_group_score_df_negative!F210:F214))</f>
        <v>6.5477540726369771E-2</v>
      </c>
      <c r="AE210" s="2">
        <f>ABS(AVERAGE(eod_group_score_df_negative!G210:G214))</f>
        <v>0.71237475556769092</v>
      </c>
      <c r="AF210" s="2">
        <f>ABS(AVERAGE(eod_group_score_df_negative!H210:H214))</f>
        <v>0.15919335696035378</v>
      </c>
      <c r="AG210" s="2">
        <f>ABS(AVERAGE(eod_group_score_df_negative!I210:I214))</f>
        <v>0.1567861563724329</v>
      </c>
      <c r="AH210" s="2">
        <f>ABS(AVERAGE(eod_group_score_df_negative!J210:J214))</f>
        <v>0.55161155916394033</v>
      </c>
      <c r="AI210" s="2">
        <f>ABS(AVERAGE(eod_group_score_df_negative!K210:K214))</f>
        <v>7.5349991702255523E-2</v>
      </c>
      <c r="AJ210" s="2">
        <f>ABS(AVERAGE(eod_group_score_df_negative!L210:L214))</f>
        <v>5.0056397037656485E-2</v>
      </c>
      <c r="AK210" s="2">
        <f>ABS(AVERAGE(eod_group_score_df_negative!M210:M214))</f>
        <v>0.16758356098998994</v>
      </c>
      <c r="AL210" s="2">
        <f>ABS(AVERAGE(eod_group_score_df_negative!N210:N214))</f>
        <v>0.13231417218466376</v>
      </c>
      <c r="AM210" s="2">
        <f>ABS(AVERAGE(eod_group_score_df_negative!O210:O214))</f>
        <v>5.2170561268078355E-2</v>
      </c>
      <c r="AN210" s="2">
        <f>ABS(AVERAGE(eod_group_score_df_negative!P210:P214))</f>
        <v>0.15065187285770626</v>
      </c>
      <c r="AO210" s="2">
        <f>ABS(AVERAGE(eod_group_score_df_negative!Q210:Q214))</f>
        <v>0.30325544609312877</v>
      </c>
      <c r="AP210" s="2">
        <f>ABS(AVERAGE(eod_group_score_df_negative!R210:R214))</f>
        <v>0.26800839568048296</v>
      </c>
      <c r="AQ210" s="2">
        <f>ABS(AVERAGE(eod_group_score_df_negative!S210:S214))</f>
        <v>7.0587850986752201E-2</v>
      </c>
      <c r="AR210" s="2">
        <f>ABS(AVERAGE(eod_group_score_df_negative!T210:T214))</f>
        <v>0.16215644609317253</v>
      </c>
      <c r="AS210" s="2">
        <f>ABS(AVERAGE(eod_group_score_df_negative!U210:U214))</f>
        <v>6.0882702840968105E-2</v>
      </c>
      <c r="AT210" s="2">
        <f>ABS(AVERAGE(eod_group_score_df_negative!V210:V214))</f>
        <v>0.22985056086682548</v>
      </c>
      <c r="AU210" s="2">
        <f>ABS(AVERAGE(eod_group_score_df_negative!W210:W214))</f>
        <v>0.44775741982413475</v>
      </c>
      <c r="AV210" s="2">
        <f>ABS(AVERAGE(eod_group_score_df_negative!X210:X214))</f>
        <v>0.26779461477514477</v>
      </c>
      <c r="AW210" s="2">
        <f>ABS(AVERAGE(eod_group_score_df_negative!Y210:Y214))</f>
        <v>8.567061166637667E-2</v>
      </c>
      <c r="AX210" t="s">
        <v>277</v>
      </c>
      <c r="AY210" s="4">
        <f t="shared" si="701"/>
        <v>5.4541537756782194E-2</v>
      </c>
      <c r="AZ210" s="4">
        <f t="shared" si="702"/>
        <v>-0.33685690745706798</v>
      </c>
      <c r="BA210" s="4">
        <f t="shared" si="703"/>
        <v>0.30251267157702</v>
      </c>
      <c r="BB210" s="4">
        <f t="shared" si="704"/>
        <v>0.82004221445589642</v>
      </c>
      <c r="BC210" s="4">
        <f t="shared" si="705"/>
        <v>-5.6144439430415714E-2</v>
      </c>
      <c r="BD210" s="4">
        <f t="shared" si="706"/>
        <v>0.43759211843203344</v>
      </c>
      <c r="BE210" s="4">
        <f t="shared" si="707"/>
        <v>0.41268413682819788</v>
      </c>
      <c r="BF210" s="4">
        <f t="shared" si="708"/>
        <v>-0.5840408419166474</v>
      </c>
      <c r="BG210" s="4">
        <f t="shared" si="709"/>
        <v>0.9108983602771803</v>
      </c>
      <c r="BH210" s="4">
        <f t="shared" si="710"/>
        <v>0.5193073588024294</v>
      </c>
      <c r="BI210" s="4">
        <f t="shared" si="711"/>
        <v>0.16854075074916464</v>
      </c>
      <c r="BJ210" s="4">
        <f t="shared" si="712"/>
        <v>0.58372656630315423</v>
      </c>
      <c r="BK210" s="4">
        <f t="shared" si="713"/>
        <v>0.67291433504180043</v>
      </c>
      <c r="BL210" s="4">
        <f t="shared" si="714"/>
        <v>0.35704353967143787</v>
      </c>
      <c r="BM210" s="4">
        <f t="shared" si="715"/>
        <v>-0.16698834114008895</v>
      </c>
      <c r="BN210" s="4">
        <f t="shared" si="716"/>
        <v>2.249261086722713E-2</v>
      </c>
      <c r="BO210" s="4">
        <f t="shared" si="717"/>
        <v>0.84523248008450058</v>
      </c>
      <c r="BP210" s="4">
        <f t="shared" si="718"/>
        <v>8.4191724224601069E-2</v>
      </c>
      <c r="BQ210" s="4">
        <f t="shared" si="719"/>
        <v>0.93274317912667148</v>
      </c>
      <c r="BR210" s="4">
        <f t="shared" si="720"/>
        <v>0.51377189240585464</v>
      </c>
      <c r="BS210" s="4">
        <f t="shared" si="721"/>
        <v>-0.19551814731684358</v>
      </c>
      <c r="BT210" s="4">
        <f t="shared" si="722"/>
        <v>0.30891060608357335</v>
      </c>
      <c r="BU210" s="4">
        <f t="shared" si="723"/>
        <v>0.45355273195209506</v>
      </c>
      <c r="BV210" t="s">
        <v>277</v>
      </c>
      <c r="BW210" s="1">
        <f t="shared" si="697"/>
        <v>45190</v>
      </c>
      <c r="BX210">
        <f>group_stock_price_index[[#This Row],[VNINDEX]]</f>
        <v>1212.74</v>
      </c>
      <c r="BY210" s="5">
        <f t="shared" si="724"/>
        <v>0</v>
      </c>
      <c r="BZ210" s="5">
        <f t="shared" si="725"/>
        <v>0</v>
      </c>
      <c r="CA210" s="5">
        <f t="shared" si="726"/>
        <v>0.25114349343426651</v>
      </c>
      <c r="CB210" s="5">
        <f t="shared" si="727"/>
        <v>0.28124621350103107</v>
      </c>
      <c r="CC210" s="5">
        <f t="shared" si="728"/>
        <v>0</v>
      </c>
      <c r="CD210" s="5">
        <f t="shared" ref="CD210:CE210" si="786">IF(AVERAGE(BS210:BS214)&lt;0,0,AVERAGE(BS210:BS214))</f>
        <v>0</v>
      </c>
      <c r="CE210" s="5">
        <f t="shared" si="786"/>
        <v>9.7316169391494081E-2</v>
      </c>
      <c r="CF210" s="5">
        <f t="shared" ref="CF210:CG210" si="787">IF(AVERAGE(BE210:BE214)&lt;0,0,AVERAGE(BE210:BE214))</f>
        <v>0</v>
      </c>
      <c r="CG210" s="5">
        <f t="shared" si="787"/>
        <v>0</v>
      </c>
      <c r="CH210" s="5">
        <f t="shared" si="731"/>
        <v>0</v>
      </c>
      <c r="CI210" s="5">
        <f t="shared" si="732"/>
        <v>3.4356374690684012E-2</v>
      </c>
      <c r="CJ210" s="5">
        <f t="shared" si="733"/>
        <v>0.23746142934636624</v>
      </c>
      <c r="CK210" s="5">
        <f t="shared" si="734"/>
        <v>0.24032948931151096</v>
      </c>
      <c r="CL210" s="5">
        <f t="shared" si="735"/>
        <v>5.3260352879654985E-2</v>
      </c>
      <c r="CM210" s="5">
        <f t="shared" si="736"/>
        <v>0.11376073913726822</v>
      </c>
      <c r="CN210" s="5">
        <f t="shared" si="737"/>
        <v>0</v>
      </c>
      <c r="CO210" s="5">
        <f t="shared" si="738"/>
        <v>0.16533113327536569</v>
      </c>
      <c r="CP210" s="5">
        <f t="shared" si="739"/>
        <v>0</v>
      </c>
      <c r="CQ210" s="5">
        <f t="shared" si="740"/>
        <v>0</v>
      </c>
      <c r="CR210" s="5">
        <f t="shared" ref="CR210:CS210" si="788">IF(AVERAGE(BH210:BH214)&lt;0,0,AVERAGE(BH210:BH214))</f>
        <v>0.32799432816514579</v>
      </c>
      <c r="CS210" s="5">
        <f t="shared" si="788"/>
        <v>0.27218413524906188</v>
      </c>
      <c r="CT210" s="5">
        <f t="shared" si="742"/>
        <v>0</v>
      </c>
      <c r="CU210" s="5">
        <f t="shared" si="743"/>
        <v>0.18456843894304767</v>
      </c>
    </row>
    <row r="211" spans="1:99" x14ac:dyDescent="0.25">
      <c r="A211" s="1">
        <f>eod_group_score_df_positive[[#This Row],[date]]</f>
        <v>45189</v>
      </c>
      <c r="B211" s="1" t="s">
        <v>277</v>
      </c>
      <c r="C211" s="2">
        <f>AVERAGE(eod_group_score_df_positive!C211:C215)</f>
        <v>0.39595748322119401</v>
      </c>
      <c r="D211" s="2">
        <f>AVERAGE(eod_group_score_df_positive!D211:D215)</f>
        <v>0.12007911823226318</v>
      </c>
      <c r="E211" s="2">
        <f>AVERAGE(eod_group_score_df_positive!E211:E215)</f>
        <v>0.45344387101889561</v>
      </c>
      <c r="F211" s="2">
        <f>AVERAGE(eod_group_score_df_positive!F211:F215)</f>
        <v>0.64696984931099122</v>
      </c>
      <c r="G211" s="2">
        <f>AVERAGE(eod_group_score_df_positive!G211:G215)</f>
        <v>0.66132745245267843</v>
      </c>
      <c r="H211" s="2">
        <f>AVERAGE(eod_group_score_df_positive!H211:H215)</f>
        <v>0.39044448088341654</v>
      </c>
      <c r="I211" s="2">
        <f>AVERAGE(eod_group_score_df_positive!I211:I215)</f>
        <v>0.32154114996447852</v>
      </c>
      <c r="J211" s="2">
        <f>AVERAGE(eod_group_score_df_positive!J211:J215)</f>
        <v>0.23718473030223874</v>
      </c>
      <c r="K211" s="2">
        <f>AVERAGE(eod_group_score_df_positive!K211:K215)</f>
        <v>1.6148622733943216</v>
      </c>
      <c r="L211" s="2">
        <f>AVERAGE(eod_group_score_df_positive!L211:L215)</f>
        <v>0.13996878782315858</v>
      </c>
      <c r="M211" s="2">
        <f>AVERAGE(eod_group_score_df_positive!M211:M215)</f>
        <v>0.23815462150663191</v>
      </c>
      <c r="N211" s="2">
        <f>AVERAGE(eod_group_score_df_positive!N211:N215)</f>
        <v>0.48245135740618644</v>
      </c>
      <c r="O211" s="2">
        <f>AVERAGE(eod_group_score_df_positive!O211:O215)</f>
        <v>0.19451421925239626</v>
      </c>
      <c r="P211" s="2">
        <f>AVERAGE(eod_group_score_df_positive!P211:P215)</f>
        <v>0.29397316914917593</v>
      </c>
      <c r="Q211" s="2">
        <f>AVERAGE(eod_group_score_df_positive!Q211:Q215)</f>
        <v>0.23691991696002196</v>
      </c>
      <c r="R211" s="2">
        <f>AVERAGE(eod_group_score_df_positive!R211:R215)</f>
        <v>0.18017160025848361</v>
      </c>
      <c r="S211" s="2">
        <f>AVERAGE(eod_group_score_df_positive!S211:S215)</f>
        <v>0.7254899107844841</v>
      </c>
      <c r="T211" s="2">
        <f>AVERAGE(eod_group_score_df_positive!T211:T215)</f>
        <v>0.16713663312653465</v>
      </c>
      <c r="U211" s="2">
        <f>AVERAGE(eod_group_score_df_positive!U211:U215)</f>
        <v>1.7360297638456081</v>
      </c>
      <c r="V211" s="2">
        <f>AVERAGE(eod_group_score_df_positive!V211:V215)</f>
        <v>0.64538826071327327</v>
      </c>
      <c r="W211" s="2">
        <f>AVERAGE(eod_group_score_df_positive!W211:W215)</f>
        <v>0.33566135737105995</v>
      </c>
      <c r="X211" s="2">
        <f>AVERAGE(eod_group_score_df_positive!X211:X215)</f>
        <v>0.50514963990900108</v>
      </c>
      <c r="Y211" s="2">
        <f>AVERAGE(eod_group_score_df_positive!Y211:Y215)</f>
        <v>0.22829306044528855</v>
      </c>
      <c r="Z211" s="1" t="s">
        <v>277</v>
      </c>
      <c r="AA211" s="2">
        <f>ABS(AVERAGE(eod_group_score_df_negative!C211:C215))</f>
        <v>0.28321458300571373</v>
      </c>
      <c r="AB211" s="2">
        <f>ABS(AVERAGE(eod_group_score_df_negative!D211:D215))</f>
        <v>5.5997129402442426E-2</v>
      </c>
      <c r="AC211" s="2">
        <f>ABS(AVERAGE(eod_group_score_df_negative!E211:E215))</f>
        <v>0.51952818352538443</v>
      </c>
      <c r="AD211" s="2">
        <f>ABS(AVERAGE(eod_group_score_df_negative!F211:F215))</f>
        <v>0.22857422194441263</v>
      </c>
      <c r="AE211" s="2">
        <f>ABS(AVERAGE(eod_group_score_df_negative!G211:G215))</f>
        <v>0.24651216387773456</v>
      </c>
      <c r="AF211" s="2">
        <f>ABS(AVERAGE(eod_group_score_df_negative!H211:H215))</f>
        <v>0.21664329978264876</v>
      </c>
      <c r="AG211" s="2">
        <f>ABS(AVERAGE(eod_group_score_df_negative!I211:I215))</f>
        <v>0.20037942652738366</v>
      </c>
      <c r="AH211" s="2">
        <f>ABS(AVERAGE(eod_group_score_df_negative!J211:J215))</f>
        <v>0.47926719027036491</v>
      </c>
      <c r="AI211" s="2">
        <f>ABS(AVERAGE(eod_group_score_df_negative!K211:K215))</f>
        <v>0.23821293778704714</v>
      </c>
      <c r="AJ211" s="2">
        <f>ABS(AVERAGE(eod_group_score_df_negative!L211:L215))</f>
        <v>2.5274168438941508E-2</v>
      </c>
      <c r="AK211" s="2">
        <f>ABS(AVERAGE(eod_group_score_df_negative!M211:M215))</f>
        <v>0.10797157610264593</v>
      </c>
      <c r="AL211" s="2">
        <f>ABS(AVERAGE(eod_group_score_df_negative!N211:N215))</f>
        <v>0.22619516391219144</v>
      </c>
      <c r="AM211" s="2">
        <f>ABS(AVERAGE(eod_group_score_df_negative!O211:O215))</f>
        <v>0.14302823309374385</v>
      </c>
      <c r="AN211" s="2">
        <f>ABS(AVERAGE(eod_group_score_df_negative!P211:P215))</f>
        <v>0.20437310837194173</v>
      </c>
      <c r="AO211" s="2">
        <f>ABS(AVERAGE(eod_group_score_df_negative!Q211:Q215))</f>
        <v>0.24382375910021023</v>
      </c>
      <c r="AP211" s="2">
        <f>ABS(AVERAGE(eod_group_score_df_negative!R211:R215))</f>
        <v>0.42695341402333054</v>
      </c>
      <c r="AQ211" s="2">
        <f>ABS(AVERAGE(eod_group_score_df_negative!S211:S215))</f>
        <v>0.28680619958697418</v>
      </c>
      <c r="AR211" s="2">
        <f>ABS(AVERAGE(eod_group_score_df_negative!T211:T215))</f>
        <v>0.26506713003835908</v>
      </c>
      <c r="AS211" s="2">
        <f>ABS(AVERAGE(eod_group_score_df_negative!U211:U215))</f>
        <v>0.22134228263057026</v>
      </c>
      <c r="AT211" s="2">
        <f>ABS(AVERAGE(eod_group_score_df_negative!V211:V215))</f>
        <v>0.32251471762107814</v>
      </c>
      <c r="AU211" s="2">
        <f>ABS(AVERAGE(eod_group_score_df_negative!W211:W215))</f>
        <v>0.46429680362300385</v>
      </c>
      <c r="AV211" s="2">
        <f>ABS(AVERAGE(eod_group_score_df_negative!X211:X215))</f>
        <v>0.33313448355566422</v>
      </c>
      <c r="AW211" s="2">
        <f>ABS(AVERAGE(eod_group_score_df_negative!Y211:Y215))</f>
        <v>5.154689463679496E-2</v>
      </c>
      <c r="AX211" t="s">
        <v>277</v>
      </c>
      <c r="AY211" s="4">
        <f t="shared" si="701"/>
        <v>0.16600049651896825</v>
      </c>
      <c r="AZ211" s="4">
        <f t="shared" si="702"/>
        <v>0.36394453931553361</v>
      </c>
      <c r="BA211" s="4">
        <f t="shared" si="703"/>
        <v>-6.792005196638598E-2</v>
      </c>
      <c r="BB211" s="4">
        <f t="shared" si="704"/>
        <v>0.47786929419401997</v>
      </c>
      <c r="BC211" s="4">
        <f t="shared" si="705"/>
        <v>0.45692574009016335</v>
      </c>
      <c r="BD211" s="4">
        <f t="shared" si="706"/>
        <v>0.2862867391435257</v>
      </c>
      <c r="BE211" s="4">
        <f t="shared" si="707"/>
        <v>0.23214590283352052</v>
      </c>
      <c r="BF211" s="4">
        <f t="shared" si="708"/>
        <v>-0.33789072653284075</v>
      </c>
      <c r="BG211" s="4">
        <f t="shared" si="709"/>
        <v>0.74289987114426703</v>
      </c>
      <c r="BH211" s="4">
        <f t="shared" si="710"/>
        <v>0.69409687395264352</v>
      </c>
      <c r="BI211" s="4">
        <f t="shared" si="711"/>
        <v>0.37611439498995158</v>
      </c>
      <c r="BJ211" s="4">
        <f t="shared" si="712"/>
        <v>0.36161356301764053</v>
      </c>
      <c r="BK211" s="4">
        <f t="shared" si="713"/>
        <v>0.15253188391798198</v>
      </c>
      <c r="BL211" s="4">
        <f t="shared" si="714"/>
        <v>0.17979478290261205</v>
      </c>
      <c r="BM211" s="4">
        <f t="shared" si="715"/>
        <v>-1.4360754980213804E-2</v>
      </c>
      <c r="BN211" s="4">
        <f t="shared" si="716"/>
        <v>-0.40647610946614077</v>
      </c>
      <c r="BO211" s="4">
        <f t="shared" si="717"/>
        <v>0.43335512870491677</v>
      </c>
      <c r="BP211" s="4">
        <f t="shared" si="718"/>
        <v>-0.22658409125064033</v>
      </c>
      <c r="BQ211" s="4">
        <f t="shared" si="719"/>
        <v>0.77383729063767026</v>
      </c>
      <c r="BR211" s="4">
        <f t="shared" si="720"/>
        <v>0.33358048308501231</v>
      </c>
      <c r="BS211" s="4">
        <f t="shared" si="721"/>
        <v>-0.16080271759725001</v>
      </c>
      <c r="BT211" s="4">
        <f t="shared" si="722"/>
        <v>0.20519911034744476</v>
      </c>
      <c r="BU211" s="4">
        <f t="shared" si="723"/>
        <v>0.63159732053505324</v>
      </c>
      <c r="BV211" t="s">
        <v>277</v>
      </c>
      <c r="BW211" s="1">
        <f t="shared" si="697"/>
        <v>45189</v>
      </c>
      <c r="BX211">
        <f>group_stock_price_index[[#This Row],[VNINDEX]]</f>
        <v>1226.1099999999999</v>
      </c>
      <c r="BY211" s="5">
        <f t="shared" si="724"/>
        <v>0</v>
      </c>
      <c r="BZ211" s="5">
        <f t="shared" si="725"/>
        <v>0</v>
      </c>
      <c r="CA211" s="5">
        <f t="shared" si="726"/>
        <v>0.33909830454002304</v>
      </c>
      <c r="CB211" s="5">
        <f t="shared" si="727"/>
        <v>5.9630591331339897E-2</v>
      </c>
      <c r="CC211" s="5">
        <f t="shared" si="728"/>
        <v>0</v>
      </c>
      <c r="CD211" s="5">
        <f t="shared" ref="CD211:CE211" si="789">IF(AVERAGE(BS211:BS215)&lt;0,0,AVERAGE(BS211:BS215))</f>
        <v>0</v>
      </c>
      <c r="CE211" s="5">
        <f t="shared" si="789"/>
        <v>0</v>
      </c>
      <c r="CF211" s="5">
        <f t="shared" ref="CF211:CG211" si="790">IF(AVERAGE(BE211:BE215)&lt;0,0,AVERAGE(BE211:BE215))</f>
        <v>0</v>
      </c>
      <c r="CG211" s="5">
        <f t="shared" si="790"/>
        <v>0</v>
      </c>
      <c r="CH211" s="5">
        <f t="shared" si="731"/>
        <v>0</v>
      </c>
      <c r="CI211" s="5">
        <f t="shared" si="732"/>
        <v>0</v>
      </c>
      <c r="CJ211" s="5">
        <f t="shared" si="733"/>
        <v>0</v>
      </c>
      <c r="CK211" s="5">
        <f t="shared" si="734"/>
        <v>0</v>
      </c>
      <c r="CL211" s="5">
        <f t="shared" si="735"/>
        <v>0</v>
      </c>
      <c r="CM211" s="5">
        <f t="shared" si="736"/>
        <v>0</v>
      </c>
      <c r="CN211" s="5">
        <f t="shared" si="737"/>
        <v>0</v>
      </c>
      <c r="CO211" s="5">
        <f t="shared" si="738"/>
        <v>2.0966335298333465E-2</v>
      </c>
      <c r="CP211" s="5">
        <f t="shared" si="739"/>
        <v>0</v>
      </c>
      <c r="CQ211" s="5">
        <f t="shared" si="740"/>
        <v>0</v>
      </c>
      <c r="CR211" s="5">
        <f t="shared" ref="CR211:CS211" si="791">IF(AVERAGE(BH211:BH215)&lt;0,0,AVERAGE(BH211:BH215))</f>
        <v>0.17343051192346828</v>
      </c>
      <c r="CS211" s="5">
        <f t="shared" si="791"/>
        <v>0.27451378376095753</v>
      </c>
      <c r="CT211" s="5">
        <f t="shared" si="742"/>
        <v>0</v>
      </c>
      <c r="CU211" s="5">
        <f t="shared" si="743"/>
        <v>3.2897620720266217E-2</v>
      </c>
    </row>
    <row r="212" spans="1:99" x14ac:dyDescent="0.25">
      <c r="A212" s="1">
        <f>eod_group_score_df_positive[[#This Row],[date]]</f>
        <v>45188</v>
      </c>
      <c r="B212" s="1" t="s">
        <v>277</v>
      </c>
      <c r="C212" s="2">
        <f>AVERAGE(eod_group_score_df_positive!C212:C216)</f>
        <v>0.30401987703031857</v>
      </c>
      <c r="D212" s="2">
        <f>AVERAGE(eod_group_score_df_positive!D212:D216)</f>
        <v>9.7552600148532204E-2</v>
      </c>
      <c r="E212" s="2">
        <f>AVERAGE(eod_group_score_df_positive!E212:E216)</f>
        <v>7.107090279572785E-2</v>
      </c>
      <c r="F212" s="2">
        <f>AVERAGE(eod_group_score_df_positive!F212:F216)</f>
        <v>0.15595851037324635</v>
      </c>
      <c r="G212" s="2">
        <f>AVERAGE(eod_group_score_df_positive!G212:G216)</f>
        <v>0.21674308118494001</v>
      </c>
      <c r="H212" s="2">
        <f>AVERAGE(eod_group_score_df_positive!H212:H216)</f>
        <v>0.14572818168314419</v>
      </c>
      <c r="I212" s="2">
        <f>AVERAGE(eod_group_score_df_positive!I212:I216)</f>
        <v>0.13322213721801798</v>
      </c>
      <c r="J212" s="2">
        <f>AVERAGE(eod_group_score_df_positive!J212:J216)</f>
        <v>0.22079414950597345</v>
      </c>
      <c r="K212" s="2">
        <f>AVERAGE(eod_group_score_df_positive!K212:K216)</f>
        <v>0.25571582511278657</v>
      </c>
      <c r="L212" s="2">
        <f>AVERAGE(eod_group_score_df_positive!L212:L216)</f>
        <v>0.12199487954291285</v>
      </c>
      <c r="M212" s="2">
        <f>AVERAGE(eod_group_score_df_positive!M212:M216)</f>
        <v>0.27163148374388191</v>
      </c>
      <c r="N212" s="2">
        <f>AVERAGE(eod_group_score_df_positive!N212:N216)</f>
        <v>0.16886412194309658</v>
      </c>
      <c r="O212" s="2">
        <f>AVERAGE(eod_group_score_df_positive!O212:O216)</f>
        <v>0.12771752152638069</v>
      </c>
      <c r="P212" s="2">
        <f>AVERAGE(eod_group_score_df_positive!P212:P216)</f>
        <v>0.16097415049362371</v>
      </c>
      <c r="Q212" s="2">
        <f>AVERAGE(eod_group_score_df_positive!Q212:Q216)</f>
        <v>0.13652392250338721</v>
      </c>
      <c r="R212" s="2">
        <f>AVERAGE(eod_group_score_df_positive!R212:R216)</f>
        <v>3.063450980219324E-2</v>
      </c>
      <c r="S212" s="2">
        <f>AVERAGE(eod_group_score_df_positive!S212:S216)</f>
        <v>0.69420339410433241</v>
      </c>
      <c r="T212" s="2">
        <f>AVERAGE(eod_group_score_df_positive!T212:T216)</f>
        <v>5.5122382295360164E-2</v>
      </c>
      <c r="U212" s="2">
        <f>AVERAGE(eod_group_score_df_positive!U212:U216)</f>
        <v>0.17483980345734934</v>
      </c>
      <c r="V212" s="2">
        <f>AVERAGE(eod_group_score_df_positive!V212:V216)</f>
        <v>9.8282255521054379E-2</v>
      </c>
      <c r="W212" s="2">
        <f>AVERAGE(eod_group_score_df_positive!W212:W216)</f>
        <v>9.2999648540177351E-2</v>
      </c>
      <c r="X212" s="2">
        <f>AVERAGE(eod_group_score_df_positive!X212:X216)</f>
        <v>0.42004642779555762</v>
      </c>
      <c r="Y212" s="2">
        <f>AVERAGE(eod_group_score_df_positive!Y212:Y216)</f>
        <v>0.12450969512316372</v>
      </c>
      <c r="Z212" s="1" t="s">
        <v>277</v>
      </c>
      <c r="AA212" s="2">
        <f>ABS(AVERAGE(eod_group_score_df_negative!C212:C216))</f>
        <v>0.38621995121736752</v>
      </c>
      <c r="AB212" s="2">
        <f>ABS(AVERAGE(eod_group_score_df_negative!D212:D216))</f>
        <v>0.26276022667845561</v>
      </c>
      <c r="AC212" s="2">
        <f>ABS(AVERAGE(eod_group_score_df_negative!E212:E216))</f>
        <v>0.6432810346146195</v>
      </c>
      <c r="AD212" s="2">
        <f>ABS(AVERAGE(eod_group_score_df_negative!F212:F216))</f>
        <v>0.26556947504669814</v>
      </c>
      <c r="AE212" s="2">
        <f>ABS(AVERAGE(eod_group_score_df_negative!G212:G216))</f>
        <v>0.3160816551413923</v>
      </c>
      <c r="AF212" s="2">
        <f>ABS(AVERAGE(eod_group_score_df_negative!H212:H216))</f>
        <v>0.26984218777845859</v>
      </c>
      <c r="AG212" s="2">
        <f>ABS(AVERAGE(eod_group_score_df_negative!I212:I216))</f>
        <v>0.25213943711977266</v>
      </c>
      <c r="AH212" s="2">
        <f>ABS(AVERAGE(eod_group_score_df_negative!J212:J216))</f>
        <v>0.51875795719797524</v>
      </c>
      <c r="AI212" s="2">
        <f>ABS(AVERAGE(eod_group_score_df_negative!K212:K216))</f>
        <v>0.28503088570508484</v>
      </c>
      <c r="AJ212" s="2">
        <f>ABS(AVERAGE(eod_group_score_df_negative!L212:L216))</f>
        <v>0.10345347140031129</v>
      </c>
      <c r="AK212" s="2">
        <f>ABS(AVERAGE(eod_group_score_df_negative!M212:M216))</f>
        <v>0.15801727822261838</v>
      </c>
      <c r="AL212" s="2">
        <f>ABS(AVERAGE(eod_group_score_df_negative!N212:N216))</f>
        <v>0.33697638833083815</v>
      </c>
      <c r="AM212" s="2">
        <f>ABS(AVERAGE(eod_group_score_df_negative!O212:O216))</f>
        <v>0.17278373250062079</v>
      </c>
      <c r="AN212" s="2">
        <f>ABS(AVERAGE(eod_group_score_df_negative!P212:P216))</f>
        <v>0.22796784397992473</v>
      </c>
      <c r="AO212" s="2">
        <f>ABS(AVERAGE(eod_group_score_df_negative!Q212:Q216))</f>
        <v>0.25607070091771622</v>
      </c>
      <c r="AP212" s="2">
        <f>ABS(AVERAGE(eod_group_score_df_negative!R212:R216))</f>
        <v>0.43322967809671475</v>
      </c>
      <c r="AQ212" s="2">
        <f>ABS(AVERAGE(eod_group_score_df_negative!S212:S216))</f>
        <v>0.31752194247865539</v>
      </c>
      <c r="AR212" s="2">
        <f>ABS(AVERAGE(eod_group_score_df_negative!T212:T216))</f>
        <v>0.38181677623685401</v>
      </c>
      <c r="AS212" s="2">
        <f>ABS(AVERAGE(eod_group_score_df_negative!U212:U216))</f>
        <v>0.25170229377656395</v>
      </c>
      <c r="AT212" s="2">
        <f>ABS(AVERAGE(eod_group_score_df_negative!V212:V216))</f>
        <v>0.37501352785898867</v>
      </c>
      <c r="AU212" s="2">
        <f>ABS(AVERAGE(eod_group_score_df_negative!W212:W216))</f>
        <v>0.49192520696529085</v>
      </c>
      <c r="AV212" s="2">
        <f>ABS(AVERAGE(eod_group_score_df_negative!X212:X216))</f>
        <v>0.38488704062420859</v>
      </c>
      <c r="AW212" s="2">
        <f>ABS(AVERAGE(eod_group_score_df_negative!Y212:Y216))</f>
        <v>0.12448846694743883</v>
      </c>
      <c r="AX212" t="s">
        <v>277</v>
      </c>
      <c r="AY212" s="4">
        <f t="shared" si="701"/>
        <v>-0.11908914963039806</v>
      </c>
      <c r="AZ212" s="4">
        <f t="shared" si="702"/>
        <v>-0.45851164385344378</v>
      </c>
      <c r="BA212" s="4">
        <f t="shared" si="703"/>
        <v>-0.80101992008764622</v>
      </c>
      <c r="BB212" s="4">
        <f t="shared" si="704"/>
        <v>-0.26003247344124159</v>
      </c>
      <c r="BC212" s="4">
        <f t="shared" si="705"/>
        <v>-0.18643761669430392</v>
      </c>
      <c r="BD212" s="4">
        <f t="shared" si="706"/>
        <v>-0.29865942140223278</v>
      </c>
      <c r="BE212" s="4">
        <f t="shared" si="707"/>
        <v>-0.30858629355068268</v>
      </c>
      <c r="BF212" s="4">
        <f t="shared" si="708"/>
        <v>-0.40289765249939341</v>
      </c>
      <c r="BG212" s="4">
        <f t="shared" si="709"/>
        <v>-5.4212184754595501E-2</v>
      </c>
      <c r="BH212" s="4">
        <f t="shared" si="710"/>
        <v>8.224237642470468E-2</v>
      </c>
      <c r="BI212" s="4">
        <f t="shared" si="711"/>
        <v>0.26443508181252956</v>
      </c>
      <c r="BJ212" s="4">
        <f t="shared" si="712"/>
        <v>-0.33234243397528884</v>
      </c>
      <c r="BK212" s="4">
        <f t="shared" si="713"/>
        <v>-0.14997012614859401</v>
      </c>
      <c r="BL212" s="4">
        <f t="shared" si="714"/>
        <v>-0.17224597610494641</v>
      </c>
      <c r="BM212" s="4">
        <f t="shared" si="715"/>
        <v>-0.30450436985761054</v>
      </c>
      <c r="BN212" s="4">
        <f t="shared" si="716"/>
        <v>-0.86791603835185682</v>
      </c>
      <c r="BO212" s="4">
        <f t="shared" si="717"/>
        <v>0.37231592212357262</v>
      </c>
      <c r="BP212" s="4">
        <f t="shared" si="718"/>
        <v>-0.7476885226742791</v>
      </c>
      <c r="BQ212" s="4">
        <f t="shared" si="719"/>
        <v>-0.18019907253624171</v>
      </c>
      <c r="BR212" s="4">
        <f t="shared" si="720"/>
        <v>-0.58468991707818974</v>
      </c>
      <c r="BS212" s="4">
        <f t="shared" si="721"/>
        <v>-0.68201163734165182</v>
      </c>
      <c r="BT212" s="4">
        <f t="shared" si="722"/>
        <v>4.3679867406151512E-2</v>
      </c>
      <c r="BU212" s="4">
        <f t="shared" si="723"/>
        <v>8.5254347053661926E-5</v>
      </c>
      <c r="BV212" t="s">
        <v>277</v>
      </c>
      <c r="BW212" s="1">
        <f t="shared" si="697"/>
        <v>45188</v>
      </c>
      <c r="BX212">
        <f>group_stock_price_index[[#This Row],[VNINDEX]]</f>
        <v>1211.5</v>
      </c>
      <c r="BY212" s="5">
        <f t="shared" si="724"/>
        <v>0</v>
      </c>
      <c r="BZ212" s="5">
        <f t="shared" si="725"/>
        <v>0</v>
      </c>
      <c r="CA212" s="5">
        <f t="shared" si="726"/>
        <v>0.34525027465378566</v>
      </c>
      <c r="CB212" s="5">
        <f t="shared" si="727"/>
        <v>0</v>
      </c>
      <c r="CC212" s="5">
        <f t="shared" si="728"/>
        <v>0</v>
      </c>
      <c r="CD212" s="5">
        <f t="shared" ref="CD212:CE212" si="792">IF(AVERAGE(BS212:BS216)&lt;0,0,AVERAGE(BS212:BS216))</f>
        <v>0</v>
      </c>
      <c r="CE212" s="5">
        <f t="shared" si="792"/>
        <v>0</v>
      </c>
      <c r="CF212" s="5">
        <f t="shared" ref="CF212:CG212" si="793">IF(AVERAGE(BE212:BE216)&lt;0,0,AVERAGE(BE212:BE216))</f>
        <v>0</v>
      </c>
      <c r="CG212" s="5">
        <f t="shared" si="793"/>
        <v>0</v>
      </c>
      <c r="CH212" s="5">
        <f t="shared" si="731"/>
        <v>0</v>
      </c>
      <c r="CI212" s="5">
        <f t="shared" si="732"/>
        <v>0</v>
      </c>
      <c r="CJ212" s="5">
        <f t="shared" si="733"/>
        <v>0</v>
      </c>
      <c r="CK212" s="5">
        <f t="shared" si="734"/>
        <v>0</v>
      </c>
      <c r="CL212" s="5">
        <f t="shared" si="735"/>
        <v>0</v>
      </c>
      <c r="CM212" s="5">
        <f t="shared" si="736"/>
        <v>0</v>
      </c>
      <c r="CN212" s="5">
        <f t="shared" si="737"/>
        <v>0</v>
      </c>
      <c r="CO212" s="5">
        <f t="shared" si="738"/>
        <v>6.6758607894764566E-2</v>
      </c>
      <c r="CP212" s="5">
        <f t="shared" si="739"/>
        <v>0</v>
      </c>
      <c r="CQ212" s="5">
        <f t="shared" si="740"/>
        <v>0</v>
      </c>
      <c r="CR212" s="5">
        <f t="shared" ref="CR212:CS212" si="794">IF(AVERAGE(BH212:BH216)&lt;0,0,AVERAGE(BH212:BH216))</f>
        <v>0</v>
      </c>
      <c r="CS212" s="5">
        <f t="shared" si="794"/>
        <v>0.23918812870913708</v>
      </c>
      <c r="CT212" s="5">
        <f t="shared" si="742"/>
        <v>0</v>
      </c>
      <c r="CU212" s="5">
        <f t="shared" si="743"/>
        <v>0</v>
      </c>
    </row>
    <row r="213" spans="1:99" x14ac:dyDescent="0.25">
      <c r="A213" s="1">
        <f>eod_group_score_df_positive[[#This Row],[date]]</f>
        <v>45187</v>
      </c>
      <c r="B213" s="1" t="s">
        <v>277</v>
      </c>
      <c r="C213" s="2">
        <f>AVERAGE(eod_group_score_df_positive!C213:C217)</f>
        <v>0.46554517308399301</v>
      </c>
      <c r="D213" s="2">
        <f>AVERAGE(eod_group_score_df_positive!D213:D217)</f>
        <v>0.10048363362240013</v>
      </c>
      <c r="E213" s="2">
        <f>AVERAGE(eod_group_score_df_positive!E213:E217)</f>
        <v>0.29083542093132486</v>
      </c>
      <c r="F213" s="2">
        <f>AVERAGE(eod_group_score_df_positive!F213:F217)</f>
        <v>0.30195624056668435</v>
      </c>
      <c r="G213" s="2">
        <f>AVERAGE(eod_group_score_df_positive!G213:G217)</f>
        <v>1.5170567215410555</v>
      </c>
      <c r="H213" s="2">
        <f>AVERAGE(eod_group_score_df_positive!H213:H217)</f>
        <v>0.23667339003793281</v>
      </c>
      <c r="I213" s="2">
        <f>AVERAGE(eod_group_score_df_positive!I213:I217)</f>
        <v>0.28644809976754948</v>
      </c>
      <c r="J213" s="2">
        <f>AVERAGE(eod_group_score_df_positive!J213:J217)</f>
        <v>0.37283883839968901</v>
      </c>
      <c r="K213" s="2">
        <f>AVERAGE(eod_group_score_df_positive!K213:K217)</f>
        <v>0.32703308799037084</v>
      </c>
      <c r="L213" s="2">
        <f>AVERAGE(eod_group_score_df_positive!L213:L217)</f>
        <v>0.237810018355502</v>
      </c>
      <c r="M213" s="2">
        <f>AVERAGE(eod_group_score_df_positive!M213:M217)</f>
        <v>0.3192844757544403</v>
      </c>
      <c r="N213" s="2">
        <f>AVERAGE(eod_group_score_df_positive!N213:N217)</f>
        <v>9.7381616568905427E-2</v>
      </c>
      <c r="O213" s="2">
        <f>AVERAGE(eod_group_score_df_positive!O213:O217)</f>
        <v>0.24386343364652321</v>
      </c>
      <c r="P213" s="2">
        <f>AVERAGE(eod_group_score_df_positive!P213:P217)</f>
        <v>0.24194790576042285</v>
      </c>
      <c r="Q213" s="2">
        <f>AVERAGE(eod_group_score_df_positive!Q213:Q217)</f>
        <v>0.31624810009261539</v>
      </c>
      <c r="R213" s="2">
        <f>AVERAGE(eod_group_score_df_positive!R213:R217)</f>
        <v>0.16756429511108026</v>
      </c>
      <c r="S213" s="2">
        <f>AVERAGE(eod_group_score_df_positive!S213:S217)</f>
        <v>0.41671989130419851</v>
      </c>
      <c r="T213" s="2">
        <f>AVERAGE(eod_group_score_df_positive!T213:T217)</f>
        <v>0.14266716713506078</v>
      </c>
      <c r="U213" s="2">
        <f>AVERAGE(eod_group_score_df_positive!U213:U217)</f>
        <v>0.34986599625613157</v>
      </c>
      <c r="V213" s="2">
        <f>AVERAGE(eod_group_score_df_positive!V213:V217)</f>
        <v>0.10006082610104519</v>
      </c>
      <c r="W213" s="2">
        <f>AVERAGE(eod_group_score_df_positive!W213:W217)</f>
        <v>0.13460572261223591</v>
      </c>
      <c r="X213" s="2">
        <f>AVERAGE(eod_group_score_df_positive!X213:X217)</f>
        <v>0.5379963072457894</v>
      </c>
      <c r="Y213" s="2">
        <f>AVERAGE(eod_group_score_df_positive!Y213:Y217)</f>
        <v>0.15441271351447897</v>
      </c>
      <c r="Z213" s="1" t="s">
        <v>277</v>
      </c>
      <c r="AA213" s="2">
        <f>ABS(AVERAGE(eod_group_score_df_negative!C213:C217))</f>
        <v>0.38621995121736752</v>
      </c>
      <c r="AB213" s="2">
        <f>ABS(AVERAGE(eod_group_score_df_negative!D213:D217))</f>
        <v>0.24326684455002856</v>
      </c>
      <c r="AC213" s="2">
        <f>ABS(AVERAGE(eod_group_score_df_negative!E213:E217))</f>
        <v>0.61133769615708233</v>
      </c>
      <c r="AD213" s="2">
        <f>ABS(AVERAGE(eod_group_score_df_negative!F213:F217))</f>
        <v>0.26446855474098724</v>
      </c>
      <c r="AE213" s="2">
        <f>ABS(AVERAGE(eod_group_score_df_negative!G213:G217))</f>
        <v>0.31290097758420393</v>
      </c>
      <c r="AF213" s="2">
        <f>ABS(AVERAGE(eod_group_score_df_negative!H213:H217))</f>
        <v>0.2487670003618066</v>
      </c>
      <c r="AG213" s="2">
        <f>ABS(AVERAGE(eod_group_score_df_negative!I213:I217))</f>
        <v>0.24832780150223158</v>
      </c>
      <c r="AH213" s="2">
        <f>ABS(AVERAGE(eod_group_score_df_negative!J213:J217))</f>
        <v>0.51433646028736868</v>
      </c>
      <c r="AI213" s="2">
        <f>ABS(AVERAGE(eod_group_score_df_negative!K213:K217))</f>
        <v>0.28518508154170441</v>
      </c>
      <c r="AJ213" s="2">
        <f>ABS(AVERAGE(eod_group_score_df_negative!L213:L217))</f>
        <v>7.9798369386639464E-2</v>
      </c>
      <c r="AK213" s="2">
        <f>ABS(AVERAGE(eod_group_score_df_negative!M213:M217))</f>
        <v>0.1607938061920125</v>
      </c>
      <c r="AL213" s="2">
        <f>ABS(AVERAGE(eod_group_score_df_negative!N213:N217))</f>
        <v>0.33774472379544662</v>
      </c>
      <c r="AM213" s="2">
        <f>ABS(AVERAGE(eod_group_score_df_negative!O213:O217))</f>
        <v>0.17571427033435416</v>
      </c>
      <c r="AN213" s="2">
        <f>ABS(AVERAGE(eod_group_score_df_negative!P213:P217))</f>
        <v>0.22779947326310762</v>
      </c>
      <c r="AO213" s="2">
        <f>ABS(AVERAGE(eod_group_score_df_negative!Q213:Q217))</f>
        <v>0.22229883840016904</v>
      </c>
      <c r="AP213" s="2">
        <f>ABS(AVERAGE(eod_group_score_df_negative!R213:R217))</f>
        <v>0.40898744630921618</v>
      </c>
      <c r="AQ213" s="2">
        <f>ABS(AVERAGE(eod_group_score_df_negative!S213:S217))</f>
        <v>0.31726133581775384</v>
      </c>
      <c r="AR213" s="2">
        <f>ABS(AVERAGE(eod_group_score_df_negative!T213:T217))</f>
        <v>0.3728239129853167</v>
      </c>
      <c r="AS213" s="2">
        <f>ABS(AVERAGE(eod_group_score_df_negative!U213:U217))</f>
        <v>0.2549655229774544</v>
      </c>
      <c r="AT213" s="2">
        <f>ABS(AVERAGE(eod_group_score_df_negative!V213:V217))</f>
        <v>0.36072494790418352</v>
      </c>
      <c r="AU213" s="2">
        <f>ABS(AVERAGE(eod_group_score_df_negative!W213:W217))</f>
        <v>0.46663093423788793</v>
      </c>
      <c r="AV213" s="2">
        <f>ABS(AVERAGE(eod_group_score_df_negative!X213:X217))</f>
        <v>0.34455182598284867</v>
      </c>
      <c r="AW213" s="2">
        <f>ABS(AVERAGE(eod_group_score_df_negative!Y213:Y217))</f>
        <v>0.12409483190576301</v>
      </c>
      <c r="AX213" t="s">
        <v>277</v>
      </c>
      <c r="AY213" s="4">
        <f t="shared" si="701"/>
        <v>9.3130394287615451E-2</v>
      </c>
      <c r="AZ213" s="4">
        <f t="shared" si="702"/>
        <v>-0.41536876308287463</v>
      </c>
      <c r="BA213" s="4">
        <f t="shared" si="703"/>
        <v>-0.35525584741442734</v>
      </c>
      <c r="BB213" s="4">
        <f t="shared" si="704"/>
        <v>6.6182988697262968E-2</v>
      </c>
      <c r="BC213" s="4">
        <f t="shared" si="705"/>
        <v>0.65802381362828855</v>
      </c>
      <c r="BD213" s="4">
        <f t="shared" si="706"/>
        <v>-2.4912657790826229E-2</v>
      </c>
      <c r="BE213" s="4">
        <f t="shared" si="707"/>
        <v>7.1282752597498167E-2</v>
      </c>
      <c r="BF213" s="4">
        <f t="shared" si="708"/>
        <v>-0.15949229210628818</v>
      </c>
      <c r="BG213" s="4">
        <f t="shared" si="709"/>
        <v>6.8354727989617337E-2</v>
      </c>
      <c r="BH213" s="4">
        <f t="shared" si="710"/>
        <v>0.49750464744384643</v>
      </c>
      <c r="BI213" s="4">
        <f t="shared" si="711"/>
        <v>0.3301350540579247</v>
      </c>
      <c r="BJ213" s="4">
        <f t="shared" si="712"/>
        <v>-0.55239842990262022</v>
      </c>
      <c r="BK213" s="4">
        <f t="shared" si="713"/>
        <v>0.16242322379283294</v>
      </c>
      <c r="BL213" s="4">
        <f t="shared" si="714"/>
        <v>3.0119236698511763E-2</v>
      </c>
      <c r="BM213" s="4">
        <f t="shared" si="715"/>
        <v>0.17444953257998161</v>
      </c>
      <c r="BN213" s="4">
        <f t="shared" si="716"/>
        <v>-0.41873631428708591</v>
      </c>
      <c r="BO213" s="4">
        <f t="shared" si="717"/>
        <v>0.13550558489954326</v>
      </c>
      <c r="BP213" s="4">
        <f t="shared" si="718"/>
        <v>-0.44648055946285181</v>
      </c>
      <c r="BQ213" s="4">
        <f t="shared" si="719"/>
        <v>0.15690398112672863</v>
      </c>
      <c r="BR213" s="4">
        <f t="shared" si="720"/>
        <v>-0.56569481201079896</v>
      </c>
      <c r="BS213" s="4">
        <f t="shared" si="721"/>
        <v>-0.55223713964003895</v>
      </c>
      <c r="BT213" s="4">
        <f t="shared" si="722"/>
        <v>0.21918859037779628</v>
      </c>
      <c r="BU213" s="4">
        <f t="shared" si="723"/>
        <v>0.10885838501419808</v>
      </c>
      <c r="BV213" t="s">
        <v>277</v>
      </c>
      <c r="BW213" s="1">
        <f t="shared" si="697"/>
        <v>45187</v>
      </c>
      <c r="BX213">
        <f>group_stock_price_index[[#This Row],[VNINDEX]]</f>
        <v>1211.81</v>
      </c>
      <c r="BY213" s="5">
        <f t="shared" si="724"/>
        <v>0</v>
      </c>
      <c r="BZ213" s="5">
        <f t="shared" si="725"/>
        <v>0</v>
      </c>
      <c r="CA213" s="5">
        <f t="shared" si="726"/>
        <v>0.50628304078721231</v>
      </c>
      <c r="CB213" s="5">
        <f t="shared" si="727"/>
        <v>0</v>
      </c>
      <c r="CC213" s="5">
        <f t="shared" si="728"/>
        <v>0</v>
      </c>
      <c r="CD213" s="5">
        <f t="shared" ref="CD213:CE213" si="795">IF(AVERAGE(BS213:BS217)&lt;0,0,AVERAGE(BS213:BS217))</f>
        <v>0</v>
      </c>
      <c r="CE213" s="5">
        <f t="shared" si="795"/>
        <v>0</v>
      </c>
      <c r="CF213" s="5">
        <f t="shared" ref="CF213:CG213" si="796">IF(AVERAGE(BE213:BE217)&lt;0,0,AVERAGE(BE213:BE217))</f>
        <v>0</v>
      </c>
      <c r="CG213" s="5">
        <f t="shared" si="796"/>
        <v>0</v>
      </c>
      <c r="CH213" s="5">
        <f t="shared" si="731"/>
        <v>0</v>
      </c>
      <c r="CI213" s="5">
        <f t="shared" si="732"/>
        <v>8.2909802994749926E-2</v>
      </c>
      <c r="CJ213" s="5">
        <f t="shared" si="733"/>
        <v>0</v>
      </c>
      <c r="CK213" s="5">
        <f t="shared" si="734"/>
        <v>0</v>
      </c>
      <c r="CL213" s="5">
        <f t="shared" si="735"/>
        <v>1.0163376316948524E-3</v>
      </c>
      <c r="CM213" s="5">
        <f t="shared" si="736"/>
        <v>0</v>
      </c>
      <c r="CN213" s="5">
        <f t="shared" si="737"/>
        <v>0</v>
      </c>
      <c r="CO213" s="5">
        <f t="shared" si="738"/>
        <v>0.20223964648733689</v>
      </c>
      <c r="CP213" s="5">
        <f t="shared" si="739"/>
        <v>0</v>
      </c>
      <c r="CQ213" s="5">
        <f t="shared" si="740"/>
        <v>7.0458712707692522E-2</v>
      </c>
      <c r="CR213" s="5">
        <f t="shared" ref="CR213:CS213" si="797">IF(AVERAGE(BH213:BH217)&lt;0,0,AVERAGE(BH213:BH217))</f>
        <v>2.116746479439565E-2</v>
      </c>
      <c r="CS213" s="5">
        <f t="shared" si="797"/>
        <v>0.25534510987381648</v>
      </c>
      <c r="CT213" s="5">
        <f t="shared" si="742"/>
        <v>0</v>
      </c>
      <c r="CU213" s="5">
        <f t="shared" si="743"/>
        <v>0</v>
      </c>
    </row>
    <row r="214" spans="1:99" x14ac:dyDescent="0.25">
      <c r="A214" s="1">
        <f>eod_group_score_df_positive[[#This Row],[date]]</f>
        <v>45184</v>
      </c>
      <c r="B214" s="1" t="s">
        <v>277</v>
      </c>
      <c r="C214" s="2">
        <f>AVERAGE(eod_group_score_df_positive!C214:C218)</f>
        <v>0.45320775332097984</v>
      </c>
      <c r="D214" s="2">
        <f>AVERAGE(eod_group_score_df_positive!D214:D218)</f>
        <v>9.6527877438183668E-2</v>
      </c>
      <c r="E214" s="2">
        <f>AVERAGE(eod_group_score_df_positive!E214:E218)</f>
        <v>0.28369674481964391</v>
      </c>
      <c r="F214" s="2">
        <f>AVERAGE(eod_group_score_df_positive!F214:F218)</f>
        <v>0.29723527038772951</v>
      </c>
      <c r="G214" s="2">
        <f>AVERAGE(eod_group_score_df_positive!G214:G218)</f>
        <v>1.5023326770310592</v>
      </c>
      <c r="H214" s="2">
        <f>AVERAGE(eod_group_score_df_positive!H214:H218)</f>
        <v>0.22556832751692543</v>
      </c>
      <c r="I214" s="2">
        <f>AVERAGE(eod_group_score_df_positive!I214:I218)</f>
        <v>0.28521642693303939</v>
      </c>
      <c r="J214" s="2">
        <f>AVERAGE(eod_group_score_df_positive!J214:J218)</f>
        <v>0.37283883839968901</v>
      </c>
      <c r="K214" s="2">
        <f>AVERAGE(eod_group_score_df_positive!K214:K218)</f>
        <v>0.29376224867608569</v>
      </c>
      <c r="L214" s="2">
        <f>AVERAGE(eod_group_score_df_positive!L214:L218)</f>
        <v>0.19773699877506362</v>
      </c>
      <c r="M214" s="2">
        <f>AVERAGE(eod_group_score_df_positive!M214:M218)</f>
        <v>0.33522170065590917</v>
      </c>
      <c r="N214" s="2">
        <f>AVERAGE(eod_group_score_df_positive!N214:N218)</f>
        <v>8.2558738947713622E-2</v>
      </c>
      <c r="O214" s="2">
        <f>AVERAGE(eod_group_score_df_positive!O214:O218)</f>
        <v>0.24818608532202169</v>
      </c>
      <c r="P214" s="2">
        <f>AVERAGE(eod_group_score_df_positive!P214:P218)</f>
        <v>0.31596679189090338</v>
      </c>
      <c r="Q214" s="2">
        <f>AVERAGE(eod_group_score_df_positive!Q214:Q218)</f>
        <v>0.31873189932913137</v>
      </c>
      <c r="R214" s="2">
        <f>AVERAGE(eod_group_score_df_positive!R214:R218)</f>
        <v>0.16756429511108026</v>
      </c>
      <c r="S214" s="2">
        <f>AVERAGE(eod_group_score_df_positive!S214:S218)</f>
        <v>0.37593019352033269</v>
      </c>
      <c r="T214" s="2">
        <f>AVERAGE(eod_group_score_df_positive!T214:T218)</f>
        <v>0.13923073049946652</v>
      </c>
      <c r="U214" s="2">
        <f>AVERAGE(eod_group_score_df_positive!U214:U218)</f>
        <v>0.18479518629517996</v>
      </c>
      <c r="V214" s="2">
        <f>AVERAGE(eod_group_score_df_positive!V214:V218)</f>
        <v>0.1274604800924421</v>
      </c>
      <c r="W214" s="2">
        <f>AVERAGE(eod_group_score_df_positive!W214:W218)</f>
        <v>0.22785087903933832</v>
      </c>
      <c r="X214" s="2">
        <f>AVERAGE(eod_group_score_df_positive!X214:X218)</f>
        <v>0.47341318005980682</v>
      </c>
      <c r="Y214" s="2">
        <f>AVERAGE(eod_group_score_df_positive!Y214:Y218)</f>
        <v>0.15339537702350975</v>
      </c>
      <c r="Z214" s="1" t="s">
        <v>277</v>
      </c>
      <c r="AA214" s="2">
        <f>ABS(AVERAGE(eod_group_score_df_negative!C214:C218))</f>
        <v>0.70260215534866255</v>
      </c>
      <c r="AB214" s="2">
        <f>ABS(AVERAGE(eod_group_score_df_negative!D214:D218))</f>
        <v>0.27142800308433573</v>
      </c>
      <c r="AC214" s="2">
        <f>ABS(AVERAGE(eod_group_score_df_negative!E214:E218))</f>
        <v>1.4119975091721035</v>
      </c>
      <c r="AD214" s="2">
        <f>ABS(AVERAGE(eod_group_score_df_negative!F214:F218))</f>
        <v>0.98190662041382171</v>
      </c>
      <c r="AE214" s="2">
        <f>ABS(AVERAGE(eod_group_score_df_negative!G214:G218))</f>
        <v>0.6696884457073754</v>
      </c>
      <c r="AF214" s="2">
        <f>ABS(AVERAGE(eod_group_score_df_negative!H214:H218))</f>
        <v>0.29537770833648891</v>
      </c>
      <c r="AG214" s="2">
        <f>ABS(AVERAGE(eod_group_score_df_negative!I214:I218))</f>
        <v>0.71144491259514264</v>
      </c>
      <c r="AH214" s="2">
        <f>ABS(AVERAGE(eod_group_score_df_negative!J214:J218))</f>
        <v>0.77630122791546319</v>
      </c>
      <c r="AI214" s="2">
        <f>ABS(AVERAGE(eod_group_score_df_negative!K214:K218))</f>
        <v>0.83747097885162824</v>
      </c>
      <c r="AJ214" s="2">
        <f>ABS(AVERAGE(eod_group_score_df_negative!L214:L218))</f>
        <v>0.26927348529913903</v>
      </c>
      <c r="AK214" s="2">
        <f>ABS(AVERAGE(eod_group_score_df_negative!M214:M218))</f>
        <v>0.21355944745647931</v>
      </c>
      <c r="AL214" s="2">
        <f>ABS(AVERAGE(eod_group_score_df_negative!N214:N218))</f>
        <v>0.63383395271180265</v>
      </c>
      <c r="AM214" s="2">
        <f>ABS(AVERAGE(eod_group_score_df_negative!O214:O218))</f>
        <v>0.25383058517329099</v>
      </c>
      <c r="AN214" s="2">
        <f>ABS(AVERAGE(eod_group_score_df_negative!P214:P218))</f>
        <v>0.49725897633320792</v>
      </c>
      <c r="AO214" s="2">
        <f>ABS(AVERAGE(eod_group_score_df_negative!Q214:Q218))</f>
        <v>0.37108636602095102</v>
      </c>
      <c r="AP214" s="2">
        <f>ABS(AVERAGE(eod_group_score_df_negative!R214:R218))</f>
        <v>1.0711029052591983</v>
      </c>
      <c r="AQ214" s="2">
        <f>ABS(AVERAGE(eod_group_score_df_negative!S214:S218))</f>
        <v>0.83709620057150291</v>
      </c>
      <c r="AR214" s="2">
        <f>ABS(AVERAGE(eod_group_score_df_negative!T214:T218))</f>
        <v>0.70182075105577724</v>
      </c>
      <c r="AS214" s="2">
        <f>ABS(AVERAGE(eod_group_score_df_negative!U214:U218))</f>
        <v>0.52820137587961435</v>
      </c>
      <c r="AT214" s="2">
        <f>ABS(AVERAGE(eod_group_score_df_negative!V214:V218))</f>
        <v>0.40670562283406253</v>
      </c>
      <c r="AU214" s="2">
        <f>ABS(AVERAGE(eod_group_score_df_negative!W214:W218))</f>
        <v>0.59738119750978258</v>
      </c>
      <c r="AV214" s="2">
        <f>ABS(AVERAGE(eod_group_score_df_negative!X214:X218))</f>
        <v>0.86089177183711352</v>
      </c>
      <c r="AW214" s="2">
        <f>ABS(AVERAGE(eod_group_score_df_negative!Y214:Y218))</f>
        <v>0.26758765462613232</v>
      </c>
      <c r="AX214" t="s">
        <v>277</v>
      </c>
      <c r="AY214" s="4">
        <f t="shared" si="701"/>
        <v>-0.21577458382818338</v>
      </c>
      <c r="AZ214" s="4">
        <f t="shared" si="702"/>
        <v>-0.4753290677072029</v>
      </c>
      <c r="BA214" s="4">
        <f t="shared" si="703"/>
        <v>-0.66539163041708982</v>
      </c>
      <c r="BB214" s="4">
        <f t="shared" si="704"/>
        <v>-0.53525832821959662</v>
      </c>
      <c r="BC214" s="4">
        <f t="shared" si="705"/>
        <v>0.38334996957760015</v>
      </c>
      <c r="BD214" s="4">
        <f t="shared" si="706"/>
        <v>-0.13400501398422521</v>
      </c>
      <c r="BE214" s="4">
        <f t="shared" si="707"/>
        <v>-0.42765628479567508</v>
      </c>
      <c r="BF214" s="4">
        <f t="shared" si="708"/>
        <v>-0.35109940149378144</v>
      </c>
      <c r="BG214" s="4">
        <f t="shared" si="709"/>
        <v>-0.48063362792463793</v>
      </c>
      <c r="BH214" s="4">
        <f t="shared" si="710"/>
        <v>-0.15317961579789519</v>
      </c>
      <c r="BI214" s="4">
        <f t="shared" si="711"/>
        <v>0.2216953946357389</v>
      </c>
      <c r="BJ214" s="4">
        <f t="shared" si="712"/>
        <v>-0.7695154070975595</v>
      </c>
      <c r="BK214" s="4">
        <f t="shared" si="713"/>
        <v>-1.1243650227193014E-2</v>
      </c>
      <c r="BL214" s="4">
        <f t="shared" si="714"/>
        <v>-0.22292970971419523</v>
      </c>
      <c r="BM214" s="4">
        <f t="shared" si="715"/>
        <v>-7.589602844924638E-2</v>
      </c>
      <c r="BN214" s="4">
        <f t="shared" si="716"/>
        <v>-0.72944420412361</v>
      </c>
      <c r="BO214" s="4">
        <f t="shared" si="717"/>
        <v>-0.38017804830737784</v>
      </c>
      <c r="BP214" s="4">
        <f t="shared" si="718"/>
        <v>-0.66891270379309997</v>
      </c>
      <c r="BQ214" s="4">
        <f t="shared" si="719"/>
        <v>-0.48163793179727393</v>
      </c>
      <c r="BR214" s="4">
        <f t="shared" si="720"/>
        <v>-0.5227683696358425</v>
      </c>
      <c r="BS214" s="4">
        <f t="shared" si="721"/>
        <v>-0.44778957213552817</v>
      </c>
      <c r="BT214" s="4">
        <f t="shared" si="722"/>
        <v>-0.29039732725749545</v>
      </c>
      <c r="BU214" s="4">
        <f t="shared" si="723"/>
        <v>-0.2712514971331616</v>
      </c>
      <c r="BV214" t="s">
        <v>277</v>
      </c>
      <c r="BW214" s="1">
        <f t="shared" si="697"/>
        <v>45184</v>
      </c>
      <c r="BX214">
        <f>group_stock_price_index[[#This Row],[VNINDEX]]</f>
        <v>1227.3599999999999</v>
      </c>
      <c r="BY214" s="5">
        <f t="shared" si="724"/>
        <v>0</v>
      </c>
      <c r="BZ214" s="5">
        <f t="shared" si="725"/>
        <v>0</v>
      </c>
      <c r="CA214" s="5">
        <f t="shared" si="726"/>
        <v>0.40198799642866856</v>
      </c>
      <c r="CB214" s="5">
        <f t="shared" si="727"/>
        <v>8.479734992890417E-2</v>
      </c>
      <c r="CC214" s="5">
        <f t="shared" si="728"/>
        <v>0</v>
      </c>
      <c r="CD214" s="5">
        <f t="shared" ref="CD214:CE214" si="798">IF(AVERAGE(BS214:BS218)&lt;0,0,AVERAGE(BS214:BS218))</f>
        <v>0</v>
      </c>
      <c r="CE214" s="5">
        <f t="shared" si="798"/>
        <v>0</v>
      </c>
      <c r="CF214" s="5">
        <f t="shared" ref="CF214:CG214" si="799">IF(AVERAGE(BE214:BE218)&lt;0,0,AVERAGE(BE214:BE218))</f>
        <v>2.6436120577321893E-3</v>
      </c>
      <c r="CG214" s="5">
        <f t="shared" si="799"/>
        <v>0</v>
      </c>
      <c r="CH214" s="5">
        <f t="shared" si="731"/>
        <v>0</v>
      </c>
      <c r="CI214" s="5">
        <f t="shared" si="732"/>
        <v>0.18683061485498115</v>
      </c>
      <c r="CJ214" s="5">
        <f t="shared" si="733"/>
        <v>0</v>
      </c>
      <c r="CK214" s="5">
        <f t="shared" si="734"/>
        <v>0</v>
      </c>
      <c r="CL214" s="5">
        <f t="shared" si="735"/>
        <v>7.7760722637725821E-2</v>
      </c>
      <c r="CM214" s="5">
        <f t="shared" si="736"/>
        <v>0</v>
      </c>
      <c r="CN214" s="5">
        <f t="shared" si="737"/>
        <v>0</v>
      </c>
      <c r="CO214" s="5">
        <f t="shared" si="738"/>
        <v>0.24554557523409543</v>
      </c>
      <c r="CP214" s="5">
        <f t="shared" si="739"/>
        <v>0</v>
      </c>
      <c r="CQ214" s="5">
        <f t="shared" si="740"/>
        <v>0.28556647226952298</v>
      </c>
      <c r="CR214" s="5">
        <f t="shared" ref="CR214:CS214" si="800">IF(AVERAGE(BH214:BH218)&lt;0,0,AVERAGE(BH214:BH218))</f>
        <v>3.6942584117430231E-3</v>
      </c>
      <c r="CS214" s="5">
        <f t="shared" si="800"/>
        <v>0.319755660452826</v>
      </c>
      <c r="CT214" s="5">
        <f t="shared" si="742"/>
        <v>0</v>
      </c>
      <c r="CU214" s="5">
        <f t="shared" si="743"/>
        <v>0</v>
      </c>
    </row>
    <row r="215" spans="1:99" x14ac:dyDescent="0.25">
      <c r="A215" s="1">
        <f>eod_group_score_df_positive[[#This Row],[date]]</f>
        <v>45183</v>
      </c>
      <c r="B215" s="1" t="s">
        <v>277</v>
      </c>
      <c r="C215" s="2">
        <f>AVERAGE(eod_group_score_df_positive!C215:C219)</f>
        <v>0.53172625059391998</v>
      </c>
      <c r="D215" s="2">
        <f>AVERAGE(eod_group_score_df_positive!D215:D219)</f>
        <v>4.9724878286342734E-2</v>
      </c>
      <c r="E215" s="2">
        <f>AVERAGE(eod_group_score_df_positive!E215:E219)</f>
        <v>0.30635874996271395</v>
      </c>
      <c r="F215" s="2">
        <f>AVERAGE(eod_group_score_df_positive!F215:F219)</f>
        <v>0.58672034625717673</v>
      </c>
      <c r="G215" s="2">
        <f>AVERAGE(eod_group_score_df_positive!G215:G219)</f>
        <v>1.523986446152616</v>
      </c>
      <c r="H215" s="2">
        <f>AVERAGE(eod_group_score_df_positive!H215:H219)</f>
        <v>0.24921403897542732</v>
      </c>
      <c r="I215" s="2">
        <f>AVERAGE(eod_group_score_df_positive!I215:I219)</f>
        <v>0.7261265601453657</v>
      </c>
      <c r="J215" s="2">
        <f>AVERAGE(eod_group_score_df_positive!J215:J219)</f>
        <v>0.39637852016659619</v>
      </c>
      <c r="K215" s="2">
        <f>AVERAGE(eod_group_score_df_positive!K215:K219)</f>
        <v>0.3420349810345279</v>
      </c>
      <c r="L215" s="2">
        <f>AVERAGE(eod_group_score_df_positive!L215:L219)</f>
        <v>0.16474307292863113</v>
      </c>
      <c r="M215" s="2">
        <f>AVERAGE(eod_group_score_df_positive!M215:M219)</f>
        <v>0.31197857924835271</v>
      </c>
      <c r="N215" s="2">
        <f>AVERAGE(eod_group_score_df_positive!N215:N219)</f>
        <v>0.64756721128507444</v>
      </c>
      <c r="O215" s="2">
        <f>AVERAGE(eod_group_score_df_positive!O215:O219)</f>
        <v>0.21653938605709308</v>
      </c>
      <c r="P215" s="2">
        <f>AVERAGE(eod_group_score_df_positive!P215:P219)</f>
        <v>0.43425246657082628</v>
      </c>
      <c r="Q215" s="2">
        <f>AVERAGE(eod_group_score_df_positive!Q215:Q219)</f>
        <v>0.26688231301657706</v>
      </c>
      <c r="R215" s="2">
        <f>AVERAGE(eod_group_score_df_positive!R215:R219)</f>
        <v>0.17993959162812581</v>
      </c>
      <c r="S215" s="2">
        <f>AVERAGE(eod_group_score_df_positive!S215:S219)</f>
        <v>0.4864517675326282</v>
      </c>
      <c r="T215" s="2">
        <f>AVERAGE(eod_group_score_df_positive!T215:T219)</f>
        <v>0.16165260831382161</v>
      </c>
      <c r="U215" s="2">
        <f>AVERAGE(eod_group_score_df_positive!U215:U219)</f>
        <v>0.23355683976674985</v>
      </c>
      <c r="V215" s="2">
        <f>AVERAGE(eod_group_score_df_positive!V215:V219)</f>
        <v>0.87177738765291379</v>
      </c>
      <c r="W215" s="2">
        <f>AVERAGE(eod_group_score_df_positive!W215:W219)</f>
        <v>0.25967279000233545</v>
      </c>
      <c r="X215" s="2">
        <f>AVERAGE(eod_group_score_df_positive!X215:X219)</f>
        <v>0.5285469080932369</v>
      </c>
      <c r="Y215" s="2">
        <f>AVERAGE(eod_group_score_df_positive!Y215:Y219)</f>
        <v>0.13924521222698996</v>
      </c>
      <c r="Z215" s="1" t="s">
        <v>277</v>
      </c>
      <c r="AA215" s="2">
        <f>ABS(AVERAGE(eod_group_score_df_negative!C215:C219))</f>
        <v>0.59734639386032973</v>
      </c>
      <c r="AB215" s="2">
        <f>ABS(AVERAGE(eod_group_score_df_negative!D215:D219))</f>
        <v>0.26723052588048313</v>
      </c>
      <c r="AC215" s="2">
        <f>ABS(AVERAGE(eod_group_score_df_negative!E215:E219))</f>
        <v>1.4699848974945766</v>
      </c>
      <c r="AD215" s="2">
        <f>ABS(AVERAGE(eod_group_score_df_negative!F215:F219))</f>
        <v>0.98526351427156522</v>
      </c>
      <c r="AE215" s="2">
        <f>ABS(AVERAGE(eod_group_score_df_negative!G215:G219))</f>
        <v>0.67889563792713159</v>
      </c>
      <c r="AF215" s="2">
        <f>ABS(AVERAGE(eod_group_score_df_negative!H215:H219))</f>
        <v>0.2897815909915763</v>
      </c>
      <c r="AG215" s="2">
        <f>ABS(AVERAGE(eod_group_score_df_negative!I215:I219))</f>
        <v>0.68521084831453205</v>
      </c>
      <c r="AH215" s="2">
        <f>ABS(AVERAGE(eod_group_score_df_negative!J215:J219))</f>
        <v>0.67884064443972369</v>
      </c>
      <c r="AI215" s="2">
        <f>ABS(AVERAGE(eod_group_score_df_negative!K215:K219))</f>
        <v>0.83759609386419298</v>
      </c>
      <c r="AJ215" s="2">
        <f>ABS(AVERAGE(eod_group_score_df_negative!L215:L219))</f>
        <v>0.27663846747439802</v>
      </c>
      <c r="AK215" s="2">
        <f>ABS(AVERAGE(eod_group_score_df_negative!M215:M219))</f>
        <v>0.21671399629198546</v>
      </c>
      <c r="AL215" s="2">
        <f>ABS(AVERAGE(eod_group_score_df_negative!N215:N219))</f>
        <v>0.62688814810795568</v>
      </c>
      <c r="AM215" s="2">
        <f>ABS(AVERAGE(eod_group_score_df_negative!O215:O219))</f>
        <v>0.23881038625382281</v>
      </c>
      <c r="AN215" s="2">
        <f>ABS(AVERAGE(eod_group_score_df_negative!P215:P219))</f>
        <v>0.45296087533060697</v>
      </c>
      <c r="AO215" s="2">
        <f>ABS(AVERAGE(eod_group_score_df_negative!Q215:Q219))</f>
        <v>0.37666945459477313</v>
      </c>
      <c r="AP215" s="2">
        <f>ABS(AVERAGE(eod_group_score_df_negative!R215:R219))</f>
        <v>1.092774211940303</v>
      </c>
      <c r="AQ215" s="2">
        <f>ABS(AVERAGE(eod_group_score_df_negative!S215:S219))</f>
        <v>0.83335799778631325</v>
      </c>
      <c r="AR215" s="2">
        <f>ABS(AVERAGE(eod_group_score_df_negative!T215:T219))</f>
        <v>0.67568434691641255</v>
      </c>
      <c r="AS215" s="2">
        <f>ABS(AVERAGE(eod_group_score_df_negative!U215:U219))</f>
        <v>0.51495844443444794</v>
      </c>
      <c r="AT215" s="2">
        <f>ABS(AVERAGE(eod_group_score_df_negative!V215:V219))</f>
        <v>0.39274298745773717</v>
      </c>
      <c r="AU215" s="2">
        <f>ABS(AVERAGE(eod_group_score_df_negative!W215:W219))</f>
        <v>0.537406698986718</v>
      </c>
      <c r="AV215" s="2">
        <f>ABS(AVERAGE(eod_group_score_df_negative!X215:X219))</f>
        <v>0.87186900923510358</v>
      </c>
      <c r="AW215" s="2">
        <f>ABS(AVERAGE(eod_group_score_df_negative!Y215:Y219))</f>
        <v>0.26134593984748666</v>
      </c>
      <c r="AX215" t="s">
        <v>277</v>
      </c>
      <c r="AY215" s="4">
        <f t="shared" si="701"/>
        <v>-5.8118619372031631E-2</v>
      </c>
      <c r="AZ215" s="4">
        <f t="shared" si="702"/>
        <v>-0.68623422959420111</v>
      </c>
      <c r="BA215" s="4">
        <f t="shared" si="703"/>
        <v>-0.65506815035340171</v>
      </c>
      <c r="BB215" s="4">
        <f t="shared" si="704"/>
        <v>-0.2535287912436564</v>
      </c>
      <c r="BC215" s="4">
        <f t="shared" si="705"/>
        <v>0.38362961609836715</v>
      </c>
      <c r="BD215" s="4">
        <f t="shared" si="706"/>
        <v>-7.5265085207893906E-2</v>
      </c>
      <c r="BE215" s="4">
        <f t="shared" si="707"/>
        <v>2.8990737144480812E-2</v>
      </c>
      <c r="BF215" s="4">
        <f t="shared" si="708"/>
        <v>-0.2627019063379028</v>
      </c>
      <c r="BG215" s="4">
        <f t="shared" si="709"/>
        <v>-0.42009838785589154</v>
      </c>
      <c r="BH215" s="4">
        <f t="shared" si="710"/>
        <v>-0.2535117224059581</v>
      </c>
      <c r="BI215" s="4">
        <f t="shared" si="711"/>
        <v>0.18018899330864302</v>
      </c>
      <c r="BJ215" s="4">
        <f t="shared" si="712"/>
        <v>1.6225804242345009E-2</v>
      </c>
      <c r="BK215" s="4">
        <f t="shared" si="713"/>
        <v>-4.8909654843360587E-2</v>
      </c>
      <c r="BL215" s="4">
        <f t="shared" si="714"/>
        <v>-2.1086708096257577E-2</v>
      </c>
      <c r="BM215" s="4">
        <f t="shared" si="715"/>
        <v>-0.1705956647212537</v>
      </c>
      <c r="BN215" s="4">
        <f t="shared" si="716"/>
        <v>-0.71723479210548036</v>
      </c>
      <c r="BO215" s="4">
        <f t="shared" si="717"/>
        <v>-0.2628456307639554</v>
      </c>
      <c r="BP215" s="4">
        <f t="shared" si="718"/>
        <v>-0.61388875218251038</v>
      </c>
      <c r="BQ215" s="4">
        <f t="shared" si="719"/>
        <v>-0.37594637091212496</v>
      </c>
      <c r="BR215" s="4">
        <f t="shared" si="720"/>
        <v>0.37882695259319882</v>
      </c>
      <c r="BS215" s="4">
        <f t="shared" si="721"/>
        <v>-0.34843941265711925</v>
      </c>
      <c r="BT215" s="4">
        <f t="shared" si="722"/>
        <v>-0.24515723999827374</v>
      </c>
      <c r="BU215" s="4">
        <f t="shared" si="723"/>
        <v>-0.30480135916181228</v>
      </c>
      <c r="BV215" t="s">
        <v>277</v>
      </c>
      <c r="BW215" s="1">
        <f t="shared" si="697"/>
        <v>45183</v>
      </c>
      <c r="BX215">
        <f>group_stock_price_index[[#This Row],[VNINDEX]]</f>
        <v>1223.81</v>
      </c>
      <c r="BY215" s="5">
        <f t="shared" si="724"/>
        <v>1.4072408684367637E-2</v>
      </c>
      <c r="BZ215" s="5">
        <f t="shared" si="725"/>
        <v>0</v>
      </c>
      <c r="CA215" s="5">
        <f t="shared" si="726"/>
        <v>0.47944706350207955</v>
      </c>
      <c r="CB215" s="5">
        <f t="shared" si="727"/>
        <v>0.34252198196210298</v>
      </c>
      <c r="CC215" s="5">
        <f t="shared" si="728"/>
        <v>0</v>
      </c>
      <c r="CD215" s="5">
        <f t="shared" ref="CD215:CE215" si="801">IF(AVERAGE(BS215:BS219)&lt;0,0,AVERAGE(BS215:BS219))</f>
        <v>0.15893626485857029</v>
      </c>
      <c r="CE215" s="5">
        <f t="shared" si="801"/>
        <v>0.17325371048036503</v>
      </c>
      <c r="CF215" s="5">
        <f t="shared" ref="CF215:CG215" si="802">IF(AVERAGE(BE215:BE219)&lt;0,0,AVERAGE(BE215:BE219))</f>
        <v>0.24700948585739718</v>
      </c>
      <c r="CG215" s="5">
        <f t="shared" si="802"/>
        <v>0.23898480586645321</v>
      </c>
      <c r="CH215" s="5">
        <f t="shared" si="731"/>
        <v>0.2928648241502862</v>
      </c>
      <c r="CI215" s="5">
        <f t="shared" si="732"/>
        <v>0.40974728922290604</v>
      </c>
      <c r="CJ215" s="5">
        <f t="shared" si="733"/>
        <v>3.5186273843675321E-2</v>
      </c>
      <c r="CK215" s="5">
        <f t="shared" si="734"/>
        <v>0</v>
      </c>
      <c r="CL215" s="5">
        <f t="shared" si="735"/>
        <v>0.2240187418373544</v>
      </c>
      <c r="CM215" s="5">
        <f t="shared" si="736"/>
        <v>0.23514478441179434</v>
      </c>
      <c r="CN215" s="5">
        <f t="shared" si="737"/>
        <v>8.8965180666248075E-2</v>
      </c>
      <c r="CO215" s="5">
        <f t="shared" si="738"/>
        <v>0.42381654668332863</v>
      </c>
      <c r="CP215" s="5">
        <f t="shared" si="739"/>
        <v>0</v>
      </c>
      <c r="CQ215" s="5">
        <f t="shared" si="740"/>
        <v>0.57310124163708065</v>
      </c>
      <c r="CR215" s="5">
        <f t="shared" ref="CR215:CS215" si="803">IF(AVERAGE(BH215:BH219)&lt;0,0,AVERAGE(BH215:BH219))</f>
        <v>0.21754091543048659</v>
      </c>
      <c r="CS215" s="5">
        <f t="shared" si="803"/>
        <v>0.44818323067526722</v>
      </c>
      <c r="CT215" s="5">
        <f t="shared" si="742"/>
        <v>0</v>
      </c>
      <c r="CU215" s="5">
        <f t="shared" si="743"/>
        <v>0.20677635196201322</v>
      </c>
    </row>
    <row r="216" spans="1:99" x14ac:dyDescent="0.25">
      <c r="A216" s="1">
        <f>eod_group_score_df_positive[[#This Row],[date]]</f>
        <v>45182</v>
      </c>
      <c r="B216" s="1" t="s">
        <v>277</v>
      </c>
      <c r="C216" s="2">
        <f>AVERAGE(eod_group_score_df_positive!C216:C220)</f>
        <v>0.53172306431021299</v>
      </c>
      <c r="D216" s="2">
        <f>AVERAGE(eod_group_score_df_positive!D216:D220)</f>
        <v>4.6260935618466635E-2</v>
      </c>
      <c r="E216" s="2">
        <f>AVERAGE(eod_group_score_df_positive!E216:E220)</f>
        <v>0.40828725638903984</v>
      </c>
      <c r="F216" s="2">
        <f>AVERAGE(eod_group_score_df_positive!F216:F220)</f>
        <v>0.61105384223179859</v>
      </c>
      <c r="G216" s="2">
        <f>AVERAGE(eod_group_score_df_positive!G216:G220)</f>
        <v>1.6000421326641843</v>
      </c>
      <c r="H216" s="2">
        <f>AVERAGE(eod_group_score_df_positive!H216:H220)</f>
        <v>0.24118032825808866</v>
      </c>
      <c r="I216" s="2">
        <f>AVERAGE(eod_group_score_df_positive!I216:I220)</f>
        <v>0.73751476138703365</v>
      </c>
      <c r="J216" s="2">
        <f>AVERAGE(eod_group_score_df_positive!J216:J220)</f>
        <v>0.56336198629127554</v>
      </c>
      <c r="K216" s="2">
        <f>AVERAGE(eod_group_score_df_positive!K216:K220)</f>
        <v>0.3821991596951646</v>
      </c>
      <c r="L216" s="2">
        <f>AVERAGE(eod_group_score_df_positive!L216:L220)</f>
        <v>0.19884981861183504</v>
      </c>
      <c r="M216" s="2">
        <f>AVERAGE(eod_group_score_df_positive!M216:M220)</f>
        <v>0.321582314354529</v>
      </c>
      <c r="N216" s="2">
        <f>AVERAGE(eod_group_score_df_positive!N216:N220)</f>
        <v>0.66054225773531283</v>
      </c>
      <c r="O216" s="2">
        <f>AVERAGE(eod_group_score_df_positive!O216:O220)</f>
        <v>0.35651908834848572</v>
      </c>
      <c r="P216" s="2">
        <f>AVERAGE(eod_group_score_df_positive!P216:P220)</f>
        <v>0.44134032764845477</v>
      </c>
      <c r="Q216" s="2">
        <f>AVERAGE(eod_group_score_df_positive!Q216:Q220)</f>
        <v>0.28695672731402089</v>
      </c>
      <c r="R216" s="2">
        <f>AVERAGE(eod_group_score_df_positive!R216:R220)</f>
        <v>0.21751479365348514</v>
      </c>
      <c r="S216" s="2">
        <f>AVERAGE(eod_group_score_df_positive!S216:S220)</f>
        <v>0.48691577651194223</v>
      </c>
      <c r="T216" s="2">
        <f>AVERAGE(eod_group_score_df_positive!T216:T220)</f>
        <v>0.17815020364869671</v>
      </c>
      <c r="U216" s="2">
        <f>AVERAGE(eod_group_score_df_positive!U216:U220)</f>
        <v>0.24986221010248194</v>
      </c>
      <c r="V216" s="2">
        <f>AVERAGE(eod_group_score_df_positive!V216:V220)</f>
        <v>0.90565171048749815</v>
      </c>
      <c r="W216" s="2">
        <f>AVERAGE(eod_group_score_df_positive!W216:W220)</f>
        <v>0.29265869550547691</v>
      </c>
      <c r="X216" s="2">
        <f>AVERAGE(eod_group_score_df_positive!X216:X220)</f>
        <v>0.60485467007999316</v>
      </c>
      <c r="Y216" s="2">
        <f>AVERAGE(eod_group_score_df_positive!Y216:Y220)</f>
        <v>0.1370273871870126</v>
      </c>
      <c r="Z216" s="1" t="s">
        <v>277</v>
      </c>
      <c r="AA216" s="2">
        <f>ABS(AVERAGE(eod_group_score_df_negative!C216:C220))</f>
        <v>0.61954576948594942</v>
      </c>
      <c r="AB216" s="2">
        <f>ABS(AVERAGE(eod_group_score_df_negative!D216:D220))</f>
        <v>0.26614937451123877</v>
      </c>
      <c r="AC216" s="2">
        <f>ABS(AVERAGE(eod_group_score_df_negative!E216:E220))</f>
        <v>1.1046195494603797</v>
      </c>
      <c r="AD216" s="2">
        <f>ABS(AVERAGE(eod_group_score_df_negative!F216:F220))</f>
        <v>0.84523512506553722</v>
      </c>
      <c r="AE216" s="2">
        <f>ABS(AVERAGE(eod_group_score_df_negative!G216:G220))</f>
        <v>0.55100664096202157</v>
      </c>
      <c r="AF216" s="2">
        <f>ABS(AVERAGE(eod_group_score_df_negative!H216:H220))</f>
        <v>0.28323369244347046</v>
      </c>
      <c r="AG216" s="2">
        <f>ABS(AVERAGE(eod_group_score_df_negative!I216:I220))</f>
        <v>0.60309297558160291</v>
      </c>
      <c r="AH216" s="2">
        <f>ABS(AVERAGE(eod_group_score_df_negative!J216:J220))</f>
        <v>0.67601411781058163</v>
      </c>
      <c r="AI216" s="2">
        <f>ABS(AVERAGE(eod_group_score_df_negative!K216:K220))</f>
        <v>0.64923973943967339</v>
      </c>
      <c r="AJ216" s="2">
        <f>ABS(AVERAGE(eod_group_score_df_negative!L216:L220))</f>
        <v>0.28974733227473204</v>
      </c>
      <c r="AK216" s="2">
        <f>ABS(AVERAGE(eod_group_score_df_negative!M216:M220))</f>
        <v>0.21461782846444472</v>
      </c>
      <c r="AL216" s="2">
        <f>ABS(AVERAGE(eod_group_score_df_negative!N216:N220))</f>
        <v>0.56853831522087495</v>
      </c>
      <c r="AM216" s="2">
        <f>ABS(AVERAGE(eod_group_score_df_negative!O216:O220))</f>
        <v>0.15961675111140422</v>
      </c>
      <c r="AN216" s="2">
        <f>ABS(AVERAGE(eod_group_score_df_negative!P216:P220))</f>
        <v>0.34631752674680738</v>
      </c>
      <c r="AO216" s="2">
        <f>ABS(AVERAGE(eod_group_score_df_negative!Q216:Q220))</f>
        <v>0.35027133569952196</v>
      </c>
      <c r="AP216" s="2">
        <f>ABS(AVERAGE(eod_group_score_df_negative!R216:R220))</f>
        <v>0.86370450568556634</v>
      </c>
      <c r="AQ216" s="2">
        <f>ABS(AVERAGE(eod_group_score_df_negative!S216:S220))</f>
        <v>0.64646580836111689</v>
      </c>
      <c r="AR216" s="2">
        <f>ABS(AVERAGE(eod_group_score_df_negative!T216:T220))</f>
        <v>0.55278405565834721</v>
      </c>
      <c r="AS216" s="2">
        <f>ABS(AVERAGE(eod_group_score_df_negative!U216:U220))</f>
        <v>0.39265456278905619</v>
      </c>
      <c r="AT216" s="2">
        <f>ABS(AVERAGE(eod_group_score_df_negative!V216:V220))</f>
        <v>0.29661861698610975</v>
      </c>
      <c r="AU216" s="2">
        <f>ABS(AVERAGE(eod_group_score_df_negative!W216:W220))</f>
        <v>0.39893753165455309</v>
      </c>
      <c r="AV216" s="2">
        <f>ABS(AVERAGE(eod_group_score_df_negative!X216:X220))</f>
        <v>0.73219823821181174</v>
      </c>
      <c r="AW216" s="2">
        <f>ABS(AVERAGE(eod_group_score_df_negative!Y216:Y220))</f>
        <v>0.30351924283842069</v>
      </c>
      <c r="AX216" t="s">
        <v>277</v>
      </c>
      <c r="AY216" s="4">
        <f t="shared" si="701"/>
        <v>-7.6283403665286631E-2</v>
      </c>
      <c r="AZ216" s="4">
        <f t="shared" si="702"/>
        <v>-0.70384501331431615</v>
      </c>
      <c r="BA216" s="4">
        <f t="shared" si="703"/>
        <v>-0.46026119413243366</v>
      </c>
      <c r="BB216" s="4">
        <f t="shared" si="704"/>
        <v>-0.16080687836861499</v>
      </c>
      <c r="BC216" s="4">
        <f t="shared" si="705"/>
        <v>0.48768559065897621</v>
      </c>
      <c r="BD216" s="4">
        <f t="shared" si="706"/>
        <v>-8.0191151504917763E-2</v>
      </c>
      <c r="BE216" s="4">
        <f t="shared" si="707"/>
        <v>0.10026928988891515</v>
      </c>
      <c r="BF216" s="4">
        <f t="shared" si="708"/>
        <v>-9.0894225849982871E-2</v>
      </c>
      <c r="BG216" s="4">
        <f t="shared" si="709"/>
        <v>-0.25890101679168792</v>
      </c>
      <c r="BH216" s="4">
        <f t="shared" si="710"/>
        <v>-0.18603774806701606</v>
      </c>
      <c r="BI216" s="4">
        <f t="shared" si="711"/>
        <v>0.19948611973084929</v>
      </c>
      <c r="BJ216" s="4">
        <f t="shared" si="712"/>
        <v>7.4855908179518094E-2</v>
      </c>
      <c r="BK216" s="4">
        <f t="shared" si="713"/>
        <v>0.38149324690013747</v>
      </c>
      <c r="BL216" s="4">
        <f t="shared" si="714"/>
        <v>0.12063969193147039</v>
      </c>
      <c r="BM216" s="4">
        <f t="shared" si="715"/>
        <v>-9.9359416291362329E-2</v>
      </c>
      <c r="BN216" s="4">
        <f t="shared" si="716"/>
        <v>-0.59764907306694992</v>
      </c>
      <c r="BO216" s="4">
        <f t="shared" si="717"/>
        <v>-0.14077344645320364</v>
      </c>
      <c r="BP216" s="4">
        <f t="shared" si="718"/>
        <v>-0.51254110371679518</v>
      </c>
      <c r="BQ216" s="4">
        <f t="shared" si="719"/>
        <v>-0.22223910520492934</v>
      </c>
      <c r="BR216" s="4">
        <f t="shared" si="720"/>
        <v>0.50656917964629522</v>
      </c>
      <c r="BS216" s="4">
        <f t="shared" si="721"/>
        <v>-0.15367179862374247</v>
      </c>
      <c r="BT216" s="4">
        <f t="shared" si="722"/>
        <v>-9.524198133229482E-2</v>
      </c>
      <c r="BU216" s="4">
        <f t="shared" si="723"/>
        <v>-0.37792107419320475</v>
      </c>
      <c r="BV216" t="s">
        <v>277</v>
      </c>
      <c r="BW216" s="1">
        <f t="shared" si="697"/>
        <v>45182</v>
      </c>
      <c r="BX216">
        <f>group_stock_price_index[[#This Row],[VNINDEX]]</f>
        <v>1238.3900000000001</v>
      </c>
      <c r="BY216" s="5">
        <f t="shared" si="724"/>
        <v>8.4361117833778393E-2</v>
      </c>
      <c r="BZ216" s="5">
        <f t="shared" si="725"/>
        <v>7.5832490033869965E-2</v>
      </c>
      <c r="CA216" s="5">
        <f t="shared" si="726"/>
        <v>0.59204357736512936</v>
      </c>
      <c r="CB216" s="5">
        <f t="shared" si="727"/>
        <v>0.57844608221658533</v>
      </c>
      <c r="CC216" s="5">
        <f t="shared" si="728"/>
        <v>0</v>
      </c>
      <c r="CD216" s="5">
        <f t="shared" ref="CD216:CE216" si="804">IF(AVERAGE(BS216:BS220)&lt;0,0,AVERAGE(BS216:BS220))</f>
        <v>0.39809748837251524</v>
      </c>
      <c r="CE216" s="5">
        <f t="shared" si="804"/>
        <v>0.39305255655763077</v>
      </c>
      <c r="CF216" s="5">
        <f t="shared" ref="CF216:CG216" si="805">IF(AVERAGE(BE216:BE220)&lt;0,0,AVERAGE(BE216:BE220))</f>
        <v>0.36300033852758018</v>
      </c>
      <c r="CG216" s="5">
        <f t="shared" si="805"/>
        <v>0.46702647146716253</v>
      </c>
      <c r="CH216" s="5">
        <f t="shared" si="731"/>
        <v>0.42509075041657951</v>
      </c>
      <c r="CI216" s="5">
        <f t="shared" si="732"/>
        <v>0.59099451496944888</v>
      </c>
      <c r="CJ216" s="5">
        <f t="shared" si="733"/>
        <v>0.31329277427029456</v>
      </c>
      <c r="CK216" s="5">
        <f t="shared" si="734"/>
        <v>0.17653004903514824</v>
      </c>
      <c r="CL216" s="5">
        <f t="shared" si="735"/>
        <v>0.36348404400635587</v>
      </c>
      <c r="CM216" s="5">
        <f t="shared" si="736"/>
        <v>0.46571048210384058</v>
      </c>
      <c r="CN216" s="5">
        <f t="shared" si="737"/>
        <v>0.29611735516432924</v>
      </c>
      <c r="CO216" s="5">
        <f t="shared" si="738"/>
        <v>0.61111266765371808</v>
      </c>
      <c r="CP216" s="5">
        <f t="shared" si="739"/>
        <v>0</v>
      </c>
      <c r="CQ216" s="5">
        <f t="shared" si="740"/>
        <v>0.67556846513678259</v>
      </c>
      <c r="CR216" s="5">
        <f t="shared" ref="CR216:CS216" si="806">IF(AVERAGE(BH216:BH220)&lt;0,0,AVERAGE(BH216:BH220))</f>
        <v>0.41418778312346782</v>
      </c>
      <c r="CS216" s="5">
        <f t="shared" si="806"/>
        <v>0.58509555513623623</v>
      </c>
      <c r="CT216" s="5">
        <f t="shared" si="742"/>
        <v>0.2445531069053884</v>
      </c>
      <c r="CU216" s="5">
        <f t="shared" si="743"/>
        <v>0.39746448137023699</v>
      </c>
    </row>
    <row r="217" spans="1:99" x14ac:dyDescent="0.25">
      <c r="A217" s="1">
        <f>eod_group_score_df_positive[[#This Row],[date]]</f>
        <v>45181</v>
      </c>
      <c r="B217" s="1" t="s">
        <v>277</v>
      </c>
      <c r="C217" s="2">
        <f>AVERAGE(eod_group_score_df_positive!C217:C221)</f>
        <v>0.67157469661022362</v>
      </c>
      <c r="D217" s="2">
        <f>AVERAGE(eod_group_score_df_positive!D217:D221)</f>
        <v>8.5671028714628436E-2</v>
      </c>
      <c r="E217" s="2">
        <f>AVERAGE(eod_group_score_df_positive!E217:E221)</f>
        <v>0.61074063257657163</v>
      </c>
      <c r="F217" s="2">
        <f>AVERAGE(eod_group_score_df_positive!F217:F221)</f>
        <v>1.827557850688277</v>
      </c>
      <c r="G217" s="2">
        <f>AVERAGE(eod_group_score_df_positive!G217:G221)</f>
        <v>2.0440719679615142</v>
      </c>
      <c r="H217" s="2">
        <f>AVERAGE(eod_group_score_df_positive!H217:H221)</f>
        <v>0.44158378564965206</v>
      </c>
      <c r="I217" s="2">
        <f>AVERAGE(eod_group_score_df_positive!I217:I221)</f>
        <v>0.86317980001651906</v>
      </c>
      <c r="J217" s="2">
        <f>AVERAGE(eod_group_score_df_positive!J217:J221)</f>
        <v>1.2961409349305462</v>
      </c>
      <c r="K217" s="2">
        <f>AVERAGE(eod_group_score_df_positive!K217:K221)</f>
        <v>0.60913713257327184</v>
      </c>
      <c r="L217" s="2">
        <f>AVERAGE(eod_group_score_df_positive!L217:L221)</f>
        <v>0.31981712315171285</v>
      </c>
      <c r="M217" s="2">
        <f>AVERAGE(eod_group_score_df_positive!M217:M221)</f>
        <v>0.34614978931653362</v>
      </c>
      <c r="N217" s="2">
        <f>AVERAGE(eod_group_score_df_positive!N217:N221)</f>
        <v>0.82169089196604728</v>
      </c>
      <c r="O217" s="2">
        <f>AVERAGE(eod_group_score_df_positive!O217:O221)</f>
        <v>0.42071634286764414</v>
      </c>
      <c r="P217" s="2">
        <f>AVERAGE(eod_group_score_df_positive!P217:P221)</f>
        <v>0.98864273425992588</v>
      </c>
      <c r="Q217" s="2">
        <f>AVERAGE(eod_group_score_df_positive!Q217:Q221)</f>
        <v>0.37331961915373252</v>
      </c>
      <c r="R217" s="2">
        <f>AVERAGE(eod_group_score_df_positive!R217:R221)</f>
        <v>0.35438843325139346</v>
      </c>
      <c r="S217" s="2">
        <f>AVERAGE(eod_group_score_df_positive!S217:S221)</f>
        <v>2.5971254381873452</v>
      </c>
      <c r="T217" s="2">
        <f>AVERAGE(eod_group_score_df_positive!T217:T221)</f>
        <v>0.18957483371595313</v>
      </c>
      <c r="U217" s="2">
        <f>AVERAGE(eod_group_score_df_positive!U217:U221)</f>
        <v>0.4355320699356599</v>
      </c>
      <c r="V217" s="2">
        <f>AVERAGE(eod_group_score_df_positive!V217:V221)</f>
        <v>0.93251547839840787</v>
      </c>
      <c r="W217" s="2">
        <f>AVERAGE(eod_group_score_df_positive!W217:W221)</f>
        <v>0.30750334662106399</v>
      </c>
      <c r="X217" s="2">
        <f>AVERAGE(eod_group_score_df_positive!X217:X221)</f>
        <v>0.79814277271524481</v>
      </c>
      <c r="Y217" s="2">
        <f>AVERAGE(eod_group_score_df_positive!Y217:Y221)</f>
        <v>0.66152914232586646</v>
      </c>
      <c r="Z217" s="1" t="s">
        <v>277</v>
      </c>
      <c r="AA217" s="2">
        <f>ABS(AVERAGE(eod_group_score_df_negative!C217:C221))</f>
        <v>0.51214817390132406</v>
      </c>
      <c r="AB217" s="2">
        <f>ABS(AVERAGE(eod_group_score_df_negative!D217:D221))</f>
        <v>5.9980594165339504E-2</v>
      </c>
      <c r="AC217" s="2">
        <f>ABS(AVERAGE(eod_group_score_df_negative!E217:E221))</f>
        <v>0.98336839306852575</v>
      </c>
      <c r="AD217" s="2">
        <f>ABS(AVERAGE(eod_group_score_df_negative!F217:F221))</f>
        <v>0.80882591288572792</v>
      </c>
      <c r="AE217" s="2">
        <f>ABS(AVERAGE(eod_group_score_df_negative!G217:G221))</f>
        <v>0.48145946572641174</v>
      </c>
      <c r="AF217" s="2">
        <f>ABS(AVERAGE(eod_group_score_df_negative!H217:H221))</f>
        <v>0.22775861097517769</v>
      </c>
      <c r="AG217" s="2">
        <f>ABS(AVERAGE(eod_group_score_df_negative!I217:I221))</f>
        <v>0.5619373782416176</v>
      </c>
      <c r="AH217" s="2">
        <f>ABS(AVERAGE(eod_group_score_df_negative!J217:J221))</f>
        <v>0.64320808115932748</v>
      </c>
      <c r="AI217" s="2">
        <f>ABS(AVERAGE(eod_group_score_df_negative!K217:K221))</f>
        <v>0.60242179152163566</v>
      </c>
      <c r="AJ217" s="2">
        <f>ABS(AVERAGE(eod_group_score_df_negative!L217:L221))</f>
        <v>0.21274020746615405</v>
      </c>
      <c r="AK217" s="2">
        <f>ABS(AVERAGE(eod_group_score_df_negative!M217:M221))</f>
        <v>0.16848691322734266</v>
      </c>
      <c r="AL217" s="2">
        <f>ABS(AVERAGE(eod_group_score_df_negative!N217:N221))</f>
        <v>0.46319953788438789</v>
      </c>
      <c r="AM217" s="2">
        <f>ABS(AVERAGE(eod_group_score_df_negative!O217:O221))</f>
        <v>0.13016317012549602</v>
      </c>
      <c r="AN217" s="2">
        <f>ABS(AVERAGE(eod_group_score_df_negative!P217:P221))</f>
        <v>0.32272279113882429</v>
      </c>
      <c r="AO217" s="2">
        <f>ABS(AVERAGE(eod_group_score_df_negative!Q217:Q221))</f>
        <v>0.33807286384729562</v>
      </c>
      <c r="AP217" s="2">
        <f>ABS(AVERAGE(eod_group_score_df_negative!R217:R221))</f>
        <v>0.85742824161218212</v>
      </c>
      <c r="AQ217" s="2">
        <f>ABS(AVERAGE(eod_group_score_df_negative!S217:S221))</f>
        <v>0.61562762974284335</v>
      </c>
      <c r="AR217" s="2">
        <f>ABS(AVERAGE(eod_group_score_df_negative!T217:T221))</f>
        <v>0.44712356553477867</v>
      </c>
      <c r="AS217" s="2">
        <f>ABS(AVERAGE(eod_group_score_df_negative!U217:U221))</f>
        <v>0.36229455164306251</v>
      </c>
      <c r="AT217" s="2">
        <f>ABS(AVERAGE(eod_group_score_df_negative!V217:V221))</f>
        <v>0.26658326518153819</v>
      </c>
      <c r="AU217" s="2">
        <f>ABS(AVERAGE(eod_group_score_df_negative!W217:W221))</f>
        <v>0.37847037520720322</v>
      </c>
      <c r="AV217" s="2">
        <f>ABS(AVERAGE(eod_group_score_df_negative!X217:X221))</f>
        <v>0.68622474204489792</v>
      </c>
      <c r="AW217" s="2">
        <f>ABS(AVERAGE(eod_group_score_df_negative!Y217:Y221))</f>
        <v>0.23171842315768484</v>
      </c>
      <c r="AX217" t="s">
        <v>277</v>
      </c>
      <c r="AY217" s="4">
        <f t="shared" si="701"/>
        <v>0.13468230333338338</v>
      </c>
      <c r="AZ217" s="4">
        <f t="shared" si="702"/>
        <v>0.17638275524372646</v>
      </c>
      <c r="BA217" s="4">
        <f t="shared" si="703"/>
        <v>-0.23375299587251297</v>
      </c>
      <c r="BB217" s="4">
        <f t="shared" si="704"/>
        <v>0.38641261256347165</v>
      </c>
      <c r="BC217" s="4">
        <f t="shared" si="705"/>
        <v>0.61872621397282945</v>
      </c>
      <c r="BD217" s="4">
        <f t="shared" si="706"/>
        <v>0.31945559664633738</v>
      </c>
      <c r="BE217" s="4">
        <f t="shared" si="707"/>
        <v>0.21138080879994581</v>
      </c>
      <c r="BF217" s="4">
        <f t="shared" si="708"/>
        <v>0.33667630135377363</v>
      </c>
      <c r="BG217" s="4">
        <f t="shared" si="709"/>
        <v>5.5427275703101792E-3</v>
      </c>
      <c r="BH217" s="4">
        <f t="shared" si="710"/>
        <v>0.20106176279900118</v>
      </c>
      <c r="BI217" s="4">
        <f t="shared" si="711"/>
        <v>0.34521998763592648</v>
      </c>
      <c r="BJ217" s="4">
        <f t="shared" si="712"/>
        <v>0.2790053889057208</v>
      </c>
      <c r="BK217" s="4">
        <f t="shared" si="713"/>
        <v>0.52743506681426755</v>
      </c>
      <c r="BL217" s="4">
        <f t="shared" si="714"/>
        <v>0.50780650415422024</v>
      </c>
      <c r="BM217" s="4">
        <f t="shared" si="715"/>
        <v>4.9546145269552921E-2</v>
      </c>
      <c r="BN217" s="4">
        <f t="shared" si="716"/>
        <v>-0.41511213601464936</v>
      </c>
      <c r="BO217" s="4">
        <f t="shared" si="717"/>
        <v>0.61676007042803282</v>
      </c>
      <c r="BP217" s="4">
        <f t="shared" si="718"/>
        <v>-0.40450664258290819</v>
      </c>
      <c r="BQ217" s="4">
        <f t="shared" si="719"/>
        <v>9.1796282941369572E-2</v>
      </c>
      <c r="BR217" s="4">
        <f t="shared" si="720"/>
        <v>0.55536061294561001</v>
      </c>
      <c r="BS217" s="4">
        <f t="shared" si="721"/>
        <v>-0.10345444195296122</v>
      </c>
      <c r="BT217" s="4">
        <f t="shared" si="722"/>
        <v>7.5397790343337989E-2</v>
      </c>
      <c r="BU217" s="4">
        <f t="shared" si="723"/>
        <v>0.48117759933161142</v>
      </c>
      <c r="BV217" t="s">
        <v>277</v>
      </c>
      <c r="BW217" s="1">
        <f t="shared" si="697"/>
        <v>45181</v>
      </c>
      <c r="BX217">
        <f>group_stock_price_index[[#This Row],[VNINDEX]]</f>
        <v>1245.44</v>
      </c>
      <c r="BY217" s="5">
        <f t="shared" si="724"/>
        <v>0.28239880298477715</v>
      </c>
      <c r="BZ217" s="5">
        <f t="shared" si="725"/>
        <v>0.31267202055157794</v>
      </c>
      <c r="CA217" s="5">
        <f t="shared" si="726"/>
        <v>0.68647593492806036</v>
      </c>
      <c r="CB217" s="5">
        <f t="shared" si="727"/>
        <v>0.79903400735867725</v>
      </c>
      <c r="CC217" s="5">
        <f t="shared" si="728"/>
        <v>0</v>
      </c>
      <c r="CD217" s="5">
        <f t="shared" ref="CD217:CE217" si="807">IF(AVERAGE(BS217:BS221)&lt;0,0,AVERAGE(BS217:BS221))</f>
        <v>0.59511666157811971</v>
      </c>
      <c r="CE217" s="5">
        <f t="shared" si="807"/>
        <v>0.59057279059054668</v>
      </c>
      <c r="CF217" s="5">
        <f t="shared" ref="CF217:CG217" si="808">IF(AVERAGE(BE217:BE221)&lt;0,0,AVERAGE(BE217:BE221))</f>
        <v>0.46979703743557194</v>
      </c>
      <c r="CG217" s="5">
        <f t="shared" si="808"/>
        <v>0.67104117655670625</v>
      </c>
      <c r="CH217" s="5">
        <f t="shared" si="731"/>
        <v>0.56496247613419659</v>
      </c>
      <c r="CI217" s="5">
        <f t="shared" si="732"/>
        <v>0.74423502313081524</v>
      </c>
      <c r="CJ217" s="5">
        <f t="shared" si="733"/>
        <v>0.56299985761615867</v>
      </c>
      <c r="CK217" s="5">
        <f t="shared" si="734"/>
        <v>0.35105258865138517</v>
      </c>
      <c r="CL217" s="5">
        <f t="shared" si="735"/>
        <v>0.55224900972213287</v>
      </c>
      <c r="CM217" s="5">
        <f t="shared" si="736"/>
        <v>0.68691898013503072</v>
      </c>
      <c r="CN217" s="5">
        <f t="shared" si="737"/>
        <v>0.49424128465509487</v>
      </c>
      <c r="CO217" s="5">
        <f t="shared" si="738"/>
        <v>0.72362391086625699</v>
      </c>
      <c r="CP217" s="5">
        <f t="shared" si="739"/>
        <v>0.10935084589053923</v>
      </c>
      <c r="CQ217" s="5">
        <f t="shared" si="740"/>
        <v>0.75189470405082381</v>
      </c>
      <c r="CR217" s="5">
        <f t="shared" ref="CR217:CS217" si="809">IF(AVERAGE(BH217:BH221)&lt;0,0,AVERAGE(BH217:BH221))</f>
        <v>0.60178753438148047</v>
      </c>
      <c r="CS217" s="5">
        <f t="shared" si="809"/>
        <v>0.74039453626709351</v>
      </c>
      <c r="CT217" s="5">
        <f t="shared" si="742"/>
        <v>0.51547347072537675</v>
      </c>
      <c r="CU217" s="5">
        <f t="shared" si="743"/>
        <v>0.62386696263216568</v>
      </c>
    </row>
    <row r="218" spans="1:99" x14ac:dyDescent="0.25">
      <c r="A218" s="1">
        <f>eod_group_score_df_positive[[#This Row],[date]]</f>
        <v>45180</v>
      </c>
      <c r="B218" s="1" t="s">
        <v>277</v>
      </c>
      <c r="C218" s="2">
        <f>AVERAGE(eod_group_score_df_positive!C218:C222)</f>
        <v>0.3112339975019609</v>
      </c>
      <c r="D218" s="2">
        <f>AVERAGE(eod_group_score_df_positive!D218:D222)</f>
        <v>0.32229775656881754</v>
      </c>
      <c r="E218" s="2">
        <f>AVERAGE(eod_group_score_df_positive!E218:E222)</f>
        <v>0.57163747427009848</v>
      </c>
      <c r="F218" s="2">
        <f>AVERAGE(eod_group_score_df_positive!F218:F222)</f>
        <v>1.5914545966400246</v>
      </c>
      <c r="G218" s="2">
        <f>AVERAGE(eod_group_score_df_positive!G218:G222)</f>
        <v>0.66570333414054683</v>
      </c>
      <c r="H218" s="2">
        <f>AVERAGE(eod_group_score_df_positive!H218:H222)</f>
        <v>0.48660242352141464</v>
      </c>
      <c r="I218" s="2">
        <f>AVERAGE(eod_group_score_df_positive!I218:I222)</f>
        <v>0.70349470381431856</v>
      </c>
      <c r="J218" s="2">
        <f>AVERAGE(eod_group_score_df_positive!J218:J222)</f>
        <v>1.3011934881435454</v>
      </c>
      <c r="K218" s="2">
        <f>AVERAGE(eod_group_score_df_positive!K218:K222)</f>
        <v>0.46941734305035399</v>
      </c>
      <c r="L218" s="2">
        <f>AVERAGE(eod_group_score_df_positive!L218:L222)</f>
        <v>0.51477520287117751</v>
      </c>
      <c r="M218" s="2">
        <f>AVERAGE(eod_group_score_df_positive!M218:M222)</f>
        <v>0.78494112890121992</v>
      </c>
      <c r="N218" s="2">
        <f>AVERAGE(eod_group_score_df_positive!N218:N222)</f>
        <v>0.8408162884251853</v>
      </c>
      <c r="O218" s="2">
        <f>AVERAGE(eod_group_score_df_positive!O218:O222)</f>
        <v>0.28908394038753421</v>
      </c>
      <c r="P218" s="2">
        <f>AVERAGE(eod_group_score_df_positive!P218:P222)</f>
        <v>1.1044426506613685</v>
      </c>
      <c r="Q218" s="2">
        <f>AVERAGE(eod_group_score_df_positive!Q218:Q222)</f>
        <v>0.32714802356654971</v>
      </c>
      <c r="R218" s="2">
        <f>AVERAGE(eod_group_score_df_positive!R218:R222)</f>
        <v>0.19337437253076467</v>
      </c>
      <c r="S218" s="2">
        <f>AVERAGE(eod_group_score_df_positive!S218:S222)</f>
        <v>2.4466542260961406</v>
      </c>
      <c r="T218" s="2">
        <f>AVERAGE(eod_group_score_df_positive!T218:T222)</f>
        <v>0.1351836839513228</v>
      </c>
      <c r="U218" s="2">
        <f>AVERAGE(eod_group_score_df_positive!U218:U222)</f>
        <v>0.25354775120950346</v>
      </c>
      <c r="V218" s="2">
        <f>AVERAGE(eod_group_score_df_positive!V218:V222)</f>
        <v>0.98121405593195787</v>
      </c>
      <c r="W218" s="2">
        <f>AVERAGE(eod_group_score_df_positive!W218:W222)</f>
        <v>1.2332108025715838</v>
      </c>
      <c r="X218" s="2">
        <f>AVERAGE(eod_group_score_df_positive!X218:X222)</f>
        <v>1.255154317310174</v>
      </c>
      <c r="Y218" s="2">
        <f>AVERAGE(eod_group_score_df_positive!Y218:Y222)</f>
        <v>0.58733339616560187</v>
      </c>
      <c r="Z218" s="1" t="s">
        <v>277</v>
      </c>
      <c r="AA218" s="2">
        <f>ABS(AVERAGE(eod_group_score_df_negative!C218:C222))</f>
        <v>0.51661885817504838</v>
      </c>
      <c r="AB218" s="2">
        <f>ABS(AVERAGE(eod_group_score_df_negative!D218:D222))</f>
        <v>0.12363269225936979</v>
      </c>
      <c r="AC218" s="2">
        <f>ABS(AVERAGE(eod_group_score_df_negative!E218:E222))</f>
        <v>1.0102504707468074</v>
      </c>
      <c r="AD218" s="2">
        <f>ABS(AVERAGE(eod_group_score_df_negative!F218:F222))</f>
        <v>0.84001278082581121</v>
      </c>
      <c r="AE218" s="2">
        <f>ABS(AVERAGE(eod_group_score_df_negative!G218:G222))</f>
        <v>0.50574386824507256</v>
      </c>
      <c r="AF218" s="2">
        <f>ABS(AVERAGE(eod_group_score_df_negative!H218:H222))</f>
        <v>0.22961645318677432</v>
      </c>
      <c r="AG218" s="2">
        <f>ABS(AVERAGE(eod_group_score_df_negative!I218:I222))</f>
        <v>0.57531510864674074</v>
      </c>
      <c r="AH218" s="2">
        <f>ABS(AVERAGE(eod_group_score_df_negative!J218:J222))</f>
        <v>0.67279561868756155</v>
      </c>
      <c r="AI218" s="2">
        <f>ABS(AVERAGE(eod_group_score_df_negative!K218:K222))</f>
        <v>0.60407596576746403</v>
      </c>
      <c r="AJ218" s="2">
        <f>ABS(AVERAGE(eod_group_score_df_negative!L218:L222))</f>
        <v>0.21533061396369657</v>
      </c>
      <c r="AK218" s="2">
        <f>ABS(AVERAGE(eod_group_score_df_negative!M218:M222))</f>
        <v>0.16524277343472366</v>
      </c>
      <c r="AL218" s="2">
        <f>ABS(AVERAGE(eod_group_score_df_negative!N218:N222))</f>
        <v>0.46864974653290359</v>
      </c>
      <c r="AM218" s="2">
        <f>ABS(AVERAGE(eod_group_score_df_negative!O218:O222))</f>
        <v>0.13019643850758045</v>
      </c>
      <c r="AN218" s="2">
        <f>ABS(AVERAGE(eod_group_score_df_negative!P218:P222))</f>
        <v>0.32089909068341033</v>
      </c>
      <c r="AO218" s="2">
        <f>ABS(AVERAGE(eod_group_score_df_negative!Q218:Q222))</f>
        <v>0.36978673344052088</v>
      </c>
      <c r="AP218" s="2">
        <f>ABS(AVERAGE(eod_group_score_df_negative!R218:R222))</f>
        <v>0.88386371966865762</v>
      </c>
      <c r="AQ218" s="2">
        <f>ABS(AVERAGE(eod_group_score_df_negative!S218:S222))</f>
        <v>0.62891789143655574</v>
      </c>
      <c r="AR218" s="2">
        <f>ABS(AVERAGE(eod_group_score_df_negative!T218:T222))</f>
        <v>0.49812212940336897</v>
      </c>
      <c r="AS218" s="2">
        <f>ABS(AVERAGE(eod_group_score_df_negative!U218:U222))</f>
        <v>0.37326376377281834</v>
      </c>
      <c r="AT218" s="2">
        <f>ABS(AVERAGE(eod_group_score_df_negative!V218:V222))</f>
        <v>0.31854150180949403</v>
      </c>
      <c r="AU218" s="2">
        <f>ABS(AVERAGE(eod_group_score_df_negative!W218:W222))</f>
        <v>0.35701332042897438</v>
      </c>
      <c r="AV218" s="2">
        <f>ABS(AVERAGE(eod_group_score_df_negative!X218:X222))</f>
        <v>0.69901698647894184</v>
      </c>
      <c r="AW218" s="2">
        <f>ABS(AVERAGE(eod_group_score_df_negative!Y218:Y222))</f>
        <v>0.2357461364354338</v>
      </c>
      <c r="AX218" t="s">
        <v>277</v>
      </c>
      <c r="AY218" s="4">
        <f t="shared" si="701"/>
        <v>-0.24809343745649814</v>
      </c>
      <c r="AZ218" s="4">
        <f t="shared" si="702"/>
        <v>0.4455068381885523</v>
      </c>
      <c r="BA218" s="4">
        <f t="shared" si="703"/>
        <v>-0.27727184966443463</v>
      </c>
      <c r="BB218" s="4">
        <f t="shared" si="704"/>
        <v>0.30904869330280449</v>
      </c>
      <c r="BC218" s="4">
        <f t="shared" si="705"/>
        <v>0.13654859183556997</v>
      </c>
      <c r="BD218" s="4">
        <f t="shared" si="706"/>
        <v>0.3588092672393286</v>
      </c>
      <c r="BE218" s="4">
        <f t="shared" si="707"/>
        <v>0.10023350925099427</v>
      </c>
      <c r="BF218" s="4">
        <f t="shared" si="708"/>
        <v>0.31833907658425042</v>
      </c>
      <c r="BG218" s="4">
        <f t="shared" si="709"/>
        <v>-0.12543964793353257</v>
      </c>
      <c r="BH218" s="4">
        <f t="shared" si="710"/>
        <v>0.41013861553058334</v>
      </c>
      <c r="BI218" s="4">
        <f t="shared" si="711"/>
        <v>0.6521878069529724</v>
      </c>
      <c r="BJ218" s="4">
        <f t="shared" si="712"/>
        <v>0.28421244381813487</v>
      </c>
      <c r="BK218" s="4">
        <f t="shared" si="713"/>
        <v>0.3789528675266256</v>
      </c>
      <c r="BL218" s="4">
        <f t="shared" si="714"/>
        <v>0.54972329599966796</v>
      </c>
      <c r="BM218" s="4">
        <f t="shared" si="715"/>
        <v>-6.118034643167982E-2</v>
      </c>
      <c r="BN218" s="4">
        <f t="shared" si="716"/>
        <v>-0.64098118339661081</v>
      </c>
      <c r="BO218" s="4">
        <f t="shared" si="717"/>
        <v>0.59102380474102501</v>
      </c>
      <c r="BP218" s="4">
        <f t="shared" si="718"/>
        <v>-0.57308560540368414</v>
      </c>
      <c r="BQ218" s="4">
        <f t="shared" si="719"/>
        <v>-0.19099204418203974</v>
      </c>
      <c r="BR218" s="4">
        <f t="shared" si="720"/>
        <v>0.50984398579835355</v>
      </c>
      <c r="BS218" s="4">
        <f t="shared" si="721"/>
        <v>0.55098993246897299</v>
      </c>
      <c r="BT218" s="4">
        <f t="shared" si="722"/>
        <v>0.28458985645367335</v>
      </c>
      <c r="BU218" s="4">
        <f t="shared" si="723"/>
        <v>0.42716073696925472</v>
      </c>
      <c r="BV218" t="s">
        <v>277</v>
      </c>
      <c r="BW218" s="1">
        <f t="shared" si="697"/>
        <v>45180</v>
      </c>
      <c r="BX218">
        <f>group_stock_price_index[[#This Row],[VNINDEX]]</f>
        <v>1223.6300000000001</v>
      </c>
      <c r="BY218" s="5">
        <f t="shared" si="724"/>
        <v>0.44619740448710815</v>
      </c>
      <c r="BZ218" s="5">
        <f t="shared" si="725"/>
        <v>0.50159698744487025</v>
      </c>
      <c r="CA218" s="5">
        <f t="shared" si="726"/>
        <v>0.7535080162759501</v>
      </c>
      <c r="CB218" s="5">
        <f t="shared" si="727"/>
        <v>0.84989286754028459</v>
      </c>
      <c r="CC218" s="5">
        <f t="shared" si="728"/>
        <v>2.1044668765561454E-2</v>
      </c>
      <c r="CD218" s="5">
        <f t="shared" ref="CD218:CE218" si="810">IF(AVERAGE(BS218:BS222)&lt;0,0,AVERAGE(BS218:BS222))</f>
        <v>0.78244341847906873</v>
      </c>
      <c r="CE218" s="5">
        <f t="shared" si="810"/>
        <v>0.75118747466852798</v>
      </c>
      <c r="CF218" s="5">
        <f t="shared" ref="CF218:CG218" si="811">IF(AVERAGE(BE218:BE222)&lt;0,0,AVERAGE(BE218:BE222))</f>
        <v>0.58668544324589345</v>
      </c>
      <c r="CG218" s="5">
        <f t="shared" si="811"/>
        <v>0.7829585207341575</v>
      </c>
      <c r="CH218" s="5">
        <f t="shared" si="731"/>
        <v>0.66006043184877805</v>
      </c>
      <c r="CI218" s="5">
        <f t="shared" si="732"/>
        <v>0.806109075006464</v>
      </c>
      <c r="CJ218" s="5">
        <f t="shared" si="733"/>
        <v>0.75954541231180384</v>
      </c>
      <c r="CK218" s="5">
        <f t="shared" si="734"/>
        <v>0.44134361772273312</v>
      </c>
      <c r="CL218" s="5">
        <f t="shared" si="735"/>
        <v>0.66322324613164585</v>
      </c>
      <c r="CM218" s="5">
        <f t="shared" si="736"/>
        <v>0.78117980773701823</v>
      </c>
      <c r="CN218" s="5">
        <f t="shared" si="737"/>
        <v>0.65926215312925807</v>
      </c>
      <c r="CO218" s="5">
        <f t="shared" si="738"/>
        <v>0.80730479637545893</v>
      </c>
      <c r="CP218" s="5">
        <f t="shared" si="739"/>
        <v>0.30618629433206052</v>
      </c>
      <c r="CQ218" s="5">
        <f t="shared" si="740"/>
        <v>0.82286264466975412</v>
      </c>
      <c r="CR218" s="5">
        <f t="shared" ref="CR218:CS218" si="812">IF(AVERAGE(BH218:BH222)&lt;0,0,AVERAGE(BH218:BH222))</f>
        <v>0.70554828519566715</v>
      </c>
      <c r="CS218" s="5">
        <f t="shared" si="812"/>
        <v>0.86825013050423561</v>
      </c>
      <c r="CT218" s="5">
        <f t="shared" si="742"/>
        <v>0.60466393889086867</v>
      </c>
      <c r="CU218" s="5">
        <f t="shared" si="743"/>
        <v>0.64813293803423522</v>
      </c>
    </row>
    <row r="219" spans="1:99" x14ac:dyDescent="0.25">
      <c r="A219" s="1">
        <f>eod_group_score_df_positive[[#This Row],[date]]</f>
        <v>45177</v>
      </c>
      <c r="B219" s="1" t="s">
        <v>277</v>
      </c>
      <c r="C219" s="2">
        <f>AVERAGE(eod_group_score_df_positive!C219:C223)</f>
        <v>0.36738756292574137</v>
      </c>
      <c r="D219" s="2">
        <f>AVERAGE(eod_group_score_df_positive!D219:D223)</f>
        <v>0.44611023916859605</v>
      </c>
      <c r="E219" s="2">
        <f>AVERAGE(eod_group_score_df_positive!E219:E223)</f>
        <v>0.65865871416227595</v>
      </c>
      <c r="F219" s="2">
        <f>AVERAGE(eod_group_score_df_positive!F219:F223)</f>
        <v>1.7544520679255307</v>
      </c>
      <c r="G219" s="2">
        <f>AVERAGE(eod_group_score_df_positive!G219:G223)</f>
        <v>0.76488895033399218</v>
      </c>
      <c r="H219" s="2">
        <f>AVERAGE(eod_group_score_df_positive!H219:H223)</f>
        <v>0.50624896256102137</v>
      </c>
      <c r="I219" s="2">
        <f>AVERAGE(eod_group_score_df_positive!I219:I223)</f>
        <v>0.73920809524578024</v>
      </c>
      <c r="J219" s="2">
        <f>AVERAGE(eod_group_score_df_positive!J219:J223)</f>
        <v>1.4392285264572264</v>
      </c>
      <c r="K219" s="2">
        <f>AVERAGE(eod_group_score_df_positive!K219:K223)</f>
        <v>2.8625394745556458</v>
      </c>
      <c r="L219" s="2">
        <f>AVERAGE(eod_group_score_df_positive!L219:L223)</f>
        <v>0.5876145581858252</v>
      </c>
      <c r="M219" s="2">
        <f>AVERAGE(eod_group_score_df_positive!M219:M223)</f>
        <v>0.9556247389240683</v>
      </c>
      <c r="N219" s="2">
        <f>AVERAGE(eod_group_score_df_positive!N219:N223)</f>
        <v>1.1079747982540173</v>
      </c>
      <c r="O219" s="2">
        <f>AVERAGE(eod_group_score_df_positive!O219:O223)</f>
        <v>0.4844879937147718</v>
      </c>
      <c r="P219" s="2">
        <f>AVERAGE(eod_group_score_df_positive!P219:P223)</f>
        <v>1.0950159618979858</v>
      </c>
      <c r="Q219" s="2">
        <f>AVERAGE(eod_group_score_df_positive!Q219:Q223)</f>
        <v>0.52913359185946818</v>
      </c>
      <c r="R219" s="2">
        <f>AVERAGE(eod_group_score_df_positive!R219:R223)</f>
        <v>0.19337437253076467</v>
      </c>
      <c r="S219" s="2">
        <f>AVERAGE(eod_group_score_df_positive!S219:S223)</f>
        <v>2.5158606891169275</v>
      </c>
      <c r="T219" s="2">
        <f>AVERAGE(eod_group_score_df_positive!T219:T223)</f>
        <v>0.40025626309282147</v>
      </c>
      <c r="U219" s="2">
        <f>AVERAGE(eod_group_score_df_positive!U219:U223)</f>
        <v>0.29154375115277037</v>
      </c>
      <c r="V219" s="2">
        <f>AVERAGE(eod_group_score_df_positive!V219:V223)</f>
        <v>2.2789355157347861</v>
      </c>
      <c r="W219" s="2">
        <f>AVERAGE(eod_group_score_df_positive!W219:W223)</f>
        <v>1.3150113295892167</v>
      </c>
      <c r="X219" s="2">
        <f>AVERAGE(eod_group_score_df_positive!X219:X223)</f>
        <v>1.5347027744643551</v>
      </c>
      <c r="Y219" s="2">
        <f>AVERAGE(eod_group_score_df_positive!Y219:Y223)</f>
        <v>0.67962432101560932</v>
      </c>
      <c r="Z219" s="1" t="s">
        <v>277</v>
      </c>
      <c r="AA219" s="2">
        <f>ABS(AVERAGE(eod_group_score_df_negative!C219:C223))</f>
        <v>0.19003084816780222</v>
      </c>
      <c r="AB219" s="2">
        <f>ABS(AVERAGE(eod_group_score_df_negative!D219:D223))</f>
        <v>9.4050694467608151E-2</v>
      </c>
      <c r="AC219" s="2">
        <f>ABS(AVERAGE(eod_group_score_df_negative!E219:E223))</f>
        <v>0.16654570273793812</v>
      </c>
      <c r="AD219" s="2">
        <f>ABS(AVERAGE(eod_group_score_df_negative!F219:F223))</f>
        <v>9.7604994587970145E-2</v>
      </c>
      <c r="AE219" s="2">
        <f>ABS(AVERAGE(eod_group_score_df_negative!G219:G223))</f>
        <v>9.9077365447022239E-2</v>
      </c>
      <c r="AF219" s="2">
        <f>ABS(AVERAGE(eod_group_score_df_negative!H219:H223))</f>
        <v>0.12763783480732752</v>
      </c>
      <c r="AG219" s="2">
        <f>ABS(AVERAGE(eod_group_score_df_negative!I219:I223))</f>
        <v>8.4801697069538523E-2</v>
      </c>
      <c r="AH219" s="2">
        <f>ABS(AVERAGE(eod_group_score_df_negative!J219:J223))</f>
        <v>8.0945638336271081E-2</v>
      </c>
      <c r="AI219" s="2">
        <f>ABS(AVERAGE(eod_group_score_df_negative!K219:K223))</f>
        <v>3.6487597953545364E-2</v>
      </c>
      <c r="AJ219" s="2">
        <f>ABS(AVERAGE(eod_group_score_df_negative!L219:L223))</f>
        <v>2.5744626478122156E-2</v>
      </c>
      <c r="AK219" s="2">
        <f>ABS(AVERAGE(eod_group_score_df_negative!M219:M223))</f>
        <v>6.9815429722115532E-2</v>
      </c>
      <c r="AL219" s="2">
        <f>ABS(AVERAGE(eod_group_score_df_negative!N219:N223))</f>
        <v>0.11629012409737254</v>
      </c>
      <c r="AM219" s="2">
        <f>ABS(AVERAGE(eod_group_score_df_negative!O219:O223))</f>
        <v>3.0894279318913326E-2</v>
      </c>
      <c r="AN219" s="2">
        <f>ABS(AVERAGE(eod_group_score_df_negative!P219:P223))</f>
        <v>6.2718124232395145E-2</v>
      </c>
      <c r="AO219" s="2">
        <f>ABS(AVERAGE(eod_group_score_df_negative!Q219:Q223))</f>
        <v>8.3851739017806265E-2</v>
      </c>
      <c r="AP219" s="2">
        <f>ABS(AVERAGE(eod_group_score_df_negative!R219:R223))</f>
        <v>0.15769163724962834</v>
      </c>
      <c r="AQ219" s="2">
        <f>ABS(AVERAGE(eod_group_score_df_negative!S219:S223))</f>
        <v>0.120694770072313</v>
      </c>
      <c r="AR219" s="2">
        <f>ABS(AVERAGE(eod_group_score_df_negative!T219:T223))</f>
        <v>0.12728899479215033</v>
      </c>
      <c r="AS219" s="2">
        <f>ABS(AVERAGE(eod_group_score_df_negative!U219:U223))</f>
        <v>0.10850008783820138</v>
      </c>
      <c r="AT219" s="2">
        <f>ABS(AVERAGE(eod_group_score_df_negative!V219:V223))</f>
        <v>0.10127128075394738</v>
      </c>
      <c r="AU219" s="2">
        <f>ABS(AVERAGE(eod_group_score_df_negative!W219:W223))</f>
        <v>0.10719369388623541</v>
      </c>
      <c r="AV219" s="2">
        <f>ABS(AVERAGE(eod_group_score_df_negative!X219:X223))</f>
        <v>0.12741807914686282</v>
      </c>
      <c r="AW219" s="2">
        <f>ABS(AVERAGE(eod_group_score_df_negative!Y219:Y223))</f>
        <v>7.2061962763670745E-2</v>
      </c>
      <c r="AX219" t="s">
        <v>277</v>
      </c>
      <c r="AY219" s="4">
        <f t="shared" si="701"/>
        <v>0.31817520058227122</v>
      </c>
      <c r="AZ219" s="4">
        <f t="shared" si="702"/>
        <v>0.65176787653084567</v>
      </c>
      <c r="BA219" s="4">
        <f t="shared" si="703"/>
        <v>0.59635285675385019</v>
      </c>
      <c r="BB219" s="4">
        <f t="shared" si="704"/>
        <v>0.89459828580496692</v>
      </c>
      <c r="BC219" s="4">
        <f t="shared" si="705"/>
        <v>0.77064530494465489</v>
      </c>
      <c r="BD219" s="4">
        <f t="shared" si="706"/>
        <v>0.59728508201391772</v>
      </c>
      <c r="BE219" s="4">
        <f t="shared" si="707"/>
        <v>0.79417308420264987</v>
      </c>
      <c r="BF219" s="4">
        <f t="shared" si="708"/>
        <v>0.89350478358212759</v>
      </c>
      <c r="BG219" s="4">
        <f t="shared" si="709"/>
        <v>0.97482769422917848</v>
      </c>
      <c r="BH219" s="4">
        <f t="shared" si="710"/>
        <v>0.91605366929582266</v>
      </c>
      <c r="BI219" s="4">
        <f t="shared" si="711"/>
        <v>0.86383324574794473</v>
      </c>
      <c r="BJ219" s="4">
        <f t="shared" si="712"/>
        <v>0.81002457560571217</v>
      </c>
      <c r="BK219" s="4">
        <f t="shared" si="713"/>
        <v>0.88011120701897294</v>
      </c>
      <c r="BL219" s="4">
        <f t="shared" si="714"/>
        <v>0.89165366212542874</v>
      </c>
      <c r="BM219" s="4">
        <f t="shared" si="715"/>
        <v>0.72641518550598327</v>
      </c>
      <c r="BN219" s="4">
        <f t="shared" si="716"/>
        <v>0.10164109964236476</v>
      </c>
      <c r="BO219" s="4">
        <f t="shared" si="717"/>
        <v>0.90844511185861621</v>
      </c>
      <c r="BP219" s="4">
        <f t="shared" si="718"/>
        <v>0.51742910057622038</v>
      </c>
      <c r="BQ219" s="4">
        <f t="shared" si="719"/>
        <v>0.4575590109730448</v>
      </c>
      <c r="BR219" s="4">
        <f t="shared" si="720"/>
        <v>0.91490547720194559</v>
      </c>
      <c r="BS219" s="4">
        <f t="shared" si="721"/>
        <v>0.84925704505770139</v>
      </c>
      <c r="BT219" s="4">
        <f t="shared" si="722"/>
        <v>0.84668012693538242</v>
      </c>
      <c r="BU219" s="4">
        <f t="shared" si="723"/>
        <v>0.80826585686421681</v>
      </c>
      <c r="BV219" t="s">
        <v>277</v>
      </c>
      <c r="BW219" s="1">
        <f t="shared" si="697"/>
        <v>45177</v>
      </c>
      <c r="BX219">
        <f>group_stock_price_index[[#This Row],[VNINDEX]]</f>
        <v>1241.48</v>
      </c>
      <c r="BY219" s="5">
        <f t="shared" si="724"/>
        <v>0.68371253606757798</v>
      </c>
      <c r="BZ219" s="5">
        <f t="shared" si="725"/>
        <v>0.65498181827665536</v>
      </c>
      <c r="CA219" s="5">
        <f t="shared" si="726"/>
        <v>0.91735859308867984</v>
      </c>
      <c r="CB219" s="5">
        <f t="shared" si="727"/>
        <v>0.84847822201707712</v>
      </c>
      <c r="CC219" s="5">
        <f t="shared" si="728"/>
        <v>0.18437121359695369</v>
      </c>
      <c r="CD219" s="5">
        <f t="shared" ref="CD219:CE219" si="813">IF(AVERAGE(BS219:BS223)&lt;0,0,AVERAGE(BS219:BS223))</f>
        <v>0.69409239609046369</v>
      </c>
      <c r="CE219" s="5">
        <f t="shared" si="813"/>
        <v>0.82811621928417589</v>
      </c>
      <c r="CF219" s="5">
        <f t="shared" ref="CF219:CG219" si="814">IF(AVERAGE(BE219:BE223)&lt;0,0,AVERAGE(BE219:BE223))</f>
        <v>0.70859752794646302</v>
      </c>
      <c r="CG219" s="5">
        <f t="shared" si="814"/>
        <v>0.9068547705485317</v>
      </c>
      <c r="CH219" s="5">
        <f t="shared" si="731"/>
        <v>0.75165365978993925</v>
      </c>
      <c r="CI219" s="5">
        <f t="shared" si="732"/>
        <v>0.8453867895453977</v>
      </c>
      <c r="CJ219" s="5">
        <f t="shared" si="733"/>
        <v>0.98080969682314323</v>
      </c>
      <c r="CK219" s="5">
        <f t="shared" si="734"/>
        <v>0.6117753561016761</v>
      </c>
      <c r="CL219" s="5">
        <f t="shared" si="735"/>
        <v>0.73341628908388201</v>
      </c>
      <c r="CM219" s="5">
        <f t="shared" si="736"/>
        <v>0.90444609445277369</v>
      </c>
      <c r="CN219" s="5">
        <f t="shared" si="737"/>
        <v>0.84662681124313877</v>
      </c>
      <c r="CO219" s="5">
        <f t="shared" si="738"/>
        <v>0.91192483404766234</v>
      </c>
      <c r="CP219" s="5">
        <f t="shared" si="739"/>
        <v>0.52185718517641888</v>
      </c>
      <c r="CQ219" s="5">
        <f t="shared" si="740"/>
        <v>0.91077065875392216</v>
      </c>
      <c r="CR219" s="5">
        <f t="shared" ref="CR219:CS219" si="815">IF(AVERAGE(BH219:BH223)&lt;0,0,AVERAGE(BH219:BH223))</f>
        <v>0.67681488796114264</v>
      </c>
      <c r="CS219" s="5">
        <f t="shared" si="815"/>
        <v>0.91655016335507311</v>
      </c>
      <c r="CT219" s="5">
        <f t="shared" si="742"/>
        <v>0.64403294454269244</v>
      </c>
      <c r="CU219" s="5">
        <f t="shared" si="743"/>
        <v>0.68013211105262639</v>
      </c>
    </row>
    <row r="220" spans="1:99" x14ac:dyDescent="0.25">
      <c r="A220" s="1">
        <f>eod_group_score_df_positive[[#This Row],[date]]</f>
        <v>45176</v>
      </c>
      <c r="B220" s="1" t="s">
        <v>277</v>
      </c>
      <c r="C220" s="2">
        <f>AVERAGE(eod_group_score_df_positive!C220:C224)</f>
        <v>0.36075478202165689</v>
      </c>
      <c r="D220" s="2">
        <f>AVERAGE(eod_group_score_df_positive!D220:D224)</f>
        <v>0.44554395140818059</v>
      </c>
      <c r="E220" s="2">
        <f>AVERAGE(eod_group_score_df_positive!E220:E224)</f>
        <v>0.66279180010327654</v>
      </c>
      <c r="F220" s="2">
        <f>AVERAGE(eod_group_score_df_positive!F220:F224)</f>
        <v>1.5959368411570405</v>
      </c>
      <c r="G220" s="2">
        <f>AVERAGE(eod_group_score_df_positive!G220:G224)</f>
        <v>2.3318892640989022</v>
      </c>
      <c r="H220" s="2">
        <f>AVERAGE(eod_group_score_df_positive!H220:H224)</f>
        <v>0.56188739477342009</v>
      </c>
      <c r="I220" s="2">
        <f>AVERAGE(eod_group_score_df_positive!I220:I224)</f>
        <v>0.36699497597879788</v>
      </c>
      <c r="J220" s="2">
        <f>AVERAGE(eod_group_score_df_positive!J220:J224)</f>
        <v>1.4118701468548249</v>
      </c>
      <c r="K220" s="2">
        <f>AVERAGE(eod_group_score_df_positive!K220:K224)</f>
        <v>2.8220970656519393</v>
      </c>
      <c r="L220" s="2">
        <f>AVERAGE(eod_group_score_df_positive!L220:L224)</f>
        <v>0.60227367618952254</v>
      </c>
      <c r="M220" s="2">
        <f>AVERAGE(eod_group_score_df_positive!M220:M224)</f>
        <v>0.8529159592529163</v>
      </c>
      <c r="N220" s="2">
        <f>AVERAGE(eod_group_score_df_positive!N220:N224)</f>
        <v>0.55913640570715384</v>
      </c>
      <c r="O220" s="2">
        <f>AVERAGE(eod_group_score_df_positive!O220:O224)</f>
        <v>0.49814094292161115</v>
      </c>
      <c r="P220" s="2">
        <f>AVERAGE(eod_group_score_df_positive!P220:P224)</f>
        <v>1.0193012594198634</v>
      </c>
      <c r="Q220" s="2">
        <f>AVERAGE(eod_group_score_df_positive!Q220:Q224)</f>
        <v>0.73692526160689109</v>
      </c>
      <c r="R220" s="2">
        <f>AVERAGE(eod_group_score_df_positive!R220:R224)</f>
        <v>0.26540331567379127</v>
      </c>
      <c r="S220" s="2">
        <f>AVERAGE(eod_group_score_df_positive!S220:S224)</f>
        <v>2.5395366205659302</v>
      </c>
      <c r="T220" s="2">
        <f>AVERAGE(eod_group_score_df_positive!T220:T224)</f>
        <v>0.3780749836273245</v>
      </c>
      <c r="U220" s="2">
        <f>AVERAGE(eod_group_score_df_positive!U220:U224)</f>
        <v>0.74760452976310543</v>
      </c>
      <c r="V220" s="2">
        <f>AVERAGE(eod_group_score_df_positive!V220:V224)</f>
        <v>1.7007440588325207</v>
      </c>
      <c r="W220" s="2">
        <f>AVERAGE(eod_group_score_df_positive!W220:W224)</f>
        <v>1.2959422788483246</v>
      </c>
      <c r="X220" s="2">
        <f>AVERAGE(eod_group_score_df_positive!X220:X224)</f>
        <v>1.5493503320244781</v>
      </c>
      <c r="Y220" s="2">
        <f>AVERAGE(eod_group_score_df_positive!Y220:Y224)</f>
        <v>0.66209316447396216</v>
      </c>
      <c r="Z220" s="1" t="s">
        <v>277</v>
      </c>
      <c r="AA220" s="2">
        <f>ABS(AVERAGE(eod_group_score_df_negative!C220:C224))</f>
        <v>0.19711706389225964</v>
      </c>
      <c r="AB220" s="2">
        <f>ABS(AVERAGE(eod_group_score_df_negative!D220:D224))</f>
        <v>9.3544492626924658E-2</v>
      </c>
      <c r="AC220" s="2">
        <f>ABS(AVERAGE(eod_group_score_df_negative!E220:E224))</f>
        <v>9.2915913435286282E-2</v>
      </c>
      <c r="AD220" s="2">
        <f>ABS(AVERAGE(eod_group_score_df_negative!F220:F224))</f>
        <v>8.4616094744426024E-2</v>
      </c>
      <c r="AE220" s="2">
        <f>ABS(AVERAGE(eod_group_score_df_negative!G220:G224))</f>
        <v>6.3954429444424379E-2</v>
      </c>
      <c r="AF220" s="2">
        <f>ABS(AVERAGE(eod_group_score_df_negative!H220:H224))</f>
        <v>0.13091916099893236</v>
      </c>
      <c r="AG220" s="2">
        <f>ABS(AVERAGE(eod_group_score_df_negative!I220:I224))</f>
        <v>8.9198338106891484E-2</v>
      </c>
      <c r="AH220" s="2">
        <f>ABS(AVERAGE(eod_group_score_df_negative!J220:J224))</f>
        <v>9.2114212998680653E-2</v>
      </c>
      <c r="AI220" s="2">
        <f>ABS(AVERAGE(eod_group_score_df_negative!K220:K224))</f>
        <v>4.2344881636556149E-2</v>
      </c>
      <c r="AJ220" s="2">
        <f>ABS(AVERAGE(eod_group_score_df_negative!L220:L224))</f>
        <v>9.4108125838089252E-2</v>
      </c>
      <c r="AK220" s="2">
        <f>ABS(AVERAGE(eod_group_score_df_negative!M220:M224))</f>
        <v>6.1861547306386988E-2</v>
      </c>
      <c r="AL220" s="2">
        <f>ABS(AVERAGE(eod_group_score_df_negative!N220:N224))</f>
        <v>0.10755163649169856</v>
      </c>
      <c r="AM220" s="2">
        <f>ABS(AVERAGE(eod_group_score_df_negative!O220:O224))</f>
        <v>2.9670679650080918E-2</v>
      </c>
      <c r="AN220" s="2">
        <f>ABS(AVERAGE(eod_group_score_df_negative!P220:P224))</f>
        <v>6.2099767216774279E-2</v>
      </c>
      <c r="AO220" s="2">
        <f>ABS(AVERAGE(eod_group_score_df_negative!Q220:Q224))</f>
        <v>5.3273117107557735E-2</v>
      </c>
      <c r="AP220" s="2">
        <f>ABS(AVERAGE(eod_group_score_df_negative!R220:R224))</f>
        <v>0.13095780569013488</v>
      </c>
      <c r="AQ220" s="2">
        <f>ABS(AVERAGE(eod_group_score_df_negative!S220:S224))</f>
        <v>0.11026504330112137</v>
      </c>
      <c r="AR220" s="2">
        <f>ABS(AVERAGE(eod_group_score_df_negative!T220:T224))</f>
        <v>0.12469454111058335</v>
      </c>
      <c r="AS220" s="2">
        <f>ABS(AVERAGE(eod_group_score_df_negative!U220:U224))</f>
        <v>0.10850008783820138</v>
      </c>
      <c r="AT220" s="2">
        <f>ABS(AVERAGE(eod_group_score_df_negative!V220:V224))</f>
        <v>9.787826594674473E-2</v>
      </c>
      <c r="AU220" s="2">
        <f>ABS(AVERAGE(eod_group_score_df_negative!W220:W224))</f>
        <v>0.10707345744495525</v>
      </c>
      <c r="AV220" s="2">
        <f>ABS(AVERAGE(eod_group_score_df_negative!X220:X224))</f>
        <v>0.12215621365099691</v>
      </c>
      <c r="AW220" s="2">
        <f>ABS(AVERAGE(eod_group_score_df_negative!Y220:Y224))</f>
        <v>0.14110638237856019</v>
      </c>
      <c r="AX220" t="s">
        <v>277</v>
      </c>
      <c r="AY220" s="4">
        <f t="shared" si="701"/>
        <v>0.29332492637502217</v>
      </c>
      <c r="AZ220" s="4">
        <f t="shared" si="702"/>
        <v>0.65295307787813361</v>
      </c>
      <c r="BA220" s="4">
        <f t="shared" si="703"/>
        <v>0.75409563308488081</v>
      </c>
      <c r="BB220" s="4">
        <f t="shared" si="704"/>
        <v>0.89929969721657455</v>
      </c>
      <c r="BC220" s="4">
        <f t="shared" si="705"/>
        <v>0.94661218541361591</v>
      </c>
      <c r="BD220" s="4">
        <f t="shared" si="706"/>
        <v>0.6220614256371132</v>
      </c>
      <c r="BE220" s="4">
        <f t="shared" si="707"/>
        <v>0.60894500049539591</v>
      </c>
      <c r="BF220" s="4">
        <f t="shared" si="708"/>
        <v>0.87750642166564419</v>
      </c>
      <c r="BG220" s="4">
        <f t="shared" si="709"/>
        <v>0.97043411427720494</v>
      </c>
      <c r="BH220" s="4">
        <f t="shared" si="710"/>
        <v>0.72972261605894795</v>
      </c>
      <c r="BI220" s="4">
        <f t="shared" si="711"/>
        <v>0.86475061561348809</v>
      </c>
      <c r="BJ220" s="4">
        <f t="shared" si="712"/>
        <v>0.6773554355738115</v>
      </c>
      <c r="BK220" s="4">
        <f t="shared" si="713"/>
        <v>0.88757095000858643</v>
      </c>
      <c r="BL220" s="4">
        <f t="shared" si="714"/>
        <v>0.88514942063645663</v>
      </c>
      <c r="BM220" s="4">
        <f t="shared" si="715"/>
        <v>0.86516520776915218</v>
      </c>
      <c r="BN220" s="4">
        <f t="shared" si="716"/>
        <v>0.33919953985651591</v>
      </c>
      <c r="BO220" s="4">
        <f t="shared" si="717"/>
        <v>0.91677487050845652</v>
      </c>
      <c r="BP220" s="4">
        <f t="shared" si="718"/>
        <v>0.5039693737380514</v>
      </c>
      <c r="BQ220" s="4">
        <f t="shared" si="719"/>
        <v>0.74652610064829583</v>
      </c>
      <c r="BR220" s="4">
        <f t="shared" si="720"/>
        <v>0.89116307009170836</v>
      </c>
      <c r="BS220" s="4">
        <f t="shared" si="721"/>
        <v>0.84736670491260535</v>
      </c>
      <c r="BT220" s="4">
        <f t="shared" si="722"/>
        <v>0.85383699038805483</v>
      </c>
      <c r="BU220" s="4">
        <f t="shared" si="723"/>
        <v>0.64863928787930669</v>
      </c>
      <c r="BV220" t="s">
        <v>277</v>
      </c>
      <c r="BW220" s="1">
        <f t="shared" si="697"/>
        <v>45176</v>
      </c>
      <c r="BX220">
        <f>group_stock_price_index[[#This Row],[VNINDEX]]</f>
        <v>1243.1400000000001</v>
      </c>
      <c r="BY220" s="5">
        <f t="shared" si="724"/>
        <v>0.81114445646642186</v>
      </c>
      <c r="BZ220" s="5">
        <f t="shared" si="725"/>
        <v>0.68329371819494977</v>
      </c>
      <c r="CA220" s="5">
        <f t="shared" si="726"/>
        <v>0.95835192766038713</v>
      </c>
      <c r="CB220" s="5">
        <f t="shared" si="727"/>
        <v>0.79917860426038123</v>
      </c>
      <c r="CC220" s="5">
        <f t="shared" si="728"/>
        <v>0.32775218070866702</v>
      </c>
      <c r="CD220" s="5">
        <f t="shared" ref="CD220:CE220" si="816">IF(AVERAGE(BS220:BS224)&lt;0,0,AVERAGE(BS220:BS224))</f>
        <v>0.55167735126716633</v>
      </c>
      <c r="CE220" s="5">
        <f t="shared" si="816"/>
        <v>0.79343742634227543</v>
      </c>
      <c r="CF220" s="5">
        <f t="shared" ref="CF220:CG220" si="817">IF(AVERAGE(BE220:BE224)&lt;0,0,AVERAGE(BE220:BE224))</f>
        <v>0.70748755152996401</v>
      </c>
      <c r="CG220" s="5">
        <f t="shared" si="817"/>
        <v>0.91567724047013266</v>
      </c>
      <c r="CH220" s="5">
        <f t="shared" si="731"/>
        <v>0.72898932487458756</v>
      </c>
      <c r="CI220" s="5">
        <f t="shared" si="732"/>
        <v>0.83152306854658276</v>
      </c>
      <c r="CJ220" s="5">
        <f t="shared" si="733"/>
        <v>0.95808964196846147</v>
      </c>
      <c r="CK220" s="5">
        <f t="shared" si="734"/>
        <v>0.6687352291366131</v>
      </c>
      <c r="CL220" s="5">
        <f t="shared" si="735"/>
        <v>0.7687062669603173</v>
      </c>
      <c r="CM220" s="5">
        <f t="shared" si="736"/>
        <v>0.9179945894286371</v>
      </c>
      <c r="CN220" s="5">
        <f t="shared" si="737"/>
        <v>0.8685489826954168</v>
      </c>
      <c r="CO220" s="5">
        <f t="shared" si="738"/>
        <v>0.9100640909861879</v>
      </c>
      <c r="CP220" s="5">
        <f t="shared" si="739"/>
        <v>0.52736093313883536</v>
      </c>
      <c r="CQ220" s="5">
        <f t="shared" si="740"/>
        <v>0.88755651810829728</v>
      </c>
      <c r="CR220" s="5">
        <f t="shared" ref="CR220:CS220" si="818">IF(AVERAGE(BH220:BH224)&lt;0,0,AVERAGE(BH220:BH224))</f>
        <v>0.53296549525186843</v>
      </c>
      <c r="CS220" s="5">
        <f t="shared" si="818"/>
        <v>0.92137849523489412</v>
      </c>
      <c r="CT220" s="5">
        <f t="shared" si="742"/>
        <v>0.60708292803839614</v>
      </c>
      <c r="CU220" s="5">
        <f t="shared" si="743"/>
        <v>0.6346355400191307</v>
      </c>
    </row>
    <row r="221" spans="1:99" x14ac:dyDescent="0.25">
      <c r="A221" s="1">
        <f>eod_group_score_df_positive[[#This Row],[date]]</f>
        <v>45175</v>
      </c>
      <c r="B221" s="1" t="s">
        <v>277</v>
      </c>
      <c r="C221" s="2">
        <f>AVERAGE(eod_group_score_df_positive!C221:C225)</f>
        <v>0.56302520251588462</v>
      </c>
      <c r="D221" s="2">
        <f>AVERAGE(eod_group_score_df_positive!D221:D225)</f>
        <v>0.42252653681878483</v>
      </c>
      <c r="E221" s="2">
        <f>AVERAGE(eod_group_score_df_positive!E221:E225)</f>
        <v>0.61592318262750934</v>
      </c>
      <c r="F221" s="2">
        <f>AVERAGE(eod_group_score_df_positive!F221:F225)</f>
        <v>1.6844764029546142</v>
      </c>
      <c r="G221" s="2">
        <f>AVERAGE(eod_group_score_df_positive!G221:G225)</f>
        <v>2.3325375796947592</v>
      </c>
      <c r="H221" s="2">
        <f>AVERAGE(eod_group_score_df_positive!H221:H225)</f>
        <v>0.62743253890534745</v>
      </c>
      <c r="I221" s="2">
        <f>AVERAGE(eod_group_score_df_positive!I221:I225)</f>
        <v>0.38276584278186238</v>
      </c>
      <c r="J221" s="2">
        <f>AVERAGE(eod_group_score_df_positive!J221:J225)</f>
        <v>1.5751381325061817</v>
      </c>
      <c r="K221" s="2">
        <f>AVERAGE(eod_group_score_df_positive!K221:K225)</f>
        <v>2.813759362883903</v>
      </c>
      <c r="L221" s="2">
        <f>AVERAGE(eod_group_score_df_positive!L221:L225)</f>
        <v>0.57403360920123947</v>
      </c>
      <c r="M221" s="2">
        <f>AVERAGE(eod_group_score_df_positive!M221:M225)</f>
        <v>0.87027552469455838</v>
      </c>
      <c r="N221" s="2">
        <f>AVERAGE(eod_group_score_df_positive!N221:N225)</f>
        <v>0.59538681581566322</v>
      </c>
      <c r="O221" s="2">
        <f>AVERAGE(eod_group_score_df_positive!O221:O225)</f>
        <v>0.6097678326169319</v>
      </c>
      <c r="P221" s="2">
        <f>AVERAGE(eod_group_score_df_positive!P221:P225)</f>
        <v>1.0848202187748481</v>
      </c>
      <c r="Q221" s="2">
        <f>AVERAGE(eod_group_score_df_positive!Q221:Q225)</f>
        <v>0.73404097281942815</v>
      </c>
      <c r="R221" s="2">
        <f>AVERAGE(eod_group_score_df_positive!R221:R225)</f>
        <v>0.23026223949319663</v>
      </c>
      <c r="S221" s="2">
        <f>AVERAGE(eod_group_score_df_positive!S221:S225)</f>
        <v>2.5556054660449092</v>
      </c>
      <c r="T221" s="2">
        <f>AVERAGE(eod_group_score_df_positive!T221:T225)</f>
        <v>0.42045483285479557</v>
      </c>
      <c r="U221" s="2">
        <f>AVERAGE(eod_group_score_df_positive!U221:U225)</f>
        <v>0.73124920293714313</v>
      </c>
      <c r="V221" s="2">
        <f>AVERAGE(eod_group_score_df_positive!V221:V225)</f>
        <v>1.708792988016592</v>
      </c>
      <c r="W221" s="2">
        <f>AVERAGE(eod_group_score_df_positive!W221:W225)</f>
        <v>1.2307873783111272</v>
      </c>
      <c r="X221" s="2">
        <f>AVERAGE(eod_group_score_df_positive!X221:X225)</f>
        <v>1.4732066011322962</v>
      </c>
      <c r="Y221" s="2">
        <f>AVERAGE(eod_group_score_df_positive!Y221:Y225)</f>
        <v>0.66682435477816748</v>
      </c>
      <c r="Z221" s="1" t="s">
        <v>277</v>
      </c>
      <c r="AA221" s="2">
        <f>ABS(AVERAGE(eod_group_score_df_negative!C221:C225))</f>
        <v>2.532708876045317E-2</v>
      </c>
      <c r="AB221" s="2">
        <f>ABS(AVERAGE(eod_group_score_df_negative!D221:D225))</f>
        <v>8.9392039361425521E-2</v>
      </c>
      <c r="AC221" s="2">
        <f>ABS(AVERAGE(eod_group_score_df_negative!E221:E225))</f>
        <v>9.8631207827353934E-2</v>
      </c>
      <c r="AD221" s="2">
        <f>ABS(AVERAGE(eod_group_score_df_negative!F221:F225))</f>
        <v>4.7423211413304245E-2</v>
      </c>
      <c r="AE221" s="2">
        <f>ABS(AVERAGE(eod_group_score_df_negative!G221:G225))</f>
        <v>4.7788159252716143E-2</v>
      </c>
      <c r="AF221" s="2">
        <f>ABS(AVERAGE(eod_group_score_df_negative!H221:H225))</f>
        <v>4.5910668640096408E-2</v>
      </c>
      <c r="AG221" s="2">
        <f>ABS(AVERAGE(eod_group_score_df_negative!I221:I225))</f>
        <v>8.5663333449437037E-2</v>
      </c>
      <c r="AH221" s="2">
        <f>ABS(AVERAGE(eod_group_score_df_negative!J221:J225))</f>
        <v>5.7823752202640667E-2</v>
      </c>
      <c r="AI221" s="2">
        <f>ABS(AVERAGE(eod_group_score_df_negative!K221:K225))</f>
        <v>1.465912743985125E-2</v>
      </c>
      <c r="AJ221" s="2">
        <f>ABS(AVERAGE(eod_group_score_df_negative!L221:L225))</f>
        <v>8.1270483192302748E-2</v>
      </c>
      <c r="AK221" s="2">
        <f>ABS(AVERAGE(eod_group_score_df_negative!M221:M225))</f>
        <v>1.0578606508380993E-2</v>
      </c>
      <c r="AL221" s="2">
        <f>ABS(AVERAGE(eod_group_score_df_negative!N221:N225))</f>
        <v>7.57685641874601E-2</v>
      </c>
      <c r="AM221" s="2">
        <f>ABS(AVERAGE(eod_group_score_df_negative!O221:O225))</f>
        <v>1.7549367108649173E-2</v>
      </c>
      <c r="AN221" s="2">
        <f>ABS(AVERAGE(eod_group_score_df_negative!P221:P225))</f>
        <v>6.5058875462394722E-2</v>
      </c>
      <c r="AO221" s="2">
        <f>ABS(AVERAGE(eod_group_score_df_negative!Q221:Q225))</f>
        <v>4.220436954495814E-2</v>
      </c>
      <c r="AP221" s="2">
        <f>ABS(AVERAGE(eod_group_score_df_negative!R221:R225))</f>
        <v>0.14003584212165138</v>
      </c>
      <c r="AQ221" s="2">
        <f>ABS(AVERAGE(eod_group_score_df_negative!S221:S225))</f>
        <v>4.9276315183517799E-2</v>
      </c>
      <c r="AR221" s="2">
        <f>ABS(AVERAGE(eod_group_score_df_negative!T221:T225))</f>
        <v>0.13905199237210714</v>
      </c>
      <c r="AS221" s="2">
        <f>ABS(AVERAGE(eod_group_score_df_negative!U221:U225))</f>
        <v>0.15491282255034547</v>
      </c>
      <c r="AT221" s="2">
        <f>ABS(AVERAGE(eod_group_score_df_negative!V221:V225))</f>
        <v>0.10117698270290443</v>
      </c>
      <c r="AU221" s="2">
        <f>ABS(AVERAGE(eod_group_score_df_negative!W221:W225))</f>
        <v>0.1132895072302436</v>
      </c>
      <c r="AV221" s="2">
        <f>ABS(AVERAGE(eod_group_score_df_negative!X221:X225))</f>
        <v>8.379865434604214E-2</v>
      </c>
      <c r="AW221" s="2">
        <f>ABS(AVERAGE(eod_group_score_df_negative!Y221:Y225))</f>
        <v>9.3483096229637824E-2</v>
      </c>
      <c r="AX221" t="s">
        <v>277</v>
      </c>
      <c r="AY221" s="4">
        <f t="shared" si="701"/>
        <v>0.91390502208970725</v>
      </c>
      <c r="AZ221" s="4">
        <f t="shared" si="702"/>
        <v>0.650756805785626</v>
      </c>
      <c r="BA221" s="4">
        <f t="shared" si="703"/>
        <v>0.72393645845610621</v>
      </c>
      <c r="BB221" s="4">
        <f t="shared" si="704"/>
        <v>0.94523561178733562</v>
      </c>
      <c r="BC221" s="4">
        <f t="shared" si="705"/>
        <v>0.95984737847363122</v>
      </c>
      <c r="BD221" s="4">
        <f t="shared" si="706"/>
        <v>0.8636336770739671</v>
      </c>
      <c r="BE221" s="4">
        <f t="shared" si="707"/>
        <v>0.63425278442887389</v>
      </c>
      <c r="BF221" s="4">
        <f t="shared" si="708"/>
        <v>0.92917929959773526</v>
      </c>
      <c r="BG221" s="4">
        <f t="shared" si="709"/>
        <v>0.98963439993763214</v>
      </c>
      <c r="BH221" s="4">
        <f t="shared" si="710"/>
        <v>0.7519610082230469</v>
      </c>
      <c r="BI221" s="4">
        <f t="shared" si="711"/>
        <v>0.97598102538513554</v>
      </c>
      <c r="BJ221" s="4">
        <f t="shared" si="712"/>
        <v>0.77421453676760355</v>
      </c>
      <c r="BK221" s="4">
        <f t="shared" si="713"/>
        <v>0.94404946296283243</v>
      </c>
      <c r="BL221" s="4">
        <f t="shared" si="714"/>
        <v>0.88684223273830265</v>
      </c>
      <c r="BM221" s="4">
        <f t="shared" si="715"/>
        <v>0.89126023116246544</v>
      </c>
      <c r="BN221" s="4">
        <f t="shared" si="716"/>
        <v>0.24365883014590103</v>
      </c>
      <c r="BO221" s="4">
        <f t="shared" si="717"/>
        <v>0.96216617925725612</v>
      </c>
      <c r="BP221" s="4">
        <f t="shared" si="718"/>
        <v>0.50294800312501675</v>
      </c>
      <c r="BQ221" s="4">
        <f t="shared" si="719"/>
        <v>0.65037359287625529</v>
      </c>
      <c r="BR221" s="4">
        <f t="shared" si="720"/>
        <v>0.88820037421650166</v>
      </c>
      <c r="BS221" s="4">
        <f t="shared" si="721"/>
        <v>0.83142406740428021</v>
      </c>
      <c r="BT221" s="4">
        <f t="shared" si="722"/>
        <v>0.89235918883228471</v>
      </c>
      <c r="BU221" s="4">
        <f t="shared" si="723"/>
        <v>0.75409133211643853</v>
      </c>
      <c r="BV221" t="s">
        <v>277</v>
      </c>
      <c r="BW221" s="1">
        <f t="shared" si="697"/>
        <v>45175</v>
      </c>
      <c r="BX221">
        <f>group_stock_price_index[[#This Row],[VNINDEX]]</f>
        <v>1245.5</v>
      </c>
      <c r="BY221" s="5">
        <f t="shared" si="724"/>
        <v>0.94025987357741914</v>
      </c>
      <c r="BZ221" s="5">
        <f t="shared" si="725"/>
        <v>0.6609435404393752</v>
      </c>
      <c r="CA221" s="5">
        <f t="shared" si="726"/>
        <v>0.91903355911173379</v>
      </c>
      <c r="CB221" s="5">
        <f t="shared" si="727"/>
        <v>0.71523706675197085</v>
      </c>
      <c r="CC221" s="5">
        <f t="shared" si="728"/>
        <v>0.3623387172589938</v>
      </c>
      <c r="CD221" s="5">
        <f t="shared" ref="CD221:CE221" si="819">IF(AVERAGE(BS221:BS225)&lt;0,0,AVERAGE(BS221:BS225))</f>
        <v>0.41702150584640513</v>
      </c>
      <c r="CE221" s="5">
        <f t="shared" si="819"/>
        <v>0.73996601414096208</v>
      </c>
      <c r="CF221" s="5">
        <f t="shared" ref="CF221:CG221" si="820">IF(AVERAGE(BE221:BE225)&lt;0,0,AVERAGE(BE221:BE225))</f>
        <v>0.73212837543741094</v>
      </c>
      <c r="CG221" s="5">
        <f t="shared" si="820"/>
        <v>0.90672012363027432</v>
      </c>
      <c r="CH221" s="5">
        <f t="shared" si="731"/>
        <v>0.71614085159663832</v>
      </c>
      <c r="CI221" s="5">
        <f t="shared" si="732"/>
        <v>0.81385180644209032</v>
      </c>
      <c r="CJ221" s="5">
        <f t="shared" si="733"/>
        <v>0.92227605656153089</v>
      </c>
      <c r="CK221" s="5">
        <f t="shared" si="734"/>
        <v>0.61552748571671834</v>
      </c>
      <c r="CL221" s="5">
        <f t="shared" si="735"/>
        <v>0.79086628133088877</v>
      </c>
      <c r="CM221" s="5">
        <f t="shared" si="736"/>
        <v>0.91984833164945567</v>
      </c>
      <c r="CN221" s="5">
        <f t="shared" si="737"/>
        <v>0.7771640356197167</v>
      </c>
      <c r="CO221" s="5">
        <f t="shared" si="738"/>
        <v>0.89527001700886477</v>
      </c>
      <c r="CP221" s="5">
        <f t="shared" si="739"/>
        <v>0.52756661787589909</v>
      </c>
      <c r="CQ221" s="5">
        <f t="shared" si="740"/>
        <v>0.83943792663508621</v>
      </c>
      <c r="CR221" s="5">
        <f t="shared" ref="CR221:CS221" si="821">IF(AVERAGE(BH221:BH225)&lt;0,0,AVERAGE(BH221:BH225))</f>
        <v>0.42025815538065892</v>
      </c>
      <c r="CS221" s="5">
        <f t="shared" si="821"/>
        <v>0.90679893431936143</v>
      </c>
      <c r="CT221" s="5">
        <f t="shared" si="742"/>
        <v>0.57935649592471461</v>
      </c>
      <c r="CU221" s="5">
        <f t="shared" si="743"/>
        <v>0.63849382130974486</v>
      </c>
    </row>
    <row r="222" spans="1:99" x14ac:dyDescent="0.25">
      <c r="A222" s="1">
        <f>eod_group_score_df_positive[[#This Row],[date]]</f>
        <v>45174</v>
      </c>
      <c r="B222" s="1" t="s">
        <v>277</v>
      </c>
      <c r="C222" s="2">
        <f>AVERAGE(eod_group_score_df_positive!C222:C226)</f>
        <v>1.0681325424841699</v>
      </c>
      <c r="D222" s="2">
        <f>AVERAGE(eod_group_score_df_positive!D222:D226)</f>
        <v>0.40568087267484565</v>
      </c>
      <c r="E222" s="2">
        <f>AVERAGE(eod_group_score_df_positive!E222:E226)</f>
        <v>0.58883263276244646</v>
      </c>
      <c r="F222" s="2">
        <f>AVERAGE(eod_group_score_df_positive!F222:F226)</f>
        <v>0.62221760959750627</v>
      </c>
      <c r="G222" s="2">
        <f>AVERAGE(eod_group_score_df_positive!G222:G226)</f>
        <v>2.0802110389481068</v>
      </c>
      <c r="H222" s="2">
        <f>AVERAGE(eod_group_score_df_positive!H222:H226)</f>
        <v>0.53943084885961157</v>
      </c>
      <c r="I222" s="2">
        <f>AVERAGE(eod_group_score_df_positive!I222:I226)</f>
        <v>0.66017433906887735</v>
      </c>
      <c r="J222" s="2">
        <f>AVERAGE(eod_group_score_df_positive!J222:J226)</f>
        <v>0.87114684607324988</v>
      </c>
      <c r="K222" s="2">
        <f>AVERAGE(eod_group_score_df_positive!K222:K226)</f>
        <v>2.5947875543106149</v>
      </c>
      <c r="L222" s="2">
        <f>AVERAGE(eod_group_score_df_positive!L222:L226)</f>
        <v>0.56829687673677243</v>
      </c>
      <c r="M222" s="2">
        <f>AVERAGE(eod_group_score_df_positive!M222:M226)</f>
        <v>0.92193678296250337</v>
      </c>
      <c r="N222" s="2">
        <f>AVERAGE(eod_group_score_df_positive!N222:N226)</f>
        <v>0.61517812552096962</v>
      </c>
      <c r="O222" s="2">
        <f>AVERAGE(eod_group_score_df_positive!O222:O226)</f>
        <v>0.65293399461488932</v>
      </c>
      <c r="P222" s="2">
        <f>AVERAGE(eod_group_score_df_positive!P222:P226)</f>
        <v>0.68934587871145891</v>
      </c>
      <c r="Q222" s="2">
        <f>AVERAGE(eod_group_score_df_positive!Q222:Q226)</f>
        <v>0.73444160029420968</v>
      </c>
      <c r="R222" s="2">
        <f>AVERAGE(eod_group_score_df_positive!R222:R226)</f>
        <v>0.15845418652632187</v>
      </c>
      <c r="S222" s="2">
        <f>AVERAGE(eod_group_score_df_positive!S222:S226)</f>
        <v>0.72403648425879086</v>
      </c>
      <c r="T222" s="2">
        <f>AVERAGE(eod_group_score_df_positive!T222:T226)</f>
        <v>0.49613157422475157</v>
      </c>
      <c r="U222" s="2">
        <f>AVERAGE(eod_group_score_df_positive!U222:U226)</f>
        <v>0.55118962185744413</v>
      </c>
      <c r="V222" s="2">
        <f>AVERAGE(eod_group_score_df_positive!V222:V226)</f>
        <v>1.7327806124529215</v>
      </c>
      <c r="W222" s="2">
        <f>AVERAGE(eod_group_score_df_positive!W222:W226)</f>
        <v>1.2451199732950422</v>
      </c>
      <c r="X222" s="2">
        <f>AVERAGE(eod_group_score_df_positive!X222:X226)</f>
        <v>1.2737532896754966</v>
      </c>
      <c r="Y222" s="2">
        <f>AVERAGE(eod_group_score_df_positive!Y222:Y226)</f>
        <v>0.37228196052514989</v>
      </c>
      <c r="Z222" s="1" t="s">
        <v>277</v>
      </c>
      <c r="AA222" s="2">
        <f>ABS(AVERAGE(eod_group_score_df_negative!C222:C226))</f>
        <v>2.532708876045317E-2</v>
      </c>
      <c r="AB222" s="2">
        <f>ABS(AVERAGE(eod_group_score_df_negative!D222:D226))</f>
        <v>9.4438829669367189E-2</v>
      </c>
      <c r="AC222" s="2">
        <f>ABS(AVERAGE(eod_group_score_df_negative!E222:E226))</f>
        <v>9.9509555681509182E-2</v>
      </c>
      <c r="AD222" s="2">
        <f>ABS(AVERAGE(eod_group_score_df_negative!F222:F226))</f>
        <v>4.7655889045869218E-2</v>
      </c>
      <c r="AE222" s="2">
        <f>ABS(AVERAGE(eod_group_score_df_negative!G222:G226))</f>
        <v>4.9094742561136731E-2</v>
      </c>
      <c r="AF222" s="2">
        <f>ABS(AVERAGE(eod_group_score_df_negative!H222:H226))</f>
        <v>3.6168726402826132E-2</v>
      </c>
      <c r="AG222" s="2">
        <f>ABS(AVERAGE(eod_group_score_df_negative!I222:I226))</f>
        <v>7.5058920197033363E-2</v>
      </c>
      <c r="AH222" s="2">
        <f>ABS(AVERAGE(eod_group_score_df_negative!J222:J226))</f>
        <v>4.765696527114538E-2</v>
      </c>
      <c r="AI222" s="2">
        <f>ABS(AVERAGE(eod_group_score_df_negative!K222:K226))</f>
        <v>1.5307553917591732E-2</v>
      </c>
      <c r="AJ222" s="2">
        <f>ABS(AVERAGE(eod_group_score_df_negative!L222:L226))</f>
        <v>9.2565116439348658E-2</v>
      </c>
      <c r="AK222" s="2">
        <f>ABS(AVERAGE(eod_group_score_df_negative!M222:M226))</f>
        <v>7.2017720702611202E-3</v>
      </c>
      <c r="AL222" s="2">
        <f>ABS(AVERAGE(eod_group_score_df_negative!N222:N226))</f>
        <v>8.608128735622575E-2</v>
      </c>
      <c r="AM222" s="2">
        <f>ABS(AVERAGE(eod_group_score_df_negative!O222:O226))</f>
        <v>1.8173767877669743E-2</v>
      </c>
      <c r="AN222" s="2">
        <f>ABS(AVERAGE(eod_group_score_df_negative!P222:P226))</f>
        <v>6.9353982023518529E-2</v>
      </c>
      <c r="AO222" s="2">
        <f>ABS(AVERAGE(eod_group_score_df_negative!Q222:Q226))</f>
        <v>4.9108832318596404E-2</v>
      </c>
      <c r="AP222" s="2">
        <f>ABS(AVERAGE(eod_group_score_df_negative!R222:R226))</f>
        <v>0.14003584212165138</v>
      </c>
      <c r="AQ222" s="2">
        <f>ABS(AVERAGE(eod_group_score_df_negative!S222:S226))</f>
        <v>4.9897715998335888E-2</v>
      </c>
      <c r="AR222" s="2">
        <f>ABS(AVERAGE(eod_group_score_df_negative!T222:T226))</f>
        <v>0.13201403327420891</v>
      </c>
      <c r="AS222" s="2">
        <f>ABS(AVERAGE(eod_group_score_df_negative!U222:U226))</f>
        <v>0.1631328945523329</v>
      </c>
      <c r="AT222" s="2">
        <f>ABS(AVERAGE(eod_group_score_df_negative!V222:V226))</f>
        <v>8.1459075293418337E-2</v>
      </c>
      <c r="AU222" s="2">
        <f>ABS(AVERAGE(eod_group_score_df_negative!W222:W226))</f>
        <v>0.11330682586562943</v>
      </c>
      <c r="AV222" s="2">
        <f>ABS(AVERAGE(eod_group_score_df_negative!X222:X226))</f>
        <v>8.2406211090340006E-2</v>
      </c>
      <c r="AW222" s="2">
        <f>ABS(AVERAGE(eod_group_score_df_negative!Y222:Y226))</f>
        <v>9.2342343599729829E-2</v>
      </c>
      <c r="AX222" t="s">
        <v>277</v>
      </c>
      <c r="AY222" s="4">
        <f t="shared" si="701"/>
        <v>0.95367531084503832</v>
      </c>
      <c r="AZ222" s="4">
        <f t="shared" si="702"/>
        <v>0.62233509607118564</v>
      </c>
      <c r="BA222" s="4">
        <f t="shared" si="703"/>
        <v>0.71087183859394898</v>
      </c>
      <c r="BB222" s="4">
        <f t="shared" si="704"/>
        <v>0.85771675057340913</v>
      </c>
      <c r="BC222" s="4">
        <f t="shared" si="705"/>
        <v>0.9538866207122787</v>
      </c>
      <c r="BD222" s="4">
        <f t="shared" si="706"/>
        <v>0.8743267786939023</v>
      </c>
      <c r="BE222" s="4">
        <f t="shared" si="707"/>
        <v>0.79582283785155328</v>
      </c>
      <c r="BF222" s="4">
        <f t="shared" si="708"/>
        <v>0.89626302224102961</v>
      </c>
      <c r="BG222" s="4">
        <f t="shared" si="709"/>
        <v>0.9882705010485362</v>
      </c>
      <c r="BH222" s="4">
        <f t="shared" si="710"/>
        <v>0.71986551686993494</v>
      </c>
      <c r="BI222" s="4">
        <f t="shared" si="711"/>
        <v>0.98449795882163749</v>
      </c>
      <c r="BJ222" s="4">
        <f t="shared" si="712"/>
        <v>0.75449516747862799</v>
      </c>
      <c r="BK222" s="4">
        <f t="shared" si="713"/>
        <v>0.94583949436027781</v>
      </c>
      <c r="BL222" s="4">
        <f t="shared" si="714"/>
        <v>0.81717676353246449</v>
      </c>
      <c r="BM222" s="4">
        <f t="shared" si="715"/>
        <v>0.87465048764036946</v>
      </c>
      <c r="BN222" s="4">
        <f t="shared" si="716"/>
        <v>6.1705057579636353E-2</v>
      </c>
      <c r="BO222" s="4">
        <f t="shared" si="717"/>
        <v>0.871054371336069</v>
      </c>
      <c r="BP222" s="4">
        <f t="shared" si="718"/>
        <v>0.57967059962469814</v>
      </c>
      <c r="BQ222" s="4">
        <f t="shared" si="719"/>
        <v>0.54325142829810957</v>
      </c>
      <c r="BR222" s="4">
        <f t="shared" si="720"/>
        <v>0.91020031604026108</v>
      </c>
      <c r="BS222" s="4">
        <f t="shared" si="721"/>
        <v>0.83317934255178416</v>
      </c>
      <c r="BT222" s="4">
        <f t="shared" si="722"/>
        <v>0.87847121073324419</v>
      </c>
      <c r="BU222" s="4">
        <f t="shared" si="723"/>
        <v>0.60250747634195889</v>
      </c>
      <c r="BV222" t="s">
        <v>277</v>
      </c>
      <c r="BW222" s="1">
        <f t="shared" si="697"/>
        <v>45174</v>
      </c>
      <c r="BX222">
        <f>group_stock_price_index[[#This Row],[VNINDEX]]</f>
        <v>1234.98</v>
      </c>
      <c r="BY222" s="5">
        <f t="shared" si="724"/>
        <v>0.95078034731131567</v>
      </c>
      <c r="BZ222" s="5">
        <f t="shared" si="725"/>
        <v>0.66256773196918672</v>
      </c>
      <c r="CA222" s="5">
        <f t="shared" si="726"/>
        <v>0.89469503682892937</v>
      </c>
      <c r="CB222" s="5">
        <f t="shared" si="727"/>
        <v>0.63448474517486286</v>
      </c>
      <c r="CC222" s="5">
        <f t="shared" si="728"/>
        <v>0.48270725693377009</v>
      </c>
      <c r="CD222" s="5">
        <f t="shared" ref="CD222:CE222" si="822">IF(AVERAGE(BS222:BS226)&lt;0,0,AVERAGE(BS222:BS226))</f>
        <v>0.31742117389663849</v>
      </c>
      <c r="CE222" s="5">
        <f t="shared" si="822"/>
        <v>0.71314989358132919</v>
      </c>
      <c r="CF222" s="5">
        <f t="shared" ref="CF222:CG222" si="823">IF(AVERAGE(BE222:BE226)&lt;0,0,AVERAGE(BE222:BE226))</f>
        <v>0.78321616279130057</v>
      </c>
      <c r="CG222" s="5">
        <f t="shared" si="823"/>
        <v>0.84145843763931738</v>
      </c>
      <c r="CH222" s="5">
        <f t="shared" si="731"/>
        <v>0.71356926084265604</v>
      </c>
      <c r="CI222" s="5">
        <f t="shared" si="732"/>
        <v>0.81983927445390348</v>
      </c>
      <c r="CJ222" s="5">
        <f t="shared" si="733"/>
        <v>0.89073907032007948</v>
      </c>
      <c r="CK222" s="5">
        <f t="shared" si="734"/>
        <v>0.66135689337677506</v>
      </c>
      <c r="CL222" s="5">
        <f t="shared" si="735"/>
        <v>0.7939386761067263</v>
      </c>
      <c r="CM222" s="5">
        <f t="shared" si="736"/>
        <v>0.91845178534641148</v>
      </c>
      <c r="CN222" s="5">
        <f t="shared" si="737"/>
        <v>0.70516839640054985</v>
      </c>
      <c r="CO222" s="5">
        <f t="shared" si="738"/>
        <v>0.85457205946380588</v>
      </c>
      <c r="CP222" s="5">
        <f t="shared" si="739"/>
        <v>0.54543365281068845</v>
      </c>
      <c r="CQ222" s="5">
        <f t="shared" si="740"/>
        <v>0.83594769679468028</v>
      </c>
      <c r="CR222" s="5">
        <f t="shared" ref="CR222:CS222" si="824">IF(AVERAGE(BH222:BH226)&lt;0,0,AVERAGE(BH222:BH226))</f>
        <v>0.30962150844953495</v>
      </c>
      <c r="CS222" s="5">
        <f t="shared" si="824"/>
        <v>0.87699696199975818</v>
      </c>
      <c r="CT222" s="5">
        <f t="shared" si="742"/>
        <v>0.61167381644286611</v>
      </c>
      <c r="CU222" s="5">
        <f t="shared" si="743"/>
        <v>0.62159837791412753</v>
      </c>
    </row>
    <row r="223" spans="1:99" x14ac:dyDescent="0.25">
      <c r="A223" s="1">
        <f>eod_group_score_df_positive[[#This Row],[date]]</f>
        <v>45169</v>
      </c>
      <c r="B223" s="1" t="s">
        <v>277</v>
      </c>
      <c r="C223" s="2">
        <f>AVERAGE(eod_group_score_df_positive!C223:C227)</f>
        <v>1.0795446405831901</v>
      </c>
      <c r="D223" s="2">
        <f>AVERAGE(eod_group_score_df_positive!D223:D227)</f>
        <v>0.17958225528905453</v>
      </c>
      <c r="E223" s="2">
        <f>AVERAGE(eod_group_score_df_positive!E223:E227)</f>
        <v>0.39387899428971823</v>
      </c>
      <c r="F223" s="2">
        <f>AVERAGE(eod_group_score_df_positive!F223:F227)</f>
        <v>0.62311977525631912</v>
      </c>
      <c r="G223" s="2">
        <f>AVERAGE(eod_group_score_df_positive!G223:G227)</f>
        <v>2.0636992128544547</v>
      </c>
      <c r="H223" s="2">
        <f>AVERAGE(eod_group_score_df_positive!H223:H227)</f>
        <v>0.34810068036972475</v>
      </c>
      <c r="I223" s="2">
        <f>AVERAGE(eod_group_score_df_positive!I223:I227)</f>
        <v>0.57853362120792018</v>
      </c>
      <c r="J223" s="2">
        <f>AVERAGE(eod_group_score_df_positive!J223:J227)</f>
        <v>0.65487779945251545</v>
      </c>
      <c r="K223" s="2">
        <f>AVERAGE(eod_group_score_df_positive!K223:K227)</f>
        <v>2.665941069778154</v>
      </c>
      <c r="L223" s="2">
        <f>AVERAGE(eod_group_score_df_positive!L223:L227)</f>
        <v>0.23261313845430681</v>
      </c>
      <c r="M223" s="2">
        <f>AVERAGE(eod_group_score_df_positive!M223:M227)</f>
        <v>0.38352641399914339</v>
      </c>
      <c r="N223" s="2">
        <f>AVERAGE(eod_group_score_df_positive!N223:N227)</f>
        <v>0.63128019785998202</v>
      </c>
      <c r="O223" s="2">
        <f>AVERAGE(eod_group_score_df_positive!O223:O227)</f>
        <v>0.65557308208725096</v>
      </c>
      <c r="P223" s="2">
        <f>AVERAGE(eod_group_score_df_positive!P223:P227)</f>
        <v>0.5123479059903614</v>
      </c>
      <c r="Q223" s="2">
        <f>AVERAGE(eod_group_score_df_positive!Q223:Q227)</f>
        <v>0.57680420171851154</v>
      </c>
      <c r="R223" s="2">
        <f>AVERAGE(eod_group_score_df_positive!R223:R227)</f>
        <v>0.16201212187300834</v>
      </c>
      <c r="S223" s="2">
        <f>AVERAGE(eod_group_score_df_positive!S223:S227)</f>
        <v>0.55891779884093329</v>
      </c>
      <c r="T223" s="2">
        <f>AVERAGE(eod_group_score_df_positive!T223:T227)</f>
        <v>0.47630180368246505</v>
      </c>
      <c r="U223" s="2">
        <f>AVERAGE(eod_group_score_df_positive!U223:U227)</f>
        <v>0.75581838105520271</v>
      </c>
      <c r="V223" s="2">
        <f>AVERAGE(eod_group_score_df_positive!V223:V227)</f>
        <v>1.6092446920858463</v>
      </c>
      <c r="W223" s="2">
        <f>AVERAGE(eod_group_score_df_positive!W223:W227)</f>
        <v>0.24008450261447659</v>
      </c>
      <c r="X223" s="2">
        <f>AVERAGE(eod_group_score_df_positive!X223:X227)</f>
        <v>0.56056925543285074</v>
      </c>
      <c r="Y223" s="2">
        <f>AVERAGE(eod_group_score_df_positive!Y223:Y227)</f>
        <v>0.35835928242615861</v>
      </c>
      <c r="Z223" s="1" t="s">
        <v>277</v>
      </c>
      <c r="AA223" s="2">
        <f>ABS(AVERAGE(eod_group_score_df_negative!C223:C227))</f>
        <v>3.3685095892582013E-2</v>
      </c>
      <c r="AB223" s="2">
        <f>ABS(AVERAGE(eod_group_score_df_negative!D223:D227))</f>
        <v>3.910688064803592E-2</v>
      </c>
      <c r="AC223" s="2">
        <f>ABS(AVERAGE(eod_group_score_df_negative!E223:E227))</f>
        <v>0.13494104391829842</v>
      </c>
      <c r="AD223" s="2">
        <f>ABS(AVERAGE(eod_group_score_df_negative!F223:F227))</f>
        <v>2.4149578526351724E-2</v>
      </c>
      <c r="AE223" s="2">
        <f>ABS(AVERAGE(eod_group_score_df_negative!G223:G227))</f>
        <v>4.6636870111868886E-2</v>
      </c>
      <c r="AF223" s="2">
        <f>ABS(AVERAGE(eod_group_score_df_negative!H223:H227))</f>
        <v>5.9088319155443034E-2</v>
      </c>
      <c r="AG223" s="2">
        <f>ABS(AVERAGE(eod_group_score_df_negative!I223:I227))</f>
        <v>9.8195439675010598E-2</v>
      </c>
      <c r="AH223" s="2">
        <f>ABS(AVERAGE(eod_group_score_df_negative!J223:J227))</f>
        <v>2.101334564710243E-2</v>
      </c>
      <c r="AI223" s="2">
        <f>ABS(AVERAGE(eod_group_score_df_negative!K223:K227))</f>
        <v>2.5729986951431871E-2</v>
      </c>
      <c r="AJ223" s="2">
        <f>ABS(AVERAGE(eod_group_score_df_negative!L223:L227))</f>
        <v>0.13472732628587888</v>
      </c>
      <c r="AK223" s="2">
        <f>ABS(AVERAGE(eod_group_score_df_negative!M223:M227))</f>
        <v>2.1531251076120989E-2</v>
      </c>
      <c r="AL223" s="2">
        <f>ABS(AVERAGE(eod_group_score_df_negative!N223:N227))</f>
        <v>9.3421854880304009E-2</v>
      </c>
      <c r="AM223" s="2">
        <f>ABS(AVERAGE(eod_group_score_df_negative!O223:O227))</f>
        <v>3.3758984710760567E-2</v>
      </c>
      <c r="AN223" s="2">
        <f>ABS(AVERAGE(eod_group_score_df_negative!P223:P227))</f>
        <v>7.4496402414084756E-2</v>
      </c>
      <c r="AO223" s="2">
        <f>ABS(AVERAGE(eod_group_score_df_negative!Q223:Q227))</f>
        <v>3.8242711683955627E-2</v>
      </c>
      <c r="AP223" s="2">
        <f>ABS(AVERAGE(eod_group_score_df_negative!R223:R227))</f>
        <v>0.1136003640651759</v>
      </c>
      <c r="AQ223" s="2">
        <f>ABS(AVERAGE(eod_group_score_df_negative!S223:S227))</f>
        <v>0.14680851221028529</v>
      </c>
      <c r="AR223" s="2">
        <f>ABS(AVERAGE(eod_group_score_df_negative!T223:T227))</f>
        <v>0.15654435407392914</v>
      </c>
      <c r="AS223" s="2">
        <f>ABS(AVERAGE(eod_group_score_df_negative!U223:U227))</f>
        <v>0.15416663711972717</v>
      </c>
      <c r="AT223" s="2">
        <f>ABS(AVERAGE(eod_group_score_df_negative!V223:V227))</f>
        <v>4.1784192603973314E-2</v>
      </c>
      <c r="AU223" s="2">
        <f>ABS(AVERAGE(eod_group_score_df_negative!W223:W227))</f>
        <v>0.19279859512426872</v>
      </c>
      <c r="AV223" s="2">
        <f>ABS(AVERAGE(eod_group_score_df_negative!X223:X227))</f>
        <v>0.1110794129219346</v>
      </c>
      <c r="AW223" s="2">
        <f>ABS(AVERAGE(eod_group_score_df_negative!Y223:Y227))</f>
        <v>9.3214660511499917E-2</v>
      </c>
      <c r="AX223" t="s">
        <v>277</v>
      </c>
      <c r="AY223" s="4">
        <f t="shared" si="701"/>
        <v>0.93948222044585106</v>
      </c>
      <c r="AZ223" s="4">
        <f t="shared" si="702"/>
        <v>0.64235186644767162</v>
      </c>
      <c r="BA223" s="4">
        <f t="shared" si="703"/>
        <v>0.48965230449449043</v>
      </c>
      <c r="BB223" s="4">
        <f t="shared" si="704"/>
        <v>0.92538012688158189</v>
      </c>
      <c r="BC223" s="4">
        <f t="shared" si="705"/>
        <v>0.95580147589921782</v>
      </c>
      <c r="BD223" s="4">
        <f t="shared" si="706"/>
        <v>0.70977448200050952</v>
      </c>
      <c r="BE223" s="4">
        <f t="shared" si="707"/>
        <v>0.70979393275384184</v>
      </c>
      <c r="BF223" s="4">
        <f t="shared" si="708"/>
        <v>0.93782032565612217</v>
      </c>
      <c r="BG223" s="4">
        <f t="shared" si="709"/>
        <v>0.98088177462316362</v>
      </c>
      <c r="BH223" s="4">
        <f t="shared" si="710"/>
        <v>0.26647162935796109</v>
      </c>
      <c r="BI223" s="4">
        <f t="shared" si="711"/>
        <v>0.89368797120716026</v>
      </c>
      <c r="BJ223" s="4">
        <f t="shared" si="712"/>
        <v>0.74217858352394128</v>
      </c>
      <c r="BK223" s="4">
        <f t="shared" si="713"/>
        <v>0.90205305588764195</v>
      </c>
      <c r="BL223" s="4">
        <f t="shared" si="714"/>
        <v>0.74611186869433621</v>
      </c>
      <c r="BM223" s="4">
        <f t="shared" si="715"/>
        <v>0.87564294413772359</v>
      </c>
      <c r="BN223" s="4">
        <f t="shared" si="716"/>
        <v>0.17565154076035031</v>
      </c>
      <c r="BO223" s="4">
        <f t="shared" si="717"/>
        <v>0.5839505771249881</v>
      </c>
      <c r="BP223" s="4">
        <f t="shared" si="718"/>
        <v>0.50526884881810774</v>
      </c>
      <c r="BQ223" s="4">
        <f t="shared" si="719"/>
        <v>0.66116664771267453</v>
      </c>
      <c r="BR223" s="4">
        <f t="shared" si="720"/>
        <v>0.94938405621919408</v>
      </c>
      <c r="BS223" s="4">
        <f t="shared" si="721"/>
        <v>0.1092348205259471</v>
      </c>
      <c r="BT223" s="4">
        <f t="shared" si="722"/>
        <v>0.66923357953191376</v>
      </c>
      <c r="BU223" s="4">
        <f t="shared" si="723"/>
        <v>0.5871566020612109</v>
      </c>
      <c r="BV223" t="s">
        <v>277</v>
      </c>
      <c r="BW223" s="1">
        <f t="shared" si="697"/>
        <v>45169</v>
      </c>
      <c r="BX223">
        <f>group_stock_price_index[[#This Row],[VNINDEX]]</f>
        <v>1224.05</v>
      </c>
      <c r="BY223" s="5">
        <f t="shared" si="724"/>
        <v>0.9406872759350321</v>
      </c>
      <c r="BZ223" s="5">
        <f t="shared" si="725"/>
        <v>0.60957646998957715</v>
      </c>
      <c r="CA223" s="5">
        <f t="shared" si="726"/>
        <v>0.86207730265984228</v>
      </c>
      <c r="CB223" s="5">
        <f t="shared" si="727"/>
        <v>0.44013793460854167</v>
      </c>
      <c r="CC223" s="5">
        <f t="shared" si="728"/>
        <v>0.58430831611813738</v>
      </c>
      <c r="CD223" s="5">
        <f t="shared" ref="CD223:CE223" si="825">IF(AVERAGE(BS223:BS227)&lt;0,0,AVERAGE(BS223:BS227))</f>
        <v>0.17941779398737609</v>
      </c>
      <c r="CE223" s="5">
        <f t="shared" si="825"/>
        <v>0.65065631608862051</v>
      </c>
      <c r="CF223" s="5">
        <f t="shared" ref="CF223:CG223" si="826">IF(AVERAGE(BE223:BE227)&lt;0,0,AVERAGE(BE223:BE227))</f>
        <v>0.76976893512141509</v>
      </c>
      <c r="CG223" s="5">
        <f t="shared" si="826"/>
        <v>0.70516626667812898</v>
      </c>
      <c r="CH223" s="5">
        <f t="shared" si="731"/>
        <v>0.65684496748837051</v>
      </c>
      <c r="CI223" s="5">
        <f t="shared" si="732"/>
        <v>0.80421463663917314</v>
      </c>
      <c r="CJ223" s="5">
        <f t="shared" si="733"/>
        <v>0.83923687034643724</v>
      </c>
      <c r="CK223" s="5">
        <f t="shared" si="734"/>
        <v>0.69354806960748283</v>
      </c>
      <c r="CL223" s="5">
        <f t="shared" si="735"/>
        <v>0.79668042166137021</v>
      </c>
      <c r="CM223" s="5">
        <f t="shared" si="736"/>
        <v>0.91725814832208064</v>
      </c>
      <c r="CN223" s="5">
        <f t="shared" si="737"/>
        <v>0.6296669801119823</v>
      </c>
      <c r="CO223" s="5">
        <f t="shared" si="738"/>
        <v>0.79949138147066878</v>
      </c>
      <c r="CP223" s="5">
        <f t="shared" si="739"/>
        <v>0.52311604158519009</v>
      </c>
      <c r="CQ223" s="5">
        <f t="shared" si="740"/>
        <v>0.81579290314085928</v>
      </c>
      <c r="CR223" s="5">
        <f t="shared" ref="CR223:CS223" si="827">IF(AVERAGE(BH223:BH227)&lt;0,0,AVERAGE(BH223:BH227))</f>
        <v>0.19465376698413178</v>
      </c>
      <c r="CS223" s="5">
        <f t="shared" si="827"/>
        <v>0.82877185197652747</v>
      </c>
      <c r="CT223" s="5">
        <f t="shared" si="742"/>
        <v>0.67595024815912874</v>
      </c>
      <c r="CU223" s="5">
        <f t="shared" si="743"/>
        <v>0.5947426640869381</v>
      </c>
    </row>
    <row r="224" spans="1:99" x14ac:dyDescent="0.25">
      <c r="A224" s="1">
        <f>eod_group_score_df_positive[[#This Row],[date]]</f>
        <v>45168</v>
      </c>
      <c r="B224" s="1" t="s">
        <v>277</v>
      </c>
      <c r="C224" s="2">
        <f>AVERAGE(eod_group_score_df_positive!C224:C228)</f>
        <v>1.4081331942353037</v>
      </c>
      <c r="D224" s="2">
        <f>AVERAGE(eod_group_score_df_positive!D224:D228)</f>
        <v>7.5324914221518574E-2</v>
      </c>
      <c r="E224" s="2">
        <f>AVERAGE(eod_group_score_df_positive!E224:E228)</f>
        <v>0.73387408511806318</v>
      </c>
      <c r="F224" s="2">
        <f>AVERAGE(eod_group_score_df_positive!F224:F228)</f>
        <v>0.68931981599751779</v>
      </c>
      <c r="G224" s="2">
        <f>AVERAGE(eod_group_score_df_positive!G224:G228)</f>
        <v>2.3664835598157508</v>
      </c>
      <c r="H224" s="2">
        <f>AVERAGE(eod_group_score_df_positive!H224:H228)</f>
        <v>0.45460198178653277</v>
      </c>
      <c r="I224" s="2">
        <f>AVERAGE(eod_group_score_df_positive!I224:I228)</f>
        <v>0.68009668481428343</v>
      </c>
      <c r="J224" s="2">
        <f>AVERAGE(eod_group_score_df_positive!J224:J228)</f>
        <v>0.63496314913418783</v>
      </c>
      <c r="K224" s="2">
        <f>AVERAGE(eod_group_score_df_positive!K224:K228)</f>
        <v>0.34509236056464454</v>
      </c>
      <c r="L224" s="2">
        <f>AVERAGE(eod_group_score_df_positive!L224:L228)</f>
        <v>0.21627843178605169</v>
      </c>
      <c r="M224" s="2">
        <f>AVERAGE(eod_group_score_df_positive!M224:M228)</f>
        <v>0.30569045818996371</v>
      </c>
      <c r="N224" s="2">
        <f>AVERAGE(eod_group_score_df_positive!N224:N228)</f>
        <v>0.48970632226531752</v>
      </c>
      <c r="O224" s="2">
        <f>AVERAGE(eod_group_score_df_positive!O224:O228)</f>
        <v>0.46805374099395725</v>
      </c>
      <c r="P224" s="2">
        <f>AVERAGE(eod_group_score_df_positive!P224:P228)</f>
        <v>0.47856388236126374</v>
      </c>
      <c r="Q224" s="2">
        <f>AVERAGE(eod_group_score_df_positive!Q224:Q228)</f>
        <v>0.42886246349659418</v>
      </c>
      <c r="R224" s="2">
        <f>AVERAGE(eod_group_score_df_positive!R224:R228)</f>
        <v>0.19861881383211061</v>
      </c>
      <c r="S224" s="2">
        <f>AVERAGE(eod_group_score_df_positive!S224:S228)</f>
        <v>0.64601921750720659</v>
      </c>
      <c r="T224" s="2">
        <f>AVERAGE(eod_group_score_df_positive!T224:T228)</f>
        <v>0.55627915133482808</v>
      </c>
      <c r="U224" s="2">
        <f>AVERAGE(eod_group_score_df_positive!U224:U228)</f>
        <v>0.98529096040023934</v>
      </c>
      <c r="V224" s="2">
        <f>AVERAGE(eod_group_score_df_positive!V224:V228)</f>
        <v>0.35486601194717415</v>
      </c>
      <c r="W224" s="2">
        <f>AVERAGE(eod_group_score_df_positive!W224:W228)</f>
        <v>0.233094937049691</v>
      </c>
      <c r="X224" s="2">
        <f>AVERAGE(eod_group_score_df_positive!X224:X228)</f>
        <v>0.54155395001612461</v>
      </c>
      <c r="Y224" s="2">
        <f>AVERAGE(eod_group_score_df_positive!Y224:Y228)</f>
        <v>0.34187151835542468</v>
      </c>
      <c r="Z224" s="1" t="s">
        <v>277</v>
      </c>
      <c r="AA224" s="2">
        <f>ABS(AVERAGE(eod_group_score_df_negative!C224:C228))</f>
        <v>3.2165615339246736E-2</v>
      </c>
      <c r="AB224" s="2">
        <f>ABS(AVERAGE(eod_group_score_df_negative!D224:D228))</f>
        <v>2.736629310958728E-2</v>
      </c>
      <c r="AC224" s="2">
        <f>ABS(AVERAGE(eod_group_score_df_negative!E224:E228))</f>
        <v>0.11067262914931933</v>
      </c>
      <c r="AD224" s="2">
        <f>ABS(AVERAGE(eod_group_score_df_negative!F224:F228))</f>
        <v>1.3228721757103512E-2</v>
      </c>
      <c r="AE224" s="2">
        <f>ABS(AVERAGE(eod_group_score_df_negative!G224:G228))</f>
        <v>2.9213152295899925E-2</v>
      </c>
      <c r="AF224" s="2">
        <f>ABS(AVERAGE(eod_group_score_df_negative!H224:H228))</f>
        <v>5.7990924276224431E-2</v>
      </c>
      <c r="AG224" s="2">
        <f>ABS(AVERAGE(eod_group_score_df_negative!I224:I228))</f>
        <v>8.0372802563635964E-2</v>
      </c>
      <c r="AH224" s="2">
        <f>ABS(AVERAGE(eod_group_score_df_negative!J224:J228))</f>
        <v>2.0443059097230595E-2</v>
      </c>
      <c r="AI224" s="2">
        <f>ABS(AVERAGE(eod_group_score_df_negative!K224:K228))</f>
        <v>2.5729986951431871E-2</v>
      </c>
      <c r="AJ224" s="2">
        <f>ABS(AVERAGE(eod_group_score_df_negative!L224:L228))</f>
        <v>0.14514740372615181</v>
      </c>
      <c r="AK224" s="2">
        <f>ABS(AVERAGE(eod_group_score_df_negative!M224:M228))</f>
        <v>1.8138483981441161E-2</v>
      </c>
      <c r="AL224" s="2">
        <f>ABS(AVERAGE(eod_group_score_df_negative!N224:N228))</f>
        <v>8.7538311392512128E-2</v>
      </c>
      <c r="AM224" s="2">
        <f>ABS(AVERAGE(eod_group_score_df_negative!O224:O228))</f>
        <v>3.2322426054353155E-2</v>
      </c>
      <c r="AN224" s="2">
        <f>ABS(AVERAGE(eod_group_score_df_negative!P224:P228))</f>
        <v>4.6656636761712236E-2</v>
      </c>
      <c r="AO224" s="2">
        <f>ABS(AVERAGE(eod_group_score_df_negative!Q224:Q228))</f>
        <v>3.830134955061721E-2</v>
      </c>
      <c r="AP224" s="2">
        <f>ABS(AVERAGE(eod_group_score_df_negative!R224:R228))</f>
        <v>1.9818136247091202E-2</v>
      </c>
      <c r="AQ224" s="2">
        <f>ABS(AVERAGE(eod_group_score_df_negative!S224:S228))</f>
        <v>0.13140534361010656</v>
      </c>
      <c r="AR224" s="2">
        <f>ABS(AVERAGE(eod_group_score_df_negative!T224:T228))</f>
        <v>0.16384762161177768</v>
      </c>
      <c r="AS224" s="2">
        <f>ABS(AVERAGE(eod_group_score_df_negative!U224:U228))</f>
        <v>0.1456944601521841</v>
      </c>
      <c r="AT224" s="2">
        <f>ABS(AVERAGE(eod_group_score_df_negative!V224:V228))</f>
        <v>3.9684968589227772E-2</v>
      </c>
      <c r="AU224" s="2">
        <f>ABS(AVERAGE(eod_group_score_df_negative!W224:W228))</f>
        <v>0.17685698577785586</v>
      </c>
      <c r="AV224" s="2">
        <f>ABS(AVERAGE(eod_group_score_df_negative!X224:X228))</f>
        <v>0.1057399346063663</v>
      </c>
      <c r="AW224" s="2">
        <f>ABS(AVERAGE(eod_group_score_df_negative!Y224:Y228))</f>
        <v>9.0662887680667381E-2</v>
      </c>
      <c r="AX224" t="s">
        <v>277</v>
      </c>
      <c r="AY224" s="4">
        <f t="shared" si="701"/>
        <v>0.95533480257649028</v>
      </c>
      <c r="AZ224" s="4">
        <f t="shared" si="702"/>
        <v>0.46701779400936405</v>
      </c>
      <c r="BA224" s="4">
        <f t="shared" si="703"/>
        <v>0.73791235634532237</v>
      </c>
      <c r="BB224" s="4">
        <f t="shared" si="704"/>
        <v>0.96234076068428476</v>
      </c>
      <c r="BC224" s="4">
        <f t="shared" si="705"/>
        <v>0.97561197780319164</v>
      </c>
      <c r="BD224" s="4">
        <f t="shared" si="706"/>
        <v>0.77373497139609437</v>
      </c>
      <c r="BE224" s="4">
        <f t="shared" si="707"/>
        <v>0.7886232021201548</v>
      </c>
      <c r="BF224" s="4">
        <f t="shared" si="708"/>
        <v>0.93761713319013218</v>
      </c>
      <c r="BG224" s="4">
        <f t="shared" si="709"/>
        <v>0.86122741995577068</v>
      </c>
      <c r="BH224" s="4">
        <f t="shared" si="710"/>
        <v>0.19680670574945144</v>
      </c>
      <c r="BI224" s="4">
        <f t="shared" si="711"/>
        <v>0.88797490514704913</v>
      </c>
      <c r="BJ224" s="4">
        <f t="shared" si="712"/>
        <v>0.69670290102895349</v>
      </c>
      <c r="BK224" s="4">
        <f t="shared" si="713"/>
        <v>0.87080749171160066</v>
      </c>
      <c r="BL224" s="4">
        <f t="shared" si="714"/>
        <v>0.82233505713135335</v>
      </c>
      <c r="BM224" s="4">
        <f t="shared" si="715"/>
        <v>0.83602604276737302</v>
      </c>
      <c r="BN224" s="4">
        <f t="shared" si="716"/>
        <v>0.81854593520093144</v>
      </c>
      <c r="BO224" s="4">
        <f t="shared" si="717"/>
        <v>0.66194702307513653</v>
      </c>
      <c r="BP224" s="4">
        <f t="shared" si="718"/>
        <v>0.54494784038830268</v>
      </c>
      <c r="BQ224" s="4">
        <f t="shared" si="719"/>
        <v>0.74235837614773059</v>
      </c>
      <c r="BR224" s="4">
        <f t="shared" si="720"/>
        <v>0.79883477397382174</v>
      </c>
      <c r="BS224" s="4">
        <f t="shared" si="721"/>
        <v>0.13718182094121456</v>
      </c>
      <c r="BT224" s="4">
        <f t="shared" si="722"/>
        <v>0.67328616222587967</v>
      </c>
      <c r="BU224" s="4">
        <f t="shared" si="723"/>
        <v>0.58078300169673813</v>
      </c>
      <c r="BV224" t="s">
        <v>277</v>
      </c>
      <c r="BW224" s="1">
        <f t="shared" si="697"/>
        <v>45168</v>
      </c>
      <c r="BX224">
        <f>group_stock_price_index[[#This Row],[VNINDEX]]</f>
        <v>1213.1600000000001</v>
      </c>
      <c r="BY224" s="5">
        <f t="shared" si="724"/>
        <v>0.68096879723542281</v>
      </c>
      <c r="BZ224" s="5">
        <f t="shared" si="725"/>
        <v>0.40259730126652504</v>
      </c>
      <c r="CA224" s="5">
        <f t="shared" si="726"/>
        <v>0.59551227805387397</v>
      </c>
      <c r="CB224" s="5">
        <f t="shared" si="727"/>
        <v>0.16269261035628119</v>
      </c>
      <c r="CC224" s="5">
        <f t="shared" si="728"/>
        <v>0.39252636891054282</v>
      </c>
      <c r="CD224" s="5">
        <f t="shared" ref="CD224:CE224" si="828">IF(AVERAGE(BS224:BS228)&lt;0,0,AVERAGE(BS224:BS228))</f>
        <v>2.2627686996831821E-3</v>
      </c>
      <c r="CE224" s="5">
        <f t="shared" si="828"/>
        <v>0.39387908664614085</v>
      </c>
      <c r="CF224" s="5">
        <f t="shared" ref="CF224:CG224" si="829">IF(AVERAGE(BE224:BE228)&lt;0,0,AVERAGE(BE224:BE228))</f>
        <v>0.52381530399435516</v>
      </c>
      <c r="CG224" s="5">
        <f t="shared" si="829"/>
        <v>0.34975588048470774</v>
      </c>
      <c r="CH224" s="5">
        <f t="shared" si="731"/>
        <v>0.35752386433486089</v>
      </c>
      <c r="CI224" s="5">
        <f t="shared" si="732"/>
        <v>0.50558905417118705</v>
      </c>
      <c r="CJ224" s="5">
        <f t="shared" si="733"/>
        <v>0.51124183992580807</v>
      </c>
      <c r="CK224" s="5">
        <f t="shared" si="734"/>
        <v>0.44818445831729914</v>
      </c>
      <c r="CL224" s="5">
        <f t="shared" si="735"/>
        <v>0.61694896060507642</v>
      </c>
      <c r="CM224" s="5">
        <f t="shared" si="736"/>
        <v>0.60459893632525907</v>
      </c>
      <c r="CN224" s="5">
        <f t="shared" si="737"/>
        <v>0.31058783328168688</v>
      </c>
      <c r="CO224" s="5">
        <f t="shared" si="738"/>
        <v>0.50120980200399623</v>
      </c>
      <c r="CP224" s="5">
        <f t="shared" si="739"/>
        <v>0.31320240792837917</v>
      </c>
      <c r="CQ224" s="5">
        <f t="shared" si="740"/>
        <v>0.46338933883825184</v>
      </c>
      <c r="CR224" s="5">
        <f t="shared" ref="CR224:CS224" si="830">IF(AVERAGE(BH224:BH228)&lt;0,0,AVERAGE(BH224:BH228))</f>
        <v>0</v>
      </c>
      <c r="CS224" s="5">
        <f t="shared" si="830"/>
        <v>0.50776397759480107</v>
      </c>
      <c r="CT224" s="5">
        <f t="shared" si="742"/>
        <v>0.5553557083691647</v>
      </c>
      <c r="CU224" s="5">
        <f t="shared" si="743"/>
        <v>0.35522453656730918</v>
      </c>
    </row>
    <row r="225" spans="1:99" x14ac:dyDescent="0.25">
      <c r="A225" s="1">
        <f>eod_group_score_df_positive[[#This Row],[date]]</f>
        <v>45167</v>
      </c>
      <c r="B225" s="1" t="s">
        <v>277</v>
      </c>
      <c r="C225" s="2">
        <f>AVERAGE(eod_group_score_df_positive!C225:C229)</f>
        <v>1.3184086189369748</v>
      </c>
      <c r="D225" s="2">
        <f>AVERAGE(eod_group_score_df_positive!D225:D229)</f>
        <v>8.5326610846662404E-2</v>
      </c>
      <c r="E225" s="2">
        <f>AVERAGE(eod_group_score_df_positive!E225:E229)</f>
        <v>0.68570907957105365</v>
      </c>
      <c r="F225" s="2">
        <f>AVERAGE(eod_group_score_df_positive!F225:F229)</f>
        <v>0.5381760200532647</v>
      </c>
      <c r="G225" s="2">
        <f>AVERAGE(eod_group_score_df_positive!G225:G229)</f>
        <v>0.77194191615786401</v>
      </c>
      <c r="H225" s="2">
        <f>AVERAGE(eod_group_score_df_positive!H225:H229)</f>
        <v>0.35750088872614882</v>
      </c>
      <c r="I225" s="2">
        <f>AVERAGE(eod_group_score_df_positive!I225:I229)</f>
        <v>0.59933982000701358</v>
      </c>
      <c r="J225" s="2">
        <f>AVERAGE(eod_group_score_df_positive!J225:J229)</f>
        <v>0.62282922999326096</v>
      </c>
      <c r="K225" s="2">
        <f>AVERAGE(eod_group_score_df_positive!K225:K229)</f>
        <v>0.30366192858439595</v>
      </c>
      <c r="L225" s="2">
        <f>AVERAGE(eod_group_score_df_positive!L225:L229)</f>
        <v>0.20227017631370359</v>
      </c>
      <c r="M225" s="2">
        <f>AVERAGE(eod_group_score_df_positive!M225:M229)</f>
        <v>0.31171173372515532</v>
      </c>
      <c r="N225" s="2">
        <f>AVERAGE(eod_group_score_df_positive!N225:N229)</f>
        <v>0.4668620454720287</v>
      </c>
      <c r="O225" s="2">
        <f>AVERAGE(eod_group_score_df_positive!O225:O229)</f>
        <v>0.44841837224936032</v>
      </c>
      <c r="P225" s="2">
        <f>AVERAGE(eod_group_score_df_positive!P225:P229)</f>
        <v>0.43721689603788916</v>
      </c>
      <c r="Q225" s="2">
        <f>AVERAGE(eod_group_score_df_positive!Q225:Q229)</f>
        <v>0.21528780637351663</v>
      </c>
      <c r="R225" s="2">
        <f>AVERAGE(eod_group_score_df_positive!R225:R229)</f>
        <v>0.1141315545123938</v>
      </c>
      <c r="S225" s="2">
        <f>AVERAGE(eod_group_score_df_positive!S225:S229)</f>
        <v>0.49409974160476616</v>
      </c>
      <c r="T225" s="2">
        <f>AVERAGE(eod_group_score_df_positive!T225:T229)</f>
        <v>0.54987003471837614</v>
      </c>
      <c r="U225" s="2">
        <f>AVERAGE(eod_group_score_df_positive!U225:U229)</f>
        <v>0.4791105700763959</v>
      </c>
      <c r="V225" s="2">
        <f>AVERAGE(eod_group_score_df_positive!V225:V229)</f>
        <v>0.18869381833954005</v>
      </c>
      <c r="W225" s="2">
        <f>AVERAGE(eod_group_score_df_positive!W225:W229)</f>
        <v>0.2161756866866765</v>
      </c>
      <c r="X225" s="2">
        <f>AVERAGE(eod_group_score_df_positive!X225:X229)</f>
        <v>0.44780074166197792</v>
      </c>
      <c r="Y225" s="2">
        <f>AVERAGE(eod_group_score_df_positive!Y225:Y229)</f>
        <v>0.37091365501684881</v>
      </c>
      <c r="Z225" s="1" t="s">
        <v>277</v>
      </c>
      <c r="AA225" s="2">
        <f>ABS(AVERAGE(eod_group_score_df_negative!C225:C229))</f>
        <v>4.1545221767552133E-2</v>
      </c>
      <c r="AB225" s="2">
        <f>ABS(AVERAGE(eod_group_score_df_negative!D225:D229))</f>
        <v>2.736629310958728E-2</v>
      </c>
      <c r="AC225" s="2">
        <f>ABS(AVERAGE(eod_group_score_df_negative!E225:E229))</f>
        <v>0.14932763479477271</v>
      </c>
      <c r="AD225" s="2">
        <f>ABS(AVERAGE(eod_group_score_df_negative!F225:F229))</f>
        <v>2.5781779632627864E-2</v>
      </c>
      <c r="AE225" s="2">
        <f>ABS(AVERAGE(eod_group_score_df_negative!G225:G229))</f>
        <v>0.11026716145772593</v>
      </c>
      <c r="AF225" s="2">
        <f>ABS(AVERAGE(eod_group_score_df_negative!H225:H229))</f>
        <v>5.5112455437807337E-2</v>
      </c>
      <c r="AG225" s="2">
        <f>ABS(AVERAGE(eod_group_score_df_negative!I225:I229))</f>
        <v>9.2678913340520711E-2</v>
      </c>
      <c r="AH225" s="2">
        <f>ABS(AVERAGE(eod_group_score_df_negative!J225:J229))</f>
        <v>5.684791151214387E-2</v>
      </c>
      <c r="AI225" s="2">
        <f>ABS(AVERAGE(eod_group_score_df_negative!K225:K229))</f>
        <v>3.5366384830207973E-2</v>
      </c>
      <c r="AJ225" s="2">
        <f>ABS(AVERAGE(eod_group_score_df_negative!L225:L229))</f>
        <v>0.1446216415631098</v>
      </c>
      <c r="AK225" s="2">
        <f>ABS(AVERAGE(eod_group_score_df_negative!M225:M229))</f>
        <v>3.6209403329581426E-2</v>
      </c>
      <c r="AL225" s="2">
        <f>ABS(AVERAGE(eod_group_score_df_negative!N225:N229))</f>
        <v>0.11197158298301058</v>
      </c>
      <c r="AM225" s="2">
        <f>ABS(AVERAGE(eod_group_score_df_negative!O225:O229))</f>
        <v>4.6087835086769433E-2</v>
      </c>
      <c r="AN225" s="2">
        <f>ABS(AVERAGE(eod_group_score_df_negative!P225:P229))</f>
        <v>4.9446697646695445E-2</v>
      </c>
      <c r="AO225" s="2">
        <f>ABS(AVERAGE(eod_group_score_df_negative!Q225:Q229))</f>
        <v>9.0466516974456207E-2</v>
      </c>
      <c r="AP225" s="2">
        <f>ABS(AVERAGE(eod_group_score_df_negative!R225:R229))</f>
        <v>3.6822909397564885E-2</v>
      </c>
      <c r="AQ225" s="2">
        <f>ABS(AVERAGE(eod_group_score_df_negative!S225:S229))</f>
        <v>0.16599052986283597</v>
      </c>
      <c r="AR225" s="2">
        <f>ABS(AVERAGE(eod_group_score_df_negative!T225:T229))</f>
        <v>0.18085533333170389</v>
      </c>
      <c r="AS225" s="2">
        <f>ABS(AVERAGE(eod_group_score_df_negative!U225:U229))</f>
        <v>0.16812300367813005</v>
      </c>
      <c r="AT225" s="2">
        <f>ABS(AVERAGE(eod_group_score_df_negative!V225:V229))</f>
        <v>3.9946960849103333E-2</v>
      </c>
      <c r="AU225" s="2">
        <f>ABS(AVERAGE(eod_group_score_df_negative!W225:W229))</f>
        <v>0.15206891309412571</v>
      </c>
      <c r="AV225" s="2">
        <f>ABS(AVERAGE(eod_group_score_df_negative!X225:X229))</f>
        <v>0.11672041409769129</v>
      </c>
      <c r="AW225" s="2">
        <f>ABS(AVERAGE(eod_group_score_df_negative!Y225:Y229))</f>
        <v>7.3845418339390873E-2</v>
      </c>
      <c r="AX225" t="s">
        <v>277</v>
      </c>
      <c r="AY225" s="4">
        <f t="shared" si="701"/>
        <v>0.93890201193000866</v>
      </c>
      <c r="AZ225" s="4">
        <f t="shared" si="702"/>
        <v>0.5143209173097254</v>
      </c>
      <c r="BA225" s="4">
        <f t="shared" si="703"/>
        <v>0.64234474430700816</v>
      </c>
      <c r="BB225" s="4">
        <f t="shared" si="704"/>
        <v>0.90856840832066688</v>
      </c>
      <c r="BC225" s="4">
        <f t="shared" si="705"/>
        <v>0.75002034267034978</v>
      </c>
      <c r="BD225" s="4">
        <f t="shared" si="706"/>
        <v>0.73286149748997043</v>
      </c>
      <c r="BE225" s="4">
        <f t="shared" si="707"/>
        <v>0.73214912003263066</v>
      </c>
      <c r="BF225" s="4">
        <f t="shared" si="708"/>
        <v>0.83272083746635228</v>
      </c>
      <c r="BG225" s="4">
        <f t="shared" si="709"/>
        <v>0.7913661872425517</v>
      </c>
      <c r="BH225" s="4">
        <f t="shared" si="710"/>
        <v>0.16618591670290034</v>
      </c>
      <c r="BI225" s="4">
        <f t="shared" si="711"/>
        <v>0.79185281103582505</v>
      </c>
      <c r="BJ225" s="4">
        <f t="shared" si="712"/>
        <v>0.61311306918406538</v>
      </c>
      <c r="BK225" s="4">
        <f t="shared" si="713"/>
        <v>0.81360058012197101</v>
      </c>
      <c r="BL225" s="4">
        <f t="shared" si="714"/>
        <v>0.7967931101139949</v>
      </c>
      <c r="BM225" s="4">
        <f t="shared" si="715"/>
        <v>0.40824047239065148</v>
      </c>
      <c r="BN225" s="4">
        <f t="shared" si="716"/>
        <v>0.51213222260815006</v>
      </c>
      <c r="BO225" s="4">
        <f t="shared" si="717"/>
        <v>0.49706718296640451</v>
      </c>
      <c r="BP225" s="4">
        <f t="shared" si="718"/>
        <v>0.50499779742337059</v>
      </c>
      <c r="BQ225" s="4">
        <f t="shared" si="719"/>
        <v>0.48048738354882226</v>
      </c>
      <c r="BR225" s="4">
        <f t="shared" si="720"/>
        <v>0.65057011272565224</v>
      </c>
      <c r="BS225" s="4">
        <f t="shared" si="721"/>
        <v>0.17408747780879988</v>
      </c>
      <c r="BT225" s="4">
        <f t="shared" si="722"/>
        <v>0.58647992938148774</v>
      </c>
      <c r="BU225" s="4">
        <f t="shared" si="723"/>
        <v>0.66793069433237751</v>
      </c>
      <c r="BV225" t="s">
        <v>277</v>
      </c>
      <c r="BW225" s="1">
        <f t="shared" si="697"/>
        <v>45167</v>
      </c>
      <c r="BX225">
        <f>group_stock_price_index[[#This Row],[VNINDEX]]</f>
        <v>1204.43</v>
      </c>
      <c r="BY225" s="5">
        <f t="shared" si="724"/>
        <v>0.38209751573332074</v>
      </c>
      <c r="BZ225" s="5">
        <f t="shared" si="725"/>
        <v>8.125433363385566E-2</v>
      </c>
      <c r="CA225" s="5">
        <f t="shared" si="726"/>
        <v>0.2886368750442535</v>
      </c>
      <c r="CB225" s="5">
        <f t="shared" si="727"/>
        <v>0</v>
      </c>
      <c r="CC225" s="5">
        <f t="shared" si="728"/>
        <v>6.7610369922497582E-2</v>
      </c>
      <c r="CD225" s="5">
        <f t="shared" ref="CD225:CE225" si="831">IF(AVERAGE(BS225:BS229)&lt;0,0,AVERAGE(BS225:BS229))</f>
        <v>0</v>
      </c>
      <c r="CE225" s="5">
        <f t="shared" si="831"/>
        <v>9.0773386201535744E-2</v>
      </c>
      <c r="CF225" s="5">
        <f t="shared" ref="CF225:CG225" si="832">IF(AVERAGE(BE225:BE229)&lt;0,0,AVERAGE(BE225:BE229))</f>
        <v>0.23251167265938472</v>
      </c>
      <c r="CG225" s="5">
        <f t="shared" si="832"/>
        <v>0</v>
      </c>
      <c r="CH225" s="5">
        <f t="shared" si="731"/>
        <v>4.4828360613217669E-2</v>
      </c>
      <c r="CI225" s="5">
        <f t="shared" si="732"/>
        <v>0.17526490357012772</v>
      </c>
      <c r="CJ225" s="5">
        <f t="shared" si="733"/>
        <v>0.18414214090899897</v>
      </c>
      <c r="CK225" s="5">
        <f t="shared" si="734"/>
        <v>0.12383085648538497</v>
      </c>
      <c r="CL225" s="5">
        <f t="shared" si="735"/>
        <v>0.40551449345188112</v>
      </c>
      <c r="CM225" s="5">
        <f t="shared" si="736"/>
        <v>0.25393946424553626</v>
      </c>
      <c r="CN225" s="5">
        <f t="shared" si="737"/>
        <v>0</v>
      </c>
      <c r="CO225" s="5">
        <f t="shared" si="738"/>
        <v>0.20774342683920963</v>
      </c>
      <c r="CP225" s="5">
        <f t="shared" si="739"/>
        <v>2.7622926995935361E-2</v>
      </c>
      <c r="CQ225" s="5">
        <f t="shared" si="740"/>
        <v>0.13074313203422852</v>
      </c>
      <c r="CR225" s="5">
        <f t="shared" ref="CR225:CS225" si="833">IF(AVERAGE(BH225:BH229)&lt;0,0,AVERAGE(BH225:BH229))</f>
        <v>0</v>
      </c>
      <c r="CS225" s="5">
        <f t="shared" si="833"/>
        <v>0.1649373813111974</v>
      </c>
      <c r="CT225" s="5">
        <f t="shared" si="742"/>
        <v>0.45627305023044357</v>
      </c>
      <c r="CU225" s="5">
        <f t="shared" si="743"/>
        <v>9.6603474629790645E-2</v>
      </c>
    </row>
    <row r="226" spans="1:99" x14ac:dyDescent="0.25">
      <c r="A226" s="1">
        <f>eod_group_score_df_positive[[#This Row],[date]]</f>
        <v>45166</v>
      </c>
      <c r="B226" s="1" t="s">
        <v>277</v>
      </c>
      <c r="C226" s="2">
        <f>AVERAGE(eod_group_score_df_positive!C226:C230)</f>
        <v>1.7200176017197286</v>
      </c>
      <c r="D226" s="2">
        <f>AVERAGE(eod_group_score_df_positive!D226:D230)</f>
        <v>0.26834789640323908</v>
      </c>
      <c r="E226" s="2">
        <f>AVERAGE(eod_group_score_df_positive!E226:E230)</f>
        <v>0.73604185541935763</v>
      </c>
      <c r="F226" s="2">
        <f>AVERAGE(eod_group_score_df_positive!F226:F230)</f>
        <v>0.68283840562186737</v>
      </c>
      <c r="G226" s="2">
        <f>AVERAGE(eod_group_score_df_positive!G226:G230)</f>
        <v>1.1906355656274905</v>
      </c>
      <c r="H226" s="2">
        <f>AVERAGE(eod_group_score_df_positive!H226:H230)</f>
        <v>0.68257280740599691</v>
      </c>
      <c r="I226" s="2">
        <f>AVERAGE(eod_group_score_df_positive!I226:I230)</f>
        <v>0.95378890946793393</v>
      </c>
      <c r="J226" s="2">
        <f>AVERAGE(eod_group_score_df_positive!J226:J230)</f>
        <v>0.22405327587147164</v>
      </c>
      <c r="K226" s="2">
        <f>AVERAGE(eod_group_score_df_positive!K226:K230)</f>
        <v>0.33499135055011175</v>
      </c>
      <c r="L226" s="2">
        <f>AVERAGE(eod_group_score_df_positive!L226:L230)</f>
        <v>0.21807511897364384</v>
      </c>
      <c r="M226" s="2">
        <f>AVERAGE(eod_group_score_df_positive!M226:M230)</f>
        <v>0.37158383130654943</v>
      </c>
      <c r="N226" s="2">
        <f>AVERAGE(eod_group_score_df_positive!N226:N230)</f>
        <v>0.5229918710091106</v>
      </c>
      <c r="O226" s="2">
        <f>AVERAGE(eod_group_score_df_positive!O226:O230)</f>
        <v>0.25936319037458205</v>
      </c>
      <c r="P226" s="2">
        <f>AVERAGE(eod_group_score_df_positive!P226:P230)</f>
        <v>0.39526975854774588</v>
      </c>
      <c r="Q226" s="2">
        <f>AVERAGE(eod_group_score_df_positive!Q226:Q230)</f>
        <v>0.27182311358761913</v>
      </c>
      <c r="R226" s="2">
        <f>AVERAGE(eod_group_score_df_positive!R226:R230)</f>
        <v>0.33141561192717456</v>
      </c>
      <c r="S226" s="2">
        <f>AVERAGE(eod_group_score_df_positive!S226:S230)</f>
        <v>0.51551874655951047</v>
      </c>
      <c r="T226" s="2">
        <f>AVERAGE(eod_group_score_df_positive!T226:T230)</f>
        <v>0.56083987248617939</v>
      </c>
      <c r="U226" s="2">
        <f>AVERAGE(eod_group_score_df_positive!U226:U230)</f>
        <v>0.56028353356163996</v>
      </c>
      <c r="V226" s="2">
        <f>AVERAGE(eod_group_score_df_positive!V226:V230)</f>
        <v>0.27626393089863088</v>
      </c>
      <c r="W226" s="2">
        <f>AVERAGE(eod_group_score_df_positive!W226:W230)</f>
        <v>0.25664605263480372</v>
      </c>
      <c r="X226" s="2">
        <f>AVERAGE(eod_group_score_df_positive!X226:X230)</f>
        <v>0.54016043990831764</v>
      </c>
      <c r="Y226" s="2">
        <f>AVERAGE(eod_group_score_df_positive!Y226:Y230)</f>
        <v>0.39451438977102082</v>
      </c>
      <c r="Z226" s="1" t="s">
        <v>277</v>
      </c>
      <c r="AA226" s="2">
        <f>ABS(AVERAGE(eod_group_score_df_negative!C226:C230))</f>
        <v>2.9294513558615943E-2</v>
      </c>
      <c r="AB226" s="2">
        <f>ABS(AVERAGE(eod_group_score_df_negative!D226:D230))</f>
        <v>2.7785711789308422E-2</v>
      </c>
      <c r="AC226" s="2">
        <f>ABS(AVERAGE(eod_group_score_df_negative!E226:E230))</f>
        <v>0.11386282854253715</v>
      </c>
      <c r="AD226" s="2">
        <f>ABS(AVERAGE(eod_group_score_df_negative!F226:F230))</f>
        <v>2.175325274419938E-2</v>
      </c>
      <c r="AE226" s="2">
        <f>ABS(AVERAGE(eod_group_score_df_negative!G226:G230))</f>
        <v>0.10483267998937014</v>
      </c>
      <c r="AF226" s="2">
        <f>ABS(AVERAGE(eod_group_score_df_negative!H226:H230))</f>
        <v>4.3956609583073049E-2</v>
      </c>
      <c r="AG226" s="2">
        <f>ABS(AVERAGE(eod_group_score_df_negative!I226:I230))</f>
        <v>5.5676178163504411E-2</v>
      </c>
      <c r="AH226" s="2">
        <f>ABS(AVERAGE(eod_group_score_df_negative!J226:J230))</f>
        <v>5.5511697346091314E-2</v>
      </c>
      <c r="AI226" s="2">
        <f>ABS(AVERAGE(eod_group_score_df_negative!K226:K230))</f>
        <v>3.0729818366491746E-2</v>
      </c>
      <c r="AJ226" s="2">
        <f>ABS(AVERAGE(eod_group_score_df_negative!L226:L230))</f>
        <v>0.14575398060112882</v>
      </c>
      <c r="AK226" s="2">
        <f>ABS(AVERAGE(eod_group_score_df_negative!M226:M230))</f>
        <v>3.5191971915538925E-2</v>
      </c>
      <c r="AL226" s="2">
        <f>ABS(AVERAGE(eod_group_score_df_negative!N226:N230))</f>
        <v>7.0859341241186841E-2</v>
      </c>
      <c r="AM226" s="2">
        <f>ABS(AVERAGE(eod_group_score_df_negative!O226:O230))</f>
        <v>3.8659559508079942E-2</v>
      </c>
      <c r="AN226" s="2">
        <f>ABS(AVERAGE(eod_group_score_df_negative!P226:P230))</f>
        <v>1.7161346371517207E-2</v>
      </c>
      <c r="AO226" s="2">
        <f>ABS(AVERAGE(eod_group_score_df_negative!Q226:Q230))</f>
        <v>8.3203729753870442E-2</v>
      </c>
      <c r="AP226" s="2">
        <f>ABS(AVERAGE(eod_group_score_df_negative!R226:R230))</f>
        <v>2.7744872966048377E-2</v>
      </c>
      <c r="AQ226" s="2">
        <f>ABS(AVERAGE(eod_group_score_df_negative!S226:S230))</f>
        <v>0.14607934681074725</v>
      </c>
      <c r="AR226" s="2">
        <f>ABS(AVERAGE(eod_group_score_df_negative!T226:T230))</f>
        <v>0.1436075277073422</v>
      </c>
      <c r="AS226" s="2">
        <f>ABS(AVERAGE(eod_group_score_df_negative!U226:U230))</f>
        <v>3.5914799425973906E-2</v>
      </c>
      <c r="AT226" s="2">
        <f>ABS(AVERAGE(eod_group_score_df_negative!V226:V230))</f>
        <v>1.9087179987430015E-2</v>
      </c>
      <c r="AU226" s="2">
        <f>ABS(AVERAGE(eod_group_score_df_negative!W226:W230))</f>
        <v>0.12829730989060012</v>
      </c>
      <c r="AV226" s="2">
        <f>ABS(AVERAGE(eod_group_score_df_negative!X226:X230))</f>
        <v>7.4259190972446085E-2</v>
      </c>
      <c r="AW226" s="2">
        <f>ABS(AVERAGE(eod_group_score_df_negative!Y226:Y230))</f>
        <v>7.8067132143495893E-2</v>
      </c>
      <c r="AX226" t="s">
        <v>277</v>
      </c>
      <c r="AY226" s="4">
        <f t="shared" si="701"/>
        <v>0.96650739075919023</v>
      </c>
      <c r="AZ226" s="4">
        <f t="shared" si="702"/>
        <v>0.81234340837638375</v>
      </c>
      <c r="BA226" s="4">
        <f t="shared" si="703"/>
        <v>0.73205741610516373</v>
      </c>
      <c r="BB226" s="4">
        <f t="shared" si="704"/>
        <v>0.93825288027211473</v>
      </c>
      <c r="BC226" s="4">
        <f t="shared" si="705"/>
        <v>0.83815476705960912</v>
      </c>
      <c r="BD226" s="4">
        <f t="shared" si="706"/>
        <v>0.87899565095315524</v>
      </c>
      <c r="BE226" s="4">
        <f t="shared" si="707"/>
        <v>0.88969172119832207</v>
      </c>
      <c r="BF226" s="4">
        <f t="shared" si="708"/>
        <v>0.60287086964295045</v>
      </c>
      <c r="BG226" s="4">
        <f t="shared" si="709"/>
        <v>0.83194946873037501</v>
      </c>
      <c r="BH226" s="4">
        <f t="shared" si="710"/>
        <v>0.19877777356742704</v>
      </c>
      <c r="BI226" s="4">
        <f t="shared" si="711"/>
        <v>0.82697116378711899</v>
      </c>
      <c r="BJ226" s="4">
        <f t="shared" si="712"/>
        <v>0.76135658299769216</v>
      </c>
      <c r="BK226" s="4">
        <f t="shared" si="713"/>
        <v>0.74055967523753774</v>
      </c>
      <c r="BL226" s="4">
        <f t="shared" si="714"/>
        <v>0.91677957279736844</v>
      </c>
      <c r="BM226" s="4">
        <f t="shared" si="715"/>
        <v>0.5312820350666313</v>
      </c>
      <c r="BN226" s="4">
        <f t="shared" si="716"/>
        <v>0.84550152851978233</v>
      </c>
      <c r="BO226" s="4">
        <f t="shared" si="717"/>
        <v>0.55840457137171595</v>
      </c>
      <c r="BP226" s="4">
        <f t="shared" si="718"/>
        <v>0.59228317779896356</v>
      </c>
      <c r="BQ226" s="4">
        <f t="shared" si="719"/>
        <v>0.87952063117653834</v>
      </c>
      <c r="BR226" s="4">
        <f t="shared" si="720"/>
        <v>0.87074922501447172</v>
      </c>
      <c r="BS226" s="4">
        <f t="shared" si="721"/>
        <v>0.33342240765544667</v>
      </c>
      <c r="BT226" s="4">
        <f t="shared" si="722"/>
        <v>0.75827858603412024</v>
      </c>
      <c r="BU226" s="4">
        <f t="shared" si="723"/>
        <v>0.66961411513835212</v>
      </c>
      <c r="BV226" t="s">
        <v>277</v>
      </c>
      <c r="BW226" s="1">
        <f t="shared" si="697"/>
        <v>45166</v>
      </c>
      <c r="BX226">
        <f>group_stock_price_index[[#This Row],[VNINDEX]]</f>
        <v>1201.72</v>
      </c>
      <c r="BY226" s="5">
        <f t="shared" si="724"/>
        <v>8.5150049485231721E-2</v>
      </c>
      <c r="BZ226" s="5">
        <f t="shared" si="725"/>
        <v>0</v>
      </c>
      <c r="CA226" s="5">
        <f t="shared" si="726"/>
        <v>3.437229537753432E-2</v>
      </c>
      <c r="CB226" s="5">
        <f t="shared" si="727"/>
        <v>0</v>
      </c>
      <c r="CC226" s="5">
        <f t="shared" si="728"/>
        <v>0</v>
      </c>
      <c r="CD226" s="5">
        <f t="shared" ref="CD226:CE226" si="834">IF(AVERAGE(BS226:BS230)&lt;0,0,AVERAGE(BS226:BS230))</f>
        <v>0</v>
      </c>
      <c r="CE226" s="5">
        <f t="shared" si="834"/>
        <v>0</v>
      </c>
      <c r="CF226" s="5">
        <f t="shared" ref="CF226:CG226" si="835">IF(AVERAGE(BE226:BE230)&lt;0,0,AVERAGE(BE226:BE230))</f>
        <v>0</v>
      </c>
      <c r="CG226" s="5">
        <f t="shared" si="835"/>
        <v>0</v>
      </c>
      <c r="CH226" s="5">
        <f t="shared" si="731"/>
        <v>0</v>
      </c>
      <c r="CI226" s="5">
        <f t="shared" si="732"/>
        <v>0</v>
      </c>
      <c r="CJ226" s="5">
        <f t="shared" si="733"/>
        <v>0</v>
      </c>
      <c r="CK226" s="5">
        <f t="shared" si="734"/>
        <v>0</v>
      </c>
      <c r="CL226" s="5">
        <f t="shared" si="735"/>
        <v>0.21263849065233248</v>
      </c>
      <c r="CM226" s="5">
        <f t="shared" si="736"/>
        <v>0</v>
      </c>
      <c r="CN226" s="5">
        <f t="shared" si="737"/>
        <v>0</v>
      </c>
      <c r="CO226" s="5">
        <f t="shared" si="738"/>
        <v>0</v>
      </c>
      <c r="CP226" s="5">
        <f t="shared" si="739"/>
        <v>0</v>
      </c>
      <c r="CQ226" s="5">
        <f t="shared" si="740"/>
        <v>0</v>
      </c>
      <c r="CR226" s="5">
        <f t="shared" ref="CR226:CS226" si="836">IF(AVERAGE(BH226:BH230)&lt;0,0,AVERAGE(BH226:BH230))</f>
        <v>0</v>
      </c>
      <c r="CS226" s="5">
        <f t="shared" si="836"/>
        <v>0</v>
      </c>
      <c r="CT226" s="5">
        <f t="shared" si="742"/>
        <v>0.34385331120476764</v>
      </c>
      <c r="CU226" s="5">
        <f t="shared" si="743"/>
        <v>0</v>
      </c>
    </row>
    <row r="227" spans="1:99" x14ac:dyDescent="0.25">
      <c r="A227" s="1">
        <f>eod_group_score_df_positive[[#This Row],[date]]</f>
        <v>45163</v>
      </c>
      <c r="B227" s="1" t="s">
        <v>277</v>
      </c>
      <c r="C227" s="2">
        <f>AVERAGE(eod_group_score_df_positive!C227:C231)</f>
        <v>1.1281234622314189</v>
      </c>
      <c r="D227" s="2">
        <f>AVERAGE(eod_group_score_df_positive!D227:D231)</f>
        <v>0.76476102396872458</v>
      </c>
      <c r="E227" s="2">
        <f>AVERAGE(eod_group_score_df_positive!E227:E231)</f>
        <v>0.59382251940940012</v>
      </c>
      <c r="F227" s="2">
        <f>AVERAGE(eod_group_score_df_positive!F227:F231)</f>
        <v>0.53469859822202725</v>
      </c>
      <c r="G227" s="2">
        <f>AVERAGE(eod_group_score_df_positive!G227:G231)</f>
        <v>0.99769675107581024</v>
      </c>
      <c r="H227" s="2">
        <f>AVERAGE(eod_group_score_df_positive!H227:H231)</f>
        <v>0.75030802934081331</v>
      </c>
      <c r="I227" s="2">
        <f>AVERAGE(eod_group_score_df_positive!I227:I231)</f>
        <v>0.56348719208363596</v>
      </c>
      <c r="J227" s="2">
        <f>AVERAGE(eod_group_score_df_positive!J227:J231)</f>
        <v>0.20655775255014469</v>
      </c>
      <c r="K227" s="2">
        <f>AVERAGE(eod_group_score_df_positive!K227:K231)</f>
        <v>0.35803691500866952</v>
      </c>
      <c r="L227" s="2">
        <f>AVERAGE(eod_group_score_df_positive!L227:L231)</f>
        <v>0.19424307657788159</v>
      </c>
      <c r="M227" s="2">
        <f>AVERAGE(eod_group_score_df_positive!M227:M231)</f>
        <v>0.2609650221996892</v>
      </c>
      <c r="N227" s="2">
        <f>AVERAGE(eod_group_score_df_positive!N227:N231)</f>
        <v>0.38853252622905315</v>
      </c>
      <c r="O227" s="2">
        <f>AVERAGE(eod_group_score_df_positive!O227:O231)</f>
        <v>0.20575225422183879</v>
      </c>
      <c r="P227" s="2">
        <f>AVERAGE(eod_group_score_df_positive!P227:P231)</f>
        <v>0.31512859009068073</v>
      </c>
      <c r="Q227" s="2">
        <f>AVERAGE(eod_group_score_df_positive!Q227:Q231)</f>
        <v>0.24822811074966689</v>
      </c>
      <c r="R227" s="2">
        <f>AVERAGE(eod_group_score_df_positive!R227:R231)</f>
        <v>0.32006532711986158</v>
      </c>
      <c r="S227" s="2">
        <f>AVERAGE(eod_group_score_df_positive!S227:S231)</f>
        <v>0.1950329345017115</v>
      </c>
      <c r="T227" s="2">
        <f>AVERAGE(eod_group_score_df_positive!T227:T231)</f>
        <v>0.49259206827778612</v>
      </c>
      <c r="U227" s="2">
        <f>AVERAGE(eod_group_score_df_positive!U227:U231)</f>
        <v>0.55582989824566831</v>
      </c>
      <c r="V227" s="2">
        <f>AVERAGE(eod_group_score_df_positive!V227:V231)</f>
        <v>0.29140409494943431</v>
      </c>
      <c r="W227" s="2">
        <f>AVERAGE(eod_group_score_df_positive!W227:W231)</f>
        <v>0.22249169640479102</v>
      </c>
      <c r="X227" s="2">
        <f>AVERAGE(eod_group_score_df_positive!X227:X231)</f>
        <v>0.42376051120499109</v>
      </c>
      <c r="Y227" s="2">
        <f>AVERAGE(eod_group_score_df_positive!Y227:Y231)</f>
        <v>0.23759914176110941</v>
      </c>
      <c r="Z227" s="1" t="s">
        <v>277</v>
      </c>
      <c r="AA227" s="2">
        <f>ABS(AVERAGE(eod_group_score_df_negative!C227:C231))</f>
        <v>5.737208426043483E-2</v>
      </c>
      <c r="AB227" s="2">
        <f>ABS(AVERAGE(eod_group_score_df_negative!D227:D231))</f>
        <v>2.2144604551252799E-2</v>
      </c>
      <c r="AC227" s="2">
        <f>ABS(AVERAGE(eod_group_score_df_negative!E227:E231))</f>
        <v>0.2275567487764531</v>
      </c>
      <c r="AD227" s="2">
        <f>ABS(AVERAGE(eod_group_score_df_negative!F227:F231))</f>
        <v>4.2808098095117084E-2</v>
      </c>
      <c r="AE227" s="2">
        <f>ABS(AVERAGE(eod_group_score_df_negative!G227:G231))</f>
        <v>0.11655151032073094</v>
      </c>
      <c r="AF227" s="2">
        <f>ABS(AVERAGE(eod_group_score_df_negative!H227:H231))</f>
        <v>4.4494850976606451E-2</v>
      </c>
      <c r="AG227" s="2">
        <f>ABS(AVERAGE(eod_group_score_df_negative!I227:I231))</f>
        <v>8.8475700198172885E-2</v>
      </c>
      <c r="AH227" s="2">
        <f>ABS(AVERAGE(eod_group_score_df_negative!J227:J231))</f>
        <v>0.13351038049618844</v>
      </c>
      <c r="AI227" s="2">
        <f>ABS(AVERAGE(eod_group_score_df_negative!K227:K231))</f>
        <v>5.5696957045188247E-2</v>
      </c>
      <c r="AJ227" s="2">
        <f>ABS(AVERAGE(eod_group_score_df_negative!L227:L231))</f>
        <v>0.14503819606833895</v>
      </c>
      <c r="AK227" s="2">
        <f>ABS(AVERAGE(eod_group_score_df_negative!M227:M231))</f>
        <v>3.8414526193491012E-2</v>
      </c>
      <c r="AL227" s="2">
        <f>ABS(AVERAGE(eod_group_score_df_negative!N227:N231))</f>
        <v>0.13976915737878562</v>
      </c>
      <c r="AM227" s="2">
        <f>ABS(AVERAGE(eod_group_score_df_negative!O227:O231))</f>
        <v>4.0593300307956853E-2</v>
      </c>
      <c r="AN227" s="2">
        <f>ABS(AVERAGE(eod_group_score_df_negative!P227:P231))</f>
        <v>4.7285305281976289E-2</v>
      </c>
      <c r="AO227" s="2">
        <f>ABS(AVERAGE(eod_group_score_df_negative!Q227:Q231))</f>
        <v>8.3374205664524206E-2</v>
      </c>
      <c r="AP227" s="2">
        <f>ABS(AVERAGE(eod_group_score_df_negative!R227:R231))</f>
        <v>8.7736438863153188E-2</v>
      </c>
      <c r="AQ227" s="2">
        <f>ABS(AVERAGE(eod_group_score_df_negative!S227:S231))</f>
        <v>0.23870114330950515</v>
      </c>
      <c r="AR227" s="2">
        <f>ABS(AVERAGE(eod_group_score_df_negative!T227:T231))</f>
        <v>0.17847655856434422</v>
      </c>
      <c r="AS227" s="2">
        <f>ABS(AVERAGE(eod_group_score_df_negative!U227:U231))</f>
        <v>9.6473251920392272E-2</v>
      </c>
      <c r="AT227" s="2">
        <f>ABS(AVERAGE(eod_group_score_df_negative!V227:V231))</f>
        <v>3.0691463467060143E-2</v>
      </c>
      <c r="AU227" s="2">
        <f>ABS(AVERAGE(eod_group_score_df_negative!W227:W231))</f>
        <v>0.16676478724917024</v>
      </c>
      <c r="AV227" s="2">
        <f>ABS(AVERAGE(eod_group_score_df_negative!X227:X231))</f>
        <v>0.11743950402896108</v>
      </c>
      <c r="AW227" s="2">
        <f>ABS(AVERAGE(eod_group_score_df_negative!Y227:Y231))</f>
        <v>8.6054943232016484E-2</v>
      </c>
      <c r="AX227" t="s">
        <v>277</v>
      </c>
      <c r="AY227" s="4">
        <f t="shared" si="701"/>
        <v>0.90320995396362025</v>
      </c>
      <c r="AZ227" s="4">
        <f t="shared" si="702"/>
        <v>0.94371725465249845</v>
      </c>
      <c r="BA227" s="4">
        <f t="shared" si="703"/>
        <v>0.44591552869590106</v>
      </c>
      <c r="BB227" s="4">
        <f t="shared" si="704"/>
        <v>0.85174856545175526</v>
      </c>
      <c r="BC227" s="4">
        <f t="shared" si="705"/>
        <v>0.79079794986684326</v>
      </c>
      <c r="BD227" s="4">
        <f t="shared" si="706"/>
        <v>0.88803550646712159</v>
      </c>
      <c r="BE227" s="4">
        <f t="shared" si="707"/>
        <v>0.72858669950212585</v>
      </c>
      <c r="BF227" s="4">
        <f t="shared" si="708"/>
        <v>0.21480216743508809</v>
      </c>
      <c r="BG227" s="4">
        <f t="shared" si="709"/>
        <v>0.73075950118032451</v>
      </c>
      <c r="BH227" s="4">
        <f t="shared" si="710"/>
        <v>0.14502680954291911</v>
      </c>
      <c r="BI227" s="4">
        <f t="shared" si="711"/>
        <v>0.74337240870548338</v>
      </c>
      <c r="BJ227" s="4">
        <f t="shared" si="712"/>
        <v>0.47087370070720036</v>
      </c>
      <c r="BK227" s="4">
        <f t="shared" si="713"/>
        <v>0.67043610439459289</v>
      </c>
      <c r="BL227" s="4">
        <f t="shared" si="714"/>
        <v>0.73905357445881303</v>
      </c>
      <c r="BM227" s="4">
        <f t="shared" si="715"/>
        <v>0.49714340619753189</v>
      </c>
      <c r="BN227" s="4">
        <f t="shared" si="716"/>
        <v>0.56971035350147314</v>
      </c>
      <c r="BO227" s="4">
        <f t="shared" si="717"/>
        <v>-0.10067968149553676</v>
      </c>
      <c r="BP227" s="4">
        <f t="shared" si="718"/>
        <v>0.46808254349720624</v>
      </c>
      <c r="BQ227" s="4">
        <f t="shared" si="719"/>
        <v>0.70420730945164833</v>
      </c>
      <c r="BR227" s="4">
        <f t="shared" si="720"/>
        <v>0.80942634777115607</v>
      </c>
      <c r="BS227" s="4">
        <f t="shared" si="721"/>
        <v>0.14316244300547229</v>
      </c>
      <c r="BT227" s="4">
        <f t="shared" si="722"/>
        <v>0.56600332326970149</v>
      </c>
      <c r="BU227" s="4">
        <f t="shared" si="723"/>
        <v>0.46822890720601162</v>
      </c>
      <c r="BV227" t="s">
        <v>277</v>
      </c>
      <c r="BW227" s="1">
        <f t="shared" si="697"/>
        <v>45163</v>
      </c>
      <c r="BX227">
        <f>group_stock_price_index[[#This Row],[VNINDEX]]</f>
        <v>1183.3699999999999</v>
      </c>
      <c r="BY227" s="5">
        <f t="shared" si="724"/>
        <v>0</v>
      </c>
      <c r="BZ227" s="5">
        <f t="shared" si="725"/>
        <v>0</v>
      </c>
      <c r="CA227" s="5">
        <f t="shared" si="726"/>
        <v>0</v>
      </c>
      <c r="CB227" s="5">
        <f t="shared" si="727"/>
        <v>0</v>
      </c>
      <c r="CC227" s="5">
        <f t="shared" si="728"/>
        <v>0</v>
      </c>
      <c r="CD227" s="5">
        <f t="shared" ref="CD227:CE227" si="837">IF(AVERAGE(BS227:BS231)&lt;0,0,AVERAGE(BS227:BS231))</f>
        <v>0</v>
      </c>
      <c r="CE227" s="5">
        <f t="shared" si="837"/>
        <v>0</v>
      </c>
      <c r="CF227" s="5">
        <f t="shared" ref="CF227:CG227" si="838">IF(AVERAGE(BE227:BE231)&lt;0,0,AVERAGE(BE227:BE231))</f>
        <v>0</v>
      </c>
      <c r="CG227" s="5">
        <f t="shared" si="838"/>
        <v>0</v>
      </c>
      <c r="CH227" s="5">
        <f t="shared" si="731"/>
        <v>0</v>
      </c>
      <c r="CI227" s="5">
        <f t="shared" si="732"/>
        <v>0</v>
      </c>
      <c r="CJ227" s="5">
        <f t="shared" si="733"/>
        <v>0</v>
      </c>
      <c r="CK227" s="5">
        <f t="shared" si="734"/>
        <v>0</v>
      </c>
      <c r="CL227" s="5">
        <f t="shared" si="735"/>
        <v>0</v>
      </c>
      <c r="CM227" s="5">
        <f t="shared" si="736"/>
        <v>0</v>
      </c>
      <c r="CN227" s="5">
        <f t="shared" si="737"/>
        <v>0</v>
      </c>
      <c r="CO227" s="5">
        <f t="shared" si="738"/>
        <v>0</v>
      </c>
      <c r="CP227" s="5">
        <f t="shared" si="739"/>
        <v>0</v>
      </c>
      <c r="CQ227" s="5">
        <f t="shared" si="740"/>
        <v>0</v>
      </c>
      <c r="CR227" s="5">
        <f t="shared" ref="CR227:CS227" si="839">IF(AVERAGE(BH227:BH231)&lt;0,0,AVERAGE(BH227:BH231))</f>
        <v>0</v>
      </c>
      <c r="CS227" s="5">
        <f t="shared" si="839"/>
        <v>0</v>
      </c>
      <c r="CT227" s="5">
        <f t="shared" si="742"/>
        <v>0.14498823414481024</v>
      </c>
      <c r="CU227" s="5">
        <f t="shared" si="743"/>
        <v>0</v>
      </c>
    </row>
    <row r="228" spans="1:99" x14ac:dyDescent="0.25">
      <c r="A228" s="1">
        <f>eod_group_score_df_positive[[#This Row],[date]]</f>
        <v>45162</v>
      </c>
      <c r="B228" s="1" t="s">
        <v>277</v>
      </c>
      <c r="C228" s="2">
        <f>AVERAGE(eod_group_score_df_positive!C228:C232)</f>
        <v>1.1064166416908798</v>
      </c>
      <c r="D228" s="2">
        <f>AVERAGE(eod_group_score_df_positive!D228:D232)</f>
        <v>0.75882304259962619</v>
      </c>
      <c r="E228" s="2">
        <f>AVERAGE(eod_group_score_df_positive!E228:E232)</f>
        <v>0.58609489813302962</v>
      </c>
      <c r="F228" s="2">
        <f>AVERAGE(eod_group_score_df_positive!F228:F232)</f>
        <v>0.52882459812369498</v>
      </c>
      <c r="G228" s="2">
        <f>AVERAGE(eod_group_score_df_positive!G228:G232)</f>
        <v>0.98674370449245186</v>
      </c>
      <c r="H228" s="2">
        <f>AVERAGE(eod_group_score_df_positive!H228:H232)</f>
        <v>0.74284411392891059</v>
      </c>
      <c r="I228" s="2">
        <f>AVERAGE(eod_group_score_df_positive!I228:I232)</f>
        <v>0.56110521236335242</v>
      </c>
      <c r="J228" s="2">
        <f>AVERAGE(eod_group_score_df_positive!J228:J232)</f>
        <v>0.19388702661076571</v>
      </c>
      <c r="K228" s="2">
        <f>AVERAGE(eod_group_score_df_positive!K228:K232)</f>
        <v>0.21903708053081625</v>
      </c>
      <c r="L228" s="2">
        <f>AVERAGE(eod_group_score_df_positive!L228:L232)</f>
        <v>0.17604680341437415</v>
      </c>
      <c r="M228" s="2">
        <f>AVERAGE(eod_group_score_df_positive!M228:M232)</f>
        <v>0.25400382551002065</v>
      </c>
      <c r="N228" s="2">
        <f>AVERAGE(eod_group_score_df_positive!N228:N232)</f>
        <v>0.28782280955066453</v>
      </c>
      <c r="O228" s="2">
        <f>AVERAGE(eod_group_score_df_positive!O228:O232)</f>
        <v>0.2023800199858849</v>
      </c>
      <c r="P228" s="2">
        <f>AVERAGE(eod_group_score_df_positive!P228:P232)</f>
        <v>0.28770971690688701</v>
      </c>
      <c r="Q228" s="2">
        <f>AVERAGE(eod_group_score_df_positive!Q228:Q232)</f>
        <v>0.24428714771635268</v>
      </c>
      <c r="R228" s="2">
        <f>AVERAGE(eod_group_score_df_positive!R228:R232)</f>
        <v>0.31634943539741839</v>
      </c>
      <c r="S228" s="2">
        <f>AVERAGE(eod_group_score_df_positive!S228:S232)</f>
        <v>0.19502182781129612</v>
      </c>
      <c r="T228" s="2">
        <f>AVERAGE(eod_group_score_df_positive!T228:T232)</f>
        <v>0.46326162004477051</v>
      </c>
      <c r="U228" s="2">
        <f>AVERAGE(eod_group_score_df_positive!U228:U232)</f>
        <v>0.3662650443585117</v>
      </c>
      <c r="V228" s="2">
        <f>AVERAGE(eod_group_score_df_positive!V228:V232)</f>
        <v>0.28571218560274353</v>
      </c>
      <c r="W228" s="2">
        <f>AVERAGE(eod_group_score_df_positive!W228:W232)</f>
        <v>0.22226702447361846</v>
      </c>
      <c r="X228" s="2">
        <f>AVERAGE(eod_group_score_df_positive!X228:X232)</f>
        <v>0.3984984561278776</v>
      </c>
      <c r="Y228" s="2">
        <f>AVERAGE(eod_group_score_df_positive!Y228:Y232)</f>
        <v>0.23629350790594889</v>
      </c>
      <c r="Z228" s="1" t="s">
        <v>277</v>
      </c>
      <c r="AA228" s="2">
        <f>ABS(AVERAGE(eod_group_score_df_negative!C228:C232))</f>
        <v>2.3463348147025438</v>
      </c>
      <c r="AB228" s="2">
        <f>ABS(AVERAGE(eod_group_score_df_negative!D228:D232))</f>
        <v>0.70132368022988367</v>
      </c>
      <c r="AC228" s="2">
        <f>ABS(AVERAGE(eod_group_score_df_negative!E228:E232))</f>
        <v>1.9915260860740713</v>
      </c>
      <c r="AD228" s="2">
        <f>ABS(AVERAGE(eod_group_score_df_negative!F228:F232))</f>
        <v>2.3921799224835829</v>
      </c>
      <c r="AE228" s="2">
        <f>ABS(AVERAGE(eod_group_score_df_negative!G228:G232))</f>
        <v>2.1810930840071259</v>
      </c>
      <c r="AF228" s="2">
        <f>ABS(AVERAGE(eod_group_score_df_negative!H228:H232))</f>
        <v>1.0888126065802182</v>
      </c>
      <c r="AG228" s="2">
        <f>ABS(AVERAGE(eod_group_score_df_negative!I228:I232))</f>
        <v>1.7767076264867032</v>
      </c>
      <c r="AH228" s="2">
        <f>ABS(AVERAGE(eod_group_score_df_negative!J228:J232))</f>
        <v>2.2181172356176857</v>
      </c>
      <c r="AI228" s="2">
        <f>ABS(AVERAGE(eod_group_score_df_negative!K228:K232))</f>
        <v>1.0659897629588813</v>
      </c>
      <c r="AJ228" s="2">
        <f>ABS(AVERAGE(eod_group_score_df_negative!L228:L232))</f>
        <v>1.6699596978431841</v>
      </c>
      <c r="AK228" s="2">
        <f>ABS(AVERAGE(eod_group_score_df_negative!M228:M232))</f>
        <v>1.5059480753639041</v>
      </c>
      <c r="AL228" s="2">
        <f>ABS(AVERAGE(eod_group_score_df_negative!N228:N232))</f>
        <v>2.056268195055611</v>
      </c>
      <c r="AM228" s="2">
        <f>ABS(AVERAGE(eod_group_score_df_negative!O228:O232))</f>
        <v>0.78328858352760111</v>
      </c>
      <c r="AN228" s="2">
        <f>ABS(AVERAGE(eod_group_score_df_negative!P228:P232))</f>
        <v>1.9868196331190433</v>
      </c>
      <c r="AO228" s="2">
        <f>ABS(AVERAGE(eod_group_score_df_negative!Q228:Q232))</f>
        <v>1.4990818423145649</v>
      </c>
      <c r="AP228" s="2">
        <f>ABS(AVERAGE(eod_group_score_df_negative!R228:R232))</f>
        <v>2.6027868687652989</v>
      </c>
      <c r="AQ228" s="2">
        <f>ABS(AVERAGE(eod_group_score_df_negative!S228:S232))</f>
        <v>1.7876734362716511</v>
      </c>
      <c r="AR228" s="2">
        <f>ABS(AVERAGE(eod_group_score_df_negative!T228:T232))</f>
        <v>1.569922177275247</v>
      </c>
      <c r="AS228" s="2">
        <f>ABS(AVERAGE(eod_group_score_df_negative!U228:U232))</f>
        <v>1.3202376943497427</v>
      </c>
      <c r="AT228" s="2">
        <f>ABS(AVERAGE(eod_group_score_df_negative!V228:V232))</f>
        <v>2.7640602138994361</v>
      </c>
      <c r="AU228" s="2">
        <f>ABS(AVERAGE(eod_group_score_df_negative!W228:W232))</f>
        <v>1.767058391738604</v>
      </c>
      <c r="AV228" s="2">
        <f>ABS(AVERAGE(eod_group_score_df_negative!X228:X232))</f>
        <v>1.6697569555104075</v>
      </c>
      <c r="AW228" s="2">
        <f>ABS(AVERAGE(eod_group_score_df_negative!Y228:Y232))</f>
        <v>0.97681815718332099</v>
      </c>
      <c r="AX228" t="s">
        <v>277</v>
      </c>
      <c r="AY228" s="4">
        <f t="shared" si="701"/>
        <v>-0.35911017305219595</v>
      </c>
      <c r="AZ228" s="4">
        <f t="shared" si="702"/>
        <v>3.9379167497851697E-2</v>
      </c>
      <c r="BA228" s="4">
        <f t="shared" si="703"/>
        <v>-0.54524353912076984</v>
      </c>
      <c r="BB228" s="4">
        <f t="shared" si="704"/>
        <v>-0.63791593310252581</v>
      </c>
      <c r="BC228" s="4">
        <f t="shared" si="705"/>
        <v>-0.37702364713062397</v>
      </c>
      <c r="BD228" s="4">
        <f t="shared" si="706"/>
        <v>-0.18888282328095948</v>
      </c>
      <c r="BE228" s="4">
        <f t="shared" si="707"/>
        <v>-0.51997422288145712</v>
      </c>
      <c r="BF228" s="4">
        <f t="shared" si="708"/>
        <v>-0.8392316053109844</v>
      </c>
      <c r="BG228" s="4">
        <f t="shared" si="709"/>
        <v>-0.65909337747998209</v>
      </c>
      <c r="BH228" s="4">
        <f t="shared" si="710"/>
        <v>-0.80926740691926558</v>
      </c>
      <c r="BI228" s="4">
        <f t="shared" si="711"/>
        <v>-0.71135140070147129</v>
      </c>
      <c r="BJ228" s="4">
        <f t="shared" si="712"/>
        <v>-0.75442693224360668</v>
      </c>
      <c r="BK228" s="4">
        <f t="shared" si="713"/>
        <v>-0.58935484144572137</v>
      </c>
      <c r="BL228" s="4">
        <f t="shared" si="714"/>
        <v>-0.7470160436455946</v>
      </c>
      <c r="BM228" s="4">
        <f t="shared" si="715"/>
        <v>-0.71975279001375336</v>
      </c>
      <c r="BN228" s="4">
        <f t="shared" si="716"/>
        <v>-0.78325819527762308</v>
      </c>
      <c r="BO228" s="4">
        <f t="shared" si="717"/>
        <v>-0.80327604413631437</v>
      </c>
      <c r="BP228" s="4">
        <f t="shared" si="718"/>
        <v>-0.54429931946594756</v>
      </c>
      <c r="BQ228" s="4">
        <f t="shared" si="719"/>
        <v>-0.56565140873824415</v>
      </c>
      <c r="BR228" s="4">
        <f t="shared" si="720"/>
        <v>-0.81263376529384235</v>
      </c>
      <c r="BS228" s="4">
        <f t="shared" si="721"/>
        <v>-0.77654030591251755</v>
      </c>
      <c r="BT228" s="4">
        <f t="shared" si="722"/>
        <v>-0.61465256768048482</v>
      </c>
      <c r="BU228" s="4">
        <f t="shared" si="723"/>
        <v>-0.61043403553693354</v>
      </c>
      <c r="BV228" t="s">
        <v>277</v>
      </c>
      <c r="BW228" s="1">
        <f t="shared" si="697"/>
        <v>45162</v>
      </c>
      <c r="BX228">
        <f>group_stock_price_index[[#This Row],[VNINDEX]]</f>
        <v>1189.3900000000001</v>
      </c>
      <c r="BY228" s="5">
        <f t="shared" si="724"/>
        <v>0</v>
      </c>
      <c r="BZ228" s="5">
        <f t="shared" si="725"/>
        <v>0</v>
      </c>
      <c r="CA228" s="5">
        <f t="shared" si="726"/>
        <v>0</v>
      </c>
      <c r="CB228" s="5">
        <f t="shared" si="727"/>
        <v>0</v>
      </c>
      <c r="CC228" s="5">
        <f t="shared" si="728"/>
        <v>0</v>
      </c>
      <c r="CD228" s="5">
        <f t="shared" ref="CD228:CE228" si="840">IF(AVERAGE(BS228:BS232)&lt;0,0,AVERAGE(BS228:BS232))</f>
        <v>0</v>
      </c>
      <c r="CE228" s="5">
        <f t="shared" si="840"/>
        <v>0</v>
      </c>
      <c r="CF228" s="5">
        <f t="shared" ref="CF228:CG228" si="841">IF(AVERAGE(BE228:BE232)&lt;0,0,AVERAGE(BE228:BE232))</f>
        <v>0</v>
      </c>
      <c r="CG228" s="5">
        <f t="shared" si="841"/>
        <v>0</v>
      </c>
      <c r="CH228" s="5">
        <f t="shared" si="731"/>
        <v>0</v>
      </c>
      <c r="CI228" s="5">
        <f t="shared" si="732"/>
        <v>0</v>
      </c>
      <c r="CJ228" s="5">
        <f t="shared" si="733"/>
        <v>0</v>
      </c>
      <c r="CK228" s="5">
        <f t="shared" si="734"/>
        <v>0</v>
      </c>
      <c r="CL228" s="5">
        <f t="shared" si="735"/>
        <v>0</v>
      </c>
      <c r="CM228" s="5">
        <f t="shared" si="736"/>
        <v>0</v>
      </c>
      <c r="CN228" s="5">
        <f t="shared" si="737"/>
        <v>0</v>
      </c>
      <c r="CO228" s="5">
        <f t="shared" si="738"/>
        <v>0</v>
      </c>
      <c r="CP228" s="5">
        <f t="shared" si="739"/>
        <v>0</v>
      </c>
      <c r="CQ228" s="5">
        <f t="shared" si="740"/>
        <v>0</v>
      </c>
      <c r="CR228" s="5">
        <f t="shared" ref="CR228:CS228" si="842">IF(AVERAGE(BH228:BH232)&lt;0,0,AVERAGE(BH228:BH232))</f>
        <v>0</v>
      </c>
      <c r="CS228" s="5">
        <f t="shared" si="842"/>
        <v>0</v>
      </c>
      <c r="CT228" s="5">
        <f t="shared" si="742"/>
        <v>0</v>
      </c>
      <c r="CU228" s="5">
        <f t="shared" si="743"/>
        <v>0</v>
      </c>
    </row>
    <row r="229" spans="1:99" x14ac:dyDescent="0.25">
      <c r="A229" s="1">
        <f>eod_group_score_df_positive[[#This Row],[date]]</f>
        <v>45161</v>
      </c>
      <c r="B229" s="1" t="s">
        <v>277</v>
      </c>
      <c r="C229" s="2">
        <f>AVERAGE(eod_group_score_df_positive!C229:C233)</f>
        <v>0.73077513027192675</v>
      </c>
      <c r="D229" s="2">
        <f>AVERAGE(eod_group_score_df_positive!D229:D233)</f>
        <v>0.73918745161280042</v>
      </c>
      <c r="E229" s="2">
        <f>AVERAGE(eod_group_score_df_positive!E229:E233)</f>
        <v>0.16059402313995016</v>
      </c>
      <c r="F229" s="2">
        <f>AVERAGE(eod_group_score_df_positive!F229:F233)</f>
        <v>0.30067785636876992</v>
      </c>
      <c r="G229" s="2">
        <f>AVERAGE(eod_group_score_df_positive!G229:G233)</f>
        <v>0.63920615039590445</v>
      </c>
      <c r="H229" s="2">
        <f>AVERAGE(eod_group_score_df_positive!H229:H233)</f>
        <v>0.65765932983463005</v>
      </c>
      <c r="I229" s="2">
        <f>AVERAGE(eod_group_score_df_positive!I229:I233)</f>
        <v>0.42763982280175183</v>
      </c>
      <c r="J229" s="2">
        <f>AVERAGE(eod_group_score_df_positive!J229:J233)</f>
        <v>7.5784636653338358E-2</v>
      </c>
      <c r="K229" s="2">
        <f>AVERAGE(eod_group_score_df_positive!K229:K233)</f>
        <v>0.15089511449668322</v>
      </c>
      <c r="L229" s="2">
        <f>AVERAGE(eod_group_score_df_positive!L229:L233)</f>
        <v>0.11956416072454419</v>
      </c>
      <c r="M229" s="2">
        <f>AVERAGE(eod_group_score_df_positive!M229:M233)</f>
        <v>0.14762056520293593</v>
      </c>
      <c r="N229" s="2">
        <f>AVERAGE(eod_group_score_df_positive!N229:N233)</f>
        <v>0.1639355361290559</v>
      </c>
      <c r="O229" s="2">
        <f>AVERAGE(eod_group_score_df_positive!O229:O233)</f>
        <v>0.20886013475922333</v>
      </c>
      <c r="P229" s="2">
        <f>AVERAGE(eod_group_score_df_positive!P229:P233)</f>
        <v>0.18840459966391887</v>
      </c>
      <c r="Q229" s="2">
        <f>AVERAGE(eod_group_score_df_positive!Q229:Q233)</f>
        <v>0.18756275680802095</v>
      </c>
      <c r="R229" s="2">
        <f>AVERAGE(eod_group_score_df_positive!R229:R233)</f>
        <v>0.29055512370794884</v>
      </c>
      <c r="S229" s="2">
        <f>AVERAGE(eod_group_score_df_positive!S229:S233)</f>
        <v>3.8815207360787127E-2</v>
      </c>
      <c r="T229" s="2">
        <f>AVERAGE(eod_group_score_df_positive!T229:T233)</f>
        <v>0.10897093426687439</v>
      </c>
      <c r="U229" s="2">
        <f>AVERAGE(eod_group_score_df_positive!U229:U233)</f>
        <v>9.8796465070208159E-2</v>
      </c>
      <c r="V229" s="2">
        <f>AVERAGE(eod_group_score_df_positive!V229:V233)</f>
        <v>0.21547006698962207</v>
      </c>
      <c r="W229" s="2">
        <f>AVERAGE(eod_group_score_df_positive!W229:W233)</f>
        <v>5.1521394825245537E-2</v>
      </c>
      <c r="X229" s="2">
        <f>AVERAGE(eod_group_score_df_positive!X229:X233)</f>
        <v>0.16195904136961481</v>
      </c>
      <c r="Y229" s="2">
        <f>AVERAGE(eod_group_score_df_positive!Y229:Y233)</f>
        <v>0.17955907321506931</v>
      </c>
      <c r="Z229" s="1" t="s">
        <v>277</v>
      </c>
      <c r="AA229" s="2">
        <f>ABS(AVERAGE(eod_group_score_df_negative!C229:C233))</f>
        <v>2.4397644789317994</v>
      </c>
      <c r="AB229" s="2">
        <f>ABS(AVERAGE(eod_group_score_df_negative!D229:D233))</f>
        <v>0.78239349843467931</v>
      </c>
      <c r="AC229" s="2">
        <f>ABS(AVERAGE(eod_group_score_df_negative!E229:E233))</f>
        <v>2.2875319073704263</v>
      </c>
      <c r="AD229" s="2">
        <f>ABS(AVERAGE(eod_group_score_df_negative!F229:F233))</f>
        <v>2.5760248375012678</v>
      </c>
      <c r="AE229" s="2">
        <f>ABS(AVERAGE(eod_group_score_df_negative!G229:G233))</f>
        <v>2.2581442608438347</v>
      </c>
      <c r="AF229" s="2">
        <f>ABS(AVERAGE(eod_group_score_df_negative!H229:H233))</f>
        <v>1.1779354866779836</v>
      </c>
      <c r="AG229" s="2">
        <f>ABS(AVERAGE(eod_group_score_df_negative!I229:I233))</f>
        <v>2.1476888490547799</v>
      </c>
      <c r="AH229" s="2">
        <f>ABS(AVERAGE(eod_group_score_df_negative!J229:J233))</f>
        <v>2.4590752853930296</v>
      </c>
      <c r="AI229" s="2">
        <f>ABS(AVERAGE(eod_group_score_df_negative!K229:K233))</f>
        <v>1.1860634926683664</v>
      </c>
      <c r="AJ229" s="2">
        <f>ABS(AVERAGE(eod_group_score_df_negative!L229:L233))</f>
        <v>1.8319807447117999</v>
      </c>
      <c r="AK229" s="2">
        <f>ABS(AVERAGE(eod_group_score_df_negative!M229:M233))</f>
        <v>1.5507104476663627</v>
      </c>
      <c r="AL229" s="2">
        <f>ABS(AVERAGE(eod_group_score_df_negative!N229:N233))</f>
        <v>2.2970900304755575</v>
      </c>
      <c r="AM229" s="2">
        <f>ABS(AVERAGE(eod_group_score_df_negative!O229:O233))</f>
        <v>0.8264447339115627</v>
      </c>
      <c r="AN229" s="2">
        <f>ABS(AVERAGE(eod_group_score_df_negative!P229:P233))</f>
        <v>2.0188457022767925</v>
      </c>
      <c r="AO229" s="2">
        <f>ABS(AVERAGE(eod_group_score_df_negative!Q229:Q233))</f>
        <v>1.5799095522341831</v>
      </c>
      <c r="AP229" s="2">
        <f>ABS(AVERAGE(eod_group_score_df_negative!R229:R233))</f>
        <v>2.7053845069036888</v>
      </c>
      <c r="AQ229" s="2">
        <f>ABS(AVERAGE(eod_group_score_df_negative!S229:S233))</f>
        <v>1.9373924222102097</v>
      </c>
      <c r="AR229" s="2">
        <f>ABS(AVERAGE(eod_group_score_df_negative!T229:T233))</f>
        <v>1.7529774402250058</v>
      </c>
      <c r="AS229" s="2">
        <f>ABS(AVERAGE(eod_group_score_df_negative!U229:U233))</f>
        <v>1.539750087821671</v>
      </c>
      <c r="AT229" s="2">
        <f>ABS(AVERAGE(eod_group_score_df_negative!V229:V233))</f>
        <v>2.9624668698999281</v>
      </c>
      <c r="AU229" s="2">
        <f>ABS(AVERAGE(eod_group_score_df_negative!W229:W233))</f>
        <v>2.0211514863748414</v>
      </c>
      <c r="AV229" s="2">
        <f>ABS(AVERAGE(eod_group_score_df_negative!X229:X233))</f>
        <v>1.891304697033767</v>
      </c>
      <c r="AW229" s="2">
        <f>ABS(AVERAGE(eod_group_score_df_negative!Y229:Y233))</f>
        <v>1.0687759781476278</v>
      </c>
      <c r="AX229" t="s">
        <v>277</v>
      </c>
      <c r="AY229" s="4">
        <f t="shared" si="701"/>
        <v>-0.53902160493401985</v>
      </c>
      <c r="AZ229" s="4">
        <f t="shared" si="702"/>
        <v>-2.839549668424193E-2</v>
      </c>
      <c r="BA229" s="4">
        <f t="shared" si="703"/>
        <v>-0.86880248181802477</v>
      </c>
      <c r="BB229" s="4">
        <f t="shared" si="704"/>
        <v>-0.79095659971432986</v>
      </c>
      <c r="BC229" s="4">
        <f t="shared" si="705"/>
        <v>-0.55876503724491078</v>
      </c>
      <c r="BD229" s="4">
        <f t="shared" si="706"/>
        <v>-0.28343736436988265</v>
      </c>
      <c r="BE229" s="4">
        <f t="shared" si="707"/>
        <v>-0.66789495455469772</v>
      </c>
      <c r="BF229" s="4">
        <f t="shared" si="708"/>
        <v>-0.94020605557394399</v>
      </c>
      <c r="BG229" s="4">
        <f t="shared" si="709"/>
        <v>-0.77427107512827431</v>
      </c>
      <c r="BH229" s="4">
        <f t="shared" si="710"/>
        <v>-0.87746716932674329</v>
      </c>
      <c r="BI229" s="4">
        <f t="shared" si="711"/>
        <v>-0.82615807627096949</v>
      </c>
      <c r="BJ229" s="4">
        <f t="shared" si="712"/>
        <v>-0.86677461757926266</v>
      </c>
      <c r="BK229" s="4">
        <f t="shared" si="713"/>
        <v>-0.59652438411233211</v>
      </c>
      <c r="BL229" s="4">
        <f t="shared" si="714"/>
        <v>-0.82928569587394307</v>
      </c>
      <c r="BM229" s="4">
        <f t="shared" si="715"/>
        <v>-0.78776158941956897</v>
      </c>
      <c r="BN229" s="4">
        <f t="shared" si="716"/>
        <v>-0.80603405973929443</v>
      </c>
      <c r="BO229" s="4">
        <f t="shared" si="717"/>
        <v>-0.9607174805116877</v>
      </c>
      <c r="BP229" s="4">
        <f t="shared" si="718"/>
        <v>-0.88294956427391591</v>
      </c>
      <c r="BQ229" s="4">
        <f t="shared" si="719"/>
        <v>-0.87940963301183983</v>
      </c>
      <c r="BR229" s="4">
        <f t="shared" si="720"/>
        <v>-0.864396260046295</v>
      </c>
      <c r="BS229" s="4">
        <f t="shared" si="721"/>
        <v>-0.950285068818564</v>
      </c>
      <c r="BT229" s="4">
        <f t="shared" si="722"/>
        <v>-0.84224233999714604</v>
      </c>
      <c r="BU229" s="4">
        <f t="shared" si="723"/>
        <v>-0.71232230799085461</v>
      </c>
      <c r="BV229" t="s">
        <v>277</v>
      </c>
      <c r="BW229" s="1">
        <f t="shared" si="697"/>
        <v>45161</v>
      </c>
      <c r="BX229">
        <f>group_stock_price_index[[#This Row],[VNINDEX]]</f>
        <v>1172.56</v>
      </c>
      <c r="BY229" s="5">
        <f t="shared" si="724"/>
        <v>0</v>
      </c>
      <c r="BZ229" s="5">
        <f t="shared" si="725"/>
        <v>0</v>
      </c>
      <c r="CA229" s="5">
        <f t="shared" si="726"/>
        <v>0</v>
      </c>
      <c r="CB229" s="5">
        <f t="shared" si="727"/>
        <v>0</v>
      </c>
      <c r="CC229" s="5">
        <f t="shared" si="728"/>
        <v>0</v>
      </c>
      <c r="CD229" s="5">
        <f t="shared" ref="CD229:CE229" si="843">IF(AVERAGE(BS229:BS233)&lt;0,0,AVERAGE(BS229:BS233))</f>
        <v>0</v>
      </c>
      <c r="CE229" s="5">
        <f t="shared" si="843"/>
        <v>0</v>
      </c>
      <c r="CF229" s="5">
        <f t="shared" ref="CF229:CG229" si="844">IF(AVERAGE(BE229:BE233)&lt;0,0,AVERAGE(BE229:BE233))</f>
        <v>0</v>
      </c>
      <c r="CG229" s="5">
        <f t="shared" si="844"/>
        <v>0</v>
      </c>
      <c r="CH229" s="5">
        <f t="shared" si="731"/>
        <v>0</v>
      </c>
      <c r="CI229" s="5">
        <f t="shared" si="732"/>
        <v>0</v>
      </c>
      <c r="CJ229" s="5">
        <f t="shared" si="733"/>
        <v>0</v>
      </c>
      <c r="CK229" s="5">
        <f t="shared" si="734"/>
        <v>0</v>
      </c>
      <c r="CL229" s="5">
        <f t="shared" si="735"/>
        <v>0</v>
      </c>
      <c r="CM229" s="5">
        <f t="shared" si="736"/>
        <v>0</v>
      </c>
      <c r="CN229" s="5">
        <f t="shared" si="737"/>
        <v>0</v>
      </c>
      <c r="CO229" s="5">
        <f t="shared" si="738"/>
        <v>0</v>
      </c>
      <c r="CP229" s="5">
        <f t="shared" si="739"/>
        <v>0</v>
      </c>
      <c r="CQ229" s="5">
        <f t="shared" si="740"/>
        <v>0</v>
      </c>
      <c r="CR229" s="5">
        <f t="shared" ref="CR229:CS229" si="845">IF(AVERAGE(BH229:BH233)&lt;0,0,AVERAGE(BH229:BH233))</f>
        <v>0</v>
      </c>
      <c r="CS229" s="5">
        <f t="shared" si="845"/>
        <v>0</v>
      </c>
      <c r="CT229" s="5">
        <f t="shared" si="742"/>
        <v>0</v>
      </c>
      <c r="CU229" s="5">
        <f t="shared" si="743"/>
        <v>0</v>
      </c>
    </row>
    <row r="230" spans="1:99" x14ac:dyDescent="0.25">
      <c r="A230" s="1">
        <f>eod_group_score_df_positive[[#This Row],[date]]</f>
        <v>45160</v>
      </c>
      <c r="B230" s="1" t="s">
        <v>277</v>
      </c>
      <c r="C230" s="2">
        <f>AVERAGE(eod_group_score_df_positive!C230:C234)</f>
        <v>0.7304591810734633</v>
      </c>
      <c r="D230" s="2">
        <f>AVERAGE(eod_group_score_df_positive!D230:D234)</f>
        <v>0.72455851711603569</v>
      </c>
      <c r="E230" s="2">
        <f>AVERAGE(eod_group_score_df_positive!E230:E234)</f>
        <v>0.25920059700801767</v>
      </c>
      <c r="F230" s="2">
        <f>AVERAGE(eod_group_score_df_positive!F230:F234)</f>
        <v>0.2857921536946097</v>
      </c>
      <c r="G230" s="2">
        <f>AVERAGE(eod_group_score_df_positive!G230:G234)</f>
        <v>0.69047587565724278</v>
      </c>
      <c r="H230" s="2">
        <f>AVERAGE(eod_group_score_df_positive!H230:H234)</f>
        <v>0.73572825580573187</v>
      </c>
      <c r="I230" s="2">
        <f>AVERAGE(eod_group_score_df_positive!I230:I234)</f>
        <v>0.42193958873849785</v>
      </c>
      <c r="J230" s="2">
        <f>AVERAGE(eod_group_score_df_positive!J230:J234)</f>
        <v>7.7471132815723001E-2</v>
      </c>
      <c r="K230" s="2">
        <f>AVERAGE(eod_group_score_df_positive!K230:K234)</f>
        <v>0.15459523273216627</v>
      </c>
      <c r="L230" s="2">
        <f>AVERAGE(eod_group_score_df_positive!L230:L234)</f>
        <v>0.12397092417477637</v>
      </c>
      <c r="M230" s="2">
        <f>AVERAGE(eod_group_score_df_positive!M230:M234)</f>
        <v>0.13099810625799008</v>
      </c>
      <c r="N230" s="2">
        <f>AVERAGE(eod_group_score_df_positive!N230:N234)</f>
        <v>0.17202484614026914</v>
      </c>
      <c r="O230" s="2">
        <f>AVERAGE(eod_group_score_df_positive!O230:O234)</f>
        <v>0.25503807402781808</v>
      </c>
      <c r="P230" s="2">
        <f>AVERAGE(eod_group_score_df_positive!P230:P234)</f>
        <v>0.34084262934423681</v>
      </c>
      <c r="Q230" s="2">
        <f>AVERAGE(eod_group_score_df_positive!Q230:Q234)</f>
        <v>0.3526332327750934</v>
      </c>
      <c r="R230" s="2">
        <f>AVERAGE(eod_group_score_df_positive!R230:R234)</f>
        <v>0.30834933126495728</v>
      </c>
      <c r="S230" s="2">
        <f>AVERAGE(eod_group_score_df_positive!S230:S234)</f>
        <v>4.0827163183232332E-2</v>
      </c>
      <c r="T230" s="2">
        <f>AVERAGE(eod_group_score_df_positive!T230:T234)</f>
        <v>9.8971177522365686E-2</v>
      </c>
      <c r="U230" s="2">
        <f>AVERAGE(eod_group_score_df_positive!U230:U234)</f>
        <v>9.9034659268437908E-2</v>
      </c>
      <c r="V230" s="2">
        <f>AVERAGE(eod_group_score_df_positive!V230:V234)</f>
        <v>0.21442265531618704</v>
      </c>
      <c r="W230" s="2">
        <f>AVERAGE(eod_group_score_df_positive!W230:W234)</f>
        <v>5.6291054584867398E-2</v>
      </c>
      <c r="X230" s="2">
        <f>AVERAGE(eod_group_score_df_positive!X230:X234)</f>
        <v>0.29370838484661838</v>
      </c>
      <c r="Y230" s="2">
        <f>AVERAGE(eod_group_score_df_positive!Y230:Y234)</f>
        <v>0.15037939905086239</v>
      </c>
      <c r="Z230" s="1" t="s">
        <v>277</v>
      </c>
      <c r="AA230" s="2">
        <f>ABS(AVERAGE(eod_group_score_df_negative!C230:C234))</f>
        <v>2.4862558658315397</v>
      </c>
      <c r="AB230" s="2">
        <f>ABS(AVERAGE(eod_group_score_df_negative!D230:D234))</f>
        <v>0.79726800664691622</v>
      </c>
      <c r="AC230" s="2">
        <f>ABS(AVERAGE(eod_group_score_df_negative!E230:E234))</f>
        <v>2.2624510029640472</v>
      </c>
      <c r="AD230" s="2">
        <f>ABS(AVERAGE(eod_group_score_df_negative!F230:F234))</f>
        <v>2.6124157787605418</v>
      </c>
      <c r="AE230" s="2">
        <f>ABS(AVERAGE(eod_group_score_df_negative!G230:G234))</f>
        <v>2.1943353295244035</v>
      </c>
      <c r="AF230" s="2">
        <f>ABS(AVERAGE(eod_group_score_df_negative!H230:H234))</f>
        <v>1.1790303209717994</v>
      </c>
      <c r="AG230" s="2">
        <f>ABS(AVERAGE(eod_group_score_df_negative!I230:I234))</f>
        <v>2.1538451106860128</v>
      </c>
      <c r="AH230" s="2">
        <f>ABS(AVERAGE(eod_group_score_df_negative!J230:J234))</f>
        <v>2.4492823891439426</v>
      </c>
      <c r="AI230" s="2">
        <f>ABS(AVERAGE(eod_group_score_df_negative!K230:K234))</f>
        <v>1.1791741281306396</v>
      </c>
      <c r="AJ230" s="2">
        <f>ABS(AVERAGE(eod_group_score_df_negative!L230:L234))</f>
        <v>1.782751550675187</v>
      </c>
      <c r="AK230" s="2">
        <f>ABS(AVERAGE(eod_group_score_df_negative!M230:M234))</f>
        <v>1.5507191980678869</v>
      </c>
      <c r="AL230" s="2">
        <f>ABS(AVERAGE(eod_group_score_df_negative!N230:N234))</f>
        <v>2.2855252484088497</v>
      </c>
      <c r="AM230" s="2">
        <f>ABS(AVERAGE(eod_group_score_df_negative!O230:O234))</f>
        <v>0.82763745568738734</v>
      </c>
      <c r="AN230" s="2">
        <f>ABS(AVERAGE(eod_group_score_df_negative!P230:P234))</f>
        <v>2.019422758252861</v>
      </c>
      <c r="AO230" s="2">
        <f>ABS(AVERAGE(eod_group_score_df_negative!Q230:Q234))</f>
        <v>1.5272150621024394</v>
      </c>
      <c r="AP230" s="2">
        <f>ABS(AVERAGE(eod_group_score_df_negative!R230:R234))</f>
        <v>2.6951749960146545</v>
      </c>
      <c r="AQ230" s="2">
        <f>ABS(AVERAGE(eod_group_score_df_negative!S230:S234))</f>
        <v>1.910065947367432</v>
      </c>
      <c r="AR230" s="2">
        <f>ABS(AVERAGE(eod_group_score_df_negative!T230:T234))</f>
        <v>1.7281418496510201</v>
      </c>
      <c r="AS230" s="2">
        <f>ABS(AVERAGE(eod_group_score_df_negative!U230:U234))</f>
        <v>1.651515051823446</v>
      </c>
      <c r="AT230" s="2">
        <f>ABS(AVERAGE(eod_group_score_df_negative!V230:V234))</f>
        <v>3.1134608857906145</v>
      </c>
      <c r="AU230" s="2">
        <f>ABS(AVERAGE(eod_group_score_df_negative!W230:W234))</f>
        <v>1.9999040648015161</v>
      </c>
      <c r="AV230" s="2">
        <f>ABS(AVERAGE(eod_group_score_df_negative!X230:X234))</f>
        <v>1.9059037115232704</v>
      </c>
      <c r="AW230" s="2">
        <f>ABS(AVERAGE(eod_group_score_df_negative!Y230:Y234))</f>
        <v>1.1441557775579061</v>
      </c>
      <c r="AX230" t="s">
        <v>277</v>
      </c>
      <c r="AY230" s="4">
        <f t="shared" si="701"/>
        <v>-0.54583531931043594</v>
      </c>
      <c r="AZ230" s="4">
        <f t="shared" si="702"/>
        <v>-4.7777777818653756E-2</v>
      </c>
      <c r="BA230" s="4">
        <f t="shared" si="703"/>
        <v>-0.7944199769620125</v>
      </c>
      <c r="BB230" s="4">
        <f t="shared" si="704"/>
        <v>-0.8027800900727593</v>
      </c>
      <c r="BC230" s="4">
        <f t="shared" si="705"/>
        <v>-0.5213025556632459</v>
      </c>
      <c r="BD230" s="4">
        <f t="shared" si="706"/>
        <v>-0.23151851650777233</v>
      </c>
      <c r="BE230" s="4">
        <f t="shared" si="707"/>
        <v>-0.67237976929300891</v>
      </c>
      <c r="BF230" s="4">
        <f t="shared" si="708"/>
        <v>-0.93867931150194739</v>
      </c>
      <c r="BG230" s="4">
        <f t="shared" si="709"/>
        <v>-0.768182959860227</v>
      </c>
      <c r="BH230" s="4">
        <f t="shared" si="710"/>
        <v>-0.86996437519358294</v>
      </c>
      <c r="BI230" s="4">
        <f t="shared" si="711"/>
        <v>-0.84420912370821888</v>
      </c>
      <c r="BJ230" s="4">
        <f t="shared" si="712"/>
        <v>-0.86000297896525246</v>
      </c>
      <c r="BK230" s="4">
        <f t="shared" si="713"/>
        <v>-0.52887440968596544</v>
      </c>
      <c r="BL230" s="4">
        <f t="shared" si="714"/>
        <v>-0.71118279229503378</v>
      </c>
      <c r="BM230" s="4">
        <f t="shared" si="715"/>
        <v>-0.62482798879463142</v>
      </c>
      <c r="BN230" s="4">
        <f t="shared" si="716"/>
        <v>-0.79467499000133668</v>
      </c>
      <c r="BO230" s="4">
        <f t="shared" si="717"/>
        <v>-0.95814515622364527</v>
      </c>
      <c r="BP230" s="4">
        <f t="shared" si="718"/>
        <v>-0.89166386966713507</v>
      </c>
      <c r="BQ230" s="4">
        <f t="shared" si="719"/>
        <v>-0.88685307404761871</v>
      </c>
      <c r="BR230" s="4">
        <f t="shared" si="720"/>
        <v>-0.87113572174771869</v>
      </c>
      <c r="BS230" s="4">
        <f t="shared" si="721"/>
        <v>-0.94524736095894824</v>
      </c>
      <c r="BT230" s="4">
        <f t="shared" si="722"/>
        <v>-0.73294529037066358</v>
      </c>
      <c r="BU230" s="4">
        <f t="shared" si="723"/>
        <v>-0.76767043218585362</v>
      </c>
      <c r="BV230" t="s">
        <v>277</v>
      </c>
      <c r="BW230" s="1">
        <f t="shared" si="697"/>
        <v>45160</v>
      </c>
      <c r="BX230">
        <f>group_stock_price_index[[#This Row],[VNINDEX]]</f>
        <v>1180.49</v>
      </c>
      <c r="BY230" s="5">
        <f t="shared" si="724"/>
        <v>0</v>
      </c>
      <c r="BZ230" s="5">
        <f t="shared" si="725"/>
        <v>0</v>
      </c>
      <c r="CA230" s="5">
        <f t="shared" si="726"/>
        <v>0</v>
      </c>
      <c r="CB230" s="5">
        <f t="shared" si="727"/>
        <v>0</v>
      </c>
      <c r="CC230" s="5">
        <f t="shared" si="728"/>
        <v>0</v>
      </c>
      <c r="CD230" s="5">
        <f t="shared" ref="CD230:CE230" si="846">IF(AVERAGE(BS230:BS234)&lt;0,0,AVERAGE(BS230:BS234))</f>
        <v>0</v>
      </c>
      <c r="CE230" s="5">
        <f t="shared" si="846"/>
        <v>0</v>
      </c>
      <c r="CF230" s="5">
        <f t="shared" ref="CF230:CG230" si="847">IF(AVERAGE(BE230:BE234)&lt;0,0,AVERAGE(BE230:BE234))</f>
        <v>0</v>
      </c>
      <c r="CG230" s="5">
        <f t="shared" si="847"/>
        <v>0</v>
      </c>
      <c r="CH230" s="5">
        <f t="shared" si="731"/>
        <v>0</v>
      </c>
      <c r="CI230" s="5">
        <f t="shared" si="732"/>
        <v>0</v>
      </c>
      <c r="CJ230" s="5">
        <f t="shared" si="733"/>
        <v>0</v>
      </c>
      <c r="CK230" s="5">
        <f t="shared" si="734"/>
        <v>0</v>
      </c>
      <c r="CL230" s="5">
        <f t="shared" si="735"/>
        <v>8.4225250638515266E-3</v>
      </c>
      <c r="CM230" s="5">
        <f t="shared" si="736"/>
        <v>0</v>
      </c>
      <c r="CN230" s="5">
        <f t="shared" si="737"/>
        <v>0</v>
      </c>
      <c r="CO230" s="5">
        <f t="shared" si="738"/>
        <v>0</v>
      </c>
      <c r="CP230" s="5">
        <f t="shared" si="739"/>
        <v>0</v>
      </c>
      <c r="CQ230" s="5">
        <f t="shared" si="740"/>
        <v>0</v>
      </c>
      <c r="CR230" s="5">
        <f t="shared" ref="CR230:CS230" si="848">IF(AVERAGE(BH230:BH234)&lt;0,0,AVERAGE(BH230:BH234))</f>
        <v>0</v>
      </c>
      <c r="CS230" s="5">
        <f t="shared" si="848"/>
        <v>0</v>
      </c>
      <c r="CT230" s="5">
        <f t="shared" si="742"/>
        <v>0</v>
      </c>
      <c r="CU230" s="5">
        <f t="shared" si="743"/>
        <v>0</v>
      </c>
    </row>
    <row r="231" spans="1:99" x14ac:dyDescent="0.25">
      <c r="A231" s="1">
        <f>eod_group_score_df_positive[[#This Row],[date]]</f>
        <v>45159</v>
      </c>
      <c r="B231" s="1" t="s">
        <v>277</v>
      </c>
      <c r="C231" s="2">
        <f>AVERAGE(eod_group_score_df_positive!C231:C235)</f>
        <v>0.12667484533743445</v>
      </c>
      <c r="D231" s="2">
        <f>AVERAGE(eod_group_score_df_positive!D231:D235)</f>
        <v>0.54723011271702826</v>
      </c>
      <c r="E231" s="2">
        <f>AVERAGE(eod_group_score_df_positive!E231:E235)</f>
        <v>0.28230360541317101</v>
      </c>
      <c r="F231" s="2">
        <f>AVERAGE(eod_group_score_df_positive!F231:F235)</f>
        <v>0.12789835165068406</v>
      </c>
      <c r="G231" s="2">
        <f>AVERAGE(eod_group_score_df_positive!G231:G235)</f>
        <v>0.18695234507592065</v>
      </c>
      <c r="H231" s="2">
        <f>AVERAGE(eod_group_score_df_positive!H231:H235)</f>
        <v>0.39342417441359884</v>
      </c>
      <c r="I231" s="2">
        <f>AVERAGE(eod_group_score_df_positive!I231:I235)</f>
        <v>0.11034821819814584</v>
      </c>
      <c r="J231" s="2">
        <f>AVERAGE(eod_group_score_df_positive!J231:J235)</f>
        <v>5.1534720434103828E-2</v>
      </c>
      <c r="K231" s="2">
        <f>AVERAGE(eod_group_score_df_positive!K231:K235)</f>
        <v>0.12920840181546203</v>
      </c>
      <c r="L231" s="2">
        <f>AVERAGE(eod_group_score_df_positive!L231:L235)</f>
        <v>0.13429350689102407</v>
      </c>
      <c r="M231" s="2">
        <f>AVERAGE(eod_group_score_df_positive!M231:M235)</f>
        <v>5.1400469244248778E-2</v>
      </c>
      <c r="N231" s="2">
        <f>AVERAGE(eod_group_score_df_positive!N231:N235)</f>
        <v>0.10554673813488136</v>
      </c>
      <c r="O231" s="2">
        <f>AVERAGE(eod_group_score_df_positive!O231:O235)</f>
        <v>0.21067268402387471</v>
      </c>
      <c r="P231" s="2">
        <f>AVERAGE(eod_group_score_df_positive!P231:P235)</f>
        <v>0.26979311586041244</v>
      </c>
      <c r="Q231" s="2">
        <f>AVERAGE(eod_group_score_df_positive!Q231:Q235)</f>
        <v>0.26681484937831146</v>
      </c>
      <c r="R231" s="2">
        <f>AVERAGE(eod_group_score_df_positive!R231:R235)</f>
        <v>0.170970140536717</v>
      </c>
      <c r="S231" s="2">
        <f>AVERAGE(eod_group_score_df_positive!S231:S235)</f>
        <v>5.3837663541759326E-2</v>
      </c>
      <c r="T231" s="2">
        <f>AVERAGE(eod_group_score_df_positive!T231:T235)</f>
        <v>4.6340369405195252E-2</v>
      </c>
      <c r="U231" s="2">
        <f>AVERAGE(eod_group_score_df_positive!U231:U235)</f>
        <v>2.7775116615281648E-2</v>
      </c>
      <c r="V231" s="2">
        <f>AVERAGE(eod_group_score_df_positive!V231:V235)</f>
        <v>0.13133098913395228</v>
      </c>
      <c r="W231" s="2">
        <f>AVERAGE(eod_group_score_df_positive!W231:W235)</f>
        <v>2.0670532755194194E-2</v>
      </c>
      <c r="X231" s="2">
        <f>AVERAGE(eod_group_score_df_positive!X231:X235)</f>
        <v>0.22831094696507065</v>
      </c>
      <c r="Y231" s="2">
        <f>AVERAGE(eod_group_score_df_positive!Y231:Y235)</f>
        <v>0.16355809215053835</v>
      </c>
      <c r="Z231" s="1" t="s">
        <v>277</v>
      </c>
      <c r="AA231" s="2">
        <f>ABS(AVERAGE(eod_group_score_df_negative!C231:C235))</f>
        <v>2.5104017057591288</v>
      </c>
      <c r="AB231" s="2">
        <f>ABS(AVERAGE(eod_group_score_df_negative!D231:D235))</f>
        <v>0.79071134402221355</v>
      </c>
      <c r="AC231" s="2">
        <f>ABS(AVERAGE(eod_group_score_df_negative!E231:E235))</f>
        <v>2.308473763952271</v>
      </c>
      <c r="AD231" s="2">
        <f>ABS(AVERAGE(eod_group_score_df_negative!F231:F235))</f>
        <v>2.6542836564566672</v>
      </c>
      <c r="AE231" s="2">
        <f>ABS(AVERAGE(eod_group_score_df_negative!G231:G235))</f>
        <v>2.2523469497109643</v>
      </c>
      <c r="AF231" s="2">
        <f>ABS(AVERAGE(eod_group_score_df_negative!H231:H235))</f>
        <v>1.1895472013063506</v>
      </c>
      <c r="AG231" s="2">
        <f>ABS(AVERAGE(eod_group_score_df_negative!I231:I235))</f>
        <v>2.1664364023460316</v>
      </c>
      <c r="AH231" s="2">
        <f>ABS(AVERAGE(eod_group_score_df_negative!J231:J235))</f>
        <v>2.480812767908505</v>
      </c>
      <c r="AI231" s="2">
        <f>ABS(AVERAGE(eod_group_score_df_negative!K231:K235))</f>
        <v>1.2054513896031724</v>
      </c>
      <c r="AJ231" s="2">
        <f>ABS(AVERAGE(eod_group_score_df_negative!L231:L235))</f>
        <v>1.8251131170504789</v>
      </c>
      <c r="AK231" s="2">
        <f>ABS(AVERAGE(eod_group_score_df_negative!M231:M235))</f>
        <v>1.5622542984511512</v>
      </c>
      <c r="AL231" s="2">
        <f>ABS(AVERAGE(eod_group_score_df_negative!N231:N235))</f>
        <v>2.287923913149613</v>
      </c>
      <c r="AM231" s="2">
        <f>ABS(AVERAGE(eod_group_score_df_negative!O231:O235))</f>
        <v>0.83769858180524681</v>
      </c>
      <c r="AN231" s="2">
        <f>ABS(AVERAGE(eod_group_score_df_negative!P231:P235))</f>
        <v>2.0210477802242313</v>
      </c>
      <c r="AO231" s="2">
        <f>ABS(AVERAGE(eod_group_score_df_negative!Q231:Q235))</f>
        <v>1.5594761333409288</v>
      </c>
      <c r="AP231" s="2">
        <f>ABS(AVERAGE(eod_group_score_df_negative!R231:R235))</f>
        <v>2.7298978527865128</v>
      </c>
      <c r="AQ231" s="2">
        <f>ABS(AVERAGE(eod_group_score_df_negative!S231:S235))</f>
        <v>1.9178668717287892</v>
      </c>
      <c r="AR231" s="2">
        <f>ABS(AVERAGE(eod_group_score_df_negative!T231:T235))</f>
        <v>1.7317571875190509</v>
      </c>
      <c r="AS231" s="2">
        <f>ABS(AVERAGE(eod_group_score_df_negative!U231:U235))</f>
        <v>1.6527897982182878</v>
      </c>
      <c r="AT231" s="2">
        <f>ABS(AVERAGE(eod_group_score_df_negative!V231:V235))</f>
        <v>3.1166407639995231</v>
      </c>
      <c r="AU231" s="2">
        <f>ABS(AVERAGE(eod_group_score_df_negative!W231:W235))</f>
        <v>2.0304575788539454</v>
      </c>
      <c r="AV231" s="2">
        <f>ABS(AVERAGE(eod_group_score_df_negative!X231:X235))</f>
        <v>1.9282331359758529</v>
      </c>
      <c r="AW231" s="2">
        <f>ABS(AVERAGE(eod_group_score_df_negative!Y231:Y235))</f>
        <v>1.1904646448434899</v>
      </c>
      <c r="AX231" t="s">
        <v>277</v>
      </c>
      <c r="AY231" s="4">
        <f t="shared" si="701"/>
        <v>-0.90392782091611257</v>
      </c>
      <c r="AZ231" s="4">
        <f t="shared" si="702"/>
        <v>-0.18198197692340329</v>
      </c>
      <c r="BA231" s="4">
        <f t="shared" si="703"/>
        <v>-0.78207034787993734</v>
      </c>
      <c r="BB231" s="4">
        <f t="shared" si="704"/>
        <v>-0.90805896143531584</v>
      </c>
      <c r="BC231" s="4">
        <f t="shared" si="705"/>
        <v>-0.84671635376973775</v>
      </c>
      <c r="BD231" s="4">
        <f t="shared" si="706"/>
        <v>-0.50292951540622011</v>
      </c>
      <c r="BE231" s="4">
        <f t="shared" si="707"/>
        <v>-0.90306661666418719</v>
      </c>
      <c r="BF231" s="4">
        <f t="shared" si="708"/>
        <v>-0.95929885557070005</v>
      </c>
      <c r="BG231" s="4">
        <f t="shared" si="709"/>
        <v>-0.80638001886889243</v>
      </c>
      <c r="BH231" s="4">
        <f t="shared" si="710"/>
        <v>-0.86292431060493002</v>
      </c>
      <c r="BI231" s="4">
        <f t="shared" si="711"/>
        <v>-0.93629310274631028</v>
      </c>
      <c r="BJ231" s="4">
        <f t="shared" si="712"/>
        <v>-0.91180444341087852</v>
      </c>
      <c r="BK231" s="4">
        <f t="shared" si="713"/>
        <v>-0.5980952723704025</v>
      </c>
      <c r="BL231" s="4">
        <f t="shared" si="714"/>
        <v>-0.76445931594679906</v>
      </c>
      <c r="BM231" s="4">
        <f t="shared" si="715"/>
        <v>-0.7078068589255806</v>
      </c>
      <c r="BN231" s="4">
        <f t="shared" si="716"/>
        <v>-0.8821248392341674</v>
      </c>
      <c r="BO231" s="4">
        <f t="shared" si="717"/>
        <v>-0.94538972490178719</v>
      </c>
      <c r="BP231" s="4">
        <f t="shared" si="718"/>
        <v>-0.94787646018100968</v>
      </c>
      <c r="BQ231" s="4">
        <f t="shared" si="719"/>
        <v>-0.9669454998493382</v>
      </c>
      <c r="BR231" s="4">
        <f t="shared" si="720"/>
        <v>-0.91913046102863982</v>
      </c>
      <c r="BS231" s="4">
        <f t="shared" si="721"/>
        <v>-0.97984471799864536</v>
      </c>
      <c r="BT231" s="4">
        <f t="shared" si="722"/>
        <v>-0.78826220268707115</v>
      </c>
      <c r="BU231" s="4">
        <f t="shared" si="723"/>
        <v>-0.75841160169342159</v>
      </c>
      <c r="BV231" t="s">
        <v>277</v>
      </c>
      <c r="BW231" s="1">
        <f t="shared" si="697"/>
        <v>45159</v>
      </c>
      <c r="BX231">
        <f>group_stock_price_index[[#This Row],[VNINDEX]]</f>
        <v>1179.76</v>
      </c>
      <c r="BY231" s="5">
        <f t="shared" si="724"/>
        <v>0</v>
      </c>
      <c r="BZ231" s="5">
        <f t="shared" si="725"/>
        <v>0</v>
      </c>
      <c r="CA231" s="5">
        <f t="shared" si="726"/>
        <v>0</v>
      </c>
      <c r="CB231" s="5">
        <f t="shared" si="727"/>
        <v>0</v>
      </c>
      <c r="CC231" s="5">
        <f t="shared" si="728"/>
        <v>0</v>
      </c>
      <c r="CD231" s="5">
        <f t="shared" ref="CD231:CE231" si="849">IF(AVERAGE(BS231:BS235)&lt;0,0,AVERAGE(BS231:BS235))</f>
        <v>0</v>
      </c>
      <c r="CE231" s="5">
        <f t="shared" si="849"/>
        <v>0</v>
      </c>
      <c r="CF231" s="5">
        <f t="shared" ref="CF231:CG231" si="850">IF(AVERAGE(BE231:BE235)&lt;0,0,AVERAGE(BE231:BE235))</f>
        <v>0</v>
      </c>
      <c r="CG231" s="5">
        <f t="shared" si="850"/>
        <v>0</v>
      </c>
      <c r="CH231" s="5">
        <f t="shared" si="731"/>
        <v>0</v>
      </c>
      <c r="CI231" s="5">
        <f t="shared" si="732"/>
        <v>0</v>
      </c>
      <c r="CJ231" s="5">
        <f t="shared" si="733"/>
        <v>0</v>
      </c>
      <c r="CK231" s="5">
        <f t="shared" si="734"/>
        <v>0</v>
      </c>
      <c r="CL231" s="5">
        <f t="shared" si="735"/>
        <v>0.20129753047376422</v>
      </c>
      <c r="CM231" s="5">
        <f t="shared" si="736"/>
        <v>0</v>
      </c>
      <c r="CN231" s="5">
        <f t="shared" si="737"/>
        <v>0</v>
      </c>
      <c r="CO231" s="5">
        <f t="shared" si="738"/>
        <v>0</v>
      </c>
      <c r="CP231" s="5">
        <f t="shared" si="739"/>
        <v>0</v>
      </c>
      <c r="CQ231" s="5">
        <f t="shared" si="740"/>
        <v>0</v>
      </c>
      <c r="CR231" s="5">
        <f t="shared" ref="CR231:CS231" si="851">IF(AVERAGE(BH231:BH235)&lt;0,0,AVERAGE(BH231:BH235))</f>
        <v>0</v>
      </c>
      <c r="CS231" s="5">
        <f t="shared" si="851"/>
        <v>0</v>
      </c>
      <c r="CT231" s="5">
        <f t="shared" si="742"/>
        <v>0</v>
      </c>
      <c r="CU231" s="5">
        <f t="shared" si="743"/>
        <v>0</v>
      </c>
    </row>
    <row r="232" spans="1:99" x14ac:dyDescent="0.25">
      <c r="A232" s="1">
        <f>eod_group_score_df_positive[[#This Row],[date]]</f>
        <v>45156</v>
      </c>
      <c r="B232" s="1" t="s">
        <v>277</v>
      </c>
      <c r="C232" s="2">
        <f>AVERAGE(eod_group_score_df_positive!C232:C236)</f>
        <v>0.13981857500018197</v>
      </c>
      <c r="D232" s="2">
        <f>AVERAGE(eod_group_score_df_positive!D232:D236)</f>
        <v>2.9736557025683147E-2</v>
      </c>
      <c r="E232" s="2">
        <f>AVERAGE(eod_group_score_df_positive!E232:E236)</f>
        <v>0.36665404994426576</v>
      </c>
      <c r="F232" s="2">
        <f>AVERAGE(eod_group_score_df_positive!F232:F236)</f>
        <v>0.2566513773339244</v>
      </c>
      <c r="G232" s="2">
        <f>AVERAGE(eod_group_score_df_positive!G232:G236)</f>
        <v>0.45337693155732517</v>
      </c>
      <c r="H232" s="2">
        <f>AVERAGE(eod_group_score_df_positive!H232:H236)</f>
        <v>0.48533351232578159</v>
      </c>
      <c r="I232" s="2">
        <f>AVERAGE(eod_group_score_df_positive!I232:I236)</f>
        <v>0.11545369192474145</v>
      </c>
      <c r="J232" s="2">
        <f>AVERAGE(eod_group_score_df_positive!J232:J236)</f>
        <v>3.2889584802144288E-2</v>
      </c>
      <c r="K232" s="2">
        <f>AVERAGE(eod_group_score_df_positive!K232:K236)</f>
        <v>8.164840484879192E-2</v>
      </c>
      <c r="L232" s="2">
        <f>AVERAGE(eod_group_score_df_positive!L232:L236)</f>
        <v>6.6115257886172729E-2</v>
      </c>
      <c r="M232" s="2">
        <f>AVERAGE(eod_group_score_df_positive!M232:M236)</f>
        <v>3.8406705014552109E-2</v>
      </c>
      <c r="N232" s="2">
        <f>AVERAGE(eod_group_score_df_positive!N232:N236)</f>
        <v>8.7403125738894957E-2</v>
      </c>
      <c r="O232" s="2">
        <f>AVERAGE(eod_group_score_df_positive!O232:O236)</f>
        <v>0.16920107444995675</v>
      </c>
      <c r="P232" s="2">
        <f>AVERAGE(eod_group_score_df_positive!P232:P236)</f>
        <v>0.21533409953104271</v>
      </c>
      <c r="Q232" s="2">
        <f>AVERAGE(eod_group_score_df_positive!Q232:Q236)</f>
        <v>0.2795390672595211</v>
      </c>
      <c r="R232" s="2">
        <f>AVERAGE(eod_group_score_df_positive!R232:R236)</f>
        <v>0.4048791659188794</v>
      </c>
      <c r="S232" s="2">
        <f>AVERAGE(eod_group_score_df_positive!S232:S236)</f>
        <v>0.10529231257192365</v>
      </c>
      <c r="T232" s="2">
        <f>AVERAGE(eod_group_score_df_positive!T232:T236)</f>
        <v>3.2336106425438854E-2</v>
      </c>
      <c r="U232" s="2">
        <f>AVERAGE(eod_group_score_df_positive!U232:U236)</f>
        <v>3.9567100907231714E-2</v>
      </c>
      <c r="V232" s="2">
        <f>AVERAGE(eod_group_score_df_positive!V232:V236)</f>
        <v>8.6103066213867097E-2</v>
      </c>
      <c r="W232" s="2">
        <f>AVERAGE(eod_group_score_df_positive!W232:W236)</f>
        <v>4.0787138868516544E-2</v>
      </c>
      <c r="X232" s="2">
        <f>AVERAGE(eod_group_score_df_positive!X232:X236)</f>
        <v>0.31650814682052941</v>
      </c>
      <c r="Y232" s="2">
        <f>AVERAGE(eod_group_score_df_positive!Y232:Y236)</f>
        <v>7.8867429860587548E-2</v>
      </c>
      <c r="Z232" s="1" t="s">
        <v>277</v>
      </c>
      <c r="AA232" s="2">
        <f>ABS(AVERAGE(eod_group_score_df_negative!C232:C236))</f>
        <v>2.4883138112327492</v>
      </c>
      <c r="AB232" s="2">
        <f>ABS(AVERAGE(eod_group_score_df_negative!D232:D236))</f>
        <v>0.81481516528653586</v>
      </c>
      <c r="AC232" s="2">
        <f>ABS(AVERAGE(eod_group_score_df_negative!E232:E236))</f>
        <v>2.2066412137682168</v>
      </c>
      <c r="AD232" s="2">
        <f>ABS(AVERAGE(eod_group_score_df_negative!F232:F236))</f>
        <v>2.6353450253395549</v>
      </c>
      <c r="AE232" s="2">
        <f>ABS(AVERAGE(eod_group_score_df_negative!G232:G236))</f>
        <v>2.2402658744788213</v>
      </c>
      <c r="AF232" s="2">
        <f>ABS(AVERAGE(eod_group_score_df_negative!H232:H236))</f>
        <v>1.1927728629120224</v>
      </c>
      <c r="AG232" s="2">
        <f>ABS(AVERAGE(eod_group_score_df_negative!I232:I236))</f>
        <v>2.1421707462196453</v>
      </c>
      <c r="AH232" s="2">
        <f>ABS(AVERAGE(eod_group_score_df_negative!J232:J236))</f>
        <v>2.4223537624669702</v>
      </c>
      <c r="AI232" s="2">
        <f>ABS(AVERAGE(eod_group_score_df_negative!K232:K236))</f>
        <v>1.1918934786945519</v>
      </c>
      <c r="AJ232" s="2">
        <f>ABS(AVERAGE(eod_group_score_df_negative!L232:L236))</f>
        <v>1.8693460643038615</v>
      </c>
      <c r="AK232" s="2">
        <f>ABS(AVERAGE(eod_group_score_df_negative!M232:M236))</f>
        <v>1.5608024229686148</v>
      </c>
      <c r="AL232" s="2">
        <f>ABS(AVERAGE(eod_group_score_df_negative!N232:N236))</f>
        <v>2.203615765918955</v>
      </c>
      <c r="AM232" s="2">
        <f>ABS(AVERAGE(eod_group_score_df_negative!O232:O236))</f>
        <v>0.8363821500472095</v>
      </c>
      <c r="AN232" s="2">
        <f>ABS(AVERAGE(eod_group_score_df_negative!P232:P236))</f>
        <v>1.9907617018807973</v>
      </c>
      <c r="AO232" s="2">
        <f>ABS(AVERAGE(eod_group_score_df_negative!Q232:Q236))</f>
        <v>1.5561027604698285</v>
      </c>
      <c r="AP232" s="2">
        <f>ABS(AVERAGE(eod_group_score_df_negative!R232:R236))</f>
        <v>2.6699062868894079</v>
      </c>
      <c r="AQ232" s="2">
        <f>ABS(AVERAGE(eod_group_score_df_negative!S232:S236))</f>
        <v>1.8537403771604417</v>
      </c>
      <c r="AR232" s="2">
        <f>ABS(AVERAGE(eod_group_score_df_negative!T232:T236))</f>
        <v>1.7194597154235809</v>
      </c>
      <c r="AS232" s="2">
        <f>ABS(AVERAGE(eod_group_score_df_negative!U232:U236))</f>
        <v>1.5842774828350192</v>
      </c>
      <c r="AT232" s="2">
        <f>ABS(AVERAGE(eod_group_score_df_negative!V232:V236))</f>
        <v>3.1014967906042221</v>
      </c>
      <c r="AU232" s="2">
        <f>ABS(AVERAGE(eod_group_score_df_negative!W232:W236))</f>
        <v>2.0026166926473561</v>
      </c>
      <c r="AV232" s="2">
        <f>ABS(AVERAGE(eod_group_score_df_negative!X232:X236))</f>
        <v>1.9106674552367562</v>
      </c>
      <c r="AW232" s="2">
        <f>ABS(AVERAGE(eod_group_score_df_negative!Y232:Y236))</f>
        <v>1.2234211222435918</v>
      </c>
      <c r="AX232" t="s">
        <v>277</v>
      </c>
      <c r="AY232" s="4">
        <f t="shared" si="701"/>
        <v>-0.89359852971440834</v>
      </c>
      <c r="AZ232" s="4">
        <f t="shared" si="702"/>
        <v>-0.9295802584020072</v>
      </c>
      <c r="BA232" s="4">
        <f t="shared" si="703"/>
        <v>-0.71503149668468646</v>
      </c>
      <c r="BB232" s="4">
        <f t="shared" si="704"/>
        <v>-0.82250920015207118</v>
      </c>
      <c r="BC232" s="4">
        <f t="shared" si="705"/>
        <v>-0.66337264128609852</v>
      </c>
      <c r="BD232" s="4">
        <f t="shared" si="706"/>
        <v>-0.42157002739828686</v>
      </c>
      <c r="BE232" s="4">
        <f t="shared" si="707"/>
        <v>-0.89772108241383441</v>
      </c>
      <c r="BF232" s="4">
        <f t="shared" si="708"/>
        <v>-0.97320869653207576</v>
      </c>
      <c r="BG232" s="4">
        <f t="shared" si="709"/>
        <v>-0.87177743283695752</v>
      </c>
      <c r="BH232" s="4">
        <f t="shared" si="710"/>
        <v>-0.9316801042437145</v>
      </c>
      <c r="BI232" s="4">
        <f t="shared" si="711"/>
        <v>-0.95196787669291461</v>
      </c>
      <c r="BJ232" s="4">
        <f t="shared" si="712"/>
        <v>-0.92369934088527095</v>
      </c>
      <c r="BK232" s="4">
        <f t="shared" si="713"/>
        <v>-0.66347673603134261</v>
      </c>
      <c r="BL232" s="4">
        <f t="shared" si="714"/>
        <v>-0.80478263963583552</v>
      </c>
      <c r="BM232" s="4">
        <f t="shared" si="715"/>
        <v>-0.6954317960761387</v>
      </c>
      <c r="BN232" s="4">
        <f t="shared" si="716"/>
        <v>-0.73664558250781897</v>
      </c>
      <c r="BO232" s="4">
        <f t="shared" si="717"/>
        <v>-0.8925058135846542</v>
      </c>
      <c r="BP232" s="4">
        <f t="shared" si="718"/>
        <v>-0.96308233411436261</v>
      </c>
      <c r="BQ232" s="4">
        <f t="shared" si="719"/>
        <v>-0.95126737952218687</v>
      </c>
      <c r="BR232" s="4">
        <f t="shared" si="720"/>
        <v>-0.94597623912568729</v>
      </c>
      <c r="BS232" s="4">
        <f t="shared" si="721"/>
        <v>-0.96007921856713052</v>
      </c>
      <c r="BT232" s="4">
        <f t="shared" si="722"/>
        <v>-0.71577620864006886</v>
      </c>
      <c r="BU232" s="4">
        <f t="shared" si="723"/>
        <v>-0.87887871741918155</v>
      </c>
      <c r="BV232" t="s">
        <v>277</v>
      </c>
      <c r="BW232" s="1">
        <f t="shared" si="697"/>
        <v>45156</v>
      </c>
      <c r="BX232">
        <f>group_stock_price_index[[#This Row],[VNINDEX]]</f>
        <v>1177.99</v>
      </c>
      <c r="BY232" s="5">
        <f t="shared" si="724"/>
        <v>0</v>
      </c>
      <c r="BZ232" s="5">
        <f t="shared" si="725"/>
        <v>0.20177945464895802</v>
      </c>
      <c r="CA232" s="5">
        <f t="shared" si="726"/>
        <v>3.4310207194840265E-3</v>
      </c>
      <c r="CB232" s="5">
        <f t="shared" si="727"/>
        <v>0.16842050817410978</v>
      </c>
      <c r="CC232" s="5">
        <f t="shared" si="728"/>
        <v>0.21019000895908563</v>
      </c>
      <c r="CD232" s="5">
        <f t="shared" ref="CD232:CE232" si="852">IF(AVERAGE(BS232:BS236)&lt;0,0,AVERAGE(BS232:BS236))</f>
        <v>0</v>
      </c>
      <c r="CE232" s="5">
        <f t="shared" si="852"/>
        <v>0.17086708914680698</v>
      </c>
      <c r="CF232" s="5">
        <f t="shared" ref="CF232:CG232" si="853">IF(AVERAGE(BE232:BE236)&lt;0,0,AVERAGE(BE232:BE236))</f>
        <v>0</v>
      </c>
      <c r="CG232" s="5">
        <f t="shared" si="853"/>
        <v>0</v>
      </c>
      <c r="CH232" s="5">
        <f t="shared" si="731"/>
        <v>0</v>
      </c>
      <c r="CI232" s="5">
        <f t="shared" si="732"/>
        <v>4.8041939345669422E-2</v>
      </c>
      <c r="CJ232" s="5">
        <f t="shared" si="733"/>
        <v>0</v>
      </c>
      <c r="CK232" s="5">
        <f t="shared" si="734"/>
        <v>0</v>
      </c>
      <c r="CL232" s="5">
        <f t="shared" si="735"/>
        <v>0.44669439687921642</v>
      </c>
      <c r="CM232" s="5">
        <f t="shared" si="736"/>
        <v>0</v>
      </c>
      <c r="CN232" s="5">
        <f t="shared" si="737"/>
        <v>0.17842541764572467</v>
      </c>
      <c r="CO232" s="5">
        <f t="shared" si="738"/>
        <v>0.13091077296635661</v>
      </c>
      <c r="CP232" s="5">
        <f t="shared" si="739"/>
        <v>0</v>
      </c>
      <c r="CQ232" s="5">
        <f t="shared" si="740"/>
        <v>0</v>
      </c>
      <c r="CR232" s="5">
        <f t="shared" ref="CR232:CS232" si="854">IF(AVERAGE(BH232:BH236)&lt;0,0,AVERAGE(BH232:BH236))</f>
        <v>0</v>
      </c>
      <c r="CS232" s="5">
        <f t="shared" si="854"/>
        <v>0</v>
      </c>
      <c r="CT232" s="5">
        <f t="shared" si="742"/>
        <v>0</v>
      </c>
      <c r="CU232" s="5">
        <f t="shared" si="743"/>
        <v>0</v>
      </c>
    </row>
    <row r="233" spans="1:99" x14ac:dyDescent="0.25">
      <c r="A233" s="1">
        <f>eod_group_score_df_positive[[#This Row],[date]]</f>
        <v>45155</v>
      </c>
      <c r="B233" s="1" t="s">
        <v>277</v>
      </c>
      <c r="C233" s="2">
        <f>AVERAGE(eod_group_score_df_positive!C233:C237)</f>
        <v>0.38007392550085517</v>
      </c>
      <c r="D233" s="2">
        <f>AVERAGE(eod_group_score_df_positive!D233:D237)</f>
        <v>1.972897352948072E-2</v>
      </c>
      <c r="E233" s="2">
        <f>AVERAGE(eod_group_score_df_positive!E233:E237)</f>
        <v>0.616828099561612</v>
      </c>
      <c r="F233" s="2">
        <f>AVERAGE(eod_group_score_df_positive!F233:F237)</f>
        <v>0.30073963626379874</v>
      </c>
      <c r="G233" s="2">
        <f>AVERAGE(eod_group_score_df_positive!G233:G237)</f>
        <v>0.52419577851941157</v>
      </c>
      <c r="H233" s="2">
        <f>AVERAGE(eod_group_score_df_positive!H233:H237)</f>
        <v>0.51976818829061444</v>
      </c>
      <c r="I233" s="2">
        <f>AVERAGE(eod_group_score_df_positive!I233:I237)</f>
        <v>0.14233049824702901</v>
      </c>
      <c r="J233" s="2">
        <f>AVERAGE(eod_group_score_df_positive!J233:J237)</f>
        <v>3.4207447825816535E-2</v>
      </c>
      <c r="K233" s="2">
        <f>AVERAGE(eod_group_score_df_positive!K233:K237)</f>
        <v>8.9699096691297345E-2</v>
      </c>
      <c r="L233" s="2">
        <f>AVERAGE(eod_group_score_df_positive!L233:L237)</f>
        <v>8.1454830117415347E-2</v>
      </c>
      <c r="M233" s="2">
        <f>AVERAGE(eod_group_score_df_positive!M233:M237)</f>
        <v>4.9603255144422161E-2</v>
      </c>
      <c r="N233" s="2">
        <f>AVERAGE(eod_group_score_df_positive!N233:N237)</f>
        <v>0.11068075303630361</v>
      </c>
      <c r="O233" s="2">
        <f>AVERAGE(eod_group_score_df_positive!O233:O237)</f>
        <v>0.18293353957162933</v>
      </c>
      <c r="P233" s="2">
        <f>AVERAGE(eod_group_score_df_positive!P233:P237)</f>
        <v>0.28559822222780717</v>
      </c>
      <c r="Q233" s="2">
        <f>AVERAGE(eod_group_score_df_positive!Q233:Q237)</f>
        <v>0.42795682630642962</v>
      </c>
      <c r="R233" s="2">
        <f>AVERAGE(eod_group_score_df_positive!R233:R237)</f>
        <v>0.54076821828296839</v>
      </c>
      <c r="S233" s="2">
        <f>AVERAGE(eod_group_score_df_positive!S233:S237)</f>
        <v>0.48123743304705524</v>
      </c>
      <c r="T233" s="2">
        <f>AVERAGE(eod_group_score_df_positive!T233:T237)</f>
        <v>5.1118218265079604E-2</v>
      </c>
      <c r="U233" s="2">
        <f>AVERAGE(eod_group_score_df_positive!U233:U237)</f>
        <v>5.8287445625966085E-2</v>
      </c>
      <c r="V233" s="2">
        <f>AVERAGE(eod_group_score_df_positive!V233:V237)</f>
        <v>0.13607639913710762</v>
      </c>
      <c r="W233" s="2">
        <f>AVERAGE(eod_group_score_df_positive!W233:W237)</f>
        <v>0.15328243357430432</v>
      </c>
      <c r="X233" s="2">
        <f>AVERAGE(eod_group_score_df_positive!X233:X237)</f>
        <v>0.46202447795457474</v>
      </c>
      <c r="Y233" s="2">
        <f>AVERAGE(eod_group_score_df_positive!Y233:Y237)</f>
        <v>9.708201323639927E-2</v>
      </c>
      <c r="Z233" s="1" t="s">
        <v>277</v>
      </c>
      <c r="AA233" s="2">
        <f>ABS(AVERAGE(eod_group_score_df_negative!C233:C237))</f>
        <v>0.18652238938478669</v>
      </c>
      <c r="AB233" s="2">
        <f>ABS(AVERAGE(eod_group_score_df_negative!D233:D237))</f>
        <v>0.13497586281966062</v>
      </c>
      <c r="AC233" s="2">
        <f>ABS(AVERAGE(eod_group_score_df_negative!E233:E237))</f>
        <v>0.38464812903080581</v>
      </c>
      <c r="AD233" s="2">
        <f>ABS(AVERAGE(eod_group_score_df_negative!F233:F237))</f>
        <v>0.2886622439822274</v>
      </c>
      <c r="AE233" s="2">
        <f>ABS(AVERAGE(eod_group_score_df_negative!G233:G237))</f>
        <v>0.15609367362668564</v>
      </c>
      <c r="AF233" s="2">
        <f>ABS(AVERAGE(eod_group_score_df_negative!H233:H237))</f>
        <v>0.12331821618616882</v>
      </c>
      <c r="AG233" s="2">
        <f>ABS(AVERAGE(eod_group_score_df_negative!I233:I237))</f>
        <v>0.45062413339587437</v>
      </c>
      <c r="AH233" s="2">
        <f>ABS(AVERAGE(eod_group_score_df_negative!J233:J237))</f>
        <v>0.33612021246055013</v>
      </c>
      <c r="AI233" s="2">
        <f>ABS(AVERAGE(eod_group_score_df_negative!K233:K237))</f>
        <v>0.17627364079747804</v>
      </c>
      <c r="AJ233" s="2">
        <f>ABS(AVERAGE(eod_group_score_df_negative!L233:L237))</f>
        <v>0.30269017319993757</v>
      </c>
      <c r="AK233" s="2">
        <f>ABS(AVERAGE(eod_group_score_df_negative!M233:M237))</f>
        <v>8.6897859203802177E-2</v>
      </c>
      <c r="AL233" s="2">
        <f>ABS(AVERAGE(eod_group_score_df_negative!N233:N237))</f>
        <v>0.29977680046155875</v>
      </c>
      <c r="AM233" s="2">
        <f>ABS(AVERAGE(eod_group_score_df_negative!O233:O237))</f>
        <v>8.6106110606207112E-2</v>
      </c>
      <c r="AN233" s="2">
        <f>ABS(AVERAGE(eod_group_score_df_negative!P233:P237))</f>
        <v>5.111417058219344E-2</v>
      </c>
      <c r="AO233" s="2">
        <f>ABS(AVERAGE(eod_group_score_df_negative!Q233:Q237))</f>
        <v>0.11980353744141843</v>
      </c>
      <c r="AP233" s="2">
        <f>ABS(AVERAGE(eod_group_score_df_negative!R233:R237))</f>
        <v>0.17763123388700947</v>
      </c>
      <c r="AQ233" s="2">
        <f>ABS(AVERAGE(eod_group_score_df_negative!S233:S237))</f>
        <v>0.19389532445509644</v>
      </c>
      <c r="AR233" s="2">
        <f>ABS(AVERAGE(eod_group_score_df_negative!T233:T237))</f>
        <v>0.31919848336719947</v>
      </c>
      <c r="AS233" s="2">
        <f>ABS(AVERAGE(eod_group_score_df_negative!U233:U237))</f>
        <v>0.36795694179287058</v>
      </c>
      <c r="AT233" s="2">
        <f>ABS(AVERAGE(eod_group_score_df_negative!V233:V237))</f>
        <v>0.36349482641759656</v>
      </c>
      <c r="AU233" s="2">
        <f>ABS(AVERAGE(eod_group_score_df_negative!W233:W237))</f>
        <v>0.32130640028486734</v>
      </c>
      <c r="AV233" s="2">
        <f>ABS(AVERAGE(eod_group_score_df_negative!X233:X237))</f>
        <v>0.31917038761478106</v>
      </c>
      <c r="AW233" s="2">
        <f>ABS(AVERAGE(eod_group_score_df_negative!Y233:Y237))</f>
        <v>0.33180181822114102</v>
      </c>
      <c r="AX233" t="s">
        <v>277</v>
      </c>
      <c r="AY233" s="4">
        <f t="shared" si="701"/>
        <v>0.34160394452112464</v>
      </c>
      <c r="AZ233" s="4">
        <f t="shared" si="702"/>
        <v>-0.74494690670230979</v>
      </c>
      <c r="BA233" s="4">
        <f t="shared" si="703"/>
        <v>0.23183772505228295</v>
      </c>
      <c r="BB233" s="4">
        <f t="shared" si="704"/>
        <v>2.0490929340995719E-2</v>
      </c>
      <c r="BC233" s="4">
        <f t="shared" si="705"/>
        <v>0.5410962991289674</v>
      </c>
      <c r="BD233" s="4">
        <f t="shared" si="706"/>
        <v>0.61648010180995561</v>
      </c>
      <c r="BE233" s="4">
        <f t="shared" si="707"/>
        <v>-0.51992786411778935</v>
      </c>
      <c r="BF233" s="4">
        <f t="shared" si="708"/>
        <v>-0.81525847786058092</v>
      </c>
      <c r="BG233" s="4">
        <f t="shared" si="709"/>
        <v>-0.32550157179111011</v>
      </c>
      <c r="BH233" s="4">
        <f t="shared" si="710"/>
        <v>-0.57591623259968205</v>
      </c>
      <c r="BI233" s="4">
        <f t="shared" si="711"/>
        <v>-0.27321831208087244</v>
      </c>
      <c r="BJ233" s="4">
        <f t="shared" si="712"/>
        <v>-0.46069574262625906</v>
      </c>
      <c r="BK233" s="4">
        <f t="shared" si="713"/>
        <v>0.35990021880201989</v>
      </c>
      <c r="BL233" s="4">
        <f t="shared" si="714"/>
        <v>0.69639269790086977</v>
      </c>
      <c r="BM233" s="4">
        <f t="shared" si="715"/>
        <v>0.56256952722279152</v>
      </c>
      <c r="BN233" s="4">
        <f t="shared" si="716"/>
        <v>0.50548059759661179</v>
      </c>
      <c r="BO233" s="4">
        <f t="shared" si="717"/>
        <v>0.42560830503183367</v>
      </c>
      <c r="BP233" s="4">
        <f t="shared" si="718"/>
        <v>-0.72392161606667416</v>
      </c>
      <c r="BQ233" s="4">
        <f t="shared" si="719"/>
        <v>-0.72650691787905408</v>
      </c>
      <c r="BR233" s="4">
        <f t="shared" si="720"/>
        <v>-0.45522723417060801</v>
      </c>
      <c r="BS233" s="4">
        <f t="shared" si="721"/>
        <v>-0.3540411293376996</v>
      </c>
      <c r="BT233" s="4">
        <f t="shared" si="722"/>
        <v>0.18286614087725447</v>
      </c>
      <c r="BU233" s="4">
        <f t="shared" si="723"/>
        <v>-0.54728061019940577</v>
      </c>
      <c r="BV233" t="s">
        <v>277</v>
      </c>
      <c r="BW233" s="1">
        <f t="shared" si="697"/>
        <v>45155</v>
      </c>
      <c r="BX233">
        <f>group_stock_price_index[[#This Row],[VNINDEX]]</f>
        <v>1233.48</v>
      </c>
      <c r="BY233" s="5">
        <f t="shared" si="724"/>
        <v>0</v>
      </c>
      <c r="BZ233" s="5">
        <f t="shared" si="725"/>
        <v>0.44085535996116326</v>
      </c>
      <c r="CA233" s="5">
        <f t="shared" si="726"/>
        <v>0.20621264137758155</v>
      </c>
      <c r="CB233" s="5">
        <f t="shared" si="727"/>
        <v>0.46916640305732971</v>
      </c>
      <c r="CC233" s="5">
        <f t="shared" si="728"/>
        <v>0.30214839128551196</v>
      </c>
      <c r="CD233" s="5">
        <f t="shared" ref="CD233:CE233" si="855">IF(AVERAGE(BS233:BS237)&lt;0,0,AVERAGE(BS233:BS237))</f>
        <v>0</v>
      </c>
      <c r="CE233" s="5">
        <f t="shared" si="855"/>
        <v>0.4584288303664133</v>
      </c>
      <c r="CF233" s="5">
        <f t="shared" ref="CF233:CG233" si="856">IF(AVERAGE(BE233:BE237)&lt;0,0,AVERAGE(BE233:BE237))</f>
        <v>0.14746285526536348</v>
      </c>
      <c r="CG233" s="5">
        <f t="shared" si="856"/>
        <v>0</v>
      </c>
      <c r="CH233" s="5">
        <f t="shared" si="731"/>
        <v>0</v>
      </c>
      <c r="CI233" s="5">
        <f t="shared" si="732"/>
        <v>0.26230518954557719</v>
      </c>
      <c r="CJ233" s="5">
        <f t="shared" si="733"/>
        <v>0</v>
      </c>
      <c r="CK233" s="5">
        <f t="shared" si="734"/>
        <v>0</v>
      </c>
      <c r="CL233" s="5">
        <f t="shared" si="735"/>
        <v>0.68512122641818674</v>
      </c>
      <c r="CM233" s="5">
        <f t="shared" si="736"/>
        <v>0</v>
      </c>
      <c r="CN233" s="5">
        <f t="shared" si="737"/>
        <v>0.41931157515062001</v>
      </c>
      <c r="CO233" s="5">
        <f t="shared" si="738"/>
        <v>0.33495484108273477</v>
      </c>
      <c r="CP233" s="5">
        <f t="shared" si="739"/>
        <v>0</v>
      </c>
      <c r="CQ233" s="5">
        <f t="shared" si="740"/>
        <v>0</v>
      </c>
      <c r="CR233" s="5">
        <f t="shared" ref="CR233:CS233" si="857">IF(AVERAGE(BH233:BH237)&lt;0,0,AVERAGE(BH233:BH237))</f>
        <v>0</v>
      </c>
      <c r="CS233" s="5">
        <f t="shared" si="857"/>
        <v>4.0374777412074979E-2</v>
      </c>
      <c r="CT233" s="5">
        <f t="shared" si="742"/>
        <v>0</v>
      </c>
      <c r="CU233" s="5">
        <f t="shared" si="743"/>
        <v>0</v>
      </c>
    </row>
    <row r="234" spans="1:99" x14ac:dyDescent="0.25">
      <c r="A234" s="1">
        <f>eod_group_score_df_positive[[#This Row],[date]]</f>
        <v>45154</v>
      </c>
      <c r="B234" s="1" t="s">
        <v>277</v>
      </c>
      <c r="C234" s="2">
        <f>AVERAGE(eod_group_score_df_positive!C234:C238)</f>
        <v>0.3709733178439143</v>
      </c>
      <c r="D234" s="2">
        <f>AVERAGE(eod_group_score_df_positive!D234:D238)</f>
        <v>2.0202396812400714E-2</v>
      </c>
      <c r="E234" s="2">
        <f>AVERAGE(eod_group_score_df_positive!E234:E238)</f>
        <v>0.67443367755997463</v>
      </c>
      <c r="F234" s="2">
        <f>AVERAGE(eod_group_score_df_positive!F234:F238)</f>
        <v>0.29982569045339696</v>
      </c>
      <c r="G234" s="2">
        <f>AVERAGE(eod_group_score_df_positive!G234:G238)</f>
        <v>0.47520629120446384</v>
      </c>
      <c r="H234" s="2">
        <f>AVERAGE(eod_group_score_df_positive!H234:H238)</f>
        <v>0.48797039015827587</v>
      </c>
      <c r="I234" s="2">
        <f>AVERAGE(eod_group_score_df_positive!I234:I238)</f>
        <v>0.13905098768222135</v>
      </c>
      <c r="J234" s="2">
        <f>AVERAGE(eod_group_score_df_positive!J234:J238)</f>
        <v>6.520102392179776E-2</v>
      </c>
      <c r="K234" s="2">
        <f>AVERAGE(eod_group_score_df_positive!K234:K238)</f>
        <v>8.69307997404795E-2</v>
      </c>
      <c r="L234" s="2">
        <f>AVERAGE(eod_group_score_df_positive!L234:L238)</f>
        <v>8.1502161485265776E-2</v>
      </c>
      <c r="M234" s="2">
        <f>AVERAGE(eod_group_score_df_positive!M234:M238)</f>
        <v>4.8463035087739595E-2</v>
      </c>
      <c r="N234" s="2">
        <f>AVERAGE(eod_group_score_df_positive!N234:N238)</f>
        <v>0.11011214450216519</v>
      </c>
      <c r="O234" s="2">
        <f>AVERAGE(eod_group_score_df_positive!O234:O238)</f>
        <v>0.17480043466052136</v>
      </c>
      <c r="P234" s="2">
        <f>AVERAGE(eod_group_score_df_positive!P234:P238)</f>
        <v>0.29887425278980723</v>
      </c>
      <c r="Q234" s="2">
        <f>AVERAGE(eod_group_score_df_positive!Q234:Q238)</f>
        <v>0.43689033868029581</v>
      </c>
      <c r="R234" s="2">
        <f>AVERAGE(eod_group_score_df_positive!R234:R238)</f>
        <v>0.52995583801333568</v>
      </c>
      <c r="S234" s="2">
        <f>AVERAGE(eod_group_score_df_positive!S234:S238)</f>
        <v>0.48112131904236144</v>
      </c>
      <c r="T234" s="2">
        <f>AVERAGE(eod_group_score_df_positive!T234:T238)</f>
        <v>4.7305871396978068E-2</v>
      </c>
      <c r="U234" s="2">
        <f>AVERAGE(eod_group_score_df_positive!U234:U238)</f>
        <v>6.2450908705165564E-2</v>
      </c>
      <c r="V234" s="2">
        <f>AVERAGE(eod_group_score_df_positive!V234:V238)</f>
        <v>0.13559045097909073</v>
      </c>
      <c r="W234" s="2">
        <f>AVERAGE(eod_group_score_df_positive!W234:W238)</f>
        <v>0.1533077787761726</v>
      </c>
      <c r="X234" s="2">
        <f>AVERAGE(eod_group_score_df_positive!X234:X238)</f>
        <v>0.47669207623751053</v>
      </c>
      <c r="Y234" s="2">
        <f>AVERAGE(eod_group_score_df_positive!Y234:Y238)</f>
        <v>7.7370416880468834E-2</v>
      </c>
      <c r="Z234" s="1" t="s">
        <v>277</v>
      </c>
      <c r="AA234" s="2">
        <f>ABS(AVERAGE(eod_group_score_df_negative!C234:C238))</f>
        <v>0.44860909182082881</v>
      </c>
      <c r="AB234" s="2">
        <f>ABS(AVERAGE(eod_group_score_df_negative!D234:D238))</f>
        <v>0.22703984382249284</v>
      </c>
      <c r="AC234" s="2">
        <f>ABS(AVERAGE(eod_group_score_df_negative!E234:E238))</f>
        <v>0.21940770044940855</v>
      </c>
      <c r="AD234" s="2">
        <f>ABS(AVERAGE(eod_group_score_df_negative!F234:F238))</f>
        <v>0.25450153752741361</v>
      </c>
      <c r="AE234" s="2">
        <f>ABS(AVERAGE(eod_group_score_df_negative!G234:G238))</f>
        <v>0.40531338842095871</v>
      </c>
      <c r="AF234" s="2">
        <f>ABS(AVERAGE(eod_group_score_df_negative!H234:H238))</f>
        <v>0.12906904378264225</v>
      </c>
      <c r="AG234" s="2">
        <f>ABS(AVERAGE(eod_group_score_df_negative!I234:I238))</f>
        <v>0.36801533023033034</v>
      </c>
      <c r="AH234" s="2">
        <f>ABS(AVERAGE(eod_group_score_df_negative!J234:J238))</f>
        <v>0.20316822618382346</v>
      </c>
      <c r="AI234" s="2">
        <f>ABS(AVERAGE(eod_group_score_df_negative!K234:K238))</f>
        <v>0.54396270340343278</v>
      </c>
      <c r="AJ234" s="2">
        <f>ABS(AVERAGE(eod_group_score_df_negative!L234:L238))</f>
        <v>0.37066082748860579</v>
      </c>
      <c r="AK234" s="2">
        <f>ABS(AVERAGE(eod_group_score_df_negative!M234:M238))</f>
        <v>0.17724231711112051</v>
      </c>
      <c r="AL234" s="2">
        <f>ABS(AVERAGE(eod_group_score_df_negative!N234:N238))</f>
        <v>0.25814677131964692</v>
      </c>
      <c r="AM234" s="2">
        <f>ABS(AVERAGE(eod_group_score_df_negative!O234:O238))</f>
        <v>0.11900550449544185</v>
      </c>
      <c r="AN234" s="2">
        <f>ABS(AVERAGE(eod_group_score_df_negative!P234:P238))</f>
        <v>0.34274067258635954</v>
      </c>
      <c r="AO234" s="2">
        <f>ABS(AVERAGE(eod_group_score_df_negative!Q234:Q238))</f>
        <v>0.14964817011355591</v>
      </c>
      <c r="AP234" s="2">
        <f>ABS(AVERAGE(eod_group_score_df_negative!R234:R238))</f>
        <v>0.17891404963584773</v>
      </c>
      <c r="AQ234" s="2">
        <f>ABS(AVERAGE(eod_group_score_df_negative!S234:S238))</f>
        <v>0.37519124297072476</v>
      </c>
      <c r="AR234" s="2">
        <f>ABS(AVERAGE(eod_group_score_df_negative!T234:T238))</f>
        <v>0.55387234577867939</v>
      </c>
      <c r="AS234" s="2">
        <f>ABS(AVERAGE(eod_group_score_df_negative!U234:U238))</f>
        <v>0.4940648529647092</v>
      </c>
      <c r="AT234" s="2">
        <f>ABS(AVERAGE(eod_group_score_df_negative!V234:V238))</f>
        <v>0.42777946841017878</v>
      </c>
      <c r="AU234" s="2">
        <f>ABS(AVERAGE(eod_group_score_df_negative!W234:W238))</f>
        <v>0.43032441534138988</v>
      </c>
      <c r="AV234" s="2">
        <f>ABS(AVERAGE(eod_group_score_df_negative!X234:X238))</f>
        <v>0.26837628228496541</v>
      </c>
      <c r="AW234" s="2">
        <f>ABS(AVERAGE(eod_group_score_df_negative!Y234:Y238))</f>
        <v>0.50749717529140292</v>
      </c>
      <c r="AX234" t="s">
        <v>277</v>
      </c>
      <c r="AY234" s="4">
        <f t="shared" si="701"/>
        <v>-9.4726012981015614E-2</v>
      </c>
      <c r="AZ234" s="4">
        <f t="shared" si="702"/>
        <v>-0.83657811253835135</v>
      </c>
      <c r="BA234" s="4">
        <f t="shared" si="703"/>
        <v>0.5090679267096867</v>
      </c>
      <c r="BB234" s="4">
        <f t="shared" si="704"/>
        <v>8.1764255187465482E-2</v>
      </c>
      <c r="BC234" s="4">
        <f t="shared" si="705"/>
        <v>7.9376877542632451E-2</v>
      </c>
      <c r="BD234" s="4">
        <f t="shared" si="706"/>
        <v>0.58165058282158133</v>
      </c>
      <c r="BE234" s="4">
        <f t="shared" si="707"/>
        <v>-0.45154713389501067</v>
      </c>
      <c r="BF234" s="4">
        <f t="shared" si="708"/>
        <v>-0.51409467443727763</v>
      </c>
      <c r="BG234" s="4">
        <f t="shared" si="709"/>
        <v>-0.72442005090469341</v>
      </c>
      <c r="BH234" s="4">
        <f t="shared" si="710"/>
        <v>-0.63950096105731724</v>
      </c>
      <c r="BI234" s="4">
        <f t="shared" si="711"/>
        <v>-0.57056370515271848</v>
      </c>
      <c r="BJ234" s="4">
        <f t="shared" si="712"/>
        <v>-0.40198518069039935</v>
      </c>
      <c r="BK234" s="4">
        <f t="shared" si="713"/>
        <v>0.18990402415065366</v>
      </c>
      <c r="BL234" s="4">
        <f t="shared" si="714"/>
        <v>-6.8368764599474149E-2</v>
      </c>
      <c r="BM234" s="4">
        <f t="shared" si="715"/>
        <v>0.48972431351083839</v>
      </c>
      <c r="BN234" s="4">
        <f t="shared" si="716"/>
        <v>0.49521328877665199</v>
      </c>
      <c r="BO234" s="4">
        <f t="shared" si="717"/>
        <v>0.12370491894058872</v>
      </c>
      <c r="BP234" s="4">
        <f t="shared" si="718"/>
        <v>-0.84262280287126301</v>
      </c>
      <c r="BQ234" s="4">
        <f t="shared" si="719"/>
        <v>-0.77556463623680272</v>
      </c>
      <c r="BR234" s="4">
        <f t="shared" si="720"/>
        <v>-0.51864504542209211</v>
      </c>
      <c r="BS234" s="4">
        <f t="shared" si="721"/>
        <v>-0.47464248778129792</v>
      </c>
      <c r="BT234" s="4">
        <f t="shared" si="722"/>
        <v>0.27959286093647873</v>
      </c>
      <c r="BU234" s="4">
        <f t="shared" si="723"/>
        <v>-0.73542587103122492</v>
      </c>
      <c r="BV234" t="s">
        <v>277</v>
      </c>
      <c r="BW234" s="1">
        <f t="shared" si="697"/>
        <v>45154</v>
      </c>
      <c r="BX234">
        <f>group_stock_price_index[[#This Row],[VNINDEX]]</f>
        <v>1243.26</v>
      </c>
      <c r="BY234" s="5">
        <f t="shared" si="724"/>
        <v>0</v>
      </c>
      <c r="BZ234" s="5">
        <f t="shared" si="725"/>
        <v>0.51876166017367131</v>
      </c>
      <c r="CA234" s="5">
        <f t="shared" si="726"/>
        <v>0.18458728472664196</v>
      </c>
      <c r="CB234" s="5">
        <f t="shared" si="727"/>
        <v>0.49524576088715727</v>
      </c>
      <c r="CC234" s="5">
        <f t="shared" si="728"/>
        <v>0.20030453130899556</v>
      </c>
      <c r="CD234" s="5">
        <f t="shared" ref="CD234:CE234" si="858">IF(AVERAGE(BS234:BS238)&lt;0,0,AVERAGE(BS234:BS238))</f>
        <v>0</v>
      </c>
      <c r="CE234" s="5">
        <f t="shared" si="858"/>
        <v>0.57337460216242897</v>
      </c>
      <c r="CF234" s="5">
        <f t="shared" ref="CF234:CG234" si="859">IF(AVERAGE(BE234:BE238)&lt;0,0,AVERAGE(BE234:BE238))</f>
        <v>0.38713996628325364</v>
      </c>
      <c r="CG234" s="5">
        <f t="shared" si="859"/>
        <v>0</v>
      </c>
      <c r="CH234" s="5">
        <f t="shared" si="731"/>
        <v>6.0699685214283483E-2</v>
      </c>
      <c r="CI234" s="5">
        <f t="shared" si="732"/>
        <v>0.17084880486084694</v>
      </c>
      <c r="CJ234" s="5">
        <f t="shared" si="733"/>
        <v>0</v>
      </c>
      <c r="CK234" s="5">
        <f t="shared" si="734"/>
        <v>0</v>
      </c>
      <c r="CL234" s="5">
        <f t="shared" si="735"/>
        <v>0.72187656606012773</v>
      </c>
      <c r="CM234" s="5">
        <f t="shared" si="736"/>
        <v>0</v>
      </c>
      <c r="CN234" s="5">
        <f t="shared" si="737"/>
        <v>0.40696410645247794</v>
      </c>
      <c r="CO234" s="5">
        <f t="shared" si="738"/>
        <v>0.38126331137010189</v>
      </c>
      <c r="CP234" s="5">
        <f t="shared" si="739"/>
        <v>0</v>
      </c>
      <c r="CQ234" s="5">
        <f t="shared" si="740"/>
        <v>0</v>
      </c>
      <c r="CR234" s="5">
        <f t="shared" ref="CR234:CS234" si="860">IF(AVERAGE(BH234:BH238)&lt;0,0,AVERAGE(BH234:BH238))</f>
        <v>0</v>
      </c>
      <c r="CS234" s="5">
        <f t="shared" si="860"/>
        <v>0.2280179570553475</v>
      </c>
      <c r="CT234" s="5">
        <f t="shared" si="742"/>
        <v>0</v>
      </c>
      <c r="CU234" s="5">
        <f t="shared" si="743"/>
        <v>2.6346050009705295E-2</v>
      </c>
    </row>
    <row r="235" spans="1:99" x14ac:dyDescent="0.25">
      <c r="A235" s="1">
        <f>eod_group_score_df_positive[[#This Row],[date]]</f>
        <v>45153</v>
      </c>
      <c r="B235" s="1" t="s">
        <v>277</v>
      </c>
      <c r="C235" s="2">
        <f>AVERAGE(eod_group_score_df_positive!C235:C239)</f>
        <v>0.42437813375281824</v>
      </c>
      <c r="D235" s="2">
        <f>AVERAGE(eod_group_score_df_positive!D235:D239)</f>
        <v>1.6797163603453766E-2</v>
      </c>
      <c r="E235" s="2">
        <f>AVERAGE(eod_group_score_df_positive!E235:E239)</f>
        <v>0.72172435337259644</v>
      </c>
      <c r="F235" s="2">
        <f>AVERAGE(eod_group_score_df_positive!F235:F239)</f>
        <v>0.30525085642348848</v>
      </c>
      <c r="G235" s="2">
        <f>AVERAGE(eod_group_score_df_positive!G235:G239)</f>
        <v>0.45807371581949263</v>
      </c>
      <c r="H235" s="2">
        <f>AVERAGE(eod_group_score_df_positive!H235:H239)</f>
        <v>0.84608249464037522</v>
      </c>
      <c r="I235" s="2">
        <f>AVERAGE(eod_group_score_df_positive!I235:I239)</f>
        <v>1.0057931503487669</v>
      </c>
      <c r="J235" s="2">
        <f>AVERAGE(eod_group_score_df_positive!J235:J239)</f>
        <v>6.3700138249516189E-2</v>
      </c>
      <c r="K235" s="2">
        <f>AVERAGE(eod_group_score_df_positive!K235:K239)</f>
        <v>0.12261512672747396</v>
      </c>
      <c r="L235" s="2">
        <f>AVERAGE(eod_group_score_df_positive!L235:L239)</f>
        <v>0.13451889619448423</v>
      </c>
      <c r="M235" s="2">
        <f>AVERAGE(eod_group_score_df_positive!M235:M239)</f>
        <v>0.1129876140227847</v>
      </c>
      <c r="N235" s="2">
        <f>AVERAGE(eod_group_score_df_positive!N235:N239)</f>
        <v>0.2832330330555789</v>
      </c>
      <c r="O235" s="2">
        <f>AVERAGE(eod_group_score_df_positive!O235:O239)</f>
        <v>0.27736062411599277</v>
      </c>
      <c r="P235" s="2">
        <f>AVERAGE(eod_group_score_df_positive!P235:P239)</f>
        <v>0.52318958180504305</v>
      </c>
      <c r="Q235" s="2">
        <f>AVERAGE(eod_group_score_df_positive!Q235:Q239)</f>
        <v>0.29660846686605125</v>
      </c>
      <c r="R235" s="2">
        <f>AVERAGE(eod_group_score_df_positive!R235:R239)</f>
        <v>0.5157798059424995</v>
      </c>
      <c r="S235" s="2">
        <f>AVERAGE(eod_group_score_df_positive!S235:S239)</f>
        <v>1.471260682664181</v>
      </c>
      <c r="T235" s="2">
        <f>AVERAGE(eod_group_score_df_positive!T235:T239)</f>
        <v>0.29548580868725527</v>
      </c>
      <c r="U235" s="2">
        <f>AVERAGE(eod_group_score_df_positive!U235:U239)</f>
        <v>6.1783304846280217E-2</v>
      </c>
      <c r="V235" s="2">
        <f>AVERAGE(eod_group_score_df_positive!V235:V239)</f>
        <v>0.14012128601756874</v>
      </c>
      <c r="W235" s="2">
        <f>AVERAGE(eod_group_score_df_positive!W235:W239)</f>
        <v>0.27286830258615974</v>
      </c>
      <c r="X235" s="2">
        <f>AVERAGE(eod_group_score_df_positive!X235:X239)</f>
        <v>0.61887229889094275</v>
      </c>
      <c r="Y235" s="2">
        <f>AVERAGE(eod_group_score_df_positive!Y235:Y239)</f>
        <v>0.50532007624508313</v>
      </c>
      <c r="Z235" s="1" t="s">
        <v>277</v>
      </c>
      <c r="AA235" s="2">
        <f>ABS(AVERAGE(eod_group_score_df_negative!C235:C239))</f>
        <v>0.4633847347971411</v>
      </c>
      <c r="AB235" s="2">
        <f>ABS(AVERAGE(eod_group_score_df_negative!D235:D239))</f>
        <v>0.25398879121689122</v>
      </c>
      <c r="AC235" s="2">
        <f>ABS(AVERAGE(eod_group_score_df_negative!E235:E239))</f>
        <v>0.22639636624298093</v>
      </c>
      <c r="AD235" s="2">
        <f>ABS(AVERAGE(eod_group_score_df_negative!F235:F239))</f>
        <v>0.29174979776890736</v>
      </c>
      <c r="AE235" s="2">
        <f>ABS(AVERAGE(eod_group_score_df_negative!G235:G239))</f>
        <v>0.46268098594525159</v>
      </c>
      <c r="AF235" s="2">
        <f>ABS(AVERAGE(eod_group_score_df_negative!H235:H239))</f>
        <v>0.13043516795113502</v>
      </c>
      <c r="AG235" s="2">
        <f>ABS(AVERAGE(eod_group_score_df_negative!I235:I239))</f>
        <v>0.35392818525194547</v>
      </c>
      <c r="AH235" s="2">
        <f>ABS(AVERAGE(eod_group_score_df_negative!J235:J239))</f>
        <v>0.19272094667614931</v>
      </c>
      <c r="AI235" s="2">
        <f>ABS(AVERAGE(eod_group_score_df_negative!K235:K239))</f>
        <v>0.57898667145407623</v>
      </c>
      <c r="AJ235" s="2">
        <f>ABS(AVERAGE(eod_group_score_df_negative!L235:L239))</f>
        <v>0.38074457594444577</v>
      </c>
      <c r="AK235" s="2">
        <f>ABS(AVERAGE(eod_group_score_df_negative!M235:M239))</f>
        <v>0.17585488059481608</v>
      </c>
      <c r="AL235" s="2">
        <f>ABS(AVERAGE(eod_group_score_df_negative!N235:N239))</f>
        <v>0.2702284610640831</v>
      </c>
      <c r="AM235" s="2">
        <f>ABS(AVERAGE(eod_group_score_df_negative!O235:O239))</f>
        <v>0.12468490371295929</v>
      </c>
      <c r="AN235" s="2">
        <f>ABS(AVERAGE(eod_group_score_df_negative!P235:P239))</f>
        <v>0.37740809391207564</v>
      </c>
      <c r="AO235" s="2">
        <f>ABS(AVERAGE(eod_group_score_df_negative!Q235:Q239))</f>
        <v>0.15966917165273589</v>
      </c>
      <c r="AP235" s="2">
        <f>ABS(AVERAGE(eod_group_score_df_negative!R235:R239))</f>
        <v>0.16451638405722424</v>
      </c>
      <c r="AQ235" s="2">
        <f>ABS(AVERAGE(eod_group_score_df_negative!S235:S239))</f>
        <v>0.36793253156077305</v>
      </c>
      <c r="AR235" s="2">
        <f>ABS(AVERAGE(eod_group_score_df_negative!T235:T239))</f>
        <v>0.67989005925771528</v>
      </c>
      <c r="AS235" s="2">
        <f>ABS(AVERAGE(eod_group_score_df_negative!U235:U239))</f>
        <v>0.36393778877172883</v>
      </c>
      <c r="AT235" s="2">
        <f>ABS(AVERAGE(eod_group_score_df_negative!V235:V239))</f>
        <v>0.35553096955682001</v>
      </c>
      <c r="AU235" s="2">
        <f>ABS(AVERAGE(eod_group_score_df_negative!W235:W239))</f>
        <v>0.42622307543037108</v>
      </c>
      <c r="AV235" s="2">
        <f>ABS(AVERAGE(eod_group_score_df_negative!X235:X239))</f>
        <v>0.2439959061384008</v>
      </c>
      <c r="AW235" s="2">
        <f>ABS(AVERAGE(eod_group_score_df_negative!Y235:Y239))</f>
        <v>0.36931269610597822</v>
      </c>
      <c r="AX235" t="s">
        <v>277</v>
      </c>
      <c r="AY235" s="4">
        <f t="shared" si="701"/>
        <v>-4.39380857503478E-2</v>
      </c>
      <c r="AZ235" s="4">
        <f t="shared" si="702"/>
        <v>-0.87593770426831785</v>
      </c>
      <c r="BA235" s="4">
        <f t="shared" si="703"/>
        <v>0.52243134959696891</v>
      </c>
      <c r="BB235" s="4">
        <f t="shared" si="704"/>
        <v>2.2614813836083547E-2</v>
      </c>
      <c r="BC235" s="4">
        <f t="shared" si="705"/>
        <v>-5.0037975553407794E-3</v>
      </c>
      <c r="BD235" s="4">
        <f t="shared" si="706"/>
        <v>0.73285651054179102</v>
      </c>
      <c r="BE235" s="4">
        <f t="shared" si="707"/>
        <v>0.47941070573025424</v>
      </c>
      <c r="BF235" s="4">
        <f t="shared" si="708"/>
        <v>-0.50315990381225961</v>
      </c>
      <c r="BG235" s="4">
        <f t="shared" si="709"/>
        <v>-0.6504708880585125</v>
      </c>
      <c r="BH235" s="4">
        <f t="shared" si="710"/>
        <v>-0.47786364270660342</v>
      </c>
      <c r="BI235" s="4">
        <f t="shared" si="711"/>
        <v>-0.21765241522117956</v>
      </c>
      <c r="BJ235" s="4">
        <f t="shared" si="712"/>
        <v>2.3496796307719503E-2</v>
      </c>
      <c r="BK235" s="4">
        <f t="shared" si="713"/>
        <v>0.37974734161945078</v>
      </c>
      <c r="BL235" s="4">
        <f t="shared" si="714"/>
        <v>0.16187193440943096</v>
      </c>
      <c r="BM235" s="4">
        <f t="shared" si="715"/>
        <v>0.30012274030754832</v>
      </c>
      <c r="BN235" s="4">
        <f t="shared" si="716"/>
        <v>0.51633895213409609</v>
      </c>
      <c r="BO235" s="4">
        <f t="shared" si="717"/>
        <v>0.59989790228122186</v>
      </c>
      <c r="BP235" s="4">
        <f t="shared" si="718"/>
        <v>-0.39410883865761953</v>
      </c>
      <c r="BQ235" s="4">
        <f t="shared" si="719"/>
        <v>-0.70974750477495896</v>
      </c>
      <c r="BR235" s="4">
        <f t="shared" si="720"/>
        <v>-0.4345984127311654</v>
      </c>
      <c r="BS235" s="4">
        <f t="shared" si="721"/>
        <v>-0.21936298696646933</v>
      </c>
      <c r="BT235" s="4">
        <f t="shared" si="722"/>
        <v>0.434453825703073</v>
      </c>
      <c r="BU235" s="4">
        <f t="shared" si="723"/>
        <v>0.15550226842462067</v>
      </c>
      <c r="BV235" t="s">
        <v>277</v>
      </c>
      <c r="BW235" s="1">
        <f t="shared" si="697"/>
        <v>45153</v>
      </c>
      <c r="BX235">
        <f>group_stock_price_index[[#This Row],[VNINDEX]]</f>
        <v>1234.05</v>
      </c>
      <c r="BY235" s="5">
        <f t="shared" si="724"/>
        <v>0</v>
      </c>
      <c r="BZ235" s="5">
        <f t="shared" si="725"/>
        <v>0.55808281432344375</v>
      </c>
      <c r="CA235" s="5">
        <f t="shared" si="726"/>
        <v>0.30294117880353866</v>
      </c>
      <c r="CB235" s="5">
        <f t="shared" si="727"/>
        <v>0.63204747986836618</v>
      </c>
      <c r="CC235" s="5">
        <f t="shared" si="728"/>
        <v>9.4336194609981758E-2</v>
      </c>
      <c r="CD235" s="5">
        <f t="shared" ref="CD235:CE235" si="861">IF(AVERAGE(BS235:BS239)&lt;0,0,AVERAGE(BS235:BS239))</f>
        <v>0</v>
      </c>
      <c r="CE235" s="5">
        <f t="shared" si="861"/>
        <v>0.69044103446651583</v>
      </c>
      <c r="CF235" s="5">
        <f t="shared" ref="CF235:CG235" si="862">IF(AVERAGE(BE235:BE239)&lt;0,0,AVERAGE(BE235:BE239))</f>
        <v>0.66323328462672504</v>
      </c>
      <c r="CG235" s="5">
        <f t="shared" si="862"/>
        <v>0</v>
      </c>
      <c r="CH235" s="5">
        <f t="shared" si="731"/>
        <v>0.25518501762736789</v>
      </c>
      <c r="CI235" s="5">
        <f t="shared" si="732"/>
        <v>0.30527447816973463</v>
      </c>
      <c r="CJ235" s="5">
        <f t="shared" si="733"/>
        <v>0</v>
      </c>
      <c r="CK235" s="5">
        <f t="shared" si="734"/>
        <v>0.14831695838642461</v>
      </c>
      <c r="CL235" s="5">
        <f t="shared" si="735"/>
        <v>0.77723476921569523</v>
      </c>
      <c r="CM235" s="5">
        <f t="shared" si="736"/>
        <v>0</v>
      </c>
      <c r="CN235" s="5">
        <f t="shared" si="737"/>
        <v>0.41756291958086267</v>
      </c>
      <c r="CO235" s="5">
        <f t="shared" si="738"/>
        <v>0.50616210792664351</v>
      </c>
      <c r="CP235" s="5">
        <f t="shared" si="739"/>
        <v>0.17333121112848454</v>
      </c>
      <c r="CQ235" s="5">
        <f t="shared" si="740"/>
        <v>0</v>
      </c>
      <c r="CR235" s="5">
        <f t="shared" ref="CR235:CS235" si="863">IF(AVERAGE(BH235:BH239)&lt;0,0,AVERAGE(BH235:BH239))</f>
        <v>0</v>
      </c>
      <c r="CS235" s="5">
        <f t="shared" si="863"/>
        <v>0.51461664627360393</v>
      </c>
      <c r="CT235" s="5">
        <f t="shared" si="742"/>
        <v>0</v>
      </c>
      <c r="CU235" s="5">
        <f t="shared" si="743"/>
        <v>0.31727552638048973</v>
      </c>
    </row>
    <row r="236" spans="1:99" x14ac:dyDescent="0.25">
      <c r="A236" s="1">
        <f>eod_group_score_df_positive[[#This Row],[date]]</f>
        <v>45152</v>
      </c>
      <c r="B236" s="1" t="s">
        <v>277</v>
      </c>
      <c r="C236" s="2">
        <f>AVERAGE(eod_group_score_df_positive!C236:C240)</f>
        <v>0.4796134666269255</v>
      </c>
      <c r="D236" s="2">
        <f>AVERAGE(eod_group_score_df_positive!D236:D240)</f>
        <v>7.212318874034207E-2</v>
      </c>
      <c r="E236" s="2">
        <f>AVERAGE(eod_group_score_df_positive!E236:E240)</f>
        <v>0.7558728263901322</v>
      </c>
      <c r="F236" s="2">
        <f>AVERAGE(eod_group_score_df_positive!F236:F240)</f>
        <v>0.23469342868949963</v>
      </c>
      <c r="G236" s="2">
        <f>AVERAGE(eod_group_score_df_positive!G236:G240)</f>
        <v>0.52895278921344402</v>
      </c>
      <c r="H236" s="2">
        <f>AVERAGE(eod_group_score_df_positive!H236:H240)</f>
        <v>0.82433046884126637</v>
      </c>
      <c r="I236" s="2">
        <f>AVERAGE(eod_group_score_df_positive!I236:I240)</f>
        <v>1.4893794714113449</v>
      </c>
      <c r="J236" s="2">
        <f>AVERAGE(eod_group_score_df_positive!J236:J240)</f>
        <v>0.10431946339988359</v>
      </c>
      <c r="K236" s="2">
        <f>AVERAGE(eod_group_score_df_positive!K236:K240)</f>
        <v>0.12022775301169605</v>
      </c>
      <c r="L236" s="2">
        <f>AVERAGE(eod_group_score_df_positive!L236:L240)</f>
        <v>0.16289518855112609</v>
      </c>
      <c r="M236" s="2">
        <f>AVERAGE(eod_group_score_df_positive!M236:M240)</f>
        <v>0.78186250873791663</v>
      </c>
      <c r="N236" s="2">
        <f>AVERAGE(eod_group_score_df_positive!N236:N240)</f>
        <v>0.3547752889054322</v>
      </c>
      <c r="O236" s="2">
        <f>AVERAGE(eod_group_score_df_positive!O236:O240)</f>
        <v>0.27194170693379444</v>
      </c>
      <c r="P236" s="2">
        <f>AVERAGE(eod_group_score_df_positive!P236:P240)</f>
        <v>0.66405434652204032</v>
      </c>
      <c r="Q236" s="2">
        <f>AVERAGE(eod_group_score_df_positive!Q236:Q240)</f>
        <v>0.29014231348562092</v>
      </c>
      <c r="R236" s="2">
        <f>AVERAGE(eod_group_score_df_positive!R236:R240)</f>
        <v>0.43520070107248782</v>
      </c>
      <c r="S236" s="2">
        <f>AVERAGE(eod_group_score_df_positive!S236:S240)</f>
        <v>1.4598056331690992</v>
      </c>
      <c r="T236" s="2">
        <f>AVERAGE(eod_group_score_df_positive!T236:T240)</f>
        <v>0.81123251900999871</v>
      </c>
      <c r="U236" s="2">
        <f>AVERAGE(eod_group_score_df_positive!U236:U240)</f>
        <v>7.2273441371836028E-2</v>
      </c>
      <c r="V236" s="2">
        <f>AVERAGE(eod_group_score_df_positive!V236:V240)</f>
        <v>0.17092917203533192</v>
      </c>
      <c r="W236" s="2">
        <f>AVERAGE(eod_group_score_df_positive!W236:W240)</f>
        <v>0.30017167186827265</v>
      </c>
      <c r="X236" s="2">
        <f>AVERAGE(eod_group_score_df_positive!X236:X240)</f>
        <v>1.4212921319460559</v>
      </c>
      <c r="Y236" s="2">
        <f>AVERAGE(eod_group_score_df_positive!Y236:Y240)</f>
        <v>0.51553215397887253</v>
      </c>
      <c r="Z236" s="1" t="s">
        <v>277</v>
      </c>
      <c r="AA236" s="2">
        <f>ABS(AVERAGE(eod_group_score_df_negative!C236:C240))</f>
        <v>0.54963637932720932</v>
      </c>
      <c r="AB236" s="2">
        <f>ABS(AVERAGE(eod_group_score_df_negative!D236:D240))</f>
        <v>0.25338292949838692</v>
      </c>
      <c r="AC236" s="2">
        <f>ABS(AVERAGE(eod_group_score_df_negative!E236:E240))</f>
        <v>0.27914988516450701</v>
      </c>
      <c r="AD236" s="2">
        <f>ABS(AVERAGE(eod_group_score_df_negative!F236:F240))</f>
        <v>0.29090324439705201</v>
      </c>
      <c r="AE236" s="2">
        <f>ABS(AVERAGE(eod_group_score_df_negative!G236:G240))</f>
        <v>0.4643313465951896</v>
      </c>
      <c r="AF236" s="2">
        <f>ABS(AVERAGE(eod_group_score_df_negative!H236:H240))</f>
        <v>0.13193897328339169</v>
      </c>
      <c r="AG236" s="2">
        <f>ABS(AVERAGE(eod_group_score_df_negative!I236:I240))</f>
        <v>0.35674842318965472</v>
      </c>
      <c r="AH236" s="2">
        <f>ABS(AVERAGE(eod_group_score_df_negative!J236:J240))</f>
        <v>0.17811119148309193</v>
      </c>
      <c r="AI236" s="2">
        <f>ABS(AVERAGE(eod_group_score_df_negative!K236:K240))</f>
        <v>0.5726534817858111</v>
      </c>
      <c r="AJ236" s="2">
        <f>ABS(AVERAGE(eod_group_score_df_negative!L236:L240))</f>
        <v>0.37363520394071947</v>
      </c>
      <c r="AK236" s="2">
        <f>ABS(AVERAGE(eod_group_score_df_negative!M236:M240))</f>
        <v>0.17892630861952646</v>
      </c>
      <c r="AL236" s="2">
        <f>ABS(AVERAGE(eod_group_score_df_negative!N236:N240))</f>
        <v>0.27966996232168706</v>
      </c>
      <c r="AM236" s="2">
        <f>ABS(AVERAGE(eod_group_score_df_negative!O236:O240))</f>
        <v>0.11976994840000162</v>
      </c>
      <c r="AN236" s="2">
        <f>ABS(AVERAGE(eod_group_score_df_negative!P236:P240))</f>
        <v>0.39411825312606669</v>
      </c>
      <c r="AO236" s="2">
        <f>ABS(AVERAGE(eod_group_score_df_negative!Q236:Q240))</f>
        <v>0.17966964699696569</v>
      </c>
      <c r="AP236" s="2">
        <f>ABS(AVERAGE(eod_group_score_df_negative!R236:R240))</f>
        <v>0.2498511592687514</v>
      </c>
      <c r="AQ236" s="2">
        <f>ABS(AVERAGE(eod_group_score_df_negative!S236:S240))</f>
        <v>0.38175887470514736</v>
      </c>
      <c r="AR236" s="2">
        <f>ABS(AVERAGE(eod_group_score_df_negative!T236:T240))</f>
        <v>0.67481143126892351</v>
      </c>
      <c r="AS236" s="2">
        <f>ABS(AVERAGE(eod_group_score_df_negative!U236:U240))</f>
        <v>0.39260468294088985</v>
      </c>
      <c r="AT236" s="2">
        <f>ABS(AVERAGE(eod_group_score_df_negative!V236:V240))</f>
        <v>0.35942404092469932</v>
      </c>
      <c r="AU236" s="2">
        <f>ABS(AVERAGE(eod_group_score_df_negative!W236:W240))</f>
        <v>0.43839264907113834</v>
      </c>
      <c r="AV236" s="2">
        <f>ABS(AVERAGE(eod_group_score_df_negative!X236:X240))</f>
        <v>0.27759996519414126</v>
      </c>
      <c r="AW236" s="2">
        <f>ABS(AVERAGE(eod_group_score_df_negative!Y236:Y240))</f>
        <v>0.33810071139691822</v>
      </c>
      <c r="AX236" t="s">
        <v>277</v>
      </c>
      <c r="AY236" s="4">
        <f t="shared" si="701"/>
        <v>-6.803295912604311E-2</v>
      </c>
      <c r="AZ236" s="4">
        <f t="shared" si="702"/>
        <v>-0.5568550961156048</v>
      </c>
      <c r="BA236" s="4">
        <f t="shared" si="703"/>
        <v>0.46059176857053807</v>
      </c>
      <c r="BB236" s="4">
        <f t="shared" si="704"/>
        <v>-0.10694477074495509</v>
      </c>
      <c r="BC236" s="4">
        <f t="shared" si="705"/>
        <v>6.5058365767259582E-2</v>
      </c>
      <c r="BD236" s="4">
        <f t="shared" si="706"/>
        <v>0.72405481662104132</v>
      </c>
      <c r="BE236" s="4">
        <f t="shared" si="707"/>
        <v>0.61351710871931964</v>
      </c>
      <c r="BF236" s="4">
        <f t="shared" si="708"/>
        <v>-0.26127379166324483</v>
      </c>
      <c r="BG236" s="4">
        <f t="shared" si="709"/>
        <v>-0.65296288317915741</v>
      </c>
      <c r="BH236" s="4">
        <f t="shared" si="710"/>
        <v>-0.39278299671121858</v>
      </c>
      <c r="BI236" s="4">
        <f t="shared" si="711"/>
        <v>0.62754289936128527</v>
      </c>
      <c r="BJ236" s="4">
        <f t="shared" si="712"/>
        <v>0.11837952358927636</v>
      </c>
      <c r="BK236" s="4">
        <f t="shared" si="713"/>
        <v>0.38847901629100129</v>
      </c>
      <c r="BL236" s="4">
        <f t="shared" si="714"/>
        <v>0.25509646865335606</v>
      </c>
      <c r="BM236" s="4">
        <f t="shared" si="715"/>
        <v>0.23514230326358379</v>
      </c>
      <c r="BN236" s="4">
        <f t="shared" si="716"/>
        <v>0.27056278879588735</v>
      </c>
      <c r="BO236" s="4">
        <f t="shared" si="717"/>
        <v>0.58539722820155882</v>
      </c>
      <c r="BP236" s="4">
        <f t="shared" si="718"/>
        <v>9.1801516176873307E-2</v>
      </c>
      <c r="BQ236" s="4">
        <f t="shared" si="719"/>
        <v>-0.68906499320145531</v>
      </c>
      <c r="BR236" s="4">
        <f t="shared" si="720"/>
        <v>-0.35541383418294259</v>
      </c>
      <c r="BS236" s="4">
        <f t="shared" si="721"/>
        <v>-0.18714819181497505</v>
      </c>
      <c r="BT236" s="4">
        <f t="shared" si="722"/>
        <v>0.67319882685729759</v>
      </c>
      <c r="BU236" s="4">
        <f t="shared" si="723"/>
        <v>0.2078545119087519</v>
      </c>
      <c r="BV236" t="s">
        <v>277</v>
      </c>
      <c r="BW236" s="1">
        <f t="shared" si="697"/>
        <v>45152</v>
      </c>
      <c r="BX236">
        <f>group_stock_price_index[[#This Row],[VNINDEX]]</f>
        <v>1236.8399999999999</v>
      </c>
      <c r="BY236" s="5">
        <f t="shared" si="724"/>
        <v>0</v>
      </c>
      <c r="BZ236" s="5">
        <f t="shared" si="725"/>
        <v>0.59628376699606933</v>
      </c>
      <c r="CA236" s="5">
        <f t="shared" si="726"/>
        <v>0.45713604940890418</v>
      </c>
      <c r="CB236" s="5">
        <f t="shared" si="727"/>
        <v>0.58963213567420802</v>
      </c>
      <c r="CC236" s="5">
        <f t="shared" si="728"/>
        <v>1.6508280534145457E-2</v>
      </c>
      <c r="CD236" s="5">
        <f t="shared" ref="CD236:CE236" si="864">IF(AVERAGE(BS236:BS240)&lt;0,0,AVERAGE(BS236:BS240))</f>
        <v>5.7716100515781556E-2</v>
      </c>
      <c r="CE236" s="5">
        <f t="shared" si="864"/>
        <v>0.77675401063140359</v>
      </c>
      <c r="CF236" s="5">
        <f t="shared" ref="CF236:CG236" si="865">IF(AVERAGE(BE236:BE240)&lt;0,0,AVERAGE(BE236:BE240))</f>
        <v>0.72462687033782791</v>
      </c>
      <c r="CG236" s="5">
        <f t="shared" si="865"/>
        <v>0</v>
      </c>
      <c r="CH236" s="5">
        <f t="shared" si="731"/>
        <v>0.3543290696148545</v>
      </c>
      <c r="CI236" s="5">
        <f t="shared" si="732"/>
        <v>0.35442224711343828</v>
      </c>
      <c r="CJ236" s="5">
        <f t="shared" si="733"/>
        <v>0</v>
      </c>
      <c r="CK236" s="5">
        <f t="shared" si="734"/>
        <v>0.47501647891833609</v>
      </c>
      <c r="CL236" s="5">
        <f t="shared" si="735"/>
        <v>0.77632544716327234</v>
      </c>
      <c r="CM236" s="5">
        <f t="shared" si="736"/>
        <v>0</v>
      </c>
      <c r="CN236" s="5">
        <f t="shared" si="737"/>
        <v>0.48638410512563962</v>
      </c>
      <c r="CO236" s="5">
        <f t="shared" si="738"/>
        <v>0.59477258627401708</v>
      </c>
      <c r="CP236" s="5">
        <f t="shared" si="739"/>
        <v>0.42261880575918004</v>
      </c>
      <c r="CQ236" s="5">
        <f t="shared" si="740"/>
        <v>0.1774334040027862</v>
      </c>
      <c r="CR236" s="5">
        <f t="shared" ref="CR236:CS236" si="866">IF(AVERAGE(BH236:BH240)&lt;0,0,AVERAGE(BH236:BH240))</f>
        <v>9.8703632237444605E-3</v>
      </c>
      <c r="CS236" s="5">
        <f t="shared" si="866"/>
        <v>0.734924509056047</v>
      </c>
      <c r="CT236" s="5">
        <f t="shared" si="742"/>
        <v>0</v>
      </c>
      <c r="CU236" s="5">
        <f t="shared" si="743"/>
        <v>0.38731150970454858</v>
      </c>
    </row>
    <row r="237" spans="1:99" x14ac:dyDescent="0.25">
      <c r="A237" s="1">
        <f>eod_group_score_df_positive[[#This Row],[date]]</f>
        <v>45149</v>
      </c>
      <c r="B237" s="1" t="s">
        <v>277</v>
      </c>
      <c r="C237" s="2">
        <f>AVERAGE(eod_group_score_df_positive!C237:C241)</f>
        <v>0.3593099469272879</v>
      </c>
      <c r="D237" s="2">
        <f>AVERAGE(eod_group_score_df_positive!D237:D241)</f>
        <v>7.7027776669485654E-2</v>
      </c>
      <c r="E237" s="2">
        <f>AVERAGE(eod_group_score_df_positive!E237:E241)</f>
        <v>0.80417759725455151</v>
      </c>
      <c r="F237" s="2">
        <f>AVERAGE(eod_group_score_df_positive!F237:F241)</f>
        <v>0.10737603297708645</v>
      </c>
      <c r="G237" s="2">
        <f>AVERAGE(eod_group_score_df_positive!G237:G241)</f>
        <v>0.96525355284374914</v>
      </c>
      <c r="H237" s="2">
        <f>AVERAGE(eod_group_score_df_positive!H237:H241)</f>
        <v>1.0254638594512397</v>
      </c>
      <c r="I237" s="2">
        <f>AVERAGE(eod_group_score_df_positive!I237:I241)</f>
        <v>1.4799446501614022</v>
      </c>
      <c r="J237" s="2">
        <f>AVERAGE(eod_group_score_df_positive!J237:J241)</f>
        <v>0.10112253484041685</v>
      </c>
      <c r="K237" s="2">
        <f>AVERAGE(eod_group_score_df_positive!K237:K241)</f>
        <v>0.12653612790701194</v>
      </c>
      <c r="L237" s="2">
        <f>AVERAGE(eod_group_score_df_positive!L237:L241)</f>
        <v>0.19936389732467502</v>
      </c>
      <c r="M237" s="2">
        <f>AVERAGE(eod_group_score_df_positive!M237:M241)</f>
        <v>0.79070958142357639</v>
      </c>
      <c r="N237" s="2">
        <f>AVERAGE(eod_group_score_df_positive!N237:N241)</f>
        <v>0.47239349787398799</v>
      </c>
      <c r="O237" s="2">
        <f>AVERAGE(eod_group_score_df_positive!O237:O241)</f>
        <v>0.3366420098910009</v>
      </c>
      <c r="P237" s="2">
        <f>AVERAGE(eod_group_score_df_positive!P237:P241)</f>
        <v>0.70230167648992603</v>
      </c>
      <c r="Q237" s="2">
        <f>AVERAGE(eod_group_score_df_positive!Q237:Q241)</f>
        <v>0.56053574777973769</v>
      </c>
      <c r="R237" s="2">
        <f>AVERAGE(eod_group_score_df_positive!R237:R241)</f>
        <v>0.14176856081144204</v>
      </c>
      <c r="S237" s="2">
        <f>AVERAGE(eod_group_score_df_positive!S237:S241)</f>
        <v>1.4627402936467881</v>
      </c>
      <c r="T237" s="2">
        <f>AVERAGE(eod_group_score_df_positive!T237:T241)</f>
        <v>1.0188192583960727</v>
      </c>
      <c r="U237" s="2">
        <f>AVERAGE(eod_group_score_df_positive!U237:U241)</f>
        <v>1.6324631112916408</v>
      </c>
      <c r="V237" s="2">
        <f>AVERAGE(eod_group_score_df_positive!V237:V241)</f>
        <v>0.27761610873630216</v>
      </c>
      <c r="W237" s="2">
        <f>AVERAGE(eod_group_score_df_positive!W237:W241)</f>
        <v>0.42102002793171672</v>
      </c>
      <c r="X237" s="2">
        <f>AVERAGE(eod_group_score_df_positive!X237:X241)</f>
        <v>1.5747288527776582</v>
      </c>
      <c r="Y237" s="2">
        <f>AVERAGE(eod_group_score_df_positive!Y237:Y241)</f>
        <v>0.54423415731461888</v>
      </c>
      <c r="Z237" s="1" t="s">
        <v>277</v>
      </c>
      <c r="AA237" s="2">
        <f>ABS(AVERAGE(eod_group_score_df_negative!C237:C241))</f>
        <v>0.56141538845983696</v>
      </c>
      <c r="AB237" s="2">
        <f>ABS(AVERAGE(eod_group_score_df_negative!D237:D241))</f>
        <v>0.22955249203648673</v>
      </c>
      <c r="AC237" s="2">
        <f>ABS(AVERAGE(eod_group_score_df_negative!E237:E241))</f>
        <v>0.28229339608574844</v>
      </c>
      <c r="AD237" s="2">
        <f>ABS(AVERAGE(eod_group_score_df_negative!F237:F241))</f>
        <v>0.34892288127123405</v>
      </c>
      <c r="AE237" s="2">
        <f>ABS(AVERAGE(eod_group_score_df_negative!G237:G241))</f>
        <v>0.4641847403369036</v>
      </c>
      <c r="AF237" s="2">
        <f>ABS(AVERAGE(eod_group_score_df_negative!H237:H241))</f>
        <v>0.13288318677657812</v>
      </c>
      <c r="AG237" s="2">
        <f>ABS(AVERAGE(eod_group_score_df_negative!I237:I241))</f>
        <v>0.35182705415551335</v>
      </c>
      <c r="AH237" s="2">
        <f>ABS(AVERAGE(eod_group_score_df_negative!J237:J241))</f>
        <v>0.16538972584143627</v>
      </c>
      <c r="AI237" s="2">
        <f>ABS(AVERAGE(eod_group_score_df_negative!K237:K241))</f>
        <v>0.61233700127360224</v>
      </c>
      <c r="AJ237" s="2">
        <f>ABS(AVERAGE(eod_group_score_df_negative!L237:L241))</f>
        <v>0.31765122982028882</v>
      </c>
      <c r="AK237" s="2">
        <f>ABS(AVERAGE(eod_group_score_df_negative!M237:M241))</f>
        <v>0.17606667106524593</v>
      </c>
      <c r="AL237" s="2">
        <f>ABS(AVERAGE(eod_group_score_df_negative!N237:N241))</f>
        <v>0.29291130536093968</v>
      </c>
      <c r="AM237" s="2">
        <f>ABS(AVERAGE(eod_group_score_df_negative!O237:O241))</f>
        <v>0.15960799454888902</v>
      </c>
      <c r="AN237" s="2">
        <f>ABS(AVERAGE(eod_group_score_df_negative!P237:P241))</f>
        <v>0.40671220231861671</v>
      </c>
      <c r="AO237" s="2">
        <f>ABS(AVERAGE(eod_group_score_df_negative!Q237:Q241))</f>
        <v>0.18238820506099312</v>
      </c>
      <c r="AP237" s="2">
        <f>ABS(AVERAGE(eod_group_score_df_negative!R237:R241))</f>
        <v>0.25031961028697286</v>
      </c>
      <c r="AQ237" s="2">
        <f>ABS(AVERAGE(eod_group_score_df_negative!S237:S241))</f>
        <v>0.35294840210134298</v>
      </c>
      <c r="AR237" s="2">
        <f>ABS(AVERAGE(eod_group_score_df_negative!T237:T241))</f>
        <v>0.64614406341626096</v>
      </c>
      <c r="AS237" s="2">
        <f>ABS(AVERAGE(eod_group_score_df_negative!U237:U241))</f>
        <v>0.39233847382775267</v>
      </c>
      <c r="AT237" s="2">
        <f>ABS(AVERAGE(eod_group_score_df_negative!V237:V241))</f>
        <v>0.36964741915818439</v>
      </c>
      <c r="AU237" s="2">
        <f>ABS(AVERAGE(eod_group_score_df_negative!W237:W241))</f>
        <v>0.42571243373409312</v>
      </c>
      <c r="AV237" s="2">
        <f>ABS(AVERAGE(eod_group_score_df_negative!X237:X241))</f>
        <v>0.25419000340217363</v>
      </c>
      <c r="AW237" s="2">
        <f>ABS(AVERAGE(eod_group_score_df_negative!Y237:Y241))</f>
        <v>0.31852816262376205</v>
      </c>
      <c r="AX237" t="s">
        <v>277</v>
      </c>
      <c r="AY237" s="4">
        <f t="shared" si="701"/>
        <v>-0.21950676685525605</v>
      </c>
      <c r="AZ237" s="4">
        <f t="shared" si="702"/>
        <v>-0.49750336514082971</v>
      </c>
      <c r="BA237" s="4">
        <f t="shared" si="703"/>
        <v>0.48034802987633984</v>
      </c>
      <c r="BB237" s="4">
        <f t="shared" si="704"/>
        <v>-0.52936099725781161</v>
      </c>
      <c r="BC237" s="4">
        <f t="shared" si="705"/>
        <v>0.35053546200438912</v>
      </c>
      <c r="BD237" s="4">
        <f t="shared" si="706"/>
        <v>0.77056412029656396</v>
      </c>
      <c r="BE237" s="4">
        <f t="shared" si="707"/>
        <v>0.61586145989004359</v>
      </c>
      <c r="BF237" s="4">
        <f t="shared" si="708"/>
        <v>-0.24114159264791898</v>
      </c>
      <c r="BG237" s="4">
        <f t="shared" si="709"/>
        <v>-0.6574888897439366</v>
      </c>
      <c r="BH237" s="4">
        <f t="shared" si="710"/>
        <v>-0.22878891986935551</v>
      </c>
      <c r="BI237" s="4">
        <f t="shared" si="711"/>
        <v>0.63576542015386006</v>
      </c>
      <c r="BJ237" s="4">
        <f t="shared" si="712"/>
        <v>0.2345238024828549</v>
      </c>
      <c r="BK237" s="4">
        <f t="shared" si="713"/>
        <v>0.35674360455054821</v>
      </c>
      <c r="BL237" s="4">
        <f t="shared" si="714"/>
        <v>0.26653361136370329</v>
      </c>
      <c r="BM237" s="4">
        <f t="shared" si="715"/>
        <v>0.50899899144833793</v>
      </c>
      <c r="BN237" s="4">
        <f t="shared" si="716"/>
        <v>-0.27685367087568757</v>
      </c>
      <c r="BO237" s="4">
        <f t="shared" si="717"/>
        <v>0.61122366083144541</v>
      </c>
      <c r="BP237" s="4">
        <f t="shared" si="718"/>
        <v>0.22383387675720692</v>
      </c>
      <c r="BQ237" s="4">
        <f t="shared" si="719"/>
        <v>0.61246723954473969</v>
      </c>
      <c r="BR237" s="4">
        <f t="shared" si="720"/>
        <v>-0.14218522511418979</v>
      </c>
      <c r="BS237" s="4">
        <f t="shared" si="721"/>
        <v>-5.5417809223291675E-3</v>
      </c>
      <c r="BT237" s="4">
        <f t="shared" si="722"/>
        <v>0.72203249745796283</v>
      </c>
      <c r="BU237" s="4">
        <f t="shared" si="723"/>
        <v>0.26160854440997944</v>
      </c>
      <c r="BV237" t="s">
        <v>277</v>
      </c>
      <c r="BW237" s="1">
        <f t="shared" si="697"/>
        <v>45149</v>
      </c>
      <c r="BX237">
        <f>group_stock_price_index[[#This Row],[VNINDEX]]</f>
        <v>1232.21</v>
      </c>
      <c r="BY237" s="5">
        <f t="shared" si="724"/>
        <v>0</v>
      </c>
      <c r="BZ237" s="5">
        <f t="shared" si="725"/>
        <v>0.54224741773686136</v>
      </c>
      <c r="CA237" s="5">
        <f t="shared" si="726"/>
        <v>0.52148860916104811</v>
      </c>
      <c r="CB237" s="5">
        <f t="shared" si="727"/>
        <v>0.4111234553152826</v>
      </c>
      <c r="CC237" s="5">
        <f t="shared" si="728"/>
        <v>0</v>
      </c>
      <c r="CD237" s="5">
        <f t="shared" ref="CD237:CE237" si="867">IF(AVERAGE(BS237:BS241)&lt;0,0,AVERAGE(BS237:BS241))</f>
        <v>3.7108563917759595E-2</v>
      </c>
      <c r="CE237" s="5">
        <f t="shared" si="867"/>
        <v>0.74857249278441385</v>
      </c>
      <c r="CF237" s="5">
        <f t="shared" ref="CF237:CG237" si="868">IF(AVERAGE(BE237:BE241)&lt;0,0,AVERAGE(BE237:BE241))</f>
        <v>0.68324876136839441</v>
      </c>
      <c r="CG237" s="5">
        <f t="shared" si="868"/>
        <v>0</v>
      </c>
      <c r="CH237" s="5">
        <f t="shared" si="731"/>
        <v>0.35287759613498793</v>
      </c>
      <c r="CI237" s="5">
        <f t="shared" si="732"/>
        <v>0.24351242511607957</v>
      </c>
      <c r="CJ237" s="5">
        <f t="shared" si="733"/>
        <v>0</v>
      </c>
      <c r="CK237" s="5">
        <f t="shared" si="734"/>
        <v>0.72954581802126006</v>
      </c>
      <c r="CL237" s="5">
        <f t="shared" si="735"/>
        <v>0.76003208380299792</v>
      </c>
      <c r="CM237" s="5">
        <f t="shared" si="736"/>
        <v>0</v>
      </c>
      <c r="CN237" s="5">
        <f t="shared" si="737"/>
        <v>0.56906638802894327</v>
      </c>
      <c r="CO237" s="5">
        <f t="shared" si="738"/>
        <v>0.598134379200008</v>
      </c>
      <c r="CP237" s="5">
        <f t="shared" si="739"/>
        <v>0.5098335363094435</v>
      </c>
      <c r="CQ237" s="5">
        <f t="shared" si="740"/>
        <v>0.23325982119228236</v>
      </c>
      <c r="CR237" s="5">
        <f t="shared" ref="CR237:CS237" si="869">IF(AVERAGE(BH237:BH241)&lt;0,0,AVERAGE(BH237:BH241))</f>
        <v>0.11022036981417829</v>
      </c>
      <c r="CS237" s="5">
        <f t="shared" si="869"/>
        <v>0.6662664808724752</v>
      </c>
      <c r="CT237" s="5">
        <f t="shared" si="742"/>
        <v>0</v>
      </c>
      <c r="CU237" s="5">
        <f t="shared" si="743"/>
        <v>0.25353114243409547</v>
      </c>
    </row>
    <row r="238" spans="1:99" x14ac:dyDescent="0.25">
      <c r="A238" s="1">
        <f>eod_group_score_df_positive[[#This Row],[date]]</f>
        <v>45148</v>
      </c>
      <c r="B238" s="1" t="s">
        <v>277</v>
      </c>
      <c r="C238" s="2">
        <f>AVERAGE(eod_group_score_df_positive!C238:C242)</f>
        <v>0.1459271928378269</v>
      </c>
      <c r="D238" s="2">
        <f>AVERAGE(eod_group_score_df_positive!D238:D242)</f>
        <v>7.835332777282436E-2</v>
      </c>
      <c r="E238" s="2">
        <f>AVERAGE(eod_group_score_df_positive!E238:E242)</f>
        <v>1.1867829177830267</v>
      </c>
      <c r="F238" s="2">
        <f>AVERAGE(eod_group_score_df_positive!F238:F242)</f>
        <v>0.14162594106406573</v>
      </c>
      <c r="G238" s="2">
        <f>AVERAGE(eod_group_score_df_positive!G238:G242)</f>
        <v>1.1676958642483506</v>
      </c>
      <c r="H238" s="2">
        <f>AVERAGE(eod_group_score_df_positive!H238:H242)</f>
        <v>1.2008641485361164</v>
      </c>
      <c r="I238" s="2">
        <f>AVERAGE(eod_group_score_df_positive!I238:I242)</f>
        <v>1.6809924654794444</v>
      </c>
      <c r="J238" s="2">
        <f>AVERAGE(eod_group_score_df_positive!J238:J242)</f>
        <v>0.32962253086346582</v>
      </c>
      <c r="K238" s="2">
        <f>AVERAGE(eod_group_score_df_positive!K238:K242)</f>
        <v>0.10729220716451096</v>
      </c>
      <c r="L238" s="2">
        <f>AVERAGE(eod_group_score_df_positive!L238:L242)</f>
        <v>0.18715701471540655</v>
      </c>
      <c r="M238" s="2">
        <f>AVERAGE(eod_group_score_df_positive!M238:M242)</f>
        <v>0.83748687257991905</v>
      </c>
      <c r="N238" s="2">
        <f>AVERAGE(eod_group_score_df_positive!N238:N242)</f>
        <v>0.53299214775093884</v>
      </c>
      <c r="O238" s="2">
        <f>AVERAGE(eod_group_score_df_positive!O238:O242)</f>
        <v>0.57807350991376738</v>
      </c>
      <c r="P238" s="2">
        <f>AVERAGE(eod_group_score_df_positive!P238:P242)</f>
        <v>0.66025298473707372</v>
      </c>
      <c r="Q238" s="2">
        <f>AVERAGE(eod_group_score_df_positive!Q238:Q242)</f>
        <v>0.64878688784498506</v>
      </c>
      <c r="R238" s="2">
        <f>AVERAGE(eod_group_score_df_positive!R238:R242)</f>
        <v>0.25871243588929105</v>
      </c>
      <c r="S238" s="2">
        <f>AVERAGE(eod_group_score_df_positive!S238:S242)</f>
        <v>1.2369275062731735</v>
      </c>
      <c r="T238" s="2">
        <f>AVERAGE(eod_group_score_df_positive!T238:T242)</f>
        <v>1.0469472662004207</v>
      </c>
      <c r="U238" s="2">
        <f>AVERAGE(eod_group_score_df_positive!U238:U242)</f>
        <v>1.6228617061145438</v>
      </c>
      <c r="V238" s="2">
        <f>AVERAGE(eod_group_score_df_positive!V238:V242)</f>
        <v>0.35896708415779494</v>
      </c>
      <c r="W238" s="2">
        <f>AVERAGE(eod_group_score_df_positive!W238:W242)</f>
        <v>0.32905398763874028</v>
      </c>
      <c r="X238" s="2">
        <f>AVERAGE(eod_group_score_df_positive!X238:X242)</f>
        <v>1.8269614234107709</v>
      </c>
      <c r="Y238" s="2">
        <f>AVERAGE(eod_group_score_df_positive!Y238:Y242)</f>
        <v>0.5239491942386747</v>
      </c>
      <c r="Z238" s="1" t="s">
        <v>277</v>
      </c>
      <c r="AA238" s="2">
        <f>ABS(AVERAGE(eod_group_score_df_negative!C238:C242))</f>
        <v>0.56243287731613023</v>
      </c>
      <c r="AB238" s="2">
        <f>ABS(AVERAGE(eod_group_score_df_negative!D238:D242))</f>
        <v>0.22709695897591903</v>
      </c>
      <c r="AC238" s="2">
        <f>ABS(AVERAGE(eod_group_score_df_negative!E238:E242))</f>
        <v>0.27714386541716263</v>
      </c>
      <c r="AD238" s="2">
        <f>ABS(AVERAGE(eod_group_score_df_negative!F238:F242))</f>
        <v>0.34043132986167213</v>
      </c>
      <c r="AE238" s="2">
        <f>ABS(AVERAGE(eod_group_score_df_negative!G238:G242))</f>
        <v>0.46206087699806364</v>
      </c>
      <c r="AF238" s="2">
        <f>ABS(AVERAGE(eod_group_score_df_negative!H238:H242))</f>
        <v>0.13323901777104791</v>
      </c>
      <c r="AG238" s="2">
        <f>ABS(AVERAGE(eod_group_score_df_negative!I238:I242))</f>
        <v>0.32202789603627024</v>
      </c>
      <c r="AH238" s="2">
        <f>ABS(AVERAGE(eod_group_score_df_negative!J238:J242))</f>
        <v>0.16407250282216868</v>
      </c>
      <c r="AI238" s="2">
        <f>ABS(AVERAGE(eod_group_score_df_negative!K238:K242))</f>
        <v>0.60676492255165304</v>
      </c>
      <c r="AJ238" s="2">
        <f>ABS(AVERAGE(eod_group_score_df_negative!L238:L242))</f>
        <v>0.31895373446752345</v>
      </c>
      <c r="AK238" s="2">
        <f>ABS(AVERAGE(eod_group_score_df_negative!M238:M242))</f>
        <v>0.16850482320836316</v>
      </c>
      <c r="AL238" s="2">
        <f>ABS(AVERAGE(eod_group_score_df_negative!N238:N242))</f>
        <v>0.26905250033041822</v>
      </c>
      <c r="AM238" s="2">
        <f>ABS(AVERAGE(eod_group_score_df_negative!O238:O242))</f>
        <v>0.14840386441838446</v>
      </c>
      <c r="AN238" s="2">
        <f>ABS(AVERAGE(eod_group_score_df_negative!P238:P242))</f>
        <v>0.40543540783724596</v>
      </c>
      <c r="AO238" s="2">
        <f>ABS(AVERAGE(eod_group_score_df_negative!Q238:Q242))</f>
        <v>0.21578264214958537</v>
      </c>
      <c r="AP238" s="2">
        <f>ABS(AVERAGE(eod_group_score_df_negative!R238:R242))</f>
        <v>0.26065419309232124</v>
      </c>
      <c r="AQ238" s="2">
        <f>ABS(AVERAGE(eod_group_score_df_negative!S238:S242))</f>
        <v>0.35294840210134298</v>
      </c>
      <c r="AR238" s="2">
        <f>ABS(AVERAGE(eod_group_score_df_negative!T238:T242))</f>
        <v>0.58587498913154001</v>
      </c>
      <c r="AS238" s="2">
        <f>ABS(AVERAGE(eod_group_score_df_negative!U238:U242))</f>
        <v>0.38799805641927376</v>
      </c>
      <c r="AT238" s="2">
        <f>ABS(AVERAGE(eod_group_score_df_negative!V238:V242))</f>
        <v>0.36187696458906143</v>
      </c>
      <c r="AU238" s="2">
        <f>ABS(AVERAGE(eod_group_score_df_negative!W238:W242))</f>
        <v>0.41973541916474855</v>
      </c>
      <c r="AV238" s="2">
        <f>ABS(AVERAGE(eod_group_score_df_negative!X238:X242))</f>
        <v>0.25197191852416706</v>
      </c>
      <c r="AW238" s="2">
        <f>ABS(AVERAGE(eod_group_score_df_negative!Y238:Y242))</f>
        <v>0.31963972267161178</v>
      </c>
      <c r="AX238" t="s">
        <v>277</v>
      </c>
      <c r="AY238" s="4">
        <f t="shared" si="701"/>
        <v>-0.58798583097403934</v>
      </c>
      <c r="AZ238" s="4">
        <f t="shared" si="702"/>
        <v>-0.48696510579951707</v>
      </c>
      <c r="BA238" s="4">
        <f t="shared" si="703"/>
        <v>0.62136922611482304</v>
      </c>
      <c r="BB238" s="4">
        <f t="shared" si="704"/>
        <v>-0.41241031053389687</v>
      </c>
      <c r="BC238" s="4">
        <f t="shared" si="705"/>
        <v>0.43296951587426941</v>
      </c>
      <c r="BD238" s="4">
        <f t="shared" si="706"/>
        <v>0.80025680001966071</v>
      </c>
      <c r="BE238" s="4">
        <f t="shared" si="707"/>
        <v>0.67845769097166142</v>
      </c>
      <c r="BF238" s="4">
        <f t="shared" si="708"/>
        <v>0.33532852620655057</v>
      </c>
      <c r="BG238" s="4">
        <f t="shared" si="709"/>
        <v>-0.69948564981863748</v>
      </c>
      <c r="BH238" s="4">
        <f t="shared" si="710"/>
        <v>-0.26041082898336143</v>
      </c>
      <c r="BI238" s="4">
        <f t="shared" si="711"/>
        <v>0.66499758613549009</v>
      </c>
      <c r="BJ238" s="4">
        <f t="shared" si="712"/>
        <v>0.32908348438196594</v>
      </c>
      <c r="BK238" s="4">
        <f t="shared" si="713"/>
        <v>0.59144257023885527</v>
      </c>
      <c r="BL238" s="4">
        <f t="shared" si="714"/>
        <v>0.2391107744772186</v>
      </c>
      <c r="BM238" s="4">
        <f t="shared" si="715"/>
        <v>0.50083218373208116</v>
      </c>
      <c r="BN238" s="4">
        <f t="shared" si="716"/>
        <v>-3.7387022859702028E-3</v>
      </c>
      <c r="BO238" s="4">
        <f t="shared" si="717"/>
        <v>0.55600509418097144</v>
      </c>
      <c r="BP238" s="4">
        <f t="shared" si="718"/>
        <v>0.28237750653094962</v>
      </c>
      <c r="BQ238" s="4">
        <f t="shared" si="719"/>
        <v>0.61409734915539782</v>
      </c>
      <c r="BR238" s="4">
        <f t="shared" si="720"/>
        <v>-4.0367683361264466E-3</v>
      </c>
      <c r="BS238" s="4">
        <f t="shared" si="721"/>
        <v>-0.12110405235714902</v>
      </c>
      <c r="BT238" s="4">
        <f t="shared" si="722"/>
        <v>0.75759499985733292</v>
      </c>
      <c r="BU238" s="4">
        <f t="shared" si="723"/>
        <v>0.24219079633639937</v>
      </c>
      <c r="BV238" t="s">
        <v>277</v>
      </c>
      <c r="BW238" s="1">
        <f t="shared" si="697"/>
        <v>45148</v>
      </c>
      <c r="BX238">
        <f>group_stock_price_index[[#This Row],[VNINDEX]]</f>
        <v>1220.6099999999999</v>
      </c>
      <c r="BY238" s="5">
        <f t="shared" si="724"/>
        <v>3.2267608644432962E-2</v>
      </c>
      <c r="BZ238" s="5">
        <f t="shared" si="725"/>
        <v>0.55772226470199171</v>
      </c>
      <c r="CA238" s="5">
        <f t="shared" si="726"/>
        <v>0.5642268959502128</v>
      </c>
      <c r="CB238" s="5">
        <f t="shared" si="727"/>
        <v>0.36109840393624199</v>
      </c>
      <c r="CC238" s="5">
        <f t="shared" si="728"/>
        <v>0</v>
      </c>
      <c r="CD238" s="5">
        <f t="shared" ref="CD238:CE238" si="870">IF(AVERAGE(BS238:BS242)&lt;0,0,AVERAGE(BS238:BS242))</f>
        <v>4.7771150127781783E-2</v>
      </c>
      <c r="CE238" s="5">
        <f t="shared" si="870"/>
        <v>0.75520749161602663</v>
      </c>
      <c r="CF238" s="5">
        <f t="shared" ref="CF238:CG238" si="871">IF(AVERAGE(BE238:BE242)&lt;0,0,AVERAGE(BE238:BE242))</f>
        <v>0.70009558673798211</v>
      </c>
      <c r="CG238" s="5">
        <f t="shared" si="871"/>
        <v>0</v>
      </c>
      <c r="CH238" s="5">
        <f t="shared" si="731"/>
        <v>0.38246604454802119</v>
      </c>
      <c r="CI238" s="5">
        <f t="shared" si="732"/>
        <v>0.23775712855417369</v>
      </c>
      <c r="CJ238" s="5">
        <f t="shared" si="733"/>
        <v>0</v>
      </c>
      <c r="CK238" s="5">
        <f t="shared" si="734"/>
        <v>0.75881546264039013</v>
      </c>
      <c r="CL238" s="5">
        <f t="shared" si="735"/>
        <v>0.75739907467960643</v>
      </c>
      <c r="CM238" s="5">
        <f t="shared" si="736"/>
        <v>0</v>
      </c>
      <c r="CN238" s="5">
        <f t="shared" si="737"/>
        <v>0.58408323717409472</v>
      </c>
      <c r="CO238" s="5">
        <f t="shared" si="738"/>
        <v>0.65848207286237304</v>
      </c>
      <c r="CP238" s="5">
        <f t="shared" si="739"/>
        <v>0.58133345119750257</v>
      </c>
      <c r="CQ238" s="5">
        <f t="shared" si="740"/>
        <v>0.32712108276890045</v>
      </c>
      <c r="CR238" s="5">
        <f t="shared" ref="CR238:CS238" si="872">IF(AVERAGE(BH238:BH242)&lt;0,0,AVERAGE(BH238:BH242))</f>
        <v>0.19497269223506172</v>
      </c>
      <c r="CS238" s="5">
        <f t="shared" si="872"/>
        <v>0.67389174605212887</v>
      </c>
      <c r="CT238" s="5">
        <f t="shared" si="742"/>
        <v>0</v>
      </c>
      <c r="CU238" s="5">
        <f t="shared" si="743"/>
        <v>0.25151179194012446</v>
      </c>
    </row>
    <row r="239" spans="1:99" x14ac:dyDescent="0.25">
      <c r="A239" s="1">
        <f>eod_group_score_df_positive[[#This Row],[date]]</f>
        <v>45147</v>
      </c>
      <c r="B239" s="1" t="s">
        <v>277</v>
      </c>
      <c r="C239" s="2">
        <f>AVERAGE(eod_group_score_df_positive!C239:C243)</f>
        <v>0.41142997934422831</v>
      </c>
      <c r="D239" s="2">
        <f>AVERAGE(eod_group_score_df_positive!D239:D243)</f>
        <v>7.7912618040083675E-2</v>
      </c>
      <c r="E239" s="2">
        <f>AVERAGE(eod_group_score_df_positive!E239:E243)</f>
        <v>1.1385656996849833</v>
      </c>
      <c r="F239" s="2">
        <f>AVERAGE(eod_group_score_df_positive!F239:F243)</f>
        <v>0.14428095037969857</v>
      </c>
      <c r="G239" s="2">
        <f>AVERAGE(eod_group_score_df_positive!G239:G243)</f>
        <v>1.1696608208911639</v>
      </c>
      <c r="H239" s="2">
        <f>AVERAGE(eod_group_score_df_positive!H239:H243)</f>
        <v>1.2331388428578223</v>
      </c>
      <c r="I239" s="2">
        <f>AVERAGE(eod_group_score_df_positive!I239:I243)</f>
        <v>1.6979097096575764</v>
      </c>
      <c r="J239" s="2">
        <f>AVERAGE(eod_group_score_df_positive!J239:J243)</f>
        <v>0.29861095672955862</v>
      </c>
      <c r="K239" s="2">
        <f>AVERAGE(eod_group_score_df_positive!K239:K243)</f>
        <v>0.12186103776960881</v>
      </c>
      <c r="L239" s="2">
        <f>AVERAGE(eod_group_score_df_positive!L239:L243)</f>
        <v>0.21122399066296796</v>
      </c>
      <c r="M239" s="2">
        <f>AVERAGE(eod_group_score_df_positive!M239:M243)</f>
        <v>0.85118674987170695</v>
      </c>
      <c r="N239" s="2">
        <f>AVERAGE(eod_group_score_df_positive!N239:N243)</f>
        <v>0.54718053416019807</v>
      </c>
      <c r="O239" s="2">
        <f>AVERAGE(eod_group_score_df_positive!O239:O243)</f>
        <v>0.74795903145814091</v>
      </c>
      <c r="P239" s="2">
        <f>AVERAGE(eod_group_score_df_positive!P239:P243)</f>
        <v>0.66303670156371619</v>
      </c>
      <c r="Q239" s="2">
        <f>AVERAGE(eod_group_score_df_positive!Q239:Q243)</f>
        <v>0.64328009717836476</v>
      </c>
      <c r="R239" s="2">
        <f>AVERAGE(eod_group_score_df_positive!R239:R243)</f>
        <v>0.25871243588929105</v>
      </c>
      <c r="S239" s="2">
        <f>AVERAGE(eod_group_score_df_positive!S239:S243)</f>
        <v>1.2384282108537137</v>
      </c>
      <c r="T239" s="2">
        <f>AVERAGE(eod_group_score_df_positive!T239:T243)</f>
        <v>1.0773538399525795</v>
      </c>
      <c r="U239" s="2">
        <f>AVERAGE(eod_group_score_df_positive!U239:U243)</f>
        <v>1.6229165856696277</v>
      </c>
      <c r="V239" s="2">
        <f>AVERAGE(eod_group_score_df_positive!V239:V243)</f>
        <v>0.38310990269367284</v>
      </c>
      <c r="W239" s="2">
        <f>AVERAGE(eod_group_score_df_positive!W239:W243)</f>
        <v>0.3457891381980932</v>
      </c>
      <c r="X239" s="2">
        <f>AVERAGE(eod_group_score_df_positive!X239:X243)</f>
        <v>1.8001506284831899</v>
      </c>
      <c r="Y239" s="2">
        <f>AVERAGE(eod_group_score_df_positive!Y239:Y243)</f>
        <v>0.52975443969660552</v>
      </c>
      <c r="Z239" s="1" t="s">
        <v>277</v>
      </c>
      <c r="AA239" s="2">
        <f>ABS(AVERAGE(eod_group_score_df_negative!C239:C243))</f>
        <v>0.21261169384109707</v>
      </c>
      <c r="AB239" s="2">
        <f>ABS(AVERAGE(eod_group_score_df_negative!D239:D243))</f>
        <v>0.11152773350723785</v>
      </c>
      <c r="AC239" s="2">
        <f>ABS(AVERAGE(eod_group_score_df_negative!E239:E243))</f>
        <v>0.19646772597133616</v>
      </c>
      <c r="AD239" s="2">
        <f>ABS(AVERAGE(eod_group_score_df_negative!F239:F243))</f>
        <v>0.25125793187832146</v>
      </c>
      <c r="AE239" s="2">
        <f>ABS(AVERAGE(eod_group_score_df_negative!G239:G243))</f>
        <v>0.23016968748053784</v>
      </c>
      <c r="AF239" s="2">
        <f>ABS(AVERAGE(eod_group_score_df_negative!H239:H243))</f>
        <v>9.3928786049273877E-2</v>
      </c>
      <c r="AG239" s="2">
        <f>ABS(AVERAGE(eod_group_score_df_negative!I239:I243))</f>
        <v>6.2567849705562076E-2</v>
      </c>
      <c r="AH239" s="2">
        <f>ABS(AVERAGE(eod_group_score_df_negative!J239:J243))</f>
        <v>0.31692042056501635</v>
      </c>
      <c r="AI239" s="2">
        <f>ABS(AVERAGE(eod_group_score_df_negative!K239:K243))</f>
        <v>0.12740315027568291</v>
      </c>
      <c r="AJ239" s="2">
        <f>ABS(AVERAGE(eod_group_score_df_negative!L239:L243))</f>
        <v>0.10876985453109256</v>
      </c>
      <c r="AK239" s="2">
        <f>ABS(AVERAGE(eod_group_score_df_negative!M239:M243))</f>
        <v>6.2873771351235994E-2</v>
      </c>
      <c r="AL239" s="2">
        <f>ABS(AVERAGE(eod_group_score_df_negative!N239:N243))</f>
        <v>0.14966877942403828</v>
      </c>
      <c r="AM239" s="2">
        <f>ABS(AVERAGE(eod_group_score_df_negative!O239:O243))</f>
        <v>7.6511706053655162E-2</v>
      </c>
      <c r="AN239" s="2">
        <f>ABS(AVERAGE(eod_group_score_df_negative!P239:P243))</f>
        <v>0.16381627660036333</v>
      </c>
      <c r="AO239" s="2">
        <f>ABS(AVERAGE(eod_group_score_df_negative!Q239:Q243))</f>
        <v>0.1906765158641848</v>
      </c>
      <c r="AP239" s="2">
        <f>ABS(AVERAGE(eod_group_score_df_negative!R239:R243))</f>
        <v>0.27727274219936604</v>
      </c>
      <c r="AQ239" s="2">
        <f>ABS(AVERAGE(eod_group_score_df_negative!S239:S243))</f>
        <v>0.13173160857305205</v>
      </c>
      <c r="AR239" s="2">
        <f>ABS(AVERAGE(eod_group_score_df_negative!T239:T243))</f>
        <v>0.2185145075810894</v>
      </c>
      <c r="AS239" s="2">
        <f>ABS(AVERAGE(eod_group_score_df_negative!U239:U243))</f>
        <v>7.3069259535037442E-2</v>
      </c>
      <c r="AT239" s="2">
        <f>ABS(AVERAGE(eod_group_score_df_negative!V239:V243))</f>
        <v>0.1080773522520313</v>
      </c>
      <c r="AU239" s="2">
        <f>ABS(AVERAGE(eod_group_score_df_negative!W239:W243))</f>
        <v>0.16029051285218004</v>
      </c>
      <c r="AV239" s="2">
        <f>ABS(AVERAGE(eod_group_score_df_negative!X239:X243))</f>
        <v>0.1303834217400337</v>
      </c>
      <c r="AW239" s="2">
        <f>ABS(AVERAGE(eod_group_score_df_negative!Y239:Y243))</f>
        <v>8.6518025906855506E-2</v>
      </c>
      <c r="AX239" t="s">
        <v>277</v>
      </c>
      <c r="AY239" s="4">
        <f t="shared" si="701"/>
        <v>0.31859777006284484</v>
      </c>
      <c r="AZ239" s="4">
        <f t="shared" si="702"/>
        <v>-0.17744432583972081</v>
      </c>
      <c r="BA239" s="4">
        <f t="shared" si="703"/>
        <v>0.70567369745854858</v>
      </c>
      <c r="BB239" s="4">
        <f t="shared" si="704"/>
        <v>-0.27045882540781185</v>
      </c>
      <c r="BC239" s="4">
        <f t="shared" si="705"/>
        <v>0.67114634792711614</v>
      </c>
      <c r="BD239" s="4">
        <f t="shared" si="706"/>
        <v>0.85844159859941915</v>
      </c>
      <c r="BE239" s="4">
        <f t="shared" si="707"/>
        <v>0.92891945782234631</v>
      </c>
      <c r="BF239" s="4">
        <f t="shared" si="708"/>
        <v>-2.974578471682909E-2</v>
      </c>
      <c r="BG239" s="4">
        <f t="shared" si="709"/>
        <v>-2.2233889872166835E-2</v>
      </c>
      <c r="BH239" s="4">
        <f t="shared" si="710"/>
        <v>0.32017533359037581</v>
      </c>
      <c r="BI239" s="4">
        <f t="shared" si="711"/>
        <v>0.8624297409385635</v>
      </c>
      <c r="BJ239" s="4">
        <f t="shared" si="712"/>
        <v>0.57044148137502304</v>
      </c>
      <c r="BK239" s="4">
        <f t="shared" si="713"/>
        <v>0.81439800693336184</v>
      </c>
      <c r="BL239" s="4">
        <f t="shared" si="714"/>
        <v>0.60375960194496414</v>
      </c>
      <c r="BM239" s="4">
        <f t="shared" si="715"/>
        <v>0.54271837915276244</v>
      </c>
      <c r="BN239" s="4">
        <f t="shared" si="716"/>
        <v>-3.4628394718416895E-2</v>
      </c>
      <c r="BO239" s="4">
        <f t="shared" si="717"/>
        <v>0.80771351384663348</v>
      </c>
      <c r="BP239" s="4">
        <f t="shared" si="718"/>
        <v>0.66275199483501235</v>
      </c>
      <c r="BQ239" s="4">
        <f t="shared" si="719"/>
        <v>0.91383270120839977</v>
      </c>
      <c r="BR239" s="4">
        <f t="shared" si="720"/>
        <v>0.55993421586650016</v>
      </c>
      <c r="BS239" s="4">
        <f t="shared" si="721"/>
        <v>0.36654037553366475</v>
      </c>
      <c r="BT239" s="4">
        <f t="shared" si="722"/>
        <v>0.86492502245691261</v>
      </c>
      <c r="BU239" s="4">
        <f t="shared" si="723"/>
        <v>0.71922151082269725</v>
      </c>
      <c r="BV239" t="s">
        <v>277</v>
      </c>
      <c r="BW239" s="1">
        <f t="shared" si="697"/>
        <v>45147</v>
      </c>
      <c r="BX239">
        <f>group_stock_price_index[[#This Row],[VNINDEX]]</f>
        <v>1233.99</v>
      </c>
      <c r="BY239" s="5">
        <f t="shared" si="724"/>
        <v>0.23901875518392371</v>
      </c>
      <c r="BZ239" s="5">
        <f t="shared" si="725"/>
        <v>0.53650661089771456</v>
      </c>
      <c r="CA239" s="5">
        <f t="shared" si="726"/>
        <v>0.60797935597552732</v>
      </c>
      <c r="CB239" s="5">
        <f t="shared" si="727"/>
        <v>0.2961295071879988</v>
      </c>
      <c r="CC239" s="5">
        <f t="shared" si="728"/>
        <v>0</v>
      </c>
      <c r="CD239" s="5">
        <f t="shared" ref="CD239:CE239" si="873">IF(AVERAGE(BS239:BS243)&lt;0,0,AVERAGE(BS239:BS243))</f>
        <v>0.10406288428942539</v>
      </c>
      <c r="CE239" s="5">
        <f t="shared" si="873"/>
        <v>0.7544116555355912</v>
      </c>
      <c r="CF239" s="5">
        <f t="shared" ref="CF239:CG239" si="874">IF(AVERAGE(BE239:BE243)&lt;0,0,AVERAGE(BE239:BE243))</f>
        <v>0.70730821866008897</v>
      </c>
      <c r="CG239" s="5">
        <f t="shared" si="874"/>
        <v>0</v>
      </c>
      <c r="CH239" s="5">
        <f t="shared" si="731"/>
        <v>0.40026023127003962</v>
      </c>
      <c r="CI239" s="5">
        <f t="shared" si="732"/>
        <v>0.23730591324649208</v>
      </c>
      <c r="CJ239" s="5">
        <f t="shared" si="733"/>
        <v>1.7930484027434468E-2</v>
      </c>
      <c r="CK239" s="5">
        <f t="shared" si="734"/>
        <v>0.80705483380205434</v>
      </c>
      <c r="CL239" s="5">
        <f t="shared" si="735"/>
        <v>0.74311316623292167</v>
      </c>
      <c r="CM239" s="5">
        <f t="shared" si="736"/>
        <v>0</v>
      </c>
      <c r="CN239" s="5">
        <f t="shared" si="737"/>
        <v>0.61183358832143242</v>
      </c>
      <c r="CO239" s="5">
        <f t="shared" si="738"/>
        <v>0.68082857373687899</v>
      </c>
      <c r="CP239" s="5">
        <f t="shared" si="739"/>
        <v>0.68098543275302026</v>
      </c>
      <c r="CQ239" s="5">
        <f t="shared" si="740"/>
        <v>0.43750703313724276</v>
      </c>
      <c r="CR239" s="5">
        <f t="shared" ref="CR239:CS239" si="875">IF(AVERAGE(BH239:BH243)&lt;0,0,AVERAGE(BH239:BH243))</f>
        <v>0.34676719930786953</v>
      </c>
      <c r="CS239" s="5">
        <f t="shared" si="875"/>
        <v>0.6768564660243418</v>
      </c>
      <c r="CT239" s="5">
        <f t="shared" si="742"/>
        <v>0</v>
      </c>
      <c r="CU239" s="5">
        <f t="shared" si="743"/>
        <v>0.25461879047469949</v>
      </c>
    </row>
    <row r="240" spans="1:99" x14ac:dyDescent="0.25">
      <c r="A240" s="1">
        <f>eod_group_score_df_positive[[#This Row],[date]]</f>
        <v>45146</v>
      </c>
      <c r="B240" s="1" t="s">
        <v>277</v>
      </c>
      <c r="C240" s="2">
        <f>AVERAGE(eod_group_score_df_positive!C240:C244)</f>
        <v>0.42418761993429455</v>
      </c>
      <c r="D240" s="2">
        <f>AVERAGE(eod_group_score_df_positive!D240:D244)</f>
        <v>9.4936081165051991E-2</v>
      </c>
      <c r="E240" s="2">
        <f>AVERAGE(eod_group_score_df_positive!E240:E244)</f>
        <v>1.1216299799973894</v>
      </c>
      <c r="F240" s="2">
        <f>AVERAGE(eod_group_score_df_positive!F240:F244)</f>
        <v>0.15150654302519129</v>
      </c>
      <c r="G240" s="2">
        <f>AVERAGE(eod_group_score_df_positive!G240:G244)</f>
        <v>1.2105689929863885</v>
      </c>
      <c r="H240" s="2">
        <f>AVERAGE(eod_group_score_df_positive!H240:H244)</f>
        <v>0.83359488024570039</v>
      </c>
      <c r="I240" s="2">
        <f>AVERAGE(eod_group_score_df_positive!I240:I244)</f>
        <v>0.97071887186749228</v>
      </c>
      <c r="J240" s="2">
        <f>AVERAGE(eod_group_score_df_positive!J240:J244)</f>
        <v>0.38138206851085366</v>
      </c>
      <c r="K240" s="2">
        <f>AVERAGE(eod_group_score_df_positive!K240:K244)</f>
        <v>0.12939285981607182</v>
      </c>
      <c r="L240" s="2">
        <f>AVERAGE(eod_group_score_df_positive!L240:L244)</f>
        <v>0.30380860065552062</v>
      </c>
      <c r="M240" s="2">
        <f>AVERAGE(eod_group_score_df_positive!M240:M244)</f>
        <v>0.81530870072100858</v>
      </c>
      <c r="N240" s="2">
        <f>AVERAGE(eod_group_score_df_positive!N240:N244)</f>
        <v>0.37988285326905513</v>
      </c>
      <c r="O240" s="2">
        <f>AVERAGE(eod_group_score_df_positive!O240:O244)</f>
        <v>0.604100732589963</v>
      </c>
      <c r="P240" s="2">
        <f>AVERAGE(eod_group_score_df_positive!P240:P244)</f>
        <v>0.31560591067506205</v>
      </c>
      <c r="Q240" s="2">
        <f>AVERAGE(eod_group_score_df_positive!Q240:Q244)</f>
        <v>0.82501802252486178</v>
      </c>
      <c r="R240" s="2">
        <f>AVERAGE(eod_group_score_df_positive!R240:R244)</f>
        <v>0.35403830791596158</v>
      </c>
      <c r="S240" s="2">
        <f>AVERAGE(eod_group_score_df_positive!S240:S244)</f>
        <v>0.29863809567459543</v>
      </c>
      <c r="T240" s="2">
        <f>AVERAGE(eod_group_score_df_positive!T240:T244)</f>
        <v>1.0998902957098686</v>
      </c>
      <c r="U240" s="2">
        <f>AVERAGE(eod_group_score_df_positive!U240:U244)</f>
        <v>1.7700846272373767</v>
      </c>
      <c r="V240" s="2">
        <f>AVERAGE(eod_group_score_df_positive!V240:V244)</f>
        <v>0.39115717731517152</v>
      </c>
      <c r="W240" s="2">
        <f>AVERAGE(eod_group_score_df_positive!W240:W244)</f>
        <v>0.26863622001989229</v>
      </c>
      <c r="X240" s="2">
        <f>AVERAGE(eod_group_score_df_positive!X240:X244)</f>
        <v>1.7217990177311659</v>
      </c>
      <c r="Y240" s="2">
        <f>AVERAGE(eod_group_score_df_positive!Y240:Y244)</f>
        <v>0.25465008306153974</v>
      </c>
      <c r="Z240" s="1" t="s">
        <v>277</v>
      </c>
      <c r="AA240" s="2">
        <f>ABS(AVERAGE(eod_group_score_df_negative!C240:C244))</f>
        <v>0.1348788418122818</v>
      </c>
      <c r="AB240" s="2">
        <f>ABS(AVERAGE(eod_group_score_df_negative!D240:D244))</f>
        <v>7.7369141245898471E-2</v>
      </c>
      <c r="AC240" s="2">
        <f>ABS(AVERAGE(eod_group_score_df_negative!E240:E244))</f>
        <v>0.18758717903596911</v>
      </c>
      <c r="AD240" s="2">
        <f>ABS(AVERAGE(eod_group_score_df_negative!F240:F244))</f>
        <v>0.18040959465813022</v>
      </c>
      <c r="AE240" s="2">
        <f>ABS(AVERAGE(eod_group_score_df_negative!G240:G244))</f>
        <v>0.16042667762170421</v>
      </c>
      <c r="AF240" s="2">
        <f>ABS(AVERAGE(eod_group_score_df_negative!H240:H244))</f>
        <v>0.13104101070280047</v>
      </c>
      <c r="AG240" s="2">
        <f>ABS(AVERAGE(eod_group_score_df_negative!I240:I244))</f>
        <v>0.1160819364679769</v>
      </c>
      <c r="AH240" s="2">
        <f>ABS(AVERAGE(eod_group_score_df_negative!J240:J244))</f>
        <v>0.28928056482342324</v>
      </c>
      <c r="AI240" s="2">
        <f>ABS(AVERAGE(eod_group_score_df_negative!K240:K244))</f>
        <v>8.307529622305572E-2</v>
      </c>
      <c r="AJ240" s="2">
        <f>ABS(AVERAGE(eod_group_score_df_negative!L240:L244))</f>
        <v>7.3321847233543569E-2</v>
      </c>
      <c r="AK240" s="2">
        <f>ABS(AVERAGE(eod_group_score_df_negative!M240:M244))</f>
        <v>5.0251435917238699E-2</v>
      </c>
      <c r="AL240" s="2">
        <f>ABS(AVERAGE(eod_group_score_df_negative!N240:N244))</f>
        <v>0.12022060687502893</v>
      </c>
      <c r="AM240" s="2">
        <f>ABS(AVERAGE(eod_group_score_df_negative!O240:O244))</f>
        <v>5.8726589068278781E-2</v>
      </c>
      <c r="AN240" s="2">
        <f>ABS(AVERAGE(eod_group_score_df_negative!P240:P244))</f>
        <v>0.13282190098262919</v>
      </c>
      <c r="AO240" s="2">
        <f>ABS(AVERAGE(eod_group_score_df_negative!Q240:Q244))</f>
        <v>0.17851395397646241</v>
      </c>
      <c r="AP240" s="2">
        <f>ABS(AVERAGE(eod_group_score_df_negative!R240:R244))</f>
        <v>0.2741350457009758</v>
      </c>
      <c r="AQ240" s="2">
        <f>ABS(AVERAGE(eod_group_score_df_negative!S240:S244))</f>
        <v>0.13173160857305205</v>
      </c>
      <c r="AR240" s="2">
        <f>ABS(AVERAGE(eod_group_score_df_negative!T240:T244))</f>
        <v>8.7685146717345647E-2</v>
      </c>
      <c r="AS240" s="2">
        <f>ABS(AVERAGE(eod_group_score_df_negative!U240:U244))</f>
        <v>7.0159206079438916E-2</v>
      </c>
      <c r="AT240" s="2">
        <f>ABS(AVERAGE(eod_group_score_df_negative!V240:V244))</f>
        <v>3.6601460476454704E-2</v>
      </c>
      <c r="AU240" s="2">
        <f>ABS(AVERAGE(eod_group_score_df_negative!W240:W244))</f>
        <v>0.1661085546811166</v>
      </c>
      <c r="AV240" s="2">
        <f>ABS(AVERAGE(eod_group_score_df_negative!X240:X244))</f>
        <v>0.12362623090985594</v>
      </c>
      <c r="AW240" s="2">
        <f>ABS(AVERAGE(eod_group_score_df_negative!Y240:Y244))</f>
        <v>8.3602020324997278E-2</v>
      </c>
      <c r="AX240" t="s">
        <v>277</v>
      </c>
      <c r="AY240" s="4">
        <f t="shared" si="701"/>
        <v>0.51748548324323518</v>
      </c>
      <c r="AZ240" s="4">
        <f t="shared" si="702"/>
        <v>0.10195245201132738</v>
      </c>
      <c r="BA240" s="4">
        <f t="shared" si="703"/>
        <v>0.7134361129600969</v>
      </c>
      <c r="BB240" s="4">
        <f t="shared" si="704"/>
        <v>-8.7079380456382333E-2</v>
      </c>
      <c r="BC240" s="4">
        <f t="shared" si="705"/>
        <v>0.76597055547148674</v>
      </c>
      <c r="BD240" s="4">
        <f t="shared" si="706"/>
        <v>0.72830990027967679</v>
      </c>
      <c r="BE240" s="4">
        <f t="shared" si="707"/>
        <v>0.78637863428576837</v>
      </c>
      <c r="BF240" s="4">
        <f t="shared" si="708"/>
        <v>0.13732911170186587</v>
      </c>
      <c r="BG240" s="4">
        <f t="shared" si="709"/>
        <v>0.21799767295239472</v>
      </c>
      <c r="BH240" s="4">
        <f t="shared" si="710"/>
        <v>0.61115922809228196</v>
      </c>
      <c r="BI240" s="4">
        <f t="shared" si="711"/>
        <v>0.8838868986910362</v>
      </c>
      <c r="BJ240" s="4">
        <f t="shared" si="712"/>
        <v>0.51921705624515235</v>
      </c>
      <c r="BK240" s="4">
        <f t="shared" si="713"/>
        <v>0.82279973335631873</v>
      </c>
      <c r="BL240" s="4">
        <f t="shared" si="714"/>
        <v>0.40761077912794935</v>
      </c>
      <c r="BM240" s="4">
        <f t="shared" si="715"/>
        <v>0.64422866803143297</v>
      </c>
      <c r="BN240" s="4">
        <f t="shared" si="716"/>
        <v>0.1271993817549146</v>
      </c>
      <c r="BO240" s="4">
        <f t="shared" si="717"/>
        <v>0.38782118131043081</v>
      </c>
      <c r="BP240" s="4">
        <f t="shared" si="718"/>
        <v>0.8523291344958579</v>
      </c>
      <c r="BQ240" s="4">
        <f t="shared" si="719"/>
        <v>0.92375009788459883</v>
      </c>
      <c r="BR240" s="4">
        <f t="shared" si="720"/>
        <v>0.8288686317806897</v>
      </c>
      <c r="BS240" s="4">
        <f t="shared" si="721"/>
        <v>0.23583415213969622</v>
      </c>
      <c r="BT240" s="4">
        <f t="shared" si="722"/>
        <v>0.86601870652751201</v>
      </c>
      <c r="BU240" s="4">
        <f t="shared" si="723"/>
        <v>0.5056821850449148</v>
      </c>
      <c r="BV240" t="s">
        <v>277</v>
      </c>
      <c r="BW240" s="1">
        <f t="shared" si="697"/>
        <v>45146</v>
      </c>
      <c r="BX240">
        <f>group_stock_price_index[[#This Row],[VNINDEX]]</f>
        <v>1242.23</v>
      </c>
      <c r="BY240" s="5">
        <f t="shared" si="724"/>
        <v>0.19922924774446316</v>
      </c>
      <c r="BZ240" s="5">
        <f t="shared" si="725"/>
        <v>0.45192306761729756</v>
      </c>
      <c r="CA240" s="5">
        <f t="shared" si="726"/>
        <v>0.57639585999973286</v>
      </c>
      <c r="CB240" s="5">
        <f t="shared" si="727"/>
        <v>4.0337503858681512E-2</v>
      </c>
      <c r="CC240" s="5">
        <f t="shared" si="728"/>
        <v>0</v>
      </c>
      <c r="CD240" s="5">
        <f t="shared" ref="CD240:CE240" si="876">IF(AVERAGE(BS240:BS244)&lt;0,0,AVERAGE(BS240:BS244))</f>
        <v>0</v>
      </c>
      <c r="CE240" s="5">
        <f t="shared" si="876"/>
        <v>0.69915497207493038</v>
      </c>
      <c r="CF240" s="5">
        <f t="shared" ref="CF240:CG240" si="877">IF(AVERAGE(BE240:BE244)&lt;0,0,AVERAGE(BE240:BE244))</f>
        <v>0.5965025990789603</v>
      </c>
      <c r="CG240" s="5">
        <f t="shared" si="877"/>
        <v>0</v>
      </c>
      <c r="CH240" s="5">
        <f t="shared" si="731"/>
        <v>0.31516960621754786</v>
      </c>
      <c r="CI240" s="5">
        <f t="shared" si="732"/>
        <v>5.4079068897256027E-2</v>
      </c>
      <c r="CJ240" s="5">
        <f t="shared" si="733"/>
        <v>3.8012670977235125E-2</v>
      </c>
      <c r="CK240" s="5">
        <f t="shared" si="734"/>
        <v>0.75366590009888157</v>
      </c>
      <c r="CL240" s="5">
        <f t="shared" si="735"/>
        <v>0.68544895004967299</v>
      </c>
      <c r="CM240" s="5">
        <f t="shared" si="736"/>
        <v>0</v>
      </c>
      <c r="CN240" s="5">
        <f t="shared" si="737"/>
        <v>0.64639119290576752</v>
      </c>
      <c r="CO240" s="5">
        <f t="shared" si="738"/>
        <v>0.61404385713863752</v>
      </c>
      <c r="CP240" s="5">
        <f t="shared" si="739"/>
        <v>0.69010215171202427</v>
      </c>
      <c r="CQ240" s="5">
        <f t="shared" si="740"/>
        <v>0.37629344177261403</v>
      </c>
      <c r="CR240" s="5">
        <f t="shared" ref="CR240:CS240" si="878">IF(AVERAGE(BH240:BH244)&lt;0,0,AVERAGE(BH240:BH244))</f>
        <v>0.36006313216661628</v>
      </c>
      <c r="CS240" s="5">
        <f t="shared" si="878"/>
        <v>0.58406982856723111</v>
      </c>
      <c r="CT240" s="5">
        <f t="shared" si="742"/>
        <v>0</v>
      </c>
      <c r="CU240" s="5">
        <f t="shared" si="743"/>
        <v>2.2317430300700575E-2</v>
      </c>
    </row>
    <row r="241" spans="1:99" x14ac:dyDescent="0.25">
      <c r="A241" s="1">
        <f>eod_group_score_df_positive[[#This Row],[date]]</f>
        <v>45145</v>
      </c>
      <c r="B241" s="1" t="s">
        <v>277</v>
      </c>
      <c r="C241" s="2">
        <f>AVERAGE(eod_group_score_df_positive!C241:C245)</f>
        <v>0.36880774358191615</v>
      </c>
      <c r="D241" s="2">
        <f>AVERAGE(eod_group_score_df_positive!D241:D245)</f>
        <v>3.1266375128758218E-2</v>
      </c>
      <c r="E241" s="2">
        <f>AVERAGE(eod_group_score_df_positive!E241:E245)</f>
        <v>0.97517481920099058</v>
      </c>
      <c r="F241" s="2">
        <f>AVERAGE(eod_group_score_df_positive!F241:F245)</f>
        <v>0.12462924050402976</v>
      </c>
      <c r="G241" s="2">
        <f>AVERAGE(eod_group_score_df_positive!G241:G245)</f>
        <v>1.1362777938523076</v>
      </c>
      <c r="H241" s="2">
        <f>AVERAGE(eod_group_score_df_positive!H241:H245)</f>
        <v>0.84773241697514068</v>
      </c>
      <c r="I241" s="2">
        <f>AVERAGE(eod_group_score_df_positive!I241:I245)</f>
        <v>0.77385981585454944</v>
      </c>
      <c r="J241" s="2">
        <f>AVERAGE(eod_group_score_df_positive!J241:J245)</f>
        <v>0.3345772974627283</v>
      </c>
      <c r="K241" s="2">
        <f>AVERAGE(eod_group_score_df_positive!K241:K245)</f>
        <v>0.1153113674979888</v>
      </c>
      <c r="L241" s="2">
        <f>AVERAGE(eod_group_score_df_positive!L241:L245)</f>
        <v>0.26248784608871267</v>
      </c>
      <c r="M241" s="2">
        <f>AVERAGE(eod_group_score_df_positive!M241:M245)</f>
        <v>0.14644304608079967</v>
      </c>
      <c r="N241" s="2">
        <f>AVERAGE(eod_group_score_df_positive!N241:N245)</f>
        <v>0.2837785776755985</v>
      </c>
      <c r="O241" s="2">
        <f>AVERAGE(eod_group_score_df_positive!O241:O245)</f>
        <v>0.62380635662310557</v>
      </c>
      <c r="P241" s="2">
        <f>AVERAGE(eod_group_score_df_positive!P241:P245)</f>
        <v>0.16895723137778482</v>
      </c>
      <c r="Q241" s="2">
        <f>AVERAGE(eod_group_score_df_positive!Q241:Q245)</f>
        <v>0.84440900856058365</v>
      </c>
      <c r="R241" s="2">
        <f>AVERAGE(eod_group_score_df_positive!R241:R245)</f>
        <v>0.35227842025466821</v>
      </c>
      <c r="S241" s="2">
        <f>AVERAGE(eod_group_score_df_positive!S241:S245)</f>
        <v>0.26019645027061333</v>
      </c>
      <c r="T241" s="2">
        <f>AVERAGE(eod_group_score_df_positive!T241:T245)</f>
        <v>0.59269059552307435</v>
      </c>
      <c r="U241" s="2">
        <f>AVERAGE(eod_group_score_df_positive!U241:U245)</f>
        <v>1.7496810698797334</v>
      </c>
      <c r="V241" s="2">
        <f>AVERAGE(eod_group_score_df_positive!V241:V245)</f>
        <v>0.30926398852798942</v>
      </c>
      <c r="W241" s="2">
        <f>AVERAGE(eod_group_score_df_positive!W241:W245)</f>
        <v>0.23679053141040268</v>
      </c>
      <c r="X241" s="2">
        <f>AVERAGE(eod_group_score_df_positive!X241:X245)</f>
        <v>0.93867068248957675</v>
      </c>
      <c r="Y241" s="2">
        <f>AVERAGE(eod_group_score_df_positive!Y241:Y245)</f>
        <v>0.20103158895607195</v>
      </c>
      <c r="Z241" s="1" t="s">
        <v>277</v>
      </c>
      <c r="AA241" s="2">
        <f>ABS(AVERAGE(eod_group_score_df_negative!C241:C245))</f>
        <v>0.46846590374988378</v>
      </c>
      <c r="AB241" s="2">
        <f>ABS(AVERAGE(eod_group_score_df_negative!D241:D245))</f>
        <v>0.37116133348561042</v>
      </c>
      <c r="AC241" s="2">
        <f>ABS(AVERAGE(eod_group_score_df_negative!E241:E245))</f>
        <v>0.66320994059419158</v>
      </c>
      <c r="AD241" s="2">
        <f>ABS(AVERAGE(eod_group_score_df_negative!F241:F245))</f>
        <v>0.36432664304518081</v>
      </c>
      <c r="AE241" s="2">
        <f>ABS(AVERAGE(eod_group_score_df_negative!G241:G245))</f>
        <v>0.50240183249887116</v>
      </c>
      <c r="AF241" s="2">
        <f>ABS(AVERAGE(eod_group_score_df_negative!H241:H245))</f>
        <v>0.18445875581829091</v>
      </c>
      <c r="AG241" s="2">
        <f>ABS(AVERAGE(eod_group_score_df_negative!I241:I245))</f>
        <v>0.32644617257250436</v>
      </c>
      <c r="AH241" s="2">
        <f>ABS(AVERAGE(eod_group_score_df_negative!J241:J245))</f>
        <v>0.98876260759948242</v>
      </c>
      <c r="AI241" s="2">
        <f>ABS(AVERAGE(eod_group_score_df_negative!K241:K245))</f>
        <v>0.15347103116778166</v>
      </c>
      <c r="AJ241" s="2">
        <f>ABS(AVERAGE(eod_group_score_df_negative!L241:L245))</f>
        <v>0.2109037652227721</v>
      </c>
      <c r="AK241" s="2">
        <f>ABS(AVERAGE(eod_group_score_df_negative!M241:M245))</f>
        <v>8.1616493006031562E-2</v>
      </c>
      <c r="AL241" s="2">
        <f>ABS(AVERAGE(eod_group_score_df_negative!N241:N245))</f>
        <v>0.22701778453299976</v>
      </c>
      <c r="AM241" s="2">
        <f>ABS(AVERAGE(eod_group_score_df_negative!O241:O245))</f>
        <v>0.26399225133808074</v>
      </c>
      <c r="AN241" s="2">
        <f>ABS(AVERAGE(eod_group_score_df_negative!P241:P245))</f>
        <v>0.31340054012072383</v>
      </c>
      <c r="AO241" s="2">
        <f>ABS(AVERAGE(eod_group_score_df_negative!Q241:Q245))</f>
        <v>0.18001500559607</v>
      </c>
      <c r="AP241" s="2">
        <f>ABS(AVERAGE(eod_group_score_df_negative!R241:R245))</f>
        <v>0.75665402809130744</v>
      </c>
      <c r="AQ241" s="2">
        <f>ABS(AVERAGE(eod_group_score_df_negative!S241:S245))</f>
        <v>0.49088968176380154</v>
      </c>
      <c r="AR241" s="2">
        <f>ABS(AVERAGE(eod_group_score_df_negative!T241:T245))</f>
        <v>0.1831458177865925</v>
      </c>
      <c r="AS241" s="2">
        <f>ABS(AVERAGE(eod_group_score_df_negative!U241:U245))</f>
        <v>0.46009575101172412</v>
      </c>
      <c r="AT241" s="2">
        <f>ABS(AVERAGE(eod_group_score_df_negative!V241:V245))</f>
        <v>0.36034276209584204</v>
      </c>
      <c r="AU241" s="2">
        <f>ABS(AVERAGE(eod_group_score_df_negative!W241:W245))</f>
        <v>0.43039971743222188</v>
      </c>
      <c r="AV241" s="2">
        <f>ABS(AVERAGE(eod_group_score_df_negative!X241:X245))</f>
        <v>0.28651505171341851</v>
      </c>
      <c r="AW241" s="2">
        <f>ABS(AVERAGE(eod_group_score_df_negative!Y241:Y245))</f>
        <v>0.5449767270746454</v>
      </c>
      <c r="AX241" t="s">
        <v>277</v>
      </c>
      <c r="AY241" s="4">
        <f t="shared" si="701"/>
        <v>-0.11902698775430884</v>
      </c>
      <c r="AZ241" s="4">
        <f t="shared" si="702"/>
        <v>-0.84461122104929598</v>
      </c>
      <c r="BA241" s="4">
        <f t="shared" si="703"/>
        <v>0.19041002227449819</v>
      </c>
      <c r="BB241" s="4">
        <f t="shared" si="704"/>
        <v>-0.49022296408675259</v>
      </c>
      <c r="BC241" s="4">
        <f t="shared" si="705"/>
        <v>0.38682116452797904</v>
      </c>
      <c r="BD241" s="4">
        <f t="shared" si="706"/>
        <v>0.64258799981966908</v>
      </c>
      <c r="BE241" s="4">
        <f t="shared" si="707"/>
        <v>0.40662656387215229</v>
      </c>
      <c r="BF241" s="4">
        <f t="shared" si="708"/>
        <v>-0.49434412703363656</v>
      </c>
      <c r="BG241" s="4">
        <f t="shared" si="709"/>
        <v>-0.14197233099792447</v>
      </c>
      <c r="BH241" s="4">
        <f t="shared" si="710"/>
        <v>0.10896703624095062</v>
      </c>
      <c r="BI241" s="4">
        <f t="shared" si="711"/>
        <v>0.28425275844342596</v>
      </c>
      <c r="BJ241" s="4">
        <f t="shared" si="712"/>
        <v>0.11112215618994337</v>
      </c>
      <c r="BK241" s="4">
        <f t="shared" si="713"/>
        <v>0.40528798092095625</v>
      </c>
      <c r="BL241" s="4">
        <f t="shared" si="714"/>
        <v>-0.2994526413334373</v>
      </c>
      <c r="BM241" s="4">
        <f t="shared" si="715"/>
        <v>0.64855371778010207</v>
      </c>
      <c r="BN241" s="4">
        <f t="shared" si="716"/>
        <v>-0.36465305748766236</v>
      </c>
      <c r="BO241" s="4">
        <f t="shared" si="717"/>
        <v>-0.30714617359306778</v>
      </c>
      <c r="BP241" s="4">
        <f t="shared" si="718"/>
        <v>0.52787516892819053</v>
      </c>
      <c r="BQ241" s="4">
        <f t="shared" si="719"/>
        <v>0.58358170231316431</v>
      </c>
      <c r="BR241" s="4">
        <f t="shared" si="720"/>
        <v>-7.6281748235461577E-2</v>
      </c>
      <c r="BS241" s="4">
        <f t="shared" si="721"/>
        <v>-0.29018587480508479</v>
      </c>
      <c r="BT241" s="4">
        <f t="shared" si="722"/>
        <v>0.53229123762234865</v>
      </c>
      <c r="BU241" s="4">
        <f t="shared" si="723"/>
        <v>-0.46104732444351365</v>
      </c>
      <c r="BV241" t="s">
        <v>277</v>
      </c>
      <c r="BW241" s="1">
        <f t="shared" si="697"/>
        <v>45145</v>
      </c>
      <c r="BX241">
        <f>group_stock_price_index[[#This Row],[VNINDEX]]</f>
        <v>1241.42</v>
      </c>
      <c r="BY241" s="5">
        <f t="shared" si="724"/>
        <v>0</v>
      </c>
      <c r="BZ241" s="5">
        <f t="shared" si="725"/>
        <v>0.19041002227449819</v>
      </c>
      <c r="CA241" s="5">
        <f t="shared" si="726"/>
        <v>0.38682116452797904</v>
      </c>
      <c r="CB241" s="5">
        <f t="shared" si="727"/>
        <v>0</v>
      </c>
      <c r="CC241" s="5">
        <f t="shared" si="728"/>
        <v>0</v>
      </c>
      <c r="CD241" s="5">
        <f t="shared" ref="CD241:CE241" si="879">IF(AVERAGE(BS241:BS245)&lt;0,0,AVERAGE(BS241:BS245))</f>
        <v>0</v>
      </c>
      <c r="CE241" s="5">
        <f t="shared" si="879"/>
        <v>0.53229123762234865</v>
      </c>
      <c r="CF241" s="5">
        <f t="shared" ref="CF241:CG241" si="880">IF(AVERAGE(BE241:BE245)&lt;0,0,AVERAGE(BE241:BE245))</f>
        <v>0.40662656387215229</v>
      </c>
      <c r="CG241" s="5">
        <f t="shared" si="880"/>
        <v>0</v>
      </c>
      <c r="CH241" s="5">
        <f t="shared" si="731"/>
        <v>0.11112215618994337</v>
      </c>
      <c r="CI241" s="5">
        <f t="shared" si="732"/>
        <v>0</v>
      </c>
      <c r="CJ241" s="5">
        <f t="shared" si="733"/>
        <v>0</v>
      </c>
      <c r="CK241" s="5">
        <f t="shared" si="734"/>
        <v>0.58358170231316431</v>
      </c>
      <c r="CL241" s="5">
        <f t="shared" si="735"/>
        <v>0.64258799981966908</v>
      </c>
      <c r="CM241" s="5">
        <f t="shared" si="736"/>
        <v>0</v>
      </c>
      <c r="CN241" s="5">
        <f t="shared" si="737"/>
        <v>0.64855371778010207</v>
      </c>
      <c r="CO241" s="5">
        <f t="shared" si="738"/>
        <v>0.40528798092095625</v>
      </c>
      <c r="CP241" s="5">
        <f t="shared" si="739"/>
        <v>0.52787516892819053</v>
      </c>
      <c r="CQ241" s="5">
        <f t="shared" si="740"/>
        <v>0</v>
      </c>
      <c r="CR241" s="5">
        <f t="shared" ref="CR241:CS241" si="881">IF(AVERAGE(BH241:BH245)&lt;0,0,AVERAGE(BH241:BH245))</f>
        <v>0.10896703624095062</v>
      </c>
      <c r="CS241" s="5">
        <f t="shared" si="881"/>
        <v>0.28425275844342596</v>
      </c>
      <c r="CT241" s="5">
        <f t="shared" si="742"/>
        <v>0</v>
      </c>
      <c r="CU241" s="5">
        <f t="shared" si="743"/>
        <v>0</v>
      </c>
    </row>
  </sheetData>
  <conditionalFormatting sqref="BW1:CE1 BY1:CU1048576">
    <cfRule type="cellIs" dxfId="0" priority="1" operator="greaterThan">
      <formula>0.236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30F0-E5EF-49FE-9840-C2C2C998B36C}">
  <dimension ref="A1"/>
  <sheetViews>
    <sheetView tabSelected="1" topLeftCell="L1" zoomScale="120" zoomScaleNormal="120" workbookViewId="0">
      <selection activeCell="AD9" sqref="AD9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776a1a-4f8e-4876-870f-43feead8e0b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024AEAFF325B4F8B7688FCB3C9C4B9" ma:contentTypeVersion="11" ma:contentTypeDescription="Create a new document." ma:contentTypeScope="" ma:versionID="91dfbe8f3c48f7fe028c974a9c49de6a">
  <xsd:schema xmlns:xsd="http://www.w3.org/2001/XMLSchema" xmlns:xs="http://www.w3.org/2001/XMLSchema" xmlns:p="http://schemas.microsoft.com/office/2006/metadata/properties" xmlns:ns3="c75d7784-894f-4d59-9b73-ee1395957123" xmlns:ns4="e3776a1a-4f8e-4876-870f-43feead8e0bc" targetNamespace="http://schemas.microsoft.com/office/2006/metadata/properties" ma:root="true" ma:fieldsID="c227f9d62df80a9e4e673a78e7cdbc74" ns3:_="" ns4:_="">
    <xsd:import namespace="c75d7784-894f-4d59-9b73-ee1395957123"/>
    <xsd:import namespace="e3776a1a-4f8e-4876-870f-43feead8e0b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d7784-894f-4d59-9b73-ee139595712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776a1a-4f8e-4876-870f-43feead8e0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668C2762-1AD3-4012-BF12-D187F71E7D9E}">
  <ds:schemaRefs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e3776a1a-4f8e-4876-870f-43feead8e0bc"/>
    <ds:schemaRef ds:uri="c75d7784-894f-4d59-9b73-ee1395957123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724CBC5B-E504-4CA4-8367-9FA1CFFB97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5487E0-CD52-42B3-9759-38E019629D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5d7784-894f-4d59-9b73-ee1395957123"/>
    <ds:schemaRef ds:uri="e3776a1a-4f8e-4876-870f-43feead8e0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FFCF95C-41CD-4E63-AC47-800C7D4015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eod_group_score_df_positive</vt:lpstr>
      <vt:lpstr>eod_group_score_df_negative</vt:lpstr>
      <vt:lpstr>group_stock_price_index</vt:lpstr>
      <vt:lpstr>phanbovon_tong</vt:lpstr>
      <vt:lpstr>phanbovon_nganh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 Trong Truong</dc:creator>
  <cp:lastModifiedBy>t2madmin</cp:lastModifiedBy>
  <dcterms:created xsi:type="dcterms:W3CDTF">2024-06-27T08:48:12Z</dcterms:created>
  <dcterms:modified xsi:type="dcterms:W3CDTF">2024-07-23T15:42:41Z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0x0101006F024AEAFF325B4F8B7688FCB3C9C4B9</vt:lpwstr>
  </property>
</Properties>
</file>